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c894cc1692b4fc80/Desktop/SAM Toolkit (2017)/"/>
    </mc:Choice>
  </mc:AlternateContent>
  <xr:revisionPtr revIDLastSave="2" documentId="13_ncr:1_{199A51D1-A9C9-4F01-99DE-2AB865EDFAA1}" xr6:coauthVersionLast="47" xr6:coauthVersionMax="47" xr10:uidLastSave="{4218B956-769B-4D95-9EC5-316A4D4B9D09}"/>
  <bookViews>
    <workbookView xWindow="-110" yWindow="-110" windowWidth="38620" windowHeight="21100" tabRatio="837" firstSheet="2" activeTab="2" xr2:uid="{00000000-000D-0000-FFFF-FFFF00000000}"/>
  </bookViews>
  <sheets>
    <sheet name="Index" sheetId="27" state="hidden" r:id="rId1"/>
    <sheet name="Sets" sheetId="26" state="hidden" r:id="rId2"/>
    <sheet name="Notes" sheetId="1" r:id="rId3"/>
    <sheet name="MAC" sheetId="17" r:id="rId4"/>
    <sheet name="SUT" sheetId="16" r:id="rId5"/>
    <sheet name="USE" sheetId="15" r:id="rId6"/>
    <sheet name="SUP" sheetId="14" r:id="rId7"/>
    <sheet name="wMAC" sheetId="13" r:id="rId8"/>
    <sheet name="wBOP" sheetId="42" r:id="rId9"/>
    <sheet name="wGFS" sheetId="37" r:id="rId10"/>
    <sheet name="wGDPe" sheetId="9" r:id="rId11"/>
    <sheet name="wGDPp" sheetId="8" r:id="rId12"/>
    <sheet name="wAGR" sheetId="38" r:id="rId13"/>
    <sheet name="wIND" sheetId="39" r:id="rId14"/>
    <sheet name="wSRV" sheetId="40" r:id="rId15"/>
    <sheet name="wTRD" sheetId="2" r:id="rId16"/>
    <sheet name="wTAX" sheetId="21" r:id="rId17"/>
    <sheet name="wABS" sheetId="18" r:id="rId18"/>
    <sheet name="wUSE" sheetId="19" r:id="rId19"/>
    <sheet name="wSUP" sheetId="20" r:id="rId20"/>
    <sheet name="wTRC" sheetId="22" r:id="rId21"/>
    <sheet name="xGDP" sheetId="43" r:id="rId22"/>
    <sheet name="xSUT" sheetId="44" r:id="rId23"/>
    <sheet name="xTAX" sheetId="41" r:id="rId24"/>
  </sheets>
  <externalReferences>
    <externalReference r:id="rId2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22" l="1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Q30" i="38"/>
  <c r="Q31" i="38"/>
  <c r="T7" i="38"/>
  <c r="Q7" i="38"/>
  <c r="Q29" i="38"/>
  <c r="Q28" i="38"/>
  <c r="Q27" i="38"/>
  <c r="Q26" i="38"/>
  <c r="Q25" i="38"/>
  <c r="S25" i="38" s="1"/>
  <c r="Q24" i="38"/>
  <c r="Q23" i="38"/>
  <c r="Q22" i="38"/>
  <c r="Q21" i="38"/>
  <c r="Q20" i="38"/>
  <c r="Q19" i="38"/>
  <c r="Q18" i="38"/>
  <c r="Q17" i="38"/>
  <c r="Q16" i="38"/>
  <c r="Q15" i="38"/>
  <c r="Q14" i="38"/>
  <c r="Q13" i="38"/>
  <c r="Q12" i="38"/>
  <c r="Q11" i="38"/>
  <c r="Q10" i="38"/>
  <c r="Q9" i="38"/>
  <c r="Q8" i="38"/>
  <c r="S40" i="38"/>
  <c r="S41" i="38"/>
  <c r="S42" i="38"/>
  <c r="H8" i="22"/>
  <c r="V79" i="2" l="1"/>
  <c r="W79" i="2"/>
  <c r="E110" i="44" l="1"/>
  <c r="J110" i="44" s="1"/>
  <c r="D110" i="44"/>
  <c r="G110" i="44" s="1"/>
  <c r="C110" i="44"/>
  <c r="E109" i="44"/>
  <c r="J109" i="44" s="1"/>
  <c r="D109" i="44"/>
  <c r="G109" i="44" s="1"/>
  <c r="C109" i="44"/>
  <c r="E108" i="44"/>
  <c r="J108" i="44" s="1"/>
  <c r="D108" i="44"/>
  <c r="C108" i="44"/>
  <c r="F108" i="44" s="1"/>
  <c r="E107" i="44"/>
  <c r="J107" i="44" s="1"/>
  <c r="D107" i="44"/>
  <c r="G107" i="44" s="1"/>
  <c r="C107" i="44"/>
  <c r="E106" i="44"/>
  <c r="J106" i="44" s="1"/>
  <c r="D106" i="44"/>
  <c r="G106" i="44" s="1"/>
  <c r="C106" i="44"/>
  <c r="E105" i="44"/>
  <c r="J105" i="44" s="1"/>
  <c r="D105" i="44"/>
  <c r="G105" i="44" s="1"/>
  <c r="C105" i="44"/>
  <c r="E104" i="44"/>
  <c r="J104" i="44" s="1"/>
  <c r="D104" i="44"/>
  <c r="G104" i="44" s="1"/>
  <c r="C104" i="44"/>
  <c r="E103" i="44"/>
  <c r="J103" i="44" s="1"/>
  <c r="D103" i="44"/>
  <c r="G103" i="44" s="1"/>
  <c r="C103" i="44"/>
  <c r="E102" i="44"/>
  <c r="J102" i="44" s="1"/>
  <c r="D102" i="44"/>
  <c r="G102" i="44" s="1"/>
  <c r="C102" i="44"/>
  <c r="F102" i="44" s="1"/>
  <c r="E101" i="44"/>
  <c r="J101" i="44" s="1"/>
  <c r="D101" i="44"/>
  <c r="G101" i="44" s="1"/>
  <c r="C101" i="44"/>
  <c r="E100" i="44"/>
  <c r="J100" i="44" s="1"/>
  <c r="D100" i="44"/>
  <c r="G100" i="44" s="1"/>
  <c r="C100" i="44"/>
  <c r="E99" i="44"/>
  <c r="J99" i="44" s="1"/>
  <c r="D99" i="44"/>
  <c r="G99" i="44" s="1"/>
  <c r="C99" i="44"/>
  <c r="E98" i="44"/>
  <c r="J98" i="44" s="1"/>
  <c r="D98" i="44"/>
  <c r="G98" i="44" s="1"/>
  <c r="C98" i="44"/>
  <c r="E97" i="44"/>
  <c r="J97" i="44" s="1"/>
  <c r="D97" i="44"/>
  <c r="G97" i="44" s="1"/>
  <c r="C97" i="44"/>
  <c r="E96" i="44"/>
  <c r="J96" i="44" s="1"/>
  <c r="D96" i="44"/>
  <c r="G96" i="44" s="1"/>
  <c r="C96" i="44"/>
  <c r="E95" i="44"/>
  <c r="J95" i="44" s="1"/>
  <c r="D95" i="44"/>
  <c r="G95" i="44" s="1"/>
  <c r="C95" i="44"/>
  <c r="E94" i="44"/>
  <c r="J94" i="44" s="1"/>
  <c r="D94" i="44"/>
  <c r="G94" i="44" s="1"/>
  <c r="C94" i="44"/>
  <c r="E93" i="44"/>
  <c r="J93" i="44" s="1"/>
  <c r="D93" i="44"/>
  <c r="G93" i="44" s="1"/>
  <c r="C93" i="44"/>
  <c r="E92" i="44"/>
  <c r="J92" i="44" s="1"/>
  <c r="D92" i="44"/>
  <c r="G92" i="44" s="1"/>
  <c r="C92" i="44"/>
  <c r="E91" i="44"/>
  <c r="H91" i="44" s="1"/>
  <c r="J91" i="44" s="1"/>
  <c r="D91" i="44"/>
  <c r="G91" i="44" s="1"/>
  <c r="C91" i="44"/>
  <c r="E90" i="44"/>
  <c r="J90" i="44" s="1"/>
  <c r="D90" i="44"/>
  <c r="G90" i="44" s="1"/>
  <c r="C90" i="44"/>
  <c r="E89" i="44"/>
  <c r="J89" i="44" s="1"/>
  <c r="D89" i="44"/>
  <c r="G89" i="44" s="1"/>
  <c r="C89" i="44"/>
  <c r="E88" i="44"/>
  <c r="J88" i="44" s="1"/>
  <c r="D88" i="44"/>
  <c r="G88" i="44" s="1"/>
  <c r="C88" i="44"/>
  <c r="E87" i="44"/>
  <c r="J87" i="44" s="1"/>
  <c r="D87" i="44"/>
  <c r="G87" i="44" s="1"/>
  <c r="C87" i="44"/>
  <c r="E86" i="44"/>
  <c r="J86" i="44" s="1"/>
  <c r="D86" i="44"/>
  <c r="G86" i="44" s="1"/>
  <c r="C86" i="44"/>
  <c r="E85" i="44"/>
  <c r="J85" i="44" s="1"/>
  <c r="D85" i="44"/>
  <c r="G85" i="44" s="1"/>
  <c r="C85" i="44"/>
  <c r="E84" i="44"/>
  <c r="J84" i="44" s="1"/>
  <c r="D84" i="44"/>
  <c r="G84" i="44" s="1"/>
  <c r="C84" i="44"/>
  <c r="E83" i="44"/>
  <c r="J83" i="44" s="1"/>
  <c r="D83" i="44"/>
  <c r="G83" i="44" s="1"/>
  <c r="C83" i="44"/>
  <c r="E82" i="44"/>
  <c r="J82" i="44" s="1"/>
  <c r="D82" i="44"/>
  <c r="G82" i="44" s="1"/>
  <c r="C82" i="44"/>
  <c r="E81" i="44"/>
  <c r="J81" i="44" s="1"/>
  <c r="D81" i="44"/>
  <c r="G81" i="44" s="1"/>
  <c r="C81" i="44"/>
  <c r="E80" i="44"/>
  <c r="J80" i="44" s="1"/>
  <c r="D80" i="44"/>
  <c r="G80" i="44" s="1"/>
  <c r="C80" i="44"/>
  <c r="E79" i="44"/>
  <c r="J79" i="44" s="1"/>
  <c r="D79" i="44"/>
  <c r="G79" i="44" s="1"/>
  <c r="C79" i="44"/>
  <c r="E78" i="44"/>
  <c r="H78" i="44" s="1"/>
  <c r="D78" i="44"/>
  <c r="G78" i="44" s="1"/>
  <c r="C78" i="44"/>
  <c r="E77" i="44"/>
  <c r="J77" i="44" s="1"/>
  <c r="D77" i="44"/>
  <c r="G77" i="44" s="1"/>
  <c r="C77" i="44"/>
  <c r="E76" i="44"/>
  <c r="J76" i="44" s="1"/>
  <c r="D76" i="44"/>
  <c r="G76" i="44" s="1"/>
  <c r="C76" i="44"/>
  <c r="E75" i="44"/>
  <c r="J75" i="44" s="1"/>
  <c r="D75" i="44"/>
  <c r="G75" i="44" s="1"/>
  <c r="C75" i="44"/>
  <c r="E74" i="44"/>
  <c r="H74" i="44" s="1"/>
  <c r="J74" i="44" s="1"/>
  <c r="D74" i="44"/>
  <c r="G74" i="44" s="1"/>
  <c r="C74" i="44"/>
  <c r="E73" i="44"/>
  <c r="H73" i="44" s="1"/>
  <c r="D73" i="44"/>
  <c r="G73" i="44" s="1"/>
  <c r="C73" i="44"/>
  <c r="E72" i="44"/>
  <c r="D72" i="44"/>
  <c r="G72" i="44" s="1"/>
  <c r="C72" i="44"/>
  <c r="E71" i="44"/>
  <c r="H71" i="44" s="1"/>
  <c r="J71" i="44" s="1"/>
  <c r="D71" i="44"/>
  <c r="G71" i="44" s="1"/>
  <c r="C71" i="44"/>
  <c r="E70" i="44"/>
  <c r="H70" i="44" s="1"/>
  <c r="D70" i="44"/>
  <c r="G70" i="44" s="1"/>
  <c r="C70" i="44"/>
  <c r="E69" i="44"/>
  <c r="J69" i="44" s="1"/>
  <c r="D69" i="44"/>
  <c r="G69" i="44" s="1"/>
  <c r="C69" i="44"/>
  <c r="F69" i="44" s="1"/>
  <c r="E68" i="44"/>
  <c r="J68" i="44" s="1"/>
  <c r="D68" i="44"/>
  <c r="G68" i="44" s="1"/>
  <c r="C68" i="44"/>
  <c r="E67" i="44"/>
  <c r="J67" i="44" s="1"/>
  <c r="D67" i="44"/>
  <c r="G67" i="44" s="1"/>
  <c r="C67" i="44"/>
  <c r="E66" i="44"/>
  <c r="J66" i="44" s="1"/>
  <c r="D66" i="44"/>
  <c r="G66" i="44" s="1"/>
  <c r="C66" i="44"/>
  <c r="E65" i="44"/>
  <c r="J65" i="44" s="1"/>
  <c r="D65" i="44"/>
  <c r="G65" i="44" s="1"/>
  <c r="C65" i="44"/>
  <c r="E64" i="44"/>
  <c r="J64" i="44" s="1"/>
  <c r="D64" i="44"/>
  <c r="G64" i="44" s="1"/>
  <c r="C64" i="44"/>
  <c r="E63" i="44"/>
  <c r="J63" i="44" s="1"/>
  <c r="D63" i="44"/>
  <c r="G63" i="44" s="1"/>
  <c r="C63" i="44"/>
  <c r="E62" i="44"/>
  <c r="J62" i="44" s="1"/>
  <c r="D62" i="44"/>
  <c r="G62" i="44" s="1"/>
  <c r="C62" i="44"/>
  <c r="E61" i="44"/>
  <c r="J61" i="44" s="1"/>
  <c r="D61" i="44"/>
  <c r="G61" i="44" s="1"/>
  <c r="C61" i="44"/>
  <c r="E60" i="44"/>
  <c r="J60" i="44" s="1"/>
  <c r="D60" i="44"/>
  <c r="G60" i="44" s="1"/>
  <c r="C60" i="44"/>
  <c r="E59" i="44"/>
  <c r="J59" i="44" s="1"/>
  <c r="D59" i="44"/>
  <c r="G59" i="44" s="1"/>
  <c r="C59" i="44"/>
  <c r="E58" i="44"/>
  <c r="J58" i="44" s="1"/>
  <c r="D58" i="44"/>
  <c r="G58" i="44" s="1"/>
  <c r="C58" i="44"/>
  <c r="E57" i="44"/>
  <c r="J57" i="44" s="1"/>
  <c r="D57" i="44"/>
  <c r="G57" i="44" s="1"/>
  <c r="C57" i="44"/>
  <c r="E56" i="44"/>
  <c r="J56" i="44" s="1"/>
  <c r="D56" i="44"/>
  <c r="G56" i="44" s="1"/>
  <c r="C56" i="44"/>
  <c r="E55" i="44"/>
  <c r="J55" i="44" s="1"/>
  <c r="D55" i="44"/>
  <c r="G55" i="44" s="1"/>
  <c r="C55" i="44"/>
  <c r="E54" i="44"/>
  <c r="J54" i="44" s="1"/>
  <c r="D54" i="44"/>
  <c r="G54" i="44" s="1"/>
  <c r="C54" i="44"/>
  <c r="E53" i="44"/>
  <c r="J53" i="44" s="1"/>
  <c r="D53" i="44"/>
  <c r="G53" i="44" s="1"/>
  <c r="C53" i="44"/>
  <c r="E52" i="44"/>
  <c r="J52" i="44" s="1"/>
  <c r="D52" i="44"/>
  <c r="G52" i="44" s="1"/>
  <c r="C52" i="44"/>
  <c r="E51" i="44"/>
  <c r="J51" i="44" s="1"/>
  <c r="D51" i="44"/>
  <c r="G51" i="44" s="1"/>
  <c r="C51" i="44"/>
  <c r="E50" i="44"/>
  <c r="J50" i="44" s="1"/>
  <c r="D50" i="44"/>
  <c r="G50" i="44" s="1"/>
  <c r="C50" i="44"/>
  <c r="E49" i="44"/>
  <c r="J49" i="44" s="1"/>
  <c r="D49" i="44"/>
  <c r="G49" i="44" s="1"/>
  <c r="C49" i="44"/>
  <c r="E48" i="44"/>
  <c r="J48" i="44" s="1"/>
  <c r="D48" i="44"/>
  <c r="G48" i="44" s="1"/>
  <c r="C48" i="44"/>
  <c r="E47" i="44"/>
  <c r="J47" i="44" s="1"/>
  <c r="D47" i="44"/>
  <c r="G47" i="44" s="1"/>
  <c r="C47" i="44"/>
  <c r="E46" i="44"/>
  <c r="J46" i="44" s="1"/>
  <c r="D46" i="44"/>
  <c r="G46" i="44" s="1"/>
  <c r="C46" i="44"/>
  <c r="E45" i="44"/>
  <c r="J45" i="44" s="1"/>
  <c r="D45" i="44"/>
  <c r="G45" i="44" s="1"/>
  <c r="C45" i="44"/>
  <c r="E44" i="44"/>
  <c r="J44" i="44" s="1"/>
  <c r="D44" i="44"/>
  <c r="G44" i="44" s="1"/>
  <c r="C44" i="44"/>
  <c r="E43" i="44"/>
  <c r="J43" i="44" s="1"/>
  <c r="D43" i="44"/>
  <c r="G43" i="44" s="1"/>
  <c r="C43" i="44"/>
  <c r="E42" i="44"/>
  <c r="D42" i="44"/>
  <c r="G42" i="44" s="1"/>
  <c r="C42" i="44"/>
  <c r="E41" i="44"/>
  <c r="J41" i="44" s="1"/>
  <c r="D41" i="44"/>
  <c r="G41" i="44" s="1"/>
  <c r="C41" i="44"/>
  <c r="E40" i="44"/>
  <c r="J40" i="44" s="1"/>
  <c r="D40" i="44"/>
  <c r="G40" i="44" s="1"/>
  <c r="C40" i="44"/>
  <c r="E39" i="44"/>
  <c r="J39" i="44" s="1"/>
  <c r="D39" i="44"/>
  <c r="G39" i="44" s="1"/>
  <c r="C39" i="44"/>
  <c r="E38" i="44"/>
  <c r="J38" i="44" s="1"/>
  <c r="D38" i="44"/>
  <c r="G38" i="44" s="1"/>
  <c r="C38" i="44"/>
  <c r="E37" i="44"/>
  <c r="J37" i="44" s="1"/>
  <c r="D37" i="44"/>
  <c r="G37" i="44" s="1"/>
  <c r="C37" i="44"/>
  <c r="E36" i="44"/>
  <c r="J36" i="44" s="1"/>
  <c r="D36" i="44"/>
  <c r="G36" i="44" s="1"/>
  <c r="C36" i="44"/>
  <c r="E35" i="44"/>
  <c r="J35" i="44" s="1"/>
  <c r="D35" i="44"/>
  <c r="G35" i="44" s="1"/>
  <c r="C35" i="44"/>
  <c r="E34" i="44"/>
  <c r="J34" i="44" s="1"/>
  <c r="D34" i="44"/>
  <c r="G34" i="44" s="1"/>
  <c r="F34" i="44" s="1"/>
  <c r="C34" i="44"/>
  <c r="E33" i="44"/>
  <c r="D33" i="44"/>
  <c r="G33" i="44" s="1"/>
  <c r="C33" i="44"/>
  <c r="E32" i="44"/>
  <c r="H32" i="44" s="1"/>
  <c r="D32" i="44"/>
  <c r="G32" i="44" s="1"/>
  <c r="C32" i="44"/>
  <c r="E31" i="44"/>
  <c r="J31" i="44" s="1"/>
  <c r="D31" i="44"/>
  <c r="G31" i="44" s="1"/>
  <c r="C31" i="44"/>
  <c r="E30" i="44"/>
  <c r="J30" i="44" s="1"/>
  <c r="D30" i="44"/>
  <c r="G30" i="44" s="1"/>
  <c r="C30" i="44"/>
  <c r="E29" i="44"/>
  <c r="J29" i="44" s="1"/>
  <c r="D29" i="44"/>
  <c r="G29" i="44" s="1"/>
  <c r="C29" i="44"/>
  <c r="E28" i="44"/>
  <c r="J28" i="44" s="1"/>
  <c r="D28" i="44"/>
  <c r="G28" i="44" s="1"/>
  <c r="C28" i="44"/>
  <c r="E27" i="44"/>
  <c r="J27" i="44" s="1"/>
  <c r="D27" i="44"/>
  <c r="G27" i="44" s="1"/>
  <c r="C27" i="44"/>
  <c r="E26" i="44"/>
  <c r="J26" i="44" s="1"/>
  <c r="D26" i="44"/>
  <c r="G26" i="44" s="1"/>
  <c r="C26" i="44"/>
  <c r="E25" i="44"/>
  <c r="J25" i="44" s="1"/>
  <c r="D25" i="44"/>
  <c r="G25" i="44" s="1"/>
  <c r="C25" i="44"/>
  <c r="E24" i="44"/>
  <c r="J24" i="44" s="1"/>
  <c r="D24" i="44"/>
  <c r="G24" i="44" s="1"/>
  <c r="C24" i="44"/>
  <c r="E23" i="44"/>
  <c r="J23" i="44" s="1"/>
  <c r="D23" i="44"/>
  <c r="G23" i="44" s="1"/>
  <c r="C23" i="44"/>
  <c r="E22" i="44"/>
  <c r="J22" i="44" s="1"/>
  <c r="D22" i="44"/>
  <c r="G22" i="44" s="1"/>
  <c r="C22" i="44"/>
  <c r="E21" i="44"/>
  <c r="J21" i="44" s="1"/>
  <c r="D21" i="44"/>
  <c r="G21" i="44" s="1"/>
  <c r="C21" i="44"/>
  <c r="E20" i="44"/>
  <c r="J20" i="44" s="1"/>
  <c r="D20" i="44"/>
  <c r="G20" i="44" s="1"/>
  <c r="C20" i="44"/>
  <c r="E19" i="44"/>
  <c r="J19" i="44" s="1"/>
  <c r="D19" i="44"/>
  <c r="G19" i="44" s="1"/>
  <c r="C19" i="44"/>
  <c r="E18" i="44"/>
  <c r="J18" i="44" s="1"/>
  <c r="D18" i="44"/>
  <c r="G18" i="44" s="1"/>
  <c r="C18" i="44"/>
  <c r="E17" i="44"/>
  <c r="J17" i="44" s="1"/>
  <c r="D17" i="44"/>
  <c r="G17" i="44" s="1"/>
  <c r="C17" i="44"/>
  <c r="E16" i="44"/>
  <c r="J16" i="44" s="1"/>
  <c r="D16" i="44"/>
  <c r="G16" i="44" s="1"/>
  <c r="C16" i="44"/>
  <c r="E15" i="44"/>
  <c r="J15" i="44" s="1"/>
  <c r="D15" i="44"/>
  <c r="G15" i="44" s="1"/>
  <c r="C15" i="44"/>
  <c r="E14" i="44"/>
  <c r="J14" i="44" s="1"/>
  <c r="D14" i="44"/>
  <c r="G14" i="44" s="1"/>
  <c r="C14" i="44"/>
  <c r="E13" i="44"/>
  <c r="J13" i="44" s="1"/>
  <c r="D13" i="44"/>
  <c r="G13" i="44" s="1"/>
  <c r="C13" i="44"/>
  <c r="E12" i="44"/>
  <c r="J12" i="44" s="1"/>
  <c r="D12" i="44"/>
  <c r="G12" i="44" s="1"/>
  <c r="C12" i="44"/>
  <c r="E11" i="44"/>
  <c r="J11" i="44" s="1"/>
  <c r="D11" i="44"/>
  <c r="G11" i="44" s="1"/>
  <c r="C11" i="44"/>
  <c r="E10" i="44"/>
  <c r="J10" i="44" s="1"/>
  <c r="D10" i="44"/>
  <c r="G10" i="44" s="1"/>
  <c r="C10" i="44"/>
  <c r="E9" i="44"/>
  <c r="J9" i="44" s="1"/>
  <c r="D9" i="44"/>
  <c r="G9" i="44" s="1"/>
  <c r="C9" i="44"/>
  <c r="E8" i="44"/>
  <c r="J8" i="44" s="1"/>
  <c r="D8" i="44"/>
  <c r="G8" i="44" s="1"/>
  <c r="C8" i="44"/>
  <c r="E7" i="44"/>
  <c r="J7" i="44" s="1"/>
  <c r="D7" i="44"/>
  <c r="G7" i="44" s="1"/>
  <c r="C7" i="44"/>
  <c r="F80" i="44" l="1"/>
  <c r="F41" i="44"/>
  <c r="F71" i="44"/>
  <c r="F24" i="44"/>
  <c r="F40" i="44"/>
  <c r="F22" i="44"/>
  <c r="F91" i="44"/>
  <c r="F42" i="44"/>
  <c r="F45" i="44"/>
  <c r="F75" i="44"/>
  <c r="F13" i="44"/>
  <c r="F23" i="44"/>
  <c r="F106" i="44"/>
  <c r="F16" i="44"/>
  <c r="F29" i="44"/>
  <c r="F37" i="44"/>
  <c r="F61" i="44"/>
  <c r="F52" i="44"/>
  <c r="F31" i="44"/>
  <c r="F94" i="44"/>
  <c r="F32" i="44"/>
  <c r="F21" i="44"/>
  <c r="F56" i="44"/>
  <c r="F8" i="44"/>
  <c r="F57" i="44"/>
  <c r="F14" i="44"/>
  <c r="F39" i="44"/>
  <c r="F84" i="44"/>
  <c r="F100" i="44"/>
  <c r="F30" i="44"/>
  <c r="F65" i="44"/>
  <c r="F96" i="44"/>
  <c r="F11" i="44"/>
  <c r="F62" i="44"/>
  <c r="F110" i="44"/>
  <c r="F33" i="44"/>
  <c r="F89" i="44"/>
  <c r="F15" i="44"/>
  <c r="F47" i="44"/>
  <c r="F64" i="44"/>
  <c r="F86" i="44"/>
  <c r="F76" i="44"/>
  <c r="F50" i="44"/>
  <c r="F63" i="44"/>
  <c r="F19" i="44"/>
  <c r="F27" i="44"/>
  <c r="F104" i="44"/>
  <c r="F48" i="44"/>
  <c r="F87" i="44"/>
  <c r="F105" i="44"/>
  <c r="F9" i="44"/>
  <c r="F66" i="44"/>
  <c r="F79" i="44"/>
  <c r="F17" i="44"/>
  <c r="F49" i="44"/>
  <c r="F88" i="44"/>
  <c r="F68" i="44"/>
  <c r="F85" i="44"/>
  <c r="F98" i="44"/>
  <c r="F25" i="44"/>
  <c r="F36" i="44"/>
  <c r="F38" i="44"/>
  <c r="F53" i="44"/>
  <c r="F92" i="44"/>
  <c r="F77" i="44"/>
  <c r="F12" i="44"/>
  <c r="H42" i="44"/>
  <c r="J42" i="44" s="1"/>
  <c r="F44" i="44"/>
  <c r="F58" i="44"/>
  <c r="F81" i="44"/>
  <c r="F109" i="44"/>
  <c r="F35" i="44"/>
  <c r="F55" i="44"/>
  <c r="F60" i="44"/>
  <c r="F74" i="44"/>
  <c r="F83" i="44"/>
  <c r="F99" i="44"/>
  <c r="J70" i="44"/>
  <c r="F20" i="44"/>
  <c r="H33" i="44"/>
  <c r="F43" i="44"/>
  <c r="H72" i="44"/>
  <c r="J72" i="44" s="1"/>
  <c r="F101" i="44"/>
  <c r="F97" i="44"/>
  <c r="F46" i="44"/>
  <c r="F59" i="44"/>
  <c r="F82" i="44"/>
  <c r="F51" i="44"/>
  <c r="F67" i="44"/>
  <c r="F90" i="44"/>
  <c r="F28" i="44"/>
  <c r="F10" i="44"/>
  <c r="F18" i="44"/>
  <c r="F26" i="44"/>
  <c r="F73" i="44"/>
  <c r="J78" i="44"/>
  <c r="F93" i="44"/>
  <c r="D4" i="44"/>
  <c r="F54" i="44"/>
  <c r="F70" i="44"/>
  <c r="F72" i="44"/>
  <c r="J73" i="44"/>
  <c r="F95" i="44"/>
  <c r="F78" i="44"/>
  <c r="F103" i="44"/>
  <c r="G4" i="44"/>
  <c r="F7" i="44"/>
  <c r="F107" i="44"/>
  <c r="C4" i="44"/>
  <c r="E4" i="44"/>
  <c r="J32" i="44"/>
  <c r="H4" i="44" l="1"/>
  <c r="J33" i="44"/>
  <c r="J4" i="44" s="1"/>
  <c r="F4" i="44"/>
  <c r="DB111" i="20" l="1"/>
  <c r="DA111" i="20"/>
  <c r="CZ111" i="20"/>
  <c r="CY111" i="20"/>
  <c r="CX111" i="20"/>
  <c r="CW111" i="20"/>
  <c r="CV111" i="20"/>
  <c r="CU111" i="20"/>
  <c r="CT111" i="20"/>
  <c r="CS111" i="20"/>
  <c r="CR111" i="20"/>
  <c r="CQ111" i="20"/>
  <c r="CP111" i="20"/>
  <c r="CO111" i="20"/>
  <c r="CN111" i="20"/>
  <c r="CM111" i="20"/>
  <c r="CL111" i="20"/>
  <c r="CK111" i="20"/>
  <c r="CJ111" i="20"/>
  <c r="CI111" i="20"/>
  <c r="CH111" i="20"/>
  <c r="CG111" i="20"/>
  <c r="CF111" i="20"/>
  <c r="CE111" i="20"/>
  <c r="CD111" i="20"/>
  <c r="CC111" i="20"/>
  <c r="CB111" i="20"/>
  <c r="CA111" i="20"/>
  <c r="BZ111" i="20"/>
  <c r="BY111" i="20"/>
  <c r="BX111" i="20"/>
  <c r="BW111" i="20"/>
  <c r="BV111" i="20"/>
  <c r="BU111" i="20"/>
  <c r="BT111" i="20"/>
  <c r="BS111" i="20"/>
  <c r="BR111" i="20"/>
  <c r="BQ111" i="20"/>
  <c r="BP111" i="20"/>
  <c r="BO111" i="20"/>
  <c r="BN111" i="20"/>
  <c r="BM111" i="20"/>
  <c r="BL111" i="20"/>
  <c r="BK111" i="20"/>
  <c r="BJ111" i="20"/>
  <c r="BI111" i="20"/>
  <c r="BH111" i="20"/>
  <c r="BG111" i="20"/>
  <c r="BF111" i="20"/>
  <c r="BE111" i="20"/>
  <c r="BD111" i="20"/>
  <c r="BC111" i="20"/>
  <c r="BB111" i="20"/>
  <c r="BA111" i="20"/>
  <c r="AZ111" i="20"/>
  <c r="AY111" i="20"/>
  <c r="AX111" i="20"/>
  <c r="AW111" i="20"/>
  <c r="AV111" i="20"/>
  <c r="AU111" i="20"/>
  <c r="AT111" i="20"/>
  <c r="AS111" i="20"/>
  <c r="AR111" i="20"/>
  <c r="AQ111" i="20"/>
  <c r="AP111" i="20"/>
  <c r="AO111" i="20"/>
  <c r="AN111" i="20"/>
  <c r="AM111" i="20"/>
  <c r="AL111" i="20"/>
  <c r="AK111" i="20"/>
  <c r="AJ111" i="20"/>
  <c r="AI111" i="20"/>
  <c r="AH111" i="20"/>
  <c r="AG111" i="20"/>
  <c r="AF111" i="20"/>
  <c r="AE111" i="20"/>
  <c r="AD111" i="20"/>
  <c r="AC111" i="20"/>
  <c r="AB111" i="20"/>
  <c r="AA111" i="20"/>
  <c r="Z111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DB110" i="20"/>
  <c r="DA110" i="20"/>
  <c r="CZ110" i="20"/>
  <c r="CY110" i="20"/>
  <c r="CX110" i="20"/>
  <c r="CW110" i="20"/>
  <c r="CV110" i="20"/>
  <c r="CU110" i="20"/>
  <c r="CT110" i="20"/>
  <c r="CS110" i="20"/>
  <c r="CR110" i="20"/>
  <c r="CQ110" i="20"/>
  <c r="CP110" i="20"/>
  <c r="CO110" i="20"/>
  <c r="CN110" i="20"/>
  <c r="CM110" i="20"/>
  <c r="CL110" i="20"/>
  <c r="CK110" i="20"/>
  <c r="CJ110" i="20"/>
  <c r="CI110" i="20"/>
  <c r="CH110" i="20"/>
  <c r="CG110" i="20"/>
  <c r="CF110" i="20"/>
  <c r="CE110" i="20"/>
  <c r="CD110" i="20"/>
  <c r="CC110" i="20"/>
  <c r="CB110" i="20"/>
  <c r="CA110" i="20"/>
  <c r="BZ110" i="20"/>
  <c r="BY110" i="20"/>
  <c r="BX110" i="20"/>
  <c r="BW110" i="20"/>
  <c r="BV110" i="20"/>
  <c r="BU110" i="20"/>
  <c r="BT110" i="20"/>
  <c r="BS110" i="20"/>
  <c r="BR110" i="20"/>
  <c r="BQ110" i="20"/>
  <c r="BP110" i="20"/>
  <c r="BO110" i="20"/>
  <c r="BN110" i="20"/>
  <c r="BM110" i="20"/>
  <c r="BL110" i="20"/>
  <c r="BK110" i="20"/>
  <c r="BJ110" i="20"/>
  <c r="BI110" i="20"/>
  <c r="BH110" i="20"/>
  <c r="BG110" i="20"/>
  <c r="BF110" i="20"/>
  <c r="BE110" i="20"/>
  <c r="BD110" i="20"/>
  <c r="BC110" i="20"/>
  <c r="BB110" i="20"/>
  <c r="BA110" i="20"/>
  <c r="AZ110" i="20"/>
  <c r="AY110" i="20"/>
  <c r="AX110" i="20"/>
  <c r="AW110" i="20"/>
  <c r="AV110" i="20"/>
  <c r="AU110" i="20"/>
  <c r="AT110" i="20"/>
  <c r="AS110" i="20"/>
  <c r="AR110" i="20"/>
  <c r="AQ110" i="20"/>
  <c r="AP110" i="20"/>
  <c r="AO110" i="20"/>
  <c r="AN110" i="20"/>
  <c r="AM110" i="20"/>
  <c r="AL110" i="20"/>
  <c r="AK110" i="20"/>
  <c r="AJ110" i="20"/>
  <c r="AI110" i="20"/>
  <c r="AH110" i="20"/>
  <c r="AG110" i="20"/>
  <c r="AF110" i="20"/>
  <c r="AE110" i="20"/>
  <c r="AD110" i="20"/>
  <c r="AC110" i="20"/>
  <c r="AB110" i="20"/>
  <c r="AA110" i="20"/>
  <c r="Z110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DB109" i="20"/>
  <c r="DA109" i="20"/>
  <c r="CZ109" i="20"/>
  <c r="CY109" i="20"/>
  <c r="CX109" i="20"/>
  <c r="CW109" i="20"/>
  <c r="CV109" i="20"/>
  <c r="CU109" i="20"/>
  <c r="CT109" i="20"/>
  <c r="CS109" i="20"/>
  <c r="CR109" i="20"/>
  <c r="CQ109" i="20"/>
  <c r="CP109" i="20"/>
  <c r="CO109" i="20"/>
  <c r="CN109" i="20"/>
  <c r="CM109" i="20"/>
  <c r="CL109" i="20"/>
  <c r="CK109" i="20"/>
  <c r="CJ109" i="20"/>
  <c r="CI109" i="20"/>
  <c r="CH109" i="20"/>
  <c r="CG109" i="20"/>
  <c r="CF109" i="20"/>
  <c r="CE109" i="20"/>
  <c r="CD109" i="20"/>
  <c r="CC109" i="20"/>
  <c r="CB109" i="20"/>
  <c r="CA109" i="20"/>
  <c r="BZ109" i="20"/>
  <c r="BY109" i="20"/>
  <c r="BX109" i="20"/>
  <c r="BW109" i="20"/>
  <c r="BV109" i="20"/>
  <c r="BU109" i="20"/>
  <c r="BT109" i="20"/>
  <c r="BS109" i="20"/>
  <c r="BR109" i="20"/>
  <c r="BQ109" i="20"/>
  <c r="BP109" i="20"/>
  <c r="BO109" i="20"/>
  <c r="BN109" i="20"/>
  <c r="BM109" i="20"/>
  <c r="BL109" i="20"/>
  <c r="BK109" i="20"/>
  <c r="BJ109" i="20"/>
  <c r="BI109" i="20"/>
  <c r="BH109" i="20"/>
  <c r="BG109" i="20"/>
  <c r="BF109" i="20"/>
  <c r="BE109" i="20"/>
  <c r="BD109" i="20"/>
  <c r="BC109" i="20"/>
  <c r="BB109" i="20"/>
  <c r="BA109" i="20"/>
  <c r="AZ109" i="20"/>
  <c r="AY109" i="20"/>
  <c r="AX109" i="20"/>
  <c r="AW109" i="20"/>
  <c r="AV109" i="20"/>
  <c r="AU109" i="20"/>
  <c r="AT109" i="20"/>
  <c r="AS109" i="20"/>
  <c r="AR109" i="20"/>
  <c r="AQ109" i="20"/>
  <c r="AP109" i="20"/>
  <c r="AO109" i="20"/>
  <c r="AN109" i="20"/>
  <c r="AM109" i="20"/>
  <c r="AL109" i="20"/>
  <c r="AK109" i="20"/>
  <c r="AJ109" i="20"/>
  <c r="AI109" i="20"/>
  <c r="AH109" i="20"/>
  <c r="AG109" i="20"/>
  <c r="AF109" i="20"/>
  <c r="AE109" i="20"/>
  <c r="AD109" i="20"/>
  <c r="AC109" i="20"/>
  <c r="AB109" i="20"/>
  <c r="AA109" i="20"/>
  <c r="Z109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DB108" i="20"/>
  <c r="DA108" i="20"/>
  <c r="CZ108" i="20"/>
  <c r="CY108" i="20"/>
  <c r="CX108" i="20"/>
  <c r="CW108" i="20"/>
  <c r="CV108" i="20"/>
  <c r="CU108" i="20"/>
  <c r="CT108" i="20"/>
  <c r="CS108" i="20"/>
  <c r="CR108" i="20"/>
  <c r="CQ108" i="20"/>
  <c r="CP108" i="20"/>
  <c r="CO108" i="20"/>
  <c r="CN108" i="20"/>
  <c r="CM108" i="20"/>
  <c r="CL108" i="20"/>
  <c r="CK108" i="20"/>
  <c r="CJ108" i="20"/>
  <c r="CI108" i="20"/>
  <c r="CH108" i="20"/>
  <c r="CG108" i="20"/>
  <c r="CF108" i="20"/>
  <c r="CE108" i="20"/>
  <c r="CD108" i="20"/>
  <c r="CC108" i="20"/>
  <c r="CB108" i="20"/>
  <c r="CA108" i="20"/>
  <c r="BZ108" i="20"/>
  <c r="BY108" i="20"/>
  <c r="BX108" i="20"/>
  <c r="BW108" i="20"/>
  <c r="BV108" i="20"/>
  <c r="BU108" i="20"/>
  <c r="BT108" i="20"/>
  <c r="BS108" i="20"/>
  <c r="BR108" i="20"/>
  <c r="BQ108" i="20"/>
  <c r="BP108" i="20"/>
  <c r="BO108" i="20"/>
  <c r="BN108" i="20"/>
  <c r="BM108" i="20"/>
  <c r="BL108" i="20"/>
  <c r="BK108" i="20"/>
  <c r="BJ108" i="20"/>
  <c r="BI108" i="20"/>
  <c r="BH108" i="20"/>
  <c r="BG108" i="20"/>
  <c r="BF108" i="20"/>
  <c r="BE108" i="20"/>
  <c r="BD108" i="20"/>
  <c r="BC108" i="20"/>
  <c r="BB108" i="20"/>
  <c r="BA108" i="20"/>
  <c r="AZ108" i="20"/>
  <c r="AY108" i="20"/>
  <c r="AX108" i="20"/>
  <c r="AW108" i="20"/>
  <c r="AV108" i="20"/>
  <c r="AU108" i="20"/>
  <c r="AT108" i="20"/>
  <c r="AS108" i="20"/>
  <c r="AR108" i="20"/>
  <c r="AQ108" i="20"/>
  <c r="AP108" i="20"/>
  <c r="AO108" i="20"/>
  <c r="AN108" i="20"/>
  <c r="AM108" i="20"/>
  <c r="AL108" i="20"/>
  <c r="AK108" i="20"/>
  <c r="AJ108" i="20"/>
  <c r="AI108" i="20"/>
  <c r="AH108" i="20"/>
  <c r="AG108" i="20"/>
  <c r="AF108" i="20"/>
  <c r="AE108" i="20"/>
  <c r="AD108" i="20"/>
  <c r="AC108" i="20"/>
  <c r="AB108" i="20"/>
  <c r="AA108" i="20"/>
  <c r="Z108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DB107" i="20"/>
  <c r="DA107" i="20"/>
  <c r="CZ107" i="20"/>
  <c r="CY107" i="20"/>
  <c r="CX107" i="20"/>
  <c r="CW107" i="20"/>
  <c r="CV107" i="20"/>
  <c r="CU107" i="20"/>
  <c r="CT107" i="20"/>
  <c r="CS107" i="20"/>
  <c r="CR107" i="20"/>
  <c r="CQ107" i="20"/>
  <c r="CP107" i="20"/>
  <c r="CO107" i="20"/>
  <c r="CN107" i="20"/>
  <c r="CM107" i="20"/>
  <c r="CL107" i="20"/>
  <c r="CK107" i="20"/>
  <c r="CJ107" i="20"/>
  <c r="CI107" i="20"/>
  <c r="CH107" i="20"/>
  <c r="CG107" i="20"/>
  <c r="CF107" i="20"/>
  <c r="CE107" i="20"/>
  <c r="CD107" i="20"/>
  <c r="CC107" i="20"/>
  <c r="CB107" i="20"/>
  <c r="CA107" i="20"/>
  <c r="BZ107" i="20"/>
  <c r="BY107" i="20"/>
  <c r="BX107" i="20"/>
  <c r="BW107" i="20"/>
  <c r="BV107" i="20"/>
  <c r="BU107" i="20"/>
  <c r="BT107" i="20"/>
  <c r="BS107" i="20"/>
  <c r="BR107" i="20"/>
  <c r="BQ107" i="20"/>
  <c r="BP107" i="20"/>
  <c r="BO107" i="20"/>
  <c r="BN107" i="20"/>
  <c r="BM107" i="20"/>
  <c r="BL107" i="20"/>
  <c r="BK107" i="20"/>
  <c r="BJ107" i="20"/>
  <c r="BI107" i="20"/>
  <c r="BH107" i="20"/>
  <c r="BG107" i="20"/>
  <c r="BF107" i="20"/>
  <c r="BE107" i="20"/>
  <c r="BD107" i="20"/>
  <c r="BC107" i="20"/>
  <c r="BB107" i="20"/>
  <c r="BA107" i="20"/>
  <c r="AZ107" i="20"/>
  <c r="AY107" i="20"/>
  <c r="AX107" i="20"/>
  <c r="AW107" i="20"/>
  <c r="AV107" i="20"/>
  <c r="AU107" i="20"/>
  <c r="AT107" i="20"/>
  <c r="AS107" i="20"/>
  <c r="AR107" i="20"/>
  <c r="AQ107" i="20"/>
  <c r="AP107" i="20"/>
  <c r="AO107" i="20"/>
  <c r="AN107" i="20"/>
  <c r="AM107" i="20"/>
  <c r="AL107" i="20"/>
  <c r="AK107" i="20"/>
  <c r="AJ107" i="20"/>
  <c r="AI107" i="20"/>
  <c r="AH107" i="20"/>
  <c r="AG107" i="20"/>
  <c r="AF107" i="20"/>
  <c r="AE107" i="20"/>
  <c r="AD107" i="20"/>
  <c r="AC107" i="20"/>
  <c r="AB107" i="20"/>
  <c r="AA107" i="20"/>
  <c r="Z107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DB106" i="20"/>
  <c r="DA106" i="20"/>
  <c r="CZ106" i="20"/>
  <c r="CY106" i="20"/>
  <c r="CX106" i="20"/>
  <c r="CW106" i="20"/>
  <c r="CV106" i="20"/>
  <c r="CU106" i="20"/>
  <c r="CT106" i="20"/>
  <c r="CS106" i="20"/>
  <c r="CR106" i="20"/>
  <c r="CQ106" i="20"/>
  <c r="CP106" i="20"/>
  <c r="CO106" i="20"/>
  <c r="CN106" i="20"/>
  <c r="CM106" i="20"/>
  <c r="CL106" i="20"/>
  <c r="CK106" i="20"/>
  <c r="CJ106" i="20"/>
  <c r="CI106" i="20"/>
  <c r="CH106" i="20"/>
  <c r="CG106" i="20"/>
  <c r="CF106" i="20"/>
  <c r="CE106" i="20"/>
  <c r="CD106" i="20"/>
  <c r="CC106" i="20"/>
  <c r="CB106" i="20"/>
  <c r="CA106" i="20"/>
  <c r="BZ106" i="20"/>
  <c r="BY106" i="20"/>
  <c r="BX106" i="20"/>
  <c r="BW106" i="20"/>
  <c r="BV106" i="20"/>
  <c r="BU106" i="20"/>
  <c r="BT106" i="20"/>
  <c r="BS106" i="20"/>
  <c r="BR106" i="20"/>
  <c r="BQ106" i="20"/>
  <c r="BP106" i="20"/>
  <c r="BO106" i="20"/>
  <c r="BN106" i="20"/>
  <c r="BM106" i="20"/>
  <c r="BL106" i="20"/>
  <c r="BK106" i="20"/>
  <c r="BJ106" i="20"/>
  <c r="BI106" i="20"/>
  <c r="BH106" i="20"/>
  <c r="BG106" i="20"/>
  <c r="BF106" i="20"/>
  <c r="BE106" i="20"/>
  <c r="BD106" i="20"/>
  <c r="BC106" i="20"/>
  <c r="BB106" i="20"/>
  <c r="BA106" i="20"/>
  <c r="AZ106" i="20"/>
  <c r="AY106" i="20"/>
  <c r="AX106" i="20"/>
  <c r="AW106" i="20"/>
  <c r="AV106" i="20"/>
  <c r="AU106" i="20"/>
  <c r="AT106" i="20"/>
  <c r="AS106" i="20"/>
  <c r="AR106" i="20"/>
  <c r="AQ106" i="20"/>
  <c r="AP106" i="20"/>
  <c r="AO106" i="20"/>
  <c r="AN106" i="20"/>
  <c r="AM106" i="20"/>
  <c r="AL106" i="20"/>
  <c r="AK106" i="20"/>
  <c r="AJ106" i="20"/>
  <c r="AI106" i="20"/>
  <c r="AH106" i="20"/>
  <c r="AG106" i="20"/>
  <c r="AF106" i="20"/>
  <c r="AE106" i="20"/>
  <c r="AD106" i="20"/>
  <c r="AC106" i="20"/>
  <c r="AB106" i="20"/>
  <c r="AA106" i="20"/>
  <c r="Z106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DB105" i="20"/>
  <c r="DA105" i="20"/>
  <c r="CZ105" i="20"/>
  <c r="CY105" i="20"/>
  <c r="CX105" i="20"/>
  <c r="CW105" i="20"/>
  <c r="CV105" i="20"/>
  <c r="CU105" i="20"/>
  <c r="CT105" i="20"/>
  <c r="CS105" i="20"/>
  <c r="CR105" i="20"/>
  <c r="CQ105" i="20"/>
  <c r="CP105" i="20"/>
  <c r="CO105" i="20"/>
  <c r="CN105" i="20"/>
  <c r="CM105" i="20"/>
  <c r="CL105" i="20"/>
  <c r="CK105" i="20"/>
  <c r="CJ105" i="20"/>
  <c r="CI105" i="20"/>
  <c r="CH105" i="20"/>
  <c r="CG105" i="20"/>
  <c r="CF105" i="20"/>
  <c r="CE105" i="20"/>
  <c r="CD105" i="20"/>
  <c r="CC105" i="20"/>
  <c r="CB105" i="20"/>
  <c r="CA105" i="20"/>
  <c r="BZ105" i="20"/>
  <c r="BY105" i="20"/>
  <c r="BX105" i="20"/>
  <c r="BW105" i="20"/>
  <c r="BV105" i="20"/>
  <c r="BU105" i="20"/>
  <c r="BT105" i="20"/>
  <c r="BS105" i="20"/>
  <c r="BR105" i="20"/>
  <c r="BQ105" i="20"/>
  <c r="BP105" i="20"/>
  <c r="BO105" i="20"/>
  <c r="BN105" i="20"/>
  <c r="BM105" i="20"/>
  <c r="BL105" i="20"/>
  <c r="BK105" i="20"/>
  <c r="BJ105" i="20"/>
  <c r="BI105" i="20"/>
  <c r="BH105" i="20"/>
  <c r="BG105" i="20"/>
  <c r="BF105" i="20"/>
  <c r="BE105" i="20"/>
  <c r="BD105" i="20"/>
  <c r="BC105" i="20"/>
  <c r="BB105" i="20"/>
  <c r="BA105" i="20"/>
  <c r="AZ105" i="20"/>
  <c r="AY105" i="20"/>
  <c r="AX105" i="20"/>
  <c r="AW105" i="20"/>
  <c r="AV105" i="20"/>
  <c r="AU105" i="20"/>
  <c r="AT105" i="20"/>
  <c r="AS105" i="20"/>
  <c r="AR105" i="20"/>
  <c r="AQ105" i="20"/>
  <c r="AP105" i="20"/>
  <c r="AO105" i="20"/>
  <c r="AN105" i="20"/>
  <c r="AM105" i="20"/>
  <c r="AL105" i="20"/>
  <c r="AK105" i="20"/>
  <c r="AJ105" i="20"/>
  <c r="AI105" i="20"/>
  <c r="AH105" i="20"/>
  <c r="AG105" i="20"/>
  <c r="AF105" i="20"/>
  <c r="AE105" i="20"/>
  <c r="AD105" i="20"/>
  <c r="AC105" i="20"/>
  <c r="AB105" i="20"/>
  <c r="AA105" i="20"/>
  <c r="Z105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DB104" i="20"/>
  <c r="DA104" i="20"/>
  <c r="CZ104" i="20"/>
  <c r="CY104" i="20"/>
  <c r="CX104" i="20"/>
  <c r="CW104" i="20"/>
  <c r="CV104" i="20"/>
  <c r="CU104" i="20"/>
  <c r="CT104" i="20"/>
  <c r="CS104" i="20"/>
  <c r="CR104" i="20"/>
  <c r="CQ104" i="20"/>
  <c r="CP104" i="20"/>
  <c r="CO104" i="20"/>
  <c r="CN104" i="20"/>
  <c r="CM104" i="20"/>
  <c r="CL104" i="20"/>
  <c r="CK104" i="20"/>
  <c r="CJ104" i="20"/>
  <c r="CI104" i="20"/>
  <c r="CH104" i="20"/>
  <c r="CG104" i="20"/>
  <c r="CF104" i="20"/>
  <c r="CE104" i="20"/>
  <c r="CD104" i="20"/>
  <c r="CC104" i="20"/>
  <c r="CB104" i="20"/>
  <c r="CA104" i="20"/>
  <c r="BZ104" i="20"/>
  <c r="BY104" i="20"/>
  <c r="BX104" i="20"/>
  <c r="BW104" i="20"/>
  <c r="BV104" i="20"/>
  <c r="BU104" i="20"/>
  <c r="BT104" i="20"/>
  <c r="BS104" i="20"/>
  <c r="BR104" i="20"/>
  <c r="BQ104" i="20"/>
  <c r="BP104" i="20"/>
  <c r="BO104" i="20"/>
  <c r="BN104" i="20"/>
  <c r="BM104" i="20"/>
  <c r="BL104" i="20"/>
  <c r="BK104" i="20"/>
  <c r="BJ104" i="20"/>
  <c r="BI104" i="20"/>
  <c r="BH104" i="20"/>
  <c r="BG104" i="20"/>
  <c r="BF104" i="20"/>
  <c r="BE104" i="20"/>
  <c r="BD104" i="20"/>
  <c r="BC104" i="20"/>
  <c r="BB104" i="20"/>
  <c r="BA104" i="20"/>
  <c r="AZ104" i="20"/>
  <c r="AY104" i="20"/>
  <c r="AX104" i="20"/>
  <c r="AW104" i="20"/>
  <c r="AV104" i="20"/>
  <c r="AU104" i="20"/>
  <c r="AT104" i="20"/>
  <c r="AS104" i="20"/>
  <c r="AR104" i="20"/>
  <c r="AQ104" i="20"/>
  <c r="AP104" i="20"/>
  <c r="AO104" i="20"/>
  <c r="AN104" i="20"/>
  <c r="AM104" i="20"/>
  <c r="AL104" i="20"/>
  <c r="AK104" i="20"/>
  <c r="AJ104" i="20"/>
  <c r="AI104" i="20"/>
  <c r="AH104" i="20"/>
  <c r="AG104" i="20"/>
  <c r="AF104" i="20"/>
  <c r="AE104" i="20"/>
  <c r="AD104" i="20"/>
  <c r="AC104" i="20"/>
  <c r="AB104" i="20"/>
  <c r="AA104" i="20"/>
  <c r="Z104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DB103" i="20"/>
  <c r="DA103" i="20"/>
  <c r="CZ103" i="20"/>
  <c r="CY103" i="20"/>
  <c r="CX103" i="20"/>
  <c r="CW103" i="20"/>
  <c r="CV103" i="20"/>
  <c r="CU103" i="20"/>
  <c r="CT103" i="20"/>
  <c r="CS103" i="20"/>
  <c r="CR103" i="20"/>
  <c r="CQ103" i="20"/>
  <c r="CP103" i="20"/>
  <c r="CO103" i="20"/>
  <c r="CN103" i="20"/>
  <c r="CM103" i="20"/>
  <c r="CL103" i="20"/>
  <c r="CK103" i="20"/>
  <c r="CJ103" i="20"/>
  <c r="CI103" i="20"/>
  <c r="CH103" i="20"/>
  <c r="CG103" i="20"/>
  <c r="CF103" i="20"/>
  <c r="CE103" i="20"/>
  <c r="CD103" i="20"/>
  <c r="CC103" i="20"/>
  <c r="CB103" i="20"/>
  <c r="CA103" i="20"/>
  <c r="BZ103" i="20"/>
  <c r="BY103" i="20"/>
  <c r="BX103" i="20"/>
  <c r="BW103" i="20"/>
  <c r="BV103" i="20"/>
  <c r="BU103" i="20"/>
  <c r="BT103" i="20"/>
  <c r="BS103" i="20"/>
  <c r="BR103" i="20"/>
  <c r="BQ103" i="20"/>
  <c r="BP103" i="20"/>
  <c r="BO103" i="20"/>
  <c r="BN103" i="20"/>
  <c r="BM103" i="20"/>
  <c r="BL103" i="20"/>
  <c r="BK103" i="20"/>
  <c r="BJ103" i="20"/>
  <c r="BI103" i="20"/>
  <c r="BH103" i="20"/>
  <c r="BG103" i="20"/>
  <c r="BF103" i="20"/>
  <c r="BE103" i="20"/>
  <c r="BD103" i="20"/>
  <c r="BC103" i="20"/>
  <c r="BB103" i="20"/>
  <c r="BA103" i="20"/>
  <c r="AZ103" i="20"/>
  <c r="AY103" i="20"/>
  <c r="AX103" i="20"/>
  <c r="AW103" i="20"/>
  <c r="AV103" i="20"/>
  <c r="AU103" i="20"/>
  <c r="AT103" i="20"/>
  <c r="AS103" i="20"/>
  <c r="AR103" i="20"/>
  <c r="AQ103" i="20"/>
  <c r="AP103" i="20"/>
  <c r="AO103" i="20"/>
  <c r="AN103" i="20"/>
  <c r="AM103" i="20"/>
  <c r="AL103" i="20"/>
  <c r="AK103" i="20"/>
  <c r="AJ103" i="20"/>
  <c r="AI103" i="20"/>
  <c r="AH103" i="20"/>
  <c r="AG103" i="20"/>
  <c r="AF103" i="20"/>
  <c r="AE103" i="20"/>
  <c r="AD103" i="20"/>
  <c r="AC103" i="20"/>
  <c r="AB103" i="20"/>
  <c r="AA103" i="20"/>
  <c r="Z103" i="20"/>
  <c r="Y103" i="20"/>
  <c r="X103" i="20"/>
  <c r="W103" i="20"/>
  <c r="V103" i="20"/>
  <c r="U103" i="20"/>
  <c r="T103" i="20"/>
  <c r="S103" i="20"/>
  <c r="R103" i="20"/>
  <c r="Q103" i="20"/>
  <c r="P103" i="20"/>
  <c r="O103" i="20"/>
  <c r="N103" i="20"/>
  <c r="M103" i="20"/>
  <c r="L103" i="20"/>
  <c r="K103" i="20"/>
  <c r="J103" i="20"/>
  <c r="I103" i="20"/>
  <c r="H103" i="20"/>
  <c r="G103" i="20"/>
  <c r="F103" i="20"/>
  <c r="E103" i="20"/>
  <c r="D103" i="20"/>
  <c r="C103" i="20"/>
  <c r="DB102" i="20"/>
  <c r="DA102" i="20"/>
  <c r="CZ102" i="20"/>
  <c r="CY102" i="20"/>
  <c r="CX102" i="20"/>
  <c r="CW102" i="20"/>
  <c r="CV102" i="20"/>
  <c r="CU102" i="20"/>
  <c r="CT102" i="20"/>
  <c r="CS102" i="20"/>
  <c r="CR102" i="20"/>
  <c r="CQ102" i="20"/>
  <c r="CP102" i="20"/>
  <c r="CO102" i="20"/>
  <c r="CN102" i="20"/>
  <c r="CM102" i="20"/>
  <c r="CL102" i="20"/>
  <c r="CK102" i="20"/>
  <c r="CJ102" i="20"/>
  <c r="CI102" i="20"/>
  <c r="CH102" i="20"/>
  <c r="CG102" i="20"/>
  <c r="CF102" i="20"/>
  <c r="CE102" i="20"/>
  <c r="CD102" i="20"/>
  <c r="CC102" i="20"/>
  <c r="CB102" i="20"/>
  <c r="CA102" i="20"/>
  <c r="BZ102" i="20"/>
  <c r="BY102" i="20"/>
  <c r="BX102" i="20"/>
  <c r="BW102" i="20"/>
  <c r="BV102" i="20"/>
  <c r="BU102" i="20"/>
  <c r="BT102" i="20"/>
  <c r="BS102" i="20"/>
  <c r="BR102" i="20"/>
  <c r="BQ102" i="20"/>
  <c r="BP102" i="20"/>
  <c r="BO102" i="20"/>
  <c r="BN102" i="20"/>
  <c r="BM102" i="20"/>
  <c r="BL102" i="20"/>
  <c r="BK102" i="20"/>
  <c r="BJ102" i="20"/>
  <c r="BI102" i="20"/>
  <c r="BH102" i="20"/>
  <c r="BG102" i="20"/>
  <c r="BF102" i="20"/>
  <c r="BE102" i="20"/>
  <c r="BD102" i="20"/>
  <c r="BC102" i="20"/>
  <c r="BB102" i="20"/>
  <c r="BA102" i="20"/>
  <c r="AZ102" i="20"/>
  <c r="AY102" i="20"/>
  <c r="AX102" i="20"/>
  <c r="AW102" i="20"/>
  <c r="AV102" i="20"/>
  <c r="AU102" i="20"/>
  <c r="AT102" i="20"/>
  <c r="AS102" i="20"/>
  <c r="AR102" i="20"/>
  <c r="AQ102" i="20"/>
  <c r="AP102" i="20"/>
  <c r="AO102" i="20"/>
  <c r="AN102" i="20"/>
  <c r="AM102" i="20"/>
  <c r="AL102" i="20"/>
  <c r="AK102" i="20"/>
  <c r="AJ102" i="20"/>
  <c r="AI102" i="20"/>
  <c r="AH102" i="20"/>
  <c r="AG102" i="20"/>
  <c r="AF102" i="20"/>
  <c r="AE102" i="20"/>
  <c r="AD102" i="20"/>
  <c r="AC102" i="20"/>
  <c r="AB102" i="20"/>
  <c r="AA102" i="20"/>
  <c r="Z102" i="20"/>
  <c r="Y102" i="20"/>
  <c r="X102" i="20"/>
  <c r="W102" i="20"/>
  <c r="V102" i="20"/>
  <c r="U102" i="20"/>
  <c r="T102" i="20"/>
  <c r="S102" i="20"/>
  <c r="R102" i="20"/>
  <c r="Q102" i="20"/>
  <c r="P102" i="20"/>
  <c r="O102" i="20"/>
  <c r="N102" i="20"/>
  <c r="M102" i="20"/>
  <c r="L102" i="20"/>
  <c r="K102" i="20"/>
  <c r="J102" i="20"/>
  <c r="I102" i="20"/>
  <c r="H102" i="20"/>
  <c r="G102" i="20"/>
  <c r="F102" i="20"/>
  <c r="E102" i="20"/>
  <c r="D102" i="20"/>
  <c r="C102" i="20"/>
  <c r="DB101" i="20"/>
  <c r="DA101" i="20"/>
  <c r="CZ101" i="20"/>
  <c r="CY101" i="20"/>
  <c r="CX101" i="20"/>
  <c r="CW101" i="20"/>
  <c r="CV101" i="20"/>
  <c r="CU101" i="20"/>
  <c r="CT101" i="20"/>
  <c r="CS101" i="20"/>
  <c r="CR101" i="20"/>
  <c r="CQ101" i="20"/>
  <c r="CP101" i="20"/>
  <c r="CO101" i="20"/>
  <c r="CN101" i="20"/>
  <c r="CM101" i="20"/>
  <c r="CL101" i="20"/>
  <c r="CK101" i="20"/>
  <c r="CJ101" i="20"/>
  <c r="CI101" i="20"/>
  <c r="CH101" i="20"/>
  <c r="CG101" i="20"/>
  <c r="CF101" i="20"/>
  <c r="CE101" i="20"/>
  <c r="CD101" i="20"/>
  <c r="CC101" i="20"/>
  <c r="CB101" i="20"/>
  <c r="CA101" i="20"/>
  <c r="BZ101" i="20"/>
  <c r="BY101" i="20"/>
  <c r="BX101" i="20"/>
  <c r="BW101" i="20"/>
  <c r="BV101" i="20"/>
  <c r="BU101" i="20"/>
  <c r="BT101" i="20"/>
  <c r="BS101" i="20"/>
  <c r="BR101" i="20"/>
  <c r="BQ101" i="20"/>
  <c r="BP101" i="20"/>
  <c r="BO101" i="20"/>
  <c r="BN101" i="20"/>
  <c r="BM101" i="20"/>
  <c r="BL101" i="20"/>
  <c r="BK101" i="20"/>
  <c r="BJ101" i="20"/>
  <c r="BI101" i="20"/>
  <c r="BH101" i="20"/>
  <c r="BG101" i="20"/>
  <c r="BF101" i="20"/>
  <c r="BE101" i="20"/>
  <c r="BD101" i="20"/>
  <c r="BC101" i="20"/>
  <c r="BB101" i="20"/>
  <c r="BA101" i="20"/>
  <c r="AZ101" i="20"/>
  <c r="AY101" i="20"/>
  <c r="AX101" i="20"/>
  <c r="AW101" i="20"/>
  <c r="AV101" i="20"/>
  <c r="AU101" i="20"/>
  <c r="AT101" i="20"/>
  <c r="AS101" i="20"/>
  <c r="AR101" i="20"/>
  <c r="AQ101" i="20"/>
  <c r="AP101" i="20"/>
  <c r="AO101" i="20"/>
  <c r="AN101" i="20"/>
  <c r="AM101" i="20"/>
  <c r="AL101" i="20"/>
  <c r="AK101" i="20"/>
  <c r="AJ101" i="20"/>
  <c r="AI101" i="20"/>
  <c r="AH101" i="20"/>
  <c r="AG101" i="20"/>
  <c r="AF101" i="20"/>
  <c r="AE101" i="20"/>
  <c r="AD101" i="20"/>
  <c r="AC101" i="20"/>
  <c r="AB101" i="20"/>
  <c r="AA101" i="20"/>
  <c r="Z101" i="20"/>
  <c r="Y101" i="20"/>
  <c r="X101" i="20"/>
  <c r="W101" i="20"/>
  <c r="V101" i="20"/>
  <c r="U101" i="20"/>
  <c r="T101" i="20"/>
  <c r="S101" i="20"/>
  <c r="R101" i="20"/>
  <c r="Q101" i="20"/>
  <c r="P101" i="20"/>
  <c r="O101" i="20"/>
  <c r="N101" i="20"/>
  <c r="M101" i="20"/>
  <c r="L101" i="20"/>
  <c r="K101" i="20"/>
  <c r="J101" i="20"/>
  <c r="I101" i="20"/>
  <c r="H101" i="20"/>
  <c r="G101" i="20"/>
  <c r="F101" i="20"/>
  <c r="E101" i="20"/>
  <c r="D101" i="20"/>
  <c r="C101" i="20"/>
  <c r="DB100" i="20"/>
  <c r="DA100" i="20"/>
  <c r="CZ100" i="20"/>
  <c r="CY100" i="20"/>
  <c r="CX100" i="20"/>
  <c r="CW100" i="20"/>
  <c r="CV100" i="20"/>
  <c r="CU100" i="20"/>
  <c r="CT100" i="20"/>
  <c r="CS100" i="20"/>
  <c r="CR100" i="20"/>
  <c r="CQ100" i="20"/>
  <c r="CP100" i="20"/>
  <c r="CO100" i="20"/>
  <c r="CN100" i="20"/>
  <c r="CM100" i="20"/>
  <c r="CL100" i="20"/>
  <c r="CK100" i="20"/>
  <c r="CJ100" i="20"/>
  <c r="CI100" i="20"/>
  <c r="CH100" i="20"/>
  <c r="CG100" i="20"/>
  <c r="CF100" i="20"/>
  <c r="CE100" i="20"/>
  <c r="CD100" i="20"/>
  <c r="CC100" i="20"/>
  <c r="CB100" i="20"/>
  <c r="CA100" i="20"/>
  <c r="BZ100" i="20"/>
  <c r="BY100" i="20"/>
  <c r="BX100" i="20"/>
  <c r="BW100" i="20"/>
  <c r="BV100" i="20"/>
  <c r="BU100" i="20"/>
  <c r="BT100" i="20"/>
  <c r="BS100" i="20"/>
  <c r="BR100" i="20"/>
  <c r="BQ100" i="20"/>
  <c r="BP100" i="20"/>
  <c r="BO100" i="20"/>
  <c r="BN100" i="20"/>
  <c r="BM100" i="20"/>
  <c r="BL100" i="20"/>
  <c r="BK100" i="20"/>
  <c r="BJ100" i="20"/>
  <c r="BI100" i="20"/>
  <c r="BH100" i="20"/>
  <c r="BG100" i="20"/>
  <c r="BF100" i="20"/>
  <c r="BE100" i="20"/>
  <c r="BD100" i="20"/>
  <c r="BC100" i="20"/>
  <c r="BB100" i="20"/>
  <c r="BA100" i="20"/>
  <c r="AZ100" i="20"/>
  <c r="AY100" i="20"/>
  <c r="AX100" i="20"/>
  <c r="AW100" i="20"/>
  <c r="AV100" i="20"/>
  <c r="AU100" i="20"/>
  <c r="AT100" i="20"/>
  <c r="AS100" i="20"/>
  <c r="AR100" i="20"/>
  <c r="AQ100" i="20"/>
  <c r="AP100" i="20"/>
  <c r="AO100" i="20"/>
  <c r="AN100" i="20"/>
  <c r="AM100" i="20"/>
  <c r="AL100" i="20"/>
  <c r="AK100" i="20"/>
  <c r="AJ100" i="20"/>
  <c r="AI100" i="20"/>
  <c r="AH100" i="20"/>
  <c r="AG100" i="20"/>
  <c r="AF100" i="20"/>
  <c r="AE100" i="20"/>
  <c r="AD100" i="20"/>
  <c r="AC100" i="20"/>
  <c r="AB100" i="20"/>
  <c r="AA100" i="20"/>
  <c r="Z100" i="20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DB99" i="20"/>
  <c r="DA99" i="20"/>
  <c r="CZ99" i="20"/>
  <c r="CY99" i="20"/>
  <c r="CX99" i="20"/>
  <c r="CW99" i="20"/>
  <c r="CV99" i="20"/>
  <c r="CU99" i="20"/>
  <c r="CT99" i="20"/>
  <c r="CS99" i="20"/>
  <c r="CR99" i="20"/>
  <c r="CQ99" i="20"/>
  <c r="CP99" i="20"/>
  <c r="CO99" i="20"/>
  <c r="CN99" i="20"/>
  <c r="CM99" i="20"/>
  <c r="CL99" i="20"/>
  <c r="CK99" i="20"/>
  <c r="CJ99" i="20"/>
  <c r="CI99" i="20"/>
  <c r="CH99" i="20"/>
  <c r="CG99" i="20"/>
  <c r="CF99" i="20"/>
  <c r="CE99" i="20"/>
  <c r="CD99" i="20"/>
  <c r="CC99" i="20"/>
  <c r="CB99" i="20"/>
  <c r="CA99" i="20"/>
  <c r="BZ99" i="20"/>
  <c r="BY99" i="20"/>
  <c r="BX99" i="20"/>
  <c r="BW99" i="20"/>
  <c r="BV99" i="20"/>
  <c r="BU99" i="20"/>
  <c r="BT99" i="20"/>
  <c r="BS99" i="20"/>
  <c r="BR99" i="20"/>
  <c r="BQ99" i="20"/>
  <c r="BP99" i="20"/>
  <c r="BO99" i="20"/>
  <c r="BN99" i="20"/>
  <c r="BM99" i="20"/>
  <c r="BL99" i="20"/>
  <c r="BK99" i="20"/>
  <c r="BJ99" i="20"/>
  <c r="BI99" i="20"/>
  <c r="BH99" i="20"/>
  <c r="BG99" i="20"/>
  <c r="BF99" i="20"/>
  <c r="BE99" i="20"/>
  <c r="BD99" i="20"/>
  <c r="BC99" i="20"/>
  <c r="BB99" i="20"/>
  <c r="BA99" i="20"/>
  <c r="AZ99" i="20"/>
  <c r="AY99" i="20"/>
  <c r="AX99" i="20"/>
  <c r="AW99" i="20"/>
  <c r="AV99" i="20"/>
  <c r="AU99" i="20"/>
  <c r="AT99" i="20"/>
  <c r="AS99" i="20"/>
  <c r="AR99" i="20"/>
  <c r="AQ99" i="20"/>
  <c r="AP99" i="20"/>
  <c r="AO99" i="20"/>
  <c r="AN99" i="20"/>
  <c r="AM99" i="20"/>
  <c r="AL99" i="20"/>
  <c r="AK99" i="20"/>
  <c r="AJ99" i="20"/>
  <c r="AI99" i="20"/>
  <c r="AH99" i="20"/>
  <c r="AG99" i="20"/>
  <c r="AF99" i="20"/>
  <c r="AE99" i="20"/>
  <c r="AD99" i="20"/>
  <c r="AC99" i="20"/>
  <c r="AB99" i="20"/>
  <c r="AA99" i="20"/>
  <c r="Z99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DB98" i="20"/>
  <c r="DA98" i="20"/>
  <c r="CZ98" i="20"/>
  <c r="CY98" i="20"/>
  <c r="CX98" i="20"/>
  <c r="CW98" i="20"/>
  <c r="CV98" i="20"/>
  <c r="CU98" i="20"/>
  <c r="CT98" i="20"/>
  <c r="CS98" i="20"/>
  <c r="CR98" i="20"/>
  <c r="CQ98" i="20"/>
  <c r="CP98" i="20"/>
  <c r="CO98" i="20"/>
  <c r="CN98" i="20"/>
  <c r="CM98" i="20"/>
  <c r="CL98" i="20"/>
  <c r="CK98" i="20"/>
  <c r="CJ98" i="20"/>
  <c r="CI98" i="20"/>
  <c r="CH98" i="20"/>
  <c r="CG98" i="20"/>
  <c r="CF98" i="20"/>
  <c r="CE98" i="20"/>
  <c r="CD98" i="20"/>
  <c r="CC98" i="20"/>
  <c r="CB98" i="20"/>
  <c r="CA98" i="20"/>
  <c r="BZ98" i="20"/>
  <c r="BY98" i="20"/>
  <c r="BX98" i="20"/>
  <c r="BW98" i="20"/>
  <c r="BV98" i="20"/>
  <c r="BU98" i="20"/>
  <c r="BT98" i="20"/>
  <c r="BS98" i="20"/>
  <c r="BR98" i="20"/>
  <c r="BQ98" i="20"/>
  <c r="BP98" i="20"/>
  <c r="BO98" i="20"/>
  <c r="BN98" i="20"/>
  <c r="BM98" i="20"/>
  <c r="BL98" i="20"/>
  <c r="BK98" i="20"/>
  <c r="BJ98" i="20"/>
  <c r="BI98" i="20"/>
  <c r="BH98" i="20"/>
  <c r="BG98" i="20"/>
  <c r="BF98" i="20"/>
  <c r="BE98" i="20"/>
  <c r="BD98" i="20"/>
  <c r="BC98" i="20"/>
  <c r="BB98" i="20"/>
  <c r="BA98" i="20"/>
  <c r="AZ98" i="20"/>
  <c r="AY98" i="20"/>
  <c r="AX98" i="20"/>
  <c r="AW98" i="20"/>
  <c r="AV98" i="20"/>
  <c r="AU98" i="20"/>
  <c r="AT98" i="20"/>
  <c r="AS98" i="20"/>
  <c r="AR98" i="20"/>
  <c r="AQ98" i="20"/>
  <c r="AP98" i="20"/>
  <c r="AO98" i="20"/>
  <c r="AN98" i="20"/>
  <c r="AM98" i="20"/>
  <c r="AL98" i="20"/>
  <c r="AK98" i="20"/>
  <c r="AJ98" i="20"/>
  <c r="AI98" i="20"/>
  <c r="AH98" i="20"/>
  <c r="AG98" i="20"/>
  <c r="AF98" i="20"/>
  <c r="AE98" i="20"/>
  <c r="AD98" i="20"/>
  <c r="AC98" i="20"/>
  <c r="AB98" i="20"/>
  <c r="AA98" i="20"/>
  <c r="Z98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DB97" i="20"/>
  <c r="DA97" i="20"/>
  <c r="CZ97" i="20"/>
  <c r="CY97" i="20"/>
  <c r="CX97" i="20"/>
  <c r="CW97" i="20"/>
  <c r="CV97" i="20"/>
  <c r="CU97" i="20"/>
  <c r="CT97" i="20"/>
  <c r="CS97" i="20"/>
  <c r="CR97" i="20"/>
  <c r="CQ97" i="20"/>
  <c r="CP97" i="20"/>
  <c r="CO97" i="20"/>
  <c r="CN97" i="20"/>
  <c r="CM97" i="20"/>
  <c r="CL97" i="20"/>
  <c r="CK97" i="20"/>
  <c r="CJ97" i="20"/>
  <c r="CI97" i="20"/>
  <c r="CH97" i="20"/>
  <c r="CG97" i="20"/>
  <c r="CF97" i="20"/>
  <c r="CE97" i="20"/>
  <c r="CD97" i="20"/>
  <c r="CC97" i="20"/>
  <c r="CB97" i="20"/>
  <c r="CA97" i="20"/>
  <c r="BZ97" i="20"/>
  <c r="BY97" i="20"/>
  <c r="BX97" i="20"/>
  <c r="BW97" i="20"/>
  <c r="BV97" i="20"/>
  <c r="BU97" i="20"/>
  <c r="BT97" i="20"/>
  <c r="BS97" i="20"/>
  <c r="BR97" i="20"/>
  <c r="BQ97" i="20"/>
  <c r="BP97" i="20"/>
  <c r="BO97" i="20"/>
  <c r="BN97" i="20"/>
  <c r="BM97" i="20"/>
  <c r="BL97" i="20"/>
  <c r="BK97" i="20"/>
  <c r="BJ97" i="20"/>
  <c r="BI97" i="20"/>
  <c r="BH97" i="20"/>
  <c r="BG97" i="20"/>
  <c r="BF97" i="20"/>
  <c r="BE97" i="20"/>
  <c r="BD97" i="20"/>
  <c r="BC97" i="20"/>
  <c r="BB97" i="20"/>
  <c r="BA97" i="20"/>
  <c r="AZ97" i="20"/>
  <c r="AY97" i="20"/>
  <c r="AX97" i="20"/>
  <c r="AW97" i="20"/>
  <c r="AV97" i="20"/>
  <c r="AU97" i="20"/>
  <c r="AT97" i="20"/>
  <c r="AS97" i="20"/>
  <c r="AR97" i="20"/>
  <c r="AQ97" i="20"/>
  <c r="AP97" i="20"/>
  <c r="AO97" i="20"/>
  <c r="AN97" i="20"/>
  <c r="AM97" i="20"/>
  <c r="AL97" i="20"/>
  <c r="AK97" i="20"/>
  <c r="AJ97" i="20"/>
  <c r="AI97" i="20"/>
  <c r="AH97" i="20"/>
  <c r="AG97" i="20"/>
  <c r="AF97" i="20"/>
  <c r="AE97" i="20"/>
  <c r="AD97" i="20"/>
  <c r="AC97" i="20"/>
  <c r="AB97" i="20"/>
  <c r="AA97" i="20"/>
  <c r="Z97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DB96" i="20"/>
  <c r="DA96" i="20"/>
  <c r="CZ96" i="20"/>
  <c r="CY96" i="20"/>
  <c r="CX96" i="20"/>
  <c r="CW96" i="20"/>
  <c r="CV96" i="20"/>
  <c r="CU96" i="20"/>
  <c r="CT96" i="20"/>
  <c r="CS96" i="20"/>
  <c r="CR96" i="20"/>
  <c r="CQ96" i="20"/>
  <c r="CP96" i="20"/>
  <c r="CO96" i="20"/>
  <c r="CN96" i="20"/>
  <c r="CM96" i="20"/>
  <c r="CL96" i="20"/>
  <c r="CK96" i="20"/>
  <c r="CJ96" i="20"/>
  <c r="CI96" i="20"/>
  <c r="CH96" i="20"/>
  <c r="CG96" i="20"/>
  <c r="CF96" i="20"/>
  <c r="CE96" i="20"/>
  <c r="CD96" i="20"/>
  <c r="CC96" i="20"/>
  <c r="CB96" i="20"/>
  <c r="CA96" i="20"/>
  <c r="BZ96" i="20"/>
  <c r="BY96" i="20"/>
  <c r="BX96" i="20"/>
  <c r="BW96" i="20"/>
  <c r="BV96" i="20"/>
  <c r="BU96" i="20"/>
  <c r="BT96" i="20"/>
  <c r="BS96" i="20"/>
  <c r="BR96" i="20"/>
  <c r="BQ96" i="20"/>
  <c r="BP96" i="20"/>
  <c r="BO96" i="20"/>
  <c r="BN96" i="20"/>
  <c r="BM96" i="20"/>
  <c r="BL96" i="20"/>
  <c r="BK96" i="20"/>
  <c r="BJ96" i="20"/>
  <c r="BI96" i="20"/>
  <c r="BH96" i="20"/>
  <c r="BG96" i="20"/>
  <c r="BF96" i="20"/>
  <c r="BE96" i="20"/>
  <c r="BD96" i="20"/>
  <c r="BC96" i="20"/>
  <c r="BB96" i="20"/>
  <c r="BA96" i="20"/>
  <c r="AZ96" i="20"/>
  <c r="AY96" i="20"/>
  <c r="AX96" i="20"/>
  <c r="AW96" i="20"/>
  <c r="AV96" i="20"/>
  <c r="AU96" i="20"/>
  <c r="AT96" i="20"/>
  <c r="AS96" i="20"/>
  <c r="AR96" i="20"/>
  <c r="AQ96" i="20"/>
  <c r="AP96" i="20"/>
  <c r="AO96" i="20"/>
  <c r="AN96" i="20"/>
  <c r="AM96" i="20"/>
  <c r="AL96" i="20"/>
  <c r="AK96" i="20"/>
  <c r="AJ96" i="20"/>
  <c r="AI96" i="20"/>
  <c r="AH96" i="20"/>
  <c r="AG96" i="20"/>
  <c r="AF96" i="20"/>
  <c r="AE96" i="20"/>
  <c r="AD96" i="20"/>
  <c r="AC96" i="20"/>
  <c r="AB96" i="20"/>
  <c r="AA96" i="20"/>
  <c r="Z96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DB95" i="20"/>
  <c r="DA95" i="20"/>
  <c r="CZ95" i="20"/>
  <c r="CY95" i="20"/>
  <c r="CX95" i="20"/>
  <c r="CW95" i="20"/>
  <c r="CV95" i="20"/>
  <c r="CU95" i="20"/>
  <c r="CT95" i="20"/>
  <c r="CS95" i="20"/>
  <c r="CR95" i="20"/>
  <c r="CQ95" i="20"/>
  <c r="CP95" i="20"/>
  <c r="CO95" i="20"/>
  <c r="CN95" i="20"/>
  <c r="CM95" i="20"/>
  <c r="CL95" i="20"/>
  <c r="CK95" i="20"/>
  <c r="CJ95" i="20"/>
  <c r="CI95" i="20"/>
  <c r="CH95" i="20"/>
  <c r="CG95" i="20"/>
  <c r="CF95" i="20"/>
  <c r="CE95" i="20"/>
  <c r="CD95" i="20"/>
  <c r="CC95" i="20"/>
  <c r="CB95" i="20"/>
  <c r="CA95" i="20"/>
  <c r="BZ95" i="20"/>
  <c r="BY95" i="20"/>
  <c r="BX95" i="20"/>
  <c r="BW95" i="20"/>
  <c r="BV95" i="20"/>
  <c r="BU95" i="20"/>
  <c r="BT95" i="20"/>
  <c r="BS95" i="20"/>
  <c r="BR95" i="20"/>
  <c r="BQ95" i="20"/>
  <c r="BP95" i="20"/>
  <c r="BO95" i="20"/>
  <c r="BN95" i="20"/>
  <c r="BM95" i="20"/>
  <c r="BL95" i="20"/>
  <c r="BK95" i="20"/>
  <c r="BJ95" i="20"/>
  <c r="BI95" i="20"/>
  <c r="BH95" i="20"/>
  <c r="BG95" i="20"/>
  <c r="BF95" i="20"/>
  <c r="BE95" i="20"/>
  <c r="BD95" i="20"/>
  <c r="BC95" i="20"/>
  <c r="BB95" i="20"/>
  <c r="BA95" i="20"/>
  <c r="AZ95" i="20"/>
  <c r="AY95" i="20"/>
  <c r="AX95" i="20"/>
  <c r="AW95" i="20"/>
  <c r="AV95" i="20"/>
  <c r="AU95" i="20"/>
  <c r="AT95" i="20"/>
  <c r="AS95" i="20"/>
  <c r="AR95" i="20"/>
  <c r="AQ95" i="20"/>
  <c r="AP95" i="20"/>
  <c r="AO95" i="20"/>
  <c r="AN95" i="20"/>
  <c r="AM95" i="20"/>
  <c r="AL95" i="20"/>
  <c r="AK95" i="20"/>
  <c r="AJ95" i="20"/>
  <c r="AI95" i="20"/>
  <c r="AH95" i="20"/>
  <c r="AG95" i="20"/>
  <c r="AF95" i="20"/>
  <c r="AE95" i="20"/>
  <c r="AD95" i="20"/>
  <c r="AC95" i="20"/>
  <c r="AB95" i="20"/>
  <c r="AA95" i="20"/>
  <c r="Z95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DB94" i="20"/>
  <c r="DA94" i="20"/>
  <c r="CZ94" i="20"/>
  <c r="CY94" i="20"/>
  <c r="CX94" i="20"/>
  <c r="CW94" i="20"/>
  <c r="CV94" i="20"/>
  <c r="CU94" i="20"/>
  <c r="CT94" i="20"/>
  <c r="CS94" i="20"/>
  <c r="CR94" i="20"/>
  <c r="CQ94" i="20"/>
  <c r="CP94" i="20"/>
  <c r="CO94" i="20"/>
  <c r="CN94" i="20"/>
  <c r="CM94" i="20"/>
  <c r="CL94" i="20"/>
  <c r="CK94" i="20"/>
  <c r="CJ94" i="20"/>
  <c r="CI94" i="20"/>
  <c r="CH94" i="20"/>
  <c r="CG94" i="20"/>
  <c r="CF94" i="20"/>
  <c r="CE94" i="20"/>
  <c r="CD94" i="20"/>
  <c r="CC94" i="20"/>
  <c r="CB94" i="20"/>
  <c r="CA94" i="20"/>
  <c r="BZ94" i="20"/>
  <c r="BY94" i="20"/>
  <c r="BX94" i="20"/>
  <c r="BW94" i="20"/>
  <c r="BV94" i="20"/>
  <c r="BU94" i="20"/>
  <c r="BT94" i="20"/>
  <c r="BS94" i="20"/>
  <c r="BR94" i="20"/>
  <c r="BQ94" i="20"/>
  <c r="BP94" i="20"/>
  <c r="BO94" i="20"/>
  <c r="BN94" i="20"/>
  <c r="BM94" i="20"/>
  <c r="BL94" i="20"/>
  <c r="BK94" i="20"/>
  <c r="BJ94" i="20"/>
  <c r="BI94" i="20"/>
  <c r="BH94" i="20"/>
  <c r="BG94" i="20"/>
  <c r="BF94" i="20"/>
  <c r="BE94" i="20"/>
  <c r="BD94" i="20"/>
  <c r="BC94" i="20"/>
  <c r="BB94" i="20"/>
  <c r="BA94" i="20"/>
  <c r="AZ94" i="20"/>
  <c r="AY94" i="20"/>
  <c r="AX94" i="20"/>
  <c r="AW94" i="20"/>
  <c r="AV94" i="20"/>
  <c r="AU94" i="20"/>
  <c r="AT94" i="20"/>
  <c r="AS94" i="20"/>
  <c r="AR94" i="20"/>
  <c r="AQ94" i="20"/>
  <c r="AP94" i="20"/>
  <c r="AO94" i="20"/>
  <c r="AN94" i="20"/>
  <c r="AM94" i="20"/>
  <c r="AL94" i="20"/>
  <c r="AK94" i="20"/>
  <c r="AJ94" i="20"/>
  <c r="AI94" i="20"/>
  <c r="AH94" i="20"/>
  <c r="AG94" i="20"/>
  <c r="AF94" i="20"/>
  <c r="AE94" i="20"/>
  <c r="AD94" i="20"/>
  <c r="AC94" i="20"/>
  <c r="AB94" i="20"/>
  <c r="AA94" i="20"/>
  <c r="Z94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DB93" i="20"/>
  <c r="DA93" i="20"/>
  <c r="CZ93" i="20"/>
  <c r="CY93" i="20"/>
  <c r="CX93" i="20"/>
  <c r="CW93" i="20"/>
  <c r="CV93" i="20"/>
  <c r="CU93" i="20"/>
  <c r="CT93" i="20"/>
  <c r="CS93" i="20"/>
  <c r="CR93" i="20"/>
  <c r="CQ93" i="20"/>
  <c r="CP93" i="20"/>
  <c r="CO93" i="20"/>
  <c r="CN93" i="20"/>
  <c r="CM93" i="20"/>
  <c r="CL93" i="20"/>
  <c r="CK93" i="20"/>
  <c r="CJ93" i="20"/>
  <c r="CI93" i="20"/>
  <c r="CH93" i="20"/>
  <c r="CG93" i="20"/>
  <c r="CF93" i="20"/>
  <c r="CE93" i="20"/>
  <c r="CD93" i="20"/>
  <c r="CC93" i="20"/>
  <c r="CB93" i="20"/>
  <c r="CA93" i="20"/>
  <c r="BZ93" i="20"/>
  <c r="BY93" i="20"/>
  <c r="BX93" i="20"/>
  <c r="BW93" i="20"/>
  <c r="BV93" i="20"/>
  <c r="BU93" i="20"/>
  <c r="BT93" i="20"/>
  <c r="BS93" i="20"/>
  <c r="BR93" i="20"/>
  <c r="BQ93" i="20"/>
  <c r="BP93" i="20"/>
  <c r="BO93" i="20"/>
  <c r="BN93" i="20"/>
  <c r="BM93" i="20"/>
  <c r="BL93" i="20"/>
  <c r="BK93" i="20"/>
  <c r="BJ93" i="20"/>
  <c r="BI93" i="20"/>
  <c r="BH93" i="20"/>
  <c r="BG93" i="20"/>
  <c r="BF93" i="20"/>
  <c r="BE93" i="20"/>
  <c r="BD93" i="20"/>
  <c r="BC93" i="20"/>
  <c r="BB93" i="20"/>
  <c r="BA93" i="20"/>
  <c r="AZ93" i="20"/>
  <c r="AY93" i="20"/>
  <c r="AX93" i="20"/>
  <c r="AW93" i="20"/>
  <c r="AV93" i="20"/>
  <c r="AU93" i="20"/>
  <c r="AT93" i="20"/>
  <c r="AS93" i="20"/>
  <c r="AR93" i="20"/>
  <c r="AQ93" i="20"/>
  <c r="AP93" i="20"/>
  <c r="AO93" i="20"/>
  <c r="AN93" i="20"/>
  <c r="AM93" i="20"/>
  <c r="AL93" i="20"/>
  <c r="AK93" i="20"/>
  <c r="AJ93" i="20"/>
  <c r="AI93" i="20"/>
  <c r="AH93" i="20"/>
  <c r="AG93" i="20"/>
  <c r="AF93" i="20"/>
  <c r="AE93" i="20"/>
  <c r="AD93" i="20"/>
  <c r="AC93" i="20"/>
  <c r="AB93" i="20"/>
  <c r="AA93" i="20"/>
  <c r="Z93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DB92" i="20"/>
  <c r="DA92" i="20"/>
  <c r="CZ92" i="20"/>
  <c r="CY92" i="20"/>
  <c r="CX92" i="20"/>
  <c r="CW92" i="20"/>
  <c r="CV92" i="20"/>
  <c r="CU92" i="20"/>
  <c r="CT92" i="20"/>
  <c r="CS92" i="20"/>
  <c r="CR92" i="20"/>
  <c r="CQ92" i="20"/>
  <c r="CP92" i="20"/>
  <c r="CO92" i="20"/>
  <c r="CN92" i="20"/>
  <c r="CM92" i="20"/>
  <c r="CL92" i="20"/>
  <c r="CK92" i="20"/>
  <c r="CJ92" i="20"/>
  <c r="CI92" i="20"/>
  <c r="CH92" i="20"/>
  <c r="CG92" i="20"/>
  <c r="CF92" i="20"/>
  <c r="CE92" i="20"/>
  <c r="CD92" i="20"/>
  <c r="CC92" i="20"/>
  <c r="CB92" i="20"/>
  <c r="CA92" i="20"/>
  <c r="BZ92" i="20"/>
  <c r="BY92" i="20"/>
  <c r="BX92" i="20"/>
  <c r="BW92" i="20"/>
  <c r="BV92" i="20"/>
  <c r="BU92" i="20"/>
  <c r="BT92" i="20"/>
  <c r="BS92" i="20"/>
  <c r="BR92" i="20"/>
  <c r="BQ92" i="20"/>
  <c r="BP92" i="20"/>
  <c r="BO92" i="20"/>
  <c r="BN92" i="20"/>
  <c r="BM92" i="20"/>
  <c r="BL92" i="20"/>
  <c r="BK92" i="20"/>
  <c r="BJ92" i="20"/>
  <c r="BI92" i="20"/>
  <c r="BH92" i="20"/>
  <c r="BG92" i="20"/>
  <c r="BF92" i="20"/>
  <c r="BE92" i="20"/>
  <c r="BD92" i="20"/>
  <c r="BC92" i="20"/>
  <c r="BB92" i="20"/>
  <c r="BA92" i="20"/>
  <c r="AZ92" i="20"/>
  <c r="AY92" i="20"/>
  <c r="AX92" i="20"/>
  <c r="AW92" i="20"/>
  <c r="AV92" i="20"/>
  <c r="AU92" i="20"/>
  <c r="AT92" i="20"/>
  <c r="AS92" i="20"/>
  <c r="AR92" i="20"/>
  <c r="AQ92" i="20"/>
  <c r="AP92" i="20"/>
  <c r="AO92" i="20"/>
  <c r="AN92" i="20"/>
  <c r="AM92" i="20"/>
  <c r="AL92" i="20"/>
  <c r="AK92" i="20"/>
  <c r="AJ92" i="20"/>
  <c r="AI92" i="20"/>
  <c r="AH92" i="20"/>
  <c r="AG92" i="20"/>
  <c r="AF92" i="20"/>
  <c r="AE92" i="20"/>
  <c r="AD92" i="20"/>
  <c r="AC92" i="20"/>
  <c r="AB92" i="20"/>
  <c r="AA92" i="20"/>
  <c r="Z92" i="20"/>
  <c r="Y92" i="20"/>
  <c r="X92" i="20"/>
  <c r="W92" i="20"/>
  <c r="V92" i="20"/>
  <c r="U92" i="20"/>
  <c r="T92" i="20"/>
  <c r="S92" i="20"/>
  <c r="R92" i="20"/>
  <c r="Q92" i="20"/>
  <c r="P92" i="20"/>
  <c r="O92" i="20"/>
  <c r="N92" i="20"/>
  <c r="M92" i="20"/>
  <c r="L92" i="20"/>
  <c r="K92" i="20"/>
  <c r="J92" i="20"/>
  <c r="I92" i="20"/>
  <c r="H92" i="20"/>
  <c r="G92" i="20"/>
  <c r="F92" i="20"/>
  <c r="E92" i="20"/>
  <c r="D92" i="20"/>
  <c r="C92" i="20"/>
  <c r="DB91" i="20"/>
  <c r="DA91" i="20"/>
  <c r="CZ91" i="20"/>
  <c r="CY91" i="20"/>
  <c r="CX91" i="20"/>
  <c r="CW91" i="20"/>
  <c r="CV91" i="20"/>
  <c r="CU91" i="20"/>
  <c r="CT91" i="20"/>
  <c r="CS91" i="20"/>
  <c r="CR91" i="20"/>
  <c r="CQ91" i="20"/>
  <c r="CP91" i="20"/>
  <c r="CO91" i="20"/>
  <c r="CN91" i="20"/>
  <c r="CM91" i="20"/>
  <c r="CL91" i="20"/>
  <c r="CK91" i="20"/>
  <c r="CJ91" i="20"/>
  <c r="CI91" i="20"/>
  <c r="CH91" i="20"/>
  <c r="CG91" i="20"/>
  <c r="CF91" i="20"/>
  <c r="CE91" i="20"/>
  <c r="CD91" i="20"/>
  <c r="CC91" i="20"/>
  <c r="CB91" i="20"/>
  <c r="CA91" i="20"/>
  <c r="BZ91" i="20"/>
  <c r="BY91" i="20"/>
  <c r="BX91" i="20"/>
  <c r="BW91" i="20"/>
  <c r="BV91" i="20"/>
  <c r="BU91" i="20"/>
  <c r="BT91" i="20"/>
  <c r="BS91" i="20"/>
  <c r="BR91" i="20"/>
  <c r="BQ91" i="20"/>
  <c r="BP91" i="20"/>
  <c r="BO91" i="20"/>
  <c r="BN91" i="20"/>
  <c r="BM91" i="20"/>
  <c r="BL91" i="20"/>
  <c r="BK91" i="20"/>
  <c r="BJ91" i="20"/>
  <c r="BI91" i="20"/>
  <c r="BH91" i="20"/>
  <c r="BG91" i="20"/>
  <c r="BF91" i="20"/>
  <c r="BE91" i="20"/>
  <c r="BD91" i="20"/>
  <c r="BC91" i="20"/>
  <c r="BB91" i="20"/>
  <c r="BA91" i="20"/>
  <c r="AZ91" i="20"/>
  <c r="AY91" i="20"/>
  <c r="AX91" i="20"/>
  <c r="AW91" i="20"/>
  <c r="AV91" i="20"/>
  <c r="AU91" i="20"/>
  <c r="AT91" i="20"/>
  <c r="AS91" i="20"/>
  <c r="AR91" i="20"/>
  <c r="AQ91" i="20"/>
  <c r="AP91" i="20"/>
  <c r="AO91" i="20"/>
  <c r="AN91" i="20"/>
  <c r="AM91" i="20"/>
  <c r="AL91" i="20"/>
  <c r="AK91" i="20"/>
  <c r="AJ91" i="20"/>
  <c r="AI91" i="20"/>
  <c r="AH91" i="20"/>
  <c r="AG91" i="20"/>
  <c r="AF91" i="20"/>
  <c r="AE91" i="20"/>
  <c r="AD91" i="20"/>
  <c r="AC91" i="20"/>
  <c r="AB91" i="20"/>
  <c r="AA91" i="20"/>
  <c r="Z91" i="20"/>
  <c r="Y91" i="20"/>
  <c r="X91" i="20"/>
  <c r="W91" i="20"/>
  <c r="V91" i="20"/>
  <c r="U91" i="20"/>
  <c r="T91" i="20"/>
  <c r="S91" i="20"/>
  <c r="R91" i="20"/>
  <c r="Q91" i="20"/>
  <c r="P91" i="20"/>
  <c r="O91" i="20"/>
  <c r="N91" i="20"/>
  <c r="M91" i="20"/>
  <c r="L91" i="20"/>
  <c r="K91" i="20"/>
  <c r="J91" i="20"/>
  <c r="I91" i="20"/>
  <c r="H91" i="20"/>
  <c r="G91" i="20"/>
  <c r="F91" i="20"/>
  <c r="E91" i="20"/>
  <c r="D91" i="20"/>
  <c r="C91" i="20"/>
  <c r="DB90" i="20"/>
  <c r="DA90" i="20"/>
  <c r="CZ90" i="20"/>
  <c r="CY90" i="20"/>
  <c r="CX90" i="20"/>
  <c r="CW90" i="20"/>
  <c r="CV90" i="20"/>
  <c r="CU90" i="20"/>
  <c r="CT90" i="20"/>
  <c r="CS90" i="20"/>
  <c r="CR90" i="20"/>
  <c r="CQ90" i="20"/>
  <c r="CP90" i="20"/>
  <c r="CO90" i="20"/>
  <c r="CN90" i="20"/>
  <c r="CM90" i="20"/>
  <c r="CL90" i="20"/>
  <c r="CK90" i="20"/>
  <c r="CJ90" i="20"/>
  <c r="CI90" i="20"/>
  <c r="CH90" i="20"/>
  <c r="CG90" i="20"/>
  <c r="CF90" i="20"/>
  <c r="CE90" i="20"/>
  <c r="CD90" i="20"/>
  <c r="CC90" i="20"/>
  <c r="CB90" i="20"/>
  <c r="CA90" i="20"/>
  <c r="BZ90" i="20"/>
  <c r="BY90" i="20"/>
  <c r="BX90" i="20"/>
  <c r="BW90" i="20"/>
  <c r="BV90" i="20"/>
  <c r="BU90" i="20"/>
  <c r="BT90" i="20"/>
  <c r="BS90" i="20"/>
  <c r="BR90" i="20"/>
  <c r="BQ90" i="20"/>
  <c r="BP90" i="20"/>
  <c r="BO90" i="20"/>
  <c r="BN90" i="20"/>
  <c r="BM90" i="20"/>
  <c r="BL90" i="20"/>
  <c r="BK90" i="20"/>
  <c r="BJ90" i="20"/>
  <c r="BI90" i="20"/>
  <c r="BH90" i="20"/>
  <c r="BG90" i="20"/>
  <c r="BF90" i="20"/>
  <c r="BE90" i="20"/>
  <c r="BD90" i="20"/>
  <c r="BC90" i="20"/>
  <c r="BB90" i="20"/>
  <c r="BA90" i="20"/>
  <c r="AZ90" i="20"/>
  <c r="AY90" i="20"/>
  <c r="AX90" i="20"/>
  <c r="AW90" i="20"/>
  <c r="AV90" i="20"/>
  <c r="AU90" i="20"/>
  <c r="AT90" i="20"/>
  <c r="AS90" i="20"/>
  <c r="AR90" i="20"/>
  <c r="AQ90" i="20"/>
  <c r="AP90" i="20"/>
  <c r="AO90" i="20"/>
  <c r="AN90" i="20"/>
  <c r="AM90" i="20"/>
  <c r="AL90" i="20"/>
  <c r="AK90" i="20"/>
  <c r="AJ90" i="20"/>
  <c r="AI90" i="20"/>
  <c r="AH90" i="20"/>
  <c r="AG90" i="20"/>
  <c r="AF90" i="20"/>
  <c r="AE90" i="20"/>
  <c r="AD90" i="20"/>
  <c r="AC90" i="20"/>
  <c r="AB90" i="20"/>
  <c r="AA90" i="20"/>
  <c r="Z90" i="20"/>
  <c r="Y90" i="20"/>
  <c r="X90" i="20"/>
  <c r="W90" i="20"/>
  <c r="V90" i="20"/>
  <c r="U90" i="20"/>
  <c r="T90" i="20"/>
  <c r="S90" i="20"/>
  <c r="R90" i="20"/>
  <c r="Q90" i="20"/>
  <c r="P90" i="20"/>
  <c r="O90" i="20"/>
  <c r="N90" i="20"/>
  <c r="M90" i="20"/>
  <c r="L90" i="20"/>
  <c r="K90" i="20"/>
  <c r="J90" i="20"/>
  <c r="I90" i="20"/>
  <c r="H90" i="20"/>
  <c r="G90" i="20"/>
  <c r="F90" i="20"/>
  <c r="E90" i="20"/>
  <c r="D90" i="20"/>
  <c r="C90" i="20"/>
  <c r="DB89" i="20"/>
  <c r="DA89" i="20"/>
  <c r="CZ89" i="20"/>
  <c r="CY89" i="20"/>
  <c r="CX89" i="20"/>
  <c r="CW89" i="20"/>
  <c r="CV89" i="20"/>
  <c r="CU89" i="20"/>
  <c r="CT89" i="20"/>
  <c r="CS89" i="20"/>
  <c r="CR89" i="20"/>
  <c r="CQ89" i="20"/>
  <c r="CP89" i="20"/>
  <c r="CO89" i="20"/>
  <c r="CN89" i="20"/>
  <c r="CM89" i="20"/>
  <c r="CL89" i="20"/>
  <c r="CK89" i="20"/>
  <c r="CJ89" i="20"/>
  <c r="CI89" i="20"/>
  <c r="CH89" i="20"/>
  <c r="CG89" i="20"/>
  <c r="CF89" i="20"/>
  <c r="CE89" i="20"/>
  <c r="CD89" i="20"/>
  <c r="CC89" i="20"/>
  <c r="CB89" i="20"/>
  <c r="CA89" i="20"/>
  <c r="BZ89" i="20"/>
  <c r="BY89" i="20"/>
  <c r="BX89" i="20"/>
  <c r="BW89" i="20"/>
  <c r="BV89" i="20"/>
  <c r="BU89" i="20"/>
  <c r="BT89" i="20"/>
  <c r="BS89" i="20"/>
  <c r="BR89" i="20"/>
  <c r="BQ89" i="20"/>
  <c r="BP89" i="20"/>
  <c r="BO89" i="20"/>
  <c r="BN89" i="20"/>
  <c r="BM89" i="20"/>
  <c r="BL89" i="20"/>
  <c r="BK89" i="20"/>
  <c r="BJ89" i="20"/>
  <c r="BI89" i="20"/>
  <c r="BH89" i="20"/>
  <c r="BG89" i="20"/>
  <c r="BF89" i="20"/>
  <c r="BE89" i="20"/>
  <c r="BD89" i="20"/>
  <c r="BC89" i="20"/>
  <c r="BB89" i="20"/>
  <c r="BA89" i="20"/>
  <c r="AZ89" i="20"/>
  <c r="AY89" i="20"/>
  <c r="AX89" i="20"/>
  <c r="AW89" i="20"/>
  <c r="AV89" i="20"/>
  <c r="AU89" i="20"/>
  <c r="AT89" i="20"/>
  <c r="AS89" i="20"/>
  <c r="AR89" i="20"/>
  <c r="AQ89" i="20"/>
  <c r="AP89" i="20"/>
  <c r="AO89" i="20"/>
  <c r="AN89" i="20"/>
  <c r="AM89" i="20"/>
  <c r="AL89" i="20"/>
  <c r="AK89" i="20"/>
  <c r="AJ89" i="20"/>
  <c r="AI89" i="20"/>
  <c r="AH89" i="20"/>
  <c r="AG89" i="20"/>
  <c r="AF89" i="20"/>
  <c r="AE89" i="20"/>
  <c r="AD89" i="20"/>
  <c r="AC89" i="20"/>
  <c r="AB89" i="20"/>
  <c r="AA89" i="20"/>
  <c r="Z89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DB88" i="20"/>
  <c r="DA88" i="20"/>
  <c r="CZ88" i="20"/>
  <c r="CY88" i="20"/>
  <c r="CX88" i="20"/>
  <c r="CW88" i="20"/>
  <c r="CV88" i="20"/>
  <c r="CU88" i="20"/>
  <c r="CT88" i="20"/>
  <c r="CS88" i="20"/>
  <c r="CR88" i="20"/>
  <c r="CQ88" i="20"/>
  <c r="CP88" i="20"/>
  <c r="CO88" i="20"/>
  <c r="CN88" i="20"/>
  <c r="CM88" i="20"/>
  <c r="CL88" i="20"/>
  <c r="CK88" i="20"/>
  <c r="CJ88" i="20"/>
  <c r="CI88" i="20"/>
  <c r="CH88" i="20"/>
  <c r="CG88" i="20"/>
  <c r="CF88" i="20"/>
  <c r="CE88" i="20"/>
  <c r="CD88" i="20"/>
  <c r="CC88" i="20"/>
  <c r="CB88" i="20"/>
  <c r="CA88" i="20"/>
  <c r="BZ88" i="20"/>
  <c r="BY88" i="20"/>
  <c r="BX88" i="20"/>
  <c r="BW88" i="20"/>
  <c r="BV88" i="20"/>
  <c r="BU88" i="20"/>
  <c r="BT88" i="20"/>
  <c r="BS88" i="20"/>
  <c r="BR88" i="20"/>
  <c r="BQ88" i="20"/>
  <c r="BP88" i="20"/>
  <c r="BO88" i="20"/>
  <c r="BN88" i="20"/>
  <c r="BM88" i="20"/>
  <c r="BL88" i="20"/>
  <c r="BK88" i="20"/>
  <c r="BJ88" i="20"/>
  <c r="BI88" i="20"/>
  <c r="BH88" i="20"/>
  <c r="BG88" i="20"/>
  <c r="BF88" i="20"/>
  <c r="BE88" i="20"/>
  <c r="BD88" i="20"/>
  <c r="BC88" i="20"/>
  <c r="BB88" i="20"/>
  <c r="BA88" i="20"/>
  <c r="AZ88" i="20"/>
  <c r="AY88" i="20"/>
  <c r="AX88" i="20"/>
  <c r="AW88" i="20"/>
  <c r="AV88" i="20"/>
  <c r="AU88" i="20"/>
  <c r="AT88" i="20"/>
  <c r="AS88" i="20"/>
  <c r="AR88" i="20"/>
  <c r="AQ88" i="20"/>
  <c r="AP88" i="20"/>
  <c r="AO88" i="20"/>
  <c r="AN88" i="20"/>
  <c r="AM88" i="20"/>
  <c r="AL88" i="20"/>
  <c r="AK88" i="20"/>
  <c r="AJ88" i="20"/>
  <c r="AI88" i="20"/>
  <c r="AH88" i="20"/>
  <c r="AG88" i="20"/>
  <c r="AF88" i="20"/>
  <c r="AE88" i="20"/>
  <c r="AD88" i="20"/>
  <c r="AC88" i="20"/>
  <c r="AB88" i="20"/>
  <c r="AA88" i="20"/>
  <c r="Z88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DB87" i="20"/>
  <c r="DA87" i="20"/>
  <c r="CZ87" i="20"/>
  <c r="CY87" i="20"/>
  <c r="CX87" i="20"/>
  <c r="CW87" i="20"/>
  <c r="CV87" i="20"/>
  <c r="CU87" i="20"/>
  <c r="CT87" i="20"/>
  <c r="CS87" i="20"/>
  <c r="CR87" i="20"/>
  <c r="CQ87" i="20"/>
  <c r="CP87" i="20"/>
  <c r="CO87" i="20"/>
  <c r="CN87" i="20"/>
  <c r="CM87" i="20"/>
  <c r="CL87" i="20"/>
  <c r="CK87" i="20"/>
  <c r="CJ87" i="20"/>
  <c r="CI87" i="20"/>
  <c r="CH87" i="20"/>
  <c r="CG87" i="20"/>
  <c r="CF87" i="20"/>
  <c r="CE87" i="20"/>
  <c r="CD87" i="20"/>
  <c r="CC87" i="20"/>
  <c r="CB87" i="20"/>
  <c r="CA87" i="20"/>
  <c r="BZ87" i="20"/>
  <c r="BY87" i="20"/>
  <c r="BX87" i="20"/>
  <c r="BW87" i="20"/>
  <c r="BV87" i="20"/>
  <c r="BU87" i="20"/>
  <c r="BT87" i="20"/>
  <c r="BS87" i="20"/>
  <c r="BR87" i="20"/>
  <c r="BQ87" i="20"/>
  <c r="BP87" i="20"/>
  <c r="BO87" i="20"/>
  <c r="BN87" i="20"/>
  <c r="BM87" i="20"/>
  <c r="BL87" i="20"/>
  <c r="BK87" i="20"/>
  <c r="BJ87" i="20"/>
  <c r="BI87" i="20"/>
  <c r="BH87" i="20"/>
  <c r="BG87" i="20"/>
  <c r="BF87" i="20"/>
  <c r="BE87" i="20"/>
  <c r="BD87" i="20"/>
  <c r="BC87" i="20"/>
  <c r="BB87" i="20"/>
  <c r="BA87" i="20"/>
  <c r="AZ87" i="20"/>
  <c r="AY87" i="20"/>
  <c r="AX87" i="20"/>
  <c r="AW87" i="20"/>
  <c r="AV87" i="20"/>
  <c r="AU87" i="20"/>
  <c r="AT87" i="20"/>
  <c r="AS87" i="20"/>
  <c r="AR87" i="20"/>
  <c r="AQ87" i="20"/>
  <c r="AP87" i="20"/>
  <c r="AO87" i="20"/>
  <c r="AN87" i="20"/>
  <c r="AM87" i="20"/>
  <c r="AL87" i="20"/>
  <c r="AK87" i="20"/>
  <c r="AJ87" i="20"/>
  <c r="AI87" i="20"/>
  <c r="AH87" i="20"/>
  <c r="AG87" i="20"/>
  <c r="AF87" i="20"/>
  <c r="AE87" i="20"/>
  <c r="AD87" i="20"/>
  <c r="AC87" i="20"/>
  <c r="AB87" i="20"/>
  <c r="AA87" i="20"/>
  <c r="Z87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DB86" i="20"/>
  <c r="DA86" i="20"/>
  <c r="CZ86" i="20"/>
  <c r="CY86" i="20"/>
  <c r="CX86" i="20"/>
  <c r="CW86" i="20"/>
  <c r="CV86" i="20"/>
  <c r="CU86" i="20"/>
  <c r="CT86" i="20"/>
  <c r="CS86" i="20"/>
  <c r="CR86" i="20"/>
  <c r="CQ86" i="20"/>
  <c r="CP86" i="20"/>
  <c r="CO86" i="20"/>
  <c r="CN86" i="20"/>
  <c r="CM86" i="20"/>
  <c r="CL86" i="20"/>
  <c r="CK86" i="20"/>
  <c r="CJ86" i="20"/>
  <c r="CI86" i="20"/>
  <c r="CH86" i="20"/>
  <c r="CG86" i="20"/>
  <c r="CF86" i="20"/>
  <c r="CE86" i="20"/>
  <c r="CD86" i="20"/>
  <c r="CC86" i="20"/>
  <c r="CB86" i="20"/>
  <c r="CA86" i="20"/>
  <c r="BZ86" i="20"/>
  <c r="BY86" i="20"/>
  <c r="BX86" i="20"/>
  <c r="BW86" i="20"/>
  <c r="BV86" i="20"/>
  <c r="BU86" i="20"/>
  <c r="BT86" i="20"/>
  <c r="BS86" i="20"/>
  <c r="BR86" i="20"/>
  <c r="BQ86" i="20"/>
  <c r="BP86" i="20"/>
  <c r="BO86" i="20"/>
  <c r="BN86" i="20"/>
  <c r="BM86" i="20"/>
  <c r="BL86" i="20"/>
  <c r="BK86" i="20"/>
  <c r="BJ86" i="20"/>
  <c r="BI86" i="20"/>
  <c r="BH86" i="20"/>
  <c r="BG86" i="20"/>
  <c r="BF86" i="20"/>
  <c r="BE86" i="20"/>
  <c r="BD86" i="20"/>
  <c r="BC86" i="20"/>
  <c r="BB86" i="20"/>
  <c r="BA86" i="20"/>
  <c r="AZ86" i="20"/>
  <c r="AY86" i="20"/>
  <c r="AX86" i="20"/>
  <c r="AW86" i="20"/>
  <c r="AV86" i="20"/>
  <c r="AU86" i="20"/>
  <c r="AT86" i="20"/>
  <c r="AS86" i="20"/>
  <c r="AR86" i="20"/>
  <c r="AQ86" i="20"/>
  <c r="AP86" i="20"/>
  <c r="AO86" i="20"/>
  <c r="AN86" i="20"/>
  <c r="AM86" i="20"/>
  <c r="AL86" i="20"/>
  <c r="AK86" i="20"/>
  <c r="AJ86" i="20"/>
  <c r="AI86" i="20"/>
  <c r="AH86" i="20"/>
  <c r="AG86" i="20"/>
  <c r="AF86" i="20"/>
  <c r="AE86" i="20"/>
  <c r="AD86" i="20"/>
  <c r="AC86" i="20"/>
  <c r="AB86" i="20"/>
  <c r="AA86" i="20"/>
  <c r="Z86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DB85" i="20"/>
  <c r="DA85" i="20"/>
  <c r="CZ85" i="20"/>
  <c r="CY85" i="20"/>
  <c r="CX85" i="20"/>
  <c r="CW85" i="20"/>
  <c r="CV85" i="20"/>
  <c r="CU85" i="20"/>
  <c r="CT85" i="20"/>
  <c r="CS85" i="20"/>
  <c r="CR85" i="20"/>
  <c r="CQ85" i="20"/>
  <c r="CP85" i="20"/>
  <c r="CO85" i="20"/>
  <c r="CN85" i="20"/>
  <c r="CM85" i="20"/>
  <c r="CL85" i="20"/>
  <c r="CK85" i="20"/>
  <c r="CJ85" i="20"/>
  <c r="CI85" i="20"/>
  <c r="CH85" i="20"/>
  <c r="CG85" i="20"/>
  <c r="CF85" i="20"/>
  <c r="CE85" i="20"/>
  <c r="CD85" i="20"/>
  <c r="CC85" i="20"/>
  <c r="CB85" i="20"/>
  <c r="CA85" i="20"/>
  <c r="BZ85" i="20"/>
  <c r="BY85" i="20"/>
  <c r="BX85" i="20"/>
  <c r="BW85" i="20"/>
  <c r="BV85" i="20"/>
  <c r="BU85" i="20"/>
  <c r="BT85" i="20"/>
  <c r="BS85" i="20"/>
  <c r="BR85" i="20"/>
  <c r="BQ85" i="20"/>
  <c r="BP85" i="20"/>
  <c r="BO85" i="20"/>
  <c r="BN85" i="20"/>
  <c r="BM85" i="20"/>
  <c r="BL85" i="20"/>
  <c r="BK85" i="20"/>
  <c r="BJ85" i="20"/>
  <c r="BI85" i="20"/>
  <c r="BH85" i="20"/>
  <c r="BG85" i="20"/>
  <c r="BF85" i="20"/>
  <c r="BE85" i="20"/>
  <c r="BD85" i="20"/>
  <c r="BC85" i="20"/>
  <c r="BB85" i="20"/>
  <c r="BA85" i="20"/>
  <c r="AZ85" i="20"/>
  <c r="AY85" i="20"/>
  <c r="AX85" i="20"/>
  <c r="AW85" i="20"/>
  <c r="AV85" i="20"/>
  <c r="AU85" i="20"/>
  <c r="AT85" i="20"/>
  <c r="AS85" i="20"/>
  <c r="AR85" i="20"/>
  <c r="AQ85" i="20"/>
  <c r="AP85" i="20"/>
  <c r="AO85" i="20"/>
  <c r="AN85" i="20"/>
  <c r="AM85" i="20"/>
  <c r="AL85" i="20"/>
  <c r="AK85" i="20"/>
  <c r="AJ85" i="20"/>
  <c r="AI85" i="20"/>
  <c r="AH85" i="20"/>
  <c r="AG85" i="20"/>
  <c r="AF85" i="20"/>
  <c r="AE85" i="20"/>
  <c r="AD85" i="20"/>
  <c r="AC85" i="20"/>
  <c r="AB85" i="20"/>
  <c r="AA85" i="20"/>
  <c r="Z85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DB84" i="20"/>
  <c r="DA84" i="20"/>
  <c r="CZ84" i="20"/>
  <c r="CY84" i="20"/>
  <c r="CX84" i="20"/>
  <c r="CW84" i="20"/>
  <c r="CV84" i="20"/>
  <c r="CU84" i="20"/>
  <c r="CT84" i="20"/>
  <c r="CS84" i="20"/>
  <c r="CR84" i="20"/>
  <c r="CQ84" i="20"/>
  <c r="CP84" i="20"/>
  <c r="CO84" i="20"/>
  <c r="CN84" i="20"/>
  <c r="CM84" i="20"/>
  <c r="CL84" i="20"/>
  <c r="CK84" i="20"/>
  <c r="CJ84" i="20"/>
  <c r="CI84" i="20"/>
  <c r="CH84" i="20"/>
  <c r="CG84" i="20"/>
  <c r="CF84" i="20"/>
  <c r="CE84" i="20"/>
  <c r="CD84" i="20"/>
  <c r="CC84" i="20"/>
  <c r="CB84" i="20"/>
  <c r="CA84" i="20"/>
  <c r="BZ84" i="20"/>
  <c r="BY84" i="20"/>
  <c r="BX84" i="20"/>
  <c r="BW84" i="20"/>
  <c r="BV84" i="20"/>
  <c r="BU84" i="20"/>
  <c r="BT84" i="20"/>
  <c r="BS84" i="20"/>
  <c r="BR84" i="20"/>
  <c r="BQ84" i="20"/>
  <c r="BP84" i="20"/>
  <c r="BO84" i="20"/>
  <c r="BN84" i="20"/>
  <c r="BM84" i="20"/>
  <c r="BL84" i="20"/>
  <c r="BK84" i="20"/>
  <c r="BJ84" i="20"/>
  <c r="BI84" i="20"/>
  <c r="BH84" i="20"/>
  <c r="BG84" i="20"/>
  <c r="BF84" i="20"/>
  <c r="BE84" i="20"/>
  <c r="BD84" i="20"/>
  <c r="BC84" i="20"/>
  <c r="BB84" i="20"/>
  <c r="BA84" i="20"/>
  <c r="AZ84" i="20"/>
  <c r="AY84" i="20"/>
  <c r="AX84" i="20"/>
  <c r="AW84" i="20"/>
  <c r="AV84" i="20"/>
  <c r="AU84" i="20"/>
  <c r="AT84" i="20"/>
  <c r="AS84" i="20"/>
  <c r="AR84" i="20"/>
  <c r="AQ84" i="20"/>
  <c r="AP84" i="20"/>
  <c r="AO84" i="20"/>
  <c r="AN84" i="20"/>
  <c r="AM84" i="20"/>
  <c r="AL84" i="20"/>
  <c r="AK84" i="20"/>
  <c r="AJ84" i="20"/>
  <c r="AI84" i="20"/>
  <c r="AH84" i="20"/>
  <c r="AG84" i="20"/>
  <c r="AF84" i="20"/>
  <c r="AE84" i="20"/>
  <c r="AD84" i="20"/>
  <c r="AC84" i="20"/>
  <c r="AB84" i="20"/>
  <c r="AA84" i="20"/>
  <c r="Z84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DB83" i="20"/>
  <c r="DA83" i="20"/>
  <c r="CZ83" i="20"/>
  <c r="CY83" i="20"/>
  <c r="CX83" i="20"/>
  <c r="CW83" i="20"/>
  <c r="CV83" i="20"/>
  <c r="CU83" i="20"/>
  <c r="CT83" i="20"/>
  <c r="CS83" i="20"/>
  <c r="CR83" i="20"/>
  <c r="CQ83" i="20"/>
  <c r="CP83" i="20"/>
  <c r="CO83" i="20"/>
  <c r="CN83" i="20"/>
  <c r="CM83" i="20"/>
  <c r="CL83" i="20"/>
  <c r="CK83" i="20"/>
  <c r="CJ83" i="20"/>
  <c r="CI83" i="20"/>
  <c r="CH83" i="20"/>
  <c r="CG83" i="20"/>
  <c r="CF83" i="20"/>
  <c r="CE83" i="20"/>
  <c r="CD83" i="20"/>
  <c r="CC83" i="20"/>
  <c r="CB83" i="20"/>
  <c r="CA83" i="20"/>
  <c r="BZ83" i="20"/>
  <c r="BY83" i="20"/>
  <c r="BX83" i="20"/>
  <c r="BW83" i="20"/>
  <c r="BV83" i="20"/>
  <c r="BU83" i="20"/>
  <c r="BT83" i="20"/>
  <c r="BS83" i="20"/>
  <c r="BR83" i="20"/>
  <c r="BQ83" i="20"/>
  <c r="BP83" i="20"/>
  <c r="BO83" i="20"/>
  <c r="BN83" i="20"/>
  <c r="BM83" i="20"/>
  <c r="BL83" i="20"/>
  <c r="BK83" i="20"/>
  <c r="BJ83" i="20"/>
  <c r="BI83" i="20"/>
  <c r="BH83" i="20"/>
  <c r="BG83" i="20"/>
  <c r="BF83" i="20"/>
  <c r="BE83" i="20"/>
  <c r="BD83" i="20"/>
  <c r="BC83" i="20"/>
  <c r="BB83" i="20"/>
  <c r="BA83" i="20"/>
  <c r="AZ83" i="20"/>
  <c r="AY83" i="20"/>
  <c r="AX83" i="20"/>
  <c r="AW83" i="20"/>
  <c r="AV83" i="20"/>
  <c r="AU83" i="20"/>
  <c r="AT83" i="20"/>
  <c r="AS83" i="20"/>
  <c r="AR83" i="20"/>
  <c r="AQ83" i="20"/>
  <c r="AP83" i="20"/>
  <c r="AO83" i="20"/>
  <c r="AN83" i="20"/>
  <c r="AM83" i="20"/>
  <c r="AL83" i="20"/>
  <c r="AK83" i="20"/>
  <c r="AJ83" i="20"/>
  <c r="AI83" i="20"/>
  <c r="AH83" i="20"/>
  <c r="AG83" i="20"/>
  <c r="AF83" i="20"/>
  <c r="AE83" i="20"/>
  <c r="AD83" i="20"/>
  <c r="AC83" i="20"/>
  <c r="AB83" i="20"/>
  <c r="AA83" i="20"/>
  <c r="Z83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DB82" i="20"/>
  <c r="DA82" i="20"/>
  <c r="CZ82" i="20"/>
  <c r="CY82" i="20"/>
  <c r="CX82" i="20"/>
  <c r="CW82" i="20"/>
  <c r="CV82" i="20"/>
  <c r="CU82" i="20"/>
  <c r="CT82" i="20"/>
  <c r="CS82" i="20"/>
  <c r="CR82" i="20"/>
  <c r="CQ82" i="20"/>
  <c r="CP82" i="20"/>
  <c r="CO82" i="20"/>
  <c r="CN82" i="20"/>
  <c r="CM82" i="20"/>
  <c r="CL82" i="20"/>
  <c r="CK82" i="20"/>
  <c r="CJ82" i="20"/>
  <c r="CI82" i="20"/>
  <c r="CH82" i="20"/>
  <c r="CG82" i="20"/>
  <c r="CF82" i="20"/>
  <c r="CE82" i="20"/>
  <c r="CD82" i="20"/>
  <c r="CC82" i="20"/>
  <c r="CB82" i="20"/>
  <c r="CA82" i="20"/>
  <c r="BZ82" i="20"/>
  <c r="BY82" i="20"/>
  <c r="BX82" i="20"/>
  <c r="BW82" i="20"/>
  <c r="BV82" i="20"/>
  <c r="BU82" i="20"/>
  <c r="BT82" i="20"/>
  <c r="BS82" i="20"/>
  <c r="BR82" i="20"/>
  <c r="BQ82" i="20"/>
  <c r="BP82" i="20"/>
  <c r="BO82" i="20"/>
  <c r="BN82" i="20"/>
  <c r="BM82" i="20"/>
  <c r="BL82" i="20"/>
  <c r="BK82" i="20"/>
  <c r="BJ82" i="20"/>
  <c r="BI82" i="20"/>
  <c r="BH82" i="20"/>
  <c r="BG82" i="20"/>
  <c r="BF82" i="20"/>
  <c r="BE82" i="20"/>
  <c r="BD82" i="20"/>
  <c r="BC82" i="20"/>
  <c r="BB82" i="20"/>
  <c r="BA82" i="20"/>
  <c r="AZ82" i="20"/>
  <c r="AY82" i="20"/>
  <c r="AX82" i="20"/>
  <c r="AW82" i="20"/>
  <c r="AV82" i="20"/>
  <c r="AU82" i="20"/>
  <c r="AT82" i="20"/>
  <c r="AS82" i="20"/>
  <c r="AR82" i="20"/>
  <c r="AQ82" i="20"/>
  <c r="AP82" i="20"/>
  <c r="AO82" i="20"/>
  <c r="AN82" i="20"/>
  <c r="AM82" i="20"/>
  <c r="AL82" i="20"/>
  <c r="AK82" i="20"/>
  <c r="AJ82" i="20"/>
  <c r="AI82" i="20"/>
  <c r="AH82" i="20"/>
  <c r="AG82" i="20"/>
  <c r="AF82" i="20"/>
  <c r="AE82" i="20"/>
  <c r="AD82" i="20"/>
  <c r="AC82" i="20"/>
  <c r="AB82" i="20"/>
  <c r="AA82" i="20"/>
  <c r="Z82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DB81" i="20"/>
  <c r="DA81" i="20"/>
  <c r="CZ81" i="20"/>
  <c r="CY81" i="20"/>
  <c r="CX81" i="20"/>
  <c r="CW81" i="20"/>
  <c r="CV81" i="20"/>
  <c r="CU81" i="20"/>
  <c r="CT81" i="20"/>
  <c r="CS81" i="20"/>
  <c r="CR81" i="20"/>
  <c r="CQ81" i="20"/>
  <c r="CP81" i="20"/>
  <c r="CO81" i="20"/>
  <c r="CN81" i="20"/>
  <c r="CM81" i="20"/>
  <c r="CL81" i="20"/>
  <c r="CK81" i="20"/>
  <c r="CJ81" i="20"/>
  <c r="CI81" i="20"/>
  <c r="CH81" i="20"/>
  <c r="CG81" i="20"/>
  <c r="CF81" i="20"/>
  <c r="CE81" i="20"/>
  <c r="CD81" i="20"/>
  <c r="CC81" i="20"/>
  <c r="CB81" i="20"/>
  <c r="CA81" i="20"/>
  <c r="BZ81" i="20"/>
  <c r="BY81" i="20"/>
  <c r="BX81" i="20"/>
  <c r="BW81" i="20"/>
  <c r="BV81" i="20"/>
  <c r="BU81" i="20"/>
  <c r="BT81" i="20"/>
  <c r="BS81" i="20"/>
  <c r="BR81" i="20"/>
  <c r="BQ81" i="20"/>
  <c r="BP81" i="20"/>
  <c r="BO81" i="20"/>
  <c r="BN81" i="20"/>
  <c r="BM81" i="20"/>
  <c r="BL81" i="20"/>
  <c r="BK81" i="20"/>
  <c r="BJ81" i="20"/>
  <c r="BI81" i="20"/>
  <c r="BH81" i="20"/>
  <c r="BG81" i="20"/>
  <c r="BF81" i="20"/>
  <c r="BE81" i="20"/>
  <c r="BD81" i="20"/>
  <c r="BC81" i="20"/>
  <c r="BB81" i="20"/>
  <c r="BA81" i="20"/>
  <c r="AZ81" i="20"/>
  <c r="AY81" i="20"/>
  <c r="AX81" i="20"/>
  <c r="AW81" i="20"/>
  <c r="AV81" i="20"/>
  <c r="AU81" i="20"/>
  <c r="AT81" i="20"/>
  <c r="AS81" i="20"/>
  <c r="AR81" i="20"/>
  <c r="AQ81" i="20"/>
  <c r="AP81" i="20"/>
  <c r="AO81" i="20"/>
  <c r="AN81" i="20"/>
  <c r="AM81" i="20"/>
  <c r="AL81" i="20"/>
  <c r="AK81" i="20"/>
  <c r="AJ81" i="20"/>
  <c r="AI81" i="20"/>
  <c r="AH81" i="20"/>
  <c r="AG81" i="20"/>
  <c r="AF81" i="20"/>
  <c r="AE81" i="20"/>
  <c r="AD81" i="20"/>
  <c r="AC81" i="20"/>
  <c r="AB81" i="20"/>
  <c r="AA81" i="20"/>
  <c r="Z81" i="20"/>
  <c r="Y81" i="20"/>
  <c r="X81" i="20"/>
  <c r="W81" i="20"/>
  <c r="V81" i="20"/>
  <c r="U81" i="20"/>
  <c r="T81" i="20"/>
  <c r="S81" i="20"/>
  <c r="R81" i="20"/>
  <c r="Q81" i="20"/>
  <c r="P81" i="20"/>
  <c r="O81" i="20"/>
  <c r="N81" i="20"/>
  <c r="M81" i="20"/>
  <c r="L81" i="20"/>
  <c r="K81" i="20"/>
  <c r="J81" i="20"/>
  <c r="I81" i="20"/>
  <c r="H81" i="20"/>
  <c r="G81" i="20"/>
  <c r="F81" i="20"/>
  <c r="E81" i="20"/>
  <c r="D81" i="20"/>
  <c r="C81" i="20"/>
  <c r="DB80" i="20"/>
  <c r="DA80" i="20"/>
  <c r="CZ80" i="20"/>
  <c r="CY80" i="20"/>
  <c r="CX80" i="20"/>
  <c r="CW80" i="20"/>
  <c r="CV80" i="20"/>
  <c r="CU80" i="20"/>
  <c r="CT80" i="20"/>
  <c r="CS80" i="20"/>
  <c r="CR80" i="20"/>
  <c r="CQ80" i="20"/>
  <c r="CP80" i="20"/>
  <c r="CO80" i="20"/>
  <c r="CN80" i="20"/>
  <c r="CM80" i="20"/>
  <c r="CL80" i="20"/>
  <c r="CK80" i="20"/>
  <c r="CJ80" i="20"/>
  <c r="CI80" i="20"/>
  <c r="CH80" i="20"/>
  <c r="CG80" i="20"/>
  <c r="CF80" i="20"/>
  <c r="CE80" i="20"/>
  <c r="CD80" i="20"/>
  <c r="CC80" i="20"/>
  <c r="CB80" i="20"/>
  <c r="CA80" i="20"/>
  <c r="BZ80" i="20"/>
  <c r="BY80" i="20"/>
  <c r="BX80" i="20"/>
  <c r="BW80" i="20"/>
  <c r="BV80" i="20"/>
  <c r="BU80" i="20"/>
  <c r="BT80" i="20"/>
  <c r="BS80" i="20"/>
  <c r="BR80" i="20"/>
  <c r="BQ80" i="20"/>
  <c r="BP80" i="20"/>
  <c r="BO80" i="20"/>
  <c r="BN80" i="20"/>
  <c r="BM80" i="20"/>
  <c r="BL80" i="20"/>
  <c r="BK80" i="20"/>
  <c r="BJ80" i="20"/>
  <c r="BI80" i="20"/>
  <c r="BH80" i="20"/>
  <c r="BG80" i="20"/>
  <c r="BF80" i="20"/>
  <c r="BE80" i="20"/>
  <c r="BD80" i="20"/>
  <c r="BC80" i="20"/>
  <c r="BB80" i="20"/>
  <c r="BA80" i="20"/>
  <c r="AZ80" i="20"/>
  <c r="AY80" i="20"/>
  <c r="AX80" i="20"/>
  <c r="AW80" i="20"/>
  <c r="AV80" i="20"/>
  <c r="AU80" i="20"/>
  <c r="AT80" i="20"/>
  <c r="AS80" i="20"/>
  <c r="AR80" i="20"/>
  <c r="AQ80" i="20"/>
  <c r="AP80" i="20"/>
  <c r="AO80" i="20"/>
  <c r="AN80" i="20"/>
  <c r="AM80" i="20"/>
  <c r="AL80" i="20"/>
  <c r="AK80" i="20"/>
  <c r="AJ80" i="20"/>
  <c r="AI80" i="20"/>
  <c r="AH80" i="20"/>
  <c r="AG80" i="20"/>
  <c r="AF80" i="20"/>
  <c r="AE80" i="20"/>
  <c r="AD80" i="20"/>
  <c r="AC80" i="20"/>
  <c r="AB80" i="20"/>
  <c r="AA80" i="20"/>
  <c r="Z80" i="20"/>
  <c r="Y80" i="20"/>
  <c r="X80" i="20"/>
  <c r="W80" i="20"/>
  <c r="V80" i="20"/>
  <c r="U80" i="20"/>
  <c r="T80" i="20"/>
  <c r="S80" i="20"/>
  <c r="R80" i="20"/>
  <c r="Q80" i="20"/>
  <c r="P80" i="20"/>
  <c r="O80" i="20"/>
  <c r="N80" i="20"/>
  <c r="M80" i="20"/>
  <c r="L80" i="20"/>
  <c r="K80" i="20"/>
  <c r="J80" i="20"/>
  <c r="I80" i="20"/>
  <c r="H80" i="20"/>
  <c r="G80" i="20"/>
  <c r="F80" i="20"/>
  <c r="E80" i="20"/>
  <c r="D80" i="20"/>
  <c r="C80" i="20"/>
  <c r="DB79" i="20"/>
  <c r="DA79" i="20"/>
  <c r="CZ79" i="20"/>
  <c r="CY79" i="20"/>
  <c r="CX79" i="20"/>
  <c r="CW79" i="20"/>
  <c r="CV79" i="20"/>
  <c r="CU79" i="20"/>
  <c r="CT79" i="20"/>
  <c r="CS79" i="20"/>
  <c r="CR79" i="20"/>
  <c r="CQ79" i="20"/>
  <c r="CP79" i="20"/>
  <c r="CO79" i="20"/>
  <c r="CN79" i="20"/>
  <c r="CM79" i="20"/>
  <c r="CL79" i="20"/>
  <c r="CK79" i="20"/>
  <c r="CJ79" i="20"/>
  <c r="CI79" i="20"/>
  <c r="CH79" i="20"/>
  <c r="CG79" i="20"/>
  <c r="CF79" i="20"/>
  <c r="CE79" i="20"/>
  <c r="CD79" i="20"/>
  <c r="CC79" i="20"/>
  <c r="CB79" i="20"/>
  <c r="CA79" i="20"/>
  <c r="BZ79" i="20"/>
  <c r="BY79" i="20"/>
  <c r="BX79" i="20"/>
  <c r="BW79" i="20"/>
  <c r="BV79" i="20"/>
  <c r="BU79" i="20"/>
  <c r="BT79" i="20"/>
  <c r="BS79" i="20"/>
  <c r="BR79" i="20"/>
  <c r="BQ79" i="20"/>
  <c r="BP79" i="20"/>
  <c r="BO79" i="20"/>
  <c r="BN79" i="20"/>
  <c r="BM79" i="20"/>
  <c r="BL79" i="20"/>
  <c r="BK79" i="20"/>
  <c r="BJ79" i="20"/>
  <c r="BI79" i="20"/>
  <c r="BH79" i="20"/>
  <c r="BG79" i="20"/>
  <c r="BF79" i="20"/>
  <c r="BE79" i="20"/>
  <c r="BD79" i="20"/>
  <c r="BC79" i="20"/>
  <c r="BB79" i="20"/>
  <c r="BA79" i="20"/>
  <c r="AZ79" i="20"/>
  <c r="AY79" i="20"/>
  <c r="AX79" i="20"/>
  <c r="AW79" i="20"/>
  <c r="AV79" i="20"/>
  <c r="AU79" i="20"/>
  <c r="AT79" i="20"/>
  <c r="AS79" i="20"/>
  <c r="AR79" i="20"/>
  <c r="AQ79" i="20"/>
  <c r="AP79" i="20"/>
  <c r="AO79" i="20"/>
  <c r="AN79" i="20"/>
  <c r="AM79" i="20"/>
  <c r="AL79" i="20"/>
  <c r="AK79" i="20"/>
  <c r="AJ79" i="20"/>
  <c r="AI79" i="20"/>
  <c r="AH79" i="20"/>
  <c r="AG79" i="20"/>
  <c r="AF79" i="20"/>
  <c r="AE79" i="20"/>
  <c r="AD79" i="20"/>
  <c r="AC79" i="20"/>
  <c r="AB79" i="20"/>
  <c r="AA79" i="20"/>
  <c r="Z79" i="20"/>
  <c r="Y79" i="20"/>
  <c r="X79" i="20"/>
  <c r="W79" i="20"/>
  <c r="V79" i="20"/>
  <c r="U79" i="20"/>
  <c r="T79" i="20"/>
  <c r="S79" i="20"/>
  <c r="R79" i="20"/>
  <c r="Q79" i="20"/>
  <c r="P79" i="20"/>
  <c r="O79" i="20"/>
  <c r="N79" i="20"/>
  <c r="M79" i="20"/>
  <c r="L79" i="20"/>
  <c r="K79" i="20"/>
  <c r="J79" i="20"/>
  <c r="I79" i="20"/>
  <c r="H79" i="20"/>
  <c r="G79" i="20"/>
  <c r="F79" i="20"/>
  <c r="E79" i="20"/>
  <c r="D79" i="20"/>
  <c r="C79" i="20"/>
  <c r="DB78" i="20"/>
  <c r="DA78" i="20"/>
  <c r="CZ78" i="20"/>
  <c r="CY78" i="20"/>
  <c r="CX78" i="20"/>
  <c r="CW78" i="20"/>
  <c r="CV78" i="20"/>
  <c r="CU78" i="20"/>
  <c r="CT78" i="20"/>
  <c r="CS78" i="20"/>
  <c r="CR78" i="20"/>
  <c r="CQ78" i="20"/>
  <c r="CP78" i="20"/>
  <c r="CO78" i="20"/>
  <c r="CN78" i="20"/>
  <c r="CM78" i="20"/>
  <c r="CL78" i="20"/>
  <c r="CK78" i="20"/>
  <c r="CJ78" i="20"/>
  <c r="CI78" i="20"/>
  <c r="CH78" i="20"/>
  <c r="CG78" i="20"/>
  <c r="CF78" i="20"/>
  <c r="CE78" i="20"/>
  <c r="CD78" i="20"/>
  <c r="CC78" i="20"/>
  <c r="CB78" i="20"/>
  <c r="CA78" i="20"/>
  <c r="BZ78" i="20"/>
  <c r="BY78" i="20"/>
  <c r="BX78" i="20"/>
  <c r="BW78" i="20"/>
  <c r="BV78" i="20"/>
  <c r="BU78" i="20"/>
  <c r="BT78" i="20"/>
  <c r="BS78" i="20"/>
  <c r="BR78" i="20"/>
  <c r="BQ78" i="20"/>
  <c r="BP78" i="20"/>
  <c r="BO78" i="20"/>
  <c r="BN78" i="20"/>
  <c r="BM78" i="20"/>
  <c r="BL78" i="20"/>
  <c r="BK78" i="20"/>
  <c r="BJ78" i="20"/>
  <c r="BI78" i="20"/>
  <c r="BH78" i="20"/>
  <c r="BG78" i="20"/>
  <c r="BF78" i="20"/>
  <c r="BE78" i="20"/>
  <c r="BD78" i="20"/>
  <c r="BC78" i="20"/>
  <c r="BB78" i="20"/>
  <c r="BA78" i="20"/>
  <c r="AZ78" i="20"/>
  <c r="AY78" i="20"/>
  <c r="AX78" i="20"/>
  <c r="AW78" i="20"/>
  <c r="AV78" i="20"/>
  <c r="AU78" i="20"/>
  <c r="AT78" i="20"/>
  <c r="AS78" i="20"/>
  <c r="AR78" i="20"/>
  <c r="AQ78" i="20"/>
  <c r="AP78" i="20"/>
  <c r="AO78" i="20"/>
  <c r="AN78" i="20"/>
  <c r="AM78" i="20"/>
  <c r="AL78" i="20"/>
  <c r="AK78" i="20"/>
  <c r="AJ78" i="20"/>
  <c r="AI78" i="20"/>
  <c r="AH78" i="20"/>
  <c r="AG78" i="20"/>
  <c r="AF78" i="20"/>
  <c r="AE78" i="20"/>
  <c r="AD78" i="20"/>
  <c r="AC78" i="20"/>
  <c r="AB78" i="20"/>
  <c r="AA78" i="20"/>
  <c r="Z78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DB77" i="20"/>
  <c r="DA77" i="20"/>
  <c r="CZ77" i="20"/>
  <c r="CY77" i="20"/>
  <c r="CX77" i="20"/>
  <c r="CW77" i="20"/>
  <c r="CV77" i="20"/>
  <c r="CU77" i="20"/>
  <c r="CT77" i="20"/>
  <c r="CS77" i="20"/>
  <c r="CR77" i="20"/>
  <c r="CQ77" i="20"/>
  <c r="CP77" i="20"/>
  <c r="CO77" i="20"/>
  <c r="CN77" i="20"/>
  <c r="CM77" i="20"/>
  <c r="CL77" i="20"/>
  <c r="CK77" i="20"/>
  <c r="CJ77" i="20"/>
  <c r="CI77" i="20"/>
  <c r="CH77" i="20"/>
  <c r="CG77" i="20"/>
  <c r="CF77" i="20"/>
  <c r="CE77" i="20"/>
  <c r="CD77" i="20"/>
  <c r="CC77" i="20"/>
  <c r="CB77" i="20"/>
  <c r="CA77" i="20"/>
  <c r="BZ77" i="20"/>
  <c r="BY77" i="20"/>
  <c r="BX77" i="20"/>
  <c r="BW77" i="20"/>
  <c r="BV77" i="20"/>
  <c r="BU77" i="20"/>
  <c r="BT77" i="20"/>
  <c r="BS77" i="20"/>
  <c r="BR77" i="20"/>
  <c r="BQ77" i="20"/>
  <c r="BP77" i="20"/>
  <c r="BO77" i="20"/>
  <c r="BN77" i="20"/>
  <c r="BM77" i="20"/>
  <c r="BL77" i="20"/>
  <c r="BK77" i="20"/>
  <c r="BJ77" i="20"/>
  <c r="BI77" i="20"/>
  <c r="BH77" i="20"/>
  <c r="BG77" i="20"/>
  <c r="BF77" i="20"/>
  <c r="BE77" i="20"/>
  <c r="BD77" i="20"/>
  <c r="BC77" i="20"/>
  <c r="BB77" i="20"/>
  <c r="BA77" i="20"/>
  <c r="AZ77" i="20"/>
  <c r="AY77" i="20"/>
  <c r="AX77" i="20"/>
  <c r="AW77" i="20"/>
  <c r="AV77" i="20"/>
  <c r="AU77" i="20"/>
  <c r="AT77" i="20"/>
  <c r="AS77" i="20"/>
  <c r="AR77" i="20"/>
  <c r="AQ77" i="20"/>
  <c r="AP77" i="20"/>
  <c r="AO77" i="20"/>
  <c r="AN77" i="20"/>
  <c r="AM77" i="20"/>
  <c r="AL77" i="20"/>
  <c r="AK77" i="20"/>
  <c r="AJ77" i="20"/>
  <c r="AI77" i="20"/>
  <c r="AH77" i="20"/>
  <c r="AG77" i="20"/>
  <c r="AF77" i="20"/>
  <c r="AE77" i="20"/>
  <c r="AD77" i="20"/>
  <c r="AC77" i="20"/>
  <c r="AB77" i="20"/>
  <c r="AA77" i="20"/>
  <c r="Z77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DB76" i="20"/>
  <c r="DA76" i="20"/>
  <c r="CZ76" i="20"/>
  <c r="CY76" i="20"/>
  <c r="CX76" i="20"/>
  <c r="CW76" i="20"/>
  <c r="CV76" i="20"/>
  <c r="CU76" i="20"/>
  <c r="CT76" i="20"/>
  <c r="CS76" i="20"/>
  <c r="CR76" i="20"/>
  <c r="CQ76" i="20"/>
  <c r="CP76" i="20"/>
  <c r="CO76" i="20"/>
  <c r="CN76" i="20"/>
  <c r="CM76" i="20"/>
  <c r="CL76" i="20"/>
  <c r="CK76" i="20"/>
  <c r="CJ76" i="20"/>
  <c r="CI76" i="20"/>
  <c r="CH76" i="20"/>
  <c r="CG76" i="20"/>
  <c r="CF76" i="20"/>
  <c r="CE76" i="20"/>
  <c r="CD76" i="20"/>
  <c r="CC76" i="20"/>
  <c r="CB76" i="20"/>
  <c r="CA76" i="20"/>
  <c r="BZ76" i="20"/>
  <c r="BY76" i="20"/>
  <c r="BX76" i="20"/>
  <c r="BW76" i="20"/>
  <c r="BV76" i="20"/>
  <c r="BU76" i="20"/>
  <c r="BT76" i="20"/>
  <c r="BS76" i="20"/>
  <c r="BR76" i="20"/>
  <c r="BQ76" i="20"/>
  <c r="BP76" i="20"/>
  <c r="BO76" i="20"/>
  <c r="BN76" i="20"/>
  <c r="BM76" i="20"/>
  <c r="BL76" i="20"/>
  <c r="BK76" i="20"/>
  <c r="BJ76" i="20"/>
  <c r="BI76" i="20"/>
  <c r="BH76" i="20"/>
  <c r="BG76" i="20"/>
  <c r="BF76" i="20"/>
  <c r="BE76" i="20"/>
  <c r="BD76" i="20"/>
  <c r="BC76" i="20"/>
  <c r="BB76" i="20"/>
  <c r="BA76" i="20"/>
  <c r="AZ76" i="20"/>
  <c r="AY76" i="20"/>
  <c r="AX76" i="20"/>
  <c r="AW76" i="20"/>
  <c r="AV76" i="20"/>
  <c r="AU76" i="20"/>
  <c r="AT76" i="20"/>
  <c r="AS76" i="20"/>
  <c r="AR76" i="20"/>
  <c r="AQ76" i="20"/>
  <c r="AP76" i="20"/>
  <c r="AO76" i="20"/>
  <c r="AN76" i="20"/>
  <c r="AM76" i="20"/>
  <c r="AL76" i="20"/>
  <c r="AK76" i="20"/>
  <c r="AJ76" i="20"/>
  <c r="AI76" i="20"/>
  <c r="AH76" i="20"/>
  <c r="AG76" i="20"/>
  <c r="AF76" i="20"/>
  <c r="AE76" i="20"/>
  <c r="AD76" i="20"/>
  <c r="AC76" i="20"/>
  <c r="AB76" i="20"/>
  <c r="AA76" i="20"/>
  <c r="Z76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DB75" i="20"/>
  <c r="DA75" i="20"/>
  <c r="CZ75" i="20"/>
  <c r="CY75" i="20"/>
  <c r="CX75" i="20"/>
  <c r="CW75" i="20"/>
  <c r="CV75" i="20"/>
  <c r="CU75" i="20"/>
  <c r="CT75" i="20"/>
  <c r="CS75" i="20"/>
  <c r="CR75" i="20"/>
  <c r="CQ75" i="20"/>
  <c r="CP75" i="20"/>
  <c r="CO75" i="20"/>
  <c r="CN75" i="20"/>
  <c r="CM75" i="20"/>
  <c r="CL75" i="20"/>
  <c r="CK75" i="20"/>
  <c r="CJ75" i="20"/>
  <c r="CI75" i="20"/>
  <c r="CH75" i="20"/>
  <c r="CG75" i="20"/>
  <c r="CF75" i="20"/>
  <c r="CE75" i="20"/>
  <c r="CD75" i="20"/>
  <c r="CC75" i="20"/>
  <c r="CB75" i="20"/>
  <c r="CA75" i="20"/>
  <c r="BZ75" i="20"/>
  <c r="BY75" i="20"/>
  <c r="BX75" i="20"/>
  <c r="BW75" i="20"/>
  <c r="BV75" i="20"/>
  <c r="BU75" i="20"/>
  <c r="BT75" i="20"/>
  <c r="BS75" i="20"/>
  <c r="BR75" i="20"/>
  <c r="BQ75" i="20"/>
  <c r="BP75" i="20"/>
  <c r="BO75" i="20"/>
  <c r="BN75" i="20"/>
  <c r="BM75" i="20"/>
  <c r="BL75" i="20"/>
  <c r="BK75" i="20"/>
  <c r="BJ75" i="20"/>
  <c r="BI75" i="20"/>
  <c r="BH75" i="20"/>
  <c r="BG75" i="20"/>
  <c r="BF75" i="20"/>
  <c r="BE75" i="20"/>
  <c r="BD75" i="20"/>
  <c r="BC75" i="20"/>
  <c r="BB75" i="20"/>
  <c r="BA75" i="20"/>
  <c r="AZ75" i="20"/>
  <c r="AY75" i="20"/>
  <c r="AX75" i="20"/>
  <c r="AW75" i="20"/>
  <c r="AV75" i="20"/>
  <c r="AU75" i="20"/>
  <c r="AT75" i="20"/>
  <c r="AS75" i="20"/>
  <c r="AR75" i="20"/>
  <c r="AQ75" i="20"/>
  <c r="AP75" i="20"/>
  <c r="AO75" i="20"/>
  <c r="AN75" i="20"/>
  <c r="AM75" i="20"/>
  <c r="AL75" i="20"/>
  <c r="AK75" i="20"/>
  <c r="AJ75" i="20"/>
  <c r="AI75" i="20"/>
  <c r="AH75" i="20"/>
  <c r="AG75" i="20"/>
  <c r="AF75" i="20"/>
  <c r="AE75" i="20"/>
  <c r="AD75" i="20"/>
  <c r="AC75" i="20"/>
  <c r="AB75" i="20"/>
  <c r="AA75" i="20"/>
  <c r="Z75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DB74" i="20"/>
  <c r="DA74" i="20"/>
  <c r="CZ74" i="20"/>
  <c r="CY74" i="20"/>
  <c r="CX74" i="20"/>
  <c r="CW74" i="20"/>
  <c r="CV74" i="20"/>
  <c r="CU74" i="20"/>
  <c r="CT74" i="20"/>
  <c r="CS74" i="20"/>
  <c r="CR74" i="20"/>
  <c r="CQ74" i="20"/>
  <c r="CP74" i="20"/>
  <c r="CO74" i="20"/>
  <c r="CN74" i="20"/>
  <c r="CM74" i="20"/>
  <c r="CL74" i="20"/>
  <c r="CK74" i="20"/>
  <c r="CJ74" i="20"/>
  <c r="CI74" i="20"/>
  <c r="CH74" i="20"/>
  <c r="CG74" i="20"/>
  <c r="CF74" i="20"/>
  <c r="CE74" i="20"/>
  <c r="CD74" i="20"/>
  <c r="CC74" i="20"/>
  <c r="CB74" i="20"/>
  <c r="CA74" i="20"/>
  <c r="BZ74" i="20"/>
  <c r="BY74" i="20"/>
  <c r="BX74" i="20"/>
  <c r="BW74" i="20"/>
  <c r="BV74" i="20"/>
  <c r="BU74" i="20"/>
  <c r="BT74" i="20"/>
  <c r="BS74" i="20"/>
  <c r="BR74" i="20"/>
  <c r="BQ74" i="20"/>
  <c r="BP74" i="20"/>
  <c r="BO74" i="20"/>
  <c r="BN74" i="20"/>
  <c r="BM74" i="20"/>
  <c r="BL74" i="20"/>
  <c r="BK74" i="20"/>
  <c r="BJ74" i="20"/>
  <c r="BI74" i="20"/>
  <c r="BH74" i="20"/>
  <c r="BG74" i="20"/>
  <c r="BF74" i="20"/>
  <c r="BE74" i="20"/>
  <c r="BD74" i="20"/>
  <c r="BC74" i="20"/>
  <c r="BB74" i="20"/>
  <c r="BA74" i="20"/>
  <c r="AZ74" i="20"/>
  <c r="AY74" i="20"/>
  <c r="AX74" i="20"/>
  <c r="AW74" i="20"/>
  <c r="AV74" i="20"/>
  <c r="AU74" i="20"/>
  <c r="AT74" i="20"/>
  <c r="AS74" i="20"/>
  <c r="AR74" i="20"/>
  <c r="AQ74" i="20"/>
  <c r="AP74" i="20"/>
  <c r="AO74" i="20"/>
  <c r="AN74" i="20"/>
  <c r="AM74" i="20"/>
  <c r="AL74" i="20"/>
  <c r="AK74" i="20"/>
  <c r="AJ74" i="20"/>
  <c r="AI74" i="20"/>
  <c r="AH74" i="20"/>
  <c r="AG74" i="20"/>
  <c r="AF74" i="20"/>
  <c r="AE74" i="20"/>
  <c r="AD74" i="20"/>
  <c r="AC74" i="20"/>
  <c r="AB74" i="20"/>
  <c r="AA74" i="20"/>
  <c r="Z74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DB73" i="20"/>
  <c r="DA73" i="20"/>
  <c r="CZ73" i="20"/>
  <c r="CY73" i="20"/>
  <c r="CX73" i="20"/>
  <c r="CW73" i="20"/>
  <c r="CV73" i="20"/>
  <c r="CU73" i="20"/>
  <c r="CT73" i="20"/>
  <c r="CS73" i="20"/>
  <c r="CR73" i="20"/>
  <c r="CQ73" i="20"/>
  <c r="CP73" i="20"/>
  <c r="CO73" i="20"/>
  <c r="CN73" i="20"/>
  <c r="CM73" i="20"/>
  <c r="CL73" i="20"/>
  <c r="CK73" i="20"/>
  <c r="CJ73" i="20"/>
  <c r="CI73" i="20"/>
  <c r="CH73" i="20"/>
  <c r="CG73" i="20"/>
  <c r="CF73" i="20"/>
  <c r="CE73" i="20"/>
  <c r="CD73" i="20"/>
  <c r="CC73" i="20"/>
  <c r="CB73" i="20"/>
  <c r="CA73" i="20"/>
  <c r="BZ73" i="20"/>
  <c r="BY73" i="20"/>
  <c r="BX73" i="20"/>
  <c r="BW73" i="20"/>
  <c r="BV73" i="20"/>
  <c r="BU73" i="20"/>
  <c r="BT73" i="20"/>
  <c r="BS73" i="20"/>
  <c r="BR73" i="20"/>
  <c r="BQ73" i="20"/>
  <c r="BP73" i="20"/>
  <c r="BO73" i="20"/>
  <c r="BN73" i="20"/>
  <c r="BM73" i="20"/>
  <c r="BL73" i="20"/>
  <c r="BK73" i="20"/>
  <c r="BJ73" i="20"/>
  <c r="BI73" i="20"/>
  <c r="BH73" i="20"/>
  <c r="BG73" i="20"/>
  <c r="BF73" i="20"/>
  <c r="BE73" i="20"/>
  <c r="BD73" i="20"/>
  <c r="BC73" i="20"/>
  <c r="BB73" i="20"/>
  <c r="BA73" i="20"/>
  <c r="AZ73" i="20"/>
  <c r="AY73" i="20"/>
  <c r="AX73" i="20"/>
  <c r="AW73" i="20"/>
  <c r="AV73" i="20"/>
  <c r="AU73" i="20"/>
  <c r="AT73" i="20"/>
  <c r="AS73" i="20"/>
  <c r="AR73" i="20"/>
  <c r="AQ73" i="20"/>
  <c r="AP73" i="20"/>
  <c r="AO73" i="20"/>
  <c r="AN73" i="20"/>
  <c r="AM73" i="20"/>
  <c r="AL73" i="20"/>
  <c r="AK73" i="20"/>
  <c r="AJ73" i="20"/>
  <c r="AI73" i="20"/>
  <c r="AH73" i="20"/>
  <c r="AG73" i="20"/>
  <c r="AF73" i="20"/>
  <c r="AE73" i="20"/>
  <c r="AD73" i="20"/>
  <c r="AC73" i="20"/>
  <c r="AB73" i="20"/>
  <c r="AA73" i="20"/>
  <c r="Z73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DB72" i="20"/>
  <c r="DA72" i="20"/>
  <c r="CZ72" i="20"/>
  <c r="CY72" i="20"/>
  <c r="CX72" i="20"/>
  <c r="CW72" i="20"/>
  <c r="CV72" i="20"/>
  <c r="CU72" i="20"/>
  <c r="CT72" i="20"/>
  <c r="CS72" i="20"/>
  <c r="CR72" i="20"/>
  <c r="CQ72" i="20"/>
  <c r="CP72" i="20"/>
  <c r="CO72" i="20"/>
  <c r="CN72" i="20"/>
  <c r="CM72" i="20"/>
  <c r="CL72" i="20"/>
  <c r="CK72" i="20"/>
  <c r="CJ72" i="20"/>
  <c r="CI72" i="20"/>
  <c r="CH72" i="20"/>
  <c r="CG72" i="20"/>
  <c r="CF72" i="20"/>
  <c r="CE72" i="20"/>
  <c r="CD72" i="20"/>
  <c r="CC72" i="20"/>
  <c r="CB72" i="20"/>
  <c r="CA72" i="20"/>
  <c r="BZ72" i="20"/>
  <c r="BY72" i="20"/>
  <c r="BX72" i="20"/>
  <c r="BW72" i="20"/>
  <c r="BV72" i="20"/>
  <c r="BU72" i="20"/>
  <c r="BT72" i="20"/>
  <c r="BS72" i="20"/>
  <c r="BR72" i="20"/>
  <c r="BQ72" i="20"/>
  <c r="BP72" i="20"/>
  <c r="BO72" i="20"/>
  <c r="BN72" i="20"/>
  <c r="BM72" i="20"/>
  <c r="BL72" i="20"/>
  <c r="BK72" i="20"/>
  <c r="BJ72" i="20"/>
  <c r="BI72" i="20"/>
  <c r="BH72" i="20"/>
  <c r="BG72" i="20"/>
  <c r="BF72" i="20"/>
  <c r="BE72" i="20"/>
  <c r="BD72" i="20"/>
  <c r="BC72" i="20"/>
  <c r="BB72" i="20"/>
  <c r="BA72" i="20"/>
  <c r="AZ72" i="20"/>
  <c r="AY72" i="20"/>
  <c r="AX72" i="20"/>
  <c r="AW72" i="20"/>
  <c r="AV72" i="20"/>
  <c r="AU72" i="20"/>
  <c r="AT72" i="20"/>
  <c r="AS72" i="20"/>
  <c r="AR72" i="20"/>
  <c r="AQ72" i="20"/>
  <c r="AP72" i="20"/>
  <c r="AO72" i="20"/>
  <c r="AN72" i="20"/>
  <c r="AM72" i="20"/>
  <c r="AL72" i="20"/>
  <c r="AK72" i="20"/>
  <c r="AJ72" i="20"/>
  <c r="AI72" i="20"/>
  <c r="AH72" i="20"/>
  <c r="AG72" i="20"/>
  <c r="AF72" i="20"/>
  <c r="AE72" i="20"/>
  <c r="AD72" i="20"/>
  <c r="AC72" i="20"/>
  <c r="AB72" i="20"/>
  <c r="AA72" i="20"/>
  <c r="Z72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DB71" i="20"/>
  <c r="DA71" i="20"/>
  <c r="CZ71" i="20"/>
  <c r="CY71" i="20"/>
  <c r="CX71" i="20"/>
  <c r="CW71" i="20"/>
  <c r="CV71" i="20"/>
  <c r="CU71" i="20"/>
  <c r="CT71" i="20"/>
  <c r="CS71" i="20"/>
  <c r="CR71" i="20"/>
  <c r="CQ71" i="20"/>
  <c r="CP71" i="20"/>
  <c r="CO71" i="20"/>
  <c r="CN71" i="20"/>
  <c r="CM71" i="20"/>
  <c r="CL71" i="20"/>
  <c r="CK71" i="20"/>
  <c r="CJ71" i="20"/>
  <c r="CI71" i="20"/>
  <c r="CH71" i="20"/>
  <c r="CG71" i="20"/>
  <c r="CF71" i="20"/>
  <c r="CE71" i="20"/>
  <c r="CD71" i="20"/>
  <c r="CC71" i="20"/>
  <c r="CB71" i="20"/>
  <c r="CA71" i="20"/>
  <c r="BZ71" i="20"/>
  <c r="BY71" i="20"/>
  <c r="BX71" i="20"/>
  <c r="BW71" i="20"/>
  <c r="BV71" i="20"/>
  <c r="BU71" i="20"/>
  <c r="BT71" i="20"/>
  <c r="BS71" i="20"/>
  <c r="BR71" i="20"/>
  <c r="BQ71" i="20"/>
  <c r="BP71" i="20"/>
  <c r="BO71" i="20"/>
  <c r="BN71" i="20"/>
  <c r="BM71" i="20"/>
  <c r="BL71" i="20"/>
  <c r="BK71" i="20"/>
  <c r="BJ71" i="20"/>
  <c r="BI71" i="20"/>
  <c r="BH71" i="20"/>
  <c r="BG71" i="20"/>
  <c r="BF71" i="20"/>
  <c r="BE71" i="20"/>
  <c r="BD71" i="20"/>
  <c r="BC71" i="20"/>
  <c r="BB71" i="20"/>
  <c r="BA71" i="20"/>
  <c r="AZ71" i="20"/>
  <c r="AY71" i="20"/>
  <c r="AX71" i="20"/>
  <c r="AW71" i="20"/>
  <c r="AV71" i="20"/>
  <c r="AU71" i="20"/>
  <c r="AT71" i="20"/>
  <c r="AS71" i="20"/>
  <c r="AR71" i="20"/>
  <c r="AQ71" i="20"/>
  <c r="AP71" i="20"/>
  <c r="AO71" i="20"/>
  <c r="AN71" i="20"/>
  <c r="AM71" i="20"/>
  <c r="AL71" i="20"/>
  <c r="AK71" i="20"/>
  <c r="AJ71" i="20"/>
  <c r="AI71" i="20"/>
  <c r="AH71" i="20"/>
  <c r="AG71" i="20"/>
  <c r="AF71" i="20"/>
  <c r="AE71" i="20"/>
  <c r="AD71" i="20"/>
  <c r="AC71" i="20"/>
  <c r="AB71" i="20"/>
  <c r="AA71" i="20"/>
  <c r="Z71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DB70" i="20"/>
  <c r="DA70" i="20"/>
  <c r="CZ70" i="20"/>
  <c r="CY70" i="20"/>
  <c r="CX70" i="20"/>
  <c r="CW70" i="20"/>
  <c r="CV70" i="20"/>
  <c r="CU70" i="20"/>
  <c r="CT70" i="20"/>
  <c r="CS70" i="20"/>
  <c r="CR70" i="20"/>
  <c r="CQ70" i="20"/>
  <c r="CP70" i="20"/>
  <c r="CO70" i="20"/>
  <c r="CN70" i="20"/>
  <c r="CM70" i="20"/>
  <c r="CL70" i="20"/>
  <c r="CK70" i="20"/>
  <c r="CJ70" i="20"/>
  <c r="CI70" i="20"/>
  <c r="CH70" i="20"/>
  <c r="CG70" i="20"/>
  <c r="CF70" i="20"/>
  <c r="CE70" i="20"/>
  <c r="CD70" i="20"/>
  <c r="CC70" i="20"/>
  <c r="CB70" i="20"/>
  <c r="CA70" i="20"/>
  <c r="BZ70" i="20"/>
  <c r="BY70" i="20"/>
  <c r="BX70" i="20"/>
  <c r="BW70" i="20"/>
  <c r="BV70" i="20"/>
  <c r="BU70" i="20"/>
  <c r="BT70" i="20"/>
  <c r="BS70" i="20"/>
  <c r="BR70" i="20"/>
  <c r="BQ70" i="20"/>
  <c r="BP70" i="20"/>
  <c r="BO70" i="20"/>
  <c r="BN70" i="20"/>
  <c r="BM70" i="20"/>
  <c r="BL70" i="20"/>
  <c r="BK70" i="20"/>
  <c r="BJ70" i="20"/>
  <c r="BI70" i="20"/>
  <c r="BH70" i="20"/>
  <c r="BG70" i="20"/>
  <c r="BF70" i="20"/>
  <c r="BE70" i="20"/>
  <c r="BD70" i="20"/>
  <c r="BC70" i="20"/>
  <c r="BB70" i="20"/>
  <c r="BA70" i="20"/>
  <c r="AZ70" i="20"/>
  <c r="AY70" i="20"/>
  <c r="AX70" i="20"/>
  <c r="AW70" i="20"/>
  <c r="AV70" i="20"/>
  <c r="AU70" i="20"/>
  <c r="AT70" i="20"/>
  <c r="AS70" i="20"/>
  <c r="AR70" i="20"/>
  <c r="AQ70" i="20"/>
  <c r="AP70" i="20"/>
  <c r="AO70" i="20"/>
  <c r="AN70" i="20"/>
  <c r="AM70" i="20"/>
  <c r="AL70" i="20"/>
  <c r="AK70" i="20"/>
  <c r="AJ70" i="20"/>
  <c r="AI70" i="20"/>
  <c r="AH70" i="20"/>
  <c r="AG70" i="20"/>
  <c r="AF70" i="20"/>
  <c r="AE70" i="20"/>
  <c r="AD70" i="20"/>
  <c r="AC70" i="20"/>
  <c r="AB70" i="20"/>
  <c r="AA70" i="20"/>
  <c r="Z70" i="20"/>
  <c r="Y70" i="20"/>
  <c r="X70" i="20"/>
  <c r="W70" i="20"/>
  <c r="V70" i="20"/>
  <c r="U70" i="20"/>
  <c r="T70" i="20"/>
  <c r="S70" i="20"/>
  <c r="R70" i="20"/>
  <c r="Q70" i="20"/>
  <c r="P70" i="20"/>
  <c r="O70" i="20"/>
  <c r="N70" i="20"/>
  <c r="M70" i="20"/>
  <c r="L70" i="20"/>
  <c r="K70" i="20"/>
  <c r="J70" i="20"/>
  <c r="I70" i="20"/>
  <c r="H70" i="20"/>
  <c r="G70" i="20"/>
  <c r="F70" i="20"/>
  <c r="E70" i="20"/>
  <c r="D70" i="20"/>
  <c r="C70" i="20"/>
  <c r="DB69" i="20"/>
  <c r="DA69" i="20"/>
  <c r="CZ69" i="20"/>
  <c r="CY69" i="20"/>
  <c r="CX69" i="20"/>
  <c r="CW69" i="20"/>
  <c r="CV69" i="20"/>
  <c r="CU69" i="20"/>
  <c r="CT69" i="20"/>
  <c r="CS69" i="20"/>
  <c r="CR69" i="20"/>
  <c r="CQ69" i="20"/>
  <c r="CP69" i="20"/>
  <c r="CO69" i="20"/>
  <c r="CN69" i="20"/>
  <c r="CM69" i="20"/>
  <c r="CL69" i="20"/>
  <c r="CK69" i="20"/>
  <c r="CJ69" i="20"/>
  <c r="CI69" i="20"/>
  <c r="CH69" i="20"/>
  <c r="CG69" i="20"/>
  <c r="CF69" i="20"/>
  <c r="CE69" i="20"/>
  <c r="CD69" i="20"/>
  <c r="CC69" i="20"/>
  <c r="CB69" i="20"/>
  <c r="CA69" i="20"/>
  <c r="BZ69" i="20"/>
  <c r="BY69" i="20"/>
  <c r="BX69" i="20"/>
  <c r="BW69" i="20"/>
  <c r="BV69" i="20"/>
  <c r="BU69" i="20"/>
  <c r="BT69" i="20"/>
  <c r="BS69" i="20"/>
  <c r="BR69" i="20"/>
  <c r="BQ69" i="20"/>
  <c r="BP69" i="20"/>
  <c r="BO69" i="20"/>
  <c r="BN69" i="20"/>
  <c r="BM69" i="20"/>
  <c r="BL69" i="20"/>
  <c r="BK69" i="20"/>
  <c r="BJ69" i="20"/>
  <c r="BI69" i="20"/>
  <c r="BH69" i="20"/>
  <c r="BG69" i="20"/>
  <c r="BF69" i="20"/>
  <c r="BE69" i="20"/>
  <c r="BD69" i="20"/>
  <c r="BC69" i="20"/>
  <c r="BB69" i="20"/>
  <c r="BA69" i="20"/>
  <c r="AZ69" i="20"/>
  <c r="AY69" i="20"/>
  <c r="AX69" i="20"/>
  <c r="AW69" i="20"/>
  <c r="AV69" i="20"/>
  <c r="AU69" i="20"/>
  <c r="AT69" i="20"/>
  <c r="AS69" i="20"/>
  <c r="AR69" i="20"/>
  <c r="AQ69" i="20"/>
  <c r="AP69" i="20"/>
  <c r="AO69" i="20"/>
  <c r="AN69" i="20"/>
  <c r="AM69" i="20"/>
  <c r="AL69" i="20"/>
  <c r="AK69" i="20"/>
  <c r="AJ69" i="20"/>
  <c r="AI69" i="20"/>
  <c r="AH69" i="20"/>
  <c r="AG69" i="20"/>
  <c r="AF69" i="20"/>
  <c r="AE69" i="20"/>
  <c r="AD69" i="20"/>
  <c r="AC69" i="20"/>
  <c r="AB69" i="20"/>
  <c r="AA69" i="20"/>
  <c r="Z69" i="20"/>
  <c r="Y69" i="20"/>
  <c r="X69" i="20"/>
  <c r="W69" i="20"/>
  <c r="V69" i="20"/>
  <c r="U69" i="20"/>
  <c r="T69" i="20"/>
  <c r="S69" i="20"/>
  <c r="R69" i="20"/>
  <c r="Q69" i="20"/>
  <c r="P69" i="20"/>
  <c r="O69" i="20"/>
  <c r="N69" i="20"/>
  <c r="M69" i="20"/>
  <c r="L69" i="20"/>
  <c r="K69" i="20"/>
  <c r="J69" i="20"/>
  <c r="I69" i="20"/>
  <c r="H69" i="20"/>
  <c r="G69" i="20"/>
  <c r="F69" i="20"/>
  <c r="E69" i="20"/>
  <c r="D69" i="20"/>
  <c r="C69" i="20"/>
  <c r="DB68" i="20"/>
  <c r="DA68" i="20"/>
  <c r="CZ68" i="20"/>
  <c r="CY68" i="20"/>
  <c r="CX68" i="20"/>
  <c r="CW68" i="20"/>
  <c r="CV68" i="20"/>
  <c r="CU68" i="20"/>
  <c r="CT68" i="20"/>
  <c r="CS68" i="20"/>
  <c r="CR68" i="20"/>
  <c r="CQ68" i="20"/>
  <c r="CP68" i="20"/>
  <c r="CO68" i="20"/>
  <c r="CN68" i="20"/>
  <c r="CM68" i="20"/>
  <c r="CL68" i="20"/>
  <c r="CK68" i="20"/>
  <c r="CJ68" i="20"/>
  <c r="CI68" i="20"/>
  <c r="CH68" i="20"/>
  <c r="CG68" i="20"/>
  <c r="CF68" i="20"/>
  <c r="CE68" i="20"/>
  <c r="CD68" i="20"/>
  <c r="CC68" i="20"/>
  <c r="CB68" i="20"/>
  <c r="CA68" i="20"/>
  <c r="BZ68" i="20"/>
  <c r="BY68" i="20"/>
  <c r="BX68" i="20"/>
  <c r="BW68" i="20"/>
  <c r="BV68" i="20"/>
  <c r="BU68" i="20"/>
  <c r="BT68" i="20"/>
  <c r="BS68" i="20"/>
  <c r="BR68" i="20"/>
  <c r="BQ68" i="20"/>
  <c r="BP68" i="20"/>
  <c r="BO68" i="20"/>
  <c r="BN68" i="20"/>
  <c r="BM68" i="20"/>
  <c r="BL68" i="20"/>
  <c r="BK68" i="20"/>
  <c r="BJ68" i="20"/>
  <c r="BI68" i="20"/>
  <c r="BH68" i="20"/>
  <c r="BG68" i="20"/>
  <c r="BF68" i="20"/>
  <c r="BE68" i="20"/>
  <c r="BD68" i="20"/>
  <c r="BC68" i="20"/>
  <c r="BB68" i="20"/>
  <c r="BA68" i="20"/>
  <c r="AZ68" i="20"/>
  <c r="AY68" i="20"/>
  <c r="AX68" i="20"/>
  <c r="AW68" i="20"/>
  <c r="AV68" i="20"/>
  <c r="AU68" i="20"/>
  <c r="AT68" i="20"/>
  <c r="AS68" i="20"/>
  <c r="AR68" i="20"/>
  <c r="AQ68" i="20"/>
  <c r="AP68" i="20"/>
  <c r="AO68" i="20"/>
  <c r="AN68" i="20"/>
  <c r="AM68" i="20"/>
  <c r="AL68" i="20"/>
  <c r="AK68" i="20"/>
  <c r="AJ68" i="20"/>
  <c r="AI68" i="20"/>
  <c r="AH68" i="20"/>
  <c r="AG68" i="20"/>
  <c r="AF68" i="20"/>
  <c r="AE68" i="20"/>
  <c r="AD68" i="20"/>
  <c r="AC68" i="20"/>
  <c r="AB68" i="20"/>
  <c r="AA68" i="20"/>
  <c r="Z68" i="20"/>
  <c r="Y68" i="20"/>
  <c r="X68" i="20"/>
  <c r="W68" i="20"/>
  <c r="V68" i="20"/>
  <c r="U68" i="20"/>
  <c r="T68" i="20"/>
  <c r="S68" i="20"/>
  <c r="R68" i="20"/>
  <c r="Q68" i="20"/>
  <c r="P68" i="20"/>
  <c r="O68" i="20"/>
  <c r="N68" i="20"/>
  <c r="M68" i="20"/>
  <c r="L68" i="20"/>
  <c r="K68" i="20"/>
  <c r="J68" i="20"/>
  <c r="I68" i="20"/>
  <c r="H68" i="20"/>
  <c r="G68" i="20"/>
  <c r="F68" i="20"/>
  <c r="E68" i="20"/>
  <c r="D68" i="20"/>
  <c r="C68" i="20"/>
  <c r="DB67" i="20"/>
  <c r="DA67" i="20"/>
  <c r="CZ67" i="20"/>
  <c r="CY67" i="20"/>
  <c r="CX67" i="20"/>
  <c r="CW67" i="20"/>
  <c r="CV67" i="20"/>
  <c r="CU67" i="20"/>
  <c r="CT67" i="20"/>
  <c r="CS67" i="20"/>
  <c r="CR67" i="20"/>
  <c r="CQ67" i="20"/>
  <c r="CP67" i="20"/>
  <c r="CO67" i="20"/>
  <c r="CN67" i="20"/>
  <c r="CM67" i="20"/>
  <c r="CL67" i="20"/>
  <c r="CK67" i="20"/>
  <c r="CJ67" i="20"/>
  <c r="CI67" i="20"/>
  <c r="CH67" i="20"/>
  <c r="CG67" i="20"/>
  <c r="CF67" i="20"/>
  <c r="CE67" i="20"/>
  <c r="CD67" i="20"/>
  <c r="CC67" i="20"/>
  <c r="CB67" i="20"/>
  <c r="CA67" i="20"/>
  <c r="BZ67" i="20"/>
  <c r="BY67" i="20"/>
  <c r="BX67" i="20"/>
  <c r="BW67" i="20"/>
  <c r="BV67" i="20"/>
  <c r="BU67" i="20"/>
  <c r="BT67" i="20"/>
  <c r="BS67" i="20"/>
  <c r="BR67" i="20"/>
  <c r="BQ67" i="20"/>
  <c r="BP67" i="20"/>
  <c r="BO67" i="20"/>
  <c r="BN67" i="20"/>
  <c r="BM67" i="20"/>
  <c r="BL67" i="20"/>
  <c r="BK67" i="20"/>
  <c r="BJ67" i="20"/>
  <c r="BI67" i="20"/>
  <c r="BH67" i="20"/>
  <c r="BG67" i="20"/>
  <c r="BF67" i="20"/>
  <c r="BE67" i="20"/>
  <c r="BD67" i="20"/>
  <c r="BC67" i="20"/>
  <c r="BB67" i="20"/>
  <c r="BA67" i="20"/>
  <c r="AZ67" i="20"/>
  <c r="AY67" i="20"/>
  <c r="AX67" i="20"/>
  <c r="AW67" i="20"/>
  <c r="AV67" i="20"/>
  <c r="AU67" i="20"/>
  <c r="AT67" i="20"/>
  <c r="AS67" i="20"/>
  <c r="AR67" i="20"/>
  <c r="AQ67" i="20"/>
  <c r="AP67" i="20"/>
  <c r="AO67" i="20"/>
  <c r="AN67" i="20"/>
  <c r="AM67" i="20"/>
  <c r="AL67" i="20"/>
  <c r="AK67" i="20"/>
  <c r="AJ67" i="20"/>
  <c r="AI67" i="20"/>
  <c r="AH67" i="20"/>
  <c r="AG67" i="20"/>
  <c r="AF67" i="20"/>
  <c r="AE67" i="20"/>
  <c r="AD67" i="20"/>
  <c r="AC67" i="20"/>
  <c r="AB67" i="20"/>
  <c r="AA67" i="20"/>
  <c r="Z67" i="20"/>
  <c r="Y67" i="20"/>
  <c r="X67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DB66" i="20"/>
  <c r="DA66" i="20"/>
  <c r="CZ66" i="20"/>
  <c r="CY66" i="20"/>
  <c r="CX66" i="20"/>
  <c r="CW66" i="20"/>
  <c r="CV66" i="20"/>
  <c r="CU66" i="20"/>
  <c r="CT66" i="20"/>
  <c r="CS66" i="20"/>
  <c r="CR66" i="20"/>
  <c r="CQ66" i="20"/>
  <c r="CP66" i="20"/>
  <c r="CO66" i="20"/>
  <c r="CN66" i="20"/>
  <c r="CM66" i="20"/>
  <c r="CL66" i="20"/>
  <c r="CK66" i="20"/>
  <c r="CJ66" i="20"/>
  <c r="CI66" i="20"/>
  <c r="CH66" i="20"/>
  <c r="CG66" i="20"/>
  <c r="CF66" i="20"/>
  <c r="CE66" i="20"/>
  <c r="CD66" i="20"/>
  <c r="CC66" i="20"/>
  <c r="CB66" i="20"/>
  <c r="CA66" i="20"/>
  <c r="BZ66" i="20"/>
  <c r="BY66" i="20"/>
  <c r="BX66" i="20"/>
  <c r="BW66" i="20"/>
  <c r="BV66" i="20"/>
  <c r="BU66" i="20"/>
  <c r="BT66" i="20"/>
  <c r="BS66" i="20"/>
  <c r="BR66" i="20"/>
  <c r="BQ66" i="20"/>
  <c r="BP66" i="20"/>
  <c r="BO66" i="20"/>
  <c r="BN66" i="20"/>
  <c r="BM66" i="20"/>
  <c r="BL66" i="20"/>
  <c r="BK66" i="20"/>
  <c r="BJ66" i="20"/>
  <c r="BI66" i="20"/>
  <c r="BH66" i="20"/>
  <c r="BG66" i="20"/>
  <c r="BF66" i="20"/>
  <c r="BE66" i="20"/>
  <c r="BD66" i="20"/>
  <c r="BC66" i="20"/>
  <c r="BB66" i="20"/>
  <c r="BA66" i="20"/>
  <c r="AZ66" i="20"/>
  <c r="AY66" i="20"/>
  <c r="AX66" i="20"/>
  <c r="AW66" i="20"/>
  <c r="AV66" i="20"/>
  <c r="AU66" i="20"/>
  <c r="AT66" i="20"/>
  <c r="AS66" i="20"/>
  <c r="AR66" i="20"/>
  <c r="AQ66" i="20"/>
  <c r="AP66" i="20"/>
  <c r="AO66" i="20"/>
  <c r="AN66" i="20"/>
  <c r="AM66" i="20"/>
  <c r="AL66" i="20"/>
  <c r="AK66" i="20"/>
  <c r="AJ66" i="20"/>
  <c r="AI66" i="20"/>
  <c r="AH66" i="20"/>
  <c r="AG66" i="20"/>
  <c r="AF66" i="20"/>
  <c r="AE66" i="20"/>
  <c r="AD66" i="20"/>
  <c r="AC66" i="20"/>
  <c r="AB66" i="20"/>
  <c r="AA66" i="20"/>
  <c r="Z66" i="20"/>
  <c r="Y66" i="20"/>
  <c r="X66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DB65" i="20"/>
  <c r="DA65" i="20"/>
  <c r="CZ65" i="20"/>
  <c r="CY65" i="20"/>
  <c r="CX65" i="20"/>
  <c r="CW65" i="20"/>
  <c r="CV65" i="20"/>
  <c r="CU65" i="20"/>
  <c r="CT65" i="20"/>
  <c r="CS65" i="20"/>
  <c r="CR65" i="20"/>
  <c r="CQ65" i="20"/>
  <c r="CP65" i="20"/>
  <c r="CO65" i="20"/>
  <c r="CN65" i="20"/>
  <c r="CM65" i="20"/>
  <c r="CL65" i="20"/>
  <c r="CK65" i="20"/>
  <c r="CJ65" i="20"/>
  <c r="CI65" i="20"/>
  <c r="CH65" i="20"/>
  <c r="CG65" i="20"/>
  <c r="CF65" i="20"/>
  <c r="CE65" i="20"/>
  <c r="CD65" i="20"/>
  <c r="CC65" i="20"/>
  <c r="CB65" i="20"/>
  <c r="CA65" i="20"/>
  <c r="BZ65" i="20"/>
  <c r="BY65" i="20"/>
  <c r="BX65" i="20"/>
  <c r="BW65" i="20"/>
  <c r="BV65" i="20"/>
  <c r="BU65" i="20"/>
  <c r="BT65" i="20"/>
  <c r="BS65" i="20"/>
  <c r="BR65" i="20"/>
  <c r="BQ65" i="20"/>
  <c r="BP65" i="20"/>
  <c r="BO65" i="20"/>
  <c r="BN65" i="20"/>
  <c r="BM65" i="20"/>
  <c r="BL65" i="20"/>
  <c r="BK65" i="20"/>
  <c r="BJ65" i="20"/>
  <c r="BI65" i="20"/>
  <c r="BH65" i="20"/>
  <c r="BG65" i="20"/>
  <c r="BF65" i="20"/>
  <c r="BE65" i="20"/>
  <c r="BD65" i="20"/>
  <c r="BC65" i="20"/>
  <c r="BB65" i="20"/>
  <c r="BA65" i="20"/>
  <c r="AZ65" i="20"/>
  <c r="AY65" i="20"/>
  <c r="AX65" i="20"/>
  <c r="AW65" i="20"/>
  <c r="AV65" i="20"/>
  <c r="AU65" i="20"/>
  <c r="AT65" i="20"/>
  <c r="AS65" i="20"/>
  <c r="AR65" i="20"/>
  <c r="AQ65" i="20"/>
  <c r="AP65" i="20"/>
  <c r="AO65" i="20"/>
  <c r="AN65" i="20"/>
  <c r="AM65" i="20"/>
  <c r="AL65" i="20"/>
  <c r="AK65" i="20"/>
  <c r="AJ65" i="20"/>
  <c r="AI65" i="20"/>
  <c r="AH65" i="20"/>
  <c r="AG65" i="20"/>
  <c r="AF65" i="20"/>
  <c r="AE65" i="20"/>
  <c r="AD65" i="20"/>
  <c r="AC65" i="20"/>
  <c r="AB65" i="20"/>
  <c r="AA65" i="20"/>
  <c r="Z65" i="20"/>
  <c r="Y65" i="20"/>
  <c r="X65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DB64" i="20"/>
  <c r="DA64" i="20"/>
  <c r="CZ64" i="20"/>
  <c r="CY64" i="20"/>
  <c r="CX64" i="20"/>
  <c r="CW64" i="20"/>
  <c r="CV64" i="20"/>
  <c r="CU64" i="20"/>
  <c r="CT64" i="20"/>
  <c r="CS64" i="20"/>
  <c r="CR64" i="20"/>
  <c r="CQ64" i="20"/>
  <c r="CP64" i="20"/>
  <c r="CO64" i="20"/>
  <c r="CN64" i="20"/>
  <c r="CM64" i="20"/>
  <c r="CL64" i="20"/>
  <c r="CK64" i="20"/>
  <c r="CJ64" i="20"/>
  <c r="CI64" i="20"/>
  <c r="CH64" i="20"/>
  <c r="CG64" i="20"/>
  <c r="CF64" i="20"/>
  <c r="CE64" i="20"/>
  <c r="CD64" i="20"/>
  <c r="CC64" i="20"/>
  <c r="CB64" i="20"/>
  <c r="CA64" i="20"/>
  <c r="BZ64" i="20"/>
  <c r="BY64" i="20"/>
  <c r="BX64" i="20"/>
  <c r="BW64" i="20"/>
  <c r="BV64" i="20"/>
  <c r="BU64" i="20"/>
  <c r="BT64" i="20"/>
  <c r="BS64" i="20"/>
  <c r="BR64" i="20"/>
  <c r="BQ64" i="20"/>
  <c r="BP64" i="20"/>
  <c r="BO64" i="20"/>
  <c r="BN64" i="20"/>
  <c r="BM64" i="20"/>
  <c r="BL64" i="20"/>
  <c r="BK64" i="20"/>
  <c r="BJ64" i="20"/>
  <c r="BI64" i="20"/>
  <c r="BH64" i="20"/>
  <c r="BG64" i="20"/>
  <c r="BF64" i="20"/>
  <c r="BE64" i="20"/>
  <c r="BD64" i="20"/>
  <c r="BC64" i="20"/>
  <c r="BB64" i="20"/>
  <c r="BA64" i="20"/>
  <c r="AZ64" i="20"/>
  <c r="AY64" i="20"/>
  <c r="AX64" i="20"/>
  <c r="AW64" i="20"/>
  <c r="AV64" i="20"/>
  <c r="AU64" i="20"/>
  <c r="AT64" i="20"/>
  <c r="AS64" i="20"/>
  <c r="AR64" i="20"/>
  <c r="AQ64" i="20"/>
  <c r="AP64" i="20"/>
  <c r="AO64" i="20"/>
  <c r="AN64" i="20"/>
  <c r="AM64" i="20"/>
  <c r="AL64" i="20"/>
  <c r="AK64" i="20"/>
  <c r="AJ64" i="20"/>
  <c r="AI64" i="20"/>
  <c r="AH64" i="20"/>
  <c r="AG64" i="20"/>
  <c r="AF64" i="20"/>
  <c r="AE64" i="20"/>
  <c r="AD64" i="20"/>
  <c r="AC64" i="20"/>
  <c r="AB64" i="20"/>
  <c r="AA64" i="20"/>
  <c r="Z64" i="20"/>
  <c r="Y64" i="20"/>
  <c r="X64" i="20"/>
  <c r="W64" i="20"/>
  <c r="V64" i="20"/>
  <c r="U64" i="20"/>
  <c r="T64" i="20"/>
  <c r="S64" i="20"/>
  <c r="R64" i="20"/>
  <c r="Q64" i="20"/>
  <c r="P64" i="20"/>
  <c r="O64" i="20"/>
  <c r="N64" i="20"/>
  <c r="M64" i="20"/>
  <c r="L64" i="20"/>
  <c r="K64" i="20"/>
  <c r="J64" i="20"/>
  <c r="I64" i="20"/>
  <c r="H64" i="20"/>
  <c r="G64" i="20"/>
  <c r="F64" i="20"/>
  <c r="E64" i="20"/>
  <c r="D64" i="20"/>
  <c r="C64" i="20"/>
  <c r="DB63" i="20"/>
  <c r="DA63" i="20"/>
  <c r="CZ63" i="20"/>
  <c r="CY63" i="20"/>
  <c r="CX63" i="20"/>
  <c r="CW63" i="20"/>
  <c r="CV63" i="20"/>
  <c r="CU63" i="20"/>
  <c r="CT63" i="20"/>
  <c r="CS63" i="20"/>
  <c r="CR63" i="20"/>
  <c r="CQ63" i="20"/>
  <c r="CP63" i="20"/>
  <c r="CO63" i="20"/>
  <c r="CN63" i="20"/>
  <c r="CM63" i="20"/>
  <c r="CL63" i="20"/>
  <c r="CK63" i="20"/>
  <c r="CJ63" i="20"/>
  <c r="CI63" i="20"/>
  <c r="CH63" i="20"/>
  <c r="CG63" i="20"/>
  <c r="CF63" i="20"/>
  <c r="CE63" i="20"/>
  <c r="CD63" i="20"/>
  <c r="CC63" i="20"/>
  <c r="CB63" i="20"/>
  <c r="CA63" i="20"/>
  <c r="BZ63" i="20"/>
  <c r="BY63" i="20"/>
  <c r="BX63" i="20"/>
  <c r="BW63" i="20"/>
  <c r="BV63" i="20"/>
  <c r="BU63" i="20"/>
  <c r="BT63" i="20"/>
  <c r="BS63" i="20"/>
  <c r="BR63" i="20"/>
  <c r="BQ63" i="20"/>
  <c r="BP63" i="20"/>
  <c r="BO63" i="20"/>
  <c r="BN63" i="20"/>
  <c r="BM63" i="20"/>
  <c r="BL63" i="20"/>
  <c r="BK63" i="20"/>
  <c r="BJ63" i="20"/>
  <c r="BI63" i="20"/>
  <c r="BH63" i="20"/>
  <c r="BG63" i="20"/>
  <c r="BF63" i="20"/>
  <c r="BE63" i="20"/>
  <c r="BD63" i="20"/>
  <c r="BC63" i="20"/>
  <c r="BB63" i="20"/>
  <c r="BA63" i="20"/>
  <c r="AZ63" i="20"/>
  <c r="AY63" i="20"/>
  <c r="AX63" i="20"/>
  <c r="AW63" i="20"/>
  <c r="AV63" i="20"/>
  <c r="AU63" i="20"/>
  <c r="AT63" i="20"/>
  <c r="AS63" i="20"/>
  <c r="AR63" i="20"/>
  <c r="AQ63" i="20"/>
  <c r="AP63" i="20"/>
  <c r="AO63" i="20"/>
  <c r="AN63" i="20"/>
  <c r="AM63" i="20"/>
  <c r="AL63" i="20"/>
  <c r="AK63" i="20"/>
  <c r="AJ63" i="20"/>
  <c r="AI63" i="20"/>
  <c r="AH63" i="20"/>
  <c r="AG63" i="20"/>
  <c r="AF63" i="20"/>
  <c r="AE63" i="20"/>
  <c r="AD63" i="20"/>
  <c r="AC63" i="20"/>
  <c r="AB63" i="20"/>
  <c r="AA63" i="20"/>
  <c r="Z63" i="20"/>
  <c r="Y63" i="20"/>
  <c r="X63" i="20"/>
  <c r="W63" i="20"/>
  <c r="V63" i="20"/>
  <c r="U63" i="20"/>
  <c r="T63" i="20"/>
  <c r="S63" i="20"/>
  <c r="R63" i="20"/>
  <c r="Q63" i="20"/>
  <c r="P63" i="20"/>
  <c r="O63" i="20"/>
  <c r="N63" i="20"/>
  <c r="M63" i="20"/>
  <c r="L63" i="20"/>
  <c r="K63" i="20"/>
  <c r="J63" i="20"/>
  <c r="I63" i="20"/>
  <c r="H63" i="20"/>
  <c r="G63" i="20"/>
  <c r="F63" i="20"/>
  <c r="E63" i="20"/>
  <c r="D63" i="20"/>
  <c r="C63" i="20"/>
  <c r="DB62" i="20"/>
  <c r="DA62" i="20"/>
  <c r="CZ62" i="20"/>
  <c r="CY62" i="20"/>
  <c r="CX62" i="20"/>
  <c r="CW62" i="20"/>
  <c r="CV62" i="20"/>
  <c r="CU62" i="20"/>
  <c r="CT62" i="20"/>
  <c r="CS62" i="20"/>
  <c r="CR62" i="20"/>
  <c r="CQ62" i="20"/>
  <c r="CP62" i="20"/>
  <c r="CO62" i="20"/>
  <c r="CN62" i="20"/>
  <c r="CM62" i="20"/>
  <c r="CL62" i="20"/>
  <c r="CK62" i="20"/>
  <c r="CJ62" i="20"/>
  <c r="CI62" i="20"/>
  <c r="CH62" i="20"/>
  <c r="CG62" i="20"/>
  <c r="CF62" i="20"/>
  <c r="CE62" i="20"/>
  <c r="CD62" i="20"/>
  <c r="CC62" i="20"/>
  <c r="CB62" i="20"/>
  <c r="CA62" i="20"/>
  <c r="BZ62" i="20"/>
  <c r="BY62" i="20"/>
  <c r="BX62" i="20"/>
  <c r="BW62" i="20"/>
  <c r="BV62" i="20"/>
  <c r="BU62" i="20"/>
  <c r="BT62" i="20"/>
  <c r="BS62" i="20"/>
  <c r="BR62" i="20"/>
  <c r="BQ62" i="20"/>
  <c r="BP62" i="20"/>
  <c r="BO62" i="20"/>
  <c r="BN62" i="20"/>
  <c r="BM62" i="20"/>
  <c r="BL62" i="20"/>
  <c r="BK62" i="20"/>
  <c r="BJ62" i="20"/>
  <c r="BI62" i="20"/>
  <c r="BH62" i="20"/>
  <c r="BG62" i="20"/>
  <c r="BF62" i="20"/>
  <c r="BE62" i="20"/>
  <c r="BD62" i="20"/>
  <c r="BC62" i="20"/>
  <c r="BB62" i="20"/>
  <c r="BA62" i="20"/>
  <c r="AZ62" i="20"/>
  <c r="AY62" i="20"/>
  <c r="AX62" i="20"/>
  <c r="AW62" i="20"/>
  <c r="AV62" i="20"/>
  <c r="AU62" i="20"/>
  <c r="AT62" i="20"/>
  <c r="AS62" i="20"/>
  <c r="AR62" i="20"/>
  <c r="AQ62" i="20"/>
  <c r="AP62" i="20"/>
  <c r="AO62" i="20"/>
  <c r="AN62" i="20"/>
  <c r="AM62" i="20"/>
  <c r="AL62" i="20"/>
  <c r="AK62" i="20"/>
  <c r="AJ62" i="20"/>
  <c r="AI62" i="20"/>
  <c r="AH62" i="20"/>
  <c r="AG62" i="20"/>
  <c r="AF62" i="20"/>
  <c r="AE62" i="20"/>
  <c r="AD62" i="20"/>
  <c r="AC62" i="20"/>
  <c r="AB62" i="20"/>
  <c r="AA62" i="20"/>
  <c r="Z62" i="20"/>
  <c r="Y62" i="20"/>
  <c r="X62" i="20"/>
  <c r="W62" i="20"/>
  <c r="V62" i="20"/>
  <c r="U62" i="20"/>
  <c r="T62" i="20"/>
  <c r="S62" i="20"/>
  <c r="R62" i="20"/>
  <c r="Q62" i="20"/>
  <c r="P62" i="20"/>
  <c r="O62" i="20"/>
  <c r="N62" i="20"/>
  <c r="M62" i="20"/>
  <c r="L62" i="20"/>
  <c r="K62" i="20"/>
  <c r="J62" i="20"/>
  <c r="I62" i="20"/>
  <c r="H62" i="20"/>
  <c r="G62" i="20"/>
  <c r="F62" i="20"/>
  <c r="E62" i="20"/>
  <c r="D62" i="20"/>
  <c r="C62" i="20"/>
  <c r="DB61" i="20"/>
  <c r="DA61" i="20"/>
  <c r="CZ61" i="20"/>
  <c r="CY61" i="20"/>
  <c r="CX61" i="20"/>
  <c r="CW61" i="20"/>
  <c r="CV61" i="20"/>
  <c r="CU61" i="20"/>
  <c r="CT61" i="20"/>
  <c r="CS61" i="20"/>
  <c r="CR61" i="20"/>
  <c r="CQ61" i="20"/>
  <c r="CP61" i="20"/>
  <c r="CO61" i="20"/>
  <c r="CN61" i="20"/>
  <c r="CM61" i="20"/>
  <c r="CL61" i="20"/>
  <c r="CK61" i="20"/>
  <c r="CJ61" i="20"/>
  <c r="CI61" i="20"/>
  <c r="CH61" i="20"/>
  <c r="CG61" i="20"/>
  <c r="CF61" i="20"/>
  <c r="CE61" i="20"/>
  <c r="CD61" i="20"/>
  <c r="CC61" i="20"/>
  <c r="CB61" i="20"/>
  <c r="CA61" i="20"/>
  <c r="BZ61" i="20"/>
  <c r="BY61" i="20"/>
  <c r="BX61" i="20"/>
  <c r="BW61" i="20"/>
  <c r="BV61" i="20"/>
  <c r="BU61" i="20"/>
  <c r="BT61" i="20"/>
  <c r="BS61" i="20"/>
  <c r="BR61" i="20"/>
  <c r="BQ61" i="20"/>
  <c r="BP61" i="20"/>
  <c r="BO61" i="20"/>
  <c r="BN61" i="20"/>
  <c r="BM61" i="20"/>
  <c r="BL61" i="20"/>
  <c r="BK61" i="20"/>
  <c r="BJ61" i="20"/>
  <c r="BI61" i="20"/>
  <c r="BH61" i="20"/>
  <c r="BG61" i="20"/>
  <c r="BF61" i="20"/>
  <c r="BE61" i="20"/>
  <c r="BD61" i="20"/>
  <c r="BC61" i="20"/>
  <c r="BB61" i="20"/>
  <c r="BA61" i="20"/>
  <c r="AZ61" i="20"/>
  <c r="AY61" i="20"/>
  <c r="AX61" i="20"/>
  <c r="AW61" i="20"/>
  <c r="AV61" i="20"/>
  <c r="AU61" i="20"/>
  <c r="AT61" i="20"/>
  <c r="AS61" i="20"/>
  <c r="AR61" i="20"/>
  <c r="AQ61" i="20"/>
  <c r="AP61" i="20"/>
  <c r="AO61" i="20"/>
  <c r="AN61" i="20"/>
  <c r="AM61" i="20"/>
  <c r="AL61" i="20"/>
  <c r="AK61" i="20"/>
  <c r="AJ61" i="20"/>
  <c r="AI61" i="20"/>
  <c r="AH61" i="20"/>
  <c r="AG61" i="20"/>
  <c r="AF61" i="20"/>
  <c r="AE61" i="20"/>
  <c r="AD61" i="20"/>
  <c r="AC61" i="20"/>
  <c r="AB61" i="20"/>
  <c r="AA61" i="20"/>
  <c r="Z61" i="20"/>
  <c r="Y61" i="20"/>
  <c r="X61" i="20"/>
  <c r="W61" i="20"/>
  <c r="V61" i="20"/>
  <c r="U61" i="20"/>
  <c r="T61" i="20"/>
  <c r="S61" i="20"/>
  <c r="R61" i="20"/>
  <c r="Q61" i="20"/>
  <c r="P61" i="20"/>
  <c r="O61" i="20"/>
  <c r="N61" i="20"/>
  <c r="M61" i="20"/>
  <c r="L61" i="20"/>
  <c r="K61" i="20"/>
  <c r="J61" i="20"/>
  <c r="I61" i="20"/>
  <c r="H61" i="20"/>
  <c r="G61" i="20"/>
  <c r="F61" i="20"/>
  <c r="E61" i="20"/>
  <c r="D61" i="20"/>
  <c r="C61" i="20"/>
  <c r="DB60" i="20"/>
  <c r="DA60" i="20"/>
  <c r="CZ60" i="20"/>
  <c r="CY60" i="20"/>
  <c r="CX60" i="20"/>
  <c r="CW60" i="20"/>
  <c r="CV60" i="20"/>
  <c r="CU60" i="20"/>
  <c r="CT60" i="20"/>
  <c r="CS60" i="20"/>
  <c r="CR60" i="20"/>
  <c r="CQ60" i="20"/>
  <c r="CP60" i="20"/>
  <c r="CO60" i="20"/>
  <c r="CN60" i="20"/>
  <c r="CM60" i="20"/>
  <c r="CL60" i="20"/>
  <c r="CK60" i="20"/>
  <c r="CJ60" i="20"/>
  <c r="CI60" i="20"/>
  <c r="CH60" i="20"/>
  <c r="CG60" i="20"/>
  <c r="CF60" i="20"/>
  <c r="CE60" i="20"/>
  <c r="CD60" i="20"/>
  <c r="CC60" i="20"/>
  <c r="CB60" i="20"/>
  <c r="CA60" i="20"/>
  <c r="BZ60" i="20"/>
  <c r="BY60" i="20"/>
  <c r="BX60" i="20"/>
  <c r="BW60" i="20"/>
  <c r="BV60" i="20"/>
  <c r="BU60" i="20"/>
  <c r="BT60" i="20"/>
  <c r="BS60" i="20"/>
  <c r="BR60" i="20"/>
  <c r="BQ60" i="20"/>
  <c r="BP60" i="20"/>
  <c r="BO60" i="20"/>
  <c r="BN60" i="20"/>
  <c r="BM60" i="20"/>
  <c r="BL60" i="20"/>
  <c r="BK60" i="20"/>
  <c r="BJ60" i="20"/>
  <c r="BI60" i="20"/>
  <c r="BH60" i="20"/>
  <c r="BG60" i="20"/>
  <c r="BF60" i="20"/>
  <c r="BE60" i="20"/>
  <c r="BD60" i="20"/>
  <c r="BC60" i="20"/>
  <c r="BB60" i="20"/>
  <c r="BA60" i="20"/>
  <c r="AZ60" i="20"/>
  <c r="AY60" i="20"/>
  <c r="AX60" i="20"/>
  <c r="AW60" i="20"/>
  <c r="AV60" i="20"/>
  <c r="AU60" i="20"/>
  <c r="AT60" i="20"/>
  <c r="AS60" i="20"/>
  <c r="AR60" i="20"/>
  <c r="AQ60" i="20"/>
  <c r="AP60" i="20"/>
  <c r="AO60" i="20"/>
  <c r="AN60" i="20"/>
  <c r="AM60" i="20"/>
  <c r="AL60" i="20"/>
  <c r="AK60" i="20"/>
  <c r="AJ60" i="20"/>
  <c r="AI60" i="20"/>
  <c r="AH60" i="20"/>
  <c r="AG60" i="20"/>
  <c r="AF60" i="20"/>
  <c r="AE60" i="20"/>
  <c r="AD60" i="20"/>
  <c r="AC60" i="20"/>
  <c r="AB60" i="20"/>
  <c r="AA60" i="20"/>
  <c r="Z60" i="20"/>
  <c r="Y60" i="20"/>
  <c r="X60" i="20"/>
  <c r="W60" i="20"/>
  <c r="V60" i="20"/>
  <c r="U60" i="20"/>
  <c r="T60" i="20"/>
  <c r="S60" i="20"/>
  <c r="R60" i="20"/>
  <c r="Q60" i="20"/>
  <c r="P60" i="20"/>
  <c r="O60" i="20"/>
  <c r="N60" i="20"/>
  <c r="M60" i="20"/>
  <c r="L60" i="20"/>
  <c r="K60" i="20"/>
  <c r="J60" i="20"/>
  <c r="I60" i="20"/>
  <c r="H60" i="20"/>
  <c r="G60" i="20"/>
  <c r="F60" i="20"/>
  <c r="E60" i="20"/>
  <c r="D60" i="20"/>
  <c r="C60" i="20"/>
  <c r="DB59" i="20"/>
  <c r="DA59" i="20"/>
  <c r="CZ59" i="20"/>
  <c r="CY59" i="20"/>
  <c r="CX59" i="20"/>
  <c r="CW59" i="20"/>
  <c r="CV59" i="20"/>
  <c r="CU59" i="20"/>
  <c r="CT59" i="20"/>
  <c r="CS59" i="20"/>
  <c r="CR59" i="20"/>
  <c r="CQ59" i="20"/>
  <c r="CP59" i="20"/>
  <c r="CO59" i="20"/>
  <c r="CN59" i="20"/>
  <c r="CM59" i="20"/>
  <c r="CL59" i="20"/>
  <c r="CK59" i="20"/>
  <c r="CJ59" i="20"/>
  <c r="CI59" i="20"/>
  <c r="CH59" i="20"/>
  <c r="CG59" i="20"/>
  <c r="CF59" i="20"/>
  <c r="CE59" i="20"/>
  <c r="CD59" i="20"/>
  <c r="CC59" i="20"/>
  <c r="CB59" i="20"/>
  <c r="CA59" i="20"/>
  <c r="BZ59" i="20"/>
  <c r="BY59" i="20"/>
  <c r="BX59" i="20"/>
  <c r="BW59" i="20"/>
  <c r="BV59" i="20"/>
  <c r="BU59" i="20"/>
  <c r="BT59" i="20"/>
  <c r="BS59" i="20"/>
  <c r="BR59" i="20"/>
  <c r="BQ59" i="20"/>
  <c r="BP59" i="20"/>
  <c r="BO59" i="20"/>
  <c r="BN59" i="20"/>
  <c r="BM59" i="20"/>
  <c r="BL59" i="20"/>
  <c r="BK59" i="20"/>
  <c r="BJ59" i="20"/>
  <c r="BI59" i="20"/>
  <c r="BH59" i="20"/>
  <c r="BG59" i="20"/>
  <c r="BF59" i="20"/>
  <c r="BE59" i="20"/>
  <c r="BD59" i="20"/>
  <c r="BC59" i="20"/>
  <c r="BB59" i="20"/>
  <c r="BA59" i="20"/>
  <c r="AZ59" i="20"/>
  <c r="AY59" i="20"/>
  <c r="AX59" i="20"/>
  <c r="AW59" i="20"/>
  <c r="AV59" i="20"/>
  <c r="AU59" i="20"/>
  <c r="AT59" i="20"/>
  <c r="AS59" i="20"/>
  <c r="AR59" i="20"/>
  <c r="AQ59" i="20"/>
  <c r="AP59" i="20"/>
  <c r="AO59" i="20"/>
  <c r="AN59" i="20"/>
  <c r="AM59" i="20"/>
  <c r="AL59" i="20"/>
  <c r="AK59" i="20"/>
  <c r="AJ59" i="20"/>
  <c r="AI59" i="20"/>
  <c r="AH59" i="20"/>
  <c r="AG59" i="20"/>
  <c r="AF59" i="20"/>
  <c r="AE59" i="20"/>
  <c r="AD59" i="20"/>
  <c r="AC59" i="20"/>
  <c r="AB59" i="20"/>
  <c r="AA59" i="20"/>
  <c r="Z59" i="20"/>
  <c r="Y59" i="20"/>
  <c r="X59" i="20"/>
  <c r="W59" i="20"/>
  <c r="V59" i="20"/>
  <c r="U59" i="20"/>
  <c r="T59" i="20"/>
  <c r="S59" i="20"/>
  <c r="R59" i="20"/>
  <c r="Q59" i="20"/>
  <c r="P59" i="20"/>
  <c r="O59" i="20"/>
  <c r="N59" i="20"/>
  <c r="M59" i="20"/>
  <c r="L59" i="20"/>
  <c r="K59" i="20"/>
  <c r="J59" i="20"/>
  <c r="I59" i="20"/>
  <c r="H59" i="20"/>
  <c r="G59" i="20"/>
  <c r="F59" i="20"/>
  <c r="E59" i="20"/>
  <c r="D59" i="20"/>
  <c r="C59" i="20"/>
  <c r="DB58" i="20"/>
  <c r="DA58" i="20"/>
  <c r="CZ58" i="20"/>
  <c r="CY58" i="20"/>
  <c r="CX58" i="20"/>
  <c r="CW58" i="20"/>
  <c r="CV58" i="20"/>
  <c r="CU58" i="20"/>
  <c r="CT58" i="20"/>
  <c r="CS58" i="20"/>
  <c r="CR58" i="20"/>
  <c r="CQ58" i="20"/>
  <c r="CP58" i="20"/>
  <c r="CO58" i="20"/>
  <c r="CN58" i="20"/>
  <c r="CM58" i="20"/>
  <c r="CL58" i="20"/>
  <c r="CK58" i="20"/>
  <c r="CJ58" i="20"/>
  <c r="CI58" i="20"/>
  <c r="CH58" i="20"/>
  <c r="CG58" i="20"/>
  <c r="CF58" i="20"/>
  <c r="CE58" i="20"/>
  <c r="CD58" i="20"/>
  <c r="CC58" i="20"/>
  <c r="CB58" i="20"/>
  <c r="CA58" i="20"/>
  <c r="BZ58" i="20"/>
  <c r="BY58" i="20"/>
  <c r="BX58" i="20"/>
  <c r="BW58" i="20"/>
  <c r="BV58" i="20"/>
  <c r="BU58" i="20"/>
  <c r="BT58" i="20"/>
  <c r="BS58" i="20"/>
  <c r="BR58" i="20"/>
  <c r="BQ58" i="20"/>
  <c r="BP58" i="20"/>
  <c r="BO58" i="20"/>
  <c r="BN58" i="20"/>
  <c r="BM58" i="20"/>
  <c r="BL58" i="20"/>
  <c r="BK58" i="20"/>
  <c r="BJ58" i="20"/>
  <c r="BI58" i="20"/>
  <c r="BH58" i="20"/>
  <c r="BG58" i="20"/>
  <c r="BF58" i="20"/>
  <c r="BE58" i="20"/>
  <c r="BD58" i="20"/>
  <c r="BC58" i="20"/>
  <c r="BB58" i="20"/>
  <c r="BA58" i="20"/>
  <c r="AZ58" i="20"/>
  <c r="AY58" i="20"/>
  <c r="AX58" i="20"/>
  <c r="AW58" i="20"/>
  <c r="AV58" i="20"/>
  <c r="AU58" i="20"/>
  <c r="AT58" i="20"/>
  <c r="AS58" i="20"/>
  <c r="AR58" i="20"/>
  <c r="AQ58" i="20"/>
  <c r="AP58" i="20"/>
  <c r="AO58" i="20"/>
  <c r="AN58" i="20"/>
  <c r="AM58" i="20"/>
  <c r="AL58" i="20"/>
  <c r="AK58" i="20"/>
  <c r="AJ58" i="20"/>
  <c r="AI58" i="20"/>
  <c r="AH58" i="20"/>
  <c r="AG58" i="20"/>
  <c r="AF58" i="20"/>
  <c r="AE58" i="20"/>
  <c r="AD58" i="20"/>
  <c r="AC58" i="20"/>
  <c r="AB58" i="20"/>
  <c r="AA58" i="20"/>
  <c r="Z58" i="20"/>
  <c r="Y58" i="20"/>
  <c r="X58" i="20"/>
  <c r="W58" i="20"/>
  <c r="V58" i="20"/>
  <c r="U58" i="20"/>
  <c r="T58" i="20"/>
  <c r="S58" i="20"/>
  <c r="R58" i="20"/>
  <c r="Q58" i="20"/>
  <c r="P58" i="20"/>
  <c r="O58" i="20"/>
  <c r="N58" i="20"/>
  <c r="M58" i="20"/>
  <c r="L58" i="20"/>
  <c r="K58" i="20"/>
  <c r="J58" i="20"/>
  <c r="I58" i="20"/>
  <c r="H58" i="20"/>
  <c r="G58" i="20"/>
  <c r="F58" i="20"/>
  <c r="E58" i="20"/>
  <c r="D58" i="20"/>
  <c r="C58" i="20"/>
  <c r="DB57" i="20"/>
  <c r="DA57" i="20"/>
  <c r="CZ57" i="20"/>
  <c r="CY57" i="20"/>
  <c r="CX57" i="20"/>
  <c r="CW57" i="20"/>
  <c r="CV57" i="20"/>
  <c r="CU57" i="20"/>
  <c r="CT57" i="20"/>
  <c r="CS57" i="20"/>
  <c r="CR57" i="20"/>
  <c r="CQ57" i="20"/>
  <c r="CP57" i="20"/>
  <c r="CO57" i="20"/>
  <c r="CN57" i="20"/>
  <c r="CM57" i="20"/>
  <c r="CL57" i="20"/>
  <c r="CK57" i="20"/>
  <c r="CJ57" i="20"/>
  <c r="CI57" i="20"/>
  <c r="CH57" i="20"/>
  <c r="CG57" i="20"/>
  <c r="CF57" i="20"/>
  <c r="CE57" i="20"/>
  <c r="CD57" i="20"/>
  <c r="CC57" i="20"/>
  <c r="CB57" i="20"/>
  <c r="CA57" i="20"/>
  <c r="BZ57" i="20"/>
  <c r="BY57" i="20"/>
  <c r="BX57" i="20"/>
  <c r="BW57" i="20"/>
  <c r="BV57" i="20"/>
  <c r="BU57" i="20"/>
  <c r="BT57" i="20"/>
  <c r="BS57" i="20"/>
  <c r="BR57" i="20"/>
  <c r="BQ57" i="20"/>
  <c r="BP57" i="20"/>
  <c r="BO57" i="20"/>
  <c r="BN57" i="20"/>
  <c r="BM57" i="20"/>
  <c r="BL57" i="20"/>
  <c r="BK57" i="20"/>
  <c r="BJ57" i="20"/>
  <c r="BI57" i="20"/>
  <c r="BH57" i="20"/>
  <c r="BG57" i="20"/>
  <c r="BF57" i="20"/>
  <c r="BE57" i="20"/>
  <c r="BD57" i="20"/>
  <c r="BC57" i="20"/>
  <c r="BB57" i="20"/>
  <c r="BA57" i="20"/>
  <c r="AZ57" i="20"/>
  <c r="AY57" i="20"/>
  <c r="AX57" i="20"/>
  <c r="AW57" i="20"/>
  <c r="AV57" i="20"/>
  <c r="AU57" i="20"/>
  <c r="AT57" i="20"/>
  <c r="AS57" i="20"/>
  <c r="AR57" i="20"/>
  <c r="AQ57" i="20"/>
  <c r="AP57" i="20"/>
  <c r="AO57" i="20"/>
  <c r="AN57" i="20"/>
  <c r="AM57" i="20"/>
  <c r="AL57" i="20"/>
  <c r="AK57" i="20"/>
  <c r="AJ57" i="20"/>
  <c r="AI57" i="20"/>
  <c r="AH57" i="20"/>
  <c r="AG57" i="20"/>
  <c r="AF57" i="20"/>
  <c r="AE57" i="20"/>
  <c r="AD57" i="20"/>
  <c r="AC57" i="20"/>
  <c r="AB57" i="20"/>
  <c r="AA57" i="20"/>
  <c r="Z57" i="20"/>
  <c r="Y57" i="20"/>
  <c r="X57" i="20"/>
  <c r="W57" i="20"/>
  <c r="V57" i="20"/>
  <c r="U57" i="20"/>
  <c r="T57" i="20"/>
  <c r="S57" i="20"/>
  <c r="R57" i="20"/>
  <c r="Q57" i="20"/>
  <c r="P57" i="20"/>
  <c r="O57" i="20"/>
  <c r="N57" i="20"/>
  <c r="M57" i="20"/>
  <c r="L57" i="20"/>
  <c r="K57" i="20"/>
  <c r="J57" i="20"/>
  <c r="I57" i="20"/>
  <c r="H57" i="20"/>
  <c r="G57" i="20"/>
  <c r="F57" i="20"/>
  <c r="E57" i="20"/>
  <c r="D57" i="20"/>
  <c r="C57" i="20"/>
  <c r="DB56" i="20"/>
  <c r="DA56" i="20"/>
  <c r="CZ56" i="20"/>
  <c r="CY56" i="20"/>
  <c r="CX56" i="20"/>
  <c r="CW56" i="20"/>
  <c r="CV56" i="20"/>
  <c r="CU56" i="20"/>
  <c r="CT56" i="20"/>
  <c r="CS56" i="20"/>
  <c r="CR56" i="20"/>
  <c r="CQ56" i="20"/>
  <c r="CP56" i="20"/>
  <c r="CO56" i="20"/>
  <c r="CN56" i="20"/>
  <c r="CM56" i="20"/>
  <c r="CL56" i="20"/>
  <c r="CK56" i="20"/>
  <c r="CJ56" i="20"/>
  <c r="CI56" i="20"/>
  <c r="CH56" i="20"/>
  <c r="CG56" i="20"/>
  <c r="CF56" i="20"/>
  <c r="CE56" i="20"/>
  <c r="CD56" i="20"/>
  <c r="CC56" i="20"/>
  <c r="CB56" i="20"/>
  <c r="CA56" i="20"/>
  <c r="BZ56" i="20"/>
  <c r="BY56" i="20"/>
  <c r="BX56" i="20"/>
  <c r="BW56" i="20"/>
  <c r="BV56" i="20"/>
  <c r="BU56" i="20"/>
  <c r="BT56" i="20"/>
  <c r="BS56" i="20"/>
  <c r="BR56" i="20"/>
  <c r="BQ56" i="20"/>
  <c r="BP56" i="20"/>
  <c r="BO56" i="20"/>
  <c r="BN56" i="20"/>
  <c r="BM56" i="20"/>
  <c r="BL56" i="20"/>
  <c r="BK56" i="20"/>
  <c r="BJ56" i="20"/>
  <c r="BI56" i="20"/>
  <c r="BH56" i="20"/>
  <c r="BG56" i="20"/>
  <c r="BF56" i="20"/>
  <c r="BE56" i="20"/>
  <c r="BD56" i="20"/>
  <c r="BC56" i="20"/>
  <c r="BB56" i="20"/>
  <c r="BA56" i="20"/>
  <c r="AZ56" i="20"/>
  <c r="AY56" i="20"/>
  <c r="AX56" i="20"/>
  <c r="AW56" i="20"/>
  <c r="AV56" i="20"/>
  <c r="AU56" i="20"/>
  <c r="AT56" i="20"/>
  <c r="AS56" i="20"/>
  <c r="AR56" i="20"/>
  <c r="AQ56" i="20"/>
  <c r="AP56" i="20"/>
  <c r="AO56" i="20"/>
  <c r="AN56" i="20"/>
  <c r="AM56" i="20"/>
  <c r="AL56" i="20"/>
  <c r="AK56" i="20"/>
  <c r="AJ56" i="20"/>
  <c r="AI56" i="20"/>
  <c r="AH56" i="20"/>
  <c r="AG56" i="20"/>
  <c r="AF56" i="20"/>
  <c r="AE56" i="20"/>
  <c r="AD56" i="20"/>
  <c r="AC56" i="20"/>
  <c r="AB56" i="20"/>
  <c r="AA56" i="20"/>
  <c r="Z56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DB55" i="20"/>
  <c r="DA55" i="20"/>
  <c r="CZ55" i="20"/>
  <c r="CY55" i="20"/>
  <c r="CX55" i="20"/>
  <c r="CW55" i="20"/>
  <c r="CV55" i="20"/>
  <c r="CU55" i="20"/>
  <c r="CT55" i="20"/>
  <c r="CS55" i="20"/>
  <c r="CR55" i="20"/>
  <c r="CQ55" i="20"/>
  <c r="CP55" i="20"/>
  <c r="CO55" i="20"/>
  <c r="CN55" i="20"/>
  <c r="CM55" i="20"/>
  <c r="CL55" i="20"/>
  <c r="CK55" i="20"/>
  <c r="CJ55" i="20"/>
  <c r="CI55" i="20"/>
  <c r="CH55" i="20"/>
  <c r="CG55" i="20"/>
  <c r="CF55" i="20"/>
  <c r="CE55" i="20"/>
  <c r="CD55" i="20"/>
  <c r="CC55" i="20"/>
  <c r="CB55" i="20"/>
  <c r="CA55" i="20"/>
  <c r="BZ55" i="20"/>
  <c r="BY55" i="20"/>
  <c r="BX55" i="20"/>
  <c r="BW55" i="20"/>
  <c r="BV55" i="20"/>
  <c r="BU55" i="20"/>
  <c r="BT55" i="20"/>
  <c r="BS55" i="20"/>
  <c r="BR55" i="20"/>
  <c r="BQ55" i="20"/>
  <c r="BP55" i="20"/>
  <c r="BO55" i="20"/>
  <c r="BN55" i="20"/>
  <c r="BM55" i="20"/>
  <c r="BL55" i="20"/>
  <c r="BK55" i="20"/>
  <c r="BJ55" i="20"/>
  <c r="BI55" i="20"/>
  <c r="BH55" i="20"/>
  <c r="BG55" i="20"/>
  <c r="BF55" i="20"/>
  <c r="BE55" i="20"/>
  <c r="BD55" i="20"/>
  <c r="BC55" i="20"/>
  <c r="BB55" i="20"/>
  <c r="BA55" i="20"/>
  <c r="AZ55" i="20"/>
  <c r="AY55" i="20"/>
  <c r="AX55" i="20"/>
  <c r="AW55" i="20"/>
  <c r="AV55" i="20"/>
  <c r="AU55" i="20"/>
  <c r="AT55" i="20"/>
  <c r="AS55" i="20"/>
  <c r="AR55" i="20"/>
  <c r="AQ55" i="20"/>
  <c r="AP55" i="20"/>
  <c r="AO55" i="20"/>
  <c r="AN55" i="20"/>
  <c r="AM55" i="20"/>
  <c r="AL55" i="20"/>
  <c r="AK55" i="20"/>
  <c r="AJ55" i="20"/>
  <c r="AI55" i="20"/>
  <c r="AH55" i="20"/>
  <c r="AG55" i="20"/>
  <c r="AF55" i="20"/>
  <c r="AE55" i="20"/>
  <c r="AD55" i="20"/>
  <c r="AC55" i="20"/>
  <c r="AB55" i="20"/>
  <c r="AA55" i="20"/>
  <c r="Z55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DB54" i="20"/>
  <c r="DA54" i="20"/>
  <c r="CZ54" i="20"/>
  <c r="CY54" i="20"/>
  <c r="CX54" i="20"/>
  <c r="CW54" i="20"/>
  <c r="CV54" i="20"/>
  <c r="CU54" i="20"/>
  <c r="CT54" i="20"/>
  <c r="CS54" i="20"/>
  <c r="CR54" i="20"/>
  <c r="CQ54" i="20"/>
  <c r="CP54" i="20"/>
  <c r="CO54" i="20"/>
  <c r="CN54" i="20"/>
  <c r="CM54" i="20"/>
  <c r="CL54" i="20"/>
  <c r="CK54" i="20"/>
  <c r="CJ54" i="20"/>
  <c r="CI54" i="20"/>
  <c r="CH54" i="20"/>
  <c r="CG54" i="20"/>
  <c r="CF54" i="20"/>
  <c r="CE54" i="20"/>
  <c r="CD54" i="20"/>
  <c r="CC54" i="20"/>
  <c r="CB54" i="20"/>
  <c r="CA54" i="20"/>
  <c r="BZ54" i="20"/>
  <c r="BY54" i="20"/>
  <c r="BX54" i="20"/>
  <c r="BW54" i="20"/>
  <c r="BV54" i="20"/>
  <c r="BU54" i="20"/>
  <c r="BT54" i="20"/>
  <c r="BS54" i="20"/>
  <c r="BR54" i="20"/>
  <c r="BQ54" i="20"/>
  <c r="BP54" i="20"/>
  <c r="BO54" i="20"/>
  <c r="BN54" i="20"/>
  <c r="BM54" i="20"/>
  <c r="BL54" i="20"/>
  <c r="BK54" i="20"/>
  <c r="BJ54" i="20"/>
  <c r="BI54" i="20"/>
  <c r="BH54" i="20"/>
  <c r="BG54" i="20"/>
  <c r="BF54" i="20"/>
  <c r="BE54" i="20"/>
  <c r="BD54" i="20"/>
  <c r="BC54" i="20"/>
  <c r="BB54" i="20"/>
  <c r="BA54" i="20"/>
  <c r="AZ54" i="20"/>
  <c r="AY54" i="20"/>
  <c r="AX54" i="20"/>
  <c r="AW54" i="20"/>
  <c r="AV54" i="20"/>
  <c r="AU54" i="20"/>
  <c r="AT54" i="20"/>
  <c r="AS54" i="20"/>
  <c r="AR54" i="20"/>
  <c r="AQ54" i="20"/>
  <c r="AP54" i="20"/>
  <c r="AO54" i="20"/>
  <c r="AN54" i="20"/>
  <c r="AM54" i="20"/>
  <c r="AL54" i="20"/>
  <c r="AK54" i="20"/>
  <c r="AJ54" i="20"/>
  <c r="AI54" i="20"/>
  <c r="AH54" i="20"/>
  <c r="AG54" i="20"/>
  <c r="AF54" i="20"/>
  <c r="AE54" i="20"/>
  <c r="AD54" i="20"/>
  <c r="AC54" i="20"/>
  <c r="AB54" i="20"/>
  <c r="AA54" i="20"/>
  <c r="Z54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DB53" i="20"/>
  <c r="DA53" i="20"/>
  <c r="CZ53" i="20"/>
  <c r="CY53" i="20"/>
  <c r="CX53" i="20"/>
  <c r="CW53" i="20"/>
  <c r="CV53" i="20"/>
  <c r="CU53" i="20"/>
  <c r="CT53" i="20"/>
  <c r="CS53" i="20"/>
  <c r="CR53" i="20"/>
  <c r="CQ53" i="20"/>
  <c r="CP53" i="20"/>
  <c r="CO53" i="20"/>
  <c r="CN53" i="20"/>
  <c r="CM53" i="20"/>
  <c r="CL53" i="20"/>
  <c r="CK53" i="20"/>
  <c r="CJ53" i="20"/>
  <c r="CI53" i="20"/>
  <c r="CH53" i="20"/>
  <c r="CG53" i="20"/>
  <c r="CF53" i="20"/>
  <c r="CE53" i="20"/>
  <c r="CD53" i="20"/>
  <c r="CC53" i="20"/>
  <c r="CB53" i="20"/>
  <c r="CA53" i="20"/>
  <c r="BZ53" i="20"/>
  <c r="BY53" i="20"/>
  <c r="BX53" i="20"/>
  <c r="BW53" i="20"/>
  <c r="BV53" i="20"/>
  <c r="BU53" i="20"/>
  <c r="BT53" i="20"/>
  <c r="BS53" i="20"/>
  <c r="BR53" i="20"/>
  <c r="BQ53" i="20"/>
  <c r="BP53" i="20"/>
  <c r="BO53" i="20"/>
  <c r="BN53" i="20"/>
  <c r="BM53" i="20"/>
  <c r="BL53" i="20"/>
  <c r="BK53" i="20"/>
  <c r="BJ53" i="20"/>
  <c r="BI53" i="20"/>
  <c r="BH53" i="20"/>
  <c r="BG53" i="20"/>
  <c r="BF53" i="20"/>
  <c r="BE53" i="20"/>
  <c r="BD53" i="20"/>
  <c r="BC53" i="20"/>
  <c r="BB53" i="20"/>
  <c r="BA53" i="20"/>
  <c r="AZ53" i="20"/>
  <c r="AY53" i="20"/>
  <c r="AX53" i="20"/>
  <c r="AW53" i="20"/>
  <c r="AV53" i="20"/>
  <c r="AU53" i="20"/>
  <c r="AT53" i="20"/>
  <c r="AS53" i="20"/>
  <c r="AR53" i="20"/>
  <c r="AQ53" i="20"/>
  <c r="AP53" i="20"/>
  <c r="AO53" i="20"/>
  <c r="AN53" i="20"/>
  <c r="AM53" i="20"/>
  <c r="AL53" i="20"/>
  <c r="AK53" i="20"/>
  <c r="AJ53" i="20"/>
  <c r="AI53" i="20"/>
  <c r="AH53" i="20"/>
  <c r="AG53" i="20"/>
  <c r="AF53" i="20"/>
  <c r="AE53" i="20"/>
  <c r="AD53" i="20"/>
  <c r="AC53" i="20"/>
  <c r="AB53" i="20"/>
  <c r="AA53" i="20"/>
  <c r="Z53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DB52" i="20"/>
  <c r="DA52" i="20"/>
  <c r="CZ52" i="20"/>
  <c r="CY52" i="20"/>
  <c r="CX52" i="20"/>
  <c r="CW52" i="20"/>
  <c r="CV52" i="20"/>
  <c r="CU52" i="20"/>
  <c r="CT52" i="20"/>
  <c r="CS52" i="20"/>
  <c r="CR52" i="20"/>
  <c r="CQ52" i="20"/>
  <c r="CP52" i="20"/>
  <c r="CO52" i="20"/>
  <c r="CN52" i="20"/>
  <c r="CM52" i="20"/>
  <c r="CL52" i="20"/>
  <c r="CK52" i="20"/>
  <c r="CJ52" i="20"/>
  <c r="CI52" i="20"/>
  <c r="CH52" i="20"/>
  <c r="CG52" i="20"/>
  <c r="CF52" i="20"/>
  <c r="CE52" i="20"/>
  <c r="CD52" i="20"/>
  <c r="CC52" i="20"/>
  <c r="CB52" i="20"/>
  <c r="CA52" i="20"/>
  <c r="BZ52" i="20"/>
  <c r="BY52" i="20"/>
  <c r="BX52" i="20"/>
  <c r="BW52" i="20"/>
  <c r="BV52" i="20"/>
  <c r="BU52" i="20"/>
  <c r="BT52" i="20"/>
  <c r="BS52" i="20"/>
  <c r="BR52" i="20"/>
  <c r="BQ52" i="20"/>
  <c r="BP52" i="20"/>
  <c r="BO52" i="20"/>
  <c r="BN52" i="20"/>
  <c r="BM52" i="20"/>
  <c r="BL52" i="20"/>
  <c r="BK52" i="20"/>
  <c r="BJ52" i="20"/>
  <c r="BI52" i="20"/>
  <c r="BH52" i="20"/>
  <c r="BG52" i="20"/>
  <c r="BF52" i="20"/>
  <c r="BE52" i="20"/>
  <c r="BD52" i="20"/>
  <c r="BC52" i="20"/>
  <c r="BB52" i="20"/>
  <c r="BA52" i="20"/>
  <c r="AZ52" i="20"/>
  <c r="AY52" i="20"/>
  <c r="AX52" i="20"/>
  <c r="AW52" i="20"/>
  <c r="AV52" i="20"/>
  <c r="AU52" i="20"/>
  <c r="AT52" i="20"/>
  <c r="AS52" i="20"/>
  <c r="AR52" i="20"/>
  <c r="AQ52" i="20"/>
  <c r="AP52" i="20"/>
  <c r="AO52" i="20"/>
  <c r="AN52" i="20"/>
  <c r="AM52" i="20"/>
  <c r="AL52" i="20"/>
  <c r="AK52" i="20"/>
  <c r="AJ52" i="20"/>
  <c r="AI52" i="20"/>
  <c r="AH52" i="20"/>
  <c r="AG52" i="20"/>
  <c r="AF52" i="20"/>
  <c r="AE52" i="20"/>
  <c r="AD52" i="20"/>
  <c r="AC52" i="20"/>
  <c r="AB52" i="20"/>
  <c r="AA52" i="20"/>
  <c r="Z52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DB51" i="20"/>
  <c r="DA51" i="20"/>
  <c r="CZ51" i="20"/>
  <c r="CY51" i="20"/>
  <c r="CX51" i="20"/>
  <c r="CW51" i="20"/>
  <c r="CV51" i="20"/>
  <c r="CU51" i="20"/>
  <c r="CT51" i="20"/>
  <c r="CS51" i="20"/>
  <c r="CR51" i="20"/>
  <c r="CQ51" i="20"/>
  <c r="CP51" i="20"/>
  <c r="CO51" i="20"/>
  <c r="CN51" i="20"/>
  <c r="CM51" i="20"/>
  <c r="CL51" i="20"/>
  <c r="CK51" i="20"/>
  <c r="CJ51" i="20"/>
  <c r="CI51" i="20"/>
  <c r="CH51" i="20"/>
  <c r="CG51" i="20"/>
  <c r="CF51" i="20"/>
  <c r="CE51" i="20"/>
  <c r="CD51" i="20"/>
  <c r="CC51" i="20"/>
  <c r="CB51" i="20"/>
  <c r="CA51" i="20"/>
  <c r="BZ51" i="20"/>
  <c r="BY51" i="20"/>
  <c r="BX51" i="20"/>
  <c r="BW51" i="20"/>
  <c r="BV51" i="20"/>
  <c r="BU51" i="20"/>
  <c r="BT51" i="20"/>
  <c r="BS51" i="20"/>
  <c r="BR51" i="20"/>
  <c r="BQ51" i="20"/>
  <c r="BP51" i="20"/>
  <c r="BO51" i="20"/>
  <c r="BN51" i="20"/>
  <c r="BM51" i="20"/>
  <c r="BL51" i="20"/>
  <c r="BK51" i="20"/>
  <c r="BJ51" i="20"/>
  <c r="BI51" i="20"/>
  <c r="BH51" i="20"/>
  <c r="BG51" i="20"/>
  <c r="BF51" i="20"/>
  <c r="BE51" i="20"/>
  <c r="BD51" i="20"/>
  <c r="BC51" i="20"/>
  <c r="BB51" i="20"/>
  <c r="BA51" i="20"/>
  <c r="AZ51" i="20"/>
  <c r="AY51" i="20"/>
  <c r="AX51" i="20"/>
  <c r="AW51" i="20"/>
  <c r="AV51" i="20"/>
  <c r="AU51" i="20"/>
  <c r="AT51" i="20"/>
  <c r="AS51" i="20"/>
  <c r="AR51" i="20"/>
  <c r="AQ51" i="20"/>
  <c r="AP51" i="20"/>
  <c r="AO51" i="20"/>
  <c r="AN51" i="20"/>
  <c r="AM51" i="20"/>
  <c r="AL51" i="20"/>
  <c r="AK51" i="20"/>
  <c r="AJ51" i="20"/>
  <c r="AI51" i="20"/>
  <c r="AH51" i="20"/>
  <c r="AG51" i="20"/>
  <c r="AF51" i="20"/>
  <c r="AE51" i="20"/>
  <c r="AD51" i="20"/>
  <c r="AC51" i="20"/>
  <c r="AB51" i="20"/>
  <c r="AA51" i="20"/>
  <c r="Z51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DB50" i="20"/>
  <c r="DA50" i="20"/>
  <c r="CZ50" i="20"/>
  <c r="CY50" i="20"/>
  <c r="CX50" i="20"/>
  <c r="CW50" i="20"/>
  <c r="CV50" i="20"/>
  <c r="CU50" i="20"/>
  <c r="CT50" i="20"/>
  <c r="CS50" i="20"/>
  <c r="CR50" i="20"/>
  <c r="CQ50" i="20"/>
  <c r="CP50" i="20"/>
  <c r="CO50" i="20"/>
  <c r="CN50" i="20"/>
  <c r="CM50" i="20"/>
  <c r="CL50" i="20"/>
  <c r="CK50" i="20"/>
  <c r="CJ50" i="20"/>
  <c r="CI50" i="20"/>
  <c r="CH50" i="20"/>
  <c r="CG50" i="20"/>
  <c r="CF50" i="20"/>
  <c r="CE50" i="20"/>
  <c r="CD50" i="20"/>
  <c r="CC50" i="20"/>
  <c r="CB50" i="20"/>
  <c r="CA50" i="20"/>
  <c r="BZ50" i="20"/>
  <c r="BY50" i="20"/>
  <c r="BX50" i="20"/>
  <c r="BW50" i="20"/>
  <c r="BV50" i="20"/>
  <c r="BU50" i="20"/>
  <c r="BT50" i="20"/>
  <c r="BS50" i="20"/>
  <c r="BR50" i="20"/>
  <c r="BQ50" i="20"/>
  <c r="BP50" i="20"/>
  <c r="BO50" i="20"/>
  <c r="BN50" i="20"/>
  <c r="BM50" i="20"/>
  <c r="BL50" i="20"/>
  <c r="BK50" i="20"/>
  <c r="BJ50" i="20"/>
  <c r="BI50" i="20"/>
  <c r="BH50" i="20"/>
  <c r="BG50" i="20"/>
  <c r="BF50" i="20"/>
  <c r="BE50" i="20"/>
  <c r="BD50" i="20"/>
  <c r="BC50" i="20"/>
  <c r="BB50" i="20"/>
  <c r="BA50" i="20"/>
  <c r="AZ50" i="20"/>
  <c r="AY50" i="20"/>
  <c r="AX50" i="20"/>
  <c r="AW50" i="20"/>
  <c r="AV50" i="20"/>
  <c r="AU50" i="20"/>
  <c r="AT50" i="20"/>
  <c r="AS50" i="20"/>
  <c r="AR50" i="20"/>
  <c r="AQ50" i="20"/>
  <c r="AP50" i="20"/>
  <c r="AO50" i="20"/>
  <c r="AN50" i="20"/>
  <c r="AM50" i="20"/>
  <c r="AL50" i="20"/>
  <c r="AK50" i="20"/>
  <c r="AJ50" i="20"/>
  <c r="AI50" i="20"/>
  <c r="AH50" i="20"/>
  <c r="AG50" i="20"/>
  <c r="AF50" i="20"/>
  <c r="AE50" i="20"/>
  <c r="AD50" i="20"/>
  <c r="AC50" i="20"/>
  <c r="AB50" i="20"/>
  <c r="AA50" i="20"/>
  <c r="Z50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DB49" i="20"/>
  <c r="DA49" i="20"/>
  <c r="CZ49" i="20"/>
  <c r="CY49" i="20"/>
  <c r="CX49" i="20"/>
  <c r="CW49" i="20"/>
  <c r="CV49" i="20"/>
  <c r="CU49" i="20"/>
  <c r="CT49" i="20"/>
  <c r="CS49" i="20"/>
  <c r="CR49" i="20"/>
  <c r="CQ49" i="20"/>
  <c r="CP49" i="20"/>
  <c r="CO49" i="20"/>
  <c r="CN49" i="20"/>
  <c r="CM49" i="20"/>
  <c r="CL49" i="20"/>
  <c r="CK49" i="20"/>
  <c r="CJ49" i="20"/>
  <c r="CI49" i="20"/>
  <c r="CH49" i="20"/>
  <c r="CG49" i="20"/>
  <c r="CF49" i="20"/>
  <c r="CE49" i="20"/>
  <c r="CD49" i="20"/>
  <c r="CC49" i="20"/>
  <c r="CB49" i="20"/>
  <c r="CA49" i="20"/>
  <c r="BZ49" i="20"/>
  <c r="BY49" i="20"/>
  <c r="BX49" i="20"/>
  <c r="BW49" i="20"/>
  <c r="BV49" i="20"/>
  <c r="BU49" i="20"/>
  <c r="BT49" i="20"/>
  <c r="BS49" i="20"/>
  <c r="BR49" i="20"/>
  <c r="BQ49" i="20"/>
  <c r="BP49" i="20"/>
  <c r="BO49" i="20"/>
  <c r="BN49" i="20"/>
  <c r="BM49" i="20"/>
  <c r="BL49" i="20"/>
  <c r="BK49" i="20"/>
  <c r="BJ49" i="20"/>
  <c r="BI49" i="20"/>
  <c r="BH49" i="20"/>
  <c r="BG49" i="20"/>
  <c r="BF49" i="20"/>
  <c r="BE49" i="20"/>
  <c r="BD49" i="20"/>
  <c r="BC49" i="20"/>
  <c r="BB49" i="20"/>
  <c r="BA49" i="20"/>
  <c r="AZ49" i="20"/>
  <c r="AY49" i="20"/>
  <c r="AX49" i="20"/>
  <c r="AW49" i="20"/>
  <c r="AV49" i="20"/>
  <c r="AU49" i="20"/>
  <c r="AT49" i="20"/>
  <c r="AS49" i="20"/>
  <c r="AR49" i="20"/>
  <c r="AQ49" i="20"/>
  <c r="AP49" i="20"/>
  <c r="AO49" i="20"/>
  <c r="AN49" i="20"/>
  <c r="AM49" i="20"/>
  <c r="AL49" i="20"/>
  <c r="AK49" i="20"/>
  <c r="AJ49" i="20"/>
  <c r="AI49" i="20"/>
  <c r="AH49" i="20"/>
  <c r="AG49" i="20"/>
  <c r="AF49" i="20"/>
  <c r="AE49" i="20"/>
  <c r="AD49" i="20"/>
  <c r="AC49" i="20"/>
  <c r="AB49" i="20"/>
  <c r="AA49" i="20"/>
  <c r="Z49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DB48" i="20"/>
  <c r="DA48" i="20"/>
  <c r="CZ48" i="20"/>
  <c r="CY48" i="20"/>
  <c r="CX48" i="20"/>
  <c r="CW48" i="20"/>
  <c r="CV48" i="20"/>
  <c r="CU48" i="20"/>
  <c r="CT48" i="20"/>
  <c r="CS48" i="20"/>
  <c r="CR48" i="20"/>
  <c r="CQ48" i="20"/>
  <c r="CP48" i="20"/>
  <c r="CO48" i="20"/>
  <c r="CN48" i="20"/>
  <c r="CM48" i="20"/>
  <c r="CL48" i="20"/>
  <c r="CK48" i="20"/>
  <c r="CJ48" i="20"/>
  <c r="CI48" i="20"/>
  <c r="CH48" i="20"/>
  <c r="CG48" i="20"/>
  <c r="CF48" i="20"/>
  <c r="CE48" i="20"/>
  <c r="CD48" i="20"/>
  <c r="CC48" i="20"/>
  <c r="CB48" i="20"/>
  <c r="CA48" i="20"/>
  <c r="BZ48" i="20"/>
  <c r="BY48" i="20"/>
  <c r="BX48" i="20"/>
  <c r="BW48" i="20"/>
  <c r="BV48" i="20"/>
  <c r="BU48" i="20"/>
  <c r="BT48" i="20"/>
  <c r="BS48" i="20"/>
  <c r="BR48" i="20"/>
  <c r="BQ48" i="20"/>
  <c r="BP48" i="20"/>
  <c r="BO48" i="20"/>
  <c r="BN48" i="20"/>
  <c r="BM48" i="20"/>
  <c r="BL48" i="20"/>
  <c r="BK48" i="20"/>
  <c r="BJ48" i="20"/>
  <c r="BI48" i="20"/>
  <c r="BH48" i="20"/>
  <c r="BG48" i="20"/>
  <c r="BF48" i="20"/>
  <c r="BE48" i="20"/>
  <c r="BD48" i="20"/>
  <c r="BC48" i="20"/>
  <c r="BB48" i="20"/>
  <c r="BA48" i="20"/>
  <c r="AZ48" i="20"/>
  <c r="AY48" i="20"/>
  <c r="AX48" i="20"/>
  <c r="AW48" i="20"/>
  <c r="AV48" i="20"/>
  <c r="AU48" i="20"/>
  <c r="AT48" i="20"/>
  <c r="AS48" i="20"/>
  <c r="AR48" i="20"/>
  <c r="AQ48" i="20"/>
  <c r="AP48" i="20"/>
  <c r="AO48" i="20"/>
  <c r="AN48" i="20"/>
  <c r="AM48" i="20"/>
  <c r="AL48" i="20"/>
  <c r="AK48" i="20"/>
  <c r="AJ48" i="20"/>
  <c r="AI48" i="20"/>
  <c r="AH48" i="20"/>
  <c r="AG48" i="20"/>
  <c r="AF48" i="20"/>
  <c r="AE48" i="20"/>
  <c r="AD48" i="20"/>
  <c r="AC48" i="20"/>
  <c r="AB48" i="20"/>
  <c r="AA48" i="20"/>
  <c r="Z48" i="20"/>
  <c r="Y48" i="20"/>
  <c r="X48" i="20"/>
  <c r="W48" i="20"/>
  <c r="V48" i="20"/>
  <c r="U48" i="20"/>
  <c r="T48" i="20"/>
  <c r="S48" i="20"/>
  <c r="R48" i="20"/>
  <c r="Q48" i="20"/>
  <c r="P48" i="20"/>
  <c r="O48" i="20"/>
  <c r="N48" i="20"/>
  <c r="M48" i="20"/>
  <c r="L48" i="20"/>
  <c r="K48" i="20"/>
  <c r="J48" i="20"/>
  <c r="I48" i="20"/>
  <c r="H48" i="20"/>
  <c r="G48" i="20"/>
  <c r="F48" i="20"/>
  <c r="E48" i="20"/>
  <c r="D48" i="20"/>
  <c r="C48" i="20"/>
  <c r="DB47" i="20"/>
  <c r="DA47" i="20"/>
  <c r="CZ47" i="20"/>
  <c r="CY47" i="20"/>
  <c r="CX47" i="20"/>
  <c r="CW47" i="20"/>
  <c r="CV47" i="20"/>
  <c r="CU47" i="20"/>
  <c r="CT47" i="20"/>
  <c r="CS47" i="20"/>
  <c r="CR47" i="20"/>
  <c r="CQ47" i="20"/>
  <c r="CP47" i="20"/>
  <c r="CO47" i="20"/>
  <c r="CN47" i="20"/>
  <c r="CM47" i="20"/>
  <c r="CL47" i="20"/>
  <c r="CK47" i="20"/>
  <c r="CJ47" i="20"/>
  <c r="CI47" i="20"/>
  <c r="CH47" i="20"/>
  <c r="CG47" i="20"/>
  <c r="CF47" i="20"/>
  <c r="CE47" i="20"/>
  <c r="CD47" i="20"/>
  <c r="CC47" i="20"/>
  <c r="CB47" i="20"/>
  <c r="CA47" i="20"/>
  <c r="BZ47" i="20"/>
  <c r="BY47" i="20"/>
  <c r="BX47" i="20"/>
  <c r="BW47" i="20"/>
  <c r="BV47" i="20"/>
  <c r="BU47" i="20"/>
  <c r="BT47" i="20"/>
  <c r="BS47" i="20"/>
  <c r="BR47" i="20"/>
  <c r="BQ47" i="20"/>
  <c r="BP47" i="20"/>
  <c r="BO47" i="20"/>
  <c r="BN47" i="20"/>
  <c r="BM47" i="20"/>
  <c r="BL47" i="20"/>
  <c r="BK47" i="20"/>
  <c r="BJ47" i="20"/>
  <c r="BI47" i="20"/>
  <c r="BH47" i="20"/>
  <c r="BG47" i="20"/>
  <c r="BF47" i="20"/>
  <c r="BE47" i="20"/>
  <c r="BD47" i="20"/>
  <c r="BC47" i="20"/>
  <c r="BB47" i="20"/>
  <c r="BA47" i="20"/>
  <c r="AZ47" i="20"/>
  <c r="AY47" i="20"/>
  <c r="AX47" i="20"/>
  <c r="AW47" i="20"/>
  <c r="AV47" i="20"/>
  <c r="AU47" i="20"/>
  <c r="AT47" i="20"/>
  <c r="AS47" i="20"/>
  <c r="AR47" i="20"/>
  <c r="AQ47" i="20"/>
  <c r="AP47" i="20"/>
  <c r="AO47" i="20"/>
  <c r="AN47" i="20"/>
  <c r="AM47" i="20"/>
  <c r="AL47" i="20"/>
  <c r="AK47" i="20"/>
  <c r="AJ47" i="20"/>
  <c r="AI47" i="20"/>
  <c r="AH47" i="20"/>
  <c r="AG47" i="20"/>
  <c r="AF47" i="20"/>
  <c r="AE47" i="20"/>
  <c r="AD47" i="20"/>
  <c r="AC47" i="20"/>
  <c r="AB47" i="20"/>
  <c r="AA47" i="20"/>
  <c r="Z47" i="20"/>
  <c r="Y47" i="20"/>
  <c r="X47" i="20"/>
  <c r="W47" i="20"/>
  <c r="V47" i="20"/>
  <c r="U47" i="20"/>
  <c r="T47" i="20"/>
  <c r="S47" i="20"/>
  <c r="R47" i="20"/>
  <c r="Q47" i="20"/>
  <c r="P47" i="20"/>
  <c r="O47" i="20"/>
  <c r="N47" i="20"/>
  <c r="M47" i="20"/>
  <c r="L47" i="20"/>
  <c r="K47" i="20"/>
  <c r="J47" i="20"/>
  <c r="I47" i="20"/>
  <c r="H47" i="20"/>
  <c r="G47" i="20"/>
  <c r="F47" i="20"/>
  <c r="E47" i="20"/>
  <c r="D47" i="20"/>
  <c r="C47" i="20"/>
  <c r="DB46" i="20"/>
  <c r="DA46" i="20"/>
  <c r="CZ46" i="20"/>
  <c r="CY46" i="20"/>
  <c r="CX46" i="20"/>
  <c r="CW46" i="20"/>
  <c r="CV46" i="20"/>
  <c r="CU46" i="20"/>
  <c r="CT46" i="20"/>
  <c r="CS46" i="20"/>
  <c r="CR46" i="20"/>
  <c r="CQ46" i="20"/>
  <c r="CP46" i="20"/>
  <c r="CO46" i="20"/>
  <c r="CN46" i="20"/>
  <c r="CM46" i="20"/>
  <c r="CL46" i="20"/>
  <c r="CK46" i="20"/>
  <c r="CJ46" i="20"/>
  <c r="CI46" i="20"/>
  <c r="CH46" i="20"/>
  <c r="CG46" i="20"/>
  <c r="CF46" i="20"/>
  <c r="CE46" i="20"/>
  <c r="CD46" i="20"/>
  <c r="CC46" i="20"/>
  <c r="CB46" i="20"/>
  <c r="CA46" i="20"/>
  <c r="BZ46" i="20"/>
  <c r="BY46" i="20"/>
  <c r="BX46" i="20"/>
  <c r="BW46" i="20"/>
  <c r="BV46" i="20"/>
  <c r="BU46" i="20"/>
  <c r="BT46" i="20"/>
  <c r="BS46" i="20"/>
  <c r="BR46" i="20"/>
  <c r="BQ46" i="20"/>
  <c r="BP46" i="20"/>
  <c r="BO46" i="20"/>
  <c r="BN46" i="20"/>
  <c r="BM46" i="20"/>
  <c r="BL46" i="20"/>
  <c r="BK46" i="20"/>
  <c r="BJ46" i="20"/>
  <c r="BI46" i="20"/>
  <c r="BH46" i="20"/>
  <c r="BG46" i="20"/>
  <c r="BF46" i="20"/>
  <c r="BE46" i="20"/>
  <c r="BD46" i="20"/>
  <c r="BC46" i="20"/>
  <c r="BB46" i="20"/>
  <c r="BA46" i="20"/>
  <c r="AZ46" i="20"/>
  <c r="AY46" i="20"/>
  <c r="AX46" i="20"/>
  <c r="AW46" i="20"/>
  <c r="AV46" i="20"/>
  <c r="AU46" i="20"/>
  <c r="AT46" i="20"/>
  <c r="AS46" i="20"/>
  <c r="AR46" i="20"/>
  <c r="AQ46" i="20"/>
  <c r="AP46" i="20"/>
  <c r="AO46" i="20"/>
  <c r="AN46" i="20"/>
  <c r="AM46" i="20"/>
  <c r="AL46" i="20"/>
  <c r="AK46" i="20"/>
  <c r="AJ46" i="20"/>
  <c r="AI46" i="20"/>
  <c r="AH46" i="20"/>
  <c r="AG46" i="20"/>
  <c r="AF46" i="20"/>
  <c r="AE46" i="20"/>
  <c r="AD46" i="20"/>
  <c r="AC46" i="20"/>
  <c r="AB46" i="20"/>
  <c r="AA46" i="20"/>
  <c r="Z46" i="20"/>
  <c r="Y46" i="20"/>
  <c r="X46" i="20"/>
  <c r="W46" i="20"/>
  <c r="V46" i="20"/>
  <c r="U46" i="20"/>
  <c r="T46" i="20"/>
  <c r="S46" i="20"/>
  <c r="R46" i="20"/>
  <c r="Q46" i="20"/>
  <c r="P46" i="20"/>
  <c r="O46" i="20"/>
  <c r="N46" i="20"/>
  <c r="M46" i="20"/>
  <c r="L46" i="20"/>
  <c r="K46" i="20"/>
  <c r="J46" i="20"/>
  <c r="I46" i="20"/>
  <c r="H46" i="20"/>
  <c r="G46" i="20"/>
  <c r="F46" i="20"/>
  <c r="E46" i="20"/>
  <c r="D46" i="20"/>
  <c r="C46" i="20"/>
  <c r="DB45" i="20"/>
  <c r="DA45" i="20"/>
  <c r="CZ45" i="20"/>
  <c r="CY45" i="20"/>
  <c r="CX45" i="20"/>
  <c r="CW45" i="20"/>
  <c r="CV45" i="20"/>
  <c r="CU45" i="20"/>
  <c r="CT45" i="20"/>
  <c r="CS45" i="20"/>
  <c r="CR45" i="20"/>
  <c r="CQ45" i="20"/>
  <c r="CP45" i="20"/>
  <c r="CO45" i="20"/>
  <c r="CN45" i="20"/>
  <c r="CM45" i="20"/>
  <c r="CL45" i="20"/>
  <c r="CK45" i="20"/>
  <c r="CJ45" i="20"/>
  <c r="CI45" i="20"/>
  <c r="CH45" i="20"/>
  <c r="CG45" i="20"/>
  <c r="CF45" i="20"/>
  <c r="CE45" i="20"/>
  <c r="CD45" i="20"/>
  <c r="CC45" i="20"/>
  <c r="CB45" i="20"/>
  <c r="CA45" i="20"/>
  <c r="BZ45" i="20"/>
  <c r="BY45" i="20"/>
  <c r="BX45" i="20"/>
  <c r="BW45" i="20"/>
  <c r="BV45" i="20"/>
  <c r="BU45" i="20"/>
  <c r="BT45" i="20"/>
  <c r="BS45" i="20"/>
  <c r="BR45" i="20"/>
  <c r="BQ45" i="20"/>
  <c r="BP45" i="20"/>
  <c r="BO45" i="20"/>
  <c r="BN45" i="20"/>
  <c r="BM45" i="20"/>
  <c r="BL45" i="20"/>
  <c r="BK45" i="20"/>
  <c r="BJ45" i="20"/>
  <c r="BI45" i="20"/>
  <c r="BH45" i="20"/>
  <c r="BG45" i="20"/>
  <c r="BF45" i="20"/>
  <c r="BE45" i="20"/>
  <c r="BD45" i="20"/>
  <c r="BC45" i="20"/>
  <c r="BB45" i="20"/>
  <c r="BA45" i="20"/>
  <c r="AZ45" i="20"/>
  <c r="AY45" i="20"/>
  <c r="AX45" i="20"/>
  <c r="AW45" i="20"/>
  <c r="AV45" i="20"/>
  <c r="AU45" i="20"/>
  <c r="AT45" i="20"/>
  <c r="AS45" i="20"/>
  <c r="AR45" i="20"/>
  <c r="AQ45" i="20"/>
  <c r="AP45" i="20"/>
  <c r="AO45" i="20"/>
  <c r="AN45" i="20"/>
  <c r="AM45" i="20"/>
  <c r="AL45" i="20"/>
  <c r="AK45" i="20"/>
  <c r="AJ45" i="20"/>
  <c r="AI45" i="20"/>
  <c r="AH45" i="20"/>
  <c r="AG45" i="20"/>
  <c r="AF45" i="20"/>
  <c r="AE45" i="20"/>
  <c r="AD45" i="20"/>
  <c r="AC45" i="20"/>
  <c r="AB45" i="20"/>
  <c r="AA45" i="20"/>
  <c r="Z45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DB44" i="20"/>
  <c r="DA44" i="20"/>
  <c r="CZ44" i="20"/>
  <c r="CY44" i="20"/>
  <c r="CX44" i="20"/>
  <c r="CW44" i="20"/>
  <c r="CV44" i="20"/>
  <c r="CU44" i="20"/>
  <c r="CT44" i="20"/>
  <c r="CS44" i="20"/>
  <c r="CR44" i="20"/>
  <c r="CQ44" i="20"/>
  <c r="CP44" i="20"/>
  <c r="CO44" i="20"/>
  <c r="CN44" i="20"/>
  <c r="CM44" i="20"/>
  <c r="CL44" i="20"/>
  <c r="CK44" i="20"/>
  <c r="CJ44" i="20"/>
  <c r="CI44" i="20"/>
  <c r="CH44" i="20"/>
  <c r="CG44" i="20"/>
  <c r="CF44" i="20"/>
  <c r="CE44" i="20"/>
  <c r="CD44" i="20"/>
  <c r="CC44" i="20"/>
  <c r="CB44" i="20"/>
  <c r="CA44" i="20"/>
  <c r="BZ44" i="20"/>
  <c r="BY44" i="20"/>
  <c r="BX44" i="20"/>
  <c r="BW44" i="20"/>
  <c r="BV44" i="20"/>
  <c r="BU44" i="20"/>
  <c r="BT44" i="20"/>
  <c r="BS44" i="20"/>
  <c r="BR44" i="20"/>
  <c r="BQ44" i="20"/>
  <c r="BP44" i="20"/>
  <c r="BO44" i="20"/>
  <c r="BN44" i="20"/>
  <c r="BM44" i="20"/>
  <c r="BL44" i="20"/>
  <c r="BK44" i="20"/>
  <c r="BJ44" i="20"/>
  <c r="BI44" i="20"/>
  <c r="BH44" i="20"/>
  <c r="BG44" i="20"/>
  <c r="BF44" i="20"/>
  <c r="BE44" i="20"/>
  <c r="BD44" i="20"/>
  <c r="BC44" i="20"/>
  <c r="BB44" i="20"/>
  <c r="BA44" i="20"/>
  <c r="AZ44" i="20"/>
  <c r="AY44" i="20"/>
  <c r="AX44" i="20"/>
  <c r="AW44" i="20"/>
  <c r="AV44" i="20"/>
  <c r="AU44" i="20"/>
  <c r="AT44" i="20"/>
  <c r="AS44" i="20"/>
  <c r="AR44" i="20"/>
  <c r="AQ44" i="20"/>
  <c r="AP44" i="20"/>
  <c r="AO44" i="20"/>
  <c r="AN44" i="20"/>
  <c r="AM44" i="20"/>
  <c r="AL44" i="20"/>
  <c r="AK44" i="20"/>
  <c r="AJ44" i="20"/>
  <c r="AI44" i="20"/>
  <c r="AH44" i="20"/>
  <c r="AG44" i="20"/>
  <c r="AF44" i="20"/>
  <c r="AE44" i="20"/>
  <c r="AD44" i="20"/>
  <c r="AC44" i="20"/>
  <c r="AB44" i="20"/>
  <c r="AA44" i="20"/>
  <c r="Z44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DB43" i="20"/>
  <c r="DA43" i="20"/>
  <c r="CZ43" i="20"/>
  <c r="CY43" i="20"/>
  <c r="CX43" i="20"/>
  <c r="CW43" i="20"/>
  <c r="CV43" i="20"/>
  <c r="CU43" i="20"/>
  <c r="CT43" i="20"/>
  <c r="CS43" i="20"/>
  <c r="CR43" i="20"/>
  <c r="CQ43" i="20"/>
  <c r="CP43" i="20"/>
  <c r="CO43" i="20"/>
  <c r="CN43" i="20"/>
  <c r="CM43" i="20"/>
  <c r="CL43" i="20"/>
  <c r="CK43" i="20"/>
  <c r="CJ43" i="20"/>
  <c r="CI43" i="20"/>
  <c r="CH43" i="20"/>
  <c r="CG43" i="20"/>
  <c r="CF43" i="20"/>
  <c r="CE43" i="20"/>
  <c r="CD43" i="20"/>
  <c r="CC43" i="20"/>
  <c r="CB43" i="20"/>
  <c r="CA43" i="20"/>
  <c r="BZ43" i="20"/>
  <c r="BY43" i="20"/>
  <c r="BX43" i="20"/>
  <c r="BW43" i="20"/>
  <c r="BV43" i="20"/>
  <c r="BU43" i="20"/>
  <c r="BT43" i="20"/>
  <c r="BS43" i="20"/>
  <c r="BR43" i="20"/>
  <c r="BQ43" i="20"/>
  <c r="BP43" i="20"/>
  <c r="BO43" i="20"/>
  <c r="BN43" i="20"/>
  <c r="BM43" i="20"/>
  <c r="BL43" i="20"/>
  <c r="BK43" i="20"/>
  <c r="BJ43" i="20"/>
  <c r="BI43" i="20"/>
  <c r="BH43" i="20"/>
  <c r="BG43" i="20"/>
  <c r="BF43" i="20"/>
  <c r="BE43" i="20"/>
  <c r="BD43" i="20"/>
  <c r="BC43" i="20"/>
  <c r="BB43" i="20"/>
  <c r="BA43" i="20"/>
  <c r="AZ43" i="20"/>
  <c r="AY43" i="20"/>
  <c r="AX43" i="20"/>
  <c r="AW43" i="20"/>
  <c r="AV43" i="20"/>
  <c r="AU43" i="20"/>
  <c r="AT43" i="20"/>
  <c r="AS43" i="20"/>
  <c r="AR43" i="20"/>
  <c r="AQ43" i="20"/>
  <c r="AP43" i="20"/>
  <c r="AO43" i="20"/>
  <c r="AN43" i="20"/>
  <c r="AM43" i="20"/>
  <c r="AL43" i="20"/>
  <c r="AK43" i="20"/>
  <c r="AJ43" i="20"/>
  <c r="AI43" i="20"/>
  <c r="AH43" i="20"/>
  <c r="AG43" i="20"/>
  <c r="AF43" i="20"/>
  <c r="AE43" i="20"/>
  <c r="AD43" i="20"/>
  <c r="AC43" i="20"/>
  <c r="AB43" i="20"/>
  <c r="AA43" i="20"/>
  <c r="Z43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DB42" i="20"/>
  <c r="DA42" i="20"/>
  <c r="CZ42" i="20"/>
  <c r="CY42" i="20"/>
  <c r="CX42" i="20"/>
  <c r="CW42" i="20"/>
  <c r="CV42" i="20"/>
  <c r="CU42" i="20"/>
  <c r="CT42" i="20"/>
  <c r="CS42" i="20"/>
  <c r="CR42" i="20"/>
  <c r="CQ42" i="20"/>
  <c r="CP42" i="20"/>
  <c r="CO42" i="20"/>
  <c r="CN42" i="20"/>
  <c r="CM42" i="20"/>
  <c r="CL42" i="20"/>
  <c r="CK42" i="20"/>
  <c r="CJ42" i="20"/>
  <c r="CI42" i="20"/>
  <c r="CH42" i="20"/>
  <c r="CG42" i="20"/>
  <c r="CF42" i="20"/>
  <c r="CE42" i="20"/>
  <c r="CD42" i="20"/>
  <c r="CC42" i="20"/>
  <c r="CB42" i="20"/>
  <c r="CA42" i="20"/>
  <c r="BZ42" i="20"/>
  <c r="BY42" i="20"/>
  <c r="BX42" i="20"/>
  <c r="BW42" i="20"/>
  <c r="BV42" i="20"/>
  <c r="BU42" i="20"/>
  <c r="BT42" i="20"/>
  <c r="BS42" i="20"/>
  <c r="BR42" i="20"/>
  <c r="BQ42" i="20"/>
  <c r="BP42" i="20"/>
  <c r="BO42" i="20"/>
  <c r="BN42" i="20"/>
  <c r="BM42" i="20"/>
  <c r="BL42" i="20"/>
  <c r="BK42" i="20"/>
  <c r="BJ42" i="20"/>
  <c r="BI42" i="20"/>
  <c r="BH42" i="20"/>
  <c r="BG42" i="20"/>
  <c r="BF42" i="20"/>
  <c r="BE42" i="20"/>
  <c r="BD42" i="20"/>
  <c r="BC42" i="20"/>
  <c r="BB42" i="20"/>
  <c r="BA42" i="20"/>
  <c r="AZ42" i="20"/>
  <c r="AY42" i="20"/>
  <c r="AX42" i="20"/>
  <c r="AW42" i="20"/>
  <c r="AV42" i="20"/>
  <c r="AU42" i="20"/>
  <c r="AT42" i="20"/>
  <c r="AS42" i="20"/>
  <c r="AR42" i="20"/>
  <c r="AQ42" i="20"/>
  <c r="AP42" i="20"/>
  <c r="AO42" i="20"/>
  <c r="AN42" i="20"/>
  <c r="AM42" i="20"/>
  <c r="AL42" i="20"/>
  <c r="AK42" i="20"/>
  <c r="AJ42" i="20"/>
  <c r="AI42" i="20"/>
  <c r="AH42" i="20"/>
  <c r="AG42" i="20"/>
  <c r="AF42" i="20"/>
  <c r="AE42" i="20"/>
  <c r="AD42" i="20"/>
  <c r="AC42" i="20"/>
  <c r="AB42" i="20"/>
  <c r="AA42" i="20"/>
  <c r="Z42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DB41" i="20"/>
  <c r="DA41" i="20"/>
  <c r="CZ41" i="20"/>
  <c r="CY41" i="20"/>
  <c r="CX41" i="20"/>
  <c r="CW41" i="20"/>
  <c r="CV41" i="20"/>
  <c r="CU41" i="20"/>
  <c r="CT41" i="20"/>
  <c r="CS41" i="20"/>
  <c r="CR41" i="20"/>
  <c r="CQ41" i="20"/>
  <c r="CP41" i="20"/>
  <c r="CO41" i="20"/>
  <c r="CN41" i="20"/>
  <c r="CM41" i="20"/>
  <c r="CL41" i="20"/>
  <c r="CK41" i="20"/>
  <c r="CJ41" i="20"/>
  <c r="CI41" i="20"/>
  <c r="CH41" i="20"/>
  <c r="CG41" i="20"/>
  <c r="CF41" i="20"/>
  <c r="CE41" i="20"/>
  <c r="CD41" i="20"/>
  <c r="CC41" i="20"/>
  <c r="CB41" i="20"/>
  <c r="CA41" i="20"/>
  <c r="BZ41" i="20"/>
  <c r="BY41" i="20"/>
  <c r="BX41" i="20"/>
  <c r="BW41" i="20"/>
  <c r="BV41" i="20"/>
  <c r="BU41" i="20"/>
  <c r="BT41" i="20"/>
  <c r="BS41" i="20"/>
  <c r="BR41" i="20"/>
  <c r="BQ41" i="20"/>
  <c r="BP41" i="20"/>
  <c r="BO41" i="20"/>
  <c r="BN41" i="20"/>
  <c r="BM41" i="20"/>
  <c r="BL41" i="20"/>
  <c r="BK41" i="20"/>
  <c r="BJ41" i="20"/>
  <c r="BI41" i="20"/>
  <c r="BH41" i="20"/>
  <c r="BG41" i="20"/>
  <c r="BF41" i="20"/>
  <c r="BE41" i="20"/>
  <c r="BD41" i="20"/>
  <c r="BC41" i="20"/>
  <c r="BB41" i="20"/>
  <c r="BA41" i="20"/>
  <c r="AZ41" i="20"/>
  <c r="AY41" i="20"/>
  <c r="AX41" i="20"/>
  <c r="AW41" i="20"/>
  <c r="AV41" i="20"/>
  <c r="AU41" i="20"/>
  <c r="AT41" i="20"/>
  <c r="AS41" i="20"/>
  <c r="AR41" i="20"/>
  <c r="AQ41" i="20"/>
  <c r="AP41" i="20"/>
  <c r="AO41" i="20"/>
  <c r="AN41" i="20"/>
  <c r="AM41" i="20"/>
  <c r="AL41" i="20"/>
  <c r="AK41" i="20"/>
  <c r="AJ41" i="20"/>
  <c r="AI41" i="20"/>
  <c r="AH41" i="20"/>
  <c r="AG41" i="20"/>
  <c r="AF41" i="20"/>
  <c r="AE41" i="20"/>
  <c r="AD41" i="20"/>
  <c r="AC41" i="20"/>
  <c r="AB41" i="20"/>
  <c r="AA41" i="20"/>
  <c r="Z41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DB40" i="20"/>
  <c r="DA40" i="20"/>
  <c r="CZ40" i="20"/>
  <c r="CY40" i="20"/>
  <c r="CX40" i="20"/>
  <c r="CW40" i="20"/>
  <c r="CV40" i="20"/>
  <c r="CU40" i="20"/>
  <c r="CT40" i="20"/>
  <c r="CS40" i="20"/>
  <c r="CR40" i="20"/>
  <c r="CQ40" i="20"/>
  <c r="CP40" i="20"/>
  <c r="CO40" i="20"/>
  <c r="CN40" i="20"/>
  <c r="CM40" i="20"/>
  <c r="CL40" i="20"/>
  <c r="CK40" i="20"/>
  <c r="CJ40" i="20"/>
  <c r="CI40" i="20"/>
  <c r="CH40" i="20"/>
  <c r="CG40" i="20"/>
  <c r="CF40" i="20"/>
  <c r="CE40" i="20"/>
  <c r="CD40" i="20"/>
  <c r="CC40" i="20"/>
  <c r="CB40" i="20"/>
  <c r="CA40" i="20"/>
  <c r="BZ40" i="20"/>
  <c r="BY40" i="20"/>
  <c r="BX40" i="20"/>
  <c r="BW40" i="20"/>
  <c r="BV40" i="20"/>
  <c r="BU40" i="20"/>
  <c r="BT40" i="20"/>
  <c r="BS40" i="20"/>
  <c r="BR40" i="20"/>
  <c r="BQ40" i="20"/>
  <c r="BP40" i="20"/>
  <c r="BO40" i="20"/>
  <c r="BN40" i="20"/>
  <c r="BM40" i="20"/>
  <c r="BL40" i="20"/>
  <c r="BK40" i="20"/>
  <c r="BJ40" i="20"/>
  <c r="BI40" i="20"/>
  <c r="BH40" i="20"/>
  <c r="BG40" i="20"/>
  <c r="BF40" i="20"/>
  <c r="BE40" i="20"/>
  <c r="BD40" i="20"/>
  <c r="BC40" i="20"/>
  <c r="BB40" i="20"/>
  <c r="BA40" i="20"/>
  <c r="AZ40" i="20"/>
  <c r="AY40" i="20"/>
  <c r="AX40" i="20"/>
  <c r="AW40" i="20"/>
  <c r="AV40" i="20"/>
  <c r="AU40" i="20"/>
  <c r="AT40" i="20"/>
  <c r="AS40" i="20"/>
  <c r="AR40" i="20"/>
  <c r="AQ40" i="20"/>
  <c r="AP40" i="20"/>
  <c r="AO40" i="20"/>
  <c r="AN40" i="20"/>
  <c r="AM40" i="20"/>
  <c r="AL40" i="20"/>
  <c r="AK40" i="20"/>
  <c r="AJ40" i="20"/>
  <c r="AI40" i="20"/>
  <c r="AH40" i="20"/>
  <c r="AG40" i="20"/>
  <c r="AF40" i="20"/>
  <c r="AE40" i="20"/>
  <c r="AD40" i="20"/>
  <c r="AC40" i="20"/>
  <c r="AB40" i="20"/>
  <c r="AA40" i="20"/>
  <c r="Z40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DB39" i="20"/>
  <c r="DA39" i="20"/>
  <c r="CZ39" i="20"/>
  <c r="CY39" i="20"/>
  <c r="CX39" i="20"/>
  <c r="CW39" i="20"/>
  <c r="CV39" i="20"/>
  <c r="CU39" i="20"/>
  <c r="CT39" i="20"/>
  <c r="CS39" i="20"/>
  <c r="CR39" i="20"/>
  <c r="CQ39" i="20"/>
  <c r="CP39" i="20"/>
  <c r="CO39" i="20"/>
  <c r="CN39" i="20"/>
  <c r="CM39" i="20"/>
  <c r="CL39" i="20"/>
  <c r="CK39" i="20"/>
  <c r="CJ39" i="20"/>
  <c r="CI39" i="20"/>
  <c r="CH39" i="20"/>
  <c r="CG39" i="20"/>
  <c r="CF39" i="20"/>
  <c r="CE39" i="20"/>
  <c r="CD39" i="20"/>
  <c r="CC39" i="20"/>
  <c r="CB39" i="20"/>
  <c r="CA39" i="20"/>
  <c r="BZ39" i="20"/>
  <c r="BY39" i="20"/>
  <c r="BX39" i="20"/>
  <c r="BW39" i="20"/>
  <c r="BV39" i="20"/>
  <c r="BU39" i="20"/>
  <c r="BT39" i="20"/>
  <c r="BS39" i="20"/>
  <c r="BR39" i="20"/>
  <c r="BQ39" i="20"/>
  <c r="BP39" i="20"/>
  <c r="BO39" i="20"/>
  <c r="BN39" i="20"/>
  <c r="BM39" i="20"/>
  <c r="BL39" i="20"/>
  <c r="BK39" i="20"/>
  <c r="BJ39" i="20"/>
  <c r="BI39" i="20"/>
  <c r="BH39" i="20"/>
  <c r="BG39" i="20"/>
  <c r="BF39" i="20"/>
  <c r="BE39" i="20"/>
  <c r="BD39" i="20"/>
  <c r="BC39" i="20"/>
  <c r="BB39" i="20"/>
  <c r="BA39" i="20"/>
  <c r="AZ39" i="20"/>
  <c r="AY39" i="20"/>
  <c r="AX39" i="20"/>
  <c r="AW39" i="20"/>
  <c r="AV39" i="20"/>
  <c r="AU39" i="20"/>
  <c r="AT39" i="20"/>
  <c r="AS39" i="20"/>
  <c r="AR39" i="20"/>
  <c r="AQ39" i="20"/>
  <c r="AP39" i="20"/>
  <c r="AO39" i="20"/>
  <c r="AN39" i="20"/>
  <c r="AM39" i="20"/>
  <c r="AL39" i="20"/>
  <c r="AK39" i="20"/>
  <c r="AJ39" i="20"/>
  <c r="AI39" i="20"/>
  <c r="AH39" i="20"/>
  <c r="AG39" i="20"/>
  <c r="AF39" i="20"/>
  <c r="AE39" i="20"/>
  <c r="AD39" i="20"/>
  <c r="AC39" i="20"/>
  <c r="AB39" i="20"/>
  <c r="AA39" i="20"/>
  <c r="Z39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DB38" i="20"/>
  <c r="DA38" i="20"/>
  <c r="CZ38" i="20"/>
  <c r="CY38" i="20"/>
  <c r="CX38" i="20"/>
  <c r="CW38" i="20"/>
  <c r="CV38" i="20"/>
  <c r="CU38" i="20"/>
  <c r="CT38" i="20"/>
  <c r="CS38" i="20"/>
  <c r="CR38" i="20"/>
  <c r="CQ38" i="20"/>
  <c r="CP38" i="20"/>
  <c r="CO38" i="20"/>
  <c r="CN38" i="20"/>
  <c r="CM38" i="20"/>
  <c r="CL38" i="20"/>
  <c r="CK38" i="20"/>
  <c r="CJ38" i="20"/>
  <c r="CI38" i="20"/>
  <c r="CH38" i="20"/>
  <c r="CG38" i="20"/>
  <c r="CF38" i="20"/>
  <c r="CE38" i="20"/>
  <c r="CD38" i="20"/>
  <c r="CC38" i="20"/>
  <c r="CB38" i="20"/>
  <c r="CA38" i="20"/>
  <c r="BZ38" i="20"/>
  <c r="BY38" i="20"/>
  <c r="BX38" i="20"/>
  <c r="BW38" i="20"/>
  <c r="BV38" i="20"/>
  <c r="BU38" i="20"/>
  <c r="BT38" i="20"/>
  <c r="BS38" i="20"/>
  <c r="BR38" i="20"/>
  <c r="BQ38" i="20"/>
  <c r="BP38" i="20"/>
  <c r="BO38" i="20"/>
  <c r="BN38" i="20"/>
  <c r="BM38" i="20"/>
  <c r="BL38" i="20"/>
  <c r="BK38" i="20"/>
  <c r="BJ38" i="20"/>
  <c r="BI38" i="20"/>
  <c r="BH38" i="20"/>
  <c r="BG38" i="20"/>
  <c r="BF38" i="20"/>
  <c r="BE38" i="20"/>
  <c r="BD38" i="20"/>
  <c r="BC38" i="20"/>
  <c r="BB38" i="20"/>
  <c r="BA38" i="20"/>
  <c r="AZ38" i="20"/>
  <c r="AY38" i="20"/>
  <c r="AX38" i="20"/>
  <c r="AW38" i="20"/>
  <c r="AV38" i="20"/>
  <c r="AU38" i="20"/>
  <c r="AT38" i="20"/>
  <c r="AS38" i="20"/>
  <c r="AR38" i="20"/>
  <c r="AQ38" i="20"/>
  <c r="AP38" i="20"/>
  <c r="AO38" i="20"/>
  <c r="AN38" i="20"/>
  <c r="AM38" i="20"/>
  <c r="AL38" i="20"/>
  <c r="AK38" i="20"/>
  <c r="AJ38" i="20"/>
  <c r="AI38" i="20"/>
  <c r="AH38" i="20"/>
  <c r="AG38" i="20"/>
  <c r="AF38" i="20"/>
  <c r="AE38" i="20"/>
  <c r="AD38" i="20"/>
  <c r="AC38" i="20"/>
  <c r="AB38" i="20"/>
  <c r="AA38" i="20"/>
  <c r="Z38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DB37" i="20"/>
  <c r="DA37" i="20"/>
  <c r="CZ37" i="20"/>
  <c r="CY37" i="20"/>
  <c r="CX37" i="20"/>
  <c r="CW37" i="20"/>
  <c r="CV37" i="20"/>
  <c r="CU37" i="20"/>
  <c r="CT37" i="20"/>
  <c r="CS37" i="20"/>
  <c r="CR37" i="20"/>
  <c r="CQ37" i="20"/>
  <c r="CP37" i="20"/>
  <c r="CO37" i="20"/>
  <c r="CN37" i="20"/>
  <c r="CM37" i="20"/>
  <c r="CL37" i="20"/>
  <c r="CK37" i="20"/>
  <c r="CJ37" i="20"/>
  <c r="CI37" i="20"/>
  <c r="CH37" i="20"/>
  <c r="CG37" i="20"/>
  <c r="CF37" i="20"/>
  <c r="CE37" i="20"/>
  <c r="CD37" i="20"/>
  <c r="CC37" i="20"/>
  <c r="CB37" i="20"/>
  <c r="CA37" i="20"/>
  <c r="BZ37" i="20"/>
  <c r="BY37" i="20"/>
  <c r="BX37" i="20"/>
  <c r="BW37" i="20"/>
  <c r="BV37" i="20"/>
  <c r="BU37" i="20"/>
  <c r="BT37" i="20"/>
  <c r="BS37" i="20"/>
  <c r="BR37" i="20"/>
  <c r="BQ37" i="20"/>
  <c r="BP37" i="20"/>
  <c r="BO37" i="20"/>
  <c r="BN37" i="20"/>
  <c r="BM37" i="20"/>
  <c r="BL37" i="20"/>
  <c r="BK37" i="20"/>
  <c r="BJ37" i="20"/>
  <c r="BI37" i="20"/>
  <c r="BH37" i="20"/>
  <c r="BG37" i="20"/>
  <c r="BF37" i="20"/>
  <c r="BE37" i="20"/>
  <c r="BD37" i="20"/>
  <c r="BC37" i="20"/>
  <c r="BB37" i="20"/>
  <c r="BA37" i="20"/>
  <c r="AZ37" i="20"/>
  <c r="AY37" i="20"/>
  <c r="AX37" i="20"/>
  <c r="AW37" i="20"/>
  <c r="AV37" i="20"/>
  <c r="AU37" i="20"/>
  <c r="AT37" i="20"/>
  <c r="AS37" i="20"/>
  <c r="AR37" i="20"/>
  <c r="AQ37" i="20"/>
  <c r="AP37" i="20"/>
  <c r="AO37" i="20"/>
  <c r="AN37" i="20"/>
  <c r="AM37" i="20"/>
  <c r="AL37" i="20"/>
  <c r="AK37" i="20"/>
  <c r="AJ37" i="20"/>
  <c r="AI37" i="20"/>
  <c r="AH37" i="20"/>
  <c r="AG37" i="20"/>
  <c r="AF37" i="20"/>
  <c r="AE37" i="20"/>
  <c r="AD37" i="20"/>
  <c r="AC37" i="20"/>
  <c r="AB37" i="20"/>
  <c r="AA37" i="20"/>
  <c r="Z37" i="20"/>
  <c r="Y37" i="20"/>
  <c r="X37" i="20"/>
  <c r="W37" i="20"/>
  <c r="V37" i="20"/>
  <c r="U37" i="20"/>
  <c r="T37" i="20"/>
  <c r="S37" i="20"/>
  <c r="R37" i="20"/>
  <c r="Q37" i="20"/>
  <c r="P37" i="20"/>
  <c r="O37" i="20"/>
  <c r="N37" i="20"/>
  <c r="M37" i="20"/>
  <c r="L37" i="20"/>
  <c r="K37" i="20"/>
  <c r="J37" i="20"/>
  <c r="I37" i="20"/>
  <c r="H37" i="20"/>
  <c r="G37" i="20"/>
  <c r="F37" i="20"/>
  <c r="E37" i="20"/>
  <c r="D37" i="20"/>
  <c r="C37" i="20"/>
  <c r="DB36" i="20"/>
  <c r="DA36" i="20"/>
  <c r="CZ36" i="20"/>
  <c r="CY36" i="20"/>
  <c r="CX36" i="20"/>
  <c r="CW36" i="20"/>
  <c r="CV36" i="20"/>
  <c r="CU36" i="20"/>
  <c r="CT36" i="20"/>
  <c r="CS36" i="20"/>
  <c r="CR36" i="20"/>
  <c r="CQ36" i="20"/>
  <c r="CP36" i="20"/>
  <c r="CO36" i="20"/>
  <c r="CN36" i="20"/>
  <c r="CM36" i="20"/>
  <c r="CL36" i="20"/>
  <c r="CK36" i="20"/>
  <c r="CJ36" i="20"/>
  <c r="CI36" i="20"/>
  <c r="CH36" i="20"/>
  <c r="CG36" i="20"/>
  <c r="CF36" i="20"/>
  <c r="CE36" i="20"/>
  <c r="CD36" i="20"/>
  <c r="CC36" i="20"/>
  <c r="CB36" i="20"/>
  <c r="CA36" i="20"/>
  <c r="BZ36" i="20"/>
  <c r="BY36" i="20"/>
  <c r="BX36" i="20"/>
  <c r="BW36" i="20"/>
  <c r="BV36" i="20"/>
  <c r="BU36" i="20"/>
  <c r="BT36" i="20"/>
  <c r="BS36" i="20"/>
  <c r="BR36" i="20"/>
  <c r="BQ36" i="20"/>
  <c r="BP36" i="20"/>
  <c r="BO36" i="20"/>
  <c r="BN36" i="20"/>
  <c r="BM36" i="20"/>
  <c r="BL36" i="20"/>
  <c r="BK36" i="20"/>
  <c r="BJ36" i="20"/>
  <c r="BI36" i="20"/>
  <c r="BH36" i="20"/>
  <c r="BG36" i="20"/>
  <c r="BF36" i="20"/>
  <c r="BE36" i="20"/>
  <c r="BD36" i="20"/>
  <c r="BC36" i="20"/>
  <c r="BB36" i="20"/>
  <c r="BA36" i="20"/>
  <c r="AZ36" i="20"/>
  <c r="AY36" i="20"/>
  <c r="AX36" i="20"/>
  <c r="AW36" i="20"/>
  <c r="AV36" i="20"/>
  <c r="AU36" i="20"/>
  <c r="AT36" i="20"/>
  <c r="AS36" i="20"/>
  <c r="AR36" i="20"/>
  <c r="AQ36" i="20"/>
  <c r="AP36" i="20"/>
  <c r="AO36" i="20"/>
  <c r="AN36" i="20"/>
  <c r="AM36" i="20"/>
  <c r="AL36" i="20"/>
  <c r="AK36" i="20"/>
  <c r="AJ36" i="20"/>
  <c r="AI36" i="20"/>
  <c r="AH36" i="20"/>
  <c r="AG36" i="20"/>
  <c r="AF36" i="20"/>
  <c r="AE36" i="20"/>
  <c r="AD36" i="20"/>
  <c r="AC36" i="20"/>
  <c r="AB36" i="20"/>
  <c r="AA36" i="20"/>
  <c r="Z36" i="20"/>
  <c r="Y36" i="20"/>
  <c r="X36" i="20"/>
  <c r="W36" i="20"/>
  <c r="V36" i="20"/>
  <c r="U36" i="20"/>
  <c r="T36" i="20"/>
  <c r="S36" i="20"/>
  <c r="R36" i="20"/>
  <c r="Q36" i="20"/>
  <c r="P36" i="20"/>
  <c r="O36" i="20"/>
  <c r="N36" i="20"/>
  <c r="M36" i="20"/>
  <c r="L36" i="20"/>
  <c r="K36" i="20"/>
  <c r="J36" i="20"/>
  <c r="I36" i="20"/>
  <c r="H36" i="20"/>
  <c r="G36" i="20"/>
  <c r="F36" i="20"/>
  <c r="E36" i="20"/>
  <c r="D36" i="20"/>
  <c r="C36" i="20"/>
  <c r="DB35" i="20"/>
  <c r="DA35" i="20"/>
  <c r="CZ35" i="20"/>
  <c r="CY35" i="20"/>
  <c r="CX35" i="20"/>
  <c r="CW35" i="20"/>
  <c r="CV35" i="20"/>
  <c r="CU35" i="20"/>
  <c r="CT35" i="20"/>
  <c r="CS35" i="20"/>
  <c r="CR35" i="20"/>
  <c r="CQ35" i="20"/>
  <c r="CP35" i="20"/>
  <c r="CO35" i="20"/>
  <c r="CN35" i="20"/>
  <c r="CM35" i="20"/>
  <c r="CL35" i="20"/>
  <c r="CK35" i="20"/>
  <c r="CJ35" i="20"/>
  <c r="CI35" i="20"/>
  <c r="CH35" i="20"/>
  <c r="CG35" i="20"/>
  <c r="CF35" i="20"/>
  <c r="CE35" i="20"/>
  <c r="CD35" i="20"/>
  <c r="CC35" i="20"/>
  <c r="CB35" i="20"/>
  <c r="CA35" i="20"/>
  <c r="BZ35" i="20"/>
  <c r="BY35" i="20"/>
  <c r="BX35" i="20"/>
  <c r="BW35" i="20"/>
  <c r="BV35" i="20"/>
  <c r="BU35" i="20"/>
  <c r="BT35" i="20"/>
  <c r="BS35" i="20"/>
  <c r="BR35" i="20"/>
  <c r="BQ35" i="20"/>
  <c r="BP35" i="20"/>
  <c r="BO35" i="20"/>
  <c r="BN35" i="20"/>
  <c r="BM35" i="20"/>
  <c r="BL35" i="20"/>
  <c r="BK35" i="20"/>
  <c r="BJ35" i="20"/>
  <c r="BI35" i="20"/>
  <c r="BH35" i="20"/>
  <c r="BG35" i="20"/>
  <c r="BF35" i="20"/>
  <c r="BE35" i="20"/>
  <c r="BD35" i="20"/>
  <c r="BC35" i="20"/>
  <c r="BB35" i="20"/>
  <c r="BA35" i="20"/>
  <c r="AZ35" i="20"/>
  <c r="AY35" i="20"/>
  <c r="AX35" i="20"/>
  <c r="AW35" i="20"/>
  <c r="AV35" i="20"/>
  <c r="AU35" i="20"/>
  <c r="AT35" i="20"/>
  <c r="AS35" i="20"/>
  <c r="AR35" i="20"/>
  <c r="AQ35" i="20"/>
  <c r="AP35" i="20"/>
  <c r="AO35" i="20"/>
  <c r="AN35" i="20"/>
  <c r="AM35" i="20"/>
  <c r="AL35" i="20"/>
  <c r="AK35" i="20"/>
  <c r="AJ35" i="20"/>
  <c r="AI35" i="20"/>
  <c r="AH35" i="20"/>
  <c r="AG35" i="20"/>
  <c r="AF35" i="20"/>
  <c r="AE35" i="20"/>
  <c r="AD35" i="20"/>
  <c r="AC35" i="20"/>
  <c r="AB35" i="20"/>
  <c r="AA35" i="20"/>
  <c r="Z35" i="20"/>
  <c r="Y35" i="20"/>
  <c r="X35" i="20"/>
  <c r="W35" i="20"/>
  <c r="V35" i="20"/>
  <c r="U35" i="20"/>
  <c r="T35" i="20"/>
  <c r="S35" i="20"/>
  <c r="R35" i="20"/>
  <c r="Q35" i="20"/>
  <c r="P35" i="20"/>
  <c r="O35" i="20"/>
  <c r="N35" i="20"/>
  <c r="M35" i="20"/>
  <c r="L35" i="20"/>
  <c r="K35" i="20"/>
  <c r="J35" i="20"/>
  <c r="I35" i="20"/>
  <c r="H35" i="20"/>
  <c r="G35" i="20"/>
  <c r="F35" i="20"/>
  <c r="E35" i="20"/>
  <c r="D35" i="20"/>
  <c r="C35" i="20"/>
  <c r="DB34" i="20"/>
  <c r="DA34" i="20"/>
  <c r="CZ34" i="20"/>
  <c r="CY34" i="20"/>
  <c r="CX34" i="20"/>
  <c r="CW34" i="20"/>
  <c r="CV34" i="20"/>
  <c r="CU34" i="20"/>
  <c r="CT34" i="20"/>
  <c r="CS34" i="20"/>
  <c r="CR34" i="20"/>
  <c r="CQ34" i="20"/>
  <c r="CP34" i="20"/>
  <c r="CO34" i="20"/>
  <c r="CN34" i="20"/>
  <c r="CM34" i="20"/>
  <c r="CL34" i="20"/>
  <c r="CK34" i="20"/>
  <c r="CJ34" i="20"/>
  <c r="CI34" i="20"/>
  <c r="CH34" i="20"/>
  <c r="CG34" i="20"/>
  <c r="CF34" i="20"/>
  <c r="CE34" i="20"/>
  <c r="CD34" i="20"/>
  <c r="CC34" i="20"/>
  <c r="CB34" i="20"/>
  <c r="CA34" i="20"/>
  <c r="BZ34" i="20"/>
  <c r="BY34" i="20"/>
  <c r="BX34" i="20"/>
  <c r="BW34" i="20"/>
  <c r="BV34" i="20"/>
  <c r="BU34" i="20"/>
  <c r="BT34" i="20"/>
  <c r="BS34" i="20"/>
  <c r="BR34" i="20"/>
  <c r="BQ34" i="20"/>
  <c r="BP34" i="20"/>
  <c r="BO34" i="20"/>
  <c r="BN34" i="20"/>
  <c r="BM34" i="20"/>
  <c r="BL34" i="20"/>
  <c r="BK34" i="20"/>
  <c r="BJ34" i="20"/>
  <c r="BI34" i="20"/>
  <c r="BH34" i="20"/>
  <c r="BG34" i="20"/>
  <c r="BF34" i="20"/>
  <c r="BE34" i="20"/>
  <c r="BD34" i="20"/>
  <c r="BC34" i="20"/>
  <c r="BB34" i="20"/>
  <c r="BA34" i="20"/>
  <c r="AZ34" i="20"/>
  <c r="AY34" i="20"/>
  <c r="AX34" i="20"/>
  <c r="AW34" i="20"/>
  <c r="AV34" i="20"/>
  <c r="AU34" i="20"/>
  <c r="AT34" i="20"/>
  <c r="AS34" i="20"/>
  <c r="AR34" i="20"/>
  <c r="AQ34" i="20"/>
  <c r="AP34" i="20"/>
  <c r="AO34" i="20"/>
  <c r="AN34" i="20"/>
  <c r="AM34" i="20"/>
  <c r="AL34" i="20"/>
  <c r="AK34" i="20"/>
  <c r="AJ34" i="20"/>
  <c r="AI34" i="20"/>
  <c r="AH34" i="20"/>
  <c r="AG34" i="20"/>
  <c r="AF34" i="20"/>
  <c r="AE34" i="20"/>
  <c r="AD34" i="20"/>
  <c r="AC34" i="20"/>
  <c r="AB34" i="20"/>
  <c r="AA34" i="20"/>
  <c r="Z34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DB33" i="20"/>
  <c r="DA33" i="20"/>
  <c r="CZ33" i="20"/>
  <c r="CY33" i="20"/>
  <c r="CX33" i="20"/>
  <c r="CW33" i="20"/>
  <c r="CV33" i="20"/>
  <c r="CU33" i="20"/>
  <c r="CT33" i="20"/>
  <c r="CS33" i="20"/>
  <c r="CR33" i="20"/>
  <c r="CQ33" i="20"/>
  <c r="CP33" i="20"/>
  <c r="CO33" i="20"/>
  <c r="CN33" i="20"/>
  <c r="CM33" i="20"/>
  <c r="CL33" i="20"/>
  <c r="CK33" i="20"/>
  <c r="CJ33" i="20"/>
  <c r="CI33" i="20"/>
  <c r="CH33" i="20"/>
  <c r="CG33" i="20"/>
  <c r="CF33" i="20"/>
  <c r="CE33" i="20"/>
  <c r="CD33" i="20"/>
  <c r="CC33" i="20"/>
  <c r="CB33" i="20"/>
  <c r="CA33" i="20"/>
  <c r="BZ33" i="20"/>
  <c r="BY33" i="20"/>
  <c r="BX33" i="20"/>
  <c r="BW33" i="20"/>
  <c r="BV33" i="20"/>
  <c r="BU33" i="20"/>
  <c r="BT33" i="20"/>
  <c r="BS33" i="20"/>
  <c r="BR33" i="20"/>
  <c r="BQ33" i="20"/>
  <c r="BP33" i="20"/>
  <c r="BO33" i="20"/>
  <c r="BN33" i="20"/>
  <c r="BM33" i="20"/>
  <c r="BL33" i="20"/>
  <c r="BK33" i="20"/>
  <c r="BJ33" i="20"/>
  <c r="BI33" i="20"/>
  <c r="BH33" i="20"/>
  <c r="BG33" i="20"/>
  <c r="BF33" i="20"/>
  <c r="BE33" i="20"/>
  <c r="BD33" i="20"/>
  <c r="BC33" i="20"/>
  <c r="BB33" i="20"/>
  <c r="BA33" i="20"/>
  <c r="AZ33" i="20"/>
  <c r="AY33" i="20"/>
  <c r="AX33" i="20"/>
  <c r="AW33" i="20"/>
  <c r="AV33" i="20"/>
  <c r="AU33" i="20"/>
  <c r="AT33" i="20"/>
  <c r="AS33" i="20"/>
  <c r="AR33" i="20"/>
  <c r="AQ33" i="20"/>
  <c r="AP33" i="20"/>
  <c r="AO33" i="20"/>
  <c r="AN33" i="20"/>
  <c r="AM33" i="20"/>
  <c r="AL33" i="20"/>
  <c r="AK33" i="20"/>
  <c r="AJ33" i="20"/>
  <c r="AI33" i="20"/>
  <c r="AH33" i="20"/>
  <c r="AG33" i="20"/>
  <c r="AF33" i="20"/>
  <c r="AE33" i="20"/>
  <c r="AD33" i="20"/>
  <c r="AC33" i="20"/>
  <c r="AB33" i="20"/>
  <c r="AA33" i="20"/>
  <c r="Z33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DB32" i="20"/>
  <c r="DA32" i="20"/>
  <c r="CZ32" i="20"/>
  <c r="CY32" i="20"/>
  <c r="CX32" i="20"/>
  <c r="CW32" i="20"/>
  <c r="CV32" i="20"/>
  <c r="CU32" i="20"/>
  <c r="CT32" i="20"/>
  <c r="CS32" i="20"/>
  <c r="CR32" i="20"/>
  <c r="CQ32" i="20"/>
  <c r="CP32" i="20"/>
  <c r="CO32" i="20"/>
  <c r="CN32" i="20"/>
  <c r="CM32" i="20"/>
  <c r="CL32" i="20"/>
  <c r="CK32" i="20"/>
  <c r="CJ32" i="20"/>
  <c r="CI32" i="20"/>
  <c r="CH32" i="20"/>
  <c r="CG32" i="20"/>
  <c r="CF32" i="20"/>
  <c r="CE32" i="20"/>
  <c r="CD32" i="20"/>
  <c r="CC32" i="20"/>
  <c r="CB32" i="20"/>
  <c r="CA32" i="20"/>
  <c r="BZ32" i="20"/>
  <c r="BY32" i="20"/>
  <c r="BX32" i="20"/>
  <c r="BW32" i="20"/>
  <c r="BV32" i="20"/>
  <c r="BU32" i="20"/>
  <c r="BT32" i="20"/>
  <c r="BS32" i="20"/>
  <c r="BR32" i="20"/>
  <c r="BQ32" i="20"/>
  <c r="BP32" i="20"/>
  <c r="BO32" i="20"/>
  <c r="BN32" i="20"/>
  <c r="BM32" i="20"/>
  <c r="BL32" i="20"/>
  <c r="BK32" i="20"/>
  <c r="BJ32" i="20"/>
  <c r="BI32" i="20"/>
  <c r="BH32" i="20"/>
  <c r="BG32" i="20"/>
  <c r="BF32" i="20"/>
  <c r="BE32" i="20"/>
  <c r="BD32" i="20"/>
  <c r="BC32" i="20"/>
  <c r="BB32" i="20"/>
  <c r="BA32" i="20"/>
  <c r="AZ32" i="20"/>
  <c r="AY32" i="20"/>
  <c r="AX32" i="20"/>
  <c r="AW32" i="20"/>
  <c r="AV32" i="20"/>
  <c r="AU32" i="20"/>
  <c r="AT32" i="20"/>
  <c r="AS32" i="20"/>
  <c r="AR32" i="20"/>
  <c r="AQ32" i="20"/>
  <c r="AP32" i="20"/>
  <c r="AO32" i="20"/>
  <c r="AN32" i="20"/>
  <c r="AM32" i="20"/>
  <c r="AL32" i="20"/>
  <c r="AK32" i="20"/>
  <c r="AJ32" i="20"/>
  <c r="AI32" i="20"/>
  <c r="AH32" i="20"/>
  <c r="AG32" i="20"/>
  <c r="AF32" i="20"/>
  <c r="AE32" i="20"/>
  <c r="AD32" i="20"/>
  <c r="AC32" i="20"/>
  <c r="AB32" i="20"/>
  <c r="AA32" i="20"/>
  <c r="Z32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DB31" i="20"/>
  <c r="DA31" i="20"/>
  <c r="CZ31" i="20"/>
  <c r="CY31" i="20"/>
  <c r="CX31" i="20"/>
  <c r="CW31" i="20"/>
  <c r="CV31" i="20"/>
  <c r="CU31" i="20"/>
  <c r="CT31" i="20"/>
  <c r="CS31" i="20"/>
  <c r="CR31" i="20"/>
  <c r="CQ31" i="20"/>
  <c r="CP31" i="20"/>
  <c r="CO31" i="20"/>
  <c r="CN31" i="20"/>
  <c r="CM31" i="20"/>
  <c r="CL31" i="20"/>
  <c r="CK31" i="20"/>
  <c r="CJ31" i="20"/>
  <c r="CI31" i="20"/>
  <c r="CH31" i="20"/>
  <c r="CG31" i="20"/>
  <c r="CF31" i="20"/>
  <c r="CE31" i="20"/>
  <c r="CD31" i="20"/>
  <c r="CC31" i="20"/>
  <c r="CB31" i="20"/>
  <c r="CA31" i="20"/>
  <c r="BZ31" i="20"/>
  <c r="BY31" i="20"/>
  <c r="BX31" i="20"/>
  <c r="BW31" i="20"/>
  <c r="BV31" i="20"/>
  <c r="BU31" i="20"/>
  <c r="BT31" i="20"/>
  <c r="BS31" i="20"/>
  <c r="BR31" i="20"/>
  <c r="BQ31" i="20"/>
  <c r="BP31" i="20"/>
  <c r="BO31" i="20"/>
  <c r="BN31" i="20"/>
  <c r="BM31" i="20"/>
  <c r="BL31" i="20"/>
  <c r="BK31" i="20"/>
  <c r="BJ31" i="20"/>
  <c r="BI31" i="20"/>
  <c r="BH31" i="20"/>
  <c r="BG31" i="20"/>
  <c r="BF31" i="20"/>
  <c r="BE31" i="20"/>
  <c r="BD31" i="20"/>
  <c r="BC31" i="20"/>
  <c r="BB31" i="20"/>
  <c r="BA31" i="20"/>
  <c r="AZ31" i="20"/>
  <c r="AY31" i="20"/>
  <c r="AX31" i="20"/>
  <c r="AW31" i="20"/>
  <c r="AV31" i="20"/>
  <c r="AU31" i="20"/>
  <c r="AT31" i="20"/>
  <c r="AS31" i="20"/>
  <c r="AR31" i="20"/>
  <c r="AQ31" i="20"/>
  <c r="AP31" i="20"/>
  <c r="AO31" i="20"/>
  <c r="AN31" i="20"/>
  <c r="AM31" i="20"/>
  <c r="AL31" i="20"/>
  <c r="AK31" i="20"/>
  <c r="AJ31" i="20"/>
  <c r="AI31" i="20"/>
  <c r="AH31" i="20"/>
  <c r="AG31" i="20"/>
  <c r="AF31" i="20"/>
  <c r="AE31" i="20"/>
  <c r="AD31" i="20"/>
  <c r="AC31" i="20"/>
  <c r="AB31" i="20"/>
  <c r="AA31" i="20"/>
  <c r="Z31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DB30" i="20"/>
  <c r="DA30" i="20"/>
  <c r="CZ30" i="20"/>
  <c r="CY30" i="20"/>
  <c r="CX30" i="20"/>
  <c r="CW30" i="20"/>
  <c r="CV30" i="20"/>
  <c r="CU30" i="20"/>
  <c r="CT30" i="20"/>
  <c r="CS30" i="20"/>
  <c r="CR30" i="20"/>
  <c r="CQ30" i="20"/>
  <c r="CP30" i="20"/>
  <c r="CO30" i="20"/>
  <c r="CN30" i="20"/>
  <c r="CM30" i="20"/>
  <c r="CL30" i="20"/>
  <c r="CK30" i="20"/>
  <c r="CJ30" i="20"/>
  <c r="CI30" i="20"/>
  <c r="CH30" i="20"/>
  <c r="CG30" i="20"/>
  <c r="CF30" i="20"/>
  <c r="CE30" i="20"/>
  <c r="CD30" i="20"/>
  <c r="CC30" i="20"/>
  <c r="CB30" i="20"/>
  <c r="CA30" i="20"/>
  <c r="BZ30" i="20"/>
  <c r="BY30" i="20"/>
  <c r="BX30" i="20"/>
  <c r="BW30" i="20"/>
  <c r="BV30" i="20"/>
  <c r="BU30" i="20"/>
  <c r="BT30" i="20"/>
  <c r="BS30" i="20"/>
  <c r="BR30" i="20"/>
  <c r="BQ30" i="20"/>
  <c r="BP30" i="20"/>
  <c r="BO30" i="20"/>
  <c r="BN30" i="20"/>
  <c r="BM30" i="20"/>
  <c r="BL30" i="20"/>
  <c r="BK30" i="20"/>
  <c r="BJ30" i="20"/>
  <c r="BI30" i="20"/>
  <c r="BH30" i="20"/>
  <c r="BG30" i="20"/>
  <c r="BF30" i="20"/>
  <c r="BE30" i="20"/>
  <c r="BD30" i="20"/>
  <c r="BC30" i="20"/>
  <c r="BB30" i="20"/>
  <c r="BA30" i="20"/>
  <c r="AZ30" i="20"/>
  <c r="AY30" i="20"/>
  <c r="AX30" i="20"/>
  <c r="AW30" i="20"/>
  <c r="AV30" i="20"/>
  <c r="AU30" i="20"/>
  <c r="AT30" i="20"/>
  <c r="AS30" i="20"/>
  <c r="AR30" i="20"/>
  <c r="AQ30" i="20"/>
  <c r="AP30" i="20"/>
  <c r="AO30" i="20"/>
  <c r="AN30" i="20"/>
  <c r="AM30" i="20"/>
  <c r="AL30" i="20"/>
  <c r="AK30" i="20"/>
  <c r="AJ30" i="20"/>
  <c r="AI30" i="20"/>
  <c r="AH30" i="20"/>
  <c r="AG30" i="20"/>
  <c r="AF30" i="20"/>
  <c r="AE30" i="20"/>
  <c r="AD30" i="20"/>
  <c r="AC30" i="20"/>
  <c r="AB30" i="20"/>
  <c r="AA30" i="20"/>
  <c r="Z30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DB29" i="20"/>
  <c r="DA29" i="20"/>
  <c r="CZ29" i="20"/>
  <c r="CY29" i="20"/>
  <c r="CX29" i="20"/>
  <c r="CW29" i="20"/>
  <c r="CV29" i="20"/>
  <c r="CU29" i="20"/>
  <c r="CT29" i="20"/>
  <c r="CS29" i="20"/>
  <c r="CR29" i="20"/>
  <c r="CQ29" i="20"/>
  <c r="CP29" i="20"/>
  <c r="CO29" i="20"/>
  <c r="CN29" i="20"/>
  <c r="CM29" i="20"/>
  <c r="CL29" i="20"/>
  <c r="CK29" i="20"/>
  <c r="CJ29" i="20"/>
  <c r="CI29" i="20"/>
  <c r="CH29" i="20"/>
  <c r="CG29" i="20"/>
  <c r="CF29" i="20"/>
  <c r="CE29" i="20"/>
  <c r="CD29" i="20"/>
  <c r="CC29" i="20"/>
  <c r="CB29" i="20"/>
  <c r="CA29" i="20"/>
  <c r="BZ29" i="20"/>
  <c r="BY29" i="20"/>
  <c r="BX29" i="20"/>
  <c r="BW29" i="20"/>
  <c r="BV29" i="20"/>
  <c r="BU29" i="20"/>
  <c r="BT29" i="20"/>
  <c r="BS29" i="20"/>
  <c r="BR29" i="20"/>
  <c r="BQ29" i="20"/>
  <c r="BP29" i="20"/>
  <c r="BO29" i="20"/>
  <c r="BN29" i="20"/>
  <c r="BM29" i="20"/>
  <c r="BL29" i="20"/>
  <c r="BK29" i="20"/>
  <c r="BJ29" i="20"/>
  <c r="BI29" i="20"/>
  <c r="BH29" i="20"/>
  <c r="BG29" i="20"/>
  <c r="BF29" i="20"/>
  <c r="BE29" i="20"/>
  <c r="BD29" i="20"/>
  <c r="BC29" i="20"/>
  <c r="BB29" i="20"/>
  <c r="BA29" i="20"/>
  <c r="AZ29" i="20"/>
  <c r="AY29" i="20"/>
  <c r="AX29" i="20"/>
  <c r="AW29" i="20"/>
  <c r="AV29" i="20"/>
  <c r="AU29" i="20"/>
  <c r="AT29" i="20"/>
  <c r="AS29" i="20"/>
  <c r="AR29" i="20"/>
  <c r="AQ29" i="20"/>
  <c r="AP29" i="20"/>
  <c r="AO29" i="20"/>
  <c r="AN29" i="20"/>
  <c r="AM29" i="20"/>
  <c r="AL29" i="20"/>
  <c r="AK29" i="20"/>
  <c r="AJ29" i="20"/>
  <c r="AI29" i="20"/>
  <c r="AH29" i="20"/>
  <c r="AG29" i="20"/>
  <c r="AF29" i="20"/>
  <c r="AE29" i="20"/>
  <c r="AD29" i="20"/>
  <c r="AC29" i="20"/>
  <c r="AB29" i="20"/>
  <c r="AA29" i="20"/>
  <c r="Z29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DB28" i="20"/>
  <c r="DA28" i="20"/>
  <c r="CZ28" i="20"/>
  <c r="CY28" i="20"/>
  <c r="CX28" i="20"/>
  <c r="CW28" i="20"/>
  <c r="CV28" i="20"/>
  <c r="CU28" i="20"/>
  <c r="CT28" i="20"/>
  <c r="CS28" i="20"/>
  <c r="CR28" i="20"/>
  <c r="CQ28" i="20"/>
  <c r="CP28" i="20"/>
  <c r="CO28" i="20"/>
  <c r="CN28" i="20"/>
  <c r="CM28" i="20"/>
  <c r="CL28" i="20"/>
  <c r="CK28" i="20"/>
  <c r="CJ28" i="20"/>
  <c r="CI28" i="20"/>
  <c r="CH28" i="20"/>
  <c r="CG28" i="20"/>
  <c r="CF28" i="20"/>
  <c r="CE28" i="20"/>
  <c r="CD28" i="20"/>
  <c r="CC28" i="20"/>
  <c r="CB28" i="20"/>
  <c r="CA28" i="20"/>
  <c r="BZ28" i="20"/>
  <c r="BY28" i="20"/>
  <c r="BX28" i="20"/>
  <c r="BW28" i="20"/>
  <c r="BV28" i="20"/>
  <c r="BU28" i="20"/>
  <c r="BT28" i="20"/>
  <c r="BS28" i="20"/>
  <c r="BR28" i="20"/>
  <c r="BQ28" i="20"/>
  <c r="BP28" i="20"/>
  <c r="BO28" i="20"/>
  <c r="BN28" i="20"/>
  <c r="BM28" i="20"/>
  <c r="BL28" i="20"/>
  <c r="BK28" i="20"/>
  <c r="BJ28" i="20"/>
  <c r="BI28" i="20"/>
  <c r="BH28" i="20"/>
  <c r="BG28" i="20"/>
  <c r="BF28" i="20"/>
  <c r="BE28" i="20"/>
  <c r="BD28" i="20"/>
  <c r="BC28" i="20"/>
  <c r="BB28" i="20"/>
  <c r="BA28" i="20"/>
  <c r="AZ28" i="20"/>
  <c r="AY28" i="20"/>
  <c r="AX28" i="20"/>
  <c r="AW28" i="20"/>
  <c r="AV28" i="20"/>
  <c r="AU28" i="20"/>
  <c r="AT28" i="20"/>
  <c r="AS28" i="20"/>
  <c r="AR28" i="20"/>
  <c r="AQ28" i="20"/>
  <c r="AP28" i="20"/>
  <c r="AO28" i="20"/>
  <c r="AN28" i="20"/>
  <c r="AM28" i="20"/>
  <c r="AL28" i="20"/>
  <c r="AK28" i="20"/>
  <c r="AJ28" i="20"/>
  <c r="AI28" i="20"/>
  <c r="AH28" i="20"/>
  <c r="AG28" i="20"/>
  <c r="AF28" i="20"/>
  <c r="AE28" i="20"/>
  <c r="AD28" i="20"/>
  <c r="AC28" i="20"/>
  <c r="AB28" i="20"/>
  <c r="AA28" i="20"/>
  <c r="Z28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DB27" i="20"/>
  <c r="DA27" i="20"/>
  <c r="CZ27" i="20"/>
  <c r="CY27" i="20"/>
  <c r="CX27" i="20"/>
  <c r="CW27" i="20"/>
  <c r="CV27" i="20"/>
  <c r="CU27" i="20"/>
  <c r="CT27" i="20"/>
  <c r="CS27" i="20"/>
  <c r="CR27" i="20"/>
  <c r="CQ27" i="20"/>
  <c r="CP27" i="20"/>
  <c r="CO27" i="20"/>
  <c r="CN27" i="20"/>
  <c r="CM27" i="20"/>
  <c r="CL27" i="20"/>
  <c r="CK27" i="20"/>
  <c r="CJ27" i="20"/>
  <c r="CI27" i="20"/>
  <c r="CH27" i="20"/>
  <c r="CG27" i="20"/>
  <c r="CF27" i="20"/>
  <c r="CE27" i="20"/>
  <c r="CD27" i="20"/>
  <c r="CC27" i="20"/>
  <c r="CB27" i="20"/>
  <c r="CA27" i="20"/>
  <c r="BZ27" i="20"/>
  <c r="BY27" i="20"/>
  <c r="BX27" i="20"/>
  <c r="BW27" i="20"/>
  <c r="BV27" i="20"/>
  <c r="BU27" i="20"/>
  <c r="BT27" i="20"/>
  <c r="BS27" i="20"/>
  <c r="BR27" i="20"/>
  <c r="BQ27" i="20"/>
  <c r="BP27" i="20"/>
  <c r="BO27" i="20"/>
  <c r="BN27" i="20"/>
  <c r="BM27" i="20"/>
  <c r="BL27" i="20"/>
  <c r="BK27" i="20"/>
  <c r="BJ27" i="20"/>
  <c r="BI27" i="20"/>
  <c r="BH27" i="20"/>
  <c r="BG27" i="20"/>
  <c r="BF27" i="20"/>
  <c r="BE27" i="20"/>
  <c r="BD27" i="20"/>
  <c r="BC27" i="20"/>
  <c r="BB27" i="20"/>
  <c r="BA27" i="20"/>
  <c r="AZ27" i="20"/>
  <c r="AY27" i="20"/>
  <c r="AX27" i="20"/>
  <c r="AW27" i="20"/>
  <c r="AV27" i="20"/>
  <c r="AU27" i="20"/>
  <c r="AT27" i="20"/>
  <c r="AS27" i="20"/>
  <c r="AR27" i="20"/>
  <c r="AQ27" i="20"/>
  <c r="AP27" i="20"/>
  <c r="AO27" i="20"/>
  <c r="AN27" i="20"/>
  <c r="AM27" i="20"/>
  <c r="AL27" i="20"/>
  <c r="AK27" i="20"/>
  <c r="AJ27" i="20"/>
  <c r="AI27" i="20"/>
  <c r="AH27" i="20"/>
  <c r="AG27" i="20"/>
  <c r="AF27" i="20"/>
  <c r="AE27" i="20"/>
  <c r="AD27" i="20"/>
  <c r="AC27" i="20"/>
  <c r="AB27" i="20"/>
  <c r="AA27" i="20"/>
  <c r="Z27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DB26" i="20"/>
  <c r="DA26" i="20"/>
  <c r="CZ26" i="20"/>
  <c r="CY26" i="20"/>
  <c r="CX26" i="20"/>
  <c r="CW26" i="20"/>
  <c r="CV26" i="20"/>
  <c r="CU26" i="20"/>
  <c r="CT26" i="20"/>
  <c r="CS26" i="20"/>
  <c r="CR26" i="20"/>
  <c r="CQ26" i="20"/>
  <c r="CP26" i="20"/>
  <c r="CO26" i="20"/>
  <c r="CN26" i="20"/>
  <c r="CM26" i="20"/>
  <c r="CL26" i="20"/>
  <c r="CK26" i="20"/>
  <c r="CJ26" i="20"/>
  <c r="CI26" i="20"/>
  <c r="CH26" i="20"/>
  <c r="CG26" i="20"/>
  <c r="CF26" i="20"/>
  <c r="CE26" i="20"/>
  <c r="CD26" i="20"/>
  <c r="CC26" i="20"/>
  <c r="CB26" i="20"/>
  <c r="CA26" i="20"/>
  <c r="BZ26" i="20"/>
  <c r="BY26" i="20"/>
  <c r="BX26" i="20"/>
  <c r="BW26" i="20"/>
  <c r="BV26" i="20"/>
  <c r="BU26" i="20"/>
  <c r="BT26" i="20"/>
  <c r="BS26" i="20"/>
  <c r="BR26" i="20"/>
  <c r="BQ26" i="20"/>
  <c r="BP26" i="20"/>
  <c r="BO26" i="20"/>
  <c r="BN26" i="20"/>
  <c r="BM26" i="20"/>
  <c r="BL26" i="20"/>
  <c r="BK26" i="20"/>
  <c r="BJ26" i="20"/>
  <c r="BI26" i="20"/>
  <c r="BH26" i="20"/>
  <c r="BG26" i="20"/>
  <c r="BF26" i="20"/>
  <c r="BE26" i="20"/>
  <c r="BD26" i="20"/>
  <c r="BC26" i="20"/>
  <c r="BB26" i="20"/>
  <c r="BA26" i="20"/>
  <c r="AZ26" i="20"/>
  <c r="AY26" i="20"/>
  <c r="AX26" i="20"/>
  <c r="AW26" i="20"/>
  <c r="AV26" i="20"/>
  <c r="AU26" i="20"/>
  <c r="AT26" i="20"/>
  <c r="AS26" i="20"/>
  <c r="AR26" i="20"/>
  <c r="AQ26" i="20"/>
  <c r="AP26" i="20"/>
  <c r="AO26" i="20"/>
  <c r="AN26" i="20"/>
  <c r="AM26" i="20"/>
  <c r="AL26" i="20"/>
  <c r="AK26" i="20"/>
  <c r="AJ26" i="20"/>
  <c r="AI26" i="20"/>
  <c r="AH26" i="20"/>
  <c r="AG26" i="20"/>
  <c r="AF26" i="20"/>
  <c r="AE26" i="20"/>
  <c r="AD26" i="20"/>
  <c r="AC26" i="20"/>
  <c r="AB26" i="20"/>
  <c r="AA26" i="20"/>
  <c r="Z26" i="20"/>
  <c r="Y26" i="20"/>
  <c r="X26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DB25" i="20"/>
  <c r="DA25" i="20"/>
  <c r="CZ25" i="20"/>
  <c r="CY25" i="20"/>
  <c r="CX25" i="20"/>
  <c r="CW25" i="20"/>
  <c r="CV25" i="20"/>
  <c r="CU25" i="20"/>
  <c r="CT25" i="20"/>
  <c r="CS25" i="20"/>
  <c r="CR25" i="20"/>
  <c r="CQ25" i="20"/>
  <c r="CP25" i="20"/>
  <c r="CO25" i="20"/>
  <c r="CN25" i="20"/>
  <c r="CM25" i="20"/>
  <c r="CL25" i="20"/>
  <c r="CK25" i="20"/>
  <c r="CJ25" i="20"/>
  <c r="CI25" i="20"/>
  <c r="CH25" i="20"/>
  <c r="CG25" i="20"/>
  <c r="CF25" i="20"/>
  <c r="CE25" i="20"/>
  <c r="CD25" i="20"/>
  <c r="CC25" i="20"/>
  <c r="CB25" i="20"/>
  <c r="CA25" i="20"/>
  <c r="BZ25" i="20"/>
  <c r="BY25" i="20"/>
  <c r="BX25" i="20"/>
  <c r="BW25" i="20"/>
  <c r="BV25" i="20"/>
  <c r="BU25" i="20"/>
  <c r="BT25" i="20"/>
  <c r="BS25" i="20"/>
  <c r="BR25" i="20"/>
  <c r="BQ25" i="20"/>
  <c r="BP25" i="20"/>
  <c r="BO25" i="20"/>
  <c r="BN25" i="20"/>
  <c r="BM25" i="20"/>
  <c r="BL25" i="20"/>
  <c r="BK25" i="20"/>
  <c r="BJ25" i="20"/>
  <c r="BI25" i="20"/>
  <c r="BH25" i="20"/>
  <c r="BG25" i="20"/>
  <c r="BF25" i="20"/>
  <c r="BE25" i="20"/>
  <c r="BD25" i="20"/>
  <c r="BC25" i="20"/>
  <c r="BB25" i="20"/>
  <c r="BA25" i="20"/>
  <c r="AZ25" i="20"/>
  <c r="AY25" i="20"/>
  <c r="AX25" i="20"/>
  <c r="AW25" i="20"/>
  <c r="AV25" i="20"/>
  <c r="AU25" i="20"/>
  <c r="AT25" i="20"/>
  <c r="AS25" i="20"/>
  <c r="AR25" i="20"/>
  <c r="AQ25" i="20"/>
  <c r="AP25" i="20"/>
  <c r="AO25" i="20"/>
  <c r="AN25" i="20"/>
  <c r="AM25" i="20"/>
  <c r="AL25" i="20"/>
  <c r="AK25" i="20"/>
  <c r="AJ25" i="20"/>
  <c r="AI25" i="20"/>
  <c r="AH25" i="20"/>
  <c r="AG25" i="20"/>
  <c r="AF25" i="20"/>
  <c r="AE25" i="20"/>
  <c r="AD25" i="20"/>
  <c r="AC25" i="20"/>
  <c r="AB25" i="20"/>
  <c r="AA25" i="20"/>
  <c r="Z25" i="20"/>
  <c r="Y25" i="20"/>
  <c r="X25" i="20"/>
  <c r="W25" i="20"/>
  <c r="V25" i="20"/>
  <c r="U25" i="20"/>
  <c r="T25" i="20"/>
  <c r="S25" i="20"/>
  <c r="R25" i="20"/>
  <c r="Q25" i="20"/>
  <c r="P25" i="20"/>
  <c r="O25" i="20"/>
  <c r="N25" i="20"/>
  <c r="M25" i="20"/>
  <c r="L25" i="20"/>
  <c r="K25" i="20"/>
  <c r="J25" i="20"/>
  <c r="I25" i="20"/>
  <c r="H25" i="20"/>
  <c r="G25" i="20"/>
  <c r="F25" i="20"/>
  <c r="E25" i="20"/>
  <c r="D25" i="20"/>
  <c r="C25" i="20"/>
  <c r="DB24" i="20"/>
  <c r="DA24" i="20"/>
  <c r="CZ24" i="20"/>
  <c r="CY24" i="20"/>
  <c r="CX24" i="20"/>
  <c r="CW24" i="20"/>
  <c r="CV24" i="20"/>
  <c r="CU24" i="20"/>
  <c r="CT24" i="20"/>
  <c r="CS24" i="20"/>
  <c r="CR24" i="20"/>
  <c r="CQ24" i="20"/>
  <c r="CP24" i="20"/>
  <c r="CO24" i="20"/>
  <c r="CN24" i="20"/>
  <c r="CM24" i="20"/>
  <c r="CL24" i="20"/>
  <c r="CK24" i="20"/>
  <c r="CJ24" i="20"/>
  <c r="CI24" i="20"/>
  <c r="CH24" i="20"/>
  <c r="CG24" i="20"/>
  <c r="CF24" i="20"/>
  <c r="CE24" i="20"/>
  <c r="CD24" i="20"/>
  <c r="CC24" i="20"/>
  <c r="CB24" i="20"/>
  <c r="CA24" i="20"/>
  <c r="BZ24" i="20"/>
  <c r="BY24" i="20"/>
  <c r="BX24" i="20"/>
  <c r="BW24" i="20"/>
  <c r="BV24" i="20"/>
  <c r="BU24" i="20"/>
  <c r="BT24" i="20"/>
  <c r="BS24" i="20"/>
  <c r="BR24" i="20"/>
  <c r="BQ24" i="20"/>
  <c r="BP24" i="20"/>
  <c r="BO24" i="20"/>
  <c r="BN24" i="20"/>
  <c r="BM24" i="20"/>
  <c r="BL24" i="20"/>
  <c r="BK24" i="20"/>
  <c r="BJ24" i="20"/>
  <c r="BI24" i="20"/>
  <c r="BH24" i="20"/>
  <c r="BG24" i="20"/>
  <c r="BF24" i="20"/>
  <c r="BE24" i="20"/>
  <c r="BD24" i="20"/>
  <c r="BC24" i="20"/>
  <c r="BB24" i="20"/>
  <c r="BA24" i="20"/>
  <c r="AZ24" i="20"/>
  <c r="AY24" i="20"/>
  <c r="AX24" i="20"/>
  <c r="AW24" i="20"/>
  <c r="AV24" i="20"/>
  <c r="AU24" i="20"/>
  <c r="AT24" i="20"/>
  <c r="AS24" i="20"/>
  <c r="AR24" i="20"/>
  <c r="AQ24" i="20"/>
  <c r="AP24" i="20"/>
  <c r="AO24" i="20"/>
  <c r="AN24" i="20"/>
  <c r="AM24" i="20"/>
  <c r="AL24" i="20"/>
  <c r="AK24" i="20"/>
  <c r="AJ24" i="20"/>
  <c r="AI24" i="20"/>
  <c r="AH24" i="20"/>
  <c r="AG24" i="20"/>
  <c r="AF24" i="20"/>
  <c r="AE24" i="20"/>
  <c r="AD24" i="20"/>
  <c r="AC24" i="20"/>
  <c r="AB24" i="20"/>
  <c r="AA24" i="20"/>
  <c r="Z24" i="20"/>
  <c r="Y24" i="20"/>
  <c r="X24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DB23" i="20"/>
  <c r="DA23" i="20"/>
  <c r="CZ23" i="20"/>
  <c r="CY23" i="20"/>
  <c r="CX23" i="20"/>
  <c r="CW23" i="20"/>
  <c r="CV23" i="20"/>
  <c r="CU23" i="20"/>
  <c r="CT23" i="20"/>
  <c r="CS23" i="20"/>
  <c r="CR23" i="20"/>
  <c r="CQ23" i="20"/>
  <c r="CP23" i="20"/>
  <c r="CO23" i="20"/>
  <c r="CN23" i="20"/>
  <c r="CM23" i="20"/>
  <c r="CL23" i="20"/>
  <c r="CK23" i="20"/>
  <c r="CJ23" i="20"/>
  <c r="CI23" i="20"/>
  <c r="CH23" i="20"/>
  <c r="CG23" i="20"/>
  <c r="CF23" i="20"/>
  <c r="CE23" i="20"/>
  <c r="CD23" i="20"/>
  <c r="CC23" i="20"/>
  <c r="CB23" i="20"/>
  <c r="CA23" i="20"/>
  <c r="BZ23" i="20"/>
  <c r="BY23" i="20"/>
  <c r="BX23" i="20"/>
  <c r="BW23" i="20"/>
  <c r="BV23" i="20"/>
  <c r="BU23" i="20"/>
  <c r="BT23" i="20"/>
  <c r="BS23" i="20"/>
  <c r="BR23" i="20"/>
  <c r="BQ23" i="20"/>
  <c r="BP23" i="20"/>
  <c r="BO23" i="20"/>
  <c r="BN23" i="20"/>
  <c r="BM23" i="20"/>
  <c r="BL23" i="20"/>
  <c r="BK23" i="20"/>
  <c r="BJ23" i="20"/>
  <c r="BI23" i="20"/>
  <c r="BH23" i="20"/>
  <c r="BG23" i="20"/>
  <c r="BF23" i="20"/>
  <c r="BE23" i="20"/>
  <c r="BD23" i="20"/>
  <c r="BC23" i="20"/>
  <c r="BB23" i="20"/>
  <c r="BA23" i="20"/>
  <c r="AZ23" i="20"/>
  <c r="AY23" i="20"/>
  <c r="AX23" i="20"/>
  <c r="AW23" i="20"/>
  <c r="AV23" i="20"/>
  <c r="AU23" i="20"/>
  <c r="AT23" i="20"/>
  <c r="AS23" i="20"/>
  <c r="AR23" i="20"/>
  <c r="AQ23" i="20"/>
  <c r="AP23" i="20"/>
  <c r="AO23" i="20"/>
  <c r="AN23" i="20"/>
  <c r="AM23" i="20"/>
  <c r="AL23" i="20"/>
  <c r="AK23" i="20"/>
  <c r="AJ23" i="20"/>
  <c r="AI23" i="20"/>
  <c r="AH23" i="20"/>
  <c r="AG23" i="20"/>
  <c r="AF23" i="20"/>
  <c r="AE23" i="20"/>
  <c r="AD23" i="20"/>
  <c r="AC23" i="20"/>
  <c r="AB23" i="20"/>
  <c r="AA23" i="20"/>
  <c r="Z23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DB22" i="20"/>
  <c r="DA22" i="20"/>
  <c r="CZ22" i="20"/>
  <c r="CY22" i="20"/>
  <c r="CX22" i="20"/>
  <c r="CW22" i="20"/>
  <c r="CV22" i="20"/>
  <c r="CU22" i="20"/>
  <c r="CT22" i="20"/>
  <c r="CS22" i="20"/>
  <c r="CR22" i="20"/>
  <c r="CQ22" i="20"/>
  <c r="CP22" i="20"/>
  <c r="CO22" i="20"/>
  <c r="CN22" i="20"/>
  <c r="CM22" i="20"/>
  <c r="CL22" i="20"/>
  <c r="CK22" i="20"/>
  <c r="CJ22" i="20"/>
  <c r="CI22" i="20"/>
  <c r="CH22" i="20"/>
  <c r="CG22" i="20"/>
  <c r="CF22" i="20"/>
  <c r="CE22" i="20"/>
  <c r="CD22" i="20"/>
  <c r="CC22" i="20"/>
  <c r="CB22" i="20"/>
  <c r="CA22" i="20"/>
  <c r="BZ22" i="20"/>
  <c r="BY22" i="20"/>
  <c r="BX22" i="20"/>
  <c r="BW22" i="20"/>
  <c r="BV22" i="20"/>
  <c r="BU22" i="20"/>
  <c r="BT22" i="20"/>
  <c r="BS22" i="20"/>
  <c r="BR22" i="20"/>
  <c r="BQ22" i="20"/>
  <c r="BP22" i="20"/>
  <c r="BO22" i="20"/>
  <c r="BN22" i="20"/>
  <c r="BM22" i="20"/>
  <c r="BL22" i="20"/>
  <c r="BK22" i="20"/>
  <c r="BJ22" i="20"/>
  <c r="BI22" i="20"/>
  <c r="BH22" i="20"/>
  <c r="BG22" i="20"/>
  <c r="BF22" i="20"/>
  <c r="BE22" i="20"/>
  <c r="BD22" i="20"/>
  <c r="BC22" i="20"/>
  <c r="BB22" i="20"/>
  <c r="BA22" i="20"/>
  <c r="AZ22" i="20"/>
  <c r="AY22" i="20"/>
  <c r="AX22" i="20"/>
  <c r="AW22" i="20"/>
  <c r="AV22" i="20"/>
  <c r="AU22" i="20"/>
  <c r="AT22" i="20"/>
  <c r="AS22" i="20"/>
  <c r="AR22" i="20"/>
  <c r="AQ22" i="20"/>
  <c r="AP22" i="20"/>
  <c r="AO22" i="20"/>
  <c r="AN22" i="20"/>
  <c r="AM22" i="20"/>
  <c r="AL22" i="20"/>
  <c r="AK22" i="20"/>
  <c r="AJ22" i="20"/>
  <c r="AI22" i="20"/>
  <c r="AH22" i="20"/>
  <c r="AG22" i="20"/>
  <c r="AF22" i="20"/>
  <c r="AE22" i="20"/>
  <c r="AD22" i="20"/>
  <c r="AC22" i="20"/>
  <c r="AB22" i="20"/>
  <c r="AA22" i="20"/>
  <c r="Z22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DB21" i="20"/>
  <c r="DA21" i="20"/>
  <c r="CZ21" i="20"/>
  <c r="CY21" i="20"/>
  <c r="CX21" i="20"/>
  <c r="CW21" i="20"/>
  <c r="CV21" i="20"/>
  <c r="CU21" i="20"/>
  <c r="CT21" i="20"/>
  <c r="CS21" i="20"/>
  <c r="CR21" i="20"/>
  <c r="CQ21" i="20"/>
  <c r="CP21" i="20"/>
  <c r="CO21" i="20"/>
  <c r="CN21" i="20"/>
  <c r="CM21" i="20"/>
  <c r="CL21" i="20"/>
  <c r="CK21" i="20"/>
  <c r="CJ21" i="20"/>
  <c r="CI21" i="20"/>
  <c r="CH21" i="20"/>
  <c r="CG21" i="20"/>
  <c r="CF21" i="20"/>
  <c r="CE21" i="20"/>
  <c r="CD21" i="20"/>
  <c r="CC21" i="20"/>
  <c r="CB21" i="20"/>
  <c r="CA21" i="20"/>
  <c r="BZ21" i="20"/>
  <c r="BY21" i="20"/>
  <c r="BX21" i="20"/>
  <c r="BW21" i="20"/>
  <c r="BV21" i="20"/>
  <c r="BU21" i="20"/>
  <c r="BT21" i="20"/>
  <c r="BS21" i="20"/>
  <c r="BR21" i="20"/>
  <c r="BQ21" i="20"/>
  <c r="BP21" i="20"/>
  <c r="BO21" i="20"/>
  <c r="BN21" i="20"/>
  <c r="BM21" i="20"/>
  <c r="BL21" i="20"/>
  <c r="BK21" i="20"/>
  <c r="BJ21" i="20"/>
  <c r="BI21" i="20"/>
  <c r="BH21" i="20"/>
  <c r="BG21" i="20"/>
  <c r="BF21" i="20"/>
  <c r="BE21" i="20"/>
  <c r="BD21" i="20"/>
  <c r="BC21" i="20"/>
  <c r="BB21" i="20"/>
  <c r="BA21" i="20"/>
  <c r="AZ21" i="20"/>
  <c r="AY21" i="20"/>
  <c r="AX21" i="20"/>
  <c r="AW21" i="20"/>
  <c r="AV21" i="20"/>
  <c r="AU21" i="20"/>
  <c r="AT21" i="20"/>
  <c r="AS21" i="20"/>
  <c r="AR21" i="20"/>
  <c r="AQ21" i="20"/>
  <c r="AP21" i="20"/>
  <c r="AO21" i="20"/>
  <c r="AN21" i="20"/>
  <c r="AM21" i="20"/>
  <c r="AL21" i="20"/>
  <c r="AK21" i="20"/>
  <c r="AJ21" i="20"/>
  <c r="AI21" i="20"/>
  <c r="AH21" i="20"/>
  <c r="AG21" i="20"/>
  <c r="AF21" i="20"/>
  <c r="AE21" i="20"/>
  <c r="AD21" i="20"/>
  <c r="AC21" i="20"/>
  <c r="AB21" i="20"/>
  <c r="AA21" i="20"/>
  <c r="Z21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DB20" i="20"/>
  <c r="DA20" i="20"/>
  <c r="CZ20" i="20"/>
  <c r="CY20" i="20"/>
  <c r="CX20" i="20"/>
  <c r="CW20" i="20"/>
  <c r="CV20" i="20"/>
  <c r="CU20" i="20"/>
  <c r="CT20" i="20"/>
  <c r="CS20" i="20"/>
  <c r="CR20" i="20"/>
  <c r="CQ20" i="20"/>
  <c r="CP20" i="20"/>
  <c r="CO20" i="20"/>
  <c r="CN20" i="20"/>
  <c r="CM20" i="20"/>
  <c r="CL20" i="20"/>
  <c r="CK20" i="20"/>
  <c r="CJ20" i="20"/>
  <c r="CI20" i="20"/>
  <c r="CH20" i="20"/>
  <c r="CG20" i="20"/>
  <c r="CF20" i="20"/>
  <c r="CE20" i="20"/>
  <c r="CD20" i="20"/>
  <c r="CC20" i="20"/>
  <c r="CB20" i="20"/>
  <c r="CA20" i="20"/>
  <c r="BZ20" i="20"/>
  <c r="BY20" i="20"/>
  <c r="BX20" i="20"/>
  <c r="BW20" i="20"/>
  <c r="BV20" i="20"/>
  <c r="BU20" i="20"/>
  <c r="BT20" i="20"/>
  <c r="BS20" i="20"/>
  <c r="BR20" i="20"/>
  <c r="BQ20" i="20"/>
  <c r="BP20" i="20"/>
  <c r="BO20" i="20"/>
  <c r="BN20" i="20"/>
  <c r="BM20" i="20"/>
  <c r="BL20" i="20"/>
  <c r="BK20" i="20"/>
  <c r="BJ20" i="20"/>
  <c r="BI20" i="20"/>
  <c r="BH20" i="20"/>
  <c r="BG20" i="20"/>
  <c r="BF20" i="20"/>
  <c r="BE20" i="20"/>
  <c r="BD20" i="20"/>
  <c r="BC20" i="20"/>
  <c r="BB20" i="20"/>
  <c r="BA20" i="20"/>
  <c r="AZ20" i="20"/>
  <c r="AY20" i="20"/>
  <c r="AX20" i="20"/>
  <c r="AW20" i="20"/>
  <c r="AV20" i="20"/>
  <c r="AU20" i="20"/>
  <c r="AT20" i="20"/>
  <c r="AS20" i="20"/>
  <c r="AR20" i="20"/>
  <c r="AQ20" i="20"/>
  <c r="AP20" i="20"/>
  <c r="AO20" i="20"/>
  <c r="AN20" i="20"/>
  <c r="AM20" i="20"/>
  <c r="AL20" i="20"/>
  <c r="AK20" i="20"/>
  <c r="AJ20" i="20"/>
  <c r="AI20" i="20"/>
  <c r="AH20" i="20"/>
  <c r="AG20" i="20"/>
  <c r="AF20" i="20"/>
  <c r="AE20" i="20"/>
  <c r="AD20" i="20"/>
  <c r="AC20" i="20"/>
  <c r="AB20" i="20"/>
  <c r="AA20" i="20"/>
  <c r="Z20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DB19" i="20"/>
  <c r="DA19" i="20"/>
  <c r="CZ19" i="20"/>
  <c r="CY19" i="20"/>
  <c r="CX19" i="20"/>
  <c r="CW19" i="20"/>
  <c r="CV19" i="20"/>
  <c r="CU19" i="20"/>
  <c r="CT19" i="20"/>
  <c r="CS19" i="20"/>
  <c r="CR19" i="20"/>
  <c r="CQ19" i="20"/>
  <c r="CP19" i="20"/>
  <c r="CO19" i="20"/>
  <c r="CN19" i="20"/>
  <c r="CM19" i="20"/>
  <c r="CL19" i="20"/>
  <c r="CK19" i="20"/>
  <c r="CJ19" i="20"/>
  <c r="CI19" i="20"/>
  <c r="CH19" i="20"/>
  <c r="CG19" i="20"/>
  <c r="CF19" i="20"/>
  <c r="CE19" i="20"/>
  <c r="CD19" i="20"/>
  <c r="CC19" i="20"/>
  <c r="CB19" i="20"/>
  <c r="CA19" i="20"/>
  <c r="BZ19" i="20"/>
  <c r="BY19" i="20"/>
  <c r="BX19" i="20"/>
  <c r="BW19" i="20"/>
  <c r="BV19" i="20"/>
  <c r="BU19" i="20"/>
  <c r="BT19" i="20"/>
  <c r="BS19" i="20"/>
  <c r="BR19" i="20"/>
  <c r="BQ19" i="20"/>
  <c r="BP19" i="20"/>
  <c r="BO19" i="20"/>
  <c r="BN19" i="20"/>
  <c r="BM19" i="20"/>
  <c r="BL19" i="20"/>
  <c r="BK19" i="20"/>
  <c r="BJ19" i="20"/>
  <c r="BI19" i="20"/>
  <c r="BH19" i="20"/>
  <c r="BG19" i="20"/>
  <c r="BF19" i="20"/>
  <c r="BE19" i="20"/>
  <c r="BD19" i="20"/>
  <c r="BC19" i="20"/>
  <c r="BB19" i="20"/>
  <c r="BA19" i="20"/>
  <c r="AZ19" i="20"/>
  <c r="AY19" i="20"/>
  <c r="AX19" i="20"/>
  <c r="AW19" i="20"/>
  <c r="AV19" i="20"/>
  <c r="AU19" i="20"/>
  <c r="AT19" i="20"/>
  <c r="AS19" i="20"/>
  <c r="AR19" i="20"/>
  <c r="AQ19" i="20"/>
  <c r="AP19" i="20"/>
  <c r="AO19" i="20"/>
  <c r="AN19" i="20"/>
  <c r="AM19" i="20"/>
  <c r="AL19" i="20"/>
  <c r="AK19" i="20"/>
  <c r="AJ19" i="20"/>
  <c r="AI19" i="20"/>
  <c r="AH19" i="20"/>
  <c r="AG19" i="20"/>
  <c r="AF19" i="20"/>
  <c r="AE19" i="20"/>
  <c r="AD19" i="20"/>
  <c r="AC19" i="20"/>
  <c r="AB19" i="20"/>
  <c r="AA19" i="20"/>
  <c r="Z19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DB18" i="20"/>
  <c r="DA18" i="20"/>
  <c r="CZ18" i="20"/>
  <c r="CY18" i="20"/>
  <c r="CX18" i="20"/>
  <c r="CW18" i="20"/>
  <c r="CV18" i="20"/>
  <c r="CU18" i="20"/>
  <c r="CT18" i="20"/>
  <c r="CS18" i="20"/>
  <c r="CR18" i="20"/>
  <c r="CQ18" i="20"/>
  <c r="CP18" i="20"/>
  <c r="CO18" i="20"/>
  <c r="CN18" i="20"/>
  <c r="CM18" i="20"/>
  <c r="CL18" i="20"/>
  <c r="CK18" i="20"/>
  <c r="CJ18" i="20"/>
  <c r="CI18" i="20"/>
  <c r="CH18" i="20"/>
  <c r="CG18" i="20"/>
  <c r="CF18" i="20"/>
  <c r="CE18" i="20"/>
  <c r="CD18" i="20"/>
  <c r="CC18" i="20"/>
  <c r="CB18" i="20"/>
  <c r="CA18" i="20"/>
  <c r="BZ18" i="20"/>
  <c r="BY18" i="20"/>
  <c r="BX18" i="20"/>
  <c r="BW18" i="20"/>
  <c r="BV18" i="20"/>
  <c r="BU18" i="20"/>
  <c r="BT18" i="20"/>
  <c r="BS18" i="20"/>
  <c r="BR18" i="20"/>
  <c r="BQ18" i="20"/>
  <c r="BP18" i="20"/>
  <c r="BO18" i="20"/>
  <c r="BN18" i="20"/>
  <c r="BM18" i="20"/>
  <c r="BL18" i="20"/>
  <c r="BK18" i="20"/>
  <c r="BJ18" i="20"/>
  <c r="BI18" i="20"/>
  <c r="BH18" i="20"/>
  <c r="BG18" i="20"/>
  <c r="BF18" i="20"/>
  <c r="BE18" i="20"/>
  <c r="BD18" i="20"/>
  <c r="BC18" i="20"/>
  <c r="BB18" i="20"/>
  <c r="BA18" i="20"/>
  <c r="AZ18" i="20"/>
  <c r="AY18" i="20"/>
  <c r="AX18" i="20"/>
  <c r="AW18" i="20"/>
  <c r="AV18" i="20"/>
  <c r="AU18" i="20"/>
  <c r="AT18" i="20"/>
  <c r="AS18" i="20"/>
  <c r="AR18" i="20"/>
  <c r="AQ18" i="20"/>
  <c r="AP18" i="20"/>
  <c r="AO18" i="20"/>
  <c r="AN18" i="20"/>
  <c r="AM18" i="20"/>
  <c r="AL18" i="20"/>
  <c r="AK18" i="20"/>
  <c r="AJ18" i="20"/>
  <c r="AI18" i="20"/>
  <c r="AH18" i="20"/>
  <c r="AG18" i="20"/>
  <c r="AF18" i="20"/>
  <c r="AE18" i="20"/>
  <c r="AD18" i="20"/>
  <c r="AC18" i="20"/>
  <c r="AB18" i="20"/>
  <c r="AA18" i="20"/>
  <c r="Z18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DB17" i="20"/>
  <c r="DA17" i="20"/>
  <c r="CZ17" i="20"/>
  <c r="CY17" i="20"/>
  <c r="CX17" i="20"/>
  <c r="CW17" i="20"/>
  <c r="CV17" i="20"/>
  <c r="CU17" i="20"/>
  <c r="CT17" i="20"/>
  <c r="CS17" i="20"/>
  <c r="CR17" i="20"/>
  <c r="CQ17" i="20"/>
  <c r="CP17" i="20"/>
  <c r="CO17" i="20"/>
  <c r="CN17" i="20"/>
  <c r="CM17" i="20"/>
  <c r="CL17" i="20"/>
  <c r="CK17" i="20"/>
  <c r="CJ17" i="20"/>
  <c r="CI17" i="20"/>
  <c r="CH17" i="20"/>
  <c r="CG17" i="20"/>
  <c r="CF17" i="20"/>
  <c r="CE17" i="20"/>
  <c r="CD17" i="20"/>
  <c r="CC17" i="20"/>
  <c r="CB17" i="20"/>
  <c r="CA17" i="20"/>
  <c r="BZ17" i="20"/>
  <c r="BY17" i="20"/>
  <c r="BX17" i="20"/>
  <c r="BW17" i="20"/>
  <c r="BV17" i="20"/>
  <c r="BU17" i="20"/>
  <c r="BT17" i="20"/>
  <c r="BS17" i="20"/>
  <c r="BR17" i="20"/>
  <c r="BQ17" i="20"/>
  <c r="BP17" i="20"/>
  <c r="BO17" i="20"/>
  <c r="BN17" i="20"/>
  <c r="BM17" i="20"/>
  <c r="BL17" i="20"/>
  <c r="BK17" i="20"/>
  <c r="BJ17" i="20"/>
  <c r="BI17" i="20"/>
  <c r="BH17" i="20"/>
  <c r="BG17" i="20"/>
  <c r="BF17" i="20"/>
  <c r="BE17" i="20"/>
  <c r="BD17" i="20"/>
  <c r="BC17" i="20"/>
  <c r="BB17" i="20"/>
  <c r="BA17" i="20"/>
  <c r="AZ17" i="20"/>
  <c r="AY17" i="20"/>
  <c r="AX17" i="20"/>
  <c r="AW17" i="20"/>
  <c r="AV17" i="20"/>
  <c r="AU17" i="20"/>
  <c r="AT17" i="20"/>
  <c r="AS17" i="20"/>
  <c r="AR17" i="20"/>
  <c r="AQ17" i="20"/>
  <c r="AP17" i="20"/>
  <c r="AO17" i="20"/>
  <c r="AN17" i="20"/>
  <c r="AM17" i="20"/>
  <c r="AL17" i="20"/>
  <c r="AK17" i="20"/>
  <c r="AJ17" i="20"/>
  <c r="AI17" i="20"/>
  <c r="AH17" i="20"/>
  <c r="AG17" i="20"/>
  <c r="AF17" i="20"/>
  <c r="AE17" i="20"/>
  <c r="AD17" i="20"/>
  <c r="AC17" i="20"/>
  <c r="AB17" i="20"/>
  <c r="AA17" i="20"/>
  <c r="Z17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DB16" i="20"/>
  <c r="DA16" i="20"/>
  <c r="CZ16" i="20"/>
  <c r="CY16" i="20"/>
  <c r="CX16" i="20"/>
  <c r="CW16" i="20"/>
  <c r="CV16" i="20"/>
  <c r="CU16" i="20"/>
  <c r="CT16" i="20"/>
  <c r="CS16" i="20"/>
  <c r="CR16" i="20"/>
  <c r="CQ16" i="20"/>
  <c r="CP16" i="20"/>
  <c r="CO16" i="20"/>
  <c r="CN16" i="20"/>
  <c r="CM16" i="20"/>
  <c r="CL16" i="20"/>
  <c r="CK16" i="20"/>
  <c r="CJ16" i="20"/>
  <c r="CI16" i="20"/>
  <c r="CH16" i="20"/>
  <c r="CG16" i="20"/>
  <c r="CF16" i="20"/>
  <c r="CE16" i="20"/>
  <c r="CD16" i="20"/>
  <c r="CC16" i="20"/>
  <c r="CB16" i="20"/>
  <c r="CA16" i="20"/>
  <c r="BZ16" i="20"/>
  <c r="BY16" i="20"/>
  <c r="BX16" i="20"/>
  <c r="BW16" i="20"/>
  <c r="BV16" i="20"/>
  <c r="BU16" i="20"/>
  <c r="BT16" i="20"/>
  <c r="BS16" i="20"/>
  <c r="BR16" i="20"/>
  <c r="BQ16" i="20"/>
  <c r="BP16" i="20"/>
  <c r="BO16" i="20"/>
  <c r="BN16" i="20"/>
  <c r="BM16" i="20"/>
  <c r="BL16" i="20"/>
  <c r="BK16" i="20"/>
  <c r="BJ16" i="20"/>
  <c r="BI16" i="20"/>
  <c r="BH16" i="20"/>
  <c r="BG16" i="20"/>
  <c r="BF16" i="20"/>
  <c r="BE16" i="20"/>
  <c r="BD16" i="20"/>
  <c r="BC16" i="20"/>
  <c r="BB16" i="20"/>
  <c r="BA16" i="20"/>
  <c r="AZ16" i="20"/>
  <c r="AY16" i="20"/>
  <c r="AX16" i="20"/>
  <c r="AW16" i="20"/>
  <c r="AV16" i="20"/>
  <c r="AU16" i="20"/>
  <c r="AT16" i="20"/>
  <c r="AS16" i="20"/>
  <c r="AR16" i="20"/>
  <c r="AQ16" i="20"/>
  <c r="AP16" i="20"/>
  <c r="AO16" i="20"/>
  <c r="AN16" i="20"/>
  <c r="AM16" i="20"/>
  <c r="AL16" i="20"/>
  <c r="AK16" i="20"/>
  <c r="AJ16" i="20"/>
  <c r="AI16" i="20"/>
  <c r="AH16" i="20"/>
  <c r="AG16" i="20"/>
  <c r="AF16" i="20"/>
  <c r="AE16" i="20"/>
  <c r="AD16" i="20"/>
  <c r="AC16" i="20"/>
  <c r="AB16" i="20"/>
  <c r="AA16" i="20"/>
  <c r="Z16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DB15" i="20"/>
  <c r="DA15" i="20"/>
  <c r="CZ15" i="20"/>
  <c r="CY15" i="20"/>
  <c r="CX15" i="20"/>
  <c r="CW15" i="20"/>
  <c r="CV15" i="20"/>
  <c r="CU15" i="20"/>
  <c r="CT15" i="20"/>
  <c r="CS15" i="20"/>
  <c r="CR15" i="20"/>
  <c r="CQ15" i="20"/>
  <c r="CP15" i="20"/>
  <c r="CO15" i="20"/>
  <c r="CN15" i="20"/>
  <c r="CM15" i="20"/>
  <c r="CL15" i="20"/>
  <c r="CK15" i="20"/>
  <c r="CJ15" i="20"/>
  <c r="CI15" i="20"/>
  <c r="CH15" i="20"/>
  <c r="CG15" i="20"/>
  <c r="CF15" i="20"/>
  <c r="CE15" i="20"/>
  <c r="CD15" i="20"/>
  <c r="CC15" i="20"/>
  <c r="CB15" i="20"/>
  <c r="CA15" i="20"/>
  <c r="BZ15" i="20"/>
  <c r="BY15" i="20"/>
  <c r="BX15" i="20"/>
  <c r="BW15" i="20"/>
  <c r="BV15" i="20"/>
  <c r="BU15" i="20"/>
  <c r="BT15" i="20"/>
  <c r="BS15" i="20"/>
  <c r="BR15" i="20"/>
  <c r="BQ15" i="20"/>
  <c r="BP15" i="20"/>
  <c r="BO15" i="20"/>
  <c r="BN15" i="20"/>
  <c r="BM15" i="20"/>
  <c r="BL15" i="20"/>
  <c r="BK15" i="20"/>
  <c r="BJ15" i="20"/>
  <c r="BI15" i="20"/>
  <c r="BH15" i="20"/>
  <c r="BG15" i="20"/>
  <c r="BF15" i="20"/>
  <c r="BE15" i="20"/>
  <c r="BD15" i="20"/>
  <c r="BC15" i="20"/>
  <c r="BB15" i="20"/>
  <c r="BA15" i="20"/>
  <c r="AZ15" i="20"/>
  <c r="AY15" i="20"/>
  <c r="AX15" i="20"/>
  <c r="AW15" i="20"/>
  <c r="AV15" i="20"/>
  <c r="AU15" i="20"/>
  <c r="AT15" i="20"/>
  <c r="AS15" i="20"/>
  <c r="AR15" i="20"/>
  <c r="AQ15" i="20"/>
  <c r="AP15" i="20"/>
  <c r="AO15" i="20"/>
  <c r="AN15" i="20"/>
  <c r="AM15" i="20"/>
  <c r="AL15" i="20"/>
  <c r="AK15" i="20"/>
  <c r="AJ15" i="20"/>
  <c r="AI15" i="20"/>
  <c r="AH15" i="20"/>
  <c r="AG15" i="20"/>
  <c r="AF15" i="20"/>
  <c r="AE15" i="20"/>
  <c r="AD15" i="20"/>
  <c r="AC15" i="20"/>
  <c r="AB15" i="20"/>
  <c r="AA15" i="20"/>
  <c r="Z15" i="20"/>
  <c r="Y15" i="20"/>
  <c r="X15" i="20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G15" i="20"/>
  <c r="F15" i="20"/>
  <c r="E15" i="20"/>
  <c r="D15" i="20"/>
  <c r="C15" i="20"/>
  <c r="DB14" i="20"/>
  <c r="DA14" i="20"/>
  <c r="CZ14" i="20"/>
  <c r="CY14" i="20"/>
  <c r="CX14" i="20"/>
  <c r="CW14" i="20"/>
  <c r="CV14" i="20"/>
  <c r="CU14" i="20"/>
  <c r="CT14" i="20"/>
  <c r="CS14" i="20"/>
  <c r="CR14" i="20"/>
  <c r="CQ14" i="20"/>
  <c r="CP14" i="20"/>
  <c r="CO14" i="20"/>
  <c r="CN14" i="20"/>
  <c r="CM14" i="20"/>
  <c r="CL14" i="20"/>
  <c r="CK14" i="20"/>
  <c r="CJ14" i="20"/>
  <c r="CI14" i="20"/>
  <c r="CH14" i="20"/>
  <c r="CG14" i="20"/>
  <c r="CF14" i="20"/>
  <c r="CE14" i="20"/>
  <c r="CD14" i="20"/>
  <c r="CC14" i="20"/>
  <c r="CB14" i="20"/>
  <c r="CA14" i="20"/>
  <c r="BZ14" i="20"/>
  <c r="BY14" i="20"/>
  <c r="BX14" i="20"/>
  <c r="BW14" i="20"/>
  <c r="BV14" i="20"/>
  <c r="BU14" i="20"/>
  <c r="BT14" i="20"/>
  <c r="BS14" i="20"/>
  <c r="BR14" i="20"/>
  <c r="BQ14" i="20"/>
  <c r="BP14" i="20"/>
  <c r="BO14" i="20"/>
  <c r="BN14" i="20"/>
  <c r="BM14" i="20"/>
  <c r="BL14" i="20"/>
  <c r="BK14" i="20"/>
  <c r="BJ14" i="20"/>
  <c r="BI14" i="20"/>
  <c r="BH14" i="20"/>
  <c r="BG14" i="20"/>
  <c r="BF14" i="20"/>
  <c r="BE14" i="20"/>
  <c r="BD14" i="20"/>
  <c r="BC14" i="20"/>
  <c r="BB14" i="20"/>
  <c r="BA14" i="20"/>
  <c r="AZ14" i="20"/>
  <c r="AY14" i="20"/>
  <c r="AX14" i="20"/>
  <c r="AW14" i="20"/>
  <c r="AV14" i="20"/>
  <c r="AU14" i="20"/>
  <c r="AT14" i="20"/>
  <c r="AS14" i="20"/>
  <c r="AR14" i="20"/>
  <c r="AQ14" i="20"/>
  <c r="AP14" i="20"/>
  <c r="AO14" i="20"/>
  <c r="AN14" i="20"/>
  <c r="AM14" i="20"/>
  <c r="AL14" i="20"/>
  <c r="AK14" i="20"/>
  <c r="AJ14" i="20"/>
  <c r="AI14" i="20"/>
  <c r="AH14" i="20"/>
  <c r="AG14" i="20"/>
  <c r="AF14" i="20"/>
  <c r="AE14" i="20"/>
  <c r="AD14" i="20"/>
  <c r="AC14" i="20"/>
  <c r="AB14" i="20"/>
  <c r="AA14" i="20"/>
  <c r="Z14" i="20"/>
  <c r="Y14" i="20"/>
  <c r="X14" i="20"/>
  <c r="W14" i="20"/>
  <c r="V14" i="20"/>
  <c r="U14" i="20"/>
  <c r="T14" i="20"/>
  <c r="S14" i="20"/>
  <c r="R14" i="20"/>
  <c r="Q14" i="20"/>
  <c r="P14" i="20"/>
  <c r="O14" i="20"/>
  <c r="N14" i="20"/>
  <c r="M14" i="20"/>
  <c r="L14" i="20"/>
  <c r="K14" i="20"/>
  <c r="J14" i="20"/>
  <c r="I14" i="20"/>
  <c r="H14" i="20"/>
  <c r="G14" i="20"/>
  <c r="F14" i="20"/>
  <c r="E14" i="20"/>
  <c r="D14" i="20"/>
  <c r="C14" i="20"/>
  <c r="DB13" i="20"/>
  <c r="DA13" i="20"/>
  <c r="CZ13" i="20"/>
  <c r="CY13" i="20"/>
  <c r="CX13" i="20"/>
  <c r="CW13" i="20"/>
  <c r="CV13" i="20"/>
  <c r="CU13" i="20"/>
  <c r="CT13" i="20"/>
  <c r="CS13" i="20"/>
  <c r="CR13" i="20"/>
  <c r="CQ13" i="20"/>
  <c r="CP13" i="20"/>
  <c r="CO13" i="20"/>
  <c r="CN13" i="20"/>
  <c r="CM13" i="20"/>
  <c r="CL13" i="20"/>
  <c r="CK13" i="20"/>
  <c r="CJ13" i="20"/>
  <c r="CI13" i="20"/>
  <c r="CH13" i="20"/>
  <c r="CG13" i="20"/>
  <c r="CF13" i="20"/>
  <c r="CE13" i="20"/>
  <c r="CD13" i="20"/>
  <c r="CC13" i="20"/>
  <c r="CB13" i="20"/>
  <c r="CA13" i="20"/>
  <c r="BZ13" i="20"/>
  <c r="BY13" i="20"/>
  <c r="BX13" i="20"/>
  <c r="BW13" i="20"/>
  <c r="BV13" i="20"/>
  <c r="BU13" i="20"/>
  <c r="BT13" i="20"/>
  <c r="BS13" i="20"/>
  <c r="BR13" i="20"/>
  <c r="BQ13" i="20"/>
  <c r="BP13" i="20"/>
  <c r="BO13" i="20"/>
  <c r="BN13" i="20"/>
  <c r="BM13" i="20"/>
  <c r="BL13" i="20"/>
  <c r="BK13" i="20"/>
  <c r="BJ13" i="20"/>
  <c r="BI13" i="20"/>
  <c r="BH13" i="20"/>
  <c r="BG13" i="20"/>
  <c r="BF13" i="20"/>
  <c r="BE13" i="20"/>
  <c r="BD13" i="20"/>
  <c r="BC13" i="20"/>
  <c r="BB13" i="20"/>
  <c r="BA13" i="20"/>
  <c r="AZ13" i="20"/>
  <c r="AY13" i="20"/>
  <c r="AX13" i="20"/>
  <c r="AW13" i="20"/>
  <c r="AV13" i="20"/>
  <c r="AU13" i="20"/>
  <c r="AT13" i="20"/>
  <c r="AS13" i="20"/>
  <c r="AR13" i="20"/>
  <c r="AQ13" i="20"/>
  <c r="AP13" i="20"/>
  <c r="AO13" i="20"/>
  <c r="AN13" i="20"/>
  <c r="AM13" i="20"/>
  <c r="AL13" i="20"/>
  <c r="AK13" i="20"/>
  <c r="AJ13" i="20"/>
  <c r="AI13" i="20"/>
  <c r="AH13" i="20"/>
  <c r="AG13" i="20"/>
  <c r="AF13" i="20"/>
  <c r="AE13" i="20"/>
  <c r="AD13" i="20"/>
  <c r="AC13" i="20"/>
  <c r="AB13" i="20"/>
  <c r="AA13" i="20"/>
  <c r="Z13" i="20"/>
  <c r="Y13" i="20"/>
  <c r="X13" i="20"/>
  <c r="W13" i="20"/>
  <c r="V13" i="20"/>
  <c r="U13" i="20"/>
  <c r="T13" i="20"/>
  <c r="S13" i="20"/>
  <c r="R13" i="20"/>
  <c r="Q13" i="20"/>
  <c r="P13" i="20"/>
  <c r="O13" i="20"/>
  <c r="N13" i="20"/>
  <c r="M13" i="20"/>
  <c r="L13" i="20"/>
  <c r="K13" i="20"/>
  <c r="J13" i="20"/>
  <c r="I13" i="20"/>
  <c r="H13" i="20"/>
  <c r="G13" i="20"/>
  <c r="F13" i="20"/>
  <c r="E13" i="20"/>
  <c r="D13" i="20"/>
  <c r="C13" i="20"/>
  <c r="DB12" i="20"/>
  <c r="DA12" i="20"/>
  <c r="CZ12" i="20"/>
  <c r="CY12" i="20"/>
  <c r="CX12" i="20"/>
  <c r="CW12" i="20"/>
  <c r="CV12" i="20"/>
  <c r="CU12" i="20"/>
  <c r="CT12" i="20"/>
  <c r="CS12" i="20"/>
  <c r="CR12" i="20"/>
  <c r="CQ12" i="20"/>
  <c r="CP12" i="20"/>
  <c r="CO12" i="20"/>
  <c r="CN12" i="20"/>
  <c r="CM12" i="20"/>
  <c r="CL12" i="20"/>
  <c r="CK12" i="20"/>
  <c r="CJ12" i="20"/>
  <c r="CI12" i="20"/>
  <c r="CH12" i="20"/>
  <c r="CG12" i="20"/>
  <c r="CF12" i="20"/>
  <c r="CE12" i="20"/>
  <c r="CD12" i="20"/>
  <c r="CC12" i="20"/>
  <c r="CB12" i="20"/>
  <c r="CA12" i="20"/>
  <c r="BZ12" i="20"/>
  <c r="BY12" i="20"/>
  <c r="BX12" i="20"/>
  <c r="BW12" i="20"/>
  <c r="BV12" i="20"/>
  <c r="BU12" i="20"/>
  <c r="BT12" i="20"/>
  <c r="BS12" i="20"/>
  <c r="BR12" i="20"/>
  <c r="BQ12" i="20"/>
  <c r="BP12" i="20"/>
  <c r="BO12" i="20"/>
  <c r="BN12" i="20"/>
  <c r="BM12" i="20"/>
  <c r="BL12" i="20"/>
  <c r="BK12" i="20"/>
  <c r="BJ12" i="20"/>
  <c r="BI12" i="20"/>
  <c r="BH12" i="20"/>
  <c r="BG12" i="20"/>
  <c r="BF12" i="20"/>
  <c r="BE12" i="20"/>
  <c r="BD12" i="20"/>
  <c r="BC12" i="20"/>
  <c r="BB12" i="20"/>
  <c r="BA12" i="20"/>
  <c r="AZ12" i="20"/>
  <c r="AY12" i="20"/>
  <c r="AX12" i="20"/>
  <c r="AW12" i="20"/>
  <c r="AV12" i="20"/>
  <c r="AU12" i="20"/>
  <c r="AT12" i="20"/>
  <c r="AS12" i="20"/>
  <c r="AR12" i="20"/>
  <c r="AQ12" i="20"/>
  <c r="AP12" i="20"/>
  <c r="AO12" i="20"/>
  <c r="AN12" i="20"/>
  <c r="AM12" i="20"/>
  <c r="AL12" i="20"/>
  <c r="AK12" i="20"/>
  <c r="AJ12" i="20"/>
  <c r="AI12" i="20"/>
  <c r="AH12" i="20"/>
  <c r="AG12" i="20"/>
  <c r="AF12" i="20"/>
  <c r="AE12" i="20"/>
  <c r="AD12" i="20"/>
  <c r="AC12" i="20"/>
  <c r="AB12" i="20"/>
  <c r="AA12" i="20"/>
  <c r="Z12" i="20"/>
  <c r="Y12" i="20"/>
  <c r="X12" i="20"/>
  <c r="W12" i="20"/>
  <c r="V12" i="20"/>
  <c r="U12" i="20"/>
  <c r="T12" i="20"/>
  <c r="S12" i="20"/>
  <c r="R12" i="20"/>
  <c r="Q12" i="20"/>
  <c r="P12" i="20"/>
  <c r="O12" i="20"/>
  <c r="N12" i="20"/>
  <c r="M12" i="20"/>
  <c r="L12" i="20"/>
  <c r="K12" i="20"/>
  <c r="J12" i="20"/>
  <c r="I12" i="20"/>
  <c r="H12" i="20"/>
  <c r="G12" i="20"/>
  <c r="F12" i="20"/>
  <c r="E12" i="20"/>
  <c r="D12" i="20"/>
  <c r="C12" i="20"/>
  <c r="DB11" i="20"/>
  <c r="DA11" i="20"/>
  <c r="CZ11" i="20"/>
  <c r="CY11" i="20"/>
  <c r="CX11" i="20"/>
  <c r="CW11" i="20"/>
  <c r="CV11" i="20"/>
  <c r="CU11" i="20"/>
  <c r="CT11" i="20"/>
  <c r="CS11" i="20"/>
  <c r="CR11" i="20"/>
  <c r="CQ11" i="20"/>
  <c r="CP11" i="20"/>
  <c r="CO11" i="20"/>
  <c r="CN11" i="20"/>
  <c r="CM11" i="20"/>
  <c r="CL11" i="20"/>
  <c r="CK11" i="20"/>
  <c r="CJ11" i="20"/>
  <c r="CI11" i="20"/>
  <c r="CH11" i="20"/>
  <c r="CG11" i="20"/>
  <c r="CF11" i="20"/>
  <c r="CE11" i="20"/>
  <c r="CD11" i="20"/>
  <c r="CC11" i="20"/>
  <c r="CB11" i="20"/>
  <c r="CA11" i="20"/>
  <c r="BZ11" i="20"/>
  <c r="BY11" i="20"/>
  <c r="BX11" i="20"/>
  <c r="BW11" i="20"/>
  <c r="BV11" i="20"/>
  <c r="BU11" i="20"/>
  <c r="BT11" i="20"/>
  <c r="BS11" i="20"/>
  <c r="BR11" i="20"/>
  <c r="BQ11" i="20"/>
  <c r="BP11" i="20"/>
  <c r="BO11" i="20"/>
  <c r="BN11" i="20"/>
  <c r="BM11" i="20"/>
  <c r="BL11" i="20"/>
  <c r="BK11" i="20"/>
  <c r="BJ11" i="20"/>
  <c r="BI11" i="20"/>
  <c r="BH11" i="20"/>
  <c r="BG11" i="20"/>
  <c r="BF11" i="20"/>
  <c r="BE11" i="20"/>
  <c r="BD11" i="20"/>
  <c r="BC11" i="20"/>
  <c r="BB11" i="20"/>
  <c r="BA11" i="20"/>
  <c r="AZ11" i="20"/>
  <c r="AY11" i="20"/>
  <c r="AX11" i="20"/>
  <c r="AW11" i="20"/>
  <c r="AV11" i="20"/>
  <c r="AU11" i="20"/>
  <c r="AT11" i="20"/>
  <c r="AS11" i="20"/>
  <c r="AR11" i="20"/>
  <c r="AQ11" i="20"/>
  <c r="AP11" i="20"/>
  <c r="AO11" i="20"/>
  <c r="AN11" i="20"/>
  <c r="AM11" i="20"/>
  <c r="AL11" i="20"/>
  <c r="AK11" i="20"/>
  <c r="AJ11" i="20"/>
  <c r="AI11" i="20"/>
  <c r="AH11" i="20"/>
  <c r="AG11" i="20"/>
  <c r="AF11" i="20"/>
  <c r="AE11" i="20"/>
  <c r="AD11" i="20"/>
  <c r="AC11" i="20"/>
  <c r="AB11" i="20"/>
  <c r="AA11" i="20"/>
  <c r="Z11" i="20"/>
  <c r="Y11" i="20"/>
  <c r="X11" i="20"/>
  <c r="W11" i="20"/>
  <c r="V11" i="20"/>
  <c r="U11" i="20"/>
  <c r="T11" i="20"/>
  <c r="S11" i="20"/>
  <c r="R11" i="20"/>
  <c r="Q11" i="20"/>
  <c r="P11" i="20"/>
  <c r="O11" i="20"/>
  <c r="N11" i="20"/>
  <c r="M11" i="20"/>
  <c r="L11" i="20"/>
  <c r="K11" i="20"/>
  <c r="J11" i="20"/>
  <c r="I11" i="20"/>
  <c r="H11" i="20"/>
  <c r="G11" i="20"/>
  <c r="F11" i="20"/>
  <c r="E11" i="20"/>
  <c r="D11" i="20"/>
  <c r="C11" i="20"/>
  <c r="DB10" i="20"/>
  <c r="DA10" i="20"/>
  <c r="CZ10" i="20"/>
  <c r="CY10" i="20"/>
  <c r="CX10" i="20"/>
  <c r="CW10" i="20"/>
  <c r="CV10" i="20"/>
  <c r="CU10" i="20"/>
  <c r="CT10" i="20"/>
  <c r="CS10" i="20"/>
  <c r="CR10" i="20"/>
  <c r="CQ10" i="20"/>
  <c r="CP10" i="20"/>
  <c r="CO10" i="20"/>
  <c r="CN10" i="20"/>
  <c r="CM10" i="20"/>
  <c r="CL10" i="20"/>
  <c r="CK10" i="20"/>
  <c r="CJ10" i="20"/>
  <c r="CI10" i="20"/>
  <c r="CH10" i="20"/>
  <c r="CG10" i="20"/>
  <c r="CF10" i="20"/>
  <c r="CE10" i="20"/>
  <c r="CD10" i="20"/>
  <c r="CC10" i="20"/>
  <c r="CB10" i="20"/>
  <c r="CA10" i="20"/>
  <c r="BZ10" i="20"/>
  <c r="BY10" i="20"/>
  <c r="BX10" i="20"/>
  <c r="BW10" i="20"/>
  <c r="BV10" i="20"/>
  <c r="BU10" i="20"/>
  <c r="BT10" i="20"/>
  <c r="BS10" i="20"/>
  <c r="BR10" i="20"/>
  <c r="BQ10" i="20"/>
  <c r="BP10" i="20"/>
  <c r="BO10" i="20"/>
  <c r="BN10" i="20"/>
  <c r="BM10" i="20"/>
  <c r="BL10" i="20"/>
  <c r="BK10" i="20"/>
  <c r="BJ10" i="20"/>
  <c r="BI10" i="20"/>
  <c r="BH10" i="20"/>
  <c r="BG10" i="20"/>
  <c r="BF10" i="20"/>
  <c r="BE10" i="20"/>
  <c r="BD10" i="20"/>
  <c r="BC10" i="20"/>
  <c r="BB10" i="20"/>
  <c r="BA10" i="20"/>
  <c r="AZ10" i="20"/>
  <c r="AY10" i="20"/>
  <c r="AX10" i="20"/>
  <c r="AW10" i="20"/>
  <c r="AV10" i="20"/>
  <c r="AU10" i="20"/>
  <c r="AT10" i="20"/>
  <c r="AS10" i="20"/>
  <c r="AR10" i="20"/>
  <c r="AQ10" i="20"/>
  <c r="AP10" i="20"/>
  <c r="AO10" i="20"/>
  <c r="AN10" i="20"/>
  <c r="AM10" i="20"/>
  <c r="AL10" i="20"/>
  <c r="AK10" i="20"/>
  <c r="AJ10" i="20"/>
  <c r="AI10" i="20"/>
  <c r="AH10" i="20"/>
  <c r="AG10" i="20"/>
  <c r="AF10" i="20"/>
  <c r="AE10" i="20"/>
  <c r="AD10" i="20"/>
  <c r="AC10" i="20"/>
  <c r="AB10" i="20"/>
  <c r="AA10" i="20"/>
  <c r="Z10" i="20"/>
  <c r="Y10" i="20"/>
  <c r="X10" i="20"/>
  <c r="W10" i="20"/>
  <c r="V10" i="20"/>
  <c r="U10" i="20"/>
  <c r="T10" i="20"/>
  <c r="S10" i="20"/>
  <c r="R10" i="20"/>
  <c r="Q10" i="20"/>
  <c r="P10" i="20"/>
  <c r="O10" i="20"/>
  <c r="N10" i="20"/>
  <c r="M10" i="20"/>
  <c r="L10" i="20"/>
  <c r="K10" i="20"/>
  <c r="J10" i="20"/>
  <c r="I10" i="20"/>
  <c r="H10" i="20"/>
  <c r="G10" i="20"/>
  <c r="F10" i="20"/>
  <c r="E10" i="20"/>
  <c r="D10" i="20"/>
  <c r="C10" i="20"/>
  <c r="DB9" i="20"/>
  <c r="DA9" i="20"/>
  <c r="CZ9" i="20"/>
  <c r="CY9" i="20"/>
  <c r="CX9" i="20"/>
  <c r="CW9" i="20"/>
  <c r="CV9" i="20"/>
  <c r="CU9" i="20"/>
  <c r="CT9" i="20"/>
  <c r="CS9" i="20"/>
  <c r="CR9" i="20"/>
  <c r="CQ9" i="20"/>
  <c r="CP9" i="20"/>
  <c r="CO9" i="20"/>
  <c r="CN9" i="20"/>
  <c r="CM9" i="20"/>
  <c r="CL9" i="20"/>
  <c r="CK9" i="20"/>
  <c r="CJ9" i="20"/>
  <c r="CI9" i="20"/>
  <c r="CH9" i="20"/>
  <c r="CG9" i="20"/>
  <c r="CF9" i="20"/>
  <c r="CE9" i="20"/>
  <c r="CD9" i="20"/>
  <c r="CC9" i="20"/>
  <c r="CB9" i="20"/>
  <c r="CA9" i="20"/>
  <c r="BZ9" i="20"/>
  <c r="BY9" i="20"/>
  <c r="BX9" i="20"/>
  <c r="BW9" i="20"/>
  <c r="BV9" i="20"/>
  <c r="BU9" i="20"/>
  <c r="BT9" i="20"/>
  <c r="BS9" i="20"/>
  <c r="BR9" i="20"/>
  <c r="BQ9" i="20"/>
  <c r="BP9" i="20"/>
  <c r="BO9" i="20"/>
  <c r="BN9" i="20"/>
  <c r="BM9" i="20"/>
  <c r="BL9" i="20"/>
  <c r="BK9" i="20"/>
  <c r="BJ9" i="20"/>
  <c r="BI9" i="20"/>
  <c r="BH9" i="20"/>
  <c r="BG9" i="20"/>
  <c r="BF9" i="20"/>
  <c r="BE9" i="20"/>
  <c r="BD9" i="20"/>
  <c r="BC9" i="20"/>
  <c r="BB9" i="20"/>
  <c r="BA9" i="20"/>
  <c r="AZ9" i="20"/>
  <c r="AY9" i="20"/>
  <c r="AX9" i="20"/>
  <c r="AW9" i="20"/>
  <c r="AV9" i="20"/>
  <c r="AU9" i="20"/>
  <c r="AT9" i="20"/>
  <c r="AS9" i="20"/>
  <c r="AR9" i="20"/>
  <c r="AQ9" i="20"/>
  <c r="AP9" i="20"/>
  <c r="AO9" i="20"/>
  <c r="AN9" i="20"/>
  <c r="AM9" i="20"/>
  <c r="AL9" i="20"/>
  <c r="AK9" i="20"/>
  <c r="AJ9" i="20"/>
  <c r="AI9" i="20"/>
  <c r="AH9" i="20"/>
  <c r="AG9" i="20"/>
  <c r="AF9" i="20"/>
  <c r="AE9" i="20"/>
  <c r="AD9" i="20"/>
  <c r="AC9" i="20"/>
  <c r="AB9" i="20"/>
  <c r="AA9" i="20"/>
  <c r="Z9" i="20"/>
  <c r="Y9" i="20"/>
  <c r="X9" i="20"/>
  <c r="W9" i="20"/>
  <c r="V9" i="20"/>
  <c r="U9" i="20"/>
  <c r="T9" i="20"/>
  <c r="S9" i="20"/>
  <c r="R9" i="20"/>
  <c r="Q9" i="20"/>
  <c r="P9" i="20"/>
  <c r="O9" i="20"/>
  <c r="N9" i="20"/>
  <c r="M9" i="20"/>
  <c r="L9" i="20"/>
  <c r="K9" i="20"/>
  <c r="J9" i="20"/>
  <c r="I9" i="20"/>
  <c r="H9" i="20"/>
  <c r="G9" i="20"/>
  <c r="F9" i="20"/>
  <c r="E9" i="20"/>
  <c r="D9" i="20"/>
  <c r="C9" i="20"/>
  <c r="DB8" i="20"/>
  <c r="DA8" i="20"/>
  <c r="CZ8" i="20"/>
  <c r="CY8" i="20"/>
  <c r="CX8" i="20"/>
  <c r="CW8" i="20"/>
  <c r="CV8" i="20"/>
  <c r="CU8" i="20"/>
  <c r="CT8" i="20"/>
  <c r="CS8" i="20"/>
  <c r="CR8" i="20"/>
  <c r="CQ8" i="20"/>
  <c r="CP8" i="20"/>
  <c r="CO8" i="20"/>
  <c r="CN8" i="20"/>
  <c r="CM8" i="20"/>
  <c r="CL8" i="20"/>
  <c r="CK8" i="20"/>
  <c r="CJ8" i="20"/>
  <c r="CI8" i="20"/>
  <c r="CH8" i="20"/>
  <c r="CG8" i="20"/>
  <c r="CF8" i="20"/>
  <c r="CE8" i="20"/>
  <c r="CD8" i="20"/>
  <c r="CC8" i="20"/>
  <c r="CB8" i="20"/>
  <c r="CA8" i="20"/>
  <c r="BZ8" i="20"/>
  <c r="BY8" i="20"/>
  <c r="BX8" i="20"/>
  <c r="BW8" i="20"/>
  <c r="BV8" i="20"/>
  <c r="BU8" i="20"/>
  <c r="BT8" i="20"/>
  <c r="BS8" i="20"/>
  <c r="BR8" i="20"/>
  <c r="BQ8" i="20"/>
  <c r="BP8" i="20"/>
  <c r="BO8" i="20"/>
  <c r="BN8" i="20"/>
  <c r="BM8" i="20"/>
  <c r="BL8" i="20"/>
  <c r="BK8" i="20"/>
  <c r="BJ8" i="20"/>
  <c r="BI8" i="20"/>
  <c r="BH8" i="20"/>
  <c r="BG8" i="20"/>
  <c r="BF8" i="20"/>
  <c r="BE8" i="20"/>
  <c r="BD8" i="20"/>
  <c r="BC8" i="20"/>
  <c r="BB8" i="20"/>
  <c r="BA8" i="20"/>
  <c r="AZ8" i="20"/>
  <c r="AY8" i="20"/>
  <c r="AX8" i="20"/>
  <c r="AW8" i="20"/>
  <c r="AV8" i="20"/>
  <c r="AU8" i="20"/>
  <c r="AT8" i="20"/>
  <c r="AS8" i="20"/>
  <c r="AR8" i="20"/>
  <c r="AQ8" i="20"/>
  <c r="AP8" i="20"/>
  <c r="AO8" i="20"/>
  <c r="AN8" i="20"/>
  <c r="AM8" i="20"/>
  <c r="AL8" i="20"/>
  <c r="AK8" i="20"/>
  <c r="AJ8" i="20"/>
  <c r="AI8" i="20"/>
  <c r="AH8" i="20"/>
  <c r="AG8" i="20"/>
  <c r="AF8" i="20"/>
  <c r="AE8" i="20"/>
  <c r="AD8" i="20"/>
  <c r="AC8" i="20"/>
  <c r="AB8" i="20"/>
  <c r="AA8" i="20"/>
  <c r="Z8" i="20"/>
  <c r="Y8" i="20"/>
  <c r="X8" i="20"/>
  <c r="W8" i="20"/>
  <c r="V8" i="20"/>
  <c r="U8" i="20"/>
  <c r="T8" i="20"/>
  <c r="S8" i="20"/>
  <c r="R8" i="20"/>
  <c r="Q8" i="20"/>
  <c r="P8" i="20"/>
  <c r="O8" i="20"/>
  <c r="N8" i="20"/>
  <c r="M8" i="20"/>
  <c r="L8" i="20"/>
  <c r="K8" i="20"/>
  <c r="J8" i="20"/>
  <c r="I8" i="20"/>
  <c r="H8" i="20"/>
  <c r="G8" i="20"/>
  <c r="F8" i="20"/>
  <c r="E8" i="20"/>
  <c r="D8" i="20"/>
  <c r="DB115" i="19"/>
  <c r="DA115" i="19"/>
  <c r="CZ115" i="19"/>
  <c r="CY115" i="19"/>
  <c r="CX115" i="19"/>
  <c r="CW115" i="19"/>
  <c r="CV115" i="19"/>
  <c r="CU115" i="19"/>
  <c r="CT115" i="19"/>
  <c r="CS115" i="19"/>
  <c r="CR115" i="19"/>
  <c r="CQ115" i="19"/>
  <c r="CP115" i="19"/>
  <c r="CO115" i="19"/>
  <c r="CN115" i="19"/>
  <c r="CM115" i="19"/>
  <c r="CL115" i="19"/>
  <c r="CK115" i="19"/>
  <c r="CJ115" i="19"/>
  <c r="CI115" i="19"/>
  <c r="CH115" i="19"/>
  <c r="CG115" i="19"/>
  <c r="CF115" i="19"/>
  <c r="CE115" i="19"/>
  <c r="CD115" i="19"/>
  <c r="CC115" i="19"/>
  <c r="CB115" i="19"/>
  <c r="CA115" i="19"/>
  <c r="BZ115" i="19"/>
  <c r="BY115" i="19"/>
  <c r="BX115" i="19"/>
  <c r="BW115" i="19"/>
  <c r="BV115" i="19"/>
  <c r="BU115" i="19"/>
  <c r="BT115" i="19"/>
  <c r="BS115" i="19"/>
  <c r="BR115" i="19"/>
  <c r="BQ115" i="19"/>
  <c r="BP115" i="19"/>
  <c r="BO115" i="19"/>
  <c r="BN115" i="19"/>
  <c r="BM115" i="19"/>
  <c r="BL115" i="19"/>
  <c r="BK115" i="19"/>
  <c r="BJ115" i="19"/>
  <c r="BI115" i="19"/>
  <c r="BH115" i="19"/>
  <c r="BG115" i="19"/>
  <c r="BF115" i="19"/>
  <c r="BE115" i="19"/>
  <c r="BD115" i="19"/>
  <c r="BC115" i="19"/>
  <c r="BB115" i="19"/>
  <c r="BA115" i="19"/>
  <c r="AZ115" i="19"/>
  <c r="AY115" i="19"/>
  <c r="AX115" i="19"/>
  <c r="AW115" i="19"/>
  <c r="AV115" i="19"/>
  <c r="AU115" i="19"/>
  <c r="AT115" i="19"/>
  <c r="AS115" i="19"/>
  <c r="AR115" i="19"/>
  <c r="AQ115" i="19"/>
  <c r="AP115" i="19"/>
  <c r="AO115" i="19"/>
  <c r="AN115" i="19"/>
  <c r="AM115" i="19"/>
  <c r="AL115" i="19"/>
  <c r="AK115" i="19"/>
  <c r="AJ115" i="19"/>
  <c r="AI115" i="19"/>
  <c r="AH115" i="19"/>
  <c r="AG115" i="19"/>
  <c r="AF115" i="19"/>
  <c r="AE115" i="19"/>
  <c r="AD115" i="19"/>
  <c r="AC115" i="19"/>
  <c r="AB115" i="19"/>
  <c r="AA115" i="19"/>
  <c r="Z115" i="19"/>
  <c r="Y115" i="19"/>
  <c r="X115" i="19"/>
  <c r="W115" i="19"/>
  <c r="V115" i="19"/>
  <c r="U115" i="19"/>
  <c r="T115" i="19"/>
  <c r="S115" i="19"/>
  <c r="R115" i="19"/>
  <c r="Q115" i="19"/>
  <c r="P115" i="19"/>
  <c r="O115" i="19"/>
  <c r="N115" i="19"/>
  <c r="M115" i="19"/>
  <c r="L115" i="19"/>
  <c r="K115" i="19"/>
  <c r="J115" i="19"/>
  <c r="I115" i="19"/>
  <c r="H115" i="19"/>
  <c r="G115" i="19"/>
  <c r="F115" i="19"/>
  <c r="E115" i="19"/>
  <c r="D115" i="19"/>
  <c r="C115" i="19"/>
  <c r="DB114" i="19"/>
  <c r="DA114" i="19"/>
  <c r="CZ114" i="19"/>
  <c r="CY114" i="19"/>
  <c r="CX114" i="19"/>
  <c r="CW114" i="19"/>
  <c r="CV114" i="19"/>
  <c r="CU114" i="19"/>
  <c r="CT114" i="19"/>
  <c r="CS114" i="19"/>
  <c r="CR114" i="19"/>
  <c r="CQ114" i="19"/>
  <c r="CP114" i="19"/>
  <c r="CO114" i="19"/>
  <c r="CN114" i="19"/>
  <c r="CM114" i="19"/>
  <c r="CL114" i="19"/>
  <c r="CK114" i="19"/>
  <c r="CJ114" i="19"/>
  <c r="CI114" i="19"/>
  <c r="CH114" i="19"/>
  <c r="CG114" i="19"/>
  <c r="CF114" i="19"/>
  <c r="CE114" i="19"/>
  <c r="CD114" i="19"/>
  <c r="CC114" i="19"/>
  <c r="CB114" i="19"/>
  <c r="CA114" i="19"/>
  <c r="BZ114" i="19"/>
  <c r="BY114" i="19"/>
  <c r="BX114" i="19"/>
  <c r="BW114" i="19"/>
  <c r="BV114" i="19"/>
  <c r="BU114" i="19"/>
  <c r="BT114" i="19"/>
  <c r="BS114" i="19"/>
  <c r="BR114" i="19"/>
  <c r="BQ114" i="19"/>
  <c r="BP114" i="19"/>
  <c r="BO114" i="19"/>
  <c r="BN114" i="19"/>
  <c r="BM114" i="19"/>
  <c r="BL114" i="19"/>
  <c r="BK114" i="19"/>
  <c r="BJ114" i="19"/>
  <c r="BI114" i="19"/>
  <c r="BH114" i="19"/>
  <c r="BG114" i="19"/>
  <c r="BF114" i="19"/>
  <c r="BE114" i="19"/>
  <c r="BD114" i="19"/>
  <c r="BC114" i="19"/>
  <c r="BB114" i="19"/>
  <c r="BA114" i="19"/>
  <c r="AZ114" i="19"/>
  <c r="AY114" i="19"/>
  <c r="AX114" i="19"/>
  <c r="AW114" i="19"/>
  <c r="AV114" i="19"/>
  <c r="AU114" i="19"/>
  <c r="AT114" i="19"/>
  <c r="AS114" i="19"/>
  <c r="AR114" i="19"/>
  <c r="AQ114" i="19"/>
  <c r="AP114" i="19"/>
  <c r="AO114" i="19"/>
  <c r="AN114" i="19"/>
  <c r="AM114" i="19"/>
  <c r="AL114" i="19"/>
  <c r="AK114" i="19"/>
  <c r="AJ114" i="19"/>
  <c r="AI114" i="19"/>
  <c r="AH114" i="19"/>
  <c r="AG114" i="19"/>
  <c r="AF114" i="19"/>
  <c r="AE114" i="19"/>
  <c r="AD114" i="19"/>
  <c r="AC114" i="19"/>
  <c r="AB114" i="19"/>
  <c r="AA114" i="19"/>
  <c r="Z114" i="19"/>
  <c r="Y114" i="19"/>
  <c r="X114" i="19"/>
  <c r="W114" i="19"/>
  <c r="V114" i="19"/>
  <c r="U114" i="19"/>
  <c r="T114" i="19"/>
  <c r="S114" i="19"/>
  <c r="R114" i="19"/>
  <c r="Q114" i="19"/>
  <c r="P114" i="19"/>
  <c r="O114" i="19"/>
  <c r="N114" i="19"/>
  <c r="M114" i="19"/>
  <c r="L114" i="19"/>
  <c r="K114" i="19"/>
  <c r="J114" i="19"/>
  <c r="I114" i="19"/>
  <c r="H114" i="19"/>
  <c r="G114" i="19"/>
  <c r="F114" i="19"/>
  <c r="E114" i="19"/>
  <c r="D114" i="19"/>
  <c r="C114" i="19"/>
  <c r="DB113" i="19"/>
  <c r="DA113" i="19"/>
  <c r="CZ113" i="19"/>
  <c r="CY113" i="19"/>
  <c r="CX113" i="19"/>
  <c r="CW113" i="19"/>
  <c r="CV113" i="19"/>
  <c r="CU113" i="19"/>
  <c r="CT113" i="19"/>
  <c r="CS113" i="19"/>
  <c r="CR113" i="19"/>
  <c r="CQ113" i="19"/>
  <c r="CP113" i="19"/>
  <c r="CO113" i="19"/>
  <c r="CN113" i="19"/>
  <c r="CM113" i="19"/>
  <c r="CL113" i="19"/>
  <c r="CK113" i="19"/>
  <c r="CJ113" i="19"/>
  <c r="CI113" i="19"/>
  <c r="CH113" i="19"/>
  <c r="CG113" i="19"/>
  <c r="CF113" i="19"/>
  <c r="CE113" i="19"/>
  <c r="CD113" i="19"/>
  <c r="CC113" i="19"/>
  <c r="CB113" i="19"/>
  <c r="CA113" i="19"/>
  <c r="BZ113" i="19"/>
  <c r="BY113" i="19"/>
  <c r="BX113" i="19"/>
  <c r="BW113" i="19"/>
  <c r="BV113" i="19"/>
  <c r="BU113" i="19"/>
  <c r="BT113" i="19"/>
  <c r="BS113" i="19"/>
  <c r="BR113" i="19"/>
  <c r="BQ113" i="19"/>
  <c r="BP113" i="19"/>
  <c r="BO113" i="19"/>
  <c r="BN113" i="19"/>
  <c r="BM113" i="19"/>
  <c r="BL113" i="19"/>
  <c r="BK113" i="19"/>
  <c r="BJ113" i="19"/>
  <c r="BI113" i="19"/>
  <c r="BH113" i="19"/>
  <c r="BG113" i="19"/>
  <c r="BF113" i="19"/>
  <c r="BE113" i="19"/>
  <c r="BD113" i="19"/>
  <c r="BC113" i="19"/>
  <c r="BB113" i="19"/>
  <c r="BA113" i="19"/>
  <c r="AZ113" i="19"/>
  <c r="AY113" i="19"/>
  <c r="AX113" i="19"/>
  <c r="AW113" i="19"/>
  <c r="AV113" i="19"/>
  <c r="AU113" i="19"/>
  <c r="AT113" i="19"/>
  <c r="AS113" i="19"/>
  <c r="AR113" i="19"/>
  <c r="AQ113" i="19"/>
  <c r="AP113" i="19"/>
  <c r="AO113" i="19"/>
  <c r="AN113" i="19"/>
  <c r="AM113" i="19"/>
  <c r="AL113" i="19"/>
  <c r="AK113" i="19"/>
  <c r="AJ113" i="19"/>
  <c r="AI113" i="19"/>
  <c r="AH113" i="19"/>
  <c r="AG113" i="19"/>
  <c r="AF113" i="19"/>
  <c r="AE113" i="19"/>
  <c r="AD113" i="19"/>
  <c r="AC113" i="19"/>
  <c r="AB113" i="19"/>
  <c r="AA113" i="19"/>
  <c r="Z113" i="19"/>
  <c r="Y113" i="19"/>
  <c r="X113" i="19"/>
  <c r="W113" i="19"/>
  <c r="V113" i="19"/>
  <c r="U113" i="19"/>
  <c r="T113" i="19"/>
  <c r="S113" i="19"/>
  <c r="R113" i="19"/>
  <c r="Q113" i="19"/>
  <c r="P113" i="19"/>
  <c r="O113" i="19"/>
  <c r="N113" i="19"/>
  <c r="M113" i="19"/>
  <c r="L113" i="19"/>
  <c r="K113" i="19"/>
  <c r="J113" i="19"/>
  <c r="I113" i="19"/>
  <c r="H113" i="19"/>
  <c r="G113" i="19"/>
  <c r="F113" i="19"/>
  <c r="E113" i="19"/>
  <c r="D113" i="19"/>
  <c r="C113" i="19"/>
  <c r="DB112" i="19"/>
  <c r="DA112" i="19"/>
  <c r="CZ112" i="19"/>
  <c r="CY112" i="19"/>
  <c r="CX112" i="19"/>
  <c r="CW112" i="19"/>
  <c r="CV112" i="19"/>
  <c r="CU112" i="19"/>
  <c r="CT112" i="19"/>
  <c r="CS112" i="19"/>
  <c r="CR112" i="19"/>
  <c r="CQ112" i="19"/>
  <c r="CP112" i="19"/>
  <c r="CO112" i="19"/>
  <c r="CN112" i="19"/>
  <c r="CM112" i="19"/>
  <c r="CL112" i="19"/>
  <c r="CK112" i="19"/>
  <c r="CJ112" i="19"/>
  <c r="CI112" i="19"/>
  <c r="CH112" i="19"/>
  <c r="CG112" i="19"/>
  <c r="CF112" i="19"/>
  <c r="CE112" i="19"/>
  <c r="CD112" i="19"/>
  <c r="CC112" i="19"/>
  <c r="CB112" i="19"/>
  <c r="CA112" i="19"/>
  <c r="BZ112" i="19"/>
  <c r="BY112" i="19"/>
  <c r="BX112" i="19"/>
  <c r="BW112" i="19"/>
  <c r="BV112" i="19"/>
  <c r="BU112" i="19"/>
  <c r="BT112" i="19"/>
  <c r="BS112" i="19"/>
  <c r="BR112" i="19"/>
  <c r="BQ112" i="19"/>
  <c r="BP112" i="19"/>
  <c r="BO112" i="19"/>
  <c r="BN112" i="19"/>
  <c r="BM112" i="19"/>
  <c r="BL112" i="19"/>
  <c r="BK112" i="19"/>
  <c r="BJ112" i="19"/>
  <c r="BI112" i="19"/>
  <c r="BH112" i="19"/>
  <c r="BG112" i="19"/>
  <c r="BF112" i="19"/>
  <c r="BE112" i="19"/>
  <c r="BD112" i="19"/>
  <c r="BC112" i="19"/>
  <c r="BB112" i="19"/>
  <c r="BA112" i="19"/>
  <c r="AZ112" i="19"/>
  <c r="AY112" i="19"/>
  <c r="AX112" i="19"/>
  <c r="AW112" i="19"/>
  <c r="AV112" i="19"/>
  <c r="AU112" i="19"/>
  <c r="AT112" i="19"/>
  <c r="AS112" i="19"/>
  <c r="AR112" i="19"/>
  <c r="AQ112" i="19"/>
  <c r="AP112" i="19"/>
  <c r="AO112" i="19"/>
  <c r="AN112" i="19"/>
  <c r="AM112" i="19"/>
  <c r="AL112" i="19"/>
  <c r="AK112" i="19"/>
  <c r="AJ112" i="19"/>
  <c r="AI112" i="19"/>
  <c r="AH112" i="19"/>
  <c r="AG112" i="19"/>
  <c r="AF112" i="19"/>
  <c r="AE112" i="19"/>
  <c r="AD112" i="19"/>
  <c r="AC112" i="19"/>
  <c r="AB112" i="19"/>
  <c r="AA112" i="19"/>
  <c r="Z112" i="19"/>
  <c r="Y112" i="19"/>
  <c r="X112" i="19"/>
  <c r="W112" i="19"/>
  <c r="V112" i="19"/>
  <c r="U112" i="19"/>
  <c r="T112" i="19"/>
  <c r="S112" i="19"/>
  <c r="R112" i="19"/>
  <c r="Q112" i="19"/>
  <c r="P112" i="19"/>
  <c r="O112" i="19"/>
  <c r="N112" i="19"/>
  <c r="M112" i="19"/>
  <c r="L112" i="19"/>
  <c r="K112" i="19"/>
  <c r="J112" i="19"/>
  <c r="I112" i="19"/>
  <c r="H112" i="19"/>
  <c r="G112" i="19"/>
  <c r="F112" i="19"/>
  <c r="E112" i="19"/>
  <c r="D112" i="19"/>
  <c r="C112" i="19"/>
  <c r="DB111" i="19"/>
  <c r="DA111" i="19"/>
  <c r="CZ111" i="19"/>
  <c r="CY111" i="19"/>
  <c r="CX111" i="19"/>
  <c r="CW111" i="19"/>
  <c r="CV111" i="19"/>
  <c r="CU111" i="19"/>
  <c r="CT111" i="19"/>
  <c r="CS111" i="19"/>
  <c r="CR111" i="19"/>
  <c r="CQ111" i="19"/>
  <c r="CP111" i="19"/>
  <c r="CO111" i="19"/>
  <c r="CN111" i="19"/>
  <c r="CM111" i="19"/>
  <c r="CL111" i="19"/>
  <c r="CK111" i="19"/>
  <c r="CJ111" i="19"/>
  <c r="CI111" i="19"/>
  <c r="CH111" i="19"/>
  <c r="CG111" i="19"/>
  <c r="CF111" i="19"/>
  <c r="CE111" i="19"/>
  <c r="CD111" i="19"/>
  <c r="CC111" i="19"/>
  <c r="CB111" i="19"/>
  <c r="CA111" i="19"/>
  <c r="BZ111" i="19"/>
  <c r="BY111" i="19"/>
  <c r="BX111" i="19"/>
  <c r="BW111" i="19"/>
  <c r="BV111" i="19"/>
  <c r="BU111" i="19"/>
  <c r="BT111" i="19"/>
  <c r="BS111" i="19"/>
  <c r="BR111" i="19"/>
  <c r="BQ111" i="19"/>
  <c r="BP111" i="19"/>
  <c r="BO111" i="19"/>
  <c r="BN111" i="19"/>
  <c r="BM111" i="19"/>
  <c r="BL111" i="19"/>
  <c r="BK111" i="19"/>
  <c r="BJ111" i="19"/>
  <c r="BI111" i="19"/>
  <c r="BH111" i="19"/>
  <c r="BG111" i="19"/>
  <c r="BF111" i="19"/>
  <c r="BE111" i="19"/>
  <c r="BD111" i="19"/>
  <c r="BC111" i="19"/>
  <c r="BB111" i="19"/>
  <c r="BA111" i="19"/>
  <c r="AZ111" i="19"/>
  <c r="AY111" i="19"/>
  <c r="AX111" i="19"/>
  <c r="AW111" i="19"/>
  <c r="AV111" i="19"/>
  <c r="AU111" i="19"/>
  <c r="AT111" i="19"/>
  <c r="AS111" i="19"/>
  <c r="AR111" i="19"/>
  <c r="AQ111" i="19"/>
  <c r="AP111" i="19"/>
  <c r="AO111" i="19"/>
  <c r="AN111" i="19"/>
  <c r="AM111" i="19"/>
  <c r="AL111" i="19"/>
  <c r="AK111" i="19"/>
  <c r="AJ111" i="19"/>
  <c r="AI111" i="19"/>
  <c r="AH111" i="19"/>
  <c r="AG111" i="19"/>
  <c r="AF111" i="19"/>
  <c r="AE111" i="19"/>
  <c r="AD111" i="19"/>
  <c r="AC111" i="19"/>
  <c r="AB111" i="19"/>
  <c r="AA111" i="19"/>
  <c r="Z111" i="19"/>
  <c r="Y111" i="19"/>
  <c r="X111" i="19"/>
  <c r="W111" i="19"/>
  <c r="V111" i="19"/>
  <c r="U111" i="19"/>
  <c r="T111" i="19"/>
  <c r="S111" i="19"/>
  <c r="R111" i="19"/>
  <c r="Q111" i="19"/>
  <c r="P111" i="19"/>
  <c r="O111" i="19"/>
  <c r="N111" i="19"/>
  <c r="M111" i="19"/>
  <c r="L111" i="19"/>
  <c r="K111" i="19"/>
  <c r="J111" i="19"/>
  <c r="I111" i="19"/>
  <c r="H111" i="19"/>
  <c r="G111" i="19"/>
  <c r="F111" i="19"/>
  <c r="E111" i="19"/>
  <c r="D111" i="19"/>
  <c r="C111" i="19"/>
  <c r="DB110" i="19"/>
  <c r="DA110" i="19"/>
  <c r="CZ110" i="19"/>
  <c r="CY110" i="19"/>
  <c r="CX110" i="19"/>
  <c r="CW110" i="19"/>
  <c r="CV110" i="19"/>
  <c r="CU110" i="19"/>
  <c r="CT110" i="19"/>
  <c r="CS110" i="19"/>
  <c r="CR110" i="19"/>
  <c r="CQ110" i="19"/>
  <c r="CP110" i="19"/>
  <c r="CO110" i="19"/>
  <c r="CN110" i="19"/>
  <c r="CM110" i="19"/>
  <c r="CL110" i="19"/>
  <c r="CK110" i="19"/>
  <c r="CJ110" i="19"/>
  <c r="CI110" i="19"/>
  <c r="CH110" i="19"/>
  <c r="CG110" i="19"/>
  <c r="CF110" i="19"/>
  <c r="CE110" i="19"/>
  <c r="CD110" i="19"/>
  <c r="CC110" i="19"/>
  <c r="CB110" i="19"/>
  <c r="CA110" i="19"/>
  <c r="BZ110" i="19"/>
  <c r="BY110" i="19"/>
  <c r="BX110" i="19"/>
  <c r="BW110" i="19"/>
  <c r="BV110" i="19"/>
  <c r="BU110" i="19"/>
  <c r="BT110" i="19"/>
  <c r="BS110" i="19"/>
  <c r="BR110" i="19"/>
  <c r="BQ110" i="19"/>
  <c r="BP110" i="19"/>
  <c r="BO110" i="19"/>
  <c r="BN110" i="19"/>
  <c r="BM110" i="19"/>
  <c r="BL110" i="19"/>
  <c r="BK110" i="19"/>
  <c r="BJ110" i="19"/>
  <c r="BI110" i="19"/>
  <c r="BH110" i="19"/>
  <c r="BG110" i="19"/>
  <c r="BF110" i="19"/>
  <c r="BE110" i="19"/>
  <c r="BD110" i="19"/>
  <c r="BC110" i="19"/>
  <c r="BB110" i="19"/>
  <c r="BA110" i="19"/>
  <c r="AZ110" i="19"/>
  <c r="AY110" i="19"/>
  <c r="AX110" i="19"/>
  <c r="AW110" i="19"/>
  <c r="AV110" i="19"/>
  <c r="AU110" i="19"/>
  <c r="AT110" i="19"/>
  <c r="AS110" i="19"/>
  <c r="AR110" i="19"/>
  <c r="AQ110" i="19"/>
  <c r="AP110" i="19"/>
  <c r="AO110" i="19"/>
  <c r="AN110" i="19"/>
  <c r="AM110" i="19"/>
  <c r="AL110" i="19"/>
  <c r="AK110" i="19"/>
  <c r="AJ110" i="19"/>
  <c r="AI110" i="19"/>
  <c r="AH110" i="19"/>
  <c r="AG110" i="19"/>
  <c r="AF110" i="19"/>
  <c r="AE110" i="19"/>
  <c r="AD110" i="19"/>
  <c r="AC110" i="19"/>
  <c r="AB110" i="19"/>
  <c r="AA110" i="19"/>
  <c r="Z110" i="19"/>
  <c r="Y110" i="19"/>
  <c r="X110" i="19"/>
  <c r="W110" i="19"/>
  <c r="V110" i="19"/>
  <c r="U110" i="19"/>
  <c r="T110" i="19"/>
  <c r="S110" i="19"/>
  <c r="R110" i="19"/>
  <c r="Q110" i="19"/>
  <c r="P110" i="19"/>
  <c r="O110" i="19"/>
  <c r="N110" i="19"/>
  <c r="M110" i="19"/>
  <c r="L110" i="19"/>
  <c r="K110" i="19"/>
  <c r="J110" i="19"/>
  <c r="I110" i="19"/>
  <c r="H110" i="19"/>
  <c r="G110" i="19"/>
  <c r="F110" i="19"/>
  <c r="E110" i="19"/>
  <c r="D110" i="19"/>
  <c r="C110" i="19"/>
  <c r="DB109" i="19"/>
  <c r="DA109" i="19"/>
  <c r="CZ109" i="19"/>
  <c r="CY109" i="19"/>
  <c r="CX109" i="19"/>
  <c r="CW109" i="19"/>
  <c r="CV109" i="19"/>
  <c r="CU109" i="19"/>
  <c r="CT109" i="19"/>
  <c r="CS109" i="19"/>
  <c r="CR109" i="19"/>
  <c r="CQ109" i="19"/>
  <c r="CP109" i="19"/>
  <c r="CO109" i="19"/>
  <c r="CN109" i="19"/>
  <c r="CM109" i="19"/>
  <c r="CL109" i="19"/>
  <c r="CK109" i="19"/>
  <c r="CJ109" i="19"/>
  <c r="CI109" i="19"/>
  <c r="CH109" i="19"/>
  <c r="CG109" i="19"/>
  <c r="CF109" i="19"/>
  <c r="CE109" i="19"/>
  <c r="CD109" i="19"/>
  <c r="CC109" i="19"/>
  <c r="CB109" i="19"/>
  <c r="CA109" i="19"/>
  <c r="BZ109" i="19"/>
  <c r="BY109" i="19"/>
  <c r="BX109" i="19"/>
  <c r="BW109" i="19"/>
  <c r="BV109" i="19"/>
  <c r="BU109" i="19"/>
  <c r="BT109" i="19"/>
  <c r="BS109" i="19"/>
  <c r="BR109" i="19"/>
  <c r="BQ109" i="19"/>
  <c r="BP109" i="19"/>
  <c r="BO109" i="19"/>
  <c r="BN109" i="19"/>
  <c r="BM109" i="19"/>
  <c r="BL109" i="19"/>
  <c r="BK109" i="19"/>
  <c r="BJ109" i="19"/>
  <c r="BI109" i="19"/>
  <c r="BH109" i="19"/>
  <c r="BG109" i="19"/>
  <c r="BF109" i="19"/>
  <c r="BE109" i="19"/>
  <c r="BD109" i="19"/>
  <c r="BC109" i="19"/>
  <c r="BB109" i="19"/>
  <c r="BA109" i="19"/>
  <c r="AZ109" i="19"/>
  <c r="AY109" i="19"/>
  <c r="AX109" i="19"/>
  <c r="AW109" i="19"/>
  <c r="AV109" i="19"/>
  <c r="AU109" i="19"/>
  <c r="AT109" i="19"/>
  <c r="AS109" i="19"/>
  <c r="AR109" i="19"/>
  <c r="AQ109" i="19"/>
  <c r="AP109" i="19"/>
  <c r="AO109" i="19"/>
  <c r="AN109" i="19"/>
  <c r="AM109" i="19"/>
  <c r="AL109" i="19"/>
  <c r="AK109" i="19"/>
  <c r="AJ109" i="19"/>
  <c r="AI109" i="19"/>
  <c r="AH109" i="19"/>
  <c r="AG109" i="19"/>
  <c r="AF109" i="19"/>
  <c r="AE109" i="19"/>
  <c r="AD109" i="19"/>
  <c r="AC109" i="19"/>
  <c r="AB109" i="19"/>
  <c r="AA109" i="19"/>
  <c r="Z109" i="19"/>
  <c r="Y109" i="19"/>
  <c r="X109" i="19"/>
  <c r="W109" i="19"/>
  <c r="V109" i="19"/>
  <c r="U109" i="19"/>
  <c r="T109" i="19"/>
  <c r="S109" i="19"/>
  <c r="R109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DB108" i="19"/>
  <c r="DA108" i="19"/>
  <c r="CZ108" i="19"/>
  <c r="CY108" i="19"/>
  <c r="CX108" i="19"/>
  <c r="CW108" i="19"/>
  <c r="CV108" i="19"/>
  <c r="CU108" i="19"/>
  <c r="CT108" i="19"/>
  <c r="CS108" i="19"/>
  <c r="CR108" i="19"/>
  <c r="CQ108" i="19"/>
  <c r="CP108" i="19"/>
  <c r="CO108" i="19"/>
  <c r="CN108" i="19"/>
  <c r="CM108" i="19"/>
  <c r="CL108" i="19"/>
  <c r="CK108" i="19"/>
  <c r="CJ108" i="19"/>
  <c r="CI108" i="19"/>
  <c r="CH108" i="19"/>
  <c r="CG108" i="19"/>
  <c r="CF108" i="19"/>
  <c r="CE108" i="19"/>
  <c r="CD108" i="19"/>
  <c r="CC108" i="19"/>
  <c r="CB108" i="19"/>
  <c r="CA108" i="19"/>
  <c r="BZ108" i="19"/>
  <c r="BY108" i="19"/>
  <c r="BX108" i="19"/>
  <c r="BW108" i="19"/>
  <c r="BV108" i="19"/>
  <c r="BU108" i="19"/>
  <c r="BT108" i="19"/>
  <c r="BS108" i="19"/>
  <c r="BR108" i="19"/>
  <c r="BQ108" i="19"/>
  <c r="BP108" i="19"/>
  <c r="BO108" i="19"/>
  <c r="BN108" i="19"/>
  <c r="BM108" i="19"/>
  <c r="BL108" i="19"/>
  <c r="BK108" i="19"/>
  <c r="BJ108" i="19"/>
  <c r="BI108" i="19"/>
  <c r="BH108" i="19"/>
  <c r="BG108" i="19"/>
  <c r="BF108" i="19"/>
  <c r="BE108" i="19"/>
  <c r="BD108" i="19"/>
  <c r="BC108" i="19"/>
  <c r="BB108" i="19"/>
  <c r="BA108" i="19"/>
  <c r="AZ108" i="19"/>
  <c r="AY108" i="19"/>
  <c r="AX108" i="19"/>
  <c r="AW108" i="19"/>
  <c r="AV108" i="19"/>
  <c r="AU108" i="19"/>
  <c r="AT108" i="19"/>
  <c r="AS108" i="19"/>
  <c r="AR108" i="19"/>
  <c r="AQ108" i="19"/>
  <c r="AP108" i="19"/>
  <c r="AO108" i="19"/>
  <c r="AN108" i="19"/>
  <c r="AM108" i="19"/>
  <c r="AL108" i="19"/>
  <c r="AK108" i="19"/>
  <c r="AJ108" i="19"/>
  <c r="AI108" i="19"/>
  <c r="AH108" i="19"/>
  <c r="AG108" i="19"/>
  <c r="AF108" i="19"/>
  <c r="AE108" i="19"/>
  <c r="AD108" i="19"/>
  <c r="AC108" i="19"/>
  <c r="AB108" i="19"/>
  <c r="AA108" i="19"/>
  <c r="Z108" i="19"/>
  <c r="Y108" i="19"/>
  <c r="X108" i="19"/>
  <c r="W108" i="19"/>
  <c r="V108" i="19"/>
  <c r="U108" i="19"/>
  <c r="T108" i="19"/>
  <c r="S108" i="19"/>
  <c r="R108" i="19"/>
  <c r="Q108" i="19"/>
  <c r="P108" i="19"/>
  <c r="O108" i="19"/>
  <c r="N108" i="19"/>
  <c r="M108" i="19"/>
  <c r="L108" i="19"/>
  <c r="K108" i="19"/>
  <c r="J108" i="19"/>
  <c r="I108" i="19"/>
  <c r="H108" i="19"/>
  <c r="G108" i="19"/>
  <c r="F108" i="19"/>
  <c r="E108" i="19"/>
  <c r="D108" i="19"/>
  <c r="C108" i="19"/>
  <c r="DB107" i="19"/>
  <c r="DA107" i="19"/>
  <c r="CZ107" i="19"/>
  <c r="CY107" i="19"/>
  <c r="CX107" i="19"/>
  <c r="CW107" i="19"/>
  <c r="CV107" i="19"/>
  <c r="CU107" i="19"/>
  <c r="CT107" i="19"/>
  <c r="CS107" i="19"/>
  <c r="CR107" i="19"/>
  <c r="CQ107" i="19"/>
  <c r="CP107" i="19"/>
  <c r="CO107" i="19"/>
  <c r="CN107" i="19"/>
  <c r="CM107" i="19"/>
  <c r="CL107" i="19"/>
  <c r="CK107" i="19"/>
  <c r="CJ107" i="19"/>
  <c r="CI107" i="19"/>
  <c r="CH107" i="19"/>
  <c r="CG107" i="19"/>
  <c r="CF107" i="19"/>
  <c r="CE107" i="19"/>
  <c r="CD107" i="19"/>
  <c r="CC107" i="19"/>
  <c r="CB107" i="19"/>
  <c r="CA107" i="19"/>
  <c r="BZ107" i="19"/>
  <c r="BY107" i="19"/>
  <c r="BX107" i="19"/>
  <c r="BW107" i="19"/>
  <c r="BV107" i="19"/>
  <c r="BU107" i="19"/>
  <c r="BT107" i="19"/>
  <c r="BS107" i="19"/>
  <c r="BR107" i="19"/>
  <c r="BQ107" i="19"/>
  <c r="BP107" i="19"/>
  <c r="BO107" i="19"/>
  <c r="BN107" i="19"/>
  <c r="BM107" i="19"/>
  <c r="BL107" i="19"/>
  <c r="BK107" i="19"/>
  <c r="BJ107" i="19"/>
  <c r="BI107" i="19"/>
  <c r="BH107" i="19"/>
  <c r="BG107" i="19"/>
  <c r="BF107" i="19"/>
  <c r="BE107" i="19"/>
  <c r="BD107" i="19"/>
  <c r="BC107" i="19"/>
  <c r="BB107" i="19"/>
  <c r="BA107" i="19"/>
  <c r="AZ107" i="19"/>
  <c r="AY107" i="19"/>
  <c r="AX107" i="19"/>
  <c r="AW107" i="19"/>
  <c r="AV107" i="19"/>
  <c r="AU107" i="19"/>
  <c r="AT107" i="19"/>
  <c r="AS107" i="19"/>
  <c r="AR107" i="19"/>
  <c r="AQ107" i="19"/>
  <c r="AP107" i="19"/>
  <c r="AO107" i="19"/>
  <c r="AN107" i="19"/>
  <c r="AM107" i="19"/>
  <c r="AL107" i="19"/>
  <c r="AK107" i="19"/>
  <c r="AJ107" i="19"/>
  <c r="AI107" i="19"/>
  <c r="AH107" i="19"/>
  <c r="AG107" i="19"/>
  <c r="AF107" i="19"/>
  <c r="AE107" i="19"/>
  <c r="AD107" i="19"/>
  <c r="AC107" i="19"/>
  <c r="AB107" i="19"/>
  <c r="AA107" i="19"/>
  <c r="Z107" i="19"/>
  <c r="Y107" i="19"/>
  <c r="X107" i="19"/>
  <c r="W107" i="19"/>
  <c r="V107" i="19"/>
  <c r="U107" i="19"/>
  <c r="T107" i="19"/>
  <c r="S107" i="19"/>
  <c r="R107" i="1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DB106" i="19"/>
  <c r="DA106" i="19"/>
  <c r="CZ106" i="19"/>
  <c r="CY106" i="19"/>
  <c r="CX106" i="19"/>
  <c r="CW106" i="19"/>
  <c r="CV106" i="19"/>
  <c r="CU106" i="19"/>
  <c r="CT106" i="19"/>
  <c r="CS106" i="19"/>
  <c r="CR106" i="19"/>
  <c r="CQ106" i="19"/>
  <c r="CP106" i="19"/>
  <c r="CO106" i="19"/>
  <c r="CN106" i="19"/>
  <c r="CM106" i="19"/>
  <c r="CL106" i="19"/>
  <c r="CK106" i="19"/>
  <c r="CJ106" i="19"/>
  <c r="CI106" i="19"/>
  <c r="CH106" i="19"/>
  <c r="CG106" i="19"/>
  <c r="CF106" i="19"/>
  <c r="CE106" i="19"/>
  <c r="CD106" i="19"/>
  <c r="CC106" i="19"/>
  <c r="CB106" i="19"/>
  <c r="CA106" i="19"/>
  <c r="BZ106" i="19"/>
  <c r="BY106" i="19"/>
  <c r="BX106" i="19"/>
  <c r="BW106" i="19"/>
  <c r="BV106" i="19"/>
  <c r="BU106" i="19"/>
  <c r="BT106" i="19"/>
  <c r="BS106" i="19"/>
  <c r="BR106" i="19"/>
  <c r="BQ106" i="19"/>
  <c r="BP106" i="19"/>
  <c r="BO106" i="19"/>
  <c r="BN106" i="19"/>
  <c r="BM106" i="19"/>
  <c r="BL106" i="19"/>
  <c r="BK106" i="19"/>
  <c r="BJ106" i="19"/>
  <c r="BI106" i="19"/>
  <c r="BH106" i="19"/>
  <c r="BG106" i="19"/>
  <c r="BF106" i="19"/>
  <c r="BE106" i="19"/>
  <c r="BD106" i="19"/>
  <c r="BC106" i="19"/>
  <c r="BB106" i="19"/>
  <c r="BA106" i="19"/>
  <c r="AZ106" i="19"/>
  <c r="AY106" i="19"/>
  <c r="AX106" i="19"/>
  <c r="AW106" i="19"/>
  <c r="AV106" i="19"/>
  <c r="AU106" i="19"/>
  <c r="AT106" i="19"/>
  <c r="AS106" i="19"/>
  <c r="AR106" i="19"/>
  <c r="AQ106" i="19"/>
  <c r="AP106" i="19"/>
  <c r="AO106" i="19"/>
  <c r="AN106" i="19"/>
  <c r="AM106" i="19"/>
  <c r="AL106" i="19"/>
  <c r="AK106" i="19"/>
  <c r="AJ106" i="19"/>
  <c r="AI106" i="19"/>
  <c r="AH106" i="19"/>
  <c r="AG106" i="19"/>
  <c r="AF106" i="19"/>
  <c r="AE106" i="19"/>
  <c r="AD106" i="19"/>
  <c r="AC106" i="19"/>
  <c r="AB106" i="19"/>
  <c r="AA106" i="19"/>
  <c r="Z106" i="19"/>
  <c r="Y106" i="19"/>
  <c r="X106" i="19"/>
  <c r="W106" i="19"/>
  <c r="V106" i="19"/>
  <c r="U106" i="19"/>
  <c r="T106" i="19"/>
  <c r="S106" i="19"/>
  <c r="R106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DB105" i="19"/>
  <c r="DA105" i="19"/>
  <c r="CZ105" i="19"/>
  <c r="CY105" i="19"/>
  <c r="CX105" i="19"/>
  <c r="CW105" i="19"/>
  <c r="CV105" i="19"/>
  <c r="CU105" i="19"/>
  <c r="CT105" i="19"/>
  <c r="CS105" i="19"/>
  <c r="CR105" i="19"/>
  <c r="CQ105" i="19"/>
  <c r="CP105" i="19"/>
  <c r="CO105" i="19"/>
  <c r="CN105" i="19"/>
  <c r="CM105" i="19"/>
  <c r="CL105" i="19"/>
  <c r="CK105" i="19"/>
  <c r="CJ105" i="19"/>
  <c r="CI105" i="19"/>
  <c r="CH105" i="19"/>
  <c r="CG105" i="19"/>
  <c r="CF105" i="19"/>
  <c r="CE105" i="19"/>
  <c r="CD105" i="19"/>
  <c r="CC105" i="19"/>
  <c r="CB105" i="19"/>
  <c r="CA105" i="19"/>
  <c r="BZ105" i="19"/>
  <c r="BY105" i="19"/>
  <c r="BX105" i="19"/>
  <c r="BW105" i="19"/>
  <c r="BV105" i="19"/>
  <c r="BU105" i="19"/>
  <c r="BT105" i="19"/>
  <c r="BS105" i="19"/>
  <c r="BR105" i="19"/>
  <c r="BQ105" i="19"/>
  <c r="BP105" i="19"/>
  <c r="BO105" i="19"/>
  <c r="BN105" i="19"/>
  <c r="BM105" i="19"/>
  <c r="BL105" i="19"/>
  <c r="BK105" i="19"/>
  <c r="BJ105" i="19"/>
  <c r="BI105" i="19"/>
  <c r="BH105" i="19"/>
  <c r="BG105" i="19"/>
  <c r="BF105" i="19"/>
  <c r="BE105" i="19"/>
  <c r="BD105" i="19"/>
  <c r="BC105" i="19"/>
  <c r="BB105" i="19"/>
  <c r="BA105" i="19"/>
  <c r="AZ105" i="19"/>
  <c r="AY105" i="19"/>
  <c r="AX105" i="19"/>
  <c r="AW105" i="19"/>
  <c r="AV105" i="19"/>
  <c r="AU105" i="19"/>
  <c r="AT105" i="19"/>
  <c r="AS105" i="19"/>
  <c r="AR105" i="19"/>
  <c r="AQ105" i="19"/>
  <c r="AP105" i="19"/>
  <c r="AO105" i="19"/>
  <c r="AN105" i="19"/>
  <c r="AM105" i="19"/>
  <c r="AL105" i="19"/>
  <c r="AK105" i="19"/>
  <c r="AJ105" i="19"/>
  <c r="AI105" i="19"/>
  <c r="AH105" i="19"/>
  <c r="AG105" i="19"/>
  <c r="AF105" i="19"/>
  <c r="AE105" i="19"/>
  <c r="AD105" i="19"/>
  <c r="AC105" i="19"/>
  <c r="AB105" i="19"/>
  <c r="AA105" i="19"/>
  <c r="Z105" i="19"/>
  <c r="Y105" i="19"/>
  <c r="X105" i="19"/>
  <c r="W105" i="19"/>
  <c r="V105" i="19"/>
  <c r="U105" i="19"/>
  <c r="T105" i="19"/>
  <c r="S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DB104" i="19"/>
  <c r="DA104" i="19"/>
  <c r="CZ104" i="19"/>
  <c r="CY104" i="19"/>
  <c r="CX104" i="19"/>
  <c r="CW104" i="19"/>
  <c r="CV104" i="19"/>
  <c r="CU104" i="19"/>
  <c r="CT104" i="19"/>
  <c r="CS104" i="19"/>
  <c r="CR104" i="19"/>
  <c r="CQ104" i="19"/>
  <c r="CP104" i="19"/>
  <c r="CO104" i="19"/>
  <c r="CN104" i="19"/>
  <c r="CM104" i="19"/>
  <c r="CL104" i="19"/>
  <c r="CK104" i="19"/>
  <c r="CJ104" i="19"/>
  <c r="CI104" i="19"/>
  <c r="CH104" i="19"/>
  <c r="CG104" i="19"/>
  <c r="CF104" i="19"/>
  <c r="CE104" i="19"/>
  <c r="CD104" i="19"/>
  <c r="CC104" i="19"/>
  <c r="CB104" i="19"/>
  <c r="CA104" i="19"/>
  <c r="BZ104" i="19"/>
  <c r="BY104" i="19"/>
  <c r="BX104" i="19"/>
  <c r="BW104" i="19"/>
  <c r="BV104" i="19"/>
  <c r="BU104" i="19"/>
  <c r="BT104" i="19"/>
  <c r="BS104" i="19"/>
  <c r="BR104" i="19"/>
  <c r="BQ104" i="19"/>
  <c r="BP104" i="19"/>
  <c r="BO104" i="19"/>
  <c r="BN104" i="19"/>
  <c r="BM104" i="19"/>
  <c r="BL104" i="19"/>
  <c r="BK104" i="19"/>
  <c r="BJ104" i="19"/>
  <c r="BI104" i="19"/>
  <c r="BH104" i="19"/>
  <c r="BG104" i="19"/>
  <c r="BF104" i="19"/>
  <c r="BE104" i="19"/>
  <c r="BD104" i="19"/>
  <c r="BC104" i="19"/>
  <c r="BB104" i="19"/>
  <c r="BA104" i="19"/>
  <c r="AZ104" i="19"/>
  <c r="AY104" i="19"/>
  <c r="AX104" i="19"/>
  <c r="AW104" i="19"/>
  <c r="AV104" i="19"/>
  <c r="AU104" i="19"/>
  <c r="AT104" i="19"/>
  <c r="AS104" i="19"/>
  <c r="AR104" i="19"/>
  <c r="AQ104" i="19"/>
  <c r="AP104" i="19"/>
  <c r="AO104" i="19"/>
  <c r="AN104" i="19"/>
  <c r="AM104" i="19"/>
  <c r="AL104" i="19"/>
  <c r="AK104" i="19"/>
  <c r="AJ104" i="19"/>
  <c r="AI104" i="19"/>
  <c r="AH104" i="19"/>
  <c r="AG104" i="19"/>
  <c r="AF104" i="19"/>
  <c r="AE104" i="19"/>
  <c r="AD104" i="19"/>
  <c r="AC104" i="19"/>
  <c r="AB104" i="19"/>
  <c r="AA104" i="19"/>
  <c r="Z104" i="19"/>
  <c r="Y104" i="19"/>
  <c r="X104" i="19"/>
  <c r="W104" i="19"/>
  <c r="V104" i="19"/>
  <c r="U104" i="19"/>
  <c r="T104" i="19"/>
  <c r="S104" i="19"/>
  <c r="R104" i="19"/>
  <c r="Q104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DB103" i="19"/>
  <c r="DA103" i="19"/>
  <c r="CZ103" i="19"/>
  <c r="CY103" i="19"/>
  <c r="CX103" i="19"/>
  <c r="CW103" i="19"/>
  <c r="CV103" i="19"/>
  <c r="CU103" i="19"/>
  <c r="CT103" i="19"/>
  <c r="CS103" i="19"/>
  <c r="CR103" i="19"/>
  <c r="CQ103" i="19"/>
  <c r="CP103" i="19"/>
  <c r="CO103" i="19"/>
  <c r="CN103" i="19"/>
  <c r="CM103" i="19"/>
  <c r="CL103" i="19"/>
  <c r="CK103" i="19"/>
  <c r="CJ103" i="19"/>
  <c r="CI103" i="19"/>
  <c r="CH103" i="19"/>
  <c r="CG103" i="19"/>
  <c r="CF103" i="19"/>
  <c r="CE103" i="19"/>
  <c r="CD103" i="19"/>
  <c r="CC103" i="19"/>
  <c r="CB103" i="19"/>
  <c r="CA103" i="19"/>
  <c r="BZ103" i="19"/>
  <c r="BY103" i="19"/>
  <c r="BX103" i="19"/>
  <c r="BW103" i="19"/>
  <c r="BV103" i="19"/>
  <c r="BU103" i="19"/>
  <c r="BT103" i="19"/>
  <c r="BS103" i="19"/>
  <c r="BR103" i="19"/>
  <c r="BQ103" i="19"/>
  <c r="BP103" i="19"/>
  <c r="BO103" i="19"/>
  <c r="BN103" i="19"/>
  <c r="BM103" i="19"/>
  <c r="BL103" i="19"/>
  <c r="BK103" i="19"/>
  <c r="BJ103" i="19"/>
  <c r="BI103" i="19"/>
  <c r="BH103" i="19"/>
  <c r="BG103" i="19"/>
  <c r="BF103" i="19"/>
  <c r="BE103" i="19"/>
  <c r="BD103" i="19"/>
  <c r="BC103" i="19"/>
  <c r="BB103" i="19"/>
  <c r="BA103" i="19"/>
  <c r="AZ103" i="19"/>
  <c r="AY103" i="19"/>
  <c r="AX103" i="19"/>
  <c r="AW103" i="19"/>
  <c r="AV103" i="19"/>
  <c r="AU103" i="19"/>
  <c r="AT103" i="19"/>
  <c r="AS103" i="19"/>
  <c r="AR103" i="19"/>
  <c r="AQ103" i="19"/>
  <c r="AP103" i="19"/>
  <c r="AO103" i="19"/>
  <c r="AN103" i="19"/>
  <c r="AM103" i="19"/>
  <c r="AL103" i="19"/>
  <c r="AK103" i="19"/>
  <c r="AJ103" i="19"/>
  <c r="AI103" i="19"/>
  <c r="AH103" i="19"/>
  <c r="AG103" i="19"/>
  <c r="AF103" i="19"/>
  <c r="AE103" i="19"/>
  <c r="AD103" i="19"/>
  <c r="AC103" i="19"/>
  <c r="AB103" i="19"/>
  <c r="AA103" i="19"/>
  <c r="Z103" i="19"/>
  <c r="Y103" i="19"/>
  <c r="X103" i="19"/>
  <c r="W103" i="19"/>
  <c r="V103" i="19"/>
  <c r="U103" i="19"/>
  <c r="T103" i="19"/>
  <c r="S103" i="19"/>
  <c r="R103" i="19"/>
  <c r="Q103" i="19"/>
  <c r="P103" i="19"/>
  <c r="O103" i="19"/>
  <c r="N103" i="19"/>
  <c r="M103" i="19"/>
  <c r="L103" i="19"/>
  <c r="K103" i="19"/>
  <c r="J103" i="19"/>
  <c r="I103" i="19"/>
  <c r="H103" i="19"/>
  <c r="G103" i="19"/>
  <c r="F103" i="19"/>
  <c r="E103" i="19"/>
  <c r="D103" i="19"/>
  <c r="C103" i="19"/>
  <c r="DB102" i="19"/>
  <c r="DA102" i="19"/>
  <c r="CZ102" i="19"/>
  <c r="CY102" i="19"/>
  <c r="CX102" i="19"/>
  <c r="CW102" i="19"/>
  <c r="CV102" i="19"/>
  <c r="CU102" i="19"/>
  <c r="CT102" i="19"/>
  <c r="CS102" i="19"/>
  <c r="CR102" i="19"/>
  <c r="CQ102" i="19"/>
  <c r="CP102" i="19"/>
  <c r="CO102" i="19"/>
  <c r="CN102" i="19"/>
  <c r="CM102" i="19"/>
  <c r="CL102" i="19"/>
  <c r="CK102" i="19"/>
  <c r="CJ102" i="19"/>
  <c r="CI102" i="19"/>
  <c r="CH102" i="19"/>
  <c r="CG102" i="19"/>
  <c r="CF102" i="19"/>
  <c r="CE102" i="19"/>
  <c r="CD102" i="19"/>
  <c r="CC102" i="19"/>
  <c r="CB102" i="19"/>
  <c r="CA102" i="19"/>
  <c r="BZ102" i="19"/>
  <c r="BY102" i="19"/>
  <c r="BX102" i="19"/>
  <c r="BW102" i="19"/>
  <c r="BV102" i="19"/>
  <c r="BU102" i="19"/>
  <c r="BT102" i="19"/>
  <c r="BS102" i="19"/>
  <c r="BR102" i="19"/>
  <c r="BQ102" i="19"/>
  <c r="BP102" i="19"/>
  <c r="BO102" i="19"/>
  <c r="BN102" i="19"/>
  <c r="BM102" i="19"/>
  <c r="BL102" i="19"/>
  <c r="BK102" i="19"/>
  <c r="BJ102" i="19"/>
  <c r="BI102" i="19"/>
  <c r="BH102" i="19"/>
  <c r="BG102" i="19"/>
  <c r="BF102" i="19"/>
  <c r="BE102" i="19"/>
  <c r="BD102" i="19"/>
  <c r="BC102" i="19"/>
  <c r="BB102" i="19"/>
  <c r="BA102" i="19"/>
  <c r="AZ102" i="19"/>
  <c r="AY102" i="19"/>
  <c r="AX102" i="19"/>
  <c r="AW102" i="19"/>
  <c r="AV102" i="19"/>
  <c r="AU102" i="19"/>
  <c r="AT102" i="19"/>
  <c r="AS102" i="19"/>
  <c r="AR102" i="19"/>
  <c r="AQ102" i="19"/>
  <c r="AP102" i="19"/>
  <c r="AO102" i="19"/>
  <c r="AN102" i="19"/>
  <c r="AM102" i="19"/>
  <c r="AL102" i="19"/>
  <c r="AK102" i="19"/>
  <c r="AJ102" i="19"/>
  <c r="AI102" i="19"/>
  <c r="AH102" i="19"/>
  <c r="AG102" i="19"/>
  <c r="AF102" i="19"/>
  <c r="AE102" i="19"/>
  <c r="AD102" i="19"/>
  <c r="AC102" i="19"/>
  <c r="AB102" i="19"/>
  <c r="AA102" i="19"/>
  <c r="Z102" i="19"/>
  <c r="Y102" i="19"/>
  <c r="X102" i="19"/>
  <c r="W102" i="19"/>
  <c r="V102" i="19"/>
  <c r="U102" i="19"/>
  <c r="T102" i="19"/>
  <c r="S102" i="19"/>
  <c r="R102" i="19"/>
  <c r="Q102" i="19"/>
  <c r="P102" i="19"/>
  <c r="O102" i="19"/>
  <c r="N102" i="19"/>
  <c r="M102" i="19"/>
  <c r="L102" i="19"/>
  <c r="K102" i="19"/>
  <c r="J102" i="19"/>
  <c r="I102" i="19"/>
  <c r="H102" i="19"/>
  <c r="G102" i="19"/>
  <c r="F102" i="19"/>
  <c r="E102" i="19"/>
  <c r="D102" i="19"/>
  <c r="C102" i="19"/>
  <c r="DB101" i="19"/>
  <c r="DA101" i="19"/>
  <c r="CZ101" i="19"/>
  <c r="CY101" i="19"/>
  <c r="CX101" i="19"/>
  <c r="CW101" i="19"/>
  <c r="CV101" i="19"/>
  <c r="CU101" i="19"/>
  <c r="CT101" i="19"/>
  <c r="CS101" i="19"/>
  <c r="CR101" i="19"/>
  <c r="CQ101" i="19"/>
  <c r="CP101" i="19"/>
  <c r="CO101" i="19"/>
  <c r="CN101" i="19"/>
  <c r="CM101" i="19"/>
  <c r="CL101" i="19"/>
  <c r="CK101" i="19"/>
  <c r="CJ101" i="19"/>
  <c r="CI101" i="19"/>
  <c r="CH101" i="19"/>
  <c r="CG101" i="19"/>
  <c r="CF101" i="19"/>
  <c r="CE101" i="19"/>
  <c r="CD101" i="19"/>
  <c r="CC101" i="19"/>
  <c r="CB101" i="19"/>
  <c r="CA101" i="19"/>
  <c r="BZ101" i="19"/>
  <c r="BY101" i="19"/>
  <c r="BX101" i="19"/>
  <c r="BW101" i="19"/>
  <c r="BV101" i="19"/>
  <c r="BU101" i="19"/>
  <c r="BT101" i="19"/>
  <c r="BS101" i="19"/>
  <c r="BR101" i="19"/>
  <c r="BQ101" i="19"/>
  <c r="BP101" i="19"/>
  <c r="BO101" i="19"/>
  <c r="BN101" i="19"/>
  <c r="BM101" i="19"/>
  <c r="BL101" i="19"/>
  <c r="BK101" i="19"/>
  <c r="BJ101" i="19"/>
  <c r="BI101" i="19"/>
  <c r="BH101" i="19"/>
  <c r="BG101" i="19"/>
  <c r="BF101" i="19"/>
  <c r="BE101" i="19"/>
  <c r="BD101" i="19"/>
  <c r="BC101" i="19"/>
  <c r="BB101" i="19"/>
  <c r="BA101" i="19"/>
  <c r="AZ101" i="19"/>
  <c r="AY101" i="19"/>
  <c r="AX101" i="19"/>
  <c r="AW101" i="19"/>
  <c r="AV101" i="19"/>
  <c r="AU101" i="19"/>
  <c r="AT101" i="19"/>
  <c r="AS101" i="19"/>
  <c r="AR101" i="19"/>
  <c r="AQ101" i="19"/>
  <c r="AP101" i="19"/>
  <c r="AO101" i="19"/>
  <c r="AN101" i="19"/>
  <c r="AM101" i="19"/>
  <c r="AL101" i="19"/>
  <c r="AK101" i="19"/>
  <c r="AJ101" i="19"/>
  <c r="AI101" i="19"/>
  <c r="AH101" i="19"/>
  <c r="AG101" i="19"/>
  <c r="AF101" i="19"/>
  <c r="AE101" i="19"/>
  <c r="AD101" i="19"/>
  <c r="AC101" i="19"/>
  <c r="AB101" i="19"/>
  <c r="AA101" i="19"/>
  <c r="Z101" i="19"/>
  <c r="Y101" i="19"/>
  <c r="X101" i="19"/>
  <c r="W101" i="19"/>
  <c r="V101" i="19"/>
  <c r="U101" i="19"/>
  <c r="T101" i="19"/>
  <c r="S101" i="19"/>
  <c r="R101" i="19"/>
  <c r="Q101" i="19"/>
  <c r="P101" i="19"/>
  <c r="O101" i="19"/>
  <c r="N101" i="19"/>
  <c r="M101" i="19"/>
  <c r="L101" i="19"/>
  <c r="K101" i="19"/>
  <c r="J101" i="19"/>
  <c r="I101" i="19"/>
  <c r="H101" i="19"/>
  <c r="G101" i="19"/>
  <c r="F101" i="19"/>
  <c r="E101" i="19"/>
  <c r="D101" i="19"/>
  <c r="C101" i="19"/>
  <c r="DB100" i="19"/>
  <c r="DA100" i="19"/>
  <c r="CZ100" i="19"/>
  <c r="CY100" i="19"/>
  <c r="CX100" i="19"/>
  <c r="CW100" i="19"/>
  <c r="CV100" i="19"/>
  <c r="CU100" i="19"/>
  <c r="CT100" i="19"/>
  <c r="CS100" i="19"/>
  <c r="CR100" i="19"/>
  <c r="CQ100" i="19"/>
  <c r="CP100" i="19"/>
  <c r="CO100" i="19"/>
  <c r="CN100" i="19"/>
  <c r="CM100" i="19"/>
  <c r="CL100" i="19"/>
  <c r="CK100" i="19"/>
  <c r="CJ100" i="19"/>
  <c r="CI100" i="19"/>
  <c r="CH100" i="19"/>
  <c r="CG100" i="19"/>
  <c r="CF100" i="19"/>
  <c r="CE100" i="19"/>
  <c r="CD100" i="19"/>
  <c r="CC100" i="19"/>
  <c r="CB100" i="19"/>
  <c r="CA100" i="19"/>
  <c r="BZ100" i="19"/>
  <c r="BY100" i="19"/>
  <c r="BX100" i="19"/>
  <c r="BW100" i="19"/>
  <c r="BV100" i="19"/>
  <c r="BU100" i="19"/>
  <c r="BT100" i="19"/>
  <c r="BS100" i="19"/>
  <c r="BR100" i="19"/>
  <c r="BQ100" i="19"/>
  <c r="BP100" i="19"/>
  <c r="BO100" i="19"/>
  <c r="BN100" i="19"/>
  <c r="BM100" i="19"/>
  <c r="BL100" i="19"/>
  <c r="BK100" i="19"/>
  <c r="BJ100" i="19"/>
  <c r="BI100" i="19"/>
  <c r="BH100" i="19"/>
  <c r="BG100" i="19"/>
  <c r="BF100" i="19"/>
  <c r="BE100" i="19"/>
  <c r="BD100" i="19"/>
  <c r="BC100" i="19"/>
  <c r="BB100" i="19"/>
  <c r="BA100" i="19"/>
  <c r="AZ100" i="19"/>
  <c r="AY100" i="19"/>
  <c r="AX100" i="19"/>
  <c r="AW100" i="19"/>
  <c r="AV100" i="19"/>
  <c r="AU100" i="19"/>
  <c r="AT100" i="19"/>
  <c r="AS100" i="19"/>
  <c r="AR100" i="19"/>
  <c r="AQ100" i="19"/>
  <c r="AP100" i="19"/>
  <c r="AO100" i="19"/>
  <c r="AN100" i="19"/>
  <c r="AM100" i="19"/>
  <c r="AL100" i="19"/>
  <c r="AK100" i="19"/>
  <c r="AJ100" i="19"/>
  <c r="AI100" i="19"/>
  <c r="AH100" i="19"/>
  <c r="AG100" i="19"/>
  <c r="AF100" i="19"/>
  <c r="AE100" i="19"/>
  <c r="AD100" i="19"/>
  <c r="AC100" i="19"/>
  <c r="AB100" i="19"/>
  <c r="AA100" i="19"/>
  <c r="Z100" i="19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DB99" i="19"/>
  <c r="DA99" i="19"/>
  <c r="CZ99" i="19"/>
  <c r="CY99" i="19"/>
  <c r="CX99" i="19"/>
  <c r="CW99" i="19"/>
  <c r="CV99" i="19"/>
  <c r="CU99" i="19"/>
  <c r="CT99" i="19"/>
  <c r="CS99" i="19"/>
  <c r="CR99" i="19"/>
  <c r="CQ99" i="19"/>
  <c r="CP99" i="19"/>
  <c r="CO99" i="19"/>
  <c r="CN99" i="19"/>
  <c r="CM99" i="19"/>
  <c r="CL99" i="19"/>
  <c r="CK99" i="19"/>
  <c r="CJ99" i="19"/>
  <c r="CI99" i="19"/>
  <c r="CH99" i="19"/>
  <c r="CG99" i="19"/>
  <c r="CF99" i="19"/>
  <c r="CE99" i="19"/>
  <c r="CD99" i="19"/>
  <c r="CC99" i="19"/>
  <c r="CB99" i="19"/>
  <c r="CA99" i="19"/>
  <c r="BZ99" i="19"/>
  <c r="BY99" i="19"/>
  <c r="BX99" i="19"/>
  <c r="BW99" i="19"/>
  <c r="BV99" i="19"/>
  <c r="BU99" i="19"/>
  <c r="BT99" i="19"/>
  <c r="BS99" i="19"/>
  <c r="BR99" i="19"/>
  <c r="BQ99" i="19"/>
  <c r="BP99" i="19"/>
  <c r="BO99" i="19"/>
  <c r="BN99" i="19"/>
  <c r="BM99" i="19"/>
  <c r="BL99" i="19"/>
  <c r="BK99" i="19"/>
  <c r="BJ99" i="19"/>
  <c r="BI99" i="19"/>
  <c r="BH99" i="19"/>
  <c r="BG99" i="19"/>
  <c r="BF99" i="19"/>
  <c r="BE99" i="19"/>
  <c r="BD99" i="19"/>
  <c r="BC99" i="19"/>
  <c r="BB99" i="19"/>
  <c r="BA99" i="19"/>
  <c r="AZ99" i="19"/>
  <c r="AY99" i="19"/>
  <c r="AX99" i="19"/>
  <c r="AW99" i="19"/>
  <c r="AV99" i="19"/>
  <c r="AU99" i="19"/>
  <c r="AT99" i="19"/>
  <c r="AS99" i="19"/>
  <c r="AR99" i="19"/>
  <c r="AQ99" i="19"/>
  <c r="AP99" i="19"/>
  <c r="AO99" i="19"/>
  <c r="AN99" i="19"/>
  <c r="AM99" i="19"/>
  <c r="AL99" i="19"/>
  <c r="AK99" i="19"/>
  <c r="AJ99" i="19"/>
  <c r="AI99" i="19"/>
  <c r="AH99" i="19"/>
  <c r="AG99" i="19"/>
  <c r="AF99" i="19"/>
  <c r="AE99" i="19"/>
  <c r="AD99" i="19"/>
  <c r="AC99" i="19"/>
  <c r="AB99" i="19"/>
  <c r="AA99" i="19"/>
  <c r="Z99" i="19"/>
  <c r="Y99" i="19"/>
  <c r="X99" i="19"/>
  <c r="W99" i="19"/>
  <c r="V99" i="19"/>
  <c r="U99" i="19"/>
  <c r="T99" i="19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DB98" i="19"/>
  <c r="DA98" i="19"/>
  <c r="CZ98" i="19"/>
  <c r="CY98" i="19"/>
  <c r="CX98" i="19"/>
  <c r="CW98" i="19"/>
  <c r="CV98" i="19"/>
  <c r="CU98" i="19"/>
  <c r="CT98" i="19"/>
  <c r="CS98" i="19"/>
  <c r="CR98" i="19"/>
  <c r="CQ98" i="19"/>
  <c r="CP98" i="19"/>
  <c r="CO98" i="19"/>
  <c r="CN98" i="19"/>
  <c r="CM98" i="19"/>
  <c r="CL98" i="19"/>
  <c r="CK98" i="19"/>
  <c r="CJ98" i="19"/>
  <c r="CI98" i="19"/>
  <c r="CH98" i="19"/>
  <c r="CG98" i="19"/>
  <c r="CF98" i="19"/>
  <c r="CE98" i="19"/>
  <c r="CD98" i="19"/>
  <c r="CC98" i="19"/>
  <c r="CB98" i="19"/>
  <c r="CA98" i="19"/>
  <c r="BZ98" i="19"/>
  <c r="BY98" i="19"/>
  <c r="BX98" i="19"/>
  <c r="BW98" i="19"/>
  <c r="BV98" i="19"/>
  <c r="BU98" i="19"/>
  <c r="BT98" i="19"/>
  <c r="BS98" i="19"/>
  <c r="BR98" i="19"/>
  <c r="BQ98" i="19"/>
  <c r="BP98" i="19"/>
  <c r="BO98" i="19"/>
  <c r="BN98" i="19"/>
  <c r="BM98" i="19"/>
  <c r="BL98" i="19"/>
  <c r="BK98" i="19"/>
  <c r="BJ98" i="19"/>
  <c r="BI98" i="19"/>
  <c r="BH98" i="19"/>
  <c r="BG98" i="19"/>
  <c r="BF98" i="19"/>
  <c r="BE98" i="19"/>
  <c r="BD98" i="19"/>
  <c r="BC98" i="19"/>
  <c r="BB98" i="19"/>
  <c r="BA98" i="19"/>
  <c r="AZ98" i="19"/>
  <c r="AY98" i="19"/>
  <c r="AX98" i="19"/>
  <c r="AW98" i="19"/>
  <c r="AV98" i="19"/>
  <c r="AU98" i="19"/>
  <c r="AT98" i="19"/>
  <c r="AS98" i="19"/>
  <c r="AR98" i="19"/>
  <c r="AQ98" i="19"/>
  <c r="AP98" i="19"/>
  <c r="AO98" i="19"/>
  <c r="AN98" i="19"/>
  <c r="AM98" i="19"/>
  <c r="AL98" i="19"/>
  <c r="AK98" i="19"/>
  <c r="AJ98" i="19"/>
  <c r="AI98" i="19"/>
  <c r="AH98" i="19"/>
  <c r="AG98" i="19"/>
  <c r="AF98" i="19"/>
  <c r="AE98" i="19"/>
  <c r="AD98" i="19"/>
  <c r="AC98" i="19"/>
  <c r="AB98" i="19"/>
  <c r="AA98" i="19"/>
  <c r="Z98" i="19"/>
  <c r="Y98" i="19"/>
  <c r="X98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DB97" i="19"/>
  <c r="DA97" i="19"/>
  <c r="CZ97" i="19"/>
  <c r="CY97" i="19"/>
  <c r="CX97" i="19"/>
  <c r="CW97" i="19"/>
  <c r="CV97" i="19"/>
  <c r="CU97" i="19"/>
  <c r="CT97" i="19"/>
  <c r="CS97" i="19"/>
  <c r="CR97" i="19"/>
  <c r="CQ97" i="19"/>
  <c r="CP97" i="19"/>
  <c r="CO97" i="19"/>
  <c r="CN97" i="19"/>
  <c r="CM97" i="19"/>
  <c r="CL97" i="19"/>
  <c r="CK97" i="19"/>
  <c r="CJ97" i="19"/>
  <c r="CI97" i="19"/>
  <c r="CH97" i="19"/>
  <c r="CG97" i="19"/>
  <c r="CF97" i="19"/>
  <c r="CE97" i="19"/>
  <c r="CD97" i="19"/>
  <c r="CC97" i="19"/>
  <c r="CB97" i="19"/>
  <c r="CA97" i="19"/>
  <c r="BZ97" i="19"/>
  <c r="BY97" i="19"/>
  <c r="BX97" i="19"/>
  <c r="BW97" i="19"/>
  <c r="BV97" i="19"/>
  <c r="BU97" i="19"/>
  <c r="BT97" i="19"/>
  <c r="BS97" i="19"/>
  <c r="BR97" i="19"/>
  <c r="BQ97" i="19"/>
  <c r="BP97" i="19"/>
  <c r="BO97" i="19"/>
  <c r="BN97" i="19"/>
  <c r="BM97" i="19"/>
  <c r="BL97" i="19"/>
  <c r="BK97" i="19"/>
  <c r="BJ97" i="19"/>
  <c r="BI97" i="19"/>
  <c r="BH97" i="19"/>
  <c r="BG97" i="19"/>
  <c r="BF97" i="19"/>
  <c r="BE97" i="19"/>
  <c r="BD97" i="19"/>
  <c r="BC97" i="19"/>
  <c r="BB97" i="19"/>
  <c r="BA97" i="19"/>
  <c r="AZ97" i="19"/>
  <c r="AY97" i="19"/>
  <c r="AX97" i="19"/>
  <c r="AW97" i="19"/>
  <c r="AV97" i="19"/>
  <c r="AU97" i="19"/>
  <c r="AT97" i="19"/>
  <c r="AS97" i="19"/>
  <c r="AR97" i="19"/>
  <c r="AQ97" i="19"/>
  <c r="AP97" i="19"/>
  <c r="AO97" i="19"/>
  <c r="AN97" i="19"/>
  <c r="AM97" i="19"/>
  <c r="AL97" i="19"/>
  <c r="AK97" i="19"/>
  <c r="AJ97" i="19"/>
  <c r="AI97" i="19"/>
  <c r="AH97" i="19"/>
  <c r="AG97" i="19"/>
  <c r="AF97" i="19"/>
  <c r="AE97" i="19"/>
  <c r="AD97" i="19"/>
  <c r="AC97" i="19"/>
  <c r="AB97" i="19"/>
  <c r="AA97" i="19"/>
  <c r="Z97" i="19"/>
  <c r="Y97" i="19"/>
  <c r="X97" i="19"/>
  <c r="W97" i="19"/>
  <c r="V97" i="19"/>
  <c r="U97" i="19"/>
  <c r="T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DB96" i="19"/>
  <c r="DA96" i="19"/>
  <c r="CZ96" i="19"/>
  <c r="CY96" i="19"/>
  <c r="CX96" i="19"/>
  <c r="CW96" i="19"/>
  <c r="CV96" i="19"/>
  <c r="CU96" i="19"/>
  <c r="CT96" i="19"/>
  <c r="CS96" i="19"/>
  <c r="CR96" i="19"/>
  <c r="CQ96" i="19"/>
  <c r="CP96" i="19"/>
  <c r="CO96" i="19"/>
  <c r="CN96" i="19"/>
  <c r="CM96" i="19"/>
  <c r="CL96" i="19"/>
  <c r="CK96" i="19"/>
  <c r="CJ96" i="19"/>
  <c r="CI96" i="19"/>
  <c r="CH96" i="19"/>
  <c r="CG96" i="19"/>
  <c r="CF96" i="19"/>
  <c r="CE96" i="19"/>
  <c r="CD96" i="19"/>
  <c r="CC96" i="19"/>
  <c r="CB96" i="19"/>
  <c r="CA96" i="19"/>
  <c r="BZ96" i="19"/>
  <c r="BY96" i="19"/>
  <c r="BX96" i="19"/>
  <c r="BW96" i="19"/>
  <c r="BV96" i="19"/>
  <c r="BU96" i="19"/>
  <c r="BT96" i="19"/>
  <c r="BS96" i="19"/>
  <c r="BR96" i="19"/>
  <c r="BQ96" i="19"/>
  <c r="BP96" i="19"/>
  <c r="BO96" i="19"/>
  <c r="BN96" i="19"/>
  <c r="BM96" i="19"/>
  <c r="BL96" i="19"/>
  <c r="BK96" i="19"/>
  <c r="BJ96" i="19"/>
  <c r="BI96" i="19"/>
  <c r="BH96" i="19"/>
  <c r="BG96" i="19"/>
  <c r="BF96" i="19"/>
  <c r="BE96" i="19"/>
  <c r="BD96" i="19"/>
  <c r="BC96" i="19"/>
  <c r="BB96" i="19"/>
  <c r="BA96" i="19"/>
  <c r="AZ96" i="19"/>
  <c r="AY96" i="19"/>
  <c r="AX96" i="19"/>
  <c r="AW96" i="19"/>
  <c r="AV96" i="19"/>
  <c r="AU96" i="19"/>
  <c r="AT96" i="19"/>
  <c r="AS96" i="19"/>
  <c r="AR96" i="19"/>
  <c r="AQ96" i="19"/>
  <c r="AP96" i="19"/>
  <c r="AO96" i="19"/>
  <c r="AN96" i="19"/>
  <c r="AM96" i="19"/>
  <c r="AL96" i="19"/>
  <c r="AK96" i="19"/>
  <c r="AJ96" i="19"/>
  <c r="AI96" i="19"/>
  <c r="AH96" i="19"/>
  <c r="AG96" i="19"/>
  <c r="AF96" i="19"/>
  <c r="AE96" i="19"/>
  <c r="AD96" i="19"/>
  <c r="AC96" i="19"/>
  <c r="AB96" i="19"/>
  <c r="AA96" i="19"/>
  <c r="Z96" i="19"/>
  <c r="Y96" i="19"/>
  <c r="X96" i="19"/>
  <c r="W96" i="19"/>
  <c r="V96" i="19"/>
  <c r="U96" i="19"/>
  <c r="T96" i="19"/>
  <c r="S96" i="19"/>
  <c r="R96" i="19"/>
  <c r="Q96" i="19"/>
  <c r="P96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DB95" i="19"/>
  <c r="DA95" i="19"/>
  <c r="CZ95" i="19"/>
  <c r="CY95" i="19"/>
  <c r="CX95" i="19"/>
  <c r="CW95" i="19"/>
  <c r="CV95" i="19"/>
  <c r="CU95" i="19"/>
  <c r="CT95" i="19"/>
  <c r="CS95" i="19"/>
  <c r="CR95" i="19"/>
  <c r="CQ95" i="19"/>
  <c r="CP95" i="19"/>
  <c r="CO95" i="19"/>
  <c r="CN95" i="19"/>
  <c r="CM95" i="19"/>
  <c r="CL95" i="19"/>
  <c r="CK95" i="19"/>
  <c r="CJ95" i="19"/>
  <c r="CI95" i="19"/>
  <c r="CH95" i="19"/>
  <c r="CG95" i="19"/>
  <c r="CF95" i="19"/>
  <c r="CE95" i="19"/>
  <c r="CD95" i="19"/>
  <c r="CC95" i="19"/>
  <c r="CB95" i="19"/>
  <c r="CA95" i="19"/>
  <c r="BZ95" i="19"/>
  <c r="BY95" i="19"/>
  <c r="BX95" i="19"/>
  <c r="BW95" i="19"/>
  <c r="BV95" i="19"/>
  <c r="BU95" i="19"/>
  <c r="BT95" i="19"/>
  <c r="BS95" i="19"/>
  <c r="BR95" i="19"/>
  <c r="BQ95" i="19"/>
  <c r="BP95" i="19"/>
  <c r="BO95" i="19"/>
  <c r="BN95" i="19"/>
  <c r="BM95" i="19"/>
  <c r="BL95" i="19"/>
  <c r="BK95" i="19"/>
  <c r="BJ95" i="19"/>
  <c r="BI95" i="19"/>
  <c r="BH95" i="19"/>
  <c r="BG95" i="19"/>
  <c r="BF95" i="19"/>
  <c r="BE95" i="19"/>
  <c r="BD95" i="19"/>
  <c r="BC95" i="19"/>
  <c r="BB95" i="19"/>
  <c r="BA95" i="19"/>
  <c r="AZ95" i="19"/>
  <c r="AY95" i="19"/>
  <c r="AX95" i="19"/>
  <c r="AW95" i="19"/>
  <c r="AV95" i="19"/>
  <c r="AU95" i="19"/>
  <c r="AT95" i="19"/>
  <c r="AS95" i="19"/>
  <c r="AR95" i="19"/>
  <c r="AQ95" i="19"/>
  <c r="AP95" i="19"/>
  <c r="AO95" i="19"/>
  <c r="AN95" i="19"/>
  <c r="AM95" i="19"/>
  <c r="AL95" i="19"/>
  <c r="AK95" i="19"/>
  <c r="AJ95" i="19"/>
  <c r="AI95" i="19"/>
  <c r="AH95" i="19"/>
  <c r="AG95" i="19"/>
  <c r="AF95" i="19"/>
  <c r="AE95" i="19"/>
  <c r="AD95" i="19"/>
  <c r="AC95" i="19"/>
  <c r="AB95" i="19"/>
  <c r="AA95" i="19"/>
  <c r="Z95" i="19"/>
  <c r="Y95" i="19"/>
  <c r="X95" i="19"/>
  <c r="W95" i="19"/>
  <c r="V95" i="19"/>
  <c r="U95" i="19"/>
  <c r="T95" i="19"/>
  <c r="S95" i="19"/>
  <c r="R95" i="19"/>
  <c r="Q95" i="19"/>
  <c r="P95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DB94" i="19"/>
  <c r="DA94" i="19"/>
  <c r="CZ94" i="19"/>
  <c r="CY94" i="19"/>
  <c r="CX94" i="19"/>
  <c r="CW94" i="19"/>
  <c r="CV94" i="19"/>
  <c r="CU94" i="19"/>
  <c r="CT94" i="19"/>
  <c r="CS94" i="19"/>
  <c r="CR94" i="19"/>
  <c r="CQ94" i="19"/>
  <c r="CP94" i="19"/>
  <c r="CO94" i="19"/>
  <c r="CN94" i="19"/>
  <c r="CM94" i="19"/>
  <c r="CL94" i="19"/>
  <c r="CK94" i="19"/>
  <c r="CJ94" i="19"/>
  <c r="CI94" i="19"/>
  <c r="CH94" i="19"/>
  <c r="CG94" i="19"/>
  <c r="CF94" i="19"/>
  <c r="CE94" i="19"/>
  <c r="CD94" i="19"/>
  <c r="CC94" i="19"/>
  <c r="CB94" i="19"/>
  <c r="CA94" i="19"/>
  <c r="BZ94" i="19"/>
  <c r="BY94" i="19"/>
  <c r="BX94" i="19"/>
  <c r="BW94" i="19"/>
  <c r="BV94" i="19"/>
  <c r="BU94" i="19"/>
  <c r="BT94" i="19"/>
  <c r="BS94" i="19"/>
  <c r="BR94" i="19"/>
  <c r="BQ94" i="19"/>
  <c r="BP94" i="19"/>
  <c r="BO94" i="19"/>
  <c r="BN94" i="19"/>
  <c r="BM94" i="19"/>
  <c r="BL94" i="19"/>
  <c r="BK94" i="19"/>
  <c r="BJ94" i="19"/>
  <c r="BI94" i="19"/>
  <c r="BH94" i="19"/>
  <c r="BG94" i="19"/>
  <c r="BF94" i="19"/>
  <c r="BE94" i="19"/>
  <c r="BD94" i="19"/>
  <c r="BC94" i="19"/>
  <c r="BB94" i="19"/>
  <c r="BA94" i="19"/>
  <c r="AZ94" i="19"/>
  <c r="AY94" i="19"/>
  <c r="AX94" i="19"/>
  <c r="AW94" i="19"/>
  <c r="AV94" i="19"/>
  <c r="AU94" i="19"/>
  <c r="AT94" i="19"/>
  <c r="AS94" i="19"/>
  <c r="AR94" i="19"/>
  <c r="AQ94" i="19"/>
  <c r="AP94" i="19"/>
  <c r="AO94" i="19"/>
  <c r="AN94" i="19"/>
  <c r="AM94" i="19"/>
  <c r="AL94" i="19"/>
  <c r="AK94" i="19"/>
  <c r="AJ94" i="19"/>
  <c r="AI94" i="19"/>
  <c r="AH94" i="19"/>
  <c r="AG94" i="19"/>
  <c r="AF94" i="19"/>
  <c r="AE94" i="19"/>
  <c r="AD94" i="19"/>
  <c r="AC94" i="19"/>
  <c r="AB94" i="19"/>
  <c r="AA94" i="19"/>
  <c r="Z94" i="19"/>
  <c r="Y94" i="19"/>
  <c r="X94" i="19"/>
  <c r="W94" i="19"/>
  <c r="V94" i="19"/>
  <c r="U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DB93" i="19"/>
  <c r="DA93" i="19"/>
  <c r="CZ93" i="19"/>
  <c r="CY93" i="19"/>
  <c r="CX93" i="19"/>
  <c r="CW93" i="19"/>
  <c r="CV93" i="19"/>
  <c r="CU93" i="19"/>
  <c r="CT93" i="19"/>
  <c r="CS93" i="19"/>
  <c r="CR93" i="19"/>
  <c r="CQ93" i="19"/>
  <c r="CP93" i="19"/>
  <c r="CO93" i="19"/>
  <c r="CN93" i="19"/>
  <c r="CM93" i="19"/>
  <c r="CL93" i="19"/>
  <c r="CK93" i="19"/>
  <c r="CJ93" i="19"/>
  <c r="CI93" i="19"/>
  <c r="CH93" i="19"/>
  <c r="CG93" i="19"/>
  <c r="CF93" i="19"/>
  <c r="CE93" i="19"/>
  <c r="CD93" i="19"/>
  <c r="CC93" i="19"/>
  <c r="CB93" i="19"/>
  <c r="CA93" i="19"/>
  <c r="BZ93" i="19"/>
  <c r="BY93" i="19"/>
  <c r="BX93" i="19"/>
  <c r="BW93" i="19"/>
  <c r="BV93" i="19"/>
  <c r="BU93" i="19"/>
  <c r="BT93" i="19"/>
  <c r="BS93" i="19"/>
  <c r="BR93" i="19"/>
  <c r="BQ93" i="19"/>
  <c r="BP93" i="19"/>
  <c r="BO93" i="19"/>
  <c r="BN93" i="19"/>
  <c r="BM93" i="19"/>
  <c r="BL93" i="19"/>
  <c r="BK93" i="19"/>
  <c r="BJ93" i="19"/>
  <c r="BI93" i="19"/>
  <c r="BH93" i="19"/>
  <c r="BG93" i="19"/>
  <c r="BF93" i="19"/>
  <c r="BE93" i="19"/>
  <c r="BD93" i="19"/>
  <c r="BC93" i="19"/>
  <c r="BB93" i="19"/>
  <c r="BA93" i="19"/>
  <c r="AZ93" i="19"/>
  <c r="AY93" i="19"/>
  <c r="AX93" i="19"/>
  <c r="AW93" i="19"/>
  <c r="AV93" i="19"/>
  <c r="AU93" i="19"/>
  <c r="AT93" i="19"/>
  <c r="AS93" i="19"/>
  <c r="AR93" i="19"/>
  <c r="AQ93" i="19"/>
  <c r="AP93" i="19"/>
  <c r="AO93" i="19"/>
  <c r="AN93" i="19"/>
  <c r="AM93" i="19"/>
  <c r="AL93" i="19"/>
  <c r="AK93" i="19"/>
  <c r="AJ93" i="19"/>
  <c r="AI93" i="19"/>
  <c r="AH93" i="19"/>
  <c r="AG93" i="19"/>
  <c r="AF93" i="19"/>
  <c r="AE93" i="19"/>
  <c r="AD93" i="19"/>
  <c r="AC93" i="19"/>
  <c r="AB93" i="19"/>
  <c r="AA93" i="19"/>
  <c r="Z93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DB92" i="19"/>
  <c r="DA92" i="19"/>
  <c r="CZ92" i="19"/>
  <c r="CY92" i="19"/>
  <c r="CX92" i="19"/>
  <c r="CW92" i="19"/>
  <c r="CV92" i="19"/>
  <c r="CU92" i="19"/>
  <c r="CT92" i="19"/>
  <c r="CS92" i="19"/>
  <c r="CR92" i="19"/>
  <c r="CQ92" i="19"/>
  <c r="CP92" i="19"/>
  <c r="CO92" i="19"/>
  <c r="CN92" i="19"/>
  <c r="CM92" i="19"/>
  <c r="CL92" i="19"/>
  <c r="CK92" i="19"/>
  <c r="CJ92" i="19"/>
  <c r="CI92" i="19"/>
  <c r="CH92" i="19"/>
  <c r="CG92" i="19"/>
  <c r="CF92" i="19"/>
  <c r="CE92" i="19"/>
  <c r="CD92" i="19"/>
  <c r="CC92" i="19"/>
  <c r="CB92" i="19"/>
  <c r="CA92" i="19"/>
  <c r="BZ92" i="19"/>
  <c r="BY92" i="19"/>
  <c r="BX92" i="19"/>
  <c r="BW92" i="19"/>
  <c r="BV92" i="19"/>
  <c r="BU92" i="19"/>
  <c r="BT92" i="19"/>
  <c r="BS92" i="19"/>
  <c r="BR92" i="19"/>
  <c r="BQ92" i="19"/>
  <c r="BP92" i="19"/>
  <c r="BO92" i="19"/>
  <c r="BN92" i="19"/>
  <c r="BM92" i="19"/>
  <c r="BL92" i="19"/>
  <c r="BK92" i="19"/>
  <c r="BJ92" i="19"/>
  <c r="BI92" i="19"/>
  <c r="BH92" i="19"/>
  <c r="BG92" i="19"/>
  <c r="BF92" i="19"/>
  <c r="BE92" i="19"/>
  <c r="BD92" i="19"/>
  <c r="BC92" i="19"/>
  <c r="BB92" i="19"/>
  <c r="BA92" i="19"/>
  <c r="AZ92" i="19"/>
  <c r="AY92" i="19"/>
  <c r="AX92" i="19"/>
  <c r="AW92" i="19"/>
  <c r="AV92" i="19"/>
  <c r="AU92" i="19"/>
  <c r="AT92" i="19"/>
  <c r="AS92" i="19"/>
  <c r="AR92" i="19"/>
  <c r="AQ92" i="19"/>
  <c r="AP92" i="19"/>
  <c r="AO92" i="19"/>
  <c r="AN92" i="19"/>
  <c r="AM92" i="19"/>
  <c r="AL92" i="19"/>
  <c r="AK92" i="19"/>
  <c r="AJ92" i="19"/>
  <c r="AI92" i="19"/>
  <c r="AH92" i="19"/>
  <c r="AG92" i="19"/>
  <c r="AF92" i="19"/>
  <c r="AE92" i="19"/>
  <c r="AD92" i="19"/>
  <c r="AC92" i="19"/>
  <c r="AB92" i="19"/>
  <c r="AA92" i="19"/>
  <c r="Z92" i="19"/>
  <c r="Y92" i="19"/>
  <c r="X92" i="19"/>
  <c r="W92" i="19"/>
  <c r="V92" i="19"/>
  <c r="U92" i="19"/>
  <c r="T92" i="19"/>
  <c r="S92" i="19"/>
  <c r="R92" i="19"/>
  <c r="Q92" i="19"/>
  <c r="P92" i="19"/>
  <c r="O92" i="19"/>
  <c r="N92" i="19"/>
  <c r="M92" i="19"/>
  <c r="L92" i="19"/>
  <c r="K92" i="19"/>
  <c r="J92" i="19"/>
  <c r="I92" i="19"/>
  <c r="H92" i="19"/>
  <c r="G92" i="19"/>
  <c r="F92" i="19"/>
  <c r="E92" i="19"/>
  <c r="D92" i="19"/>
  <c r="C92" i="19"/>
  <c r="DB91" i="19"/>
  <c r="DA91" i="19"/>
  <c r="CZ91" i="19"/>
  <c r="CY91" i="19"/>
  <c r="CX91" i="19"/>
  <c r="CW91" i="19"/>
  <c r="CV91" i="19"/>
  <c r="CU91" i="19"/>
  <c r="CT91" i="19"/>
  <c r="CS91" i="19"/>
  <c r="CR91" i="19"/>
  <c r="CQ91" i="19"/>
  <c r="CP91" i="19"/>
  <c r="CO91" i="19"/>
  <c r="CN91" i="19"/>
  <c r="CM91" i="19"/>
  <c r="CL91" i="19"/>
  <c r="CK91" i="19"/>
  <c r="CJ91" i="19"/>
  <c r="CI91" i="19"/>
  <c r="CH91" i="19"/>
  <c r="CG91" i="19"/>
  <c r="CF91" i="19"/>
  <c r="CE91" i="19"/>
  <c r="CD91" i="19"/>
  <c r="CC91" i="19"/>
  <c r="CB91" i="19"/>
  <c r="CA91" i="19"/>
  <c r="BZ91" i="19"/>
  <c r="BY91" i="19"/>
  <c r="BX91" i="19"/>
  <c r="BW91" i="19"/>
  <c r="BV91" i="19"/>
  <c r="BU91" i="19"/>
  <c r="BT91" i="19"/>
  <c r="BS91" i="19"/>
  <c r="BR91" i="19"/>
  <c r="BQ91" i="19"/>
  <c r="BP91" i="19"/>
  <c r="BO91" i="19"/>
  <c r="BN91" i="19"/>
  <c r="BM91" i="19"/>
  <c r="BL91" i="19"/>
  <c r="BK91" i="19"/>
  <c r="BJ91" i="19"/>
  <c r="BI91" i="19"/>
  <c r="BH91" i="19"/>
  <c r="BG91" i="19"/>
  <c r="BF91" i="19"/>
  <c r="BE91" i="19"/>
  <c r="BD91" i="19"/>
  <c r="BC91" i="19"/>
  <c r="BB91" i="19"/>
  <c r="BA91" i="19"/>
  <c r="AZ91" i="19"/>
  <c r="AY91" i="19"/>
  <c r="AX91" i="19"/>
  <c r="AW91" i="19"/>
  <c r="AV91" i="19"/>
  <c r="AU91" i="19"/>
  <c r="AT91" i="19"/>
  <c r="AS91" i="19"/>
  <c r="AR91" i="19"/>
  <c r="AQ91" i="19"/>
  <c r="AP91" i="19"/>
  <c r="AO91" i="19"/>
  <c r="AN91" i="19"/>
  <c r="AM91" i="19"/>
  <c r="AL91" i="19"/>
  <c r="AK91" i="19"/>
  <c r="AJ91" i="19"/>
  <c r="AI91" i="19"/>
  <c r="AH91" i="19"/>
  <c r="AG91" i="19"/>
  <c r="AF91" i="19"/>
  <c r="AE91" i="19"/>
  <c r="AD91" i="19"/>
  <c r="AC91" i="19"/>
  <c r="AB91" i="19"/>
  <c r="AA91" i="19"/>
  <c r="Z91" i="19"/>
  <c r="Y91" i="19"/>
  <c r="X91" i="19"/>
  <c r="W91" i="19"/>
  <c r="V91" i="19"/>
  <c r="U91" i="19"/>
  <c r="T91" i="19"/>
  <c r="S91" i="19"/>
  <c r="R91" i="19"/>
  <c r="Q91" i="19"/>
  <c r="P91" i="19"/>
  <c r="O91" i="19"/>
  <c r="N91" i="19"/>
  <c r="M91" i="19"/>
  <c r="L91" i="19"/>
  <c r="K91" i="19"/>
  <c r="J91" i="19"/>
  <c r="I91" i="19"/>
  <c r="H91" i="19"/>
  <c r="G91" i="19"/>
  <c r="F91" i="19"/>
  <c r="E91" i="19"/>
  <c r="D91" i="19"/>
  <c r="C91" i="19"/>
  <c r="DB90" i="19"/>
  <c r="DA90" i="19"/>
  <c r="CZ90" i="19"/>
  <c r="CY90" i="19"/>
  <c r="CX90" i="19"/>
  <c r="CW90" i="19"/>
  <c r="CV90" i="19"/>
  <c r="CU90" i="19"/>
  <c r="CT90" i="19"/>
  <c r="CS90" i="19"/>
  <c r="CR90" i="19"/>
  <c r="CQ90" i="19"/>
  <c r="CP90" i="19"/>
  <c r="CO90" i="19"/>
  <c r="CN90" i="19"/>
  <c r="CM90" i="19"/>
  <c r="CL90" i="19"/>
  <c r="CK90" i="19"/>
  <c r="CJ90" i="19"/>
  <c r="CI90" i="19"/>
  <c r="CH90" i="19"/>
  <c r="CG90" i="19"/>
  <c r="CF90" i="19"/>
  <c r="CE90" i="19"/>
  <c r="CD90" i="19"/>
  <c r="CC90" i="19"/>
  <c r="CB90" i="19"/>
  <c r="CA90" i="19"/>
  <c r="BZ90" i="19"/>
  <c r="BY90" i="19"/>
  <c r="BX90" i="19"/>
  <c r="BW90" i="19"/>
  <c r="BV90" i="19"/>
  <c r="BU90" i="19"/>
  <c r="BT90" i="19"/>
  <c r="BS90" i="19"/>
  <c r="BR90" i="19"/>
  <c r="BQ90" i="19"/>
  <c r="BP90" i="19"/>
  <c r="BO90" i="19"/>
  <c r="BN90" i="19"/>
  <c r="BM90" i="19"/>
  <c r="BL90" i="19"/>
  <c r="BK90" i="19"/>
  <c r="BJ90" i="19"/>
  <c r="BI90" i="19"/>
  <c r="BH90" i="19"/>
  <c r="BG90" i="19"/>
  <c r="BF90" i="19"/>
  <c r="BE90" i="19"/>
  <c r="BD90" i="19"/>
  <c r="BC90" i="19"/>
  <c r="BB90" i="19"/>
  <c r="BA90" i="19"/>
  <c r="AZ90" i="19"/>
  <c r="AY90" i="19"/>
  <c r="AX90" i="19"/>
  <c r="AW90" i="19"/>
  <c r="AV90" i="19"/>
  <c r="AU90" i="19"/>
  <c r="AT90" i="19"/>
  <c r="AS90" i="19"/>
  <c r="AR90" i="19"/>
  <c r="AQ90" i="19"/>
  <c r="AP90" i="19"/>
  <c r="AO90" i="19"/>
  <c r="AN90" i="19"/>
  <c r="AM90" i="19"/>
  <c r="AL90" i="19"/>
  <c r="AK90" i="19"/>
  <c r="AJ90" i="19"/>
  <c r="AI90" i="19"/>
  <c r="AH90" i="19"/>
  <c r="AG90" i="19"/>
  <c r="AF90" i="19"/>
  <c r="AE90" i="19"/>
  <c r="AD90" i="19"/>
  <c r="AC90" i="19"/>
  <c r="AB90" i="19"/>
  <c r="AA90" i="19"/>
  <c r="Z90" i="19"/>
  <c r="Y90" i="19"/>
  <c r="X90" i="19"/>
  <c r="W90" i="19"/>
  <c r="V90" i="19"/>
  <c r="U90" i="19"/>
  <c r="T90" i="19"/>
  <c r="S90" i="19"/>
  <c r="R90" i="19"/>
  <c r="Q90" i="19"/>
  <c r="P90" i="19"/>
  <c r="O90" i="19"/>
  <c r="N90" i="19"/>
  <c r="M90" i="19"/>
  <c r="L90" i="19"/>
  <c r="K90" i="19"/>
  <c r="J90" i="19"/>
  <c r="I90" i="19"/>
  <c r="H90" i="19"/>
  <c r="G90" i="19"/>
  <c r="F90" i="19"/>
  <c r="E90" i="19"/>
  <c r="D90" i="19"/>
  <c r="C90" i="19"/>
  <c r="DB89" i="19"/>
  <c r="DA89" i="19"/>
  <c r="CZ89" i="19"/>
  <c r="CY89" i="19"/>
  <c r="CX89" i="19"/>
  <c r="CW89" i="19"/>
  <c r="CV89" i="19"/>
  <c r="CU89" i="19"/>
  <c r="CT89" i="19"/>
  <c r="CS89" i="19"/>
  <c r="CR89" i="19"/>
  <c r="CQ89" i="19"/>
  <c r="CP89" i="19"/>
  <c r="CO89" i="19"/>
  <c r="CN89" i="19"/>
  <c r="CM89" i="19"/>
  <c r="CL89" i="19"/>
  <c r="CK89" i="19"/>
  <c r="CJ89" i="19"/>
  <c r="CI89" i="19"/>
  <c r="CH89" i="19"/>
  <c r="CG89" i="19"/>
  <c r="CF89" i="19"/>
  <c r="CE89" i="19"/>
  <c r="CD89" i="19"/>
  <c r="CC89" i="19"/>
  <c r="CB89" i="19"/>
  <c r="CA89" i="19"/>
  <c r="BZ89" i="19"/>
  <c r="BY89" i="19"/>
  <c r="BX89" i="19"/>
  <c r="BW89" i="19"/>
  <c r="BV89" i="19"/>
  <c r="BU89" i="19"/>
  <c r="BT89" i="19"/>
  <c r="BS89" i="19"/>
  <c r="BR89" i="19"/>
  <c r="BQ89" i="19"/>
  <c r="BP89" i="19"/>
  <c r="BO89" i="19"/>
  <c r="BN89" i="19"/>
  <c r="BM89" i="19"/>
  <c r="BL89" i="19"/>
  <c r="BK89" i="19"/>
  <c r="BJ89" i="19"/>
  <c r="BI89" i="19"/>
  <c r="BH89" i="19"/>
  <c r="BG89" i="19"/>
  <c r="BF89" i="19"/>
  <c r="BE89" i="19"/>
  <c r="BD89" i="19"/>
  <c r="BC89" i="19"/>
  <c r="BB89" i="19"/>
  <c r="BA89" i="19"/>
  <c r="AZ89" i="19"/>
  <c r="AY89" i="19"/>
  <c r="AX89" i="19"/>
  <c r="AW89" i="19"/>
  <c r="AV89" i="19"/>
  <c r="AU89" i="19"/>
  <c r="AT89" i="19"/>
  <c r="AS89" i="19"/>
  <c r="AR89" i="19"/>
  <c r="AQ89" i="19"/>
  <c r="AP89" i="19"/>
  <c r="AO89" i="19"/>
  <c r="AN89" i="19"/>
  <c r="AM89" i="19"/>
  <c r="AL89" i="19"/>
  <c r="AK89" i="19"/>
  <c r="AJ89" i="19"/>
  <c r="AI89" i="19"/>
  <c r="AH89" i="19"/>
  <c r="AG89" i="19"/>
  <c r="AF89" i="19"/>
  <c r="AE89" i="19"/>
  <c r="AD89" i="19"/>
  <c r="AC89" i="19"/>
  <c r="AB89" i="19"/>
  <c r="AA89" i="19"/>
  <c r="Z89" i="19"/>
  <c r="Y89" i="19"/>
  <c r="X89" i="19"/>
  <c r="W89" i="19"/>
  <c r="V89" i="19"/>
  <c r="U89" i="19"/>
  <c r="T89" i="19"/>
  <c r="S89" i="19"/>
  <c r="R89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DB88" i="19"/>
  <c r="DA88" i="19"/>
  <c r="CZ88" i="19"/>
  <c r="CY88" i="19"/>
  <c r="CX88" i="19"/>
  <c r="CW88" i="19"/>
  <c r="CV88" i="19"/>
  <c r="CU88" i="19"/>
  <c r="CT88" i="19"/>
  <c r="CS88" i="19"/>
  <c r="CR88" i="19"/>
  <c r="CQ88" i="19"/>
  <c r="CP88" i="19"/>
  <c r="CO88" i="19"/>
  <c r="CN88" i="19"/>
  <c r="CM88" i="19"/>
  <c r="CL88" i="19"/>
  <c r="CK88" i="19"/>
  <c r="CJ88" i="19"/>
  <c r="CI88" i="19"/>
  <c r="CH88" i="19"/>
  <c r="CG88" i="19"/>
  <c r="CF88" i="19"/>
  <c r="CE88" i="19"/>
  <c r="CD88" i="19"/>
  <c r="CC88" i="19"/>
  <c r="CB88" i="19"/>
  <c r="CA88" i="19"/>
  <c r="BZ88" i="19"/>
  <c r="BY88" i="19"/>
  <c r="BX88" i="19"/>
  <c r="BW88" i="19"/>
  <c r="BV88" i="19"/>
  <c r="BU88" i="19"/>
  <c r="BT88" i="19"/>
  <c r="BS88" i="19"/>
  <c r="BR88" i="19"/>
  <c r="BQ88" i="19"/>
  <c r="BP88" i="19"/>
  <c r="BO88" i="19"/>
  <c r="BN88" i="19"/>
  <c r="BM88" i="19"/>
  <c r="BL88" i="19"/>
  <c r="BK88" i="19"/>
  <c r="BJ88" i="19"/>
  <c r="BI88" i="19"/>
  <c r="BH88" i="19"/>
  <c r="BG88" i="19"/>
  <c r="BF88" i="19"/>
  <c r="BE88" i="19"/>
  <c r="BD88" i="19"/>
  <c r="BC88" i="19"/>
  <c r="BB88" i="19"/>
  <c r="BA88" i="19"/>
  <c r="AZ88" i="19"/>
  <c r="AY88" i="19"/>
  <c r="AX88" i="19"/>
  <c r="AW88" i="19"/>
  <c r="AV88" i="19"/>
  <c r="AU88" i="19"/>
  <c r="AT88" i="19"/>
  <c r="AS88" i="19"/>
  <c r="AR88" i="19"/>
  <c r="AQ88" i="19"/>
  <c r="AP88" i="19"/>
  <c r="AO88" i="19"/>
  <c r="AN88" i="19"/>
  <c r="AM88" i="19"/>
  <c r="AL88" i="19"/>
  <c r="AK88" i="19"/>
  <c r="AJ88" i="19"/>
  <c r="AI88" i="19"/>
  <c r="AH88" i="19"/>
  <c r="AG88" i="19"/>
  <c r="AF88" i="19"/>
  <c r="AE88" i="19"/>
  <c r="AD88" i="19"/>
  <c r="AC88" i="19"/>
  <c r="AB88" i="19"/>
  <c r="AA88" i="19"/>
  <c r="Z88" i="19"/>
  <c r="Y88" i="19"/>
  <c r="X88" i="19"/>
  <c r="W88" i="19"/>
  <c r="V88" i="19"/>
  <c r="U88" i="19"/>
  <c r="T88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DB87" i="19"/>
  <c r="DA87" i="19"/>
  <c r="CZ87" i="19"/>
  <c r="CY87" i="19"/>
  <c r="CX87" i="19"/>
  <c r="CW87" i="19"/>
  <c r="CV87" i="19"/>
  <c r="CU87" i="19"/>
  <c r="CT87" i="19"/>
  <c r="CS87" i="19"/>
  <c r="CR87" i="19"/>
  <c r="CQ87" i="19"/>
  <c r="CP87" i="19"/>
  <c r="CO87" i="19"/>
  <c r="CN87" i="19"/>
  <c r="CM87" i="19"/>
  <c r="CL87" i="19"/>
  <c r="CK87" i="19"/>
  <c r="CJ87" i="19"/>
  <c r="CI87" i="19"/>
  <c r="CH87" i="19"/>
  <c r="CG87" i="19"/>
  <c r="CF87" i="19"/>
  <c r="CE87" i="19"/>
  <c r="CD87" i="19"/>
  <c r="CC87" i="19"/>
  <c r="CB87" i="19"/>
  <c r="CA87" i="19"/>
  <c r="BZ87" i="19"/>
  <c r="BY87" i="19"/>
  <c r="BX87" i="19"/>
  <c r="BW87" i="19"/>
  <c r="BV87" i="19"/>
  <c r="BU87" i="19"/>
  <c r="BT87" i="19"/>
  <c r="BS87" i="19"/>
  <c r="BR87" i="19"/>
  <c r="BQ87" i="19"/>
  <c r="BP87" i="19"/>
  <c r="BO87" i="19"/>
  <c r="BN87" i="19"/>
  <c r="BM87" i="19"/>
  <c r="BL87" i="19"/>
  <c r="BK87" i="19"/>
  <c r="BJ87" i="19"/>
  <c r="BI87" i="19"/>
  <c r="BH87" i="19"/>
  <c r="BG87" i="19"/>
  <c r="BF87" i="19"/>
  <c r="BE87" i="19"/>
  <c r="BD87" i="19"/>
  <c r="BC87" i="19"/>
  <c r="BB87" i="19"/>
  <c r="BA87" i="19"/>
  <c r="AZ87" i="19"/>
  <c r="AY87" i="19"/>
  <c r="AX87" i="19"/>
  <c r="AW87" i="19"/>
  <c r="AV87" i="19"/>
  <c r="AU87" i="19"/>
  <c r="AT87" i="19"/>
  <c r="AS87" i="19"/>
  <c r="AR87" i="19"/>
  <c r="AQ87" i="19"/>
  <c r="AP87" i="19"/>
  <c r="AO87" i="19"/>
  <c r="AN87" i="19"/>
  <c r="AM87" i="19"/>
  <c r="AL87" i="19"/>
  <c r="AK87" i="19"/>
  <c r="AJ87" i="19"/>
  <c r="AI87" i="19"/>
  <c r="AH87" i="19"/>
  <c r="AG87" i="19"/>
  <c r="AF87" i="19"/>
  <c r="AE87" i="19"/>
  <c r="AD87" i="19"/>
  <c r="AC87" i="19"/>
  <c r="AB87" i="19"/>
  <c r="AA87" i="19"/>
  <c r="Z87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DB86" i="19"/>
  <c r="DA86" i="19"/>
  <c r="CZ86" i="19"/>
  <c r="CY86" i="19"/>
  <c r="CX86" i="19"/>
  <c r="CW86" i="19"/>
  <c r="CV86" i="19"/>
  <c r="CU86" i="19"/>
  <c r="CT86" i="19"/>
  <c r="CS86" i="19"/>
  <c r="CR86" i="19"/>
  <c r="CQ86" i="19"/>
  <c r="CP86" i="19"/>
  <c r="CO86" i="19"/>
  <c r="CN86" i="19"/>
  <c r="CM86" i="19"/>
  <c r="CL86" i="19"/>
  <c r="CK86" i="19"/>
  <c r="CJ86" i="19"/>
  <c r="CI86" i="19"/>
  <c r="CH86" i="19"/>
  <c r="CG86" i="19"/>
  <c r="CF86" i="19"/>
  <c r="CE86" i="19"/>
  <c r="CD86" i="19"/>
  <c r="CC86" i="19"/>
  <c r="CB86" i="19"/>
  <c r="CA86" i="19"/>
  <c r="BZ86" i="19"/>
  <c r="BY86" i="19"/>
  <c r="BX86" i="19"/>
  <c r="BW86" i="19"/>
  <c r="BV86" i="19"/>
  <c r="BU86" i="19"/>
  <c r="BT86" i="19"/>
  <c r="BS86" i="19"/>
  <c r="BR86" i="19"/>
  <c r="BQ86" i="19"/>
  <c r="BP86" i="19"/>
  <c r="BO86" i="19"/>
  <c r="BN86" i="19"/>
  <c r="BM86" i="19"/>
  <c r="BL86" i="19"/>
  <c r="BK86" i="19"/>
  <c r="BJ86" i="19"/>
  <c r="BI86" i="19"/>
  <c r="BH86" i="19"/>
  <c r="BG86" i="19"/>
  <c r="BF86" i="19"/>
  <c r="BE86" i="19"/>
  <c r="BD86" i="19"/>
  <c r="BC86" i="19"/>
  <c r="BB86" i="19"/>
  <c r="BA86" i="19"/>
  <c r="AZ86" i="19"/>
  <c r="AY86" i="19"/>
  <c r="AX86" i="19"/>
  <c r="AW86" i="19"/>
  <c r="AV86" i="19"/>
  <c r="AU86" i="19"/>
  <c r="AT86" i="19"/>
  <c r="AS86" i="19"/>
  <c r="AR86" i="19"/>
  <c r="AQ86" i="19"/>
  <c r="AP86" i="19"/>
  <c r="AO86" i="19"/>
  <c r="AN86" i="19"/>
  <c r="AM86" i="19"/>
  <c r="AL86" i="19"/>
  <c r="AK86" i="19"/>
  <c r="AJ86" i="19"/>
  <c r="AI86" i="19"/>
  <c r="AH86" i="19"/>
  <c r="AG86" i="19"/>
  <c r="AF86" i="19"/>
  <c r="AE86" i="19"/>
  <c r="AD86" i="19"/>
  <c r="AC86" i="19"/>
  <c r="AB86" i="19"/>
  <c r="AA86" i="19"/>
  <c r="Z86" i="19"/>
  <c r="Y86" i="19"/>
  <c r="X86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DB85" i="19"/>
  <c r="DA85" i="19"/>
  <c r="CZ85" i="19"/>
  <c r="CY85" i="19"/>
  <c r="CX85" i="19"/>
  <c r="CW85" i="19"/>
  <c r="CV85" i="19"/>
  <c r="CU85" i="19"/>
  <c r="CT85" i="19"/>
  <c r="CS85" i="19"/>
  <c r="CR85" i="19"/>
  <c r="CQ85" i="19"/>
  <c r="CP85" i="19"/>
  <c r="CO85" i="19"/>
  <c r="CN85" i="19"/>
  <c r="CM85" i="19"/>
  <c r="CL85" i="19"/>
  <c r="CK85" i="19"/>
  <c r="CJ85" i="19"/>
  <c r="CI85" i="19"/>
  <c r="CH85" i="19"/>
  <c r="CG85" i="19"/>
  <c r="CF85" i="19"/>
  <c r="CE85" i="19"/>
  <c r="CD85" i="19"/>
  <c r="CC85" i="19"/>
  <c r="CB85" i="19"/>
  <c r="CA85" i="19"/>
  <c r="BZ85" i="19"/>
  <c r="BY85" i="19"/>
  <c r="BX85" i="19"/>
  <c r="BW85" i="19"/>
  <c r="BV85" i="19"/>
  <c r="BU85" i="19"/>
  <c r="BT85" i="19"/>
  <c r="BS85" i="19"/>
  <c r="BR85" i="19"/>
  <c r="BQ85" i="19"/>
  <c r="BP85" i="19"/>
  <c r="BO85" i="19"/>
  <c r="BN85" i="19"/>
  <c r="BM85" i="19"/>
  <c r="BL85" i="19"/>
  <c r="BK85" i="19"/>
  <c r="BJ85" i="19"/>
  <c r="BI85" i="19"/>
  <c r="BH85" i="19"/>
  <c r="BG85" i="19"/>
  <c r="BF85" i="19"/>
  <c r="BE85" i="19"/>
  <c r="BD85" i="19"/>
  <c r="BC85" i="19"/>
  <c r="BB85" i="19"/>
  <c r="BA85" i="19"/>
  <c r="AZ85" i="19"/>
  <c r="AY85" i="19"/>
  <c r="AX85" i="19"/>
  <c r="AW85" i="19"/>
  <c r="AV85" i="19"/>
  <c r="AU85" i="19"/>
  <c r="AT85" i="19"/>
  <c r="AS85" i="19"/>
  <c r="AR85" i="19"/>
  <c r="AQ85" i="19"/>
  <c r="AP85" i="19"/>
  <c r="AO85" i="19"/>
  <c r="AN85" i="19"/>
  <c r="AM85" i="19"/>
  <c r="AL85" i="19"/>
  <c r="AK85" i="19"/>
  <c r="AJ85" i="19"/>
  <c r="AI85" i="19"/>
  <c r="AH85" i="19"/>
  <c r="AG85" i="19"/>
  <c r="AF85" i="19"/>
  <c r="AE85" i="19"/>
  <c r="AD85" i="19"/>
  <c r="AC85" i="19"/>
  <c r="AB85" i="19"/>
  <c r="AA85" i="19"/>
  <c r="Z85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DB84" i="19"/>
  <c r="DA84" i="19"/>
  <c r="CZ84" i="19"/>
  <c r="CY84" i="19"/>
  <c r="CX84" i="19"/>
  <c r="CW84" i="19"/>
  <c r="CV84" i="19"/>
  <c r="CU84" i="19"/>
  <c r="CT84" i="19"/>
  <c r="CS84" i="19"/>
  <c r="CR84" i="19"/>
  <c r="CQ84" i="19"/>
  <c r="CP84" i="19"/>
  <c r="CO84" i="19"/>
  <c r="CN84" i="19"/>
  <c r="CM84" i="19"/>
  <c r="CL84" i="19"/>
  <c r="CK84" i="19"/>
  <c r="CJ84" i="19"/>
  <c r="CI84" i="19"/>
  <c r="CH84" i="19"/>
  <c r="CG84" i="19"/>
  <c r="CF84" i="19"/>
  <c r="CE84" i="19"/>
  <c r="CD84" i="19"/>
  <c r="CC84" i="19"/>
  <c r="CB84" i="19"/>
  <c r="CA84" i="19"/>
  <c r="BZ84" i="19"/>
  <c r="BY84" i="19"/>
  <c r="BX84" i="19"/>
  <c r="BW84" i="19"/>
  <c r="BV84" i="19"/>
  <c r="BU84" i="19"/>
  <c r="BT84" i="19"/>
  <c r="BS84" i="19"/>
  <c r="BR84" i="19"/>
  <c r="BQ84" i="19"/>
  <c r="BP84" i="19"/>
  <c r="BO84" i="19"/>
  <c r="BN84" i="19"/>
  <c r="BM84" i="19"/>
  <c r="BL84" i="19"/>
  <c r="BK84" i="19"/>
  <c r="BJ84" i="19"/>
  <c r="BI84" i="19"/>
  <c r="BH84" i="19"/>
  <c r="BG84" i="19"/>
  <c r="BF84" i="19"/>
  <c r="BE84" i="19"/>
  <c r="BD84" i="19"/>
  <c r="BC84" i="19"/>
  <c r="BB84" i="19"/>
  <c r="BA84" i="19"/>
  <c r="AZ84" i="19"/>
  <c r="AY84" i="19"/>
  <c r="AX84" i="19"/>
  <c r="AW84" i="19"/>
  <c r="AV84" i="19"/>
  <c r="AU84" i="19"/>
  <c r="AT84" i="19"/>
  <c r="AS84" i="19"/>
  <c r="AR84" i="19"/>
  <c r="AQ84" i="19"/>
  <c r="AP84" i="19"/>
  <c r="AO84" i="19"/>
  <c r="AN84" i="19"/>
  <c r="AM84" i="19"/>
  <c r="AL84" i="19"/>
  <c r="AK84" i="19"/>
  <c r="AJ84" i="19"/>
  <c r="AI84" i="19"/>
  <c r="AH84" i="19"/>
  <c r="AG84" i="19"/>
  <c r="AF84" i="19"/>
  <c r="AE84" i="19"/>
  <c r="AD84" i="19"/>
  <c r="AC84" i="19"/>
  <c r="AB84" i="19"/>
  <c r="AA84" i="19"/>
  <c r="Z84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DB83" i="19"/>
  <c r="DA83" i="19"/>
  <c r="CZ83" i="19"/>
  <c r="CY83" i="19"/>
  <c r="CX83" i="19"/>
  <c r="CW83" i="19"/>
  <c r="CV83" i="19"/>
  <c r="CU83" i="19"/>
  <c r="CT83" i="19"/>
  <c r="CS83" i="19"/>
  <c r="CR83" i="19"/>
  <c r="CQ83" i="19"/>
  <c r="CP83" i="19"/>
  <c r="CO83" i="19"/>
  <c r="CN83" i="19"/>
  <c r="CM83" i="19"/>
  <c r="CL83" i="19"/>
  <c r="CK83" i="19"/>
  <c r="CJ83" i="19"/>
  <c r="CI83" i="19"/>
  <c r="CH83" i="19"/>
  <c r="CG83" i="19"/>
  <c r="CF83" i="19"/>
  <c r="CE83" i="19"/>
  <c r="CD83" i="19"/>
  <c r="CC83" i="19"/>
  <c r="CB83" i="19"/>
  <c r="CA83" i="19"/>
  <c r="BZ83" i="19"/>
  <c r="BY83" i="19"/>
  <c r="BX83" i="19"/>
  <c r="BW83" i="19"/>
  <c r="BV83" i="19"/>
  <c r="BU83" i="19"/>
  <c r="BT83" i="19"/>
  <c r="BS83" i="19"/>
  <c r="BR83" i="19"/>
  <c r="BQ83" i="19"/>
  <c r="BP83" i="19"/>
  <c r="BO83" i="19"/>
  <c r="BN83" i="19"/>
  <c r="BM83" i="19"/>
  <c r="BL83" i="19"/>
  <c r="BK83" i="19"/>
  <c r="BJ83" i="19"/>
  <c r="BI83" i="19"/>
  <c r="BH83" i="19"/>
  <c r="BG83" i="19"/>
  <c r="BF83" i="19"/>
  <c r="BE83" i="19"/>
  <c r="BD83" i="19"/>
  <c r="BC83" i="19"/>
  <c r="BB83" i="19"/>
  <c r="BA83" i="19"/>
  <c r="AZ83" i="19"/>
  <c r="AY83" i="19"/>
  <c r="AX83" i="19"/>
  <c r="AW83" i="19"/>
  <c r="AV83" i="19"/>
  <c r="AU83" i="19"/>
  <c r="AT83" i="19"/>
  <c r="AS83" i="19"/>
  <c r="AR83" i="19"/>
  <c r="AQ83" i="19"/>
  <c r="AP83" i="19"/>
  <c r="AO83" i="19"/>
  <c r="AN83" i="19"/>
  <c r="AM83" i="19"/>
  <c r="AL83" i="19"/>
  <c r="AK83" i="19"/>
  <c r="AJ83" i="19"/>
  <c r="AI83" i="19"/>
  <c r="AH83" i="19"/>
  <c r="AG83" i="19"/>
  <c r="AF83" i="19"/>
  <c r="AE83" i="19"/>
  <c r="AD83" i="19"/>
  <c r="AC83" i="19"/>
  <c r="AB83" i="19"/>
  <c r="AA83" i="19"/>
  <c r="Z83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DB82" i="19"/>
  <c r="DA82" i="19"/>
  <c r="CZ82" i="19"/>
  <c r="CY82" i="19"/>
  <c r="CX82" i="19"/>
  <c r="CW82" i="19"/>
  <c r="CV82" i="19"/>
  <c r="CU82" i="19"/>
  <c r="CT82" i="19"/>
  <c r="CS82" i="19"/>
  <c r="CR82" i="19"/>
  <c r="CQ82" i="19"/>
  <c r="CP82" i="19"/>
  <c r="CO82" i="19"/>
  <c r="CN82" i="19"/>
  <c r="CM82" i="19"/>
  <c r="CL82" i="19"/>
  <c r="CK82" i="19"/>
  <c r="CJ82" i="19"/>
  <c r="CI82" i="19"/>
  <c r="CH82" i="19"/>
  <c r="CG82" i="19"/>
  <c r="CF82" i="19"/>
  <c r="CE82" i="19"/>
  <c r="CD82" i="19"/>
  <c r="CC82" i="19"/>
  <c r="CB82" i="19"/>
  <c r="CA82" i="19"/>
  <c r="BZ82" i="19"/>
  <c r="BY82" i="19"/>
  <c r="BX82" i="19"/>
  <c r="BW82" i="19"/>
  <c r="BV82" i="19"/>
  <c r="BU82" i="19"/>
  <c r="BT82" i="19"/>
  <c r="BS82" i="19"/>
  <c r="BR82" i="19"/>
  <c r="BQ82" i="19"/>
  <c r="BP82" i="19"/>
  <c r="BO82" i="19"/>
  <c r="BN82" i="19"/>
  <c r="BM82" i="19"/>
  <c r="BL82" i="19"/>
  <c r="BK82" i="19"/>
  <c r="BJ82" i="19"/>
  <c r="BI82" i="19"/>
  <c r="BH82" i="19"/>
  <c r="BG82" i="19"/>
  <c r="BF82" i="19"/>
  <c r="BE82" i="19"/>
  <c r="BD82" i="19"/>
  <c r="BC82" i="19"/>
  <c r="BB82" i="19"/>
  <c r="BA82" i="19"/>
  <c r="AZ82" i="19"/>
  <c r="AY82" i="19"/>
  <c r="AX82" i="19"/>
  <c r="AW82" i="19"/>
  <c r="AV82" i="19"/>
  <c r="AU82" i="19"/>
  <c r="AT82" i="19"/>
  <c r="AS82" i="19"/>
  <c r="AR82" i="19"/>
  <c r="AQ82" i="19"/>
  <c r="AP82" i="19"/>
  <c r="AO82" i="19"/>
  <c r="AN82" i="19"/>
  <c r="AM82" i="19"/>
  <c r="AL82" i="19"/>
  <c r="AK82" i="19"/>
  <c r="AJ82" i="19"/>
  <c r="AI82" i="19"/>
  <c r="AH82" i="19"/>
  <c r="AG82" i="19"/>
  <c r="AF82" i="19"/>
  <c r="AE82" i="19"/>
  <c r="AD82" i="19"/>
  <c r="AC82" i="19"/>
  <c r="AB82" i="19"/>
  <c r="AA82" i="19"/>
  <c r="Z82" i="19"/>
  <c r="Y82" i="19"/>
  <c r="X82" i="19"/>
  <c r="W82" i="19"/>
  <c r="V82" i="19"/>
  <c r="U82" i="19"/>
  <c r="T82" i="19"/>
  <c r="S82" i="19"/>
  <c r="R82" i="19"/>
  <c r="Q82" i="19"/>
  <c r="P82" i="19"/>
  <c r="O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DB81" i="19"/>
  <c r="DA81" i="19"/>
  <c r="CZ81" i="19"/>
  <c r="CY81" i="19"/>
  <c r="CX81" i="19"/>
  <c r="CW81" i="19"/>
  <c r="CV81" i="19"/>
  <c r="CU81" i="19"/>
  <c r="CT81" i="19"/>
  <c r="CS81" i="19"/>
  <c r="CR81" i="19"/>
  <c r="CQ81" i="19"/>
  <c r="CP81" i="19"/>
  <c r="CO81" i="19"/>
  <c r="CN81" i="19"/>
  <c r="CM81" i="19"/>
  <c r="CL81" i="19"/>
  <c r="CK81" i="19"/>
  <c r="CJ81" i="19"/>
  <c r="CI81" i="19"/>
  <c r="CH81" i="19"/>
  <c r="CG81" i="19"/>
  <c r="CF81" i="19"/>
  <c r="CE81" i="19"/>
  <c r="CD81" i="19"/>
  <c r="CC81" i="19"/>
  <c r="CB81" i="19"/>
  <c r="CA81" i="19"/>
  <c r="BZ81" i="19"/>
  <c r="BY81" i="19"/>
  <c r="BX81" i="19"/>
  <c r="BW81" i="19"/>
  <c r="BV81" i="19"/>
  <c r="BU81" i="19"/>
  <c r="BT81" i="19"/>
  <c r="BS81" i="19"/>
  <c r="BR81" i="19"/>
  <c r="BQ81" i="19"/>
  <c r="BP81" i="19"/>
  <c r="BO81" i="19"/>
  <c r="BN81" i="19"/>
  <c r="BM81" i="19"/>
  <c r="BL81" i="19"/>
  <c r="BK81" i="19"/>
  <c r="BJ81" i="19"/>
  <c r="BI81" i="19"/>
  <c r="BH81" i="19"/>
  <c r="BG81" i="19"/>
  <c r="BF81" i="19"/>
  <c r="BE81" i="19"/>
  <c r="BD81" i="19"/>
  <c r="BC81" i="19"/>
  <c r="BB81" i="19"/>
  <c r="BA81" i="19"/>
  <c r="AZ81" i="19"/>
  <c r="AY81" i="19"/>
  <c r="AX81" i="19"/>
  <c r="AW81" i="19"/>
  <c r="AV81" i="19"/>
  <c r="AU81" i="19"/>
  <c r="AT81" i="19"/>
  <c r="AS81" i="19"/>
  <c r="AR81" i="19"/>
  <c r="AQ81" i="19"/>
  <c r="AP81" i="19"/>
  <c r="AO81" i="19"/>
  <c r="AN81" i="19"/>
  <c r="AM81" i="19"/>
  <c r="AL81" i="19"/>
  <c r="AK81" i="19"/>
  <c r="AJ81" i="19"/>
  <c r="AI81" i="19"/>
  <c r="AH81" i="19"/>
  <c r="AG81" i="19"/>
  <c r="AF81" i="19"/>
  <c r="AE81" i="19"/>
  <c r="AD81" i="19"/>
  <c r="AC81" i="19"/>
  <c r="AB81" i="19"/>
  <c r="AA81" i="19"/>
  <c r="Z81" i="19"/>
  <c r="Y81" i="19"/>
  <c r="X81" i="19"/>
  <c r="W81" i="19"/>
  <c r="V81" i="19"/>
  <c r="U81" i="19"/>
  <c r="T81" i="19"/>
  <c r="S81" i="19"/>
  <c r="R81" i="19"/>
  <c r="Q81" i="19"/>
  <c r="P81" i="19"/>
  <c r="O81" i="19"/>
  <c r="N81" i="19"/>
  <c r="M81" i="19"/>
  <c r="L81" i="19"/>
  <c r="K81" i="19"/>
  <c r="J81" i="19"/>
  <c r="I81" i="19"/>
  <c r="H81" i="19"/>
  <c r="G81" i="19"/>
  <c r="F81" i="19"/>
  <c r="E81" i="19"/>
  <c r="D81" i="19"/>
  <c r="C81" i="19"/>
  <c r="DB80" i="19"/>
  <c r="DA80" i="19"/>
  <c r="CZ80" i="19"/>
  <c r="CY80" i="19"/>
  <c r="CX80" i="19"/>
  <c r="CW80" i="19"/>
  <c r="CV80" i="19"/>
  <c r="CU80" i="19"/>
  <c r="CT80" i="19"/>
  <c r="CS80" i="19"/>
  <c r="CR80" i="19"/>
  <c r="CQ80" i="19"/>
  <c r="CP80" i="19"/>
  <c r="CO80" i="19"/>
  <c r="CN80" i="19"/>
  <c r="CM80" i="19"/>
  <c r="CL80" i="19"/>
  <c r="CK80" i="19"/>
  <c r="CJ80" i="19"/>
  <c r="CI80" i="19"/>
  <c r="CH80" i="19"/>
  <c r="CG80" i="19"/>
  <c r="CF80" i="19"/>
  <c r="CE80" i="19"/>
  <c r="CD80" i="19"/>
  <c r="CC80" i="19"/>
  <c r="CB80" i="19"/>
  <c r="CA80" i="19"/>
  <c r="BZ80" i="19"/>
  <c r="BY80" i="19"/>
  <c r="BX80" i="19"/>
  <c r="BW80" i="19"/>
  <c r="BV80" i="19"/>
  <c r="BU80" i="19"/>
  <c r="BT80" i="19"/>
  <c r="BS80" i="19"/>
  <c r="BR80" i="19"/>
  <c r="BQ80" i="19"/>
  <c r="BP80" i="19"/>
  <c r="BO80" i="19"/>
  <c r="BN80" i="19"/>
  <c r="BM80" i="19"/>
  <c r="BL80" i="19"/>
  <c r="BK80" i="19"/>
  <c r="BJ80" i="19"/>
  <c r="BI80" i="19"/>
  <c r="BH80" i="19"/>
  <c r="BG80" i="19"/>
  <c r="BF80" i="19"/>
  <c r="BE80" i="19"/>
  <c r="BD80" i="19"/>
  <c r="BC80" i="19"/>
  <c r="BB80" i="19"/>
  <c r="BA80" i="19"/>
  <c r="AZ80" i="19"/>
  <c r="AY80" i="19"/>
  <c r="AX80" i="19"/>
  <c r="AW80" i="19"/>
  <c r="AV80" i="19"/>
  <c r="AU80" i="19"/>
  <c r="AT80" i="19"/>
  <c r="AS80" i="19"/>
  <c r="AR80" i="19"/>
  <c r="AQ80" i="19"/>
  <c r="AP80" i="19"/>
  <c r="AO80" i="19"/>
  <c r="AN80" i="19"/>
  <c r="AM80" i="19"/>
  <c r="AL80" i="19"/>
  <c r="AK80" i="19"/>
  <c r="AJ80" i="19"/>
  <c r="AI80" i="19"/>
  <c r="AH80" i="19"/>
  <c r="AG80" i="19"/>
  <c r="AF80" i="19"/>
  <c r="AE80" i="19"/>
  <c r="AD80" i="19"/>
  <c r="AC80" i="19"/>
  <c r="AB80" i="19"/>
  <c r="AA80" i="19"/>
  <c r="Z80" i="19"/>
  <c r="Y80" i="19"/>
  <c r="X80" i="19"/>
  <c r="W80" i="19"/>
  <c r="V80" i="19"/>
  <c r="U80" i="19"/>
  <c r="T80" i="19"/>
  <c r="S80" i="19"/>
  <c r="R80" i="19"/>
  <c r="Q80" i="19"/>
  <c r="P80" i="19"/>
  <c r="O80" i="19"/>
  <c r="N80" i="19"/>
  <c r="M80" i="19"/>
  <c r="L80" i="19"/>
  <c r="K80" i="19"/>
  <c r="J80" i="19"/>
  <c r="I80" i="19"/>
  <c r="H80" i="19"/>
  <c r="G80" i="19"/>
  <c r="F80" i="19"/>
  <c r="E80" i="19"/>
  <c r="D80" i="19"/>
  <c r="C80" i="19"/>
  <c r="DB79" i="19"/>
  <c r="DA79" i="19"/>
  <c r="CZ79" i="19"/>
  <c r="CY79" i="19"/>
  <c r="CX79" i="19"/>
  <c r="CW79" i="19"/>
  <c r="CV79" i="19"/>
  <c r="CU79" i="19"/>
  <c r="CT79" i="19"/>
  <c r="CS79" i="19"/>
  <c r="CR79" i="19"/>
  <c r="CQ79" i="19"/>
  <c r="CP79" i="19"/>
  <c r="CO79" i="19"/>
  <c r="CN79" i="19"/>
  <c r="CM79" i="19"/>
  <c r="CL79" i="19"/>
  <c r="CK79" i="19"/>
  <c r="CJ79" i="19"/>
  <c r="CI79" i="19"/>
  <c r="CH79" i="19"/>
  <c r="CG79" i="19"/>
  <c r="CF79" i="19"/>
  <c r="CE79" i="19"/>
  <c r="CD79" i="19"/>
  <c r="CC79" i="19"/>
  <c r="CB79" i="19"/>
  <c r="CA79" i="19"/>
  <c r="BZ79" i="19"/>
  <c r="BY79" i="19"/>
  <c r="BX79" i="19"/>
  <c r="BW79" i="19"/>
  <c r="BV79" i="19"/>
  <c r="BU79" i="19"/>
  <c r="BT79" i="19"/>
  <c r="BS79" i="19"/>
  <c r="BR79" i="19"/>
  <c r="BQ79" i="19"/>
  <c r="BP79" i="19"/>
  <c r="BO79" i="19"/>
  <c r="BN79" i="19"/>
  <c r="BM79" i="19"/>
  <c r="BL79" i="19"/>
  <c r="BK79" i="19"/>
  <c r="BJ79" i="19"/>
  <c r="BI79" i="19"/>
  <c r="BH79" i="19"/>
  <c r="BG79" i="19"/>
  <c r="BF79" i="19"/>
  <c r="BE79" i="19"/>
  <c r="BD79" i="19"/>
  <c r="BC79" i="19"/>
  <c r="BB79" i="19"/>
  <c r="BA79" i="19"/>
  <c r="AZ79" i="19"/>
  <c r="AY79" i="19"/>
  <c r="AX79" i="19"/>
  <c r="AW79" i="19"/>
  <c r="AV79" i="19"/>
  <c r="AU79" i="19"/>
  <c r="AT79" i="19"/>
  <c r="AS79" i="19"/>
  <c r="AR79" i="19"/>
  <c r="AQ79" i="19"/>
  <c r="AP79" i="19"/>
  <c r="AO79" i="19"/>
  <c r="AN79" i="19"/>
  <c r="AM79" i="19"/>
  <c r="AL79" i="19"/>
  <c r="AK79" i="19"/>
  <c r="AJ79" i="19"/>
  <c r="AI79" i="19"/>
  <c r="AH79" i="19"/>
  <c r="AG79" i="19"/>
  <c r="AF79" i="19"/>
  <c r="AE79" i="19"/>
  <c r="AD79" i="19"/>
  <c r="AC79" i="19"/>
  <c r="AB79" i="19"/>
  <c r="AA79" i="19"/>
  <c r="Z79" i="19"/>
  <c r="Y79" i="19"/>
  <c r="X79" i="19"/>
  <c r="W79" i="19"/>
  <c r="V79" i="19"/>
  <c r="U79" i="19"/>
  <c r="T79" i="19"/>
  <c r="S79" i="19"/>
  <c r="R79" i="19"/>
  <c r="Q79" i="19"/>
  <c r="P79" i="19"/>
  <c r="O79" i="19"/>
  <c r="N79" i="19"/>
  <c r="M79" i="19"/>
  <c r="L79" i="19"/>
  <c r="K79" i="19"/>
  <c r="J79" i="19"/>
  <c r="I79" i="19"/>
  <c r="H79" i="19"/>
  <c r="G79" i="19"/>
  <c r="F79" i="19"/>
  <c r="E79" i="19"/>
  <c r="D79" i="19"/>
  <c r="C79" i="19"/>
  <c r="DB78" i="19"/>
  <c r="DA78" i="19"/>
  <c r="CZ78" i="19"/>
  <c r="CY78" i="19"/>
  <c r="CX78" i="19"/>
  <c r="CW78" i="19"/>
  <c r="CV78" i="19"/>
  <c r="CU78" i="19"/>
  <c r="CT78" i="19"/>
  <c r="CS78" i="19"/>
  <c r="CR78" i="19"/>
  <c r="CQ78" i="19"/>
  <c r="CP78" i="19"/>
  <c r="CO78" i="19"/>
  <c r="CN78" i="19"/>
  <c r="CM78" i="19"/>
  <c r="CL78" i="19"/>
  <c r="CK78" i="19"/>
  <c r="CJ78" i="19"/>
  <c r="CI78" i="19"/>
  <c r="CH78" i="19"/>
  <c r="CG78" i="19"/>
  <c r="CF78" i="19"/>
  <c r="CE78" i="19"/>
  <c r="CD78" i="19"/>
  <c r="CC78" i="19"/>
  <c r="CB78" i="19"/>
  <c r="CA78" i="19"/>
  <c r="BZ78" i="19"/>
  <c r="BY78" i="19"/>
  <c r="BX78" i="19"/>
  <c r="BW78" i="19"/>
  <c r="BV78" i="19"/>
  <c r="BU78" i="19"/>
  <c r="BT78" i="19"/>
  <c r="BS78" i="19"/>
  <c r="BR78" i="19"/>
  <c r="BQ78" i="19"/>
  <c r="BP78" i="19"/>
  <c r="BO78" i="19"/>
  <c r="BN78" i="19"/>
  <c r="BM78" i="19"/>
  <c r="BL78" i="19"/>
  <c r="BK78" i="19"/>
  <c r="BJ78" i="19"/>
  <c r="BI78" i="19"/>
  <c r="BH78" i="19"/>
  <c r="BG78" i="19"/>
  <c r="BF78" i="19"/>
  <c r="BE78" i="19"/>
  <c r="BD78" i="19"/>
  <c r="BC78" i="19"/>
  <c r="BB78" i="19"/>
  <c r="BA78" i="19"/>
  <c r="AZ78" i="19"/>
  <c r="AY78" i="19"/>
  <c r="AX78" i="19"/>
  <c r="AW78" i="19"/>
  <c r="AV78" i="19"/>
  <c r="AU78" i="19"/>
  <c r="AT78" i="19"/>
  <c r="AS78" i="19"/>
  <c r="AR78" i="19"/>
  <c r="AQ78" i="19"/>
  <c r="AP78" i="19"/>
  <c r="AO78" i="19"/>
  <c r="AN78" i="19"/>
  <c r="AM78" i="19"/>
  <c r="AL78" i="19"/>
  <c r="AK78" i="19"/>
  <c r="AJ78" i="19"/>
  <c r="AI78" i="19"/>
  <c r="AH78" i="19"/>
  <c r="AG78" i="19"/>
  <c r="AF78" i="19"/>
  <c r="AE78" i="19"/>
  <c r="AD78" i="19"/>
  <c r="AC78" i="19"/>
  <c r="AB78" i="19"/>
  <c r="AA78" i="19"/>
  <c r="Z78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DB77" i="19"/>
  <c r="DA77" i="19"/>
  <c r="CZ77" i="19"/>
  <c r="CY77" i="19"/>
  <c r="CX77" i="19"/>
  <c r="CW77" i="19"/>
  <c r="CV77" i="19"/>
  <c r="CU77" i="19"/>
  <c r="CT77" i="19"/>
  <c r="CS77" i="19"/>
  <c r="CR77" i="19"/>
  <c r="CQ77" i="19"/>
  <c r="CP77" i="19"/>
  <c r="CO77" i="19"/>
  <c r="CN77" i="19"/>
  <c r="CM77" i="19"/>
  <c r="CL77" i="19"/>
  <c r="CK77" i="19"/>
  <c r="CJ77" i="19"/>
  <c r="CI77" i="19"/>
  <c r="CH77" i="19"/>
  <c r="CG77" i="19"/>
  <c r="CF77" i="19"/>
  <c r="CE77" i="19"/>
  <c r="CD77" i="19"/>
  <c r="CC77" i="19"/>
  <c r="CB77" i="19"/>
  <c r="CA77" i="19"/>
  <c r="BZ77" i="19"/>
  <c r="BY77" i="19"/>
  <c r="BX77" i="19"/>
  <c r="BW77" i="19"/>
  <c r="BV77" i="19"/>
  <c r="BU77" i="19"/>
  <c r="BT77" i="19"/>
  <c r="BS77" i="19"/>
  <c r="BR77" i="19"/>
  <c r="BQ77" i="19"/>
  <c r="BP77" i="19"/>
  <c r="BO77" i="19"/>
  <c r="BN77" i="19"/>
  <c r="BM77" i="19"/>
  <c r="BL77" i="19"/>
  <c r="BK77" i="19"/>
  <c r="BJ77" i="19"/>
  <c r="BI77" i="19"/>
  <c r="BH77" i="19"/>
  <c r="BG77" i="19"/>
  <c r="BF77" i="19"/>
  <c r="BE77" i="19"/>
  <c r="BD77" i="19"/>
  <c r="BC77" i="19"/>
  <c r="BB77" i="19"/>
  <c r="BA77" i="19"/>
  <c r="AZ77" i="19"/>
  <c r="AY77" i="19"/>
  <c r="AX77" i="19"/>
  <c r="AW77" i="19"/>
  <c r="AV77" i="19"/>
  <c r="AU77" i="19"/>
  <c r="AT77" i="19"/>
  <c r="AS77" i="19"/>
  <c r="AR77" i="19"/>
  <c r="AQ77" i="19"/>
  <c r="AP77" i="19"/>
  <c r="AO77" i="19"/>
  <c r="AN77" i="19"/>
  <c r="AM77" i="19"/>
  <c r="AL77" i="19"/>
  <c r="AK77" i="19"/>
  <c r="AJ77" i="19"/>
  <c r="AI77" i="19"/>
  <c r="AH77" i="19"/>
  <c r="AG77" i="19"/>
  <c r="AF77" i="19"/>
  <c r="AE77" i="19"/>
  <c r="AD77" i="19"/>
  <c r="AC77" i="19"/>
  <c r="AB77" i="19"/>
  <c r="AA77" i="19"/>
  <c r="Z77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DB76" i="19"/>
  <c r="DA76" i="19"/>
  <c r="CZ76" i="19"/>
  <c r="CY76" i="19"/>
  <c r="CX76" i="19"/>
  <c r="CW76" i="19"/>
  <c r="CV76" i="19"/>
  <c r="CU76" i="19"/>
  <c r="CT76" i="19"/>
  <c r="CS76" i="19"/>
  <c r="CR76" i="19"/>
  <c r="CQ76" i="19"/>
  <c r="CP76" i="19"/>
  <c r="CO76" i="19"/>
  <c r="CN76" i="19"/>
  <c r="CM76" i="19"/>
  <c r="CL76" i="19"/>
  <c r="CK76" i="19"/>
  <c r="CJ76" i="19"/>
  <c r="CI76" i="19"/>
  <c r="CH76" i="19"/>
  <c r="CG76" i="19"/>
  <c r="CF76" i="19"/>
  <c r="CE76" i="19"/>
  <c r="CD76" i="19"/>
  <c r="CC76" i="19"/>
  <c r="CB76" i="19"/>
  <c r="CA76" i="19"/>
  <c r="BZ76" i="19"/>
  <c r="BY76" i="19"/>
  <c r="BX76" i="19"/>
  <c r="BW76" i="19"/>
  <c r="BV76" i="19"/>
  <c r="BU76" i="19"/>
  <c r="BT76" i="19"/>
  <c r="BS76" i="19"/>
  <c r="BR76" i="19"/>
  <c r="BQ76" i="19"/>
  <c r="BP76" i="19"/>
  <c r="BO76" i="19"/>
  <c r="BN76" i="19"/>
  <c r="BM76" i="19"/>
  <c r="BL76" i="19"/>
  <c r="BK76" i="19"/>
  <c r="BJ76" i="19"/>
  <c r="BI76" i="19"/>
  <c r="BH76" i="19"/>
  <c r="BG76" i="19"/>
  <c r="BF76" i="19"/>
  <c r="BE76" i="19"/>
  <c r="BD76" i="19"/>
  <c r="BC76" i="19"/>
  <c r="BB76" i="19"/>
  <c r="BA76" i="19"/>
  <c r="AZ76" i="19"/>
  <c r="AY76" i="19"/>
  <c r="AX76" i="19"/>
  <c r="AW76" i="19"/>
  <c r="AV76" i="19"/>
  <c r="AU76" i="19"/>
  <c r="AT76" i="19"/>
  <c r="AS76" i="19"/>
  <c r="AR76" i="19"/>
  <c r="AQ76" i="19"/>
  <c r="AP76" i="19"/>
  <c r="AO76" i="19"/>
  <c r="AN76" i="19"/>
  <c r="AM76" i="19"/>
  <c r="AL76" i="19"/>
  <c r="AK76" i="19"/>
  <c r="AJ76" i="19"/>
  <c r="AI76" i="19"/>
  <c r="AH76" i="19"/>
  <c r="AG76" i="19"/>
  <c r="AF76" i="19"/>
  <c r="AE76" i="19"/>
  <c r="AD76" i="19"/>
  <c r="AC76" i="19"/>
  <c r="AB76" i="19"/>
  <c r="AA76" i="19"/>
  <c r="Z76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DB75" i="19"/>
  <c r="DA75" i="19"/>
  <c r="CZ75" i="19"/>
  <c r="CY75" i="19"/>
  <c r="CX75" i="19"/>
  <c r="CW75" i="19"/>
  <c r="CV75" i="19"/>
  <c r="CU75" i="19"/>
  <c r="CT75" i="19"/>
  <c r="CS75" i="19"/>
  <c r="CR75" i="19"/>
  <c r="CQ75" i="19"/>
  <c r="CP75" i="19"/>
  <c r="CO75" i="19"/>
  <c r="CN75" i="19"/>
  <c r="CM75" i="19"/>
  <c r="CL75" i="19"/>
  <c r="CK75" i="19"/>
  <c r="CJ75" i="19"/>
  <c r="CI75" i="19"/>
  <c r="CH75" i="19"/>
  <c r="CG75" i="19"/>
  <c r="CF75" i="19"/>
  <c r="CE75" i="19"/>
  <c r="CD75" i="19"/>
  <c r="CC75" i="19"/>
  <c r="CB75" i="19"/>
  <c r="CA75" i="19"/>
  <c r="BZ75" i="19"/>
  <c r="BY75" i="19"/>
  <c r="BX75" i="19"/>
  <c r="BW75" i="19"/>
  <c r="BV75" i="19"/>
  <c r="BU75" i="19"/>
  <c r="BT75" i="19"/>
  <c r="BS75" i="19"/>
  <c r="BR75" i="19"/>
  <c r="BQ75" i="19"/>
  <c r="BP75" i="19"/>
  <c r="BO75" i="19"/>
  <c r="BN75" i="19"/>
  <c r="BM75" i="19"/>
  <c r="BL75" i="19"/>
  <c r="BK75" i="19"/>
  <c r="BJ75" i="19"/>
  <c r="BI75" i="19"/>
  <c r="BH75" i="19"/>
  <c r="BG75" i="19"/>
  <c r="BF75" i="19"/>
  <c r="BE75" i="19"/>
  <c r="BD75" i="19"/>
  <c r="BC75" i="19"/>
  <c r="BB75" i="19"/>
  <c r="BA75" i="19"/>
  <c r="AZ75" i="19"/>
  <c r="AY75" i="19"/>
  <c r="AX75" i="19"/>
  <c r="AW75" i="19"/>
  <c r="AV75" i="19"/>
  <c r="AU75" i="19"/>
  <c r="AT75" i="19"/>
  <c r="AS75" i="19"/>
  <c r="AR75" i="19"/>
  <c r="AQ75" i="19"/>
  <c r="AP75" i="19"/>
  <c r="AO75" i="19"/>
  <c r="AN75" i="19"/>
  <c r="AM75" i="19"/>
  <c r="AL75" i="19"/>
  <c r="AK75" i="19"/>
  <c r="AJ75" i="19"/>
  <c r="AI75" i="19"/>
  <c r="AH75" i="19"/>
  <c r="AG75" i="19"/>
  <c r="AF75" i="19"/>
  <c r="AE75" i="19"/>
  <c r="AD75" i="19"/>
  <c r="AC75" i="19"/>
  <c r="AB75" i="19"/>
  <c r="AA75" i="19"/>
  <c r="Z75" i="19"/>
  <c r="Y75" i="19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DB74" i="19"/>
  <c r="DA74" i="19"/>
  <c r="CZ74" i="19"/>
  <c r="CY74" i="19"/>
  <c r="CX74" i="19"/>
  <c r="CW74" i="19"/>
  <c r="CV74" i="19"/>
  <c r="CU74" i="19"/>
  <c r="CT74" i="19"/>
  <c r="CS74" i="19"/>
  <c r="CR74" i="19"/>
  <c r="CQ74" i="19"/>
  <c r="CP74" i="19"/>
  <c r="CO74" i="19"/>
  <c r="CN74" i="19"/>
  <c r="CM74" i="19"/>
  <c r="CL74" i="19"/>
  <c r="CK74" i="19"/>
  <c r="CJ74" i="19"/>
  <c r="CI74" i="19"/>
  <c r="CH74" i="19"/>
  <c r="CG74" i="19"/>
  <c r="CF74" i="19"/>
  <c r="CE74" i="19"/>
  <c r="CD74" i="19"/>
  <c r="CC74" i="19"/>
  <c r="CB74" i="19"/>
  <c r="CA74" i="19"/>
  <c r="BZ74" i="19"/>
  <c r="BY74" i="19"/>
  <c r="BX74" i="19"/>
  <c r="BW74" i="19"/>
  <c r="BV74" i="19"/>
  <c r="BU74" i="19"/>
  <c r="BT74" i="19"/>
  <c r="BS74" i="19"/>
  <c r="BR74" i="19"/>
  <c r="BQ74" i="19"/>
  <c r="BP74" i="19"/>
  <c r="BO74" i="19"/>
  <c r="BN74" i="19"/>
  <c r="BM74" i="19"/>
  <c r="BL74" i="19"/>
  <c r="BK74" i="19"/>
  <c r="BJ74" i="19"/>
  <c r="BI74" i="19"/>
  <c r="BH74" i="19"/>
  <c r="BG74" i="19"/>
  <c r="BF74" i="19"/>
  <c r="BE74" i="19"/>
  <c r="BD74" i="19"/>
  <c r="BC74" i="19"/>
  <c r="BB74" i="19"/>
  <c r="BA74" i="19"/>
  <c r="AZ74" i="19"/>
  <c r="AY74" i="19"/>
  <c r="AX74" i="19"/>
  <c r="AW74" i="19"/>
  <c r="AV74" i="19"/>
  <c r="AU74" i="19"/>
  <c r="AT74" i="19"/>
  <c r="AS74" i="19"/>
  <c r="AR74" i="19"/>
  <c r="AQ74" i="19"/>
  <c r="AP74" i="19"/>
  <c r="AO74" i="19"/>
  <c r="AN74" i="19"/>
  <c r="AM74" i="19"/>
  <c r="AL74" i="19"/>
  <c r="AK74" i="19"/>
  <c r="AJ74" i="19"/>
  <c r="AI74" i="19"/>
  <c r="AH74" i="19"/>
  <c r="AG74" i="19"/>
  <c r="AF74" i="19"/>
  <c r="AE74" i="19"/>
  <c r="AD74" i="19"/>
  <c r="AC74" i="19"/>
  <c r="AB74" i="19"/>
  <c r="AA74" i="19"/>
  <c r="Z74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DB73" i="19"/>
  <c r="DA73" i="19"/>
  <c r="CZ73" i="19"/>
  <c r="CY73" i="19"/>
  <c r="CX73" i="19"/>
  <c r="CW73" i="19"/>
  <c r="CV73" i="19"/>
  <c r="CU73" i="19"/>
  <c r="CT73" i="19"/>
  <c r="CS73" i="19"/>
  <c r="CR73" i="19"/>
  <c r="CQ73" i="19"/>
  <c r="CP73" i="19"/>
  <c r="CO73" i="19"/>
  <c r="CN73" i="19"/>
  <c r="CM73" i="19"/>
  <c r="CL73" i="19"/>
  <c r="CK73" i="19"/>
  <c r="CJ73" i="19"/>
  <c r="CI73" i="19"/>
  <c r="CH73" i="19"/>
  <c r="CG73" i="19"/>
  <c r="CF73" i="19"/>
  <c r="CE73" i="19"/>
  <c r="CD73" i="19"/>
  <c r="CC73" i="19"/>
  <c r="CB73" i="19"/>
  <c r="CA73" i="19"/>
  <c r="BZ73" i="19"/>
  <c r="BY73" i="19"/>
  <c r="BX73" i="19"/>
  <c r="BW73" i="19"/>
  <c r="BV73" i="19"/>
  <c r="BU73" i="19"/>
  <c r="BT73" i="19"/>
  <c r="BS73" i="19"/>
  <c r="BR73" i="19"/>
  <c r="BQ73" i="19"/>
  <c r="BP73" i="19"/>
  <c r="BO73" i="19"/>
  <c r="BN73" i="19"/>
  <c r="BM73" i="19"/>
  <c r="BL73" i="19"/>
  <c r="BK73" i="19"/>
  <c r="BJ73" i="19"/>
  <c r="BI73" i="19"/>
  <c r="BH73" i="19"/>
  <c r="BG73" i="19"/>
  <c r="BF73" i="19"/>
  <c r="BE73" i="19"/>
  <c r="BD73" i="19"/>
  <c r="BC73" i="19"/>
  <c r="BB73" i="19"/>
  <c r="BA73" i="19"/>
  <c r="AZ73" i="19"/>
  <c r="AY73" i="19"/>
  <c r="AX73" i="19"/>
  <c r="AW73" i="19"/>
  <c r="AV73" i="19"/>
  <c r="AU73" i="19"/>
  <c r="AT73" i="19"/>
  <c r="AS73" i="19"/>
  <c r="AR73" i="19"/>
  <c r="AQ73" i="19"/>
  <c r="AP73" i="19"/>
  <c r="AO73" i="19"/>
  <c r="AN73" i="19"/>
  <c r="AM73" i="19"/>
  <c r="AL73" i="19"/>
  <c r="AK73" i="19"/>
  <c r="AJ73" i="19"/>
  <c r="AI73" i="19"/>
  <c r="AH73" i="19"/>
  <c r="AG73" i="19"/>
  <c r="AF73" i="19"/>
  <c r="AE73" i="19"/>
  <c r="AD73" i="19"/>
  <c r="AC73" i="19"/>
  <c r="AB73" i="19"/>
  <c r="AA73" i="19"/>
  <c r="Z73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DB72" i="19"/>
  <c r="DA72" i="19"/>
  <c r="CZ72" i="19"/>
  <c r="CY72" i="19"/>
  <c r="CX72" i="19"/>
  <c r="CW72" i="19"/>
  <c r="CV72" i="19"/>
  <c r="CU72" i="19"/>
  <c r="CT72" i="19"/>
  <c r="CS72" i="19"/>
  <c r="CR72" i="19"/>
  <c r="CQ72" i="19"/>
  <c r="CP72" i="19"/>
  <c r="CO72" i="19"/>
  <c r="CN72" i="19"/>
  <c r="CM72" i="19"/>
  <c r="CL72" i="19"/>
  <c r="CK72" i="19"/>
  <c r="CJ72" i="19"/>
  <c r="CI72" i="19"/>
  <c r="CH72" i="19"/>
  <c r="CG72" i="19"/>
  <c r="CF72" i="19"/>
  <c r="CE72" i="19"/>
  <c r="CD72" i="19"/>
  <c r="CC72" i="19"/>
  <c r="CB72" i="19"/>
  <c r="CA72" i="19"/>
  <c r="BZ72" i="19"/>
  <c r="BY72" i="19"/>
  <c r="BX72" i="19"/>
  <c r="BW72" i="19"/>
  <c r="BV72" i="19"/>
  <c r="BU72" i="19"/>
  <c r="BT72" i="19"/>
  <c r="BS72" i="19"/>
  <c r="BR72" i="19"/>
  <c r="BQ72" i="19"/>
  <c r="BP72" i="19"/>
  <c r="BO72" i="19"/>
  <c r="BN72" i="19"/>
  <c r="BM72" i="19"/>
  <c r="BL72" i="19"/>
  <c r="BK72" i="19"/>
  <c r="BJ72" i="19"/>
  <c r="BI72" i="19"/>
  <c r="BH72" i="19"/>
  <c r="BG72" i="19"/>
  <c r="BF72" i="19"/>
  <c r="BE72" i="19"/>
  <c r="BD72" i="19"/>
  <c r="BC72" i="19"/>
  <c r="BB72" i="19"/>
  <c r="BA72" i="19"/>
  <c r="AZ72" i="19"/>
  <c r="AY72" i="19"/>
  <c r="AX72" i="19"/>
  <c r="AW72" i="19"/>
  <c r="AV72" i="19"/>
  <c r="AU72" i="19"/>
  <c r="AT72" i="19"/>
  <c r="AS72" i="19"/>
  <c r="AR72" i="19"/>
  <c r="AQ72" i="19"/>
  <c r="AP72" i="19"/>
  <c r="AO72" i="19"/>
  <c r="AN72" i="19"/>
  <c r="AM72" i="19"/>
  <c r="AL72" i="19"/>
  <c r="AK72" i="19"/>
  <c r="AJ72" i="19"/>
  <c r="AI72" i="19"/>
  <c r="AH72" i="19"/>
  <c r="AG72" i="19"/>
  <c r="AF72" i="19"/>
  <c r="AE72" i="19"/>
  <c r="AD72" i="19"/>
  <c r="AC72" i="19"/>
  <c r="AB72" i="19"/>
  <c r="AA72" i="19"/>
  <c r="Z72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DB71" i="19"/>
  <c r="DA71" i="19"/>
  <c r="CZ71" i="19"/>
  <c r="CY71" i="19"/>
  <c r="CX71" i="19"/>
  <c r="CW71" i="19"/>
  <c r="CV71" i="19"/>
  <c r="CU71" i="19"/>
  <c r="CT71" i="19"/>
  <c r="CS71" i="19"/>
  <c r="CR71" i="19"/>
  <c r="CQ71" i="19"/>
  <c r="CP71" i="19"/>
  <c r="CO71" i="19"/>
  <c r="CN71" i="19"/>
  <c r="CM71" i="19"/>
  <c r="CL71" i="19"/>
  <c r="CK71" i="19"/>
  <c r="CJ71" i="19"/>
  <c r="CI71" i="19"/>
  <c r="CH71" i="19"/>
  <c r="CG71" i="19"/>
  <c r="CF71" i="19"/>
  <c r="CE71" i="19"/>
  <c r="CD71" i="19"/>
  <c r="CC71" i="19"/>
  <c r="CB71" i="19"/>
  <c r="CA71" i="19"/>
  <c r="BZ71" i="19"/>
  <c r="BY71" i="19"/>
  <c r="BX71" i="19"/>
  <c r="BW71" i="19"/>
  <c r="BV71" i="19"/>
  <c r="BU71" i="19"/>
  <c r="BT71" i="19"/>
  <c r="BS71" i="19"/>
  <c r="BR71" i="19"/>
  <c r="BQ71" i="19"/>
  <c r="BP71" i="19"/>
  <c r="BO71" i="19"/>
  <c r="BN71" i="19"/>
  <c r="BM71" i="19"/>
  <c r="BL71" i="19"/>
  <c r="BK71" i="19"/>
  <c r="BJ71" i="19"/>
  <c r="BI71" i="19"/>
  <c r="BH71" i="19"/>
  <c r="BG71" i="19"/>
  <c r="BF71" i="19"/>
  <c r="BE71" i="19"/>
  <c r="BD71" i="19"/>
  <c r="BC71" i="19"/>
  <c r="BB71" i="19"/>
  <c r="BA71" i="19"/>
  <c r="AZ71" i="19"/>
  <c r="AY71" i="19"/>
  <c r="AX71" i="19"/>
  <c r="AW71" i="19"/>
  <c r="AV71" i="19"/>
  <c r="AU71" i="19"/>
  <c r="AT71" i="19"/>
  <c r="AS71" i="19"/>
  <c r="AR71" i="19"/>
  <c r="AQ71" i="19"/>
  <c r="AP71" i="19"/>
  <c r="AO71" i="19"/>
  <c r="AN71" i="19"/>
  <c r="AM71" i="19"/>
  <c r="AL71" i="19"/>
  <c r="AK71" i="19"/>
  <c r="AJ71" i="19"/>
  <c r="AI71" i="19"/>
  <c r="AH71" i="19"/>
  <c r="AG71" i="19"/>
  <c r="AF71" i="19"/>
  <c r="AE71" i="19"/>
  <c r="AD71" i="19"/>
  <c r="AC71" i="19"/>
  <c r="AB71" i="19"/>
  <c r="AA71" i="19"/>
  <c r="Z71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DB70" i="19"/>
  <c r="DA70" i="19"/>
  <c r="CZ70" i="19"/>
  <c r="CY70" i="19"/>
  <c r="CX70" i="19"/>
  <c r="CW70" i="19"/>
  <c r="CV70" i="19"/>
  <c r="CU70" i="19"/>
  <c r="CT70" i="19"/>
  <c r="CS70" i="19"/>
  <c r="CR70" i="19"/>
  <c r="CQ70" i="19"/>
  <c r="CP70" i="19"/>
  <c r="CO70" i="19"/>
  <c r="CN70" i="19"/>
  <c r="CM70" i="19"/>
  <c r="CL70" i="19"/>
  <c r="CK70" i="19"/>
  <c r="CJ70" i="19"/>
  <c r="CI70" i="19"/>
  <c r="CH70" i="19"/>
  <c r="CG70" i="19"/>
  <c r="CF70" i="19"/>
  <c r="CE70" i="19"/>
  <c r="CD70" i="19"/>
  <c r="CC70" i="19"/>
  <c r="CB70" i="19"/>
  <c r="CA70" i="19"/>
  <c r="BZ70" i="19"/>
  <c r="BY70" i="19"/>
  <c r="BX70" i="19"/>
  <c r="BW70" i="19"/>
  <c r="BV70" i="19"/>
  <c r="BU70" i="19"/>
  <c r="BT70" i="19"/>
  <c r="BS70" i="19"/>
  <c r="BR70" i="19"/>
  <c r="BQ70" i="19"/>
  <c r="BP70" i="19"/>
  <c r="BO70" i="19"/>
  <c r="BN70" i="19"/>
  <c r="BM70" i="19"/>
  <c r="BL70" i="19"/>
  <c r="BK70" i="19"/>
  <c r="BJ70" i="19"/>
  <c r="BI70" i="19"/>
  <c r="BH70" i="19"/>
  <c r="BG70" i="19"/>
  <c r="BF70" i="19"/>
  <c r="BE70" i="19"/>
  <c r="BD70" i="19"/>
  <c r="BC70" i="19"/>
  <c r="BB70" i="19"/>
  <c r="BA70" i="19"/>
  <c r="AZ70" i="19"/>
  <c r="AY70" i="19"/>
  <c r="AX70" i="19"/>
  <c r="AW70" i="19"/>
  <c r="AV70" i="19"/>
  <c r="AU70" i="19"/>
  <c r="AT70" i="19"/>
  <c r="AS70" i="19"/>
  <c r="AR70" i="19"/>
  <c r="AQ70" i="19"/>
  <c r="AP70" i="19"/>
  <c r="AO70" i="19"/>
  <c r="AN70" i="19"/>
  <c r="AM70" i="19"/>
  <c r="AL70" i="19"/>
  <c r="AK70" i="19"/>
  <c r="AJ70" i="19"/>
  <c r="AI70" i="19"/>
  <c r="AH70" i="19"/>
  <c r="AG70" i="19"/>
  <c r="AF70" i="19"/>
  <c r="AE70" i="19"/>
  <c r="AD70" i="19"/>
  <c r="AC70" i="19"/>
  <c r="AB70" i="19"/>
  <c r="AA70" i="19"/>
  <c r="Z70" i="19"/>
  <c r="Y70" i="19"/>
  <c r="X70" i="19"/>
  <c r="W70" i="19"/>
  <c r="V70" i="19"/>
  <c r="U70" i="19"/>
  <c r="T70" i="19"/>
  <c r="S70" i="19"/>
  <c r="R70" i="19"/>
  <c r="Q70" i="19"/>
  <c r="P70" i="19"/>
  <c r="O70" i="19"/>
  <c r="N70" i="19"/>
  <c r="M70" i="19"/>
  <c r="L70" i="19"/>
  <c r="K70" i="19"/>
  <c r="J70" i="19"/>
  <c r="I70" i="19"/>
  <c r="H70" i="19"/>
  <c r="G70" i="19"/>
  <c r="F70" i="19"/>
  <c r="E70" i="19"/>
  <c r="D70" i="19"/>
  <c r="C70" i="19"/>
  <c r="DB69" i="19"/>
  <c r="DA69" i="19"/>
  <c r="CZ69" i="19"/>
  <c r="CY69" i="19"/>
  <c r="CX69" i="19"/>
  <c r="CW69" i="19"/>
  <c r="CV69" i="19"/>
  <c r="CU69" i="19"/>
  <c r="CT69" i="19"/>
  <c r="CS69" i="19"/>
  <c r="CR69" i="19"/>
  <c r="CQ69" i="19"/>
  <c r="CP69" i="19"/>
  <c r="CO69" i="19"/>
  <c r="CN69" i="19"/>
  <c r="CM69" i="19"/>
  <c r="CL69" i="19"/>
  <c r="CK69" i="19"/>
  <c r="CJ69" i="19"/>
  <c r="CI69" i="19"/>
  <c r="CH69" i="19"/>
  <c r="CG69" i="19"/>
  <c r="CF69" i="19"/>
  <c r="CE69" i="19"/>
  <c r="CD69" i="19"/>
  <c r="CC69" i="19"/>
  <c r="CB69" i="19"/>
  <c r="CA69" i="19"/>
  <c r="BZ69" i="19"/>
  <c r="BY69" i="19"/>
  <c r="BX69" i="19"/>
  <c r="BW69" i="19"/>
  <c r="BV69" i="19"/>
  <c r="BU69" i="19"/>
  <c r="BT69" i="19"/>
  <c r="BS69" i="19"/>
  <c r="BR69" i="19"/>
  <c r="BQ69" i="19"/>
  <c r="BP69" i="19"/>
  <c r="BO69" i="19"/>
  <c r="BN69" i="19"/>
  <c r="BM69" i="19"/>
  <c r="BL69" i="19"/>
  <c r="BK69" i="19"/>
  <c r="BJ69" i="19"/>
  <c r="BI69" i="19"/>
  <c r="BH69" i="19"/>
  <c r="BG69" i="19"/>
  <c r="BF69" i="19"/>
  <c r="BE69" i="19"/>
  <c r="BD69" i="19"/>
  <c r="BC69" i="19"/>
  <c r="BB69" i="19"/>
  <c r="BA69" i="19"/>
  <c r="AZ69" i="19"/>
  <c r="AY69" i="19"/>
  <c r="AX69" i="19"/>
  <c r="AW69" i="19"/>
  <c r="AV69" i="19"/>
  <c r="AU69" i="19"/>
  <c r="AT69" i="19"/>
  <c r="AS69" i="19"/>
  <c r="AR69" i="19"/>
  <c r="AQ69" i="19"/>
  <c r="AP69" i="19"/>
  <c r="AO69" i="19"/>
  <c r="AN69" i="19"/>
  <c r="AM69" i="19"/>
  <c r="AL69" i="19"/>
  <c r="AK69" i="19"/>
  <c r="AJ69" i="19"/>
  <c r="AI69" i="19"/>
  <c r="AH69" i="19"/>
  <c r="AG69" i="19"/>
  <c r="AF69" i="19"/>
  <c r="AE69" i="19"/>
  <c r="AD69" i="19"/>
  <c r="AC69" i="19"/>
  <c r="AB69" i="19"/>
  <c r="AA69" i="19"/>
  <c r="Z69" i="19"/>
  <c r="Y69" i="19"/>
  <c r="X69" i="19"/>
  <c r="W69" i="19"/>
  <c r="V69" i="19"/>
  <c r="U69" i="19"/>
  <c r="T69" i="19"/>
  <c r="S69" i="19"/>
  <c r="R69" i="19"/>
  <c r="Q69" i="19"/>
  <c r="P69" i="19"/>
  <c r="O69" i="19"/>
  <c r="N69" i="19"/>
  <c r="M69" i="19"/>
  <c r="L69" i="19"/>
  <c r="K69" i="19"/>
  <c r="J69" i="19"/>
  <c r="I69" i="19"/>
  <c r="H69" i="19"/>
  <c r="G69" i="19"/>
  <c r="F69" i="19"/>
  <c r="E69" i="19"/>
  <c r="D69" i="19"/>
  <c r="C69" i="19"/>
  <c r="DB68" i="19"/>
  <c r="DA68" i="19"/>
  <c r="CZ68" i="19"/>
  <c r="CY68" i="19"/>
  <c r="CX68" i="19"/>
  <c r="CW68" i="19"/>
  <c r="CV68" i="19"/>
  <c r="CU68" i="19"/>
  <c r="CT68" i="19"/>
  <c r="CS68" i="19"/>
  <c r="CR68" i="19"/>
  <c r="CQ68" i="19"/>
  <c r="CP68" i="19"/>
  <c r="CO68" i="19"/>
  <c r="CN68" i="19"/>
  <c r="CM68" i="19"/>
  <c r="CL68" i="19"/>
  <c r="CK68" i="19"/>
  <c r="CJ68" i="19"/>
  <c r="CI68" i="19"/>
  <c r="CH68" i="19"/>
  <c r="CG68" i="19"/>
  <c r="CF68" i="19"/>
  <c r="CE68" i="19"/>
  <c r="CD68" i="19"/>
  <c r="CC68" i="19"/>
  <c r="CB68" i="19"/>
  <c r="CA68" i="19"/>
  <c r="BZ68" i="19"/>
  <c r="BY68" i="19"/>
  <c r="BX68" i="19"/>
  <c r="BW68" i="19"/>
  <c r="BV68" i="19"/>
  <c r="BU68" i="19"/>
  <c r="BT68" i="19"/>
  <c r="BS68" i="19"/>
  <c r="BR68" i="19"/>
  <c r="BQ68" i="19"/>
  <c r="BP68" i="19"/>
  <c r="BO68" i="19"/>
  <c r="BN68" i="19"/>
  <c r="BM68" i="19"/>
  <c r="BL68" i="19"/>
  <c r="BK68" i="19"/>
  <c r="BJ68" i="19"/>
  <c r="BI68" i="19"/>
  <c r="BH68" i="19"/>
  <c r="BG68" i="19"/>
  <c r="BF68" i="19"/>
  <c r="BE68" i="19"/>
  <c r="BD68" i="19"/>
  <c r="BC68" i="19"/>
  <c r="BB68" i="19"/>
  <c r="BA68" i="19"/>
  <c r="AZ68" i="19"/>
  <c r="AY68" i="19"/>
  <c r="AX68" i="19"/>
  <c r="AW68" i="19"/>
  <c r="AV68" i="19"/>
  <c r="AU68" i="19"/>
  <c r="AT68" i="19"/>
  <c r="AS68" i="19"/>
  <c r="AR68" i="19"/>
  <c r="AQ68" i="19"/>
  <c r="AP68" i="19"/>
  <c r="AO68" i="19"/>
  <c r="AN68" i="19"/>
  <c r="AM68" i="19"/>
  <c r="AL68" i="19"/>
  <c r="AK68" i="19"/>
  <c r="AJ68" i="19"/>
  <c r="AI68" i="19"/>
  <c r="AH68" i="19"/>
  <c r="AG68" i="19"/>
  <c r="AF68" i="19"/>
  <c r="AE68" i="19"/>
  <c r="AD68" i="19"/>
  <c r="AC68" i="19"/>
  <c r="AB68" i="19"/>
  <c r="AA68" i="19"/>
  <c r="Z68" i="19"/>
  <c r="Y68" i="19"/>
  <c r="X68" i="19"/>
  <c r="W68" i="19"/>
  <c r="V68" i="19"/>
  <c r="U68" i="19"/>
  <c r="T68" i="19"/>
  <c r="S68" i="19"/>
  <c r="R68" i="19"/>
  <c r="Q68" i="19"/>
  <c r="P68" i="19"/>
  <c r="O68" i="19"/>
  <c r="N68" i="19"/>
  <c r="M68" i="19"/>
  <c r="L68" i="19"/>
  <c r="K68" i="19"/>
  <c r="J68" i="19"/>
  <c r="I68" i="19"/>
  <c r="H68" i="19"/>
  <c r="G68" i="19"/>
  <c r="F68" i="19"/>
  <c r="E68" i="19"/>
  <c r="D68" i="19"/>
  <c r="C68" i="19"/>
  <c r="DB67" i="19"/>
  <c r="DA67" i="19"/>
  <c r="CZ67" i="19"/>
  <c r="CY67" i="19"/>
  <c r="CX67" i="19"/>
  <c r="CW67" i="19"/>
  <c r="CV67" i="19"/>
  <c r="CU67" i="19"/>
  <c r="CT67" i="19"/>
  <c r="CS67" i="19"/>
  <c r="CR67" i="19"/>
  <c r="CQ67" i="19"/>
  <c r="CP67" i="19"/>
  <c r="CO67" i="19"/>
  <c r="CN67" i="19"/>
  <c r="CM67" i="19"/>
  <c r="CL67" i="19"/>
  <c r="CK67" i="19"/>
  <c r="CJ67" i="19"/>
  <c r="CI67" i="19"/>
  <c r="CH67" i="19"/>
  <c r="CG67" i="19"/>
  <c r="CF67" i="19"/>
  <c r="CE67" i="19"/>
  <c r="CD67" i="19"/>
  <c r="CC67" i="19"/>
  <c r="CB67" i="19"/>
  <c r="CA67" i="19"/>
  <c r="BZ67" i="19"/>
  <c r="BY67" i="19"/>
  <c r="BX67" i="19"/>
  <c r="BW67" i="19"/>
  <c r="BV67" i="19"/>
  <c r="BU67" i="19"/>
  <c r="BT67" i="19"/>
  <c r="BS67" i="19"/>
  <c r="BR67" i="19"/>
  <c r="BQ67" i="19"/>
  <c r="BP67" i="19"/>
  <c r="BO67" i="19"/>
  <c r="BN67" i="19"/>
  <c r="BM67" i="19"/>
  <c r="BL67" i="19"/>
  <c r="BK67" i="19"/>
  <c r="BJ67" i="19"/>
  <c r="BI67" i="19"/>
  <c r="BH67" i="19"/>
  <c r="BG67" i="19"/>
  <c r="BF67" i="19"/>
  <c r="BE67" i="19"/>
  <c r="BD67" i="19"/>
  <c r="BC67" i="19"/>
  <c r="BB67" i="19"/>
  <c r="BA67" i="19"/>
  <c r="AZ67" i="19"/>
  <c r="AY67" i="19"/>
  <c r="AX67" i="19"/>
  <c r="AW67" i="19"/>
  <c r="AV67" i="19"/>
  <c r="AU67" i="19"/>
  <c r="AT67" i="19"/>
  <c r="AS67" i="19"/>
  <c r="AR67" i="19"/>
  <c r="AQ67" i="19"/>
  <c r="AP67" i="19"/>
  <c r="AO67" i="19"/>
  <c r="AN67" i="19"/>
  <c r="AM67" i="19"/>
  <c r="AL67" i="19"/>
  <c r="AK67" i="19"/>
  <c r="AJ67" i="19"/>
  <c r="AI67" i="19"/>
  <c r="AH67" i="19"/>
  <c r="AG67" i="19"/>
  <c r="AF67" i="19"/>
  <c r="AE67" i="19"/>
  <c r="AD67" i="19"/>
  <c r="AC67" i="19"/>
  <c r="AB67" i="19"/>
  <c r="AA67" i="19"/>
  <c r="Z67" i="19"/>
  <c r="Y67" i="19"/>
  <c r="X67" i="19"/>
  <c r="W67" i="19"/>
  <c r="V67" i="19"/>
  <c r="U67" i="19"/>
  <c r="T67" i="19"/>
  <c r="S67" i="19"/>
  <c r="R67" i="19"/>
  <c r="Q67" i="19"/>
  <c r="P67" i="19"/>
  <c r="O67" i="19"/>
  <c r="N67" i="19"/>
  <c r="M67" i="19"/>
  <c r="L67" i="19"/>
  <c r="K67" i="19"/>
  <c r="J67" i="19"/>
  <c r="I67" i="19"/>
  <c r="H67" i="19"/>
  <c r="G67" i="19"/>
  <c r="F67" i="19"/>
  <c r="E67" i="19"/>
  <c r="D67" i="19"/>
  <c r="C67" i="19"/>
  <c r="DB66" i="19"/>
  <c r="DA66" i="19"/>
  <c r="CZ66" i="19"/>
  <c r="CY66" i="19"/>
  <c r="CX66" i="19"/>
  <c r="CW66" i="19"/>
  <c r="CV66" i="19"/>
  <c r="CU66" i="19"/>
  <c r="CT66" i="19"/>
  <c r="CS66" i="19"/>
  <c r="CR66" i="19"/>
  <c r="CQ66" i="19"/>
  <c r="CP66" i="19"/>
  <c r="CO66" i="19"/>
  <c r="CN66" i="19"/>
  <c r="CM66" i="19"/>
  <c r="CL66" i="19"/>
  <c r="CK66" i="19"/>
  <c r="CJ66" i="19"/>
  <c r="CI66" i="19"/>
  <c r="CH66" i="19"/>
  <c r="CG66" i="19"/>
  <c r="CF66" i="19"/>
  <c r="CE66" i="19"/>
  <c r="CD66" i="19"/>
  <c r="CC66" i="19"/>
  <c r="CB66" i="19"/>
  <c r="CA66" i="19"/>
  <c r="BZ66" i="19"/>
  <c r="BY66" i="19"/>
  <c r="BX66" i="19"/>
  <c r="BW66" i="19"/>
  <c r="BV66" i="19"/>
  <c r="BU66" i="19"/>
  <c r="BT66" i="19"/>
  <c r="BS66" i="19"/>
  <c r="BR66" i="19"/>
  <c r="BQ66" i="19"/>
  <c r="BP66" i="19"/>
  <c r="BO66" i="19"/>
  <c r="BN66" i="19"/>
  <c r="BM66" i="19"/>
  <c r="BL66" i="19"/>
  <c r="BK66" i="19"/>
  <c r="BJ66" i="19"/>
  <c r="BI66" i="19"/>
  <c r="BH66" i="19"/>
  <c r="BG66" i="19"/>
  <c r="BF66" i="19"/>
  <c r="BE66" i="19"/>
  <c r="BD66" i="19"/>
  <c r="BC66" i="19"/>
  <c r="BB66" i="19"/>
  <c r="BA66" i="19"/>
  <c r="AZ66" i="19"/>
  <c r="AY66" i="19"/>
  <c r="AX66" i="19"/>
  <c r="AW66" i="19"/>
  <c r="AV66" i="19"/>
  <c r="AU66" i="19"/>
  <c r="AT66" i="19"/>
  <c r="AS66" i="19"/>
  <c r="AR66" i="19"/>
  <c r="AQ66" i="19"/>
  <c r="AP66" i="19"/>
  <c r="AO66" i="19"/>
  <c r="AN66" i="19"/>
  <c r="AM66" i="19"/>
  <c r="AL66" i="19"/>
  <c r="AK66" i="19"/>
  <c r="AJ66" i="19"/>
  <c r="AI66" i="19"/>
  <c r="AH66" i="19"/>
  <c r="AG66" i="19"/>
  <c r="AF66" i="19"/>
  <c r="AE66" i="19"/>
  <c r="AD66" i="19"/>
  <c r="AC66" i="19"/>
  <c r="AB66" i="19"/>
  <c r="AA66" i="19"/>
  <c r="Z66" i="19"/>
  <c r="Y66" i="19"/>
  <c r="X66" i="19"/>
  <c r="W66" i="19"/>
  <c r="V66" i="19"/>
  <c r="U66" i="19"/>
  <c r="T66" i="19"/>
  <c r="S66" i="19"/>
  <c r="R66" i="19"/>
  <c r="Q66" i="19"/>
  <c r="P66" i="19"/>
  <c r="O66" i="19"/>
  <c r="N66" i="19"/>
  <c r="M66" i="19"/>
  <c r="L66" i="19"/>
  <c r="K66" i="19"/>
  <c r="J66" i="19"/>
  <c r="I66" i="19"/>
  <c r="H66" i="19"/>
  <c r="G66" i="19"/>
  <c r="F66" i="19"/>
  <c r="E66" i="19"/>
  <c r="D66" i="19"/>
  <c r="C66" i="19"/>
  <c r="DB65" i="19"/>
  <c r="DA65" i="19"/>
  <c r="CZ65" i="19"/>
  <c r="CY65" i="19"/>
  <c r="CX65" i="19"/>
  <c r="CW65" i="19"/>
  <c r="CV65" i="19"/>
  <c r="CU65" i="19"/>
  <c r="CT65" i="19"/>
  <c r="CS65" i="19"/>
  <c r="CR65" i="19"/>
  <c r="CQ65" i="19"/>
  <c r="CP65" i="19"/>
  <c r="CO65" i="19"/>
  <c r="CN65" i="19"/>
  <c r="CM65" i="19"/>
  <c r="CL65" i="19"/>
  <c r="CK65" i="19"/>
  <c r="CJ65" i="19"/>
  <c r="CI65" i="19"/>
  <c r="CH65" i="19"/>
  <c r="CG65" i="19"/>
  <c r="CF65" i="19"/>
  <c r="CE65" i="19"/>
  <c r="CD65" i="19"/>
  <c r="CC65" i="19"/>
  <c r="CB65" i="19"/>
  <c r="CA65" i="19"/>
  <c r="BZ65" i="19"/>
  <c r="BY65" i="19"/>
  <c r="BX65" i="19"/>
  <c r="BW65" i="19"/>
  <c r="BV65" i="19"/>
  <c r="BU65" i="19"/>
  <c r="BT65" i="19"/>
  <c r="BS65" i="19"/>
  <c r="BR65" i="19"/>
  <c r="BQ65" i="19"/>
  <c r="BP65" i="19"/>
  <c r="BO65" i="19"/>
  <c r="BN65" i="19"/>
  <c r="BM65" i="19"/>
  <c r="BL65" i="19"/>
  <c r="BK65" i="19"/>
  <c r="BJ65" i="19"/>
  <c r="BI65" i="19"/>
  <c r="BH65" i="19"/>
  <c r="BG65" i="19"/>
  <c r="BF65" i="19"/>
  <c r="BE65" i="19"/>
  <c r="BD65" i="19"/>
  <c r="BC65" i="19"/>
  <c r="BB65" i="19"/>
  <c r="BA65" i="19"/>
  <c r="AZ65" i="19"/>
  <c r="AY65" i="19"/>
  <c r="AX65" i="19"/>
  <c r="AW65" i="19"/>
  <c r="AV65" i="19"/>
  <c r="AU65" i="19"/>
  <c r="AT65" i="19"/>
  <c r="AS65" i="19"/>
  <c r="AR65" i="19"/>
  <c r="AQ65" i="19"/>
  <c r="AP65" i="19"/>
  <c r="AO65" i="19"/>
  <c r="AN65" i="19"/>
  <c r="AM65" i="19"/>
  <c r="AL65" i="19"/>
  <c r="AK65" i="19"/>
  <c r="AJ65" i="19"/>
  <c r="AI65" i="19"/>
  <c r="AH65" i="19"/>
  <c r="AG65" i="19"/>
  <c r="AF65" i="19"/>
  <c r="AE65" i="19"/>
  <c r="AD65" i="19"/>
  <c r="AC65" i="19"/>
  <c r="AB65" i="19"/>
  <c r="AA65" i="19"/>
  <c r="Z65" i="19"/>
  <c r="Y65" i="19"/>
  <c r="X65" i="19"/>
  <c r="W65" i="19"/>
  <c r="V65" i="19"/>
  <c r="U65" i="19"/>
  <c r="T65" i="19"/>
  <c r="S65" i="19"/>
  <c r="R65" i="19"/>
  <c r="Q65" i="19"/>
  <c r="P65" i="19"/>
  <c r="O65" i="19"/>
  <c r="N65" i="19"/>
  <c r="M65" i="19"/>
  <c r="L65" i="19"/>
  <c r="K65" i="19"/>
  <c r="J65" i="19"/>
  <c r="I65" i="19"/>
  <c r="H65" i="19"/>
  <c r="G65" i="19"/>
  <c r="F65" i="19"/>
  <c r="E65" i="19"/>
  <c r="D65" i="19"/>
  <c r="C65" i="19"/>
  <c r="DB64" i="19"/>
  <c r="DA64" i="19"/>
  <c r="CZ64" i="19"/>
  <c r="CY64" i="19"/>
  <c r="CX64" i="19"/>
  <c r="CW64" i="19"/>
  <c r="CV64" i="19"/>
  <c r="CU64" i="19"/>
  <c r="CT64" i="19"/>
  <c r="CS64" i="19"/>
  <c r="CR64" i="19"/>
  <c r="CQ64" i="19"/>
  <c r="CP64" i="19"/>
  <c r="CO64" i="19"/>
  <c r="CN64" i="19"/>
  <c r="CM64" i="19"/>
  <c r="CL64" i="19"/>
  <c r="CK64" i="19"/>
  <c r="CJ64" i="19"/>
  <c r="CI64" i="19"/>
  <c r="CH64" i="19"/>
  <c r="CG64" i="19"/>
  <c r="CF64" i="19"/>
  <c r="CE64" i="19"/>
  <c r="CD64" i="19"/>
  <c r="CC64" i="19"/>
  <c r="CB64" i="19"/>
  <c r="CA64" i="19"/>
  <c r="BZ64" i="19"/>
  <c r="BY64" i="19"/>
  <c r="BX64" i="19"/>
  <c r="BW64" i="19"/>
  <c r="BV64" i="19"/>
  <c r="BU64" i="19"/>
  <c r="BT64" i="19"/>
  <c r="BS64" i="19"/>
  <c r="BR64" i="19"/>
  <c r="BQ64" i="19"/>
  <c r="BP64" i="19"/>
  <c r="BO64" i="19"/>
  <c r="BN64" i="19"/>
  <c r="BM64" i="19"/>
  <c r="BL64" i="19"/>
  <c r="BK64" i="19"/>
  <c r="BJ64" i="19"/>
  <c r="BI64" i="19"/>
  <c r="BH64" i="19"/>
  <c r="BG64" i="19"/>
  <c r="BF64" i="19"/>
  <c r="BE64" i="19"/>
  <c r="BD64" i="19"/>
  <c r="BC64" i="19"/>
  <c r="BB64" i="19"/>
  <c r="BA64" i="19"/>
  <c r="AZ64" i="19"/>
  <c r="AY64" i="19"/>
  <c r="AX64" i="19"/>
  <c r="AW64" i="19"/>
  <c r="AV64" i="19"/>
  <c r="AU64" i="19"/>
  <c r="AT64" i="19"/>
  <c r="AS64" i="19"/>
  <c r="AR64" i="19"/>
  <c r="AQ64" i="19"/>
  <c r="AP64" i="19"/>
  <c r="AO64" i="19"/>
  <c r="AN64" i="19"/>
  <c r="AM64" i="19"/>
  <c r="AL64" i="19"/>
  <c r="AK64" i="19"/>
  <c r="AJ64" i="19"/>
  <c r="AI64" i="19"/>
  <c r="AH64" i="19"/>
  <c r="AG64" i="19"/>
  <c r="AF64" i="19"/>
  <c r="AE64" i="19"/>
  <c r="AD64" i="19"/>
  <c r="AC64" i="19"/>
  <c r="AB64" i="19"/>
  <c r="AA64" i="19"/>
  <c r="Z64" i="19"/>
  <c r="Y64" i="19"/>
  <c r="X64" i="19"/>
  <c r="W64" i="19"/>
  <c r="V64" i="19"/>
  <c r="U64" i="19"/>
  <c r="T64" i="19"/>
  <c r="S64" i="19"/>
  <c r="R64" i="19"/>
  <c r="Q64" i="19"/>
  <c r="P64" i="19"/>
  <c r="O64" i="19"/>
  <c r="N64" i="19"/>
  <c r="M64" i="19"/>
  <c r="L64" i="19"/>
  <c r="K64" i="19"/>
  <c r="J64" i="19"/>
  <c r="I64" i="19"/>
  <c r="H64" i="19"/>
  <c r="G64" i="19"/>
  <c r="F64" i="19"/>
  <c r="E64" i="19"/>
  <c r="D64" i="19"/>
  <c r="C64" i="19"/>
  <c r="DB63" i="19"/>
  <c r="DA63" i="19"/>
  <c r="CZ63" i="19"/>
  <c r="CY63" i="19"/>
  <c r="CX63" i="19"/>
  <c r="CW63" i="19"/>
  <c r="CV63" i="19"/>
  <c r="CU63" i="19"/>
  <c r="CT63" i="19"/>
  <c r="CS63" i="19"/>
  <c r="CR63" i="19"/>
  <c r="CQ63" i="19"/>
  <c r="CP63" i="19"/>
  <c r="CO63" i="19"/>
  <c r="CN63" i="19"/>
  <c r="CM63" i="19"/>
  <c r="CL63" i="19"/>
  <c r="CK63" i="19"/>
  <c r="CJ63" i="19"/>
  <c r="CI63" i="19"/>
  <c r="CH63" i="19"/>
  <c r="CG63" i="19"/>
  <c r="CF63" i="19"/>
  <c r="CE63" i="19"/>
  <c r="CD63" i="19"/>
  <c r="CC63" i="19"/>
  <c r="CB63" i="19"/>
  <c r="CA63" i="19"/>
  <c r="BZ63" i="19"/>
  <c r="BY63" i="19"/>
  <c r="BX63" i="19"/>
  <c r="BW63" i="19"/>
  <c r="BV63" i="19"/>
  <c r="BU63" i="19"/>
  <c r="BT63" i="19"/>
  <c r="BS63" i="19"/>
  <c r="BR63" i="19"/>
  <c r="BQ63" i="19"/>
  <c r="BP63" i="19"/>
  <c r="BO63" i="19"/>
  <c r="BN63" i="19"/>
  <c r="BM63" i="19"/>
  <c r="BL63" i="19"/>
  <c r="BK63" i="19"/>
  <c r="BJ63" i="19"/>
  <c r="BI63" i="19"/>
  <c r="BH63" i="19"/>
  <c r="BG63" i="19"/>
  <c r="BF63" i="19"/>
  <c r="BE63" i="19"/>
  <c r="BD63" i="19"/>
  <c r="BC63" i="19"/>
  <c r="BB63" i="19"/>
  <c r="BA63" i="19"/>
  <c r="AZ63" i="19"/>
  <c r="AY63" i="19"/>
  <c r="AX63" i="19"/>
  <c r="AW63" i="19"/>
  <c r="AV63" i="19"/>
  <c r="AU63" i="19"/>
  <c r="AT63" i="19"/>
  <c r="AS63" i="19"/>
  <c r="AR63" i="19"/>
  <c r="AQ63" i="19"/>
  <c r="AP63" i="19"/>
  <c r="AO63" i="19"/>
  <c r="AN63" i="19"/>
  <c r="AM63" i="19"/>
  <c r="AL63" i="19"/>
  <c r="AK63" i="19"/>
  <c r="AJ63" i="19"/>
  <c r="AI63" i="19"/>
  <c r="AH63" i="19"/>
  <c r="AG63" i="19"/>
  <c r="AF63" i="19"/>
  <c r="AE63" i="19"/>
  <c r="AD63" i="19"/>
  <c r="AC63" i="19"/>
  <c r="AB63" i="19"/>
  <c r="AA63" i="19"/>
  <c r="Z63" i="19"/>
  <c r="Y63" i="19"/>
  <c r="X63" i="19"/>
  <c r="W63" i="19"/>
  <c r="V63" i="19"/>
  <c r="U63" i="19"/>
  <c r="T63" i="19"/>
  <c r="S63" i="19"/>
  <c r="R63" i="19"/>
  <c r="Q63" i="19"/>
  <c r="P63" i="19"/>
  <c r="O63" i="19"/>
  <c r="N63" i="19"/>
  <c r="M63" i="19"/>
  <c r="L63" i="19"/>
  <c r="K63" i="19"/>
  <c r="J63" i="19"/>
  <c r="I63" i="19"/>
  <c r="H63" i="19"/>
  <c r="G63" i="19"/>
  <c r="F63" i="19"/>
  <c r="E63" i="19"/>
  <c r="D63" i="19"/>
  <c r="C63" i="19"/>
  <c r="DB62" i="19"/>
  <c r="DA62" i="19"/>
  <c r="CZ62" i="19"/>
  <c r="CY62" i="19"/>
  <c r="CX62" i="19"/>
  <c r="CW62" i="19"/>
  <c r="CV62" i="19"/>
  <c r="CU62" i="19"/>
  <c r="CT62" i="19"/>
  <c r="CS62" i="19"/>
  <c r="CR62" i="19"/>
  <c r="CQ62" i="19"/>
  <c r="CP62" i="19"/>
  <c r="CO62" i="19"/>
  <c r="CN62" i="19"/>
  <c r="CM62" i="19"/>
  <c r="CL62" i="19"/>
  <c r="CK62" i="19"/>
  <c r="CJ62" i="19"/>
  <c r="CI62" i="19"/>
  <c r="CH62" i="19"/>
  <c r="CG62" i="19"/>
  <c r="CF62" i="19"/>
  <c r="CE62" i="19"/>
  <c r="CD62" i="19"/>
  <c r="CC62" i="19"/>
  <c r="CB62" i="19"/>
  <c r="CA62" i="19"/>
  <c r="BZ62" i="19"/>
  <c r="BY62" i="19"/>
  <c r="BX62" i="19"/>
  <c r="BW62" i="19"/>
  <c r="BV62" i="19"/>
  <c r="BU62" i="19"/>
  <c r="BT62" i="19"/>
  <c r="BS62" i="19"/>
  <c r="BR62" i="19"/>
  <c r="BQ62" i="19"/>
  <c r="BP62" i="19"/>
  <c r="BO62" i="19"/>
  <c r="BN62" i="19"/>
  <c r="BM62" i="19"/>
  <c r="BL62" i="19"/>
  <c r="BK62" i="19"/>
  <c r="BJ62" i="19"/>
  <c r="BI62" i="19"/>
  <c r="BH62" i="19"/>
  <c r="BG62" i="19"/>
  <c r="BF62" i="19"/>
  <c r="BE62" i="19"/>
  <c r="BD62" i="19"/>
  <c r="BC62" i="19"/>
  <c r="BB62" i="19"/>
  <c r="BA62" i="19"/>
  <c r="AZ62" i="19"/>
  <c r="AY62" i="19"/>
  <c r="AX62" i="19"/>
  <c r="AW62" i="19"/>
  <c r="AV62" i="19"/>
  <c r="AU62" i="19"/>
  <c r="AT62" i="19"/>
  <c r="AS62" i="19"/>
  <c r="AR62" i="19"/>
  <c r="AQ62" i="19"/>
  <c r="AP62" i="19"/>
  <c r="AO62" i="19"/>
  <c r="AN62" i="19"/>
  <c r="AM62" i="19"/>
  <c r="AL62" i="19"/>
  <c r="AK62" i="19"/>
  <c r="AJ62" i="19"/>
  <c r="AI62" i="19"/>
  <c r="AH62" i="19"/>
  <c r="AG62" i="19"/>
  <c r="AF62" i="19"/>
  <c r="AE62" i="19"/>
  <c r="AD62" i="19"/>
  <c r="AC62" i="19"/>
  <c r="AB62" i="19"/>
  <c r="AA62" i="19"/>
  <c r="Z62" i="19"/>
  <c r="Y62" i="19"/>
  <c r="X62" i="19"/>
  <c r="W62" i="19"/>
  <c r="V62" i="19"/>
  <c r="U62" i="19"/>
  <c r="T62" i="19"/>
  <c r="S62" i="19"/>
  <c r="R62" i="19"/>
  <c r="Q62" i="19"/>
  <c r="P62" i="19"/>
  <c r="O62" i="19"/>
  <c r="N62" i="19"/>
  <c r="M62" i="19"/>
  <c r="L62" i="19"/>
  <c r="K62" i="19"/>
  <c r="J62" i="19"/>
  <c r="I62" i="19"/>
  <c r="H62" i="19"/>
  <c r="G62" i="19"/>
  <c r="F62" i="19"/>
  <c r="E62" i="19"/>
  <c r="D62" i="19"/>
  <c r="C62" i="19"/>
  <c r="DB61" i="19"/>
  <c r="DA61" i="19"/>
  <c r="CZ61" i="19"/>
  <c r="CY61" i="19"/>
  <c r="CX61" i="19"/>
  <c r="CW61" i="19"/>
  <c r="CV61" i="19"/>
  <c r="CU61" i="19"/>
  <c r="CT61" i="19"/>
  <c r="CS61" i="19"/>
  <c r="CR61" i="19"/>
  <c r="CQ61" i="19"/>
  <c r="CP61" i="19"/>
  <c r="CO61" i="19"/>
  <c r="CN61" i="19"/>
  <c r="CM61" i="19"/>
  <c r="CL61" i="19"/>
  <c r="CK61" i="19"/>
  <c r="CJ61" i="19"/>
  <c r="CI61" i="19"/>
  <c r="CH61" i="19"/>
  <c r="CG61" i="19"/>
  <c r="CF61" i="19"/>
  <c r="CE61" i="19"/>
  <c r="CD61" i="19"/>
  <c r="CC61" i="19"/>
  <c r="CB61" i="19"/>
  <c r="CA61" i="19"/>
  <c r="BZ61" i="19"/>
  <c r="BY61" i="19"/>
  <c r="BX61" i="19"/>
  <c r="BW61" i="19"/>
  <c r="BV61" i="19"/>
  <c r="BU61" i="19"/>
  <c r="BT61" i="19"/>
  <c r="BS61" i="19"/>
  <c r="BR61" i="19"/>
  <c r="BQ61" i="19"/>
  <c r="BP61" i="19"/>
  <c r="BO61" i="19"/>
  <c r="BN61" i="19"/>
  <c r="BM61" i="19"/>
  <c r="BL61" i="19"/>
  <c r="BK61" i="19"/>
  <c r="BJ61" i="19"/>
  <c r="BI61" i="19"/>
  <c r="BH61" i="19"/>
  <c r="BG61" i="19"/>
  <c r="BF61" i="19"/>
  <c r="BE61" i="19"/>
  <c r="BD61" i="19"/>
  <c r="BC61" i="19"/>
  <c r="BB61" i="19"/>
  <c r="BA61" i="19"/>
  <c r="AZ61" i="19"/>
  <c r="AY61" i="19"/>
  <c r="AX61" i="19"/>
  <c r="AW61" i="19"/>
  <c r="AV61" i="19"/>
  <c r="AU61" i="19"/>
  <c r="AT61" i="19"/>
  <c r="AS61" i="19"/>
  <c r="AR61" i="19"/>
  <c r="AQ61" i="19"/>
  <c r="AP61" i="19"/>
  <c r="AO61" i="19"/>
  <c r="AN61" i="19"/>
  <c r="AM61" i="19"/>
  <c r="AL61" i="19"/>
  <c r="AK61" i="19"/>
  <c r="AJ61" i="19"/>
  <c r="AI61" i="19"/>
  <c r="AH61" i="19"/>
  <c r="AG61" i="19"/>
  <c r="AF61" i="19"/>
  <c r="AE61" i="19"/>
  <c r="AD61" i="19"/>
  <c r="AC61" i="19"/>
  <c r="AB61" i="19"/>
  <c r="AA61" i="19"/>
  <c r="Z61" i="19"/>
  <c r="Y61" i="19"/>
  <c r="X61" i="19"/>
  <c r="W61" i="19"/>
  <c r="V61" i="19"/>
  <c r="U61" i="19"/>
  <c r="T61" i="19"/>
  <c r="S61" i="19"/>
  <c r="R61" i="19"/>
  <c r="Q61" i="19"/>
  <c r="P61" i="19"/>
  <c r="O61" i="19"/>
  <c r="N61" i="19"/>
  <c r="M61" i="19"/>
  <c r="L61" i="19"/>
  <c r="K61" i="19"/>
  <c r="J61" i="19"/>
  <c r="I61" i="19"/>
  <c r="H61" i="19"/>
  <c r="G61" i="19"/>
  <c r="F61" i="19"/>
  <c r="E61" i="19"/>
  <c r="D61" i="19"/>
  <c r="C61" i="19"/>
  <c r="DB60" i="19"/>
  <c r="DA60" i="19"/>
  <c r="CZ60" i="19"/>
  <c r="CY60" i="19"/>
  <c r="CX60" i="19"/>
  <c r="CW60" i="19"/>
  <c r="CV60" i="19"/>
  <c r="CU60" i="19"/>
  <c r="CT60" i="19"/>
  <c r="CS60" i="19"/>
  <c r="CR60" i="19"/>
  <c r="CQ60" i="19"/>
  <c r="CP60" i="19"/>
  <c r="CO60" i="19"/>
  <c r="CN60" i="19"/>
  <c r="CM60" i="19"/>
  <c r="CL60" i="19"/>
  <c r="CK60" i="19"/>
  <c r="CJ60" i="19"/>
  <c r="CI60" i="19"/>
  <c r="CH60" i="19"/>
  <c r="CG60" i="19"/>
  <c r="CF60" i="19"/>
  <c r="CE60" i="19"/>
  <c r="CD60" i="19"/>
  <c r="CC60" i="19"/>
  <c r="CB60" i="19"/>
  <c r="CA60" i="19"/>
  <c r="BZ60" i="19"/>
  <c r="BY60" i="19"/>
  <c r="BX60" i="19"/>
  <c r="BW60" i="19"/>
  <c r="BV60" i="19"/>
  <c r="BU60" i="19"/>
  <c r="BT60" i="19"/>
  <c r="BS60" i="19"/>
  <c r="BR60" i="19"/>
  <c r="BQ60" i="19"/>
  <c r="BP60" i="19"/>
  <c r="BO60" i="19"/>
  <c r="BN60" i="19"/>
  <c r="BM60" i="19"/>
  <c r="BL60" i="19"/>
  <c r="BK60" i="19"/>
  <c r="BJ60" i="19"/>
  <c r="BI60" i="19"/>
  <c r="BH60" i="19"/>
  <c r="BG60" i="19"/>
  <c r="BF60" i="19"/>
  <c r="BE60" i="19"/>
  <c r="BD60" i="19"/>
  <c r="BC60" i="19"/>
  <c r="BB60" i="19"/>
  <c r="BA60" i="19"/>
  <c r="AZ60" i="19"/>
  <c r="AY60" i="19"/>
  <c r="AX60" i="19"/>
  <c r="AW60" i="19"/>
  <c r="AV60" i="19"/>
  <c r="AU60" i="19"/>
  <c r="AT60" i="19"/>
  <c r="AS60" i="19"/>
  <c r="AR60" i="19"/>
  <c r="AQ60" i="19"/>
  <c r="AP60" i="19"/>
  <c r="AO60" i="19"/>
  <c r="AN60" i="19"/>
  <c r="AM60" i="19"/>
  <c r="AL60" i="19"/>
  <c r="AK60" i="19"/>
  <c r="AJ60" i="19"/>
  <c r="AI60" i="19"/>
  <c r="AH60" i="19"/>
  <c r="AG60" i="19"/>
  <c r="AF60" i="19"/>
  <c r="AE60" i="19"/>
  <c r="AD60" i="19"/>
  <c r="AC60" i="19"/>
  <c r="AB60" i="19"/>
  <c r="AA60" i="19"/>
  <c r="Z60" i="19"/>
  <c r="Y60" i="19"/>
  <c r="X60" i="19"/>
  <c r="W60" i="19"/>
  <c r="V60" i="19"/>
  <c r="U60" i="19"/>
  <c r="T60" i="19"/>
  <c r="S60" i="19"/>
  <c r="R60" i="19"/>
  <c r="Q60" i="19"/>
  <c r="P60" i="19"/>
  <c r="O60" i="19"/>
  <c r="N60" i="19"/>
  <c r="M60" i="19"/>
  <c r="L60" i="19"/>
  <c r="K60" i="19"/>
  <c r="J60" i="19"/>
  <c r="I60" i="19"/>
  <c r="H60" i="19"/>
  <c r="G60" i="19"/>
  <c r="F60" i="19"/>
  <c r="E60" i="19"/>
  <c r="D60" i="19"/>
  <c r="C60" i="19"/>
  <c r="DB59" i="19"/>
  <c r="DA59" i="19"/>
  <c r="CZ59" i="19"/>
  <c r="CY59" i="19"/>
  <c r="CX59" i="19"/>
  <c r="CW59" i="19"/>
  <c r="CV59" i="19"/>
  <c r="CU59" i="19"/>
  <c r="CT59" i="19"/>
  <c r="CS59" i="19"/>
  <c r="CR59" i="19"/>
  <c r="CQ59" i="19"/>
  <c r="CP59" i="19"/>
  <c r="CO59" i="19"/>
  <c r="CN59" i="19"/>
  <c r="CM59" i="19"/>
  <c r="CL59" i="19"/>
  <c r="CK59" i="19"/>
  <c r="CJ59" i="19"/>
  <c r="CI59" i="19"/>
  <c r="CH59" i="19"/>
  <c r="CG59" i="19"/>
  <c r="CF59" i="19"/>
  <c r="CE59" i="19"/>
  <c r="CD59" i="19"/>
  <c r="CC59" i="19"/>
  <c r="CB59" i="19"/>
  <c r="CA59" i="19"/>
  <c r="BZ59" i="19"/>
  <c r="BY59" i="19"/>
  <c r="BX59" i="19"/>
  <c r="BW59" i="19"/>
  <c r="BV59" i="19"/>
  <c r="BU59" i="19"/>
  <c r="BT59" i="19"/>
  <c r="BS59" i="19"/>
  <c r="BR59" i="19"/>
  <c r="BQ59" i="19"/>
  <c r="BP59" i="19"/>
  <c r="BO59" i="19"/>
  <c r="BN59" i="19"/>
  <c r="BM59" i="19"/>
  <c r="BL59" i="19"/>
  <c r="BK59" i="19"/>
  <c r="BJ59" i="19"/>
  <c r="BI59" i="19"/>
  <c r="BH59" i="19"/>
  <c r="BG59" i="19"/>
  <c r="BF59" i="19"/>
  <c r="BE59" i="19"/>
  <c r="BD59" i="19"/>
  <c r="BC59" i="19"/>
  <c r="BB59" i="19"/>
  <c r="BA59" i="19"/>
  <c r="AZ59" i="19"/>
  <c r="AY59" i="19"/>
  <c r="AX59" i="19"/>
  <c r="AW59" i="19"/>
  <c r="AV59" i="19"/>
  <c r="AU59" i="19"/>
  <c r="AT59" i="19"/>
  <c r="AS59" i="19"/>
  <c r="AR59" i="19"/>
  <c r="AQ59" i="19"/>
  <c r="AP59" i="19"/>
  <c r="AO59" i="19"/>
  <c r="AN59" i="19"/>
  <c r="AM59" i="19"/>
  <c r="AL59" i="19"/>
  <c r="AK59" i="19"/>
  <c r="AJ59" i="19"/>
  <c r="AI59" i="19"/>
  <c r="AH59" i="19"/>
  <c r="AG59" i="19"/>
  <c r="AF59" i="19"/>
  <c r="AE59" i="19"/>
  <c r="AD59" i="19"/>
  <c r="AC59" i="19"/>
  <c r="AB59" i="19"/>
  <c r="AA59" i="19"/>
  <c r="Z59" i="19"/>
  <c r="Y59" i="19"/>
  <c r="X59" i="19"/>
  <c r="W59" i="19"/>
  <c r="V59" i="19"/>
  <c r="U59" i="19"/>
  <c r="T59" i="19"/>
  <c r="S59" i="19"/>
  <c r="R59" i="19"/>
  <c r="Q59" i="19"/>
  <c r="P59" i="19"/>
  <c r="O59" i="19"/>
  <c r="N59" i="19"/>
  <c r="M59" i="19"/>
  <c r="L59" i="19"/>
  <c r="K59" i="19"/>
  <c r="J59" i="19"/>
  <c r="I59" i="19"/>
  <c r="H59" i="19"/>
  <c r="G59" i="19"/>
  <c r="F59" i="19"/>
  <c r="E59" i="19"/>
  <c r="D59" i="19"/>
  <c r="C59" i="19"/>
  <c r="DB58" i="19"/>
  <c r="DA58" i="19"/>
  <c r="CZ58" i="19"/>
  <c r="CY58" i="19"/>
  <c r="CX58" i="19"/>
  <c r="CW58" i="19"/>
  <c r="CV58" i="19"/>
  <c r="CU58" i="19"/>
  <c r="CT58" i="19"/>
  <c r="CS58" i="19"/>
  <c r="CR58" i="19"/>
  <c r="CQ58" i="19"/>
  <c r="CP58" i="19"/>
  <c r="CO58" i="19"/>
  <c r="CN58" i="19"/>
  <c r="CM58" i="19"/>
  <c r="CL58" i="19"/>
  <c r="CK58" i="19"/>
  <c r="CJ58" i="19"/>
  <c r="CI58" i="19"/>
  <c r="CH58" i="19"/>
  <c r="CG58" i="19"/>
  <c r="CF58" i="19"/>
  <c r="CE58" i="19"/>
  <c r="CD58" i="19"/>
  <c r="CC58" i="19"/>
  <c r="CB58" i="19"/>
  <c r="CA58" i="19"/>
  <c r="BZ58" i="19"/>
  <c r="BY58" i="19"/>
  <c r="BX58" i="19"/>
  <c r="BW58" i="19"/>
  <c r="BV58" i="19"/>
  <c r="BU58" i="19"/>
  <c r="BT58" i="19"/>
  <c r="BS58" i="19"/>
  <c r="BR58" i="19"/>
  <c r="BQ58" i="19"/>
  <c r="BP58" i="19"/>
  <c r="BO58" i="19"/>
  <c r="BN58" i="19"/>
  <c r="BM58" i="19"/>
  <c r="BL58" i="19"/>
  <c r="BK58" i="19"/>
  <c r="BJ58" i="19"/>
  <c r="BI58" i="19"/>
  <c r="BH58" i="19"/>
  <c r="BG58" i="19"/>
  <c r="BF58" i="19"/>
  <c r="BE58" i="19"/>
  <c r="BD58" i="19"/>
  <c r="BC58" i="19"/>
  <c r="BB58" i="19"/>
  <c r="BA58" i="19"/>
  <c r="AZ58" i="19"/>
  <c r="AY58" i="19"/>
  <c r="AX58" i="19"/>
  <c r="AW58" i="19"/>
  <c r="AV58" i="19"/>
  <c r="AU58" i="19"/>
  <c r="AT58" i="19"/>
  <c r="AS58" i="19"/>
  <c r="AR58" i="19"/>
  <c r="AQ58" i="19"/>
  <c r="AP58" i="19"/>
  <c r="AO58" i="19"/>
  <c r="AN58" i="19"/>
  <c r="AM58" i="19"/>
  <c r="AL58" i="19"/>
  <c r="AK58" i="19"/>
  <c r="AJ58" i="19"/>
  <c r="AI58" i="19"/>
  <c r="AH58" i="19"/>
  <c r="AG58" i="19"/>
  <c r="AF58" i="19"/>
  <c r="AE58" i="19"/>
  <c r="AD58" i="19"/>
  <c r="AC58" i="19"/>
  <c r="AB58" i="19"/>
  <c r="AA58" i="19"/>
  <c r="Z58" i="19"/>
  <c r="Y58" i="19"/>
  <c r="X58" i="19"/>
  <c r="W58" i="19"/>
  <c r="V58" i="19"/>
  <c r="U58" i="19"/>
  <c r="T58" i="19"/>
  <c r="S58" i="19"/>
  <c r="R58" i="19"/>
  <c r="Q58" i="19"/>
  <c r="P58" i="19"/>
  <c r="O58" i="19"/>
  <c r="N58" i="19"/>
  <c r="M58" i="19"/>
  <c r="L58" i="19"/>
  <c r="K58" i="19"/>
  <c r="J58" i="19"/>
  <c r="I58" i="19"/>
  <c r="H58" i="19"/>
  <c r="G58" i="19"/>
  <c r="F58" i="19"/>
  <c r="E58" i="19"/>
  <c r="D58" i="19"/>
  <c r="C58" i="19"/>
  <c r="DB57" i="19"/>
  <c r="DA57" i="19"/>
  <c r="CZ57" i="19"/>
  <c r="CY57" i="19"/>
  <c r="CX57" i="19"/>
  <c r="CW57" i="19"/>
  <c r="CV57" i="19"/>
  <c r="CU57" i="19"/>
  <c r="CT57" i="19"/>
  <c r="CS57" i="19"/>
  <c r="CR57" i="19"/>
  <c r="CQ57" i="19"/>
  <c r="CP57" i="19"/>
  <c r="CO57" i="19"/>
  <c r="CN57" i="19"/>
  <c r="CM57" i="19"/>
  <c r="CL57" i="19"/>
  <c r="CK57" i="19"/>
  <c r="CJ57" i="19"/>
  <c r="CI57" i="19"/>
  <c r="CH57" i="19"/>
  <c r="CG57" i="19"/>
  <c r="CF57" i="19"/>
  <c r="CE57" i="19"/>
  <c r="CD57" i="19"/>
  <c r="CC57" i="19"/>
  <c r="CB57" i="19"/>
  <c r="CA57" i="19"/>
  <c r="BZ57" i="19"/>
  <c r="BY57" i="19"/>
  <c r="BX57" i="19"/>
  <c r="BW57" i="19"/>
  <c r="BV57" i="19"/>
  <c r="BU57" i="19"/>
  <c r="BT57" i="19"/>
  <c r="BS57" i="19"/>
  <c r="BR57" i="19"/>
  <c r="BQ57" i="19"/>
  <c r="BP57" i="19"/>
  <c r="BO57" i="19"/>
  <c r="BN57" i="19"/>
  <c r="BM57" i="19"/>
  <c r="BL57" i="19"/>
  <c r="BK57" i="19"/>
  <c r="BJ57" i="19"/>
  <c r="BI57" i="19"/>
  <c r="BH57" i="19"/>
  <c r="BG57" i="19"/>
  <c r="BF57" i="19"/>
  <c r="BE57" i="19"/>
  <c r="BD57" i="19"/>
  <c r="BC57" i="19"/>
  <c r="BB57" i="19"/>
  <c r="BA57" i="19"/>
  <c r="AZ57" i="19"/>
  <c r="AY57" i="19"/>
  <c r="AX57" i="19"/>
  <c r="AW57" i="19"/>
  <c r="AV57" i="19"/>
  <c r="AU57" i="19"/>
  <c r="AT57" i="19"/>
  <c r="AS57" i="19"/>
  <c r="AR57" i="19"/>
  <c r="AQ57" i="19"/>
  <c r="AP57" i="19"/>
  <c r="AO57" i="19"/>
  <c r="AN57" i="19"/>
  <c r="AM57" i="19"/>
  <c r="AL57" i="19"/>
  <c r="AK57" i="19"/>
  <c r="AJ57" i="19"/>
  <c r="AI57" i="19"/>
  <c r="AH57" i="19"/>
  <c r="AG57" i="19"/>
  <c r="AF57" i="19"/>
  <c r="AE57" i="19"/>
  <c r="AD57" i="19"/>
  <c r="AC57" i="19"/>
  <c r="AB57" i="19"/>
  <c r="AA57" i="19"/>
  <c r="Z57" i="19"/>
  <c r="Y57" i="19"/>
  <c r="X57" i="19"/>
  <c r="W57" i="19"/>
  <c r="V57" i="19"/>
  <c r="U57" i="19"/>
  <c r="T57" i="19"/>
  <c r="S57" i="19"/>
  <c r="R57" i="19"/>
  <c r="Q57" i="19"/>
  <c r="P57" i="19"/>
  <c r="O57" i="19"/>
  <c r="N57" i="19"/>
  <c r="M57" i="19"/>
  <c r="L57" i="19"/>
  <c r="K57" i="19"/>
  <c r="J57" i="19"/>
  <c r="I57" i="19"/>
  <c r="H57" i="19"/>
  <c r="G57" i="19"/>
  <c r="F57" i="19"/>
  <c r="E57" i="19"/>
  <c r="D57" i="19"/>
  <c r="C57" i="19"/>
  <c r="DB56" i="19"/>
  <c r="DA56" i="19"/>
  <c r="CZ56" i="19"/>
  <c r="CY56" i="19"/>
  <c r="CX56" i="19"/>
  <c r="CW56" i="19"/>
  <c r="CV56" i="19"/>
  <c r="CU56" i="19"/>
  <c r="CT56" i="19"/>
  <c r="CS56" i="19"/>
  <c r="CR56" i="19"/>
  <c r="CQ56" i="19"/>
  <c r="CP56" i="19"/>
  <c r="CO56" i="19"/>
  <c r="CN56" i="19"/>
  <c r="CM56" i="19"/>
  <c r="CL56" i="19"/>
  <c r="CK56" i="19"/>
  <c r="CJ56" i="19"/>
  <c r="CI56" i="19"/>
  <c r="CH56" i="19"/>
  <c r="CG56" i="19"/>
  <c r="CF56" i="19"/>
  <c r="CE56" i="19"/>
  <c r="CD56" i="19"/>
  <c r="CC56" i="19"/>
  <c r="CB56" i="19"/>
  <c r="CA56" i="19"/>
  <c r="BZ56" i="19"/>
  <c r="BY56" i="19"/>
  <c r="BX56" i="19"/>
  <c r="BW56" i="19"/>
  <c r="BV56" i="19"/>
  <c r="BU56" i="19"/>
  <c r="BT56" i="19"/>
  <c r="BS56" i="19"/>
  <c r="BR56" i="19"/>
  <c r="BQ56" i="19"/>
  <c r="BP56" i="19"/>
  <c r="BO56" i="19"/>
  <c r="BN56" i="19"/>
  <c r="BM56" i="19"/>
  <c r="BL56" i="19"/>
  <c r="BK56" i="19"/>
  <c r="BJ56" i="19"/>
  <c r="BI56" i="19"/>
  <c r="BH56" i="19"/>
  <c r="BG56" i="19"/>
  <c r="BF56" i="19"/>
  <c r="BE56" i="19"/>
  <c r="BD56" i="19"/>
  <c r="BC56" i="19"/>
  <c r="BB56" i="19"/>
  <c r="BA56" i="19"/>
  <c r="AZ56" i="19"/>
  <c r="AY56" i="19"/>
  <c r="AX56" i="19"/>
  <c r="AW56" i="19"/>
  <c r="AV56" i="19"/>
  <c r="AU56" i="19"/>
  <c r="AT56" i="19"/>
  <c r="AS56" i="19"/>
  <c r="AR56" i="19"/>
  <c r="AQ56" i="19"/>
  <c r="AP56" i="19"/>
  <c r="AO56" i="19"/>
  <c r="AN56" i="19"/>
  <c r="AM56" i="19"/>
  <c r="AL56" i="19"/>
  <c r="AK56" i="19"/>
  <c r="AJ56" i="19"/>
  <c r="AI56" i="19"/>
  <c r="AH56" i="19"/>
  <c r="AG56" i="19"/>
  <c r="AF56" i="19"/>
  <c r="AE56" i="19"/>
  <c r="AD56" i="19"/>
  <c r="AC56" i="19"/>
  <c r="AB56" i="19"/>
  <c r="AA56" i="19"/>
  <c r="Z56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DB55" i="19"/>
  <c r="DA55" i="19"/>
  <c r="CZ55" i="19"/>
  <c r="CY55" i="19"/>
  <c r="CX55" i="19"/>
  <c r="CW55" i="19"/>
  <c r="CV55" i="19"/>
  <c r="CU55" i="19"/>
  <c r="CT55" i="19"/>
  <c r="CS55" i="19"/>
  <c r="CR55" i="19"/>
  <c r="CQ55" i="19"/>
  <c r="CP55" i="19"/>
  <c r="CO55" i="19"/>
  <c r="CN55" i="19"/>
  <c r="CM55" i="19"/>
  <c r="CL55" i="19"/>
  <c r="CK55" i="19"/>
  <c r="CJ55" i="19"/>
  <c r="CI55" i="19"/>
  <c r="CH55" i="19"/>
  <c r="CG55" i="19"/>
  <c r="CF55" i="19"/>
  <c r="CE55" i="19"/>
  <c r="CD55" i="19"/>
  <c r="CC55" i="19"/>
  <c r="CB55" i="19"/>
  <c r="CA55" i="19"/>
  <c r="BZ55" i="19"/>
  <c r="BY55" i="19"/>
  <c r="BX55" i="19"/>
  <c r="BW55" i="19"/>
  <c r="BV55" i="19"/>
  <c r="BU55" i="19"/>
  <c r="BT55" i="19"/>
  <c r="BS55" i="19"/>
  <c r="BR55" i="19"/>
  <c r="BQ55" i="19"/>
  <c r="BP55" i="19"/>
  <c r="BO55" i="19"/>
  <c r="BN55" i="19"/>
  <c r="BM55" i="19"/>
  <c r="BL55" i="19"/>
  <c r="BK55" i="19"/>
  <c r="BJ55" i="19"/>
  <c r="BI55" i="19"/>
  <c r="BH55" i="19"/>
  <c r="BG55" i="19"/>
  <c r="BF55" i="19"/>
  <c r="BE55" i="19"/>
  <c r="BD55" i="19"/>
  <c r="BC55" i="19"/>
  <c r="BB55" i="19"/>
  <c r="BA55" i="19"/>
  <c r="AZ55" i="19"/>
  <c r="AY55" i="19"/>
  <c r="AX55" i="19"/>
  <c r="AW55" i="19"/>
  <c r="AV55" i="19"/>
  <c r="AU55" i="19"/>
  <c r="AT55" i="19"/>
  <c r="AS55" i="19"/>
  <c r="AR55" i="19"/>
  <c r="AQ55" i="19"/>
  <c r="AP55" i="19"/>
  <c r="AO55" i="19"/>
  <c r="AN55" i="19"/>
  <c r="AM55" i="19"/>
  <c r="AL55" i="19"/>
  <c r="AK55" i="19"/>
  <c r="AJ55" i="19"/>
  <c r="AI55" i="19"/>
  <c r="AH55" i="19"/>
  <c r="AG55" i="19"/>
  <c r="AF55" i="19"/>
  <c r="AE55" i="19"/>
  <c r="AD55" i="19"/>
  <c r="AC55" i="19"/>
  <c r="AB55" i="19"/>
  <c r="AA55" i="19"/>
  <c r="Z55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DB54" i="19"/>
  <c r="DA54" i="19"/>
  <c r="CZ54" i="19"/>
  <c r="CY54" i="19"/>
  <c r="CX54" i="19"/>
  <c r="CW54" i="19"/>
  <c r="CV54" i="19"/>
  <c r="CU54" i="19"/>
  <c r="CT54" i="19"/>
  <c r="CS54" i="19"/>
  <c r="CR54" i="19"/>
  <c r="CQ54" i="19"/>
  <c r="CP54" i="19"/>
  <c r="CO54" i="19"/>
  <c r="CN54" i="19"/>
  <c r="CM54" i="19"/>
  <c r="CL54" i="19"/>
  <c r="CK54" i="19"/>
  <c r="CJ54" i="19"/>
  <c r="CI54" i="19"/>
  <c r="CH54" i="19"/>
  <c r="CG54" i="19"/>
  <c r="CF54" i="19"/>
  <c r="CE54" i="19"/>
  <c r="CD54" i="19"/>
  <c r="CC54" i="19"/>
  <c r="CB54" i="19"/>
  <c r="CA54" i="19"/>
  <c r="BZ54" i="19"/>
  <c r="BY54" i="19"/>
  <c r="BX54" i="19"/>
  <c r="BW54" i="19"/>
  <c r="BV54" i="19"/>
  <c r="BU54" i="19"/>
  <c r="BT54" i="19"/>
  <c r="BS54" i="19"/>
  <c r="BR54" i="19"/>
  <c r="BQ54" i="19"/>
  <c r="BP54" i="19"/>
  <c r="BO54" i="19"/>
  <c r="BN54" i="19"/>
  <c r="BM54" i="19"/>
  <c r="BL54" i="19"/>
  <c r="BK54" i="19"/>
  <c r="BJ54" i="19"/>
  <c r="BI54" i="19"/>
  <c r="BH54" i="19"/>
  <c r="BG54" i="19"/>
  <c r="BF54" i="19"/>
  <c r="BE54" i="19"/>
  <c r="BD54" i="19"/>
  <c r="BC54" i="19"/>
  <c r="BB54" i="19"/>
  <c r="BA54" i="19"/>
  <c r="AZ54" i="19"/>
  <c r="AY54" i="19"/>
  <c r="AX54" i="19"/>
  <c r="AW54" i="19"/>
  <c r="AV54" i="19"/>
  <c r="AU54" i="19"/>
  <c r="AT54" i="19"/>
  <c r="AS54" i="19"/>
  <c r="AR54" i="19"/>
  <c r="AQ54" i="19"/>
  <c r="AP54" i="19"/>
  <c r="AO54" i="19"/>
  <c r="AN54" i="19"/>
  <c r="AM54" i="19"/>
  <c r="AL54" i="19"/>
  <c r="AK54" i="19"/>
  <c r="AJ54" i="19"/>
  <c r="AI54" i="19"/>
  <c r="AH54" i="19"/>
  <c r="AG54" i="19"/>
  <c r="AF54" i="19"/>
  <c r="AE54" i="19"/>
  <c r="AD54" i="19"/>
  <c r="AC54" i="19"/>
  <c r="AB54" i="19"/>
  <c r="AA54" i="19"/>
  <c r="Z54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DB53" i="19"/>
  <c r="DA53" i="19"/>
  <c r="CZ53" i="19"/>
  <c r="CY53" i="19"/>
  <c r="CX53" i="19"/>
  <c r="CW53" i="19"/>
  <c r="CV53" i="19"/>
  <c r="CU53" i="19"/>
  <c r="CT53" i="19"/>
  <c r="CS53" i="19"/>
  <c r="CR53" i="19"/>
  <c r="CQ53" i="19"/>
  <c r="CP53" i="19"/>
  <c r="CO53" i="19"/>
  <c r="CN53" i="19"/>
  <c r="CM53" i="19"/>
  <c r="CL53" i="19"/>
  <c r="CK53" i="19"/>
  <c r="CJ53" i="19"/>
  <c r="CI53" i="19"/>
  <c r="CH53" i="19"/>
  <c r="CG53" i="19"/>
  <c r="CF53" i="19"/>
  <c r="CE53" i="19"/>
  <c r="CD53" i="19"/>
  <c r="CC53" i="19"/>
  <c r="CB53" i="19"/>
  <c r="CA53" i="19"/>
  <c r="BZ53" i="19"/>
  <c r="BY53" i="19"/>
  <c r="BX53" i="19"/>
  <c r="BW53" i="19"/>
  <c r="BV53" i="19"/>
  <c r="BU53" i="19"/>
  <c r="BT53" i="19"/>
  <c r="BS53" i="19"/>
  <c r="BR53" i="19"/>
  <c r="BQ53" i="19"/>
  <c r="BP53" i="19"/>
  <c r="BO53" i="19"/>
  <c r="BN53" i="19"/>
  <c r="BM53" i="19"/>
  <c r="BL53" i="19"/>
  <c r="BK53" i="19"/>
  <c r="BJ53" i="19"/>
  <c r="BI53" i="19"/>
  <c r="BH53" i="19"/>
  <c r="BG53" i="19"/>
  <c r="BF53" i="19"/>
  <c r="BE53" i="19"/>
  <c r="BD53" i="19"/>
  <c r="BC53" i="19"/>
  <c r="BB53" i="19"/>
  <c r="BA53" i="19"/>
  <c r="AZ53" i="19"/>
  <c r="AY53" i="19"/>
  <c r="AX53" i="19"/>
  <c r="AW53" i="19"/>
  <c r="AV53" i="19"/>
  <c r="AU53" i="19"/>
  <c r="AT53" i="19"/>
  <c r="AS53" i="19"/>
  <c r="AR53" i="19"/>
  <c r="AQ53" i="19"/>
  <c r="AP53" i="19"/>
  <c r="AO53" i="19"/>
  <c r="AN53" i="19"/>
  <c r="AM53" i="19"/>
  <c r="AL53" i="19"/>
  <c r="AK53" i="19"/>
  <c r="AJ53" i="19"/>
  <c r="AI53" i="19"/>
  <c r="AH53" i="19"/>
  <c r="AG53" i="19"/>
  <c r="AF53" i="19"/>
  <c r="AE53" i="19"/>
  <c r="AD53" i="19"/>
  <c r="AC53" i="19"/>
  <c r="AB53" i="19"/>
  <c r="AA53" i="19"/>
  <c r="Z53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DB52" i="19"/>
  <c r="DA52" i="19"/>
  <c r="CZ52" i="19"/>
  <c r="CY52" i="19"/>
  <c r="CX52" i="19"/>
  <c r="CW52" i="19"/>
  <c r="CV52" i="19"/>
  <c r="CU52" i="19"/>
  <c r="CT52" i="19"/>
  <c r="CS52" i="19"/>
  <c r="CR52" i="19"/>
  <c r="CQ52" i="19"/>
  <c r="CP52" i="19"/>
  <c r="CO52" i="19"/>
  <c r="CN52" i="19"/>
  <c r="CM52" i="19"/>
  <c r="CL52" i="19"/>
  <c r="CK52" i="19"/>
  <c r="CJ52" i="19"/>
  <c r="CI52" i="19"/>
  <c r="CH52" i="19"/>
  <c r="CG52" i="19"/>
  <c r="CF52" i="19"/>
  <c r="CE52" i="19"/>
  <c r="CD52" i="19"/>
  <c r="CC52" i="19"/>
  <c r="CB52" i="19"/>
  <c r="CA52" i="19"/>
  <c r="BZ52" i="19"/>
  <c r="BY52" i="19"/>
  <c r="BX52" i="19"/>
  <c r="BW52" i="19"/>
  <c r="BV52" i="19"/>
  <c r="BU52" i="19"/>
  <c r="BT52" i="19"/>
  <c r="BS52" i="19"/>
  <c r="BR52" i="19"/>
  <c r="BQ52" i="19"/>
  <c r="BP52" i="19"/>
  <c r="BO52" i="19"/>
  <c r="BN52" i="19"/>
  <c r="BM52" i="19"/>
  <c r="BL52" i="19"/>
  <c r="BK52" i="19"/>
  <c r="BJ52" i="19"/>
  <c r="BI52" i="19"/>
  <c r="BH52" i="19"/>
  <c r="BG52" i="19"/>
  <c r="BF52" i="19"/>
  <c r="BE52" i="19"/>
  <c r="BD52" i="19"/>
  <c r="BC52" i="19"/>
  <c r="BB52" i="19"/>
  <c r="BA52" i="19"/>
  <c r="AZ52" i="19"/>
  <c r="AY52" i="19"/>
  <c r="AX52" i="19"/>
  <c r="AW52" i="19"/>
  <c r="AV52" i="19"/>
  <c r="AU52" i="19"/>
  <c r="AT52" i="19"/>
  <c r="AS52" i="19"/>
  <c r="AR52" i="19"/>
  <c r="AQ52" i="19"/>
  <c r="AP52" i="19"/>
  <c r="AO52" i="19"/>
  <c r="AN52" i="19"/>
  <c r="AM52" i="19"/>
  <c r="AL52" i="19"/>
  <c r="AK52" i="19"/>
  <c r="AJ52" i="19"/>
  <c r="AI52" i="19"/>
  <c r="AH52" i="19"/>
  <c r="AG52" i="19"/>
  <c r="AF52" i="19"/>
  <c r="AE52" i="19"/>
  <c r="AD52" i="19"/>
  <c r="AC52" i="19"/>
  <c r="AB52" i="19"/>
  <c r="AA52" i="19"/>
  <c r="Z52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DB51" i="19"/>
  <c r="DA51" i="19"/>
  <c r="CZ51" i="19"/>
  <c r="CY51" i="19"/>
  <c r="CX51" i="19"/>
  <c r="CW51" i="19"/>
  <c r="CV51" i="19"/>
  <c r="CU51" i="19"/>
  <c r="CT51" i="19"/>
  <c r="CS51" i="19"/>
  <c r="CR51" i="19"/>
  <c r="CQ51" i="19"/>
  <c r="CP51" i="19"/>
  <c r="CO51" i="19"/>
  <c r="CN51" i="19"/>
  <c r="CM51" i="19"/>
  <c r="CL51" i="19"/>
  <c r="CK51" i="19"/>
  <c r="CJ51" i="19"/>
  <c r="CI51" i="19"/>
  <c r="CH51" i="19"/>
  <c r="CG51" i="19"/>
  <c r="CF51" i="19"/>
  <c r="CE51" i="19"/>
  <c r="CD51" i="19"/>
  <c r="CC51" i="19"/>
  <c r="CB51" i="19"/>
  <c r="CA51" i="19"/>
  <c r="BZ51" i="19"/>
  <c r="BY51" i="19"/>
  <c r="BX51" i="19"/>
  <c r="BW51" i="19"/>
  <c r="BV51" i="19"/>
  <c r="BU51" i="19"/>
  <c r="BT51" i="19"/>
  <c r="BS51" i="19"/>
  <c r="BR51" i="19"/>
  <c r="BQ51" i="19"/>
  <c r="BP51" i="19"/>
  <c r="BO51" i="19"/>
  <c r="BN51" i="19"/>
  <c r="BM51" i="19"/>
  <c r="BL51" i="19"/>
  <c r="BK51" i="19"/>
  <c r="BJ51" i="19"/>
  <c r="BI51" i="19"/>
  <c r="BH51" i="19"/>
  <c r="BG51" i="19"/>
  <c r="BF51" i="19"/>
  <c r="BE51" i="19"/>
  <c r="BD51" i="19"/>
  <c r="BC51" i="19"/>
  <c r="BB51" i="19"/>
  <c r="BA51" i="19"/>
  <c r="AZ51" i="19"/>
  <c r="AY51" i="19"/>
  <c r="AX51" i="19"/>
  <c r="AW51" i="19"/>
  <c r="AV51" i="19"/>
  <c r="AU51" i="19"/>
  <c r="AT51" i="19"/>
  <c r="AS51" i="19"/>
  <c r="AR51" i="19"/>
  <c r="AQ51" i="19"/>
  <c r="AP51" i="19"/>
  <c r="AO51" i="19"/>
  <c r="AN51" i="19"/>
  <c r="AM51" i="19"/>
  <c r="AL51" i="19"/>
  <c r="AK51" i="19"/>
  <c r="AJ51" i="19"/>
  <c r="AI51" i="19"/>
  <c r="AH51" i="19"/>
  <c r="AG51" i="19"/>
  <c r="AF51" i="19"/>
  <c r="AE51" i="19"/>
  <c r="AD51" i="19"/>
  <c r="AC51" i="19"/>
  <c r="AB51" i="19"/>
  <c r="AA51" i="19"/>
  <c r="Z51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DB50" i="19"/>
  <c r="DA50" i="19"/>
  <c r="CZ50" i="19"/>
  <c r="CY50" i="19"/>
  <c r="CX50" i="19"/>
  <c r="CW50" i="19"/>
  <c r="CV50" i="19"/>
  <c r="CU50" i="19"/>
  <c r="CT50" i="19"/>
  <c r="CS50" i="19"/>
  <c r="CR50" i="19"/>
  <c r="CQ50" i="19"/>
  <c r="CP50" i="19"/>
  <c r="CO50" i="19"/>
  <c r="CN50" i="19"/>
  <c r="CM50" i="19"/>
  <c r="CL50" i="19"/>
  <c r="CK50" i="19"/>
  <c r="CJ50" i="19"/>
  <c r="CI50" i="19"/>
  <c r="CH50" i="19"/>
  <c r="CG50" i="19"/>
  <c r="CF50" i="19"/>
  <c r="CE50" i="19"/>
  <c r="CD50" i="19"/>
  <c r="CC50" i="19"/>
  <c r="CB50" i="19"/>
  <c r="CA50" i="19"/>
  <c r="BZ50" i="19"/>
  <c r="BY50" i="19"/>
  <c r="BX50" i="19"/>
  <c r="BW50" i="19"/>
  <c r="BV50" i="19"/>
  <c r="BU50" i="19"/>
  <c r="BT50" i="19"/>
  <c r="BS50" i="19"/>
  <c r="BR50" i="19"/>
  <c r="BQ50" i="19"/>
  <c r="BP50" i="19"/>
  <c r="BO50" i="19"/>
  <c r="BN50" i="19"/>
  <c r="BM50" i="19"/>
  <c r="BL50" i="19"/>
  <c r="BK50" i="19"/>
  <c r="BJ50" i="19"/>
  <c r="BI50" i="19"/>
  <c r="BH50" i="19"/>
  <c r="BG50" i="19"/>
  <c r="BF50" i="19"/>
  <c r="BE50" i="19"/>
  <c r="BD50" i="19"/>
  <c r="BC50" i="19"/>
  <c r="BB50" i="19"/>
  <c r="BA50" i="19"/>
  <c r="AZ50" i="19"/>
  <c r="AY50" i="19"/>
  <c r="AX50" i="19"/>
  <c r="AW50" i="19"/>
  <c r="AV50" i="19"/>
  <c r="AU50" i="19"/>
  <c r="AT50" i="19"/>
  <c r="AS50" i="19"/>
  <c r="AR50" i="19"/>
  <c r="AQ50" i="19"/>
  <c r="AP50" i="19"/>
  <c r="AO50" i="19"/>
  <c r="AN50" i="19"/>
  <c r="AM50" i="19"/>
  <c r="AL50" i="19"/>
  <c r="AK50" i="19"/>
  <c r="AJ50" i="19"/>
  <c r="AI50" i="19"/>
  <c r="AH50" i="19"/>
  <c r="AG50" i="19"/>
  <c r="AF50" i="19"/>
  <c r="AE50" i="19"/>
  <c r="AD50" i="19"/>
  <c r="AC50" i="19"/>
  <c r="AB50" i="19"/>
  <c r="AA50" i="19"/>
  <c r="Z50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DB49" i="19"/>
  <c r="DA49" i="19"/>
  <c r="CZ49" i="19"/>
  <c r="CY49" i="19"/>
  <c r="CX49" i="19"/>
  <c r="CW49" i="19"/>
  <c r="CV49" i="19"/>
  <c r="CU49" i="19"/>
  <c r="CT49" i="19"/>
  <c r="CS49" i="19"/>
  <c r="CR49" i="19"/>
  <c r="CQ49" i="19"/>
  <c r="CP49" i="19"/>
  <c r="CO49" i="19"/>
  <c r="CN49" i="19"/>
  <c r="CM49" i="19"/>
  <c r="CL49" i="19"/>
  <c r="CK49" i="19"/>
  <c r="CJ49" i="19"/>
  <c r="CI49" i="19"/>
  <c r="CH49" i="19"/>
  <c r="CG49" i="19"/>
  <c r="CF49" i="19"/>
  <c r="CE49" i="19"/>
  <c r="CD49" i="19"/>
  <c r="CC49" i="19"/>
  <c r="CB49" i="19"/>
  <c r="CA49" i="19"/>
  <c r="BZ49" i="19"/>
  <c r="BY49" i="19"/>
  <c r="BX49" i="19"/>
  <c r="BW49" i="19"/>
  <c r="BV49" i="19"/>
  <c r="BU49" i="19"/>
  <c r="BT49" i="19"/>
  <c r="BS49" i="19"/>
  <c r="BR49" i="19"/>
  <c r="BQ49" i="19"/>
  <c r="BP49" i="19"/>
  <c r="BO49" i="19"/>
  <c r="BN49" i="19"/>
  <c r="BM49" i="19"/>
  <c r="BL49" i="19"/>
  <c r="BK49" i="19"/>
  <c r="BJ49" i="19"/>
  <c r="BI49" i="19"/>
  <c r="BH49" i="19"/>
  <c r="BG49" i="19"/>
  <c r="BF49" i="19"/>
  <c r="BE49" i="19"/>
  <c r="BD49" i="19"/>
  <c r="BC49" i="19"/>
  <c r="BB49" i="19"/>
  <c r="BA49" i="19"/>
  <c r="AZ49" i="19"/>
  <c r="AY49" i="19"/>
  <c r="AX49" i="19"/>
  <c r="AW49" i="19"/>
  <c r="AV49" i="19"/>
  <c r="AU49" i="19"/>
  <c r="AT49" i="19"/>
  <c r="AS49" i="19"/>
  <c r="AR49" i="19"/>
  <c r="AQ49" i="19"/>
  <c r="AP49" i="19"/>
  <c r="AO49" i="19"/>
  <c r="AN49" i="19"/>
  <c r="AM49" i="19"/>
  <c r="AL49" i="19"/>
  <c r="AK49" i="19"/>
  <c r="AJ49" i="19"/>
  <c r="AI49" i="19"/>
  <c r="AH49" i="19"/>
  <c r="AG49" i="19"/>
  <c r="AF49" i="19"/>
  <c r="AE49" i="19"/>
  <c r="AD49" i="19"/>
  <c r="AC49" i="19"/>
  <c r="AB49" i="19"/>
  <c r="AA49" i="19"/>
  <c r="Z49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DB48" i="19"/>
  <c r="DA48" i="19"/>
  <c r="CZ48" i="19"/>
  <c r="CY48" i="19"/>
  <c r="CX48" i="19"/>
  <c r="CW48" i="19"/>
  <c r="CV48" i="19"/>
  <c r="CU48" i="19"/>
  <c r="CT48" i="19"/>
  <c r="CS48" i="19"/>
  <c r="CR48" i="19"/>
  <c r="CQ48" i="19"/>
  <c r="CP48" i="19"/>
  <c r="CO48" i="19"/>
  <c r="CN48" i="19"/>
  <c r="CM48" i="19"/>
  <c r="CL48" i="19"/>
  <c r="CK48" i="19"/>
  <c r="CJ48" i="19"/>
  <c r="CI48" i="19"/>
  <c r="CH48" i="19"/>
  <c r="CG48" i="19"/>
  <c r="CF48" i="19"/>
  <c r="CE48" i="19"/>
  <c r="CD48" i="19"/>
  <c r="CC48" i="19"/>
  <c r="CB48" i="19"/>
  <c r="CA48" i="19"/>
  <c r="BZ48" i="19"/>
  <c r="BY48" i="19"/>
  <c r="BX48" i="19"/>
  <c r="BW48" i="19"/>
  <c r="BV48" i="19"/>
  <c r="BU48" i="19"/>
  <c r="BT48" i="19"/>
  <c r="BS48" i="19"/>
  <c r="BR48" i="19"/>
  <c r="BQ48" i="19"/>
  <c r="BP48" i="19"/>
  <c r="BO48" i="19"/>
  <c r="BN48" i="19"/>
  <c r="BM48" i="19"/>
  <c r="BL48" i="19"/>
  <c r="BK48" i="19"/>
  <c r="BJ48" i="19"/>
  <c r="BI48" i="19"/>
  <c r="BH48" i="19"/>
  <c r="BG48" i="19"/>
  <c r="BF48" i="19"/>
  <c r="BE48" i="19"/>
  <c r="BD48" i="19"/>
  <c r="BC48" i="19"/>
  <c r="BB48" i="19"/>
  <c r="BA48" i="19"/>
  <c r="AZ48" i="19"/>
  <c r="AY48" i="19"/>
  <c r="AX48" i="19"/>
  <c r="AW48" i="19"/>
  <c r="AV48" i="19"/>
  <c r="AU48" i="19"/>
  <c r="AT48" i="19"/>
  <c r="AS48" i="19"/>
  <c r="AR48" i="19"/>
  <c r="AQ48" i="19"/>
  <c r="AP48" i="19"/>
  <c r="AO48" i="19"/>
  <c r="AN48" i="19"/>
  <c r="AM48" i="19"/>
  <c r="AL48" i="19"/>
  <c r="AK48" i="19"/>
  <c r="AJ48" i="19"/>
  <c r="AI48" i="19"/>
  <c r="AH48" i="19"/>
  <c r="AG48" i="19"/>
  <c r="AF48" i="19"/>
  <c r="AE48" i="19"/>
  <c r="AD48" i="19"/>
  <c r="AC48" i="19"/>
  <c r="AB48" i="19"/>
  <c r="AA48" i="19"/>
  <c r="Z48" i="19"/>
  <c r="Y48" i="19"/>
  <c r="X48" i="19"/>
  <c r="W48" i="19"/>
  <c r="V48" i="19"/>
  <c r="U48" i="19"/>
  <c r="T48" i="19"/>
  <c r="S48" i="19"/>
  <c r="R48" i="19"/>
  <c r="Q48" i="19"/>
  <c r="P48" i="19"/>
  <c r="O48" i="19"/>
  <c r="N48" i="19"/>
  <c r="M48" i="19"/>
  <c r="L48" i="19"/>
  <c r="K48" i="19"/>
  <c r="J48" i="19"/>
  <c r="I48" i="19"/>
  <c r="H48" i="19"/>
  <c r="G48" i="19"/>
  <c r="F48" i="19"/>
  <c r="E48" i="19"/>
  <c r="D48" i="19"/>
  <c r="C48" i="19"/>
  <c r="DB47" i="19"/>
  <c r="DA47" i="19"/>
  <c r="CZ47" i="19"/>
  <c r="CY47" i="19"/>
  <c r="CX47" i="19"/>
  <c r="CW47" i="19"/>
  <c r="CV47" i="19"/>
  <c r="CU47" i="19"/>
  <c r="CT47" i="19"/>
  <c r="CS47" i="19"/>
  <c r="CR47" i="19"/>
  <c r="CQ47" i="19"/>
  <c r="CP47" i="19"/>
  <c r="CO47" i="19"/>
  <c r="CN47" i="19"/>
  <c r="CM47" i="19"/>
  <c r="CL47" i="19"/>
  <c r="CK47" i="19"/>
  <c r="CJ47" i="19"/>
  <c r="CI47" i="19"/>
  <c r="CH47" i="19"/>
  <c r="CG47" i="19"/>
  <c r="CF47" i="19"/>
  <c r="CE47" i="19"/>
  <c r="CD47" i="19"/>
  <c r="CC47" i="19"/>
  <c r="CB47" i="19"/>
  <c r="CA47" i="19"/>
  <c r="BZ47" i="19"/>
  <c r="BY47" i="19"/>
  <c r="BX47" i="19"/>
  <c r="BW47" i="19"/>
  <c r="BV47" i="19"/>
  <c r="BU47" i="19"/>
  <c r="BT47" i="19"/>
  <c r="BS47" i="19"/>
  <c r="BR47" i="19"/>
  <c r="BQ47" i="19"/>
  <c r="BP47" i="19"/>
  <c r="BO47" i="19"/>
  <c r="BN47" i="19"/>
  <c r="BM47" i="19"/>
  <c r="BL47" i="19"/>
  <c r="BK47" i="19"/>
  <c r="BJ47" i="19"/>
  <c r="BI47" i="19"/>
  <c r="BH47" i="19"/>
  <c r="BG47" i="19"/>
  <c r="BF47" i="19"/>
  <c r="BE47" i="19"/>
  <c r="BD47" i="19"/>
  <c r="BC47" i="19"/>
  <c r="BB47" i="19"/>
  <c r="BA47" i="19"/>
  <c r="AZ47" i="19"/>
  <c r="AY47" i="19"/>
  <c r="AX47" i="19"/>
  <c r="AW47" i="19"/>
  <c r="AV47" i="19"/>
  <c r="AU47" i="19"/>
  <c r="AT47" i="19"/>
  <c r="AS47" i="19"/>
  <c r="AR47" i="19"/>
  <c r="AQ47" i="19"/>
  <c r="AP47" i="19"/>
  <c r="AO47" i="19"/>
  <c r="AN47" i="19"/>
  <c r="AM47" i="19"/>
  <c r="AL47" i="19"/>
  <c r="AK47" i="19"/>
  <c r="AJ47" i="19"/>
  <c r="AI47" i="19"/>
  <c r="AH47" i="19"/>
  <c r="AG47" i="19"/>
  <c r="AF47" i="19"/>
  <c r="AE47" i="19"/>
  <c r="AD47" i="19"/>
  <c r="AC47" i="19"/>
  <c r="AB47" i="19"/>
  <c r="AA47" i="19"/>
  <c r="Z47" i="19"/>
  <c r="Y47" i="19"/>
  <c r="X47" i="19"/>
  <c r="W47" i="19"/>
  <c r="V47" i="19"/>
  <c r="U47" i="19"/>
  <c r="T47" i="19"/>
  <c r="S47" i="19"/>
  <c r="R47" i="19"/>
  <c r="Q47" i="19"/>
  <c r="P47" i="19"/>
  <c r="O47" i="19"/>
  <c r="N47" i="19"/>
  <c r="M47" i="19"/>
  <c r="L47" i="19"/>
  <c r="K47" i="19"/>
  <c r="J47" i="19"/>
  <c r="I47" i="19"/>
  <c r="H47" i="19"/>
  <c r="G47" i="19"/>
  <c r="F47" i="19"/>
  <c r="E47" i="19"/>
  <c r="D47" i="19"/>
  <c r="C47" i="19"/>
  <c r="DB46" i="19"/>
  <c r="DA46" i="19"/>
  <c r="CZ46" i="19"/>
  <c r="CY46" i="19"/>
  <c r="CX46" i="19"/>
  <c r="CW46" i="19"/>
  <c r="CV46" i="19"/>
  <c r="CU46" i="19"/>
  <c r="CT46" i="19"/>
  <c r="CS46" i="19"/>
  <c r="CR46" i="19"/>
  <c r="CQ46" i="19"/>
  <c r="CP46" i="19"/>
  <c r="CO46" i="19"/>
  <c r="CN46" i="19"/>
  <c r="CM46" i="19"/>
  <c r="CL46" i="19"/>
  <c r="CK46" i="19"/>
  <c r="CJ46" i="19"/>
  <c r="CI46" i="19"/>
  <c r="CH46" i="19"/>
  <c r="CG46" i="19"/>
  <c r="CF46" i="19"/>
  <c r="CE46" i="19"/>
  <c r="CD46" i="19"/>
  <c r="CC46" i="19"/>
  <c r="CB46" i="19"/>
  <c r="CA46" i="19"/>
  <c r="BZ46" i="19"/>
  <c r="BY46" i="19"/>
  <c r="BX46" i="19"/>
  <c r="BW46" i="19"/>
  <c r="BV46" i="19"/>
  <c r="BU46" i="19"/>
  <c r="BT46" i="19"/>
  <c r="BS46" i="19"/>
  <c r="BR46" i="19"/>
  <c r="BQ46" i="19"/>
  <c r="BP46" i="19"/>
  <c r="BO46" i="19"/>
  <c r="BN46" i="19"/>
  <c r="BM46" i="19"/>
  <c r="BL46" i="19"/>
  <c r="BK46" i="19"/>
  <c r="BJ46" i="19"/>
  <c r="BI46" i="19"/>
  <c r="BH46" i="19"/>
  <c r="BG46" i="19"/>
  <c r="BF46" i="19"/>
  <c r="BE46" i="19"/>
  <c r="BD46" i="19"/>
  <c r="BC46" i="19"/>
  <c r="BB46" i="19"/>
  <c r="BA46" i="19"/>
  <c r="AZ46" i="19"/>
  <c r="AY46" i="19"/>
  <c r="AX46" i="19"/>
  <c r="AW46" i="19"/>
  <c r="AV46" i="19"/>
  <c r="AU46" i="19"/>
  <c r="AT46" i="19"/>
  <c r="AS46" i="19"/>
  <c r="AR46" i="19"/>
  <c r="AQ46" i="19"/>
  <c r="AP46" i="19"/>
  <c r="AO46" i="19"/>
  <c r="AN46" i="19"/>
  <c r="AM46" i="19"/>
  <c r="AL46" i="19"/>
  <c r="AK46" i="19"/>
  <c r="AJ46" i="19"/>
  <c r="AI46" i="19"/>
  <c r="AH46" i="19"/>
  <c r="AG46" i="19"/>
  <c r="AF46" i="19"/>
  <c r="AE46" i="19"/>
  <c r="AD46" i="19"/>
  <c r="AC46" i="19"/>
  <c r="AB46" i="19"/>
  <c r="AA46" i="19"/>
  <c r="Z46" i="19"/>
  <c r="Y46" i="19"/>
  <c r="X46" i="19"/>
  <c r="W46" i="19"/>
  <c r="V46" i="19"/>
  <c r="U46" i="19"/>
  <c r="T46" i="19"/>
  <c r="S46" i="19"/>
  <c r="R46" i="19"/>
  <c r="Q46" i="19"/>
  <c r="P46" i="19"/>
  <c r="O46" i="19"/>
  <c r="N46" i="19"/>
  <c r="M46" i="19"/>
  <c r="L46" i="19"/>
  <c r="K46" i="19"/>
  <c r="J46" i="19"/>
  <c r="I46" i="19"/>
  <c r="H46" i="19"/>
  <c r="G46" i="19"/>
  <c r="F46" i="19"/>
  <c r="E46" i="19"/>
  <c r="D46" i="19"/>
  <c r="C46" i="19"/>
  <c r="DB45" i="19"/>
  <c r="DA45" i="19"/>
  <c r="CZ45" i="19"/>
  <c r="CY45" i="19"/>
  <c r="CX45" i="19"/>
  <c r="CW45" i="19"/>
  <c r="CV45" i="19"/>
  <c r="CU45" i="19"/>
  <c r="CT45" i="19"/>
  <c r="CS45" i="19"/>
  <c r="CR45" i="19"/>
  <c r="CQ45" i="19"/>
  <c r="CP45" i="19"/>
  <c r="CO45" i="19"/>
  <c r="CN45" i="19"/>
  <c r="CM45" i="19"/>
  <c r="CL45" i="19"/>
  <c r="CK45" i="19"/>
  <c r="CJ45" i="19"/>
  <c r="CI45" i="19"/>
  <c r="CH45" i="19"/>
  <c r="CG45" i="19"/>
  <c r="CF45" i="19"/>
  <c r="CE45" i="19"/>
  <c r="CD45" i="19"/>
  <c r="CC45" i="19"/>
  <c r="CB45" i="19"/>
  <c r="CA45" i="19"/>
  <c r="BZ45" i="19"/>
  <c r="BY45" i="19"/>
  <c r="BX45" i="19"/>
  <c r="BW45" i="19"/>
  <c r="BV45" i="19"/>
  <c r="BU45" i="19"/>
  <c r="BT45" i="19"/>
  <c r="BS45" i="19"/>
  <c r="BR45" i="19"/>
  <c r="BQ45" i="19"/>
  <c r="BP45" i="19"/>
  <c r="BO45" i="19"/>
  <c r="BN45" i="19"/>
  <c r="BM45" i="19"/>
  <c r="BL45" i="19"/>
  <c r="BK45" i="19"/>
  <c r="BJ45" i="19"/>
  <c r="BI45" i="19"/>
  <c r="BH45" i="19"/>
  <c r="BG45" i="19"/>
  <c r="BF45" i="19"/>
  <c r="BE45" i="19"/>
  <c r="BD45" i="19"/>
  <c r="BC45" i="19"/>
  <c r="BB45" i="19"/>
  <c r="BA45" i="19"/>
  <c r="AZ45" i="19"/>
  <c r="AY45" i="19"/>
  <c r="AX45" i="19"/>
  <c r="AW45" i="19"/>
  <c r="AV45" i="19"/>
  <c r="AU45" i="19"/>
  <c r="AT45" i="19"/>
  <c r="AS45" i="19"/>
  <c r="AR45" i="19"/>
  <c r="AQ45" i="19"/>
  <c r="AP45" i="19"/>
  <c r="AO45" i="19"/>
  <c r="AN45" i="19"/>
  <c r="AM45" i="19"/>
  <c r="AL45" i="19"/>
  <c r="AK45" i="19"/>
  <c r="AJ45" i="19"/>
  <c r="AI45" i="19"/>
  <c r="AH45" i="19"/>
  <c r="AG45" i="19"/>
  <c r="AF45" i="19"/>
  <c r="AE45" i="19"/>
  <c r="AD45" i="19"/>
  <c r="AC45" i="19"/>
  <c r="AB45" i="19"/>
  <c r="AA45" i="19"/>
  <c r="Z45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DB44" i="19"/>
  <c r="DA44" i="19"/>
  <c r="CZ44" i="19"/>
  <c r="CY44" i="19"/>
  <c r="CX44" i="19"/>
  <c r="CW44" i="19"/>
  <c r="CV44" i="19"/>
  <c r="CU44" i="19"/>
  <c r="CT44" i="19"/>
  <c r="CS44" i="19"/>
  <c r="CR44" i="19"/>
  <c r="CQ44" i="19"/>
  <c r="CP44" i="19"/>
  <c r="CO44" i="19"/>
  <c r="CN44" i="19"/>
  <c r="CM44" i="19"/>
  <c r="CL44" i="19"/>
  <c r="CK44" i="19"/>
  <c r="CJ44" i="19"/>
  <c r="CI44" i="19"/>
  <c r="CH44" i="19"/>
  <c r="CG44" i="19"/>
  <c r="CF44" i="19"/>
  <c r="CE44" i="19"/>
  <c r="CD44" i="19"/>
  <c r="CC44" i="19"/>
  <c r="CB44" i="19"/>
  <c r="CA44" i="19"/>
  <c r="BZ44" i="19"/>
  <c r="BY44" i="19"/>
  <c r="BX44" i="19"/>
  <c r="BW44" i="19"/>
  <c r="BV44" i="19"/>
  <c r="BU44" i="19"/>
  <c r="BT44" i="19"/>
  <c r="BS44" i="19"/>
  <c r="BR44" i="19"/>
  <c r="BQ44" i="19"/>
  <c r="BP44" i="19"/>
  <c r="BO44" i="19"/>
  <c r="BN44" i="19"/>
  <c r="BM44" i="19"/>
  <c r="BL44" i="19"/>
  <c r="BK44" i="19"/>
  <c r="BJ44" i="19"/>
  <c r="BI44" i="19"/>
  <c r="BH44" i="19"/>
  <c r="BG44" i="19"/>
  <c r="BF44" i="19"/>
  <c r="BE44" i="19"/>
  <c r="BD44" i="19"/>
  <c r="BC44" i="19"/>
  <c r="BB44" i="19"/>
  <c r="BA44" i="19"/>
  <c r="AZ44" i="19"/>
  <c r="AY44" i="19"/>
  <c r="AX44" i="19"/>
  <c r="AW44" i="19"/>
  <c r="AV44" i="19"/>
  <c r="AU44" i="19"/>
  <c r="AT44" i="19"/>
  <c r="AS44" i="19"/>
  <c r="AR44" i="19"/>
  <c r="AQ44" i="19"/>
  <c r="AP44" i="19"/>
  <c r="AO44" i="19"/>
  <c r="AN44" i="19"/>
  <c r="AM44" i="19"/>
  <c r="AL44" i="19"/>
  <c r="AK44" i="19"/>
  <c r="AJ44" i="19"/>
  <c r="AI44" i="19"/>
  <c r="AH44" i="19"/>
  <c r="AG44" i="19"/>
  <c r="AF44" i="19"/>
  <c r="AE44" i="19"/>
  <c r="AD44" i="19"/>
  <c r="AC44" i="19"/>
  <c r="AB44" i="19"/>
  <c r="AA44" i="19"/>
  <c r="Z44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DB43" i="19"/>
  <c r="DA43" i="19"/>
  <c r="CZ43" i="19"/>
  <c r="CY43" i="19"/>
  <c r="CX43" i="19"/>
  <c r="CW43" i="19"/>
  <c r="CV43" i="19"/>
  <c r="CU43" i="19"/>
  <c r="CT43" i="19"/>
  <c r="CS43" i="19"/>
  <c r="CR43" i="19"/>
  <c r="CQ43" i="19"/>
  <c r="CP43" i="19"/>
  <c r="CO43" i="19"/>
  <c r="CN43" i="19"/>
  <c r="CM43" i="19"/>
  <c r="CL43" i="19"/>
  <c r="CK43" i="19"/>
  <c r="CJ43" i="19"/>
  <c r="CI43" i="19"/>
  <c r="CH43" i="19"/>
  <c r="CG43" i="19"/>
  <c r="CF43" i="19"/>
  <c r="CE43" i="19"/>
  <c r="CD43" i="19"/>
  <c r="CC43" i="19"/>
  <c r="CB43" i="19"/>
  <c r="CA43" i="19"/>
  <c r="BZ43" i="19"/>
  <c r="BY43" i="19"/>
  <c r="BX43" i="19"/>
  <c r="BW43" i="19"/>
  <c r="BV43" i="19"/>
  <c r="BU43" i="19"/>
  <c r="BT43" i="19"/>
  <c r="BS43" i="19"/>
  <c r="BR43" i="19"/>
  <c r="BQ43" i="19"/>
  <c r="BP43" i="19"/>
  <c r="BO43" i="19"/>
  <c r="BN43" i="19"/>
  <c r="BM43" i="19"/>
  <c r="BL43" i="19"/>
  <c r="BK43" i="19"/>
  <c r="BJ43" i="19"/>
  <c r="BI43" i="19"/>
  <c r="BH43" i="19"/>
  <c r="BG43" i="19"/>
  <c r="BF43" i="19"/>
  <c r="BE43" i="19"/>
  <c r="BD43" i="19"/>
  <c r="BC43" i="19"/>
  <c r="BB43" i="19"/>
  <c r="BA43" i="19"/>
  <c r="AZ43" i="19"/>
  <c r="AY43" i="19"/>
  <c r="AX43" i="19"/>
  <c r="AW43" i="19"/>
  <c r="AV43" i="19"/>
  <c r="AU43" i="19"/>
  <c r="AT43" i="19"/>
  <c r="AS43" i="19"/>
  <c r="AR43" i="19"/>
  <c r="AQ43" i="19"/>
  <c r="AP43" i="19"/>
  <c r="AO43" i="19"/>
  <c r="AN43" i="19"/>
  <c r="AM43" i="19"/>
  <c r="AL43" i="19"/>
  <c r="AK43" i="19"/>
  <c r="AJ43" i="19"/>
  <c r="AI43" i="19"/>
  <c r="AH43" i="19"/>
  <c r="AG43" i="19"/>
  <c r="AF43" i="19"/>
  <c r="AE43" i="19"/>
  <c r="AD43" i="19"/>
  <c r="AC43" i="19"/>
  <c r="AB43" i="19"/>
  <c r="AA43" i="19"/>
  <c r="Z43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DB42" i="19"/>
  <c r="DA42" i="19"/>
  <c r="CZ42" i="19"/>
  <c r="CY42" i="19"/>
  <c r="CX42" i="19"/>
  <c r="CW42" i="19"/>
  <c r="CV42" i="19"/>
  <c r="CU42" i="19"/>
  <c r="CT42" i="19"/>
  <c r="CS42" i="19"/>
  <c r="CR42" i="19"/>
  <c r="CQ42" i="19"/>
  <c r="CP42" i="19"/>
  <c r="CO42" i="19"/>
  <c r="CN42" i="19"/>
  <c r="CM42" i="19"/>
  <c r="CL42" i="19"/>
  <c r="CK42" i="19"/>
  <c r="CJ42" i="19"/>
  <c r="CI42" i="19"/>
  <c r="CH42" i="19"/>
  <c r="CG42" i="19"/>
  <c r="CF42" i="19"/>
  <c r="CE42" i="19"/>
  <c r="CD42" i="19"/>
  <c r="CC42" i="19"/>
  <c r="CB42" i="19"/>
  <c r="CA42" i="19"/>
  <c r="BZ42" i="19"/>
  <c r="BY42" i="19"/>
  <c r="BX42" i="19"/>
  <c r="BW42" i="19"/>
  <c r="BV42" i="19"/>
  <c r="BU42" i="19"/>
  <c r="BT42" i="19"/>
  <c r="BS42" i="19"/>
  <c r="BR42" i="19"/>
  <c r="BQ42" i="19"/>
  <c r="BP42" i="19"/>
  <c r="BO42" i="19"/>
  <c r="BN42" i="19"/>
  <c r="BM42" i="19"/>
  <c r="BL42" i="19"/>
  <c r="BK42" i="19"/>
  <c r="BJ42" i="19"/>
  <c r="BI42" i="19"/>
  <c r="BH42" i="19"/>
  <c r="BG42" i="19"/>
  <c r="BF42" i="19"/>
  <c r="BE42" i="19"/>
  <c r="BD42" i="19"/>
  <c r="BC42" i="19"/>
  <c r="BB42" i="19"/>
  <c r="BA42" i="19"/>
  <c r="AZ42" i="19"/>
  <c r="AY42" i="19"/>
  <c r="AX42" i="19"/>
  <c r="AW42" i="19"/>
  <c r="AV42" i="19"/>
  <c r="AU42" i="19"/>
  <c r="AT42" i="19"/>
  <c r="AS42" i="19"/>
  <c r="AR42" i="19"/>
  <c r="AQ42" i="19"/>
  <c r="AP42" i="19"/>
  <c r="AO42" i="19"/>
  <c r="AN42" i="19"/>
  <c r="AM42" i="19"/>
  <c r="AL42" i="19"/>
  <c r="AK42" i="19"/>
  <c r="AJ42" i="19"/>
  <c r="AI42" i="19"/>
  <c r="AH42" i="19"/>
  <c r="AG42" i="19"/>
  <c r="AF42" i="19"/>
  <c r="AE42" i="19"/>
  <c r="AD42" i="19"/>
  <c r="AC42" i="19"/>
  <c r="AB42" i="19"/>
  <c r="AA42" i="19"/>
  <c r="Z42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DB41" i="19"/>
  <c r="DA41" i="19"/>
  <c r="CZ41" i="19"/>
  <c r="CY41" i="19"/>
  <c r="CX41" i="19"/>
  <c r="CW41" i="19"/>
  <c r="CV41" i="19"/>
  <c r="CU41" i="19"/>
  <c r="CT41" i="19"/>
  <c r="CS41" i="19"/>
  <c r="CR41" i="19"/>
  <c r="CQ41" i="19"/>
  <c r="CP41" i="19"/>
  <c r="CO41" i="19"/>
  <c r="CN41" i="19"/>
  <c r="CM41" i="19"/>
  <c r="CL41" i="19"/>
  <c r="CK41" i="19"/>
  <c r="CJ41" i="19"/>
  <c r="CI41" i="19"/>
  <c r="CH41" i="19"/>
  <c r="CG41" i="19"/>
  <c r="CF41" i="19"/>
  <c r="CE41" i="19"/>
  <c r="CD41" i="19"/>
  <c r="CC41" i="19"/>
  <c r="CB41" i="19"/>
  <c r="CA41" i="19"/>
  <c r="BZ41" i="19"/>
  <c r="BY41" i="19"/>
  <c r="BX41" i="19"/>
  <c r="BW41" i="19"/>
  <c r="BV41" i="19"/>
  <c r="BU41" i="19"/>
  <c r="BT41" i="19"/>
  <c r="BS41" i="19"/>
  <c r="BR41" i="19"/>
  <c r="BQ41" i="19"/>
  <c r="BP41" i="19"/>
  <c r="BO41" i="19"/>
  <c r="BN41" i="19"/>
  <c r="BM41" i="19"/>
  <c r="BL41" i="19"/>
  <c r="BK41" i="19"/>
  <c r="BJ41" i="19"/>
  <c r="BI41" i="19"/>
  <c r="BH41" i="19"/>
  <c r="BG41" i="19"/>
  <c r="BF41" i="19"/>
  <c r="BE41" i="19"/>
  <c r="BD41" i="19"/>
  <c r="BC41" i="19"/>
  <c r="BB41" i="19"/>
  <c r="BA41" i="19"/>
  <c r="AZ41" i="19"/>
  <c r="AY41" i="19"/>
  <c r="AX41" i="19"/>
  <c r="AW41" i="19"/>
  <c r="AV41" i="19"/>
  <c r="AU41" i="19"/>
  <c r="AT41" i="19"/>
  <c r="AS41" i="19"/>
  <c r="AR41" i="19"/>
  <c r="AQ41" i="19"/>
  <c r="AP41" i="19"/>
  <c r="AO41" i="19"/>
  <c r="AN41" i="19"/>
  <c r="AM41" i="19"/>
  <c r="AL41" i="19"/>
  <c r="AK41" i="19"/>
  <c r="AJ41" i="19"/>
  <c r="AI41" i="19"/>
  <c r="AH41" i="19"/>
  <c r="AG41" i="19"/>
  <c r="AF41" i="19"/>
  <c r="AE41" i="19"/>
  <c r="AD41" i="19"/>
  <c r="AC41" i="19"/>
  <c r="AB41" i="19"/>
  <c r="AA41" i="19"/>
  <c r="Z41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DB40" i="19"/>
  <c r="DA40" i="19"/>
  <c r="CZ40" i="19"/>
  <c r="CY40" i="19"/>
  <c r="CX40" i="19"/>
  <c r="CW40" i="19"/>
  <c r="CV40" i="19"/>
  <c r="CU40" i="19"/>
  <c r="CT40" i="19"/>
  <c r="CS40" i="19"/>
  <c r="CR40" i="19"/>
  <c r="CQ40" i="19"/>
  <c r="CP40" i="19"/>
  <c r="CO40" i="19"/>
  <c r="CN40" i="19"/>
  <c r="CM40" i="19"/>
  <c r="CL40" i="19"/>
  <c r="CK40" i="19"/>
  <c r="CJ40" i="19"/>
  <c r="CI40" i="19"/>
  <c r="CH40" i="19"/>
  <c r="CG40" i="19"/>
  <c r="CF40" i="19"/>
  <c r="CE40" i="19"/>
  <c r="CD40" i="19"/>
  <c r="CC40" i="19"/>
  <c r="CB40" i="19"/>
  <c r="CA40" i="19"/>
  <c r="BZ40" i="19"/>
  <c r="BY40" i="19"/>
  <c r="BX40" i="19"/>
  <c r="BW40" i="19"/>
  <c r="BV40" i="19"/>
  <c r="BU40" i="19"/>
  <c r="BT40" i="19"/>
  <c r="BS40" i="19"/>
  <c r="BR40" i="19"/>
  <c r="BQ40" i="19"/>
  <c r="BP40" i="19"/>
  <c r="BO40" i="19"/>
  <c r="BN40" i="19"/>
  <c r="BM40" i="19"/>
  <c r="BL40" i="19"/>
  <c r="BK40" i="19"/>
  <c r="BJ40" i="19"/>
  <c r="BI40" i="19"/>
  <c r="BH40" i="19"/>
  <c r="BG40" i="19"/>
  <c r="BF40" i="19"/>
  <c r="BE40" i="19"/>
  <c r="BD40" i="19"/>
  <c r="BC40" i="19"/>
  <c r="BB40" i="19"/>
  <c r="BA40" i="19"/>
  <c r="AZ40" i="19"/>
  <c r="AY40" i="19"/>
  <c r="AX40" i="19"/>
  <c r="AW40" i="19"/>
  <c r="AV40" i="19"/>
  <c r="AU40" i="19"/>
  <c r="AT40" i="19"/>
  <c r="AS40" i="19"/>
  <c r="AR40" i="19"/>
  <c r="AQ40" i="19"/>
  <c r="AP40" i="19"/>
  <c r="AO40" i="19"/>
  <c r="AN40" i="19"/>
  <c r="AM40" i="19"/>
  <c r="AL40" i="19"/>
  <c r="AK40" i="19"/>
  <c r="AJ40" i="19"/>
  <c r="AI40" i="19"/>
  <c r="AH40" i="19"/>
  <c r="AG40" i="19"/>
  <c r="AF40" i="19"/>
  <c r="AE40" i="19"/>
  <c r="AD40" i="19"/>
  <c r="AC40" i="19"/>
  <c r="AB40" i="19"/>
  <c r="AA40" i="19"/>
  <c r="Z40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DB39" i="19"/>
  <c r="DA39" i="19"/>
  <c r="CZ39" i="19"/>
  <c r="CY39" i="19"/>
  <c r="CX39" i="19"/>
  <c r="CW39" i="19"/>
  <c r="CV39" i="19"/>
  <c r="CU39" i="19"/>
  <c r="CT39" i="19"/>
  <c r="CS39" i="19"/>
  <c r="CR39" i="19"/>
  <c r="CQ39" i="19"/>
  <c r="CP39" i="19"/>
  <c r="CO39" i="19"/>
  <c r="CN39" i="19"/>
  <c r="CM39" i="19"/>
  <c r="CL39" i="19"/>
  <c r="CK39" i="19"/>
  <c r="CJ39" i="19"/>
  <c r="CI39" i="19"/>
  <c r="CH39" i="19"/>
  <c r="CG39" i="19"/>
  <c r="CF39" i="19"/>
  <c r="CE39" i="19"/>
  <c r="CD39" i="19"/>
  <c r="CC39" i="19"/>
  <c r="CB39" i="19"/>
  <c r="CA39" i="19"/>
  <c r="BZ39" i="19"/>
  <c r="BY39" i="19"/>
  <c r="BX39" i="19"/>
  <c r="BW39" i="19"/>
  <c r="BV39" i="19"/>
  <c r="BU39" i="19"/>
  <c r="BT39" i="19"/>
  <c r="BS39" i="19"/>
  <c r="BR39" i="19"/>
  <c r="BQ39" i="19"/>
  <c r="BP39" i="19"/>
  <c r="BO39" i="19"/>
  <c r="BN39" i="19"/>
  <c r="BM39" i="19"/>
  <c r="BL39" i="19"/>
  <c r="BK39" i="19"/>
  <c r="BJ39" i="19"/>
  <c r="BI39" i="19"/>
  <c r="BH39" i="19"/>
  <c r="BG39" i="19"/>
  <c r="BF39" i="19"/>
  <c r="BE39" i="19"/>
  <c r="BD39" i="19"/>
  <c r="BC39" i="19"/>
  <c r="BB39" i="19"/>
  <c r="BA39" i="19"/>
  <c r="AZ39" i="19"/>
  <c r="AY39" i="19"/>
  <c r="AX39" i="19"/>
  <c r="AW39" i="19"/>
  <c r="AV39" i="19"/>
  <c r="AU39" i="19"/>
  <c r="AT39" i="19"/>
  <c r="AS39" i="19"/>
  <c r="AR39" i="19"/>
  <c r="AQ39" i="19"/>
  <c r="AP39" i="19"/>
  <c r="AO39" i="19"/>
  <c r="AN39" i="19"/>
  <c r="AM39" i="19"/>
  <c r="AL39" i="19"/>
  <c r="AK39" i="19"/>
  <c r="AJ39" i="19"/>
  <c r="AI39" i="19"/>
  <c r="AH39" i="19"/>
  <c r="AG39" i="19"/>
  <c r="AF39" i="19"/>
  <c r="AE39" i="19"/>
  <c r="AD39" i="19"/>
  <c r="AC39" i="19"/>
  <c r="AB39" i="19"/>
  <c r="AA39" i="19"/>
  <c r="Z39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DB38" i="19"/>
  <c r="DA38" i="19"/>
  <c r="CZ38" i="19"/>
  <c r="CY38" i="19"/>
  <c r="CX38" i="19"/>
  <c r="CW38" i="19"/>
  <c r="CV38" i="19"/>
  <c r="CU38" i="19"/>
  <c r="CT38" i="19"/>
  <c r="CS38" i="19"/>
  <c r="CR38" i="19"/>
  <c r="CQ38" i="19"/>
  <c r="CP38" i="19"/>
  <c r="CO38" i="19"/>
  <c r="CN38" i="19"/>
  <c r="CM38" i="19"/>
  <c r="CL38" i="19"/>
  <c r="CK38" i="19"/>
  <c r="CJ38" i="19"/>
  <c r="CI38" i="19"/>
  <c r="CH38" i="19"/>
  <c r="CG38" i="19"/>
  <c r="CF38" i="19"/>
  <c r="CE38" i="19"/>
  <c r="CD38" i="19"/>
  <c r="CC38" i="19"/>
  <c r="CB38" i="19"/>
  <c r="CA38" i="19"/>
  <c r="BZ38" i="19"/>
  <c r="BY38" i="19"/>
  <c r="BX38" i="19"/>
  <c r="BW38" i="19"/>
  <c r="BV38" i="19"/>
  <c r="BU38" i="19"/>
  <c r="BT38" i="19"/>
  <c r="BS38" i="19"/>
  <c r="BR38" i="19"/>
  <c r="BQ38" i="19"/>
  <c r="BP38" i="19"/>
  <c r="BO38" i="19"/>
  <c r="BN38" i="19"/>
  <c r="BM38" i="19"/>
  <c r="BL38" i="19"/>
  <c r="BK38" i="19"/>
  <c r="BJ38" i="19"/>
  <c r="BI38" i="19"/>
  <c r="BH38" i="19"/>
  <c r="BG38" i="19"/>
  <c r="BF38" i="19"/>
  <c r="BE38" i="19"/>
  <c r="BD38" i="19"/>
  <c r="BC38" i="19"/>
  <c r="BB38" i="19"/>
  <c r="BA38" i="19"/>
  <c r="AZ38" i="19"/>
  <c r="AY38" i="19"/>
  <c r="AX38" i="19"/>
  <c r="AW38" i="19"/>
  <c r="AV38" i="19"/>
  <c r="AU38" i="19"/>
  <c r="AT38" i="19"/>
  <c r="AS38" i="19"/>
  <c r="AR38" i="19"/>
  <c r="AQ38" i="19"/>
  <c r="AP38" i="19"/>
  <c r="AO38" i="19"/>
  <c r="AN38" i="19"/>
  <c r="AM38" i="19"/>
  <c r="AL38" i="19"/>
  <c r="AK38" i="19"/>
  <c r="AJ38" i="19"/>
  <c r="AI38" i="19"/>
  <c r="AH38" i="19"/>
  <c r="AG38" i="19"/>
  <c r="AF38" i="19"/>
  <c r="AE38" i="19"/>
  <c r="AD38" i="19"/>
  <c r="AC38" i="19"/>
  <c r="AB38" i="19"/>
  <c r="AA38" i="19"/>
  <c r="Z38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DB37" i="19"/>
  <c r="DA37" i="19"/>
  <c r="CZ37" i="19"/>
  <c r="CY37" i="19"/>
  <c r="CX37" i="19"/>
  <c r="CW37" i="19"/>
  <c r="CV37" i="19"/>
  <c r="CU37" i="19"/>
  <c r="CT37" i="19"/>
  <c r="CS37" i="19"/>
  <c r="CR37" i="19"/>
  <c r="CQ37" i="19"/>
  <c r="CP37" i="19"/>
  <c r="CO37" i="19"/>
  <c r="CN37" i="19"/>
  <c r="CM37" i="19"/>
  <c r="CL37" i="19"/>
  <c r="CK37" i="19"/>
  <c r="CJ37" i="19"/>
  <c r="CI37" i="19"/>
  <c r="CH37" i="19"/>
  <c r="CG37" i="19"/>
  <c r="CF37" i="19"/>
  <c r="CE37" i="19"/>
  <c r="CD37" i="19"/>
  <c r="CC37" i="19"/>
  <c r="CB37" i="19"/>
  <c r="CA37" i="19"/>
  <c r="BZ37" i="19"/>
  <c r="BY37" i="19"/>
  <c r="BX37" i="19"/>
  <c r="BW37" i="19"/>
  <c r="BV37" i="19"/>
  <c r="BU37" i="19"/>
  <c r="BT37" i="19"/>
  <c r="BS37" i="19"/>
  <c r="BR37" i="19"/>
  <c r="BQ37" i="19"/>
  <c r="BP37" i="19"/>
  <c r="BO37" i="19"/>
  <c r="BN37" i="19"/>
  <c r="BM37" i="19"/>
  <c r="BL37" i="19"/>
  <c r="BK37" i="19"/>
  <c r="BJ37" i="19"/>
  <c r="BI37" i="19"/>
  <c r="BH37" i="19"/>
  <c r="BG37" i="19"/>
  <c r="BF37" i="19"/>
  <c r="BE37" i="19"/>
  <c r="BD37" i="19"/>
  <c r="BC37" i="19"/>
  <c r="BB37" i="19"/>
  <c r="BA37" i="19"/>
  <c r="AZ37" i="19"/>
  <c r="AY37" i="19"/>
  <c r="AX37" i="19"/>
  <c r="AW37" i="19"/>
  <c r="AV37" i="19"/>
  <c r="AU37" i="19"/>
  <c r="AT37" i="19"/>
  <c r="AS37" i="19"/>
  <c r="AR37" i="19"/>
  <c r="AQ37" i="19"/>
  <c r="AP37" i="19"/>
  <c r="AO37" i="19"/>
  <c r="AN37" i="19"/>
  <c r="AM37" i="19"/>
  <c r="AL37" i="19"/>
  <c r="AK37" i="19"/>
  <c r="AJ37" i="19"/>
  <c r="AI37" i="19"/>
  <c r="AH37" i="19"/>
  <c r="AG37" i="19"/>
  <c r="AF37" i="19"/>
  <c r="AE37" i="19"/>
  <c r="AD37" i="19"/>
  <c r="AC37" i="19"/>
  <c r="AB37" i="19"/>
  <c r="AA37" i="19"/>
  <c r="Z37" i="19"/>
  <c r="Y37" i="19"/>
  <c r="X37" i="19"/>
  <c r="W37" i="19"/>
  <c r="V37" i="19"/>
  <c r="U37" i="19"/>
  <c r="T37" i="19"/>
  <c r="S37" i="19"/>
  <c r="R37" i="19"/>
  <c r="Q37" i="19"/>
  <c r="P37" i="19"/>
  <c r="O37" i="19"/>
  <c r="N37" i="19"/>
  <c r="M37" i="19"/>
  <c r="L37" i="19"/>
  <c r="K37" i="19"/>
  <c r="J37" i="19"/>
  <c r="I37" i="19"/>
  <c r="H37" i="19"/>
  <c r="G37" i="19"/>
  <c r="F37" i="19"/>
  <c r="E37" i="19"/>
  <c r="D37" i="19"/>
  <c r="C37" i="19"/>
  <c r="DB36" i="19"/>
  <c r="DA36" i="19"/>
  <c r="CZ36" i="19"/>
  <c r="CY36" i="19"/>
  <c r="CX36" i="19"/>
  <c r="CW36" i="19"/>
  <c r="CV36" i="19"/>
  <c r="CU36" i="19"/>
  <c r="CT36" i="19"/>
  <c r="CS36" i="19"/>
  <c r="CR36" i="19"/>
  <c r="CQ36" i="19"/>
  <c r="CP36" i="19"/>
  <c r="CO36" i="19"/>
  <c r="CN36" i="19"/>
  <c r="CM36" i="19"/>
  <c r="CL36" i="19"/>
  <c r="CK36" i="19"/>
  <c r="CJ36" i="19"/>
  <c r="CI36" i="19"/>
  <c r="CH36" i="19"/>
  <c r="CG36" i="19"/>
  <c r="CF36" i="19"/>
  <c r="CE36" i="19"/>
  <c r="CD36" i="19"/>
  <c r="CC36" i="19"/>
  <c r="CB36" i="19"/>
  <c r="CA36" i="19"/>
  <c r="BZ36" i="19"/>
  <c r="BY36" i="19"/>
  <c r="BX36" i="19"/>
  <c r="BW36" i="19"/>
  <c r="BV36" i="19"/>
  <c r="BU36" i="19"/>
  <c r="BT36" i="19"/>
  <c r="BS36" i="19"/>
  <c r="BR36" i="19"/>
  <c r="BQ36" i="19"/>
  <c r="BP36" i="19"/>
  <c r="BO36" i="19"/>
  <c r="BN36" i="19"/>
  <c r="BM36" i="19"/>
  <c r="BL36" i="19"/>
  <c r="BK36" i="19"/>
  <c r="BJ36" i="19"/>
  <c r="BI36" i="19"/>
  <c r="BH36" i="19"/>
  <c r="BG36" i="19"/>
  <c r="BF36" i="19"/>
  <c r="BE36" i="19"/>
  <c r="BD36" i="19"/>
  <c r="BC36" i="19"/>
  <c r="BB36" i="19"/>
  <c r="BA36" i="19"/>
  <c r="AZ36" i="19"/>
  <c r="AY36" i="19"/>
  <c r="AX36" i="19"/>
  <c r="AW36" i="19"/>
  <c r="AV36" i="19"/>
  <c r="AU36" i="19"/>
  <c r="AT36" i="19"/>
  <c r="AS36" i="19"/>
  <c r="AR36" i="19"/>
  <c r="AQ36" i="19"/>
  <c r="AP36" i="19"/>
  <c r="AO36" i="19"/>
  <c r="AN36" i="19"/>
  <c r="AM36" i="19"/>
  <c r="AL36" i="19"/>
  <c r="AK36" i="19"/>
  <c r="AJ36" i="19"/>
  <c r="AI36" i="19"/>
  <c r="AH36" i="19"/>
  <c r="AG36" i="19"/>
  <c r="AF36" i="19"/>
  <c r="AE36" i="19"/>
  <c r="AD36" i="19"/>
  <c r="AC36" i="19"/>
  <c r="AB36" i="19"/>
  <c r="AA36" i="19"/>
  <c r="Z36" i="19"/>
  <c r="Y36" i="19"/>
  <c r="X36" i="19"/>
  <c r="W36" i="19"/>
  <c r="V36" i="19"/>
  <c r="U36" i="19"/>
  <c r="T36" i="19"/>
  <c r="S36" i="19"/>
  <c r="R36" i="19"/>
  <c r="Q36" i="19"/>
  <c r="P36" i="19"/>
  <c r="O36" i="19"/>
  <c r="N36" i="19"/>
  <c r="M36" i="19"/>
  <c r="L36" i="19"/>
  <c r="K36" i="19"/>
  <c r="J36" i="19"/>
  <c r="I36" i="19"/>
  <c r="H36" i="19"/>
  <c r="G36" i="19"/>
  <c r="F36" i="19"/>
  <c r="E36" i="19"/>
  <c r="D36" i="19"/>
  <c r="C36" i="19"/>
  <c r="DB35" i="19"/>
  <c r="DA35" i="19"/>
  <c r="CZ35" i="19"/>
  <c r="CY35" i="19"/>
  <c r="CX35" i="19"/>
  <c r="CW35" i="19"/>
  <c r="CV35" i="19"/>
  <c r="CU35" i="19"/>
  <c r="CT35" i="19"/>
  <c r="CS35" i="19"/>
  <c r="CR35" i="19"/>
  <c r="CQ35" i="19"/>
  <c r="CP35" i="19"/>
  <c r="CO35" i="19"/>
  <c r="CN35" i="19"/>
  <c r="CM35" i="19"/>
  <c r="CL35" i="19"/>
  <c r="CK35" i="19"/>
  <c r="CJ35" i="19"/>
  <c r="CI35" i="19"/>
  <c r="CH35" i="19"/>
  <c r="CG35" i="19"/>
  <c r="CF35" i="19"/>
  <c r="CE35" i="19"/>
  <c r="CD35" i="19"/>
  <c r="CC35" i="19"/>
  <c r="CB35" i="19"/>
  <c r="CA35" i="19"/>
  <c r="BZ35" i="19"/>
  <c r="BY35" i="19"/>
  <c r="BX35" i="19"/>
  <c r="BW35" i="19"/>
  <c r="BV35" i="19"/>
  <c r="BU35" i="19"/>
  <c r="BT35" i="19"/>
  <c r="BS35" i="19"/>
  <c r="BR35" i="19"/>
  <c r="BQ35" i="19"/>
  <c r="BP35" i="19"/>
  <c r="BO35" i="19"/>
  <c r="BN35" i="19"/>
  <c r="BM35" i="19"/>
  <c r="BL35" i="19"/>
  <c r="BK35" i="19"/>
  <c r="BJ35" i="19"/>
  <c r="BI35" i="19"/>
  <c r="BH35" i="19"/>
  <c r="BG35" i="19"/>
  <c r="BF35" i="19"/>
  <c r="BE35" i="19"/>
  <c r="BD35" i="19"/>
  <c r="BC35" i="19"/>
  <c r="BB35" i="19"/>
  <c r="BA35" i="19"/>
  <c r="AZ35" i="19"/>
  <c r="AY35" i="19"/>
  <c r="AX35" i="19"/>
  <c r="AW35" i="19"/>
  <c r="AV35" i="19"/>
  <c r="AU35" i="19"/>
  <c r="AT35" i="19"/>
  <c r="AS35" i="19"/>
  <c r="AR35" i="19"/>
  <c r="AQ35" i="19"/>
  <c r="AP35" i="19"/>
  <c r="AO35" i="19"/>
  <c r="AN35" i="19"/>
  <c r="AM35" i="19"/>
  <c r="AL35" i="19"/>
  <c r="AK35" i="19"/>
  <c r="AJ35" i="19"/>
  <c r="AI35" i="19"/>
  <c r="AH35" i="19"/>
  <c r="AG35" i="19"/>
  <c r="AF35" i="19"/>
  <c r="AE35" i="19"/>
  <c r="AD35" i="19"/>
  <c r="AC35" i="19"/>
  <c r="AB35" i="19"/>
  <c r="AA35" i="19"/>
  <c r="Z35" i="19"/>
  <c r="Y35" i="19"/>
  <c r="X35" i="19"/>
  <c r="W35" i="19"/>
  <c r="V35" i="19"/>
  <c r="U35" i="19"/>
  <c r="T35" i="19"/>
  <c r="S35" i="19"/>
  <c r="R35" i="19"/>
  <c r="Q35" i="19"/>
  <c r="P35" i="19"/>
  <c r="O35" i="19"/>
  <c r="N35" i="19"/>
  <c r="M35" i="19"/>
  <c r="L35" i="19"/>
  <c r="K35" i="19"/>
  <c r="J35" i="19"/>
  <c r="I35" i="19"/>
  <c r="H35" i="19"/>
  <c r="G35" i="19"/>
  <c r="F35" i="19"/>
  <c r="E35" i="19"/>
  <c r="D35" i="19"/>
  <c r="C35" i="19"/>
  <c r="DB34" i="19"/>
  <c r="DA34" i="19"/>
  <c r="CZ34" i="19"/>
  <c r="CY34" i="19"/>
  <c r="CX34" i="19"/>
  <c r="CW34" i="19"/>
  <c r="CV34" i="19"/>
  <c r="CU34" i="19"/>
  <c r="CT34" i="19"/>
  <c r="CS34" i="19"/>
  <c r="CR34" i="19"/>
  <c r="CQ34" i="19"/>
  <c r="CP34" i="19"/>
  <c r="CO34" i="19"/>
  <c r="CN34" i="19"/>
  <c r="CM34" i="19"/>
  <c r="CL34" i="19"/>
  <c r="CK34" i="19"/>
  <c r="CJ34" i="19"/>
  <c r="CI34" i="19"/>
  <c r="CH34" i="19"/>
  <c r="CG34" i="19"/>
  <c r="CF34" i="19"/>
  <c r="CE34" i="19"/>
  <c r="CD34" i="19"/>
  <c r="CC34" i="19"/>
  <c r="CB34" i="19"/>
  <c r="CA34" i="19"/>
  <c r="BZ34" i="19"/>
  <c r="BY34" i="19"/>
  <c r="BX34" i="19"/>
  <c r="BW34" i="19"/>
  <c r="BV34" i="19"/>
  <c r="BU34" i="19"/>
  <c r="BT34" i="19"/>
  <c r="BS34" i="19"/>
  <c r="BR34" i="19"/>
  <c r="BQ34" i="19"/>
  <c r="BP34" i="19"/>
  <c r="BO34" i="19"/>
  <c r="BN34" i="19"/>
  <c r="BM34" i="19"/>
  <c r="BL34" i="19"/>
  <c r="BK34" i="19"/>
  <c r="BJ34" i="19"/>
  <c r="BI34" i="19"/>
  <c r="BH34" i="19"/>
  <c r="BG34" i="19"/>
  <c r="BF34" i="19"/>
  <c r="BE34" i="19"/>
  <c r="BD34" i="19"/>
  <c r="BC34" i="19"/>
  <c r="BB34" i="19"/>
  <c r="BA34" i="19"/>
  <c r="AZ34" i="19"/>
  <c r="AY34" i="19"/>
  <c r="AX34" i="19"/>
  <c r="AW34" i="19"/>
  <c r="AV34" i="19"/>
  <c r="AU34" i="19"/>
  <c r="AT34" i="19"/>
  <c r="AS34" i="19"/>
  <c r="AR34" i="19"/>
  <c r="AQ34" i="19"/>
  <c r="AP34" i="19"/>
  <c r="AO34" i="19"/>
  <c r="AN34" i="19"/>
  <c r="AM34" i="19"/>
  <c r="AL34" i="19"/>
  <c r="AK34" i="19"/>
  <c r="AJ34" i="19"/>
  <c r="AI34" i="19"/>
  <c r="AH34" i="19"/>
  <c r="AG34" i="19"/>
  <c r="AF34" i="19"/>
  <c r="AE34" i="19"/>
  <c r="AD34" i="19"/>
  <c r="AC34" i="19"/>
  <c r="AB34" i="19"/>
  <c r="AA34" i="19"/>
  <c r="Z34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DB33" i="19"/>
  <c r="DA33" i="19"/>
  <c r="CZ33" i="19"/>
  <c r="CY33" i="19"/>
  <c r="CX33" i="19"/>
  <c r="CW33" i="19"/>
  <c r="CV33" i="19"/>
  <c r="CU33" i="19"/>
  <c r="CT33" i="19"/>
  <c r="CS33" i="19"/>
  <c r="CR33" i="19"/>
  <c r="CQ33" i="19"/>
  <c r="CP33" i="19"/>
  <c r="CO33" i="19"/>
  <c r="CN33" i="19"/>
  <c r="CM33" i="19"/>
  <c r="CL33" i="19"/>
  <c r="CK33" i="19"/>
  <c r="CJ33" i="19"/>
  <c r="CI33" i="19"/>
  <c r="CH33" i="19"/>
  <c r="CG33" i="19"/>
  <c r="CF33" i="19"/>
  <c r="CE33" i="19"/>
  <c r="CD33" i="19"/>
  <c r="CC33" i="19"/>
  <c r="CB33" i="19"/>
  <c r="CA33" i="19"/>
  <c r="BZ33" i="19"/>
  <c r="BY33" i="19"/>
  <c r="BX33" i="19"/>
  <c r="BW33" i="19"/>
  <c r="BV33" i="19"/>
  <c r="BU33" i="19"/>
  <c r="BT33" i="19"/>
  <c r="BS33" i="19"/>
  <c r="BR33" i="19"/>
  <c r="BQ33" i="19"/>
  <c r="BP33" i="19"/>
  <c r="BO33" i="19"/>
  <c r="BN33" i="19"/>
  <c r="BM33" i="19"/>
  <c r="BL33" i="19"/>
  <c r="BK33" i="19"/>
  <c r="BJ33" i="19"/>
  <c r="BI33" i="19"/>
  <c r="BH33" i="19"/>
  <c r="BG33" i="19"/>
  <c r="BF33" i="19"/>
  <c r="BE33" i="19"/>
  <c r="BD33" i="19"/>
  <c r="BC33" i="19"/>
  <c r="BB33" i="19"/>
  <c r="BA33" i="19"/>
  <c r="AZ33" i="19"/>
  <c r="AY33" i="19"/>
  <c r="AX33" i="19"/>
  <c r="AW33" i="19"/>
  <c r="AV33" i="19"/>
  <c r="AU33" i="19"/>
  <c r="AT33" i="19"/>
  <c r="AS33" i="19"/>
  <c r="AR33" i="19"/>
  <c r="AQ33" i="19"/>
  <c r="AP33" i="19"/>
  <c r="AO33" i="19"/>
  <c r="AN33" i="19"/>
  <c r="AM33" i="19"/>
  <c r="AL33" i="19"/>
  <c r="AK33" i="19"/>
  <c r="AJ33" i="19"/>
  <c r="AI33" i="19"/>
  <c r="AH33" i="19"/>
  <c r="AG33" i="19"/>
  <c r="AF33" i="19"/>
  <c r="AE33" i="19"/>
  <c r="AD33" i="19"/>
  <c r="AC33" i="19"/>
  <c r="AB33" i="19"/>
  <c r="AA33" i="19"/>
  <c r="Z33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DB32" i="19"/>
  <c r="DA32" i="19"/>
  <c r="CZ32" i="19"/>
  <c r="CY32" i="19"/>
  <c r="CX32" i="19"/>
  <c r="CW32" i="19"/>
  <c r="CV32" i="19"/>
  <c r="CU32" i="19"/>
  <c r="CT32" i="19"/>
  <c r="CS32" i="19"/>
  <c r="CR32" i="19"/>
  <c r="CQ32" i="19"/>
  <c r="CP32" i="19"/>
  <c r="CO32" i="19"/>
  <c r="CN32" i="19"/>
  <c r="CM32" i="19"/>
  <c r="CL32" i="19"/>
  <c r="CK32" i="19"/>
  <c r="CJ32" i="19"/>
  <c r="CI32" i="19"/>
  <c r="CH32" i="19"/>
  <c r="CG32" i="19"/>
  <c r="CF32" i="19"/>
  <c r="CE32" i="19"/>
  <c r="CD32" i="19"/>
  <c r="CC32" i="19"/>
  <c r="CB32" i="19"/>
  <c r="CA32" i="19"/>
  <c r="BZ32" i="19"/>
  <c r="BY32" i="19"/>
  <c r="BX32" i="19"/>
  <c r="BW32" i="19"/>
  <c r="BV32" i="19"/>
  <c r="BU32" i="19"/>
  <c r="BT32" i="19"/>
  <c r="BS32" i="19"/>
  <c r="BR32" i="19"/>
  <c r="BQ32" i="19"/>
  <c r="BP32" i="19"/>
  <c r="BO32" i="19"/>
  <c r="BN32" i="19"/>
  <c r="BM32" i="19"/>
  <c r="BL32" i="19"/>
  <c r="BK32" i="19"/>
  <c r="BJ32" i="19"/>
  <c r="BI32" i="19"/>
  <c r="BH32" i="19"/>
  <c r="BG32" i="19"/>
  <c r="BF32" i="19"/>
  <c r="BE32" i="19"/>
  <c r="BD32" i="19"/>
  <c r="BC32" i="19"/>
  <c r="BB32" i="19"/>
  <c r="BA32" i="19"/>
  <c r="AZ32" i="19"/>
  <c r="AY32" i="19"/>
  <c r="AX32" i="19"/>
  <c r="AW32" i="19"/>
  <c r="AV32" i="19"/>
  <c r="AU32" i="19"/>
  <c r="AT32" i="19"/>
  <c r="AS32" i="19"/>
  <c r="AR32" i="19"/>
  <c r="AQ32" i="19"/>
  <c r="AP32" i="19"/>
  <c r="AO32" i="19"/>
  <c r="AN32" i="19"/>
  <c r="AM32" i="19"/>
  <c r="AL32" i="19"/>
  <c r="AK32" i="19"/>
  <c r="AJ32" i="19"/>
  <c r="AI32" i="19"/>
  <c r="AH32" i="19"/>
  <c r="AG32" i="19"/>
  <c r="AF32" i="19"/>
  <c r="AE32" i="19"/>
  <c r="AD32" i="19"/>
  <c r="AC32" i="19"/>
  <c r="AB32" i="19"/>
  <c r="AA32" i="19"/>
  <c r="Z32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DB31" i="19"/>
  <c r="DA31" i="19"/>
  <c r="CZ31" i="19"/>
  <c r="CY31" i="19"/>
  <c r="CX31" i="19"/>
  <c r="CW31" i="19"/>
  <c r="CV31" i="19"/>
  <c r="CU31" i="19"/>
  <c r="CT31" i="19"/>
  <c r="CS31" i="19"/>
  <c r="CR31" i="19"/>
  <c r="CQ31" i="19"/>
  <c r="CP31" i="19"/>
  <c r="CO31" i="19"/>
  <c r="CN31" i="19"/>
  <c r="CM31" i="19"/>
  <c r="CL31" i="19"/>
  <c r="CK31" i="19"/>
  <c r="CJ31" i="19"/>
  <c r="CI31" i="19"/>
  <c r="CH31" i="19"/>
  <c r="CG31" i="19"/>
  <c r="CF31" i="19"/>
  <c r="CE31" i="19"/>
  <c r="CD31" i="19"/>
  <c r="CC31" i="19"/>
  <c r="CB31" i="19"/>
  <c r="CA31" i="19"/>
  <c r="BZ31" i="19"/>
  <c r="BY31" i="19"/>
  <c r="BX31" i="19"/>
  <c r="BW31" i="19"/>
  <c r="BV31" i="19"/>
  <c r="BU31" i="19"/>
  <c r="BT31" i="19"/>
  <c r="BS31" i="19"/>
  <c r="BR31" i="19"/>
  <c r="BQ31" i="19"/>
  <c r="BP31" i="19"/>
  <c r="BO31" i="19"/>
  <c r="BN31" i="19"/>
  <c r="BM31" i="19"/>
  <c r="BL31" i="19"/>
  <c r="BK31" i="19"/>
  <c r="BJ31" i="19"/>
  <c r="BI31" i="19"/>
  <c r="BH31" i="19"/>
  <c r="BG31" i="19"/>
  <c r="BF31" i="19"/>
  <c r="BE31" i="19"/>
  <c r="BD31" i="19"/>
  <c r="BC31" i="19"/>
  <c r="BB31" i="19"/>
  <c r="BA31" i="19"/>
  <c r="AZ31" i="19"/>
  <c r="AY31" i="19"/>
  <c r="AX31" i="19"/>
  <c r="AW31" i="19"/>
  <c r="AV31" i="19"/>
  <c r="AU31" i="19"/>
  <c r="AT31" i="19"/>
  <c r="AS31" i="19"/>
  <c r="AR31" i="19"/>
  <c r="AQ31" i="19"/>
  <c r="AP31" i="19"/>
  <c r="AO31" i="19"/>
  <c r="AN31" i="19"/>
  <c r="AM31" i="19"/>
  <c r="AL31" i="19"/>
  <c r="AK31" i="19"/>
  <c r="AJ31" i="19"/>
  <c r="AI31" i="19"/>
  <c r="AH31" i="19"/>
  <c r="AG31" i="19"/>
  <c r="AF31" i="19"/>
  <c r="AE31" i="19"/>
  <c r="AD31" i="19"/>
  <c r="AC31" i="19"/>
  <c r="AB31" i="19"/>
  <c r="AA31" i="19"/>
  <c r="Z31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DB30" i="19"/>
  <c r="DA30" i="19"/>
  <c r="CZ30" i="19"/>
  <c r="CY30" i="19"/>
  <c r="CX30" i="19"/>
  <c r="CW30" i="19"/>
  <c r="CV30" i="19"/>
  <c r="CU30" i="19"/>
  <c r="CT30" i="19"/>
  <c r="CS30" i="19"/>
  <c r="CR30" i="19"/>
  <c r="CQ30" i="19"/>
  <c r="CP30" i="19"/>
  <c r="CO30" i="19"/>
  <c r="CN30" i="19"/>
  <c r="CM30" i="19"/>
  <c r="CL30" i="19"/>
  <c r="CK30" i="19"/>
  <c r="CJ30" i="19"/>
  <c r="CI30" i="19"/>
  <c r="CH30" i="19"/>
  <c r="CG30" i="19"/>
  <c r="CF30" i="19"/>
  <c r="CE30" i="19"/>
  <c r="CD30" i="19"/>
  <c r="CC30" i="19"/>
  <c r="CB30" i="19"/>
  <c r="CA30" i="19"/>
  <c r="BZ30" i="19"/>
  <c r="BY30" i="19"/>
  <c r="BX30" i="19"/>
  <c r="BW30" i="19"/>
  <c r="BV30" i="19"/>
  <c r="BU30" i="19"/>
  <c r="BT30" i="19"/>
  <c r="BS30" i="19"/>
  <c r="BR30" i="19"/>
  <c r="BQ30" i="19"/>
  <c r="BP30" i="19"/>
  <c r="BO30" i="19"/>
  <c r="BN30" i="19"/>
  <c r="BM30" i="19"/>
  <c r="BL30" i="19"/>
  <c r="BK30" i="19"/>
  <c r="BJ30" i="19"/>
  <c r="BI30" i="19"/>
  <c r="BH30" i="19"/>
  <c r="BG30" i="19"/>
  <c r="BF30" i="19"/>
  <c r="BE30" i="19"/>
  <c r="BD30" i="19"/>
  <c r="BC30" i="19"/>
  <c r="BB30" i="19"/>
  <c r="BA30" i="19"/>
  <c r="AZ30" i="19"/>
  <c r="AY30" i="19"/>
  <c r="AX30" i="19"/>
  <c r="AW30" i="19"/>
  <c r="AV30" i="19"/>
  <c r="AU30" i="19"/>
  <c r="AT30" i="19"/>
  <c r="AS30" i="19"/>
  <c r="AR30" i="19"/>
  <c r="AQ30" i="19"/>
  <c r="AP30" i="19"/>
  <c r="AO30" i="19"/>
  <c r="AN30" i="19"/>
  <c r="AM30" i="19"/>
  <c r="AL30" i="19"/>
  <c r="AK30" i="19"/>
  <c r="AJ30" i="19"/>
  <c r="AI30" i="19"/>
  <c r="AH30" i="19"/>
  <c r="AG30" i="19"/>
  <c r="AF30" i="19"/>
  <c r="AE30" i="19"/>
  <c r="AD30" i="19"/>
  <c r="AC30" i="19"/>
  <c r="AB30" i="19"/>
  <c r="AA30" i="19"/>
  <c r="Z30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DB29" i="19"/>
  <c r="DA29" i="19"/>
  <c r="CZ29" i="19"/>
  <c r="CY29" i="19"/>
  <c r="CX29" i="19"/>
  <c r="CW29" i="19"/>
  <c r="CV29" i="19"/>
  <c r="CU29" i="19"/>
  <c r="CT29" i="19"/>
  <c r="CS29" i="19"/>
  <c r="CR29" i="19"/>
  <c r="CQ29" i="19"/>
  <c r="CP29" i="19"/>
  <c r="CO29" i="19"/>
  <c r="CN29" i="19"/>
  <c r="CM29" i="19"/>
  <c r="CL29" i="19"/>
  <c r="CK29" i="19"/>
  <c r="CJ29" i="19"/>
  <c r="CI29" i="19"/>
  <c r="CH29" i="19"/>
  <c r="CG29" i="19"/>
  <c r="CF29" i="19"/>
  <c r="CE29" i="19"/>
  <c r="CD29" i="19"/>
  <c r="CC29" i="19"/>
  <c r="CB29" i="19"/>
  <c r="CA29" i="19"/>
  <c r="BZ29" i="19"/>
  <c r="BY29" i="19"/>
  <c r="BX29" i="19"/>
  <c r="BW29" i="19"/>
  <c r="BV29" i="19"/>
  <c r="BU29" i="19"/>
  <c r="BT29" i="19"/>
  <c r="BS29" i="19"/>
  <c r="BR29" i="19"/>
  <c r="BQ29" i="19"/>
  <c r="BP29" i="19"/>
  <c r="BO29" i="19"/>
  <c r="BN29" i="19"/>
  <c r="BM29" i="19"/>
  <c r="BL29" i="19"/>
  <c r="BK29" i="19"/>
  <c r="BJ29" i="19"/>
  <c r="BI29" i="19"/>
  <c r="BH29" i="19"/>
  <c r="BG29" i="19"/>
  <c r="BF29" i="19"/>
  <c r="BE29" i="19"/>
  <c r="BD29" i="19"/>
  <c r="BC29" i="19"/>
  <c r="BB29" i="19"/>
  <c r="BA29" i="19"/>
  <c r="AZ29" i="19"/>
  <c r="AY29" i="19"/>
  <c r="AX29" i="19"/>
  <c r="AW29" i="19"/>
  <c r="AV29" i="19"/>
  <c r="AU29" i="19"/>
  <c r="AT29" i="19"/>
  <c r="AS29" i="19"/>
  <c r="AR29" i="19"/>
  <c r="AQ29" i="19"/>
  <c r="AP29" i="19"/>
  <c r="AO29" i="19"/>
  <c r="AN29" i="19"/>
  <c r="AM29" i="19"/>
  <c r="AL29" i="19"/>
  <c r="AK29" i="19"/>
  <c r="AJ29" i="19"/>
  <c r="AI29" i="19"/>
  <c r="AH29" i="19"/>
  <c r="AG29" i="19"/>
  <c r="AF29" i="19"/>
  <c r="AE29" i="19"/>
  <c r="AD29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DB28" i="19"/>
  <c r="DA28" i="19"/>
  <c r="CZ28" i="19"/>
  <c r="CY28" i="19"/>
  <c r="CX28" i="19"/>
  <c r="CW28" i="19"/>
  <c r="CV28" i="19"/>
  <c r="CU28" i="19"/>
  <c r="CT28" i="19"/>
  <c r="CS28" i="19"/>
  <c r="CR28" i="19"/>
  <c r="CQ28" i="19"/>
  <c r="CP28" i="19"/>
  <c r="CO28" i="19"/>
  <c r="CN28" i="19"/>
  <c r="CM28" i="19"/>
  <c r="CL28" i="19"/>
  <c r="CK28" i="19"/>
  <c r="CJ28" i="19"/>
  <c r="CI28" i="19"/>
  <c r="CH28" i="19"/>
  <c r="CG28" i="19"/>
  <c r="CF28" i="19"/>
  <c r="CE28" i="19"/>
  <c r="CD28" i="19"/>
  <c r="CC28" i="19"/>
  <c r="CB28" i="19"/>
  <c r="CA28" i="19"/>
  <c r="BZ28" i="19"/>
  <c r="BY28" i="19"/>
  <c r="BX28" i="19"/>
  <c r="BW28" i="19"/>
  <c r="BV28" i="19"/>
  <c r="BU28" i="19"/>
  <c r="BT28" i="19"/>
  <c r="BS28" i="19"/>
  <c r="BR28" i="19"/>
  <c r="BQ28" i="19"/>
  <c r="BP28" i="19"/>
  <c r="BO28" i="19"/>
  <c r="BN28" i="19"/>
  <c r="BM28" i="19"/>
  <c r="BL28" i="19"/>
  <c r="BK28" i="19"/>
  <c r="BJ28" i="19"/>
  <c r="BI28" i="19"/>
  <c r="BH28" i="19"/>
  <c r="BG28" i="19"/>
  <c r="BF28" i="19"/>
  <c r="BE28" i="19"/>
  <c r="BD28" i="19"/>
  <c r="BC28" i="19"/>
  <c r="BB28" i="19"/>
  <c r="BA28" i="19"/>
  <c r="AZ28" i="19"/>
  <c r="AY28" i="19"/>
  <c r="AX28" i="19"/>
  <c r="AW28" i="19"/>
  <c r="AV28" i="19"/>
  <c r="AU28" i="19"/>
  <c r="AT28" i="19"/>
  <c r="AS28" i="19"/>
  <c r="AR28" i="19"/>
  <c r="AQ28" i="19"/>
  <c r="AP28" i="19"/>
  <c r="AO28" i="19"/>
  <c r="AN28" i="19"/>
  <c r="AM28" i="19"/>
  <c r="AL28" i="19"/>
  <c r="AK28" i="19"/>
  <c r="AJ28" i="19"/>
  <c r="AI28" i="19"/>
  <c r="AH28" i="19"/>
  <c r="AG28" i="19"/>
  <c r="AF28" i="19"/>
  <c r="AE28" i="19"/>
  <c r="AD28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DB27" i="19"/>
  <c r="DA27" i="19"/>
  <c r="CZ27" i="19"/>
  <c r="CY27" i="19"/>
  <c r="CX27" i="19"/>
  <c r="CW27" i="19"/>
  <c r="CV27" i="19"/>
  <c r="CU27" i="19"/>
  <c r="CT27" i="19"/>
  <c r="CS27" i="19"/>
  <c r="CR27" i="19"/>
  <c r="CQ27" i="19"/>
  <c r="CP27" i="19"/>
  <c r="CO27" i="19"/>
  <c r="CN27" i="19"/>
  <c r="CM27" i="19"/>
  <c r="CL27" i="19"/>
  <c r="CK27" i="19"/>
  <c r="CJ27" i="19"/>
  <c r="CI27" i="19"/>
  <c r="CH27" i="19"/>
  <c r="CG27" i="19"/>
  <c r="CF27" i="19"/>
  <c r="CE27" i="19"/>
  <c r="CD27" i="19"/>
  <c r="CC27" i="19"/>
  <c r="CB27" i="19"/>
  <c r="CA27" i="19"/>
  <c r="BZ27" i="19"/>
  <c r="BY27" i="19"/>
  <c r="BX27" i="19"/>
  <c r="BW27" i="19"/>
  <c r="BV27" i="19"/>
  <c r="BU27" i="19"/>
  <c r="BT27" i="19"/>
  <c r="BS27" i="19"/>
  <c r="BR27" i="19"/>
  <c r="BQ27" i="19"/>
  <c r="BP27" i="19"/>
  <c r="BO27" i="19"/>
  <c r="BN27" i="19"/>
  <c r="BM27" i="19"/>
  <c r="BL27" i="19"/>
  <c r="BK27" i="19"/>
  <c r="BJ27" i="19"/>
  <c r="BI27" i="19"/>
  <c r="BH27" i="19"/>
  <c r="BG27" i="19"/>
  <c r="BF27" i="19"/>
  <c r="BE27" i="19"/>
  <c r="BD27" i="19"/>
  <c r="BC27" i="19"/>
  <c r="BB27" i="19"/>
  <c r="BA27" i="19"/>
  <c r="AZ27" i="19"/>
  <c r="AY27" i="19"/>
  <c r="AX27" i="19"/>
  <c r="AW27" i="19"/>
  <c r="AV27" i="19"/>
  <c r="AU27" i="19"/>
  <c r="AT27" i="19"/>
  <c r="AS27" i="19"/>
  <c r="AR27" i="19"/>
  <c r="AQ27" i="19"/>
  <c r="AP27" i="19"/>
  <c r="AO27" i="19"/>
  <c r="AN27" i="19"/>
  <c r="AM27" i="19"/>
  <c r="AL27" i="19"/>
  <c r="AK27" i="19"/>
  <c r="AJ27" i="19"/>
  <c r="AI27" i="19"/>
  <c r="AH27" i="19"/>
  <c r="AG27" i="19"/>
  <c r="AF27" i="19"/>
  <c r="AE27" i="19"/>
  <c r="AD27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DB26" i="19"/>
  <c r="DA26" i="19"/>
  <c r="CZ26" i="19"/>
  <c r="CY26" i="19"/>
  <c r="CX26" i="19"/>
  <c r="CW26" i="19"/>
  <c r="CV26" i="19"/>
  <c r="CU26" i="19"/>
  <c r="CT26" i="19"/>
  <c r="CS26" i="19"/>
  <c r="CR26" i="19"/>
  <c r="CQ26" i="19"/>
  <c r="CP26" i="19"/>
  <c r="CO26" i="19"/>
  <c r="CN26" i="19"/>
  <c r="CM26" i="19"/>
  <c r="CL26" i="19"/>
  <c r="CK26" i="19"/>
  <c r="CJ26" i="19"/>
  <c r="CI26" i="19"/>
  <c r="CH26" i="19"/>
  <c r="CG26" i="19"/>
  <c r="CF26" i="19"/>
  <c r="CE26" i="19"/>
  <c r="CD26" i="19"/>
  <c r="CC26" i="19"/>
  <c r="CB26" i="19"/>
  <c r="CA26" i="19"/>
  <c r="BZ26" i="19"/>
  <c r="BY26" i="19"/>
  <c r="BX26" i="19"/>
  <c r="BW26" i="19"/>
  <c r="BV26" i="19"/>
  <c r="BU26" i="19"/>
  <c r="BT26" i="19"/>
  <c r="BS26" i="19"/>
  <c r="BR26" i="19"/>
  <c r="BQ26" i="19"/>
  <c r="BP26" i="19"/>
  <c r="BO26" i="19"/>
  <c r="BN26" i="19"/>
  <c r="BM26" i="19"/>
  <c r="BL26" i="19"/>
  <c r="BK26" i="19"/>
  <c r="BJ26" i="19"/>
  <c r="BI26" i="19"/>
  <c r="BH26" i="19"/>
  <c r="BG26" i="19"/>
  <c r="BF26" i="19"/>
  <c r="BE26" i="19"/>
  <c r="BD26" i="19"/>
  <c r="BC26" i="19"/>
  <c r="BB26" i="19"/>
  <c r="BA26" i="19"/>
  <c r="AZ26" i="19"/>
  <c r="AY26" i="19"/>
  <c r="AX26" i="19"/>
  <c r="AW26" i="19"/>
  <c r="AV26" i="19"/>
  <c r="AU26" i="19"/>
  <c r="AT26" i="19"/>
  <c r="AS26" i="19"/>
  <c r="AR26" i="19"/>
  <c r="AQ26" i="19"/>
  <c r="AP26" i="19"/>
  <c r="AO26" i="19"/>
  <c r="AN26" i="19"/>
  <c r="AM26" i="19"/>
  <c r="AL26" i="19"/>
  <c r="AK26" i="19"/>
  <c r="AJ26" i="19"/>
  <c r="AI26" i="19"/>
  <c r="AH26" i="19"/>
  <c r="AG26" i="19"/>
  <c r="AF26" i="19"/>
  <c r="AE26" i="19"/>
  <c r="AD26" i="19"/>
  <c r="AC26" i="19"/>
  <c r="AB26" i="19"/>
  <c r="AA26" i="19"/>
  <c r="Z26" i="19"/>
  <c r="Y26" i="19"/>
  <c r="X26" i="19"/>
  <c r="W26" i="19"/>
  <c r="V26" i="19"/>
  <c r="U26" i="19"/>
  <c r="T26" i="19"/>
  <c r="S26" i="19"/>
  <c r="R26" i="19"/>
  <c r="Q26" i="19"/>
  <c r="P26" i="19"/>
  <c r="O26" i="19"/>
  <c r="N26" i="19"/>
  <c r="M26" i="19"/>
  <c r="L26" i="19"/>
  <c r="K26" i="19"/>
  <c r="J26" i="19"/>
  <c r="I26" i="19"/>
  <c r="H26" i="19"/>
  <c r="G26" i="19"/>
  <c r="F26" i="19"/>
  <c r="E26" i="19"/>
  <c r="D26" i="19"/>
  <c r="C26" i="19"/>
  <c r="DB25" i="19"/>
  <c r="DA25" i="19"/>
  <c r="CZ25" i="19"/>
  <c r="CY25" i="19"/>
  <c r="CX25" i="19"/>
  <c r="CW25" i="19"/>
  <c r="CV25" i="19"/>
  <c r="CU25" i="19"/>
  <c r="CT25" i="19"/>
  <c r="CS25" i="19"/>
  <c r="CR25" i="19"/>
  <c r="CQ25" i="19"/>
  <c r="CP25" i="19"/>
  <c r="CO25" i="19"/>
  <c r="CN25" i="19"/>
  <c r="CM25" i="19"/>
  <c r="CL25" i="19"/>
  <c r="CK25" i="19"/>
  <c r="CJ25" i="19"/>
  <c r="CI25" i="19"/>
  <c r="CH25" i="19"/>
  <c r="CG25" i="19"/>
  <c r="CF25" i="19"/>
  <c r="CE25" i="19"/>
  <c r="CD25" i="19"/>
  <c r="CC25" i="19"/>
  <c r="CB25" i="19"/>
  <c r="CA25" i="19"/>
  <c r="BZ25" i="19"/>
  <c r="BY25" i="19"/>
  <c r="BX25" i="19"/>
  <c r="BW25" i="19"/>
  <c r="BV25" i="19"/>
  <c r="BU25" i="19"/>
  <c r="BT25" i="19"/>
  <c r="BS25" i="19"/>
  <c r="BR25" i="19"/>
  <c r="BQ25" i="19"/>
  <c r="BP25" i="19"/>
  <c r="BO25" i="19"/>
  <c r="BN25" i="19"/>
  <c r="BM25" i="19"/>
  <c r="BL25" i="19"/>
  <c r="BK25" i="19"/>
  <c r="BJ25" i="19"/>
  <c r="BI25" i="19"/>
  <c r="BH25" i="19"/>
  <c r="BG25" i="19"/>
  <c r="BF25" i="19"/>
  <c r="BE25" i="19"/>
  <c r="BD25" i="19"/>
  <c r="BC25" i="19"/>
  <c r="BB25" i="19"/>
  <c r="BA25" i="19"/>
  <c r="AZ25" i="19"/>
  <c r="AY25" i="19"/>
  <c r="AX25" i="19"/>
  <c r="AW25" i="19"/>
  <c r="AV25" i="19"/>
  <c r="AU25" i="19"/>
  <c r="AT25" i="19"/>
  <c r="AS25" i="19"/>
  <c r="AR25" i="19"/>
  <c r="AQ25" i="19"/>
  <c r="AP25" i="19"/>
  <c r="AO25" i="19"/>
  <c r="AN25" i="19"/>
  <c r="AM25" i="19"/>
  <c r="AL25" i="19"/>
  <c r="AK25" i="19"/>
  <c r="AJ25" i="19"/>
  <c r="AI25" i="19"/>
  <c r="AH25" i="19"/>
  <c r="AG25" i="19"/>
  <c r="AF25" i="19"/>
  <c r="AE25" i="19"/>
  <c r="AD25" i="19"/>
  <c r="AC25" i="19"/>
  <c r="AB25" i="19"/>
  <c r="AA25" i="19"/>
  <c r="Z25" i="19"/>
  <c r="Y25" i="19"/>
  <c r="X25" i="19"/>
  <c r="W25" i="19"/>
  <c r="V25" i="19"/>
  <c r="U25" i="19"/>
  <c r="T25" i="19"/>
  <c r="S25" i="19"/>
  <c r="R25" i="19"/>
  <c r="Q25" i="19"/>
  <c r="P25" i="19"/>
  <c r="O25" i="19"/>
  <c r="N25" i="19"/>
  <c r="M25" i="19"/>
  <c r="L25" i="19"/>
  <c r="K25" i="19"/>
  <c r="J25" i="19"/>
  <c r="I25" i="19"/>
  <c r="H25" i="19"/>
  <c r="G25" i="19"/>
  <c r="F25" i="19"/>
  <c r="E25" i="19"/>
  <c r="D25" i="19"/>
  <c r="C25" i="19"/>
  <c r="DB24" i="19"/>
  <c r="DA24" i="19"/>
  <c r="CZ24" i="19"/>
  <c r="CY24" i="19"/>
  <c r="CX24" i="19"/>
  <c r="CW24" i="19"/>
  <c r="CV24" i="19"/>
  <c r="CU24" i="19"/>
  <c r="CT24" i="19"/>
  <c r="CS24" i="19"/>
  <c r="CR24" i="19"/>
  <c r="CQ24" i="19"/>
  <c r="CP24" i="19"/>
  <c r="CO24" i="19"/>
  <c r="CN24" i="19"/>
  <c r="CM24" i="19"/>
  <c r="CL24" i="19"/>
  <c r="CK24" i="19"/>
  <c r="CJ24" i="19"/>
  <c r="CI24" i="19"/>
  <c r="CH24" i="19"/>
  <c r="CG24" i="19"/>
  <c r="CF24" i="19"/>
  <c r="CE24" i="19"/>
  <c r="CD24" i="19"/>
  <c r="CC24" i="19"/>
  <c r="CB24" i="19"/>
  <c r="CA24" i="19"/>
  <c r="BZ24" i="19"/>
  <c r="BY24" i="19"/>
  <c r="BX24" i="19"/>
  <c r="BW24" i="19"/>
  <c r="BV24" i="19"/>
  <c r="BU24" i="19"/>
  <c r="BT24" i="19"/>
  <c r="BS24" i="19"/>
  <c r="BR24" i="19"/>
  <c r="BQ24" i="19"/>
  <c r="BP24" i="19"/>
  <c r="BO24" i="19"/>
  <c r="BN24" i="19"/>
  <c r="BM24" i="19"/>
  <c r="BL24" i="19"/>
  <c r="BK24" i="19"/>
  <c r="BJ24" i="19"/>
  <c r="BI24" i="19"/>
  <c r="BH24" i="19"/>
  <c r="BG24" i="19"/>
  <c r="BF24" i="19"/>
  <c r="BE24" i="19"/>
  <c r="BD24" i="19"/>
  <c r="BC24" i="19"/>
  <c r="BB24" i="19"/>
  <c r="BA24" i="19"/>
  <c r="AZ24" i="19"/>
  <c r="AY24" i="19"/>
  <c r="AX24" i="19"/>
  <c r="AW24" i="19"/>
  <c r="AV24" i="19"/>
  <c r="AU24" i="19"/>
  <c r="AT24" i="19"/>
  <c r="AS24" i="19"/>
  <c r="AR24" i="19"/>
  <c r="AQ24" i="19"/>
  <c r="AP24" i="19"/>
  <c r="AO24" i="19"/>
  <c r="AN24" i="19"/>
  <c r="AM24" i="19"/>
  <c r="AL24" i="19"/>
  <c r="AK24" i="19"/>
  <c r="AJ24" i="19"/>
  <c r="AI24" i="19"/>
  <c r="AH24" i="19"/>
  <c r="AG24" i="19"/>
  <c r="AF24" i="19"/>
  <c r="AE24" i="19"/>
  <c r="AD24" i="19"/>
  <c r="AC24" i="19"/>
  <c r="AB24" i="19"/>
  <c r="AA24" i="19"/>
  <c r="Z24" i="19"/>
  <c r="Y24" i="19"/>
  <c r="X24" i="19"/>
  <c r="W24" i="19"/>
  <c r="V24" i="19"/>
  <c r="U24" i="19"/>
  <c r="T24" i="19"/>
  <c r="S24" i="19"/>
  <c r="R24" i="19"/>
  <c r="Q24" i="19"/>
  <c r="P24" i="19"/>
  <c r="O24" i="19"/>
  <c r="N24" i="19"/>
  <c r="M24" i="19"/>
  <c r="L24" i="19"/>
  <c r="K24" i="19"/>
  <c r="J24" i="19"/>
  <c r="I24" i="19"/>
  <c r="H24" i="19"/>
  <c r="G24" i="19"/>
  <c r="F24" i="19"/>
  <c r="E24" i="19"/>
  <c r="D24" i="19"/>
  <c r="C24" i="19"/>
  <c r="DB23" i="19"/>
  <c r="DA23" i="19"/>
  <c r="CZ23" i="19"/>
  <c r="CY23" i="19"/>
  <c r="CX23" i="19"/>
  <c r="CW23" i="19"/>
  <c r="CV23" i="19"/>
  <c r="CU23" i="19"/>
  <c r="CT23" i="19"/>
  <c r="CS23" i="19"/>
  <c r="CR23" i="19"/>
  <c r="CQ23" i="19"/>
  <c r="CP23" i="19"/>
  <c r="CO23" i="19"/>
  <c r="CN23" i="19"/>
  <c r="CM23" i="19"/>
  <c r="CL23" i="19"/>
  <c r="CK23" i="19"/>
  <c r="CJ23" i="19"/>
  <c r="CI23" i="19"/>
  <c r="CH23" i="19"/>
  <c r="CG23" i="19"/>
  <c r="CF23" i="19"/>
  <c r="CE23" i="19"/>
  <c r="CD23" i="19"/>
  <c r="CC23" i="19"/>
  <c r="CB23" i="19"/>
  <c r="CA23" i="19"/>
  <c r="BZ23" i="19"/>
  <c r="BY23" i="19"/>
  <c r="BX23" i="19"/>
  <c r="BW23" i="19"/>
  <c r="BV23" i="19"/>
  <c r="BU23" i="19"/>
  <c r="BT23" i="19"/>
  <c r="BS23" i="19"/>
  <c r="BR23" i="19"/>
  <c r="BQ23" i="19"/>
  <c r="BP23" i="19"/>
  <c r="BO23" i="19"/>
  <c r="BN23" i="19"/>
  <c r="BM23" i="19"/>
  <c r="BL23" i="19"/>
  <c r="BK23" i="19"/>
  <c r="BJ23" i="19"/>
  <c r="BI23" i="19"/>
  <c r="BH23" i="19"/>
  <c r="BG23" i="19"/>
  <c r="BF23" i="19"/>
  <c r="BE23" i="19"/>
  <c r="BD23" i="19"/>
  <c r="BC23" i="19"/>
  <c r="BB23" i="19"/>
  <c r="BA23" i="19"/>
  <c r="AZ23" i="19"/>
  <c r="AY23" i="19"/>
  <c r="AX23" i="19"/>
  <c r="AW23" i="19"/>
  <c r="AV23" i="19"/>
  <c r="AU23" i="19"/>
  <c r="AT23" i="19"/>
  <c r="AS23" i="19"/>
  <c r="AR23" i="19"/>
  <c r="AQ23" i="19"/>
  <c r="AP23" i="19"/>
  <c r="AO23" i="19"/>
  <c r="AN23" i="19"/>
  <c r="AM23" i="19"/>
  <c r="AL23" i="19"/>
  <c r="AK23" i="19"/>
  <c r="AJ23" i="19"/>
  <c r="AI23" i="19"/>
  <c r="AH23" i="19"/>
  <c r="AG23" i="19"/>
  <c r="AF23" i="19"/>
  <c r="AE23" i="19"/>
  <c r="AD23" i="19"/>
  <c r="AC23" i="19"/>
  <c r="AB23" i="19"/>
  <c r="AA23" i="19"/>
  <c r="Z23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DB22" i="19"/>
  <c r="DA22" i="19"/>
  <c r="CZ22" i="19"/>
  <c r="CY22" i="19"/>
  <c r="CX22" i="19"/>
  <c r="CW22" i="19"/>
  <c r="CV22" i="19"/>
  <c r="CU22" i="19"/>
  <c r="CT22" i="19"/>
  <c r="CS22" i="19"/>
  <c r="CR22" i="19"/>
  <c r="CQ22" i="19"/>
  <c r="CP22" i="19"/>
  <c r="CO22" i="19"/>
  <c r="CN22" i="19"/>
  <c r="CM22" i="19"/>
  <c r="CL22" i="19"/>
  <c r="CK22" i="19"/>
  <c r="CJ22" i="19"/>
  <c r="CI22" i="19"/>
  <c r="CH22" i="19"/>
  <c r="CG22" i="19"/>
  <c r="CF22" i="19"/>
  <c r="CE22" i="19"/>
  <c r="CD22" i="19"/>
  <c r="CC22" i="19"/>
  <c r="CB22" i="19"/>
  <c r="CA22" i="19"/>
  <c r="BZ22" i="19"/>
  <c r="BY22" i="19"/>
  <c r="BX22" i="19"/>
  <c r="BW22" i="19"/>
  <c r="BV22" i="19"/>
  <c r="BU22" i="19"/>
  <c r="BT22" i="19"/>
  <c r="BS22" i="19"/>
  <c r="BR22" i="19"/>
  <c r="BQ22" i="19"/>
  <c r="BP22" i="19"/>
  <c r="BO22" i="19"/>
  <c r="BN22" i="19"/>
  <c r="BM22" i="19"/>
  <c r="BL22" i="19"/>
  <c r="BK22" i="19"/>
  <c r="BJ22" i="19"/>
  <c r="BI22" i="19"/>
  <c r="BH22" i="19"/>
  <c r="BG22" i="19"/>
  <c r="BF22" i="19"/>
  <c r="BE22" i="19"/>
  <c r="BD22" i="19"/>
  <c r="BC22" i="19"/>
  <c r="BB22" i="19"/>
  <c r="BA22" i="19"/>
  <c r="AZ22" i="19"/>
  <c r="AY22" i="19"/>
  <c r="AX22" i="19"/>
  <c r="AW22" i="19"/>
  <c r="AV22" i="19"/>
  <c r="AU22" i="19"/>
  <c r="AT22" i="19"/>
  <c r="AS22" i="19"/>
  <c r="AR22" i="19"/>
  <c r="AQ22" i="19"/>
  <c r="AP22" i="19"/>
  <c r="AO22" i="19"/>
  <c r="AN22" i="19"/>
  <c r="AM22" i="19"/>
  <c r="AL22" i="19"/>
  <c r="AK22" i="19"/>
  <c r="AJ22" i="19"/>
  <c r="AI22" i="19"/>
  <c r="AH22" i="19"/>
  <c r="AG22" i="19"/>
  <c r="AF22" i="19"/>
  <c r="AE22" i="19"/>
  <c r="AD22" i="19"/>
  <c r="AC22" i="19"/>
  <c r="AB22" i="19"/>
  <c r="AA22" i="19"/>
  <c r="Z22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DB21" i="19"/>
  <c r="DA21" i="19"/>
  <c r="CZ21" i="19"/>
  <c r="CY21" i="19"/>
  <c r="CX21" i="19"/>
  <c r="CW21" i="19"/>
  <c r="CV21" i="19"/>
  <c r="CU21" i="19"/>
  <c r="CT21" i="19"/>
  <c r="CS21" i="19"/>
  <c r="CR21" i="19"/>
  <c r="CQ21" i="19"/>
  <c r="CP21" i="19"/>
  <c r="CO21" i="19"/>
  <c r="CN21" i="19"/>
  <c r="CM21" i="19"/>
  <c r="CL21" i="19"/>
  <c r="CK21" i="19"/>
  <c r="CJ21" i="19"/>
  <c r="CI21" i="19"/>
  <c r="CH21" i="19"/>
  <c r="CG21" i="19"/>
  <c r="CF21" i="19"/>
  <c r="CE21" i="19"/>
  <c r="CD21" i="19"/>
  <c r="CC21" i="19"/>
  <c r="CB21" i="19"/>
  <c r="CA21" i="19"/>
  <c r="BZ21" i="19"/>
  <c r="BY21" i="19"/>
  <c r="BX21" i="19"/>
  <c r="BW21" i="19"/>
  <c r="BV21" i="19"/>
  <c r="BU21" i="19"/>
  <c r="BT21" i="19"/>
  <c r="BS21" i="19"/>
  <c r="BR21" i="19"/>
  <c r="BQ21" i="19"/>
  <c r="BP21" i="19"/>
  <c r="BO21" i="19"/>
  <c r="BN21" i="19"/>
  <c r="BM21" i="19"/>
  <c r="BL21" i="19"/>
  <c r="BK21" i="19"/>
  <c r="BJ21" i="19"/>
  <c r="BI21" i="19"/>
  <c r="BH21" i="19"/>
  <c r="BG21" i="19"/>
  <c r="BF21" i="19"/>
  <c r="BE21" i="19"/>
  <c r="BD21" i="19"/>
  <c r="BC21" i="19"/>
  <c r="BB21" i="19"/>
  <c r="BA21" i="19"/>
  <c r="AZ21" i="19"/>
  <c r="AY21" i="19"/>
  <c r="AX21" i="19"/>
  <c r="AW21" i="19"/>
  <c r="AV21" i="19"/>
  <c r="AU21" i="19"/>
  <c r="AT21" i="19"/>
  <c r="AS21" i="19"/>
  <c r="AR21" i="19"/>
  <c r="AQ21" i="19"/>
  <c r="AP21" i="19"/>
  <c r="AO21" i="19"/>
  <c r="AN21" i="19"/>
  <c r="AM21" i="19"/>
  <c r="AL21" i="19"/>
  <c r="AK21" i="19"/>
  <c r="AJ21" i="19"/>
  <c r="AI21" i="19"/>
  <c r="AH21" i="19"/>
  <c r="AG21" i="19"/>
  <c r="AF21" i="19"/>
  <c r="AE21" i="19"/>
  <c r="AD21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DB20" i="19"/>
  <c r="DA20" i="19"/>
  <c r="CZ20" i="19"/>
  <c r="CY20" i="19"/>
  <c r="CX20" i="19"/>
  <c r="CW20" i="19"/>
  <c r="CV20" i="19"/>
  <c r="CU20" i="19"/>
  <c r="CT20" i="19"/>
  <c r="CS20" i="19"/>
  <c r="CR20" i="19"/>
  <c r="CQ20" i="19"/>
  <c r="CP20" i="19"/>
  <c r="CO20" i="19"/>
  <c r="CN20" i="19"/>
  <c r="CM20" i="19"/>
  <c r="CL20" i="19"/>
  <c r="CK20" i="19"/>
  <c r="CJ20" i="19"/>
  <c r="CI20" i="19"/>
  <c r="CH20" i="19"/>
  <c r="CG20" i="19"/>
  <c r="CF20" i="19"/>
  <c r="CE20" i="19"/>
  <c r="CD20" i="19"/>
  <c r="CC20" i="19"/>
  <c r="CB20" i="19"/>
  <c r="CA20" i="19"/>
  <c r="BZ20" i="19"/>
  <c r="BY20" i="19"/>
  <c r="BX20" i="19"/>
  <c r="BW20" i="19"/>
  <c r="BV20" i="19"/>
  <c r="BU20" i="19"/>
  <c r="BT20" i="19"/>
  <c r="BS20" i="19"/>
  <c r="BR20" i="19"/>
  <c r="BQ20" i="19"/>
  <c r="BP20" i="19"/>
  <c r="BO20" i="19"/>
  <c r="BN20" i="19"/>
  <c r="BM20" i="19"/>
  <c r="BL20" i="19"/>
  <c r="BK20" i="19"/>
  <c r="BJ20" i="19"/>
  <c r="BI20" i="19"/>
  <c r="BH20" i="19"/>
  <c r="BG20" i="19"/>
  <c r="BF20" i="19"/>
  <c r="BE20" i="19"/>
  <c r="BD20" i="19"/>
  <c r="BC20" i="19"/>
  <c r="BB20" i="19"/>
  <c r="BA20" i="19"/>
  <c r="AZ20" i="19"/>
  <c r="AY20" i="19"/>
  <c r="AX20" i="19"/>
  <c r="AW20" i="19"/>
  <c r="AV20" i="19"/>
  <c r="AU20" i="19"/>
  <c r="AT20" i="19"/>
  <c r="AS20" i="19"/>
  <c r="AR20" i="19"/>
  <c r="AQ20" i="19"/>
  <c r="AP20" i="19"/>
  <c r="AO20" i="19"/>
  <c r="AN20" i="19"/>
  <c r="AM20" i="19"/>
  <c r="AL20" i="19"/>
  <c r="AK20" i="19"/>
  <c r="AJ20" i="19"/>
  <c r="AI20" i="19"/>
  <c r="AH20" i="19"/>
  <c r="AG20" i="19"/>
  <c r="AF20" i="19"/>
  <c r="AE20" i="19"/>
  <c r="AD20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DB19" i="19"/>
  <c r="DA19" i="19"/>
  <c r="CZ19" i="19"/>
  <c r="CY19" i="19"/>
  <c r="CX19" i="19"/>
  <c r="CW19" i="19"/>
  <c r="CV19" i="19"/>
  <c r="CU19" i="19"/>
  <c r="CT19" i="19"/>
  <c r="CS19" i="19"/>
  <c r="CR19" i="19"/>
  <c r="CQ19" i="19"/>
  <c r="CP19" i="19"/>
  <c r="CO19" i="19"/>
  <c r="CN19" i="19"/>
  <c r="CM19" i="19"/>
  <c r="CL19" i="19"/>
  <c r="CK19" i="19"/>
  <c r="CJ19" i="19"/>
  <c r="CI19" i="19"/>
  <c r="CH19" i="19"/>
  <c r="CG19" i="19"/>
  <c r="CF19" i="19"/>
  <c r="CE19" i="19"/>
  <c r="CD19" i="19"/>
  <c r="CC19" i="19"/>
  <c r="CB19" i="19"/>
  <c r="CA19" i="19"/>
  <c r="BZ19" i="19"/>
  <c r="BY19" i="19"/>
  <c r="BX19" i="19"/>
  <c r="BW19" i="19"/>
  <c r="BV19" i="19"/>
  <c r="BU19" i="19"/>
  <c r="BT19" i="19"/>
  <c r="BS19" i="19"/>
  <c r="BR19" i="19"/>
  <c r="BQ19" i="19"/>
  <c r="BP19" i="19"/>
  <c r="BO19" i="19"/>
  <c r="BN19" i="19"/>
  <c r="BM19" i="19"/>
  <c r="BL19" i="19"/>
  <c r="BK19" i="19"/>
  <c r="BJ19" i="19"/>
  <c r="BI19" i="19"/>
  <c r="BH19" i="19"/>
  <c r="BG19" i="19"/>
  <c r="BF19" i="19"/>
  <c r="BE19" i="19"/>
  <c r="BD19" i="19"/>
  <c r="BC19" i="19"/>
  <c r="BB19" i="19"/>
  <c r="BA19" i="19"/>
  <c r="AZ19" i="19"/>
  <c r="AY19" i="19"/>
  <c r="AX19" i="19"/>
  <c r="AW19" i="19"/>
  <c r="AV19" i="19"/>
  <c r="AU19" i="19"/>
  <c r="AT19" i="19"/>
  <c r="AS19" i="19"/>
  <c r="AR19" i="19"/>
  <c r="AQ19" i="19"/>
  <c r="AP19" i="19"/>
  <c r="AO19" i="19"/>
  <c r="AN19" i="19"/>
  <c r="AM19" i="19"/>
  <c r="AL19" i="19"/>
  <c r="AK19" i="19"/>
  <c r="AJ19" i="19"/>
  <c r="AI19" i="19"/>
  <c r="AH19" i="19"/>
  <c r="AG19" i="19"/>
  <c r="AF19" i="19"/>
  <c r="AE19" i="19"/>
  <c r="AD19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DB18" i="19"/>
  <c r="DA18" i="19"/>
  <c r="CZ18" i="19"/>
  <c r="CY18" i="19"/>
  <c r="CX18" i="19"/>
  <c r="CW18" i="19"/>
  <c r="CV18" i="19"/>
  <c r="CU18" i="19"/>
  <c r="CT18" i="19"/>
  <c r="CS18" i="19"/>
  <c r="CR18" i="19"/>
  <c r="CQ18" i="19"/>
  <c r="CP18" i="19"/>
  <c r="CO18" i="19"/>
  <c r="CN18" i="19"/>
  <c r="CM18" i="19"/>
  <c r="CL18" i="19"/>
  <c r="CK18" i="19"/>
  <c r="CJ18" i="19"/>
  <c r="CI18" i="19"/>
  <c r="CH18" i="19"/>
  <c r="CG18" i="19"/>
  <c r="CF18" i="19"/>
  <c r="CE18" i="19"/>
  <c r="CD18" i="19"/>
  <c r="CC18" i="19"/>
  <c r="CB18" i="19"/>
  <c r="CA18" i="19"/>
  <c r="BZ18" i="19"/>
  <c r="BY18" i="19"/>
  <c r="BX18" i="19"/>
  <c r="BW18" i="19"/>
  <c r="BV18" i="19"/>
  <c r="BU18" i="19"/>
  <c r="BT18" i="19"/>
  <c r="BS18" i="19"/>
  <c r="BR18" i="19"/>
  <c r="BQ18" i="19"/>
  <c r="BP18" i="19"/>
  <c r="BO18" i="19"/>
  <c r="BN18" i="19"/>
  <c r="BM18" i="19"/>
  <c r="BL18" i="19"/>
  <c r="BK18" i="19"/>
  <c r="BJ18" i="19"/>
  <c r="BI18" i="19"/>
  <c r="BH18" i="19"/>
  <c r="BG18" i="19"/>
  <c r="BF18" i="19"/>
  <c r="BE18" i="19"/>
  <c r="BD18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AP18" i="19"/>
  <c r="AO18" i="19"/>
  <c r="AN18" i="19"/>
  <c r="AM18" i="19"/>
  <c r="AL18" i="19"/>
  <c r="AK18" i="19"/>
  <c r="AJ18" i="19"/>
  <c r="AI18" i="19"/>
  <c r="AH18" i="19"/>
  <c r="AG18" i="19"/>
  <c r="AF18" i="19"/>
  <c r="AE18" i="19"/>
  <c r="AD18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DB17" i="19"/>
  <c r="DA17" i="19"/>
  <c r="CZ17" i="19"/>
  <c r="CY17" i="19"/>
  <c r="CX17" i="19"/>
  <c r="CW17" i="19"/>
  <c r="CV17" i="19"/>
  <c r="CU17" i="19"/>
  <c r="CT17" i="19"/>
  <c r="CS17" i="19"/>
  <c r="CR17" i="19"/>
  <c r="CQ17" i="19"/>
  <c r="CP17" i="19"/>
  <c r="CO17" i="19"/>
  <c r="CN17" i="19"/>
  <c r="CM17" i="19"/>
  <c r="CL17" i="19"/>
  <c r="CK17" i="19"/>
  <c r="CJ17" i="19"/>
  <c r="CI17" i="19"/>
  <c r="CH17" i="19"/>
  <c r="CG17" i="19"/>
  <c r="CF17" i="19"/>
  <c r="CE17" i="19"/>
  <c r="CD17" i="19"/>
  <c r="CC17" i="19"/>
  <c r="CB17" i="19"/>
  <c r="CA17" i="19"/>
  <c r="BZ17" i="19"/>
  <c r="BY17" i="19"/>
  <c r="BX17" i="19"/>
  <c r="BW17" i="19"/>
  <c r="BV17" i="19"/>
  <c r="BU17" i="19"/>
  <c r="BT17" i="19"/>
  <c r="BS17" i="19"/>
  <c r="BR17" i="19"/>
  <c r="BQ17" i="19"/>
  <c r="BP17" i="19"/>
  <c r="BO17" i="19"/>
  <c r="BN17" i="19"/>
  <c r="BM17" i="19"/>
  <c r="BL17" i="19"/>
  <c r="BK17" i="19"/>
  <c r="BJ17" i="19"/>
  <c r="BI17" i="19"/>
  <c r="BH17" i="19"/>
  <c r="BG17" i="19"/>
  <c r="BF17" i="19"/>
  <c r="BE17" i="19"/>
  <c r="BD17" i="19"/>
  <c r="BC17" i="19"/>
  <c r="BB17" i="19"/>
  <c r="BA17" i="19"/>
  <c r="AZ17" i="19"/>
  <c r="AY17" i="19"/>
  <c r="AX17" i="19"/>
  <c r="AW17" i="19"/>
  <c r="AV17" i="19"/>
  <c r="AU17" i="19"/>
  <c r="AT17" i="19"/>
  <c r="AS17" i="19"/>
  <c r="AR17" i="19"/>
  <c r="AQ17" i="19"/>
  <c r="AP17" i="19"/>
  <c r="AO17" i="19"/>
  <c r="AN17" i="19"/>
  <c r="AM17" i="19"/>
  <c r="AL17" i="19"/>
  <c r="AK17" i="19"/>
  <c r="AJ17" i="19"/>
  <c r="AI17" i="19"/>
  <c r="AH17" i="19"/>
  <c r="AG17" i="19"/>
  <c r="AF17" i="19"/>
  <c r="AE17" i="19"/>
  <c r="AD17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DB16" i="19"/>
  <c r="DA16" i="19"/>
  <c r="CZ16" i="19"/>
  <c r="CY16" i="19"/>
  <c r="CX16" i="19"/>
  <c r="CW16" i="19"/>
  <c r="CV16" i="19"/>
  <c r="CU16" i="19"/>
  <c r="CT16" i="19"/>
  <c r="CS16" i="19"/>
  <c r="CR16" i="19"/>
  <c r="CQ16" i="19"/>
  <c r="CP16" i="19"/>
  <c r="CO16" i="19"/>
  <c r="CN16" i="19"/>
  <c r="CM16" i="19"/>
  <c r="CL16" i="19"/>
  <c r="CK16" i="19"/>
  <c r="CJ16" i="19"/>
  <c r="CI16" i="19"/>
  <c r="CH16" i="19"/>
  <c r="CG16" i="19"/>
  <c r="CF16" i="19"/>
  <c r="CE16" i="19"/>
  <c r="CD16" i="19"/>
  <c r="CC16" i="19"/>
  <c r="CB16" i="19"/>
  <c r="CA16" i="19"/>
  <c r="BZ16" i="19"/>
  <c r="BY16" i="19"/>
  <c r="BX16" i="19"/>
  <c r="BW16" i="19"/>
  <c r="BV16" i="19"/>
  <c r="BU16" i="19"/>
  <c r="BT16" i="19"/>
  <c r="BS16" i="19"/>
  <c r="BR16" i="19"/>
  <c r="BQ16" i="19"/>
  <c r="BP16" i="19"/>
  <c r="BO16" i="19"/>
  <c r="BN16" i="19"/>
  <c r="BM16" i="19"/>
  <c r="BL16" i="19"/>
  <c r="BK16" i="19"/>
  <c r="BJ16" i="19"/>
  <c r="BI16" i="19"/>
  <c r="BH16" i="19"/>
  <c r="BG16" i="19"/>
  <c r="BF16" i="19"/>
  <c r="BE16" i="19"/>
  <c r="BD16" i="19"/>
  <c r="BC16" i="19"/>
  <c r="BB16" i="19"/>
  <c r="BA16" i="19"/>
  <c r="AZ16" i="19"/>
  <c r="AY16" i="19"/>
  <c r="AX16" i="19"/>
  <c r="AW16" i="19"/>
  <c r="AV16" i="19"/>
  <c r="AU16" i="19"/>
  <c r="AT16" i="19"/>
  <c r="AS16" i="19"/>
  <c r="AR16" i="19"/>
  <c r="AQ16" i="19"/>
  <c r="AP16" i="19"/>
  <c r="AO16" i="19"/>
  <c r="AN16" i="19"/>
  <c r="AM16" i="19"/>
  <c r="AL16" i="19"/>
  <c r="AK16" i="19"/>
  <c r="AJ16" i="19"/>
  <c r="AI16" i="19"/>
  <c r="AH16" i="19"/>
  <c r="AG16" i="19"/>
  <c r="AF16" i="19"/>
  <c r="AE16" i="19"/>
  <c r="AD16" i="19"/>
  <c r="AC16" i="19"/>
  <c r="AB16" i="19"/>
  <c r="AA16" i="19"/>
  <c r="Z16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DB15" i="19"/>
  <c r="DA15" i="19"/>
  <c r="CZ15" i="19"/>
  <c r="CY15" i="19"/>
  <c r="CX15" i="19"/>
  <c r="CW15" i="19"/>
  <c r="CV15" i="19"/>
  <c r="CU15" i="19"/>
  <c r="CT15" i="19"/>
  <c r="CS15" i="19"/>
  <c r="CR15" i="19"/>
  <c r="CQ15" i="19"/>
  <c r="CP15" i="19"/>
  <c r="CO15" i="19"/>
  <c r="CN15" i="19"/>
  <c r="CM15" i="19"/>
  <c r="CL15" i="19"/>
  <c r="CK15" i="19"/>
  <c r="CJ15" i="19"/>
  <c r="CI15" i="19"/>
  <c r="CH15" i="19"/>
  <c r="CG15" i="19"/>
  <c r="CF15" i="19"/>
  <c r="CE15" i="19"/>
  <c r="CD15" i="19"/>
  <c r="CC15" i="19"/>
  <c r="CB15" i="19"/>
  <c r="CA15" i="19"/>
  <c r="BZ15" i="19"/>
  <c r="BY15" i="19"/>
  <c r="BX15" i="19"/>
  <c r="BW15" i="19"/>
  <c r="BV15" i="19"/>
  <c r="BU15" i="19"/>
  <c r="BT15" i="19"/>
  <c r="BS15" i="19"/>
  <c r="BR15" i="19"/>
  <c r="BQ15" i="19"/>
  <c r="BP15" i="19"/>
  <c r="BO15" i="19"/>
  <c r="BN15" i="19"/>
  <c r="BM15" i="19"/>
  <c r="BL15" i="19"/>
  <c r="BK15" i="19"/>
  <c r="BJ15" i="19"/>
  <c r="BI15" i="19"/>
  <c r="BH15" i="19"/>
  <c r="BG15" i="19"/>
  <c r="BF15" i="19"/>
  <c r="BE15" i="19"/>
  <c r="BD15" i="19"/>
  <c r="BC15" i="19"/>
  <c r="BB15" i="19"/>
  <c r="BA15" i="19"/>
  <c r="AZ15" i="19"/>
  <c r="AY15" i="19"/>
  <c r="AX15" i="19"/>
  <c r="AW15" i="19"/>
  <c r="AV15" i="19"/>
  <c r="AU15" i="19"/>
  <c r="AT15" i="19"/>
  <c r="AS15" i="19"/>
  <c r="AR15" i="19"/>
  <c r="AQ15" i="19"/>
  <c r="AP15" i="19"/>
  <c r="AO15" i="19"/>
  <c r="AN15" i="19"/>
  <c r="AM15" i="19"/>
  <c r="AL15" i="19"/>
  <c r="AK15" i="19"/>
  <c r="AJ15" i="19"/>
  <c r="AI15" i="19"/>
  <c r="AH15" i="19"/>
  <c r="AG15" i="19"/>
  <c r="AF15" i="19"/>
  <c r="AE15" i="19"/>
  <c r="AD15" i="19"/>
  <c r="AC15" i="19"/>
  <c r="AB15" i="19"/>
  <c r="AA15" i="19"/>
  <c r="Z15" i="19"/>
  <c r="Y15" i="19"/>
  <c r="X15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G15" i="19"/>
  <c r="F15" i="19"/>
  <c r="E15" i="19"/>
  <c r="D15" i="19"/>
  <c r="C15" i="19"/>
  <c r="DB14" i="19"/>
  <c r="DA14" i="19"/>
  <c r="CZ14" i="19"/>
  <c r="CY14" i="19"/>
  <c r="CX14" i="19"/>
  <c r="CW14" i="19"/>
  <c r="CV14" i="19"/>
  <c r="CU14" i="19"/>
  <c r="CT14" i="19"/>
  <c r="CS14" i="19"/>
  <c r="CR14" i="19"/>
  <c r="CQ14" i="19"/>
  <c r="CP14" i="19"/>
  <c r="CO14" i="19"/>
  <c r="CN14" i="19"/>
  <c r="CM14" i="19"/>
  <c r="CL14" i="19"/>
  <c r="CK14" i="19"/>
  <c r="CJ14" i="19"/>
  <c r="CI14" i="19"/>
  <c r="CH14" i="19"/>
  <c r="CG14" i="19"/>
  <c r="CF14" i="19"/>
  <c r="CE14" i="19"/>
  <c r="CD14" i="19"/>
  <c r="CC14" i="19"/>
  <c r="CB14" i="19"/>
  <c r="CA14" i="19"/>
  <c r="BZ14" i="19"/>
  <c r="BY14" i="19"/>
  <c r="BX14" i="19"/>
  <c r="BW14" i="19"/>
  <c r="BV14" i="19"/>
  <c r="BU14" i="19"/>
  <c r="BT14" i="19"/>
  <c r="BS14" i="19"/>
  <c r="BR14" i="19"/>
  <c r="BQ14" i="19"/>
  <c r="BP14" i="19"/>
  <c r="BO14" i="19"/>
  <c r="BN14" i="19"/>
  <c r="BM14" i="19"/>
  <c r="BL14" i="19"/>
  <c r="BK14" i="19"/>
  <c r="BJ14" i="19"/>
  <c r="BI14" i="19"/>
  <c r="BH14" i="19"/>
  <c r="BG14" i="19"/>
  <c r="BF14" i="19"/>
  <c r="BE14" i="19"/>
  <c r="BD14" i="19"/>
  <c r="BC14" i="19"/>
  <c r="BB14" i="19"/>
  <c r="BA14" i="19"/>
  <c r="AZ14" i="19"/>
  <c r="AY14" i="19"/>
  <c r="AX14" i="19"/>
  <c r="AW14" i="19"/>
  <c r="AV14" i="19"/>
  <c r="AU14" i="19"/>
  <c r="AT14" i="19"/>
  <c r="AS14" i="19"/>
  <c r="AR14" i="19"/>
  <c r="AQ14" i="19"/>
  <c r="AP14" i="19"/>
  <c r="AO14" i="19"/>
  <c r="AN14" i="19"/>
  <c r="AM14" i="19"/>
  <c r="AL14" i="19"/>
  <c r="AK14" i="19"/>
  <c r="AJ14" i="19"/>
  <c r="AI14" i="19"/>
  <c r="AH14" i="19"/>
  <c r="AG14" i="19"/>
  <c r="AF14" i="19"/>
  <c r="AE14" i="19"/>
  <c r="AD14" i="19"/>
  <c r="AC14" i="19"/>
  <c r="AB14" i="19"/>
  <c r="AA14" i="19"/>
  <c r="Z14" i="19"/>
  <c r="Y14" i="19"/>
  <c r="X14" i="19"/>
  <c r="W14" i="19"/>
  <c r="V14" i="19"/>
  <c r="U14" i="19"/>
  <c r="T14" i="19"/>
  <c r="S14" i="19"/>
  <c r="R14" i="19"/>
  <c r="Q14" i="19"/>
  <c r="P14" i="19"/>
  <c r="O14" i="19"/>
  <c r="N14" i="19"/>
  <c r="M14" i="19"/>
  <c r="L14" i="19"/>
  <c r="K14" i="19"/>
  <c r="J14" i="19"/>
  <c r="I14" i="19"/>
  <c r="H14" i="19"/>
  <c r="G14" i="19"/>
  <c r="F14" i="19"/>
  <c r="E14" i="19"/>
  <c r="D14" i="19"/>
  <c r="C14" i="19"/>
  <c r="DB13" i="19"/>
  <c r="DA13" i="19"/>
  <c r="CZ13" i="19"/>
  <c r="CY13" i="19"/>
  <c r="CX13" i="19"/>
  <c r="CW13" i="19"/>
  <c r="CV13" i="19"/>
  <c r="CU13" i="19"/>
  <c r="CT13" i="19"/>
  <c r="CS13" i="19"/>
  <c r="CR13" i="19"/>
  <c r="CQ13" i="19"/>
  <c r="CP13" i="19"/>
  <c r="CO13" i="19"/>
  <c r="CN13" i="19"/>
  <c r="CM13" i="19"/>
  <c r="CL13" i="19"/>
  <c r="CK13" i="19"/>
  <c r="CJ13" i="19"/>
  <c r="CI13" i="19"/>
  <c r="CH13" i="19"/>
  <c r="CG13" i="19"/>
  <c r="CF13" i="19"/>
  <c r="CE13" i="19"/>
  <c r="CD13" i="19"/>
  <c r="CC13" i="19"/>
  <c r="CB13" i="19"/>
  <c r="CA13" i="19"/>
  <c r="BZ13" i="19"/>
  <c r="BY13" i="19"/>
  <c r="BX13" i="19"/>
  <c r="BW13" i="19"/>
  <c r="BV13" i="19"/>
  <c r="BU13" i="19"/>
  <c r="BT13" i="19"/>
  <c r="BS13" i="19"/>
  <c r="BR13" i="19"/>
  <c r="BQ13" i="19"/>
  <c r="BP13" i="19"/>
  <c r="BO13" i="19"/>
  <c r="BN13" i="19"/>
  <c r="BM13" i="19"/>
  <c r="BL13" i="19"/>
  <c r="BK13" i="19"/>
  <c r="BJ13" i="19"/>
  <c r="BI13" i="19"/>
  <c r="BH13" i="19"/>
  <c r="BG13" i="19"/>
  <c r="BF13" i="19"/>
  <c r="BE13" i="19"/>
  <c r="BD13" i="19"/>
  <c r="BC13" i="19"/>
  <c r="BB13" i="19"/>
  <c r="BA13" i="19"/>
  <c r="AZ13" i="19"/>
  <c r="AY13" i="19"/>
  <c r="AX13" i="19"/>
  <c r="AW13" i="19"/>
  <c r="AV13" i="19"/>
  <c r="AU13" i="19"/>
  <c r="AT13" i="19"/>
  <c r="AS13" i="19"/>
  <c r="AR13" i="19"/>
  <c r="AQ13" i="19"/>
  <c r="AP13" i="19"/>
  <c r="AO13" i="19"/>
  <c r="AN13" i="19"/>
  <c r="AM13" i="19"/>
  <c r="AL13" i="19"/>
  <c r="AK13" i="19"/>
  <c r="AJ13" i="19"/>
  <c r="AI13" i="19"/>
  <c r="AH13" i="19"/>
  <c r="AG13" i="19"/>
  <c r="AF13" i="19"/>
  <c r="AE13" i="19"/>
  <c r="AD13" i="19"/>
  <c r="AC13" i="19"/>
  <c r="AB13" i="19"/>
  <c r="AA13" i="19"/>
  <c r="Z13" i="19"/>
  <c r="Y13" i="19"/>
  <c r="X13" i="19"/>
  <c r="W13" i="19"/>
  <c r="V13" i="19"/>
  <c r="U13" i="19"/>
  <c r="T13" i="19"/>
  <c r="S13" i="19"/>
  <c r="R13" i="19"/>
  <c r="Q13" i="19"/>
  <c r="P13" i="19"/>
  <c r="O13" i="19"/>
  <c r="N13" i="19"/>
  <c r="M13" i="19"/>
  <c r="L13" i="19"/>
  <c r="K13" i="19"/>
  <c r="J13" i="19"/>
  <c r="I13" i="19"/>
  <c r="H13" i="19"/>
  <c r="G13" i="19"/>
  <c r="F13" i="19"/>
  <c r="E13" i="19"/>
  <c r="D13" i="19"/>
  <c r="C13" i="19"/>
  <c r="DB12" i="19"/>
  <c r="DA12" i="19"/>
  <c r="CZ12" i="19"/>
  <c r="CY12" i="19"/>
  <c r="CX12" i="19"/>
  <c r="CW12" i="19"/>
  <c r="CV12" i="19"/>
  <c r="CU12" i="19"/>
  <c r="CT12" i="19"/>
  <c r="CS12" i="19"/>
  <c r="CR12" i="19"/>
  <c r="CQ12" i="19"/>
  <c r="CP12" i="19"/>
  <c r="CO12" i="19"/>
  <c r="CN12" i="19"/>
  <c r="CM12" i="19"/>
  <c r="CL12" i="19"/>
  <c r="CK12" i="19"/>
  <c r="CJ12" i="19"/>
  <c r="CI12" i="19"/>
  <c r="CH12" i="19"/>
  <c r="CG12" i="19"/>
  <c r="CF12" i="19"/>
  <c r="CE12" i="19"/>
  <c r="CD12" i="19"/>
  <c r="CC12" i="19"/>
  <c r="CB12" i="19"/>
  <c r="CA12" i="19"/>
  <c r="BZ12" i="19"/>
  <c r="BY12" i="19"/>
  <c r="BX12" i="19"/>
  <c r="BW12" i="19"/>
  <c r="BV12" i="19"/>
  <c r="BU12" i="19"/>
  <c r="BT12" i="19"/>
  <c r="BS12" i="19"/>
  <c r="BR12" i="19"/>
  <c r="BQ12" i="19"/>
  <c r="BP12" i="19"/>
  <c r="BO12" i="19"/>
  <c r="BN12" i="19"/>
  <c r="BM12" i="19"/>
  <c r="BL12" i="19"/>
  <c r="BK12" i="19"/>
  <c r="BJ12" i="19"/>
  <c r="BI12" i="19"/>
  <c r="BH12" i="19"/>
  <c r="BG12" i="19"/>
  <c r="BF12" i="19"/>
  <c r="BE12" i="19"/>
  <c r="BD12" i="19"/>
  <c r="BC12" i="19"/>
  <c r="BB12" i="19"/>
  <c r="BA12" i="19"/>
  <c r="AZ12" i="19"/>
  <c r="AY12" i="19"/>
  <c r="AX12" i="19"/>
  <c r="AW12" i="19"/>
  <c r="AV12" i="19"/>
  <c r="AU12" i="19"/>
  <c r="AT12" i="19"/>
  <c r="AS12" i="19"/>
  <c r="AR12" i="19"/>
  <c r="AQ12" i="19"/>
  <c r="AP12" i="19"/>
  <c r="AO12" i="19"/>
  <c r="AN12" i="19"/>
  <c r="AM12" i="19"/>
  <c r="AL12" i="19"/>
  <c r="AK12" i="19"/>
  <c r="AJ12" i="19"/>
  <c r="AI12" i="19"/>
  <c r="AH12" i="19"/>
  <c r="AG12" i="19"/>
  <c r="AF12" i="19"/>
  <c r="AE12" i="19"/>
  <c r="AD12" i="19"/>
  <c r="AC12" i="19"/>
  <c r="AB12" i="19"/>
  <c r="AA12" i="19"/>
  <c r="Z12" i="19"/>
  <c r="Y12" i="19"/>
  <c r="X12" i="19"/>
  <c r="W12" i="19"/>
  <c r="V12" i="19"/>
  <c r="U12" i="19"/>
  <c r="T12" i="19"/>
  <c r="S12" i="19"/>
  <c r="R12" i="19"/>
  <c r="Q12" i="19"/>
  <c r="P12" i="19"/>
  <c r="O12" i="19"/>
  <c r="N12" i="19"/>
  <c r="M12" i="19"/>
  <c r="L12" i="19"/>
  <c r="K12" i="19"/>
  <c r="J12" i="19"/>
  <c r="I12" i="19"/>
  <c r="H12" i="19"/>
  <c r="G12" i="19"/>
  <c r="F12" i="19"/>
  <c r="E12" i="19"/>
  <c r="D12" i="19"/>
  <c r="C12" i="19"/>
  <c r="DB11" i="19"/>
  <c r="DA11" i="19"/>
  <c r="CZ11" i="19"/>
  <c r="CY11" i="19"/>
  <c r="CX11" i="19"/>
  <c r="CW11" i="19"/>
  <c r="CV11" i="19"/>
  <c r="CU11" i="19"/>
  <c r="CT11" i="19"/>
  <c r="CS11" i="19"/>
  <c r="CR11" i="19"/>
  <c r="CQ11" i="19"/>
  <c r="CP11" i="19"/>
  <c r="CO11" i="19"/>
  <c r="CN11" i="19"/>
  <c r="CM11" i="19"/>
  <c r="CL11" i="19"/>
  <c r="CK11" i="19"/>
  <c r="CJ11" i="19"/>
  <c r="CI11" i="19"/>
  <c r="CH11" i="19"/>
  <c r="CG11" i="19"/>
  <c r="CF11" i="19"/>
  <c r="CE11" i="19"/>
  <c r="CD11" i="19"/>
  <c r="CC11" i="19"/>
  <c r="CB11" i="19"/>
  <c r="CA11" i="19"/>
  <c r="BZ11" i="19"/>
  <c r="BY11" i="19"/>
  <c r="BX11" i="19"/>
  <c r="BW11" i="19"/>
  <c r="BV11" i="19"/>
  <c r="BU11" i="19"/>
  <c r="BT11" i="19"/>
  <c r="BS11" i="19"/>
  <c r="BR11" i="19"/>
  <c r="BQ11" i="19"/>
  <c r="BP11" i="19"/>
  <c r="BO11" i="19"/>
  <c r="BN11" i="19"/>
  <c r="BM11" i="19"/>
  <c r="BL11" i="19"/>
  <c r="BK11" i="19"/>
  <c r="BJ11" i="19"/>
  <c r="BI11" i="19"/>
  <c r="BH11" i="19"/>
  <c r="BG11" i="19"/>
  <c r="BF11" i="19"/>
  <c r="BE11" i="19"/>
  <c r="BD11" i="19"/>
  <c r="BC11" i="19"/>
  <c r="BB11" i="19"/>
  <c r="BA11" i="19"/>
  <c r="AZ11" i="19"/>
  <c r="AY11" i="19"/>
  <c r="AX11" i="19"/>
  <c r="AW11" i="19"/>
  <c r="AV11" i="19"/>
  <c r="AU11" i="19"/>
  <c r="AT11" i="19"/>
  <c r="AS11" i="19"/>
  <c r="AR11" i="19"/>
  <c r="AQ11" i="19"/>
  <c r="AP11" i="19"/>
  <c r="AO11" i="19"/>
  <c r="AN11" i="19"/>
  <c r="AM11" i="19"/>
  <c r="AL11" i="19"/>
  <c r="AK11" i="19"/>
  <c r="AJ11" i="19"/>
  <c r="AI11" i="19"/>
  <c r="AH11" i="19"/>
  <c r="AG11" i="19"/>
  <c r="AF11" i="19"/>
  <c r="AE11" i="19"/>
  <c r="AD11" i="19"/>
  <c r="AC11" i="19"/>
  <c r="AB11" i="19"/>
  <c r="AA11" i="19"/>
  <c r="Z11" i="19"/>
  <c r="Y11" i="19"/>
  <c r="X11" i="19"/>
  <c r="W11" i="19"/>
  <c r="V11" i="19"/>
  <c r="U11" i="19"/>
  <c r="T11" i="19"/>
  <c r="S11" i="19"/>
  <c r="R11" i="19"/>
  <c r="Q11" i="19"/>
  <c r="P11" i="19"/>
  <c r="O11" i="19"/>
  <c r="N11" i="19"/>
  <c r="M11" i="19"/>
  <c r="L11" i="19"/>
  <c r="K11" i="19"/>
  <c r="J11" i="19"/>
  <c r="I11" i="19"/>
  <c r="H11" i="19"/>
  <c r="G11" i="19"/>
  <c r="F11" i="19"/>
  <c r="E11" i="19"/>
  <c r="D11" i="19"/>
  <c r="C11" i="19"/>
  <c r="DB10" i="19"/>
  <c r="DA10" i="19"/>
  <c r="CZ10" i="19"/>
  <c r="CY10" i="19"/>
  <c r="CX10" i="19"/>
  <c r="CW10" i="19"/>
  <c r="CV10" i="19"/>
  <c r="CU10" i="19"/>
  <c r="CT10" i="19"/>
  <c r="CS10" i="19"/>
  <c r="CR10" i="19"/>
  <c r="CQ10" i="19"/>
  <c r="CP10" i="19"/>
  <c r="CO10" i="19"/>
  <c r="CN10" i="19"/>
  <c r="CM10" i="19"/>
  <c r="CL10" i="19"/>
  <c r="CK10" i="19"/>
  <c r="CJ10" i="19"/>
  <c r="CI10" i="19"/>
  <c r="CH10" i="19"/>
  <c r="CG10" i="19"/>
  <c r="CF10" i="19"/>
  <c r="CE10" i="19"/>
  <c r="CD10" i="19"/>
  <c r="CC10" i="19"/>
  <c r="CB10" i="19"/>
  <c r="CA10" i="19"/>
  <c r="BZ10" i="19"/>
  <c r="BY10" i="19"/>
  <c r="BX10" i="19"/>
  <c r="BW10" i="19"/>
  <c r="BV10" i="19"/>
  <c r="BU10" i="19"/>
  <c r="BT10" i="19"/>
  <c r="BS10" i="19"/>
  <c r="BR10" i="19"/>
  <c r="BQ10" i="19"/>
  <c r="BP10" i="19"/>
  <c r="BO10" i="19"/>
  <c r="BN10" i="19"/>
  <c r="BM10" i="19"/>
  <c r="BL10" i="19"/>
  <c r="BK10" i="19"/>
  <c r="BJ10" i="19"/>
  <c r="BI10" i="19"/>
  <c r="BH10" i="19"/>
  <c r="BG10" i="19"/>
  <c r="BF10" i="19"/>
  <c r="BE10" i="19"/>
  <c r="BD10" i="19"/>
  <c r="BC10" i="19"/>
  <c r="BB10" i="19"/>
  <c r="BA10" i="19"/>
  <c r="AZ10" i="19"/>
  <c r="AY10" i="19"/>
  <c r="AX10" i="19"/>
  <c r="AW10" i="19"/>
  <c r="AV10" i="19"/>
  <c r="AU10" i="19"/>
  <c r="AT10" i="19"/>
  <c r="AS10" i="19"/>
  <c r="AR10" i="19"/>
  <c r="AQ10" i="19"/>
  <c r="AP10" i="19"/>
  <c r="AO10" i="19"/>
  <c r="AN10" i="19"/>
  <c r="AM10" i="19"/>
  <c r="AL10" i="19"/>
  <c r="AK10" i="19"/>
  <c r="AJ10" i="19"/>
  <c r="AI10" i="19"/>
  <c r="AH10" i="19"/>
  <c r="AG10" i="19"/>
  <c r="AF10" i="19"/>
  <c r="AE10" i="19"/>
  <c r="AD10" i="19"/>
  <c r="AC10" i="19"/>
  <c r="AB10" i="19"/>
  <c r="AA10" i="19"/>
  <c r="Z10" i="19"/>
  <c r="Y10" i="19"/>
  <c r="X10" i="19"/>
  <c r="W10" i="19"/>
  <c r="V10" i="19"/>
  <c r="U10" i="19"/>
  <c r="T10" i="19"/>
  <c r="S10" i="19"/>
  <c r="R10" i="19"/>
  <c r="Q10" i="19"/>
  <c r="P10" i="19"/>
  <c r="O10" i="19"/>
  <c r="N10" i="19"/>
  <c r="M10" i="19"/>
  <c r="L10" i="19"/>
  <c r="K10" i="19"/>
  <c r="J10" i="19"/>
  <c r="I10" i="19"/>
  <c r="H10" i="19"/>
  <c r="G10" i="19"/>
  <c r="F10" i="19"/>
  <c r="E10" i="19"/>
  <c r="D10" i="19"/>
  <c r="C10" i="19"/>
  <c r="DB9" i="19"/>
  <c r="DA9" i="19"/>
  <c r="CZ9" i="19"/>
  <c r="CY9" i="19"/>
  <c r="CX9" i="19"/>
  <c r="CW9" i="19"/>
  <c r="CV9" i="19"/>
  <c r="CU9" i="19"/>
  <c r="CT9" i="19"/>
  <c r="CS9" i="19"/>
  <c r="CR9" i="19"/>
  <c r="CQ9" i="19"/>
  <c r="CP9" i="19"/>
  <c r="CO9" i="19"/>
  <c r="CN9" i="19"/>
  <c r="CM9" i="19"/>
  <c r="CL9" i="19"/>
  <c r="CK9" i="19"/>
  <c r="CJ9" i="19"/>
  <c r="CI9" i="19"/>
  <c r="CH9" i="19"/>
  <c r="CG9" i="19"/>
  <c r="CF9" i="19"/>
  <c r="CE9" i="19"/>
  <c r="CD9" i="19"/>
  <c r="CC9" i="19"/>
  <c r="CB9" i="19"/>
  <c r="CA9" i="19"/>
  <c r="BZ9" i="19"/>
  <c r="BY9" i="19"/>
  <c r="BX9" i="19"/>
  <c r="BW9" i="19"/>
  <c r="BV9" i="19"/>
  <c r="BU9" i="19"/>
  <c r="BT9" i="19"/>
  <c r="BS9" i="19"/>
  <c r="BR9" i="19"/>
  <c r="BQ9" i="19"/>
  <c r="BP9" i="19"/>
  <c r="BO9" i="19"/>
  <c r="BN9" i="19"/>
  <c r="BM9" i="19"/>
  <c r="BL9" i="19"/>
  <c r="BK9" i="19"/>
  <c r="BJ9" i="19"/>
  <c r="BI9" i="19"/>
  <c r="BH9" i="19"/>
  <c r="BG9" i="19"/>
  <c r="BF9" i="19"/>
  <c r="BE9" i="19"/>
  <c r="BD9" i="19"/>
  <c r="BC9" i="19"/>
  <c r="BB9" i="19"/>
  <c r="BA9" i="19"/>
  <c r="AZ9" i="19"/>
  <c r="AY9" i="19"/>
  <c r="AX9" i="19"/>
  <c r="AW9" i="19"/>
  <c r="AV9" i="19"/>
  <c r="AU9" i="19"/>
  <c r="AT9" i="19"/>
  <c r="AS9" i="19"/>
  <c r="AR9" i="19"/>
  <c r="AQ9" i="19"/>
  <c r="AP9" i="19"/>
  <c r="AO9" i="19"/>
  <c r="AN9" i="19"/>
  <c r="AM9" i="19"/>
  <c r="AL9" i="19"/>
  <c r="AK9" i="19"/>
  <c r="AJ9" i="19"/>
  <c r="AI9" i="19"/>
  <c r="AH9" i="19"/>
  <c r="AG9" i="19"/>
  <c r="AF9" i="19"/>
  <c r="AE9" i="19"/>
  <c r="AD9" i="19"/>
  <c r="AC9" i="19"/>
  <c r="AB9" i="19"/>
  <c r="AA9" i="19"/>
  <c r="Z9" i="19"/>
  <c r="Y9" i="19"/>
  <c r="X9" i="19"/>
  <c r="W9" i="19"/>
  <c r="V9" i="19"/>
  <c r="U9" i="19"/>
  <c r="T9" i="19"/>
  <c r="S9" i="19"/>
  <c r="R9" i="19"/>
  <c r="Q9" i="19"/>
  <c r="P9" i="19"/>
  <c r="O9" i="19"/>
  <c r="N9" i="19"/>
  <c r="M9" i="19"/>
  <c r="L9" i="19"/>
  <c r="K9" i="19"/>
  <c r="J9" i="19"/>
  <c r="I9" i="19"/>
  <c r="H9" i="19"/>
  <c r="G9" i="19"/>
  <c r="F9" i="19"/>
  <c r="E9" i="19"/>
  <c r="D9" i="19"/>
  <c r="W111" i="16"/>
  <c r="W110" i="16"/>
  <c r="W109" i="16"/>
  <c r="W108" i="16"/>
  <c r="W107" i="16"/>
  <c r="W106" i="16"/>
  <c r="W105" i="16"/>
  <c r="W104" i="16"/>
  <c r="W103" i="16"/>
  <c r="W102" i="16"/>
  <c r="W101" i="16"/>
  <c r="W100" i="16"/>
  <c r="W99" i="16"/>
  <c r="W98" i="16"/>
  <c r="W97" i="16"/>
  <c r="W96" i="16"/>
  <c r="W95" i="16"/>
  <c r="W94" i="16"/>
  <c r="W93" i="16"/>
  <c r="W92" i="16"/>
  <c r="W91" i="16"/>
  <c r="W90" i="16"/>
  <c r="W89" i="16"/>
  <c r="W88" i="16"/>
  <c r="W87" i="16"/>
  <c r="W86" i="16"/>
  <c r="W85" i="16"/>
  <c r="W84" i="16"/>
  <c r="W83" i="16"/>
  <c r="W82" i="16"/>
  <c r="W81" i="16"/>
  <c r="W80" i="16"/>
  <c r="W79" i="16"/>
  <c r="V79" i="16"/>
  <c r="V111" i="16"/>
  <c r="V110" i="16"/>
  <c r="V109" i="16"/>
  <c r="V108" i="16"/>
  <c r="V107" i="16"/>
  <c r="V106" i="16"/>
  <c r="V105" i="16"/>
  <c r="V104" i="16"/>
  <c r="V103" i="16"/>
  <c r="V102" i="16"/>
  <c r="V101" i="16"/>
  <c r="V100" i="16"/>
  <c r="V99" i="16"/>
  <c r="V98" i="16"/>
  <c r="V97" i="16"/>
  <c r="V96" i="16"/>
  <c r="V95" i="16"/>
  <c r="V94" i="16"/>
  <c r="V93" i="16"/>
  <c r="V92" i="16"/>
  <c r="V91" i="16"/>
  <c r="V90" i="16"/>
  <c r="V89" i="16"/>
  <c r="V88" i="16"/>
  <c r="V87" i="16"/>
  <c r="V86" i="16"/>
  <c r="V85" i="16"/>
  <c r="V84" i="16"/>
  <c r="V83" i="16"/>
  <c r="V82" i="16"/>
  <c r="V81" i="16"/>
  <c r="V80" i="16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H111" i="22"/>
  <c r="H110" i="22"/>
  <c r="H109" i="22"/>
  <c r="H108" i="22"/>
  <c r="H107" i="22"/>
  <c r="H106" i="22"/>
  <c r="H105" i="22"/>
  <c r="H104" i="22"/>
  <c r="H103" i="22"/>
  <c r="H102" i="22"/>
  <c r="H101" i="22"/>
  <c r="H100" i="22"/>
  <c r="H99" i="22"/>
  <c r="H98" i="22"/>
  <c r="H97" i="22"/>
  <c r="H96" i="22"/>
  <c r="H95" i="22"/>
  <c r="H94" i="22"/>
  <c r="H93" i="22"/>
  <c r="H92" i="22"/>
  <c r="H91" i="22"/>
  <c r="H90" i="22"/>
  <c r="H89" i="22"/>
  <c r="H88" i="22"/>
  <c r="H87" i="22"/>
  <c r="H86" i="22"/>
  <c r="H85" i="22"/>
  <c r="H84" i="22"/>
  <c r="H83" i="22"/>
  <c r="H82" i="22"/>
  <c r="H81" i="22"/>
  <c r="H80" i="22"/>
  <c r="H79" i="22"/>
  <c r="H78" i="22"/>
  <c r="H77" i="22"/>
  <c r="H76" i="22"/>
  <c r="H75" i="22"/>
  <c r="H74" i="22"/>
  <c r="H73" i="22"/>
  <c r="H72" i="22"/>
  <c r="H71" i="22"/>
  <c r="H70" i="22"/>
  <c r="H69" i="22"/>
  <c r="H68" i="22"/>
  <c r="H67" i="22"/>
  <c r="H66" i="22"/>
  <c r="H65" i="22"/>
  <c r="H64" i="22"/>
  <c r="H63" i="22"/>
  <c r="H62" i="22"/>
  <c r="H61" i="22"/>
  <c r="H60" i="22"/>
  <c r="H59" i="22"/>
  <c r="H58" i="22"/>
  <c r="H57" i="22"/>
  <c r="H56" i="22"/>
  <c r="H55" i="22"/>
  <c r="H54" i="22"/>
  <c r="H53" i="22"/>
  <c r="H52" i="22"/>
  <c r="H51" i="22"/>
  <c r="H50" i="22"/>
  <c r="H49" i="22"/>
  <c r="H48" i="22"/>
  <c r="H47" i="22"/>
  <c r="H46" i="22"/>
  <c r="H45" i="22"/>
  <c r="H44" i="22"/>
  <c r="H43" i="22"/>
  <c r="H42" i="22"/>
  <c r="H41" i="22"/>
  <c r="H40" i="22"/>
  <c r="H39" i="22"/>
  <c r="H38" i="22"/>
  <c r="H37" i="22"/>
  <c r="H36" i="22"/>
  <c r="H35" i="22"/>
  <c r="H34" i="22"/>
  <c r="H33" i="22"/>
  <c r="H32" i="22"/>
  <c r="H31" i="22"/>
  <c r="H30" i="22"/>
  <c r="H29" i="22"/>
  <c r="H28" i="22"/>
  <c r="H27" i="22"/>
  <c r="H26" i="22"/>
  <c r="H25" i="22"/>
  <c r="H24" i="22"/>
  <c r="H23" i="22"/>
  <c r="H22" i="22"/>
  <c r="H21" i="22"/>
  <c r="H20" i="22"/>
  <c r="H19" i="22"/>
  <c r="H18" i="22"/>
  <c r="H17" i="22"/>
  <c r="H16" i="22"/>
  <c r="H15" i="22"/>
  <c r="H14" i="22"/>
  <c r="H13" i="22"/>
  <c r="H12" i="22"/>
  <c r="H11" i="22"/>
  <c r="H10" i="22"/>
  <c r="H9" i="22"/>
  <c r="D111" i="22"/>
  <c r="D110" i="22"/>
  <c r="D109" i="22"/>
  <c r="D108" i="22"/>
  <c r="D107" i="22"/>
  <c r="D106" i="22"/>
  <c r="D105" i="22"/>
  <c r="D104" i="22"/>
  <c r="D103" i="22"/>
  <c r="D102" i="22"/>
  <c r="D101" i="22"/>
  <c r="D100" i="22"/>
  <c r="D99" i="22"/>
  <c r="D98" i="22"/>
  <c r="D97" i="22"/>
  <c r="D96" i="22"/>
  <c r="D95" i="22"/>
  <c r="D94" i="22"/>
  <c r="D93" i="22"/>
  <c r="D92" i="22"/>
  <c r="D91" i="22"/>
  <c r="D90" i="22"/>
  <c r="D89" i="22"/>
  <c r="D88" i="22"/>
  <c r="D87" i="22"/>
  <c r="D86" i="22"/>
  <c r="D85" i="22"/>
  <c r="D84" i="22"/>
  <c r="D83" i="22"/>
  <c r="D82" i="22"/>
  <c r="D81" i="22"/>
  <c r="D80" i="22"/>
  <c r="D79" i="22"/>
  <c r="D78" i="22"/>
  <c r="D77" i="22"/>
  <c r="D76" i="22"/>
  <c r="D75" i="22"/>
  <c r="D74" i="22"/>
  <c r="D73" i="22"/>
  <c r="D72" i="22"/>
  <c r="D71" i="22"/>
  <c r="D70" i="22"/>
  <c r="D69" i="22"/>
  <c r="D68" i="22"/>
  <c r="D67" i="22"/>
  <c r="D66" i="22"/>
  <c r="D65" i="22"/>
  <c r="D64" i="22"/>
  <c r="D63" i="22"/>
  <c r="D62" i="22"/>
  <c r="D61" i="22"/>
  <c r="D60" i="22"/>
  <c r="D59" i="22"/>
  <c r="D58" i="22"/>
  <c r="D57" i="22"/>
  <c r="D56" i="22"/>
  <c r="D55" i="22"/>
  <c r="D54" i="22"/>
  <c r="D53" i="22"/>
  <c r="D52" i="22"/>
  <c r="D51" i="22"/>
  <c r="D50" i="22"/>
  <c r="D49" i="22"/>
  <c r="D48" i="22"/>
  <c r="D47" i="22"/>
  <c r="D46" i="22"/>
  <c r="D45" i="22"/>
  <c r="D44" i="22"/>
  <c r="D43" i="22"/>
  <c r="D42" i="22"/>
  <c r="D41" i="22"/>
  <c r="D40" i="22"/>
  <c r="D39" i="22"/>
  <c r="D38" i="22"/>
  <c r="D37" i="22"/>
  <c r="D36" i="22"/>
  <c r="D35" i="22"/>
  <c r="D34" i="22"/>
  <c r="D33" i="22"/>
  <c r="D32" i="22"/>
  <c r="D31" i="22"/>
  <c r="D30" i="22"/>
  <c r="D29" i="22"/>
  <c r="D28" i="22"/>
  <c r="D27" i="22"/>
  <c r="D26" i="22"/>
  <c r="D25" i="22"/>
  <c r="D24" i="22"/>
  <c r="D23" i="22"/>
  <c r="D22" i="22"/>
  <c r="D21" i="22"/>
  <c r="D20" i="22"/>
  <c r="D19" i="22"/>
  <c r="D18" i="22"/>
  <c r="D17" i="22"/>
  <c r="D16" i="22"/>
  <c r="D15" i="22"/>
  <c r="D14" i="22"/>
  <c r="D13" i="22"/>
  <c r="D12" i="22"/>
  <c r="D11" i="22"/>
  <c r="D10" i="22"/>
  <c r="D9" i="22"/>
  <c r="C8" i="20"/>
  <c r="J110" i="41"/>
  <c r="I110" i="41"/>
  <c r="H110" i="41"/>
  <c r="G110" i="41"/>
  <c r="F110" i="41"/>
  <c r="E110" i="41"/>
  <c r="D110" i="41"/>
  <c r="J109" i="41"/>
  <c r="I109" i="41"/>
  <c r="H109" i="41"/>
  <c r="G109" i="41"/>
  <c r="F109" i="41"/>
  <c r="E109" i="41"/>
  <c r="D109" i="41"/>
  <c r="J108" i="41"/>
  <c r="I108" i="41"/>
  <c r="H108" i="41"/>
  <c r="G108" i="41"/>
  <c r="F108" i="41"/>
  <c r="E108" i="41"/>
  <c r="D108" i="41"/>
  <c r="J107" i="41"/>
  <c r="I107" i="41"/>
  <c r="H107" i="41"/>
  <c r="G107" i="41"/>
  <c r="F107" i="41"/>
  <c r="E107" i="41"/>
  <c r="D107" i="41"/>
  <c r="J106" i="41"/>
  <c r="I106" i="41"/>
  <c r="H106" i="41"/>
  <c r="G106" i="41"/>
  <c r="F106" i="41"/>
  <c r="E106" i="41"/>
  <c r="D106" i="41"/>
  <c r="J105" i="41"/>
  <c r="I105" i="41"/>
  <c r="H105" i="41"/>
  <c r="G105" i="41"/>
  <c r="F105" i="41"/>
  <c r="E105" i="41"/>
  <c r="D105" i="41"/>
  <c r="J104" i="41"/>
  <c r="I104" i="41"/>
  <c r="H104" i="41"/>
  <c r="G104" i="41"/>
  <c r="F104" i="41"/>
  <c r="E104" i="41"/>
  <c r="D104" i="41"/>
  <c r="J103" i="41"/>
  <c r="I103" i="41"/>
  <c r="H103" i="41"/>
  <c r="G103" i="41"/>
  <c r="F103" i="41"/>
  <c r="E103" i="41"/>
  <c r="D103" i="41"/>
  <c r="J102" i="41"/>
  <c r="I102" i="41"/>
  <c r="H102" i="41"/>
  <c r="G102" i="41"/>
  <c r="F102" i="41"/>
  <c r="E102" i="41"/>
  <c r="D102" i="41"/>
  <c r="J101" i="41"/>
  <c r="I101" i="41"/>
  <c r="H101" i="41"/>
  <c r="G101" i="41"/>
  <c r="F101" i="41"/>
  <c r="T101" i="41" s="1"/>
  <c r="E101" i="41"/>
  <c r="D101" i="41"/>
  <c r="J100" i="41"/>
  <c r="I100" i="41"/>
  <c r="H100" i="41"/>
  <c r="G100" i="41"/>
  <c r="F100" i="41"/>
  <c r="E100" i="41"/>
  <c r="D100" i="41"/>
  <c r="J99" i="41"/>
  <c r="I99" i="41"/>
  <c r="H99" i="41"/>
  <c r="G99" i="41"/>
  <c r="F99" i="41"/>
  <c r="E99" i="41"/>
  <c r="D99" i="41"/>
  <c r="J98" i="41"/>
  <c r="I98" i="41"/>
  <c r="H98" i="41"/>
  <c r="G98" i="41"/>
  <c r="F98" i="41"/>
  <c r="T98" i="41" s="1"/>
  <c r="E98" i="41"/>
  <c r="D98" i="41"/>
  <c r="J97" i="41"/>
  <c r="I97" i="41"/>
  <c r="H97" i="41"/>
  <c r="G97" i="41"/>
  <c r="F97" i="41"/>
  <c r="E97" i="41"/>
  <c r="D97" i="41"/>
  <c r="J96" i="41"/>
  <c r="I96" i="41"/>
  <c r="H96" i="41"/>
  <c r="G96" i="41"/>
  <c r="F96" i="41"/>
  <c r="E96" i="41"/>
  <c r="D96" i="41"/>
  <c r="J95" i="41"/>
  <c r="I95" i="41"/>
  <c r="H95" i="41"/>
  <c r="G95" i="41"/>
  <c r="F95" i="41"/>
  <c r="E95" i="41"/>
  <c r="D95" i="41"/>
  <c r="J94" i="41"/>
  <c r="I94" i="41"/>
  <c r="H94" i="41"/>
  <c r="G94" i="41"/>
  <c r="F94" i="41"/>
  <c r="E94" i="41"/>
  <c r="D94" i="41"/>
  <c r="J93" i="41"/>
  <c r="I93" i="41"/>
  <c r="H93" i="41"/>
  <c r="G93" i="41"/>
  <c r="F93" i="41"/>
  <c r="E93" i="41"/>
  <c r="D93" i="41"/>
  <c r="J92" i="41"/>
  <c r="I92" i="41"/>
  <c r="H92" i="41"/>
  <c r="G92" i="41"/>
  <c r="F92" i="41"/>
  <c r="T92" i="41" s="1"/>
  <c r="E92" i="41"/>
  <c r="D92" i="41"/>
  <c r="J91" i="41"/>
  <c r="I91" i="41"/>
  <c r="H91" i="41"/>
  <c r="G91" i="41"/>
  <c r="F91" i="41"/>
  <c r="E91" i="41"/>
  <c r="D91" i="41"/>
  <c r="J90" i="41"/>
  <c r="I90" i="41"/>
  <c r="H90" i="41"/>
  <c r="G90" i="41"/>
  <c r="F90" i="41"/>
  <c r="E90" i="41"/>
  <c r="D90" i="41"/>
  <c r="J89" i="41"/>
  <c r="I89" i="41"/>
  <c r="H89" i="41"/>
  <c r="G89" i="41"/>
  <c r="F89" i="41"/>
  <c r="E89" i="41"/>
  <c r="D89" i="41"/>
  <c r="J88" i="41"/>
  <c r="I88" i="41"/>
  <c r="H88" i="41"/>
  <c r="G88" i="41"/>
  <c r="F88" i="41"/>
  <c r="E88" i="41"/>
  <c r="D88" i="41"/>
  <c r="J87" i="41"/>
  <c r="I87" i="41"/>
  <c r="H87" i="41"/>
  <c r="G87" i="41"/>
  <c r="F87" i="41"/>
  <c r="E87" i="41"/>
  <c r="D87" i="41"/>
  <c r="J86" i="41"/>
  <c r="I86" i="41"/>
  <c r="H86" i="41"/>
  <c r="G86" i="41"/>
  <c r="F86" i="41"/>
  <c r="E86" i="41"/>
  <c r="D86" i="41"/>
  <c r="J85" i="41"/>
  <c r="I85" i="41"/>
  <c r="H85" i="41"/>
  <c r="G85" i="41"/>
  <c r="F85" i="41"/>
  <c r="T85" i="41" s="1"/>
  <c r="E85" i="41"/>
  <c r="D85" i="41"/>
  <c r="J84" i="41"/>
  <c r="I84" i="41"/>
  <c r="H84" i="41"/>
  <c r="G84" i="41"/>
  <c r="F84" i="41"/>
  <c r="E84" i="41"/>
  <c r="D84" i="41"/>
  <c r="J83" i="41"/>
  <c r="I83" i="41"/>
  <c r="H83" i="41"/>
  <c r="G83" i="41"/>
  <c r="F83" i="41"/>
  <c r="E83" i="41"/>
  <c r="D83" i="41"/>
  <c r="J82" i="41"/>
  <c r="I82" i="41"/>
  <c r="H82" i="41"/>
  <c r="G82" i="41"/>
  <c r="F82" i="41"/>
  <c r="T82" i="41" s="1"/>
  <c r="E82" i="41"/>
  <c r="D82" i="41"/>
  <c r="J81" i="41"/>
  <c r="I81" i="41"/>
  <c r="H81" i="41"/>
  <c r="G81" i="41"/>
  <c r="F81" i="41"/>
  <c r="E81" i="41"/>
  <c r="D81" i="41"/>
  <c r="J80" i="41"/>
  <c r="I80" i="41"/>
  <c r="H80" i="41"/>
  <c r="G80" i="41"/>
  <c r="F80" i="41"/>
  <c r="T80" i="41" s="1"/>
  <c r="E80" i="41"/>
  <c r="D80" i="41"/>
  <c r="J79" i="41"/>
  <c r="I79" i="41"/>
  <c r="H79" i="41"/>
  <c r="G79" i="41"/>
  <c r="F79" i="41"/>
  <c r="E79" i="41"/>
  <c r="D79" i="41"/>
  <c r="J78" i="41"/>
  <c r="I78" i="41"/>
  <c r="H78" i="41"/>
  <c r="G78" i="41"/>
  <c r="F78" i="41"/>
  <c r="E78" i="41"/>
  <c r="D78" i="41"/>
  <c r="J77" i="41"/>
  <c r="I77" i="41"/>
  <c r="H77" i="41"/>
  <c r="G77" i="41"/>
  <c r="F77" i="41"/>
  <c r="E77" i="41"/>
  <c r="D77" i="41"/>
  <c r="J76" i="41"/>
  <c r="I76" i="41"/>
  <c r="H76" i="41"/>
  <c r="G76" i="41"/>
  <c r="F76" i="41"/>
  <c r="E76" i="41"/>
  <c r="D76" i="41"/>
  <c r="J75" i="41"/>
  <c r="I75" i="41"/>
  <c r="H75" i="41"/>
  <c r="G75" i="41"/>
  <c r="F75" i="41"/>
  <c r="E75" i="41"/>
  <c r="D75" i="41"/>
  <c r="J74" i="41"/>
  <c r="I74" i="41"/>
  <c r="H74" i="41"/>
  <c r="G74" i="41"/>
  <c r="F74" i="41"/>
  <c r="E74" i="41"/>
  <c r="D74" i="41"/>
  <c r="J73" i="41"/>
  <c r="I73" i="41"/>
  <c r="H73" i="41"/>
  <c r="G73" i="41"/>
  <c r="F73" i="41"/>
  <c r="E73" i="41"/>
  <c r="D73" i="41"/>
  <c r="J72" i="41"/>
  <c r="I72" i="41"/>
  <c r="H72" i="41"/>
  <c r="G72" i="41"/>
  <c r="F72" i="41"/>
  <c r="E72" i="41"/>
  <c r="D72" i="41"/>
  <c r="J71" i="41"/>
  <c r="I71" i="41"/>
  <c r="H71" i="41"/>
  <c r="G71" i="41"/>
  <c r="F71" i="41"/>
  <c r="E71" i="41"/>
  <c r="D71" i="41"/>
  <c r="J70" i="41"/>
  <c r="I70" i="41"/>
  <c r="H70" i="41"/>
  <c r="G70" i="41"/>
  <c r="F70" i="41"/>
  <c r="E70" i="41"/>
  <c r="D70" i="41"/>
  <c r="J69" i="41"/>
  <c r="I69" i="41"/>
  <c r="H69" i="41"/>
  <c r="G69" i="41"/>
  <c r="F69" i="41"/>
  <c r="E69" i="41"/>
  <c r="D69" i="41"/>
  <c r="J68" i="41"/>
  <c r="I68" i="41"/>
  <c r="H68" i="41"/>
  <c r="G68" i="41"/>
  <c r="F68" i="41"/>
  <c r="E68" i="41"/>
  <c r="D68" i="41"/>
  <c r="J67" i="41"/>
  <c r="I67" i="41"/>
  <c r="H67" i="41"/>
  <c r="G67" i="41"/>
  <c r="F67" i="41"/>
  <c r="E67" i="41"/>
  <c r="D67" i="41"/>
  <c r="J66" i="41"/>
  <c r="I66" i="41"/>
  <c r="H66" i="41"/>
  <c r="G66" i="41"/>
  <c r="F66" i="41"/>
  <c r="E66" i="41"/>
  <c r="D66" i="41"/>
  <c r="J65" i="41"/>
  <c r="I65" i="41"/>
  <c r="H65" i="41"/>
  <c r="G65" i="41"/>
  <c r="F65" i="41"/>
  <c r="E65" i="41"/>
  <c r="D65" i="41"/>
  <c r="J64" i="41"/>
  <c r="I64" i="41"/>
  <c r="H64" i="41"/>
  <c r="G64" i="41"/>
  <c r="F64" i="41"/>
  <c r="E64" i="41"/>
  <c r="D64" i="41"/>
  <c r="J63" i="41"/>
  <c r="I63" i="41"/>
  <c r="H63" i="41"/>
  <c r="G63" i="41"/>
  <c r="F63" i="41"/>
  <c r="E63" i="41"/>
  <c r="D63" i="41"/>
  <c r="J62" i="41"/>
  <c r="I62" i="41"/>
  <c r="H62" i="41"/>
  <c r="G62" i="41"/>
  <c r="F62" i="41"/>
  <c r="E62" i="41"/>
  <c r="D62" i="41"/>
  <c r="J61" i="41"/>
  <c r="I61" i="41"/>
  <c r="H61" i="41"/>
  <c r="G61" i="41"/>
  <c r="F61" i="41"/>
  <c r="E61" i="41"/>
  <c r="D61" i="41"/>
  <c r="J60" i="41"/>
  <c r="I60" i="41"/>
  <c r="H60" i="41"/>
  <c r="G60" i="41"/>
  <c r="F60" i="41"/>
  <c r="E60" i="41"/>
  <c r="D60" i="41"/>
  <c r="J59" i="41"/>
  <c r="I59" i="41"/>
  <c r="H59" i="41"/>
  <c r="G59" i="41"/>
  <c r="F59" i="41"/>
  <c r="E59" i="41"/>
  <c r="D59" i="41"/>
  <c r="J58" i="41"/>
  <c r="I58" i="41"/>
  <c r="H58" i="41"/>
  <c r="G58" i="41"/>
  <c r="F58" i="41"/>
  <c r="E58" i="41"/>
  <c r="D58" i="41"/>
  <c r="J57" i="41"/>
  <c r="I57" i="41"/>
  <c r="H57" i="41"/>
  <c r="G57" i="41"/>
  <c r="F57" i="41"/>
  <c r="E57" i="41"/>
  <c r="D57" i="41"/>
  <c r="J56" i="41"/>
  <c r="I56" i="41"/>
  <c r="H56" i="41"/>
  <c r="G56" i="41"/>
  <c r="F56" i="41"/>
  <c r="E56" i="41"/>
  <c r="D56" i="41"/>
  <c r="J55" i="41"/>
  <c r="I55" i="41"/>
  <c r="H55" i="41"/>
  <c r="G55" i="41"/>
  <c r="F55" i="41"/>
  <c r="E55" i="41"/>
  <c r="D55" i="41"/>
  <c r="J54" i="41"/>
  <c r="I54" i="41"/>
  <c r="H54" i="41"/>
  <c r="G54" i="41"/>
  <c r="F54" i="41"/>
  <c r="E54" i="41"/>
  <c r="D54" i="41"/>
  <c r="J53" i="41"/>
  <c r="I53" i="41"/>
  <c r="H53" i="41"/>
  <c r="G53" i="41"/>
  <c r="F53" i="41"/>
  <c r="E53" i="41"/>
  <c r="D53" i="41"/>
  <c r="J52" i="41"/>
  <c r="I52" i="41"/>
  <c r="H52" i="41"/>
  <c r="G52" i="41"/>
  <c r="F52" i="41"/>
  <c r="E52" i="41"/>
  <c r="D52" i="41"/>
  <c r="J51" i="41"/>
  <c r="I51" i="41"/>
  <c r="H51" i="41"/>
  <c r="G51" i="41"/>
  <c r="F51" i="41"/>
  <c r="E51" i="41"/>
  <c r="D51" i="41"/>
  <c r="J50" i="41"/>
  <c r="I50" i="41"/>
  <c r="H50" i="41"/>
  <c r="G50" i="41"/>
  <c r="F50" i="41"/>
  <c r="E50" i="41"/>
  <c r="D50" i="41"/>
  <c r="J49" i="41"/>
  <c r="I49" i="41"/>
  <c r="H49" i="41"/>
  <c r="G49" i="41"/>
  <c r="F49" i="41"/>
  <c r="E49" i="41"/>
  <c r="D49" i="41"/>
  <c r="J48" i="41"/>
  <c r="I48" i="41"/>
  <c r="H48" i="41"/>
  <c r="G48" i="41"/>
  <c r="F48" i="41"/>
  <c r="E48" i="41"/>
  <c r="D48" i="41"/>
  <c r="J47" i="41"/>
  <c r="I47" i="41"/>
  <c r="H47" i="41"/>
  <c r="G47" i="41"/>
  <c r="F47" i="41"/>
  <c r="E47" i="41"/>
  <c r="D47" i="41"/>
  <c r="J46" i="41"/>
  <c r="I46" i="41"/>
  <c r="H46" i="41"/>
  <c r="G46" i="41"/>
  <c r="F46" i="41"/>
  <c r="E46" i="41"/>
  <c r="D46" i="41"/>
  <c r="J45" i="41"/>
  <c r="I45" i="41"/>
  <c r="H45" i="41"/>
  <c r="G45" i="41"/>
  <c r="F45" i="41"/>
  <c r="E45" i="41"/>
  <c r="D45" i="41"/>
  <c r="J44" i="41"/>
  <c r="I44" i="41"/>
  <c r="H44" i="41"/>
  <c r="G44" i="41"/>
  <c r="F44" i="41"/>
  <c r="E44" i="41"/>
  <c r="D44" i="41"/>
  <c r="J43" i="41"/>
  <c r="I43" i="41"/>
  <c r="H43" i="41"/>
  <c r="G43" i="41"/>
  <c r="F43" i="41"/>
  <c r="E43" i="41"/>
  <c r="D43" i="41"/>
  <c r="J42" i="41"/>
  <c r="I42" i="41"/>
  <c r="H42" i="41"/>
  <c r="G42" i="41"/>
  <c r="F42" i="41"/>
  <c r="E42" i="41"/>
  <c r="D42" i="41"/>
  <c r="J41" i="41"/>
  <c r="I41" i="41"/>
  <c r="H41" i="41"/>
  <c r="G41" i="41"/>
  <c r="F41" i="41"/>
  <c r="E41" i="41"/>
  <c r="D41" i="41"/>
  <c r="J40" i="41"/>
  <c r="I40" i="41"/>
  <c r="H40" i="41"/>
  <c r="G40" i="41"/>
  <c r="F40" i="41"/>
  <c r="E40" i="41"/>
  <c r="D40" i="41"/>
  <c r="J39" i="41"/>
  <c r="I39" i="41"/>
  <c r="H39" i="41"/>
  <c r="G39" i="41"/>
  <c r="F39" i="41"/>
  <c r="E39" i="41"/>
  <c r="D39" i="41"/>
  <c r="J38" i="41"/>
  <c r="I38" i="41"/>
  <c r="H38" i="41"/>
  <c r="G38" i="41"/>
  <c r="F38" i="41"/>
  <c r="E38" i="41"/>
  <c r="D38" i="41"/>
  <c r="J37" i="41"/>
  <c r="I37" i="41"/>
  <c r="H37" i="41"/>
  <c r="G37" i="41"/>
  <c r="F37" i="41"/>
  <c r="E37" i="41"/>
  <c r="D37" i="41"/>
  <c r="J36" i="41"/>
  <c r="I36" i="41"/>
  <c r="H36" i="41"/>
  <c r="G36" i="41"/>
  <c r="F36" i="41"/>
  <c r="E36" i="41"/>
  <c r="D36" i="41"/>
  <c r="J35" i="41"/>
  <c r="I35" i="41"/>
  <c r="H35" i="41"/>
  <c r="G35" i="41"/>
  <c r="F35" i="41"/>
  <c r="E35" i="41"/>
  <c r="D35" i="41"/>
  <c r="J34" i="41"/>
  <c r="I34" i="41"/>
  <c r="H34" i="41"/>
  <c r="G34" i="41"/>
  <c r="F34" i="41"/>
  <c r="E34" i="41"/>
  <c r="D34" i="41"/>
  <c r="J33" i="41"/>
  <c r="I33" i="41"/>
  <c r="H33" i="41"/>
  <c r="G33" i="41"/>
  <c r="F33" i="41"/>
  <c r="E33" i="41"/>
  <c r="D33" i="41"/>
  <c r="J32" i="41"/>
  <c r="I32" i="41"/>
  <c r="H32" i="41"/>
  <c r="G32" i="41"/>
  <c r="F32" i="41"/>
  <c r="E32" i="41"/>
  <c r="D32" i="41"/>
  <c r="J31" i="41"/>
  <c r="I31" i="41"/>
  <c r="H31" i="41"/>
  <c r="G31" i="41"/>
  <c r="F31" i="41"/>
  <c r="E31" i="41"/>
  <c r="D31" i="41"/>
  <c r="J30" i="41"/>
  <c r="I30" i="41"/>
  <c r="H30" i="41"/>
  <c r="G30" i="41"/>
  <c r="F30" i="41"/>
  <c r="E30" i="41"/>
  <c r="D30" i="41"/>
  <c r="J29" i="41"/>
  <c r="I29" i="41"/>
  <c r="H29" i="41"/>
  <c r="G29" i="41"/>
  <c r="F29" i="41"/>
  <c r="E29" i="41"/>
  <c r="D29" i="41"/>
  <c r="J28" i="41"/>
  <c r="I28" i="41"/>
  <c r="H28" i="41"/>
  <c r="G28" i="41"/>
  <c r="F28" i="41"/>
  <c r="E28" i="41"/>
  <c r="D28" i="41"/>
  <c r="J27" i="41"/>
  <c r="I27" i="41"/>
  <c r="H27" i="41"/>
  <c r="G27" i="41"/>
  <c r="F27" i="41"/>
  <c r="E27" i="41"/>
  <c r="D27" i="41"/>
  <c r="J26" i="41"/>
  <c r="I26" i="41"/>
  <c r="H26" i="41"/>
  <c r="G26" i="41"/>
  <c r="F26" i="41"/>
  <c r="E26" i="41"/>
  <c r="D26" i="41"/>
  <c r="J25" i="41"/>
  <c r="I25" i="41"/>
  <c r="H25" i="41"/>
  <c r="G25" i="41"/>
  <c r="F25" i="41"/>
  <c r="E25" i="41"/>
  <c r="D25" i="41"/>
  <c r="J24" i="41"/>
  <c r="I24" i="41"/>
  <c r="H24" i="41"/>
  <c r="G24" i="41"/>
  <c r="F24" i="41"/>
  <c r="E24" i="41"/>
  <c r="D24" i="41"/>
  <c r="J23" i="41"/>
  <c r="I23" i="41"/>
  <c r="H23" i="41"/>
  <c r="G23" i="41"/>
  <c r="F23" i="41"/>
  <c r="E23" i="41"/>
  <c r="D23" i="41"/>
  <c r="J22" i="41"/>
  <c r="I22" i="41"/>
  <c r="H22" i="41"/>
  <c r="G22" i="41"/>
  <c r="F22" i="41"/>
  <c r="E22" i="41"/>
  <c r="D22" i="41"/>
  <c r="J21" i="41"/>
  <c r="I21" i="41"/>
  <c r="H21" i="41"/>
  <c r="G21" i="41"/>
  <c r="F21" i="41"/>
  <c r="E21" i="41"/>
  <c r="D21" i="41"/>
  <c r="J20" i="41"/>
  <c r="I20" i="41"/>
  <c r="H20" i="41"/>
  <c r="G20" i="41"/>
  <c r="F20" i="41"/>
  <c r="E20" i="41"/>
  <c r="D20" i="41"/>
  <c r="J19" i="41"/>
  <c r="I19" i="41"/>
  <c r="H19" i="41"/>
  <c r="G19" i="41"/>
  <c r="F19" i="41"/>
  <c r="E19" i="41"/>
  <c r="D19" i="41"/>
  <c r="J18" i="41"/>
  <c r="I18" i="41"/>
  <c r="H18" i="41"/>
  <c r="G18" i="41"/>
  <c r="F18" i="41"/>
  <c r="E18" i="41"/>
  <c r="D18" i="41"/>
  <c r="J17" i="41"/>
  <c r="I17" i="41"/>
  <c r="H17" i="41"/>
  <c r="G17" i="41"/>
  <c r="F17" i="41"/>
  <c r="E17" i="41"/>
  <c r="D17" i="41"/>
  <c r="J16" i="41"/>
  <c r="I16" i="41"/>
  <c r="H16" i="41"/>
  <c r="G16" i="41"/>
  <c r="F16" i="41"/>
  <c r="E16" i="41"/>
  <c r="D16" i="41"/>
  <c r="J15" i="41"/>
  <c r="I15" i="41"/>
  <c r="H15" i="41"/>
  <c r="G15" i="41"/>
  <c r="F15" i="41"/>
  <c r="E15" i="41"/>
  <c r="D15" i="41"/>
  <c r="J14" i="41"/>
  <c r="I14" i="41"/>
  <c r="H14" i="41"/>
  <c r="G14" i="41"/>
  <c r="F14" i="41"/>
  <c r="E14" i="41"/>
  <c r="D14" i="41"/>
  <c r="J13" i="41"/>
  <c r="I13" i="41"/>
  <c r="H13" i="41"/>
  <c r="G13" i="41"/>
  <c r="F13" i="41"/>
  <c r="E13" i="41"/>
  <c r="D13" i="41"/>
  <c r="J12" i="41"/>
  <c r="I12" i="41"/>
  <c r="H12" i="41"/>
  <c r="G12" i="41"/>
  <c r="F12" i="41"/>
  <c r="E12" i="41"/>
  <c r="D12" i="41"/>
  <c r="J11" i="41"/>
  <c r="I11" i="41"/>
  <c r="H11" i="41"/>
  <c r="G11" i="41"/>
  <c r="F11" i="41"/>
  <c r="E11" i="41"/>
  <c r="D11" i="41"/>
  <c r="J10" i="41"/>
  <c r="I10" i="41"/>
  <c r="H10" i="41"/>
  <c r="G10" i="41"/>
  <c r="F10" i="41"/>
  <c r="E10" i="41"/>
  <c r="D10" i="41"/>
  <c r="J9" i="41"/>
  <c r="I9" i="41"/>
  <c r="H9" i="41"/>
  <c r="G9" i="41"/>
  <c r="F9" i="41"/>
  <c r="E9" i="41"/>
  <c r="D9" i="41"/>
  <c r="J8" i="41"/>
  <c r="I8" i="41"/>
  <c r="H8" i="41"/>
  <c r="G8" i="41"/>
  <c r="F8" i="41"/>
  <c r="E8" i="41"/>
  <c r="D8" i="41"/>
  <c r="J7" i="41"/>
  <c r="I7" i="41"/>
  <c r="H7" i="41"/>
  <c r="G7" i="41"/>
  <c r="F7" i="41"/>
  <c r="E7" i="41"/>
  <c r="D7" i="41"/>
  <c r="G111" i="43"/>
  <c r="F111" i="43"/>
  <c r="E111" i="43"/>
  <c r="D111" i="43"/>
  <c r="G110" i="43"/>
  <c r="F110" i="43"/>
  <c r="E110" i="43"/>
  <c r="D110" i="43"/>
  <c r="G109" i="43"/>
  <c r="F109" i="43"/>
  <c r="E109" i="43"/>
  <c r="D109" i="43"/>
  <c r="G108" i="43"/>
  <c r="F108" i="43"/>
  <c r="E108" i="43"/>
  <c r="D108" i="43"/>
  <c r="G107" i="43"/>
  <c r="F107" i="43"/>
  <c r="E107" i="43"/>
  <c r="D107" i="43"/>
  <c r="G106" i="43"/>
  <c r="F106" i="43"/>
  <c r="E106" i="43"/>
  <c r="D106" i="43"/>
  <c r="G105" i="43"/>
  <c r="F105" i="43"/>
  <c r="E105" i="43"/>
  <c r="D105" i="43"/>
  <c r="G104" i="43"/>
  <c r="F104" i="43"/>
  <c r="E104" i="43"/>
  <c r="D104" i="43"/>
  <c r="G103" i="43"/>
  <c r="F103" i="43"/>
  <c r="E103" i="43"/>
  <c r="D103" i="43"/>
  <c r="G102" i="43"/>
  <c r="F102" i="43"/>
  <c r="E102" i="43"/>
  <c r="D102" i="43"/>
  <c r="G101" i="43"/>
  <c r="F101" i="43"/>
  <c r="E101" i="43"/>
  <c r="D101" i="43"/>
  <c r="G100" i="43"/>
  <c r="F100" i="43"/>
  <c r="E100" i="43"/>
  <c r="D100" i="43"/>
  <c r="G99" i="43"/>
  <c r="F99" i="43"/>
  <c r="E99" i="43"/>
  <c r="D99" i="43"/>
  <c r="G98" i="43"/>
  <c r="F98" i="43"/>
  <c r="E98" i="43"/>
  <c r="D98" i="43"/>
  <c r="G97" i="43"/>
  <c r="F97" i="43"/>
  <c r="E97" i="43"/>
  <c r="D97" i="43"/>
  <c r="G96" i="43"/>
  <c r="F96" i="43"/>
  <c r="E96" i="43"/>
  <c r="D96" i="43"/>
  <c r="G95" i="43"/>
  <c r="F95" i="43"/>
  <c r="E95" i="43"/>
  <c r="D95" i="43"/>
  <c r="G94" i="43"/>
  <c r="F94" i="43"/>
  <c r="E94" i="43"/>
  <c r="D94" i="43"/>
  <c r="G93" i="43"/>
  <c r="F93" i="43"/>
  <c r="E93" i="43"/>
  <c r="D93" i="43"/>
  <c r="G92" i="43"/>
  <c r="F92" i="43"/>
  <c r="E92" i="43"/>
  <c r="D92" i="43"/>
  <c r="G91" i="43"/>
  <c r="F91" i="43"/>
  <c r="E91" i="43"/>
  <c r="D91" i="43"/>
  <c r="G90" i="43"/>
  <c r="F90" i="43"/>
  <c r="E90" i="43"/>
  <c r="D90" i="43"/>
  <c r="G89" i="43"/>
  <c r="F89" i="43"/>
  <c r="E89" i="43"/>
  <c r="D89" i="43"/>
  <c r="G88" i="43"/>
  <c r="F88" i="43"/>
  <c r="E88" i="43"/>
  <c r="D88" i="43"/>
  <c r="G87" i="43"/>
  <c r="F87" i="43"/>
  <c r="E87" i="43"/>
  <c r="D87" i="43"/>
  <c r="G86" i="43"/>
  <c r="F86" i="43"/>
  <c r="E86" i="43"/>
  <c r="D86" i="43"/>
  <c r="G85" i="43"/>
  <c r="F85" i="43"/>
  <c r="E85" i="43"/>
  <c r="D85" i="43"/>
  <c r="G84" i="43"/>
  <c r="F84" i="43"/>
  <c r="E84" i="43"/>
  <c r="D84" i="43"/>
  <c r="G83" i="43"/>
  <c r="F83" i="43"/>
  <c r="E83" i="43"/>
  <c r="D83" i="43"/>
  <c r="G82" i="43"/>
  <c r="F82" i="43"/>
  <c r="E82" i="43"/>
  <c r="D82" i="43"/>
  <c r="G81" i="43"/>
  <c r="F81" i="43"/>
  <c r="E81" i="43"/>
  <c r="D81" i="43"/>
  <c r="G80" i="43"/>
  <c r="F80" i="43"/>
  <c r="E80" i="43"/>
  <c r="D80" i="43"/>
  <c r="G79" i="43"/>
  <c r="F79" i="43"/>
  <c r="E79" i="43"/>
  <c r="D79" i="43"/>
  <c r="G78" i="43"/>
  <c r="F78" i="43"/>
  <c r="E78" i="43"/>
  <c r="D78" i="43"/>
  <c r="G77" i="43"/>
  <c r="F77" i="43"/>
  <c r="E77" i="43"/>
  <c r="D77" i="43"/>
  <c r="G76" i="43"/>
  <c r="F76" i="43"/>
  <c r="E76" i="43"/>
  <c r="D76" i="43"/>
  <c r="G75" i="43"/>
  <c r="F75" i="43"/>
  <c r="E75" i="43"/>
  <c r="D75" i="43"/>
  <c r="G74" i="43"/>
  <c r="F74" i="43"/>
  <c r="E74" i="43"/>
  <c r="D74" i="43"/>
  <c r="G73" i="43"/>
  <c r="F73" i="43"/>
  <c r="E73" i="43"/>
  <c r="D73" i="43"/>
  <c r="G72" i="43"/>
  <c r="F72" i="43"/>
  <c r="E72" i="43"/>
  <c r="D72" i="43"/>
  <c r="G71" i="43"/>
  <c r="F71" i="43"/>
  <c r="E71" i="43"/>
  <c r="D71" i="43"/>
  <c r="G70" i="43"/>
  <c r="F70" i="43"/>
  <c r="E70" i="43"/>
  <c r="D70" i="43"/>
  <c r="G69" i="43"/>
  <c r="F69" i="43"/>
  <c r="E69" i="43"/>
  <c r="D69" i="43"/>
  <c r="G68" i="43"/>
  <c r="F68" i="43"/>
  <c r="E68" i="43"/>
  <c r="D68" i="43"/>
  <c r="G67" i="43"/>
  <c r="F67" i="43"/>
  <c r="E67" i="43"/>
  <c r="D67" i="43"/>
  <c r="G66" i="43"/>
  <c r="F66" i="43"/>
  <c r="E66" i="43"/>
  <c r="D66" i="43"/>
  <c r="G65" i="43"/>
  <c r="F65" i="43"/>
  <c r="E65" i="43"/>
  <c r="D65" i="43"/>
  <c r="G64" i="43"/>
  <c r="F64" i="43"/>
  <c r="E64" i="43"/>
  <c r="D64" i="43"/>
  <c r="G63" i="43"/>
  <c r="F63" i="43"/>
  <c r="E63" i="43"/>
  <c r="D63" i="43"/>
  <c r="G62" i="43"/>
  <c r="F62" i="43"/>
  <c r="E62" i="43"/>
  <c r="D62" i="43"/>
  <c r="G61" i="43"/>
  <c r="F61" i="43"/>
  <c r="E61" i="43"/>
  <c r="D61" i="43"/>
  <c r="G60" i="43"/>
  <c r="F60" i="43"/>
  <c r="E60" i="43"/>
  <c r="D60" i="43"/>
  <c r="G59" i="43"/>
  <c r="F59" i="43"/>
  <c r="E59" i="43"/>
  <c r="D59" i="43"/>
  <c r="G58" i="43"/>
  <c r="F58" i="43"/>
  <c r="E58" i="43"/>
  <c r="D58" i="43"/>
  <c r="G57" i="43"/>
  <c r="F57" i="43"/>
  <c r="E57" i="43"/>
  <c r="D57" i="43"/>
  <c r="G56" i="43"/>
  <c r="F56" i="43"/>
  <c r="E56" i="43"/>
  <c r="D56" i="43"/>
  <c r="G55" i="43"/>
  <c r="F55" i="43"/>
  <c r="E55" i="43"/>
  <c r="D55" i="43"/>
  <c r="G54" i="43"/>
  <c r="F54" i="43"/>
  <c r="E54" i="43"/>
  <c r="D54" i="43"/>
  <c r="G53" i="43"/>
  <c r="F53" i="43"/>
  <c r="E53" i="43"/>
  <c r="D53" i="43"/>
  <c r="G52" i="43"/>
  <c r="F52" i="43"/>
  <c r="E52" i="43"/>
  <c r="D52" i="43"/>
  <c r="G51" i="43"/>
  <c r="F51" i="43"/>
  <c r="E51" i="43"/>
  <c r="D51" i="43"/>
  <c r="G50" i="43"/>
  <c r="F50" i="43"/>
  <c r="E50" i="43"/>
  <c r="D50" i="43"/>
  <c r="G49" i="43"/>
  <c r="F49" i="43"/>
  <c r="E49" i="43"/>
  <c r="D49" i="43"/>
  <c r="G48" i="43"/>
  <c r="F48" i="43"/>
  <c r="E48" i="43"/>
  <c r="D48" i="43"/>
  <c r="G47" i="43"/>
  <c r="F47" i="43"/>
  <c r="E47" i="43"/>
  <c r="D47" i="43"/>
  <c r="G46" i="43"/>
  <c r="F46" i="43"/>
  <c r="E46" i="43"/>
  <c r="D46" i="43"/>
  <c r="G45" i="43"/>
  <c r="F45" i="43"/>
  <c r="E45" i="43"/>
  <c r="D45" i="43"/>
  <c r="G44" i="43"/>
  <c r="F44" i="43"/>
  <c r="E44" i="43"/>
  <c r="D44" i="43"/>
  <c r="G43" i="43"/>
  <c r="F43" i="43"/>
  <c r="E43" i="43"/>
  <c r="D43" i="43"/>
  <c r="G42" i="43"/>
  <c r="F42" i="43"/>
  <c r="E42" i="43"/>
  <c r="D42" i="43"/>
  <c r="F42" i="38" s="1"/>
  <c r="G41" i="43"/>
  <c r="F41" i="43"/>
  <c r="E41" i="43"/>
  <c r="D41" i="43"/>
  <c r="F41" i="38" s="1"/>
  <c r="G40" i="43"/>
  <c r="F40" i="43"/>
  <c r="E40" i="43"/>
  <c r="D40" i="43"/>
  <c r="F40" i="38" s="1"/>
  <c r="G39" i="43"/>
  <c r="F39" i="43"/>
  <c r="E39" i="43"/>
  <c r="D39" i="43"/>
  <c r="F39" i="38" s="1"/>
  <c r="G38" i="43"/>
  <c r="F38" i="43"/>
  <c r="E38" i="43"/>
  <c r="D38" i="43"/>
  <c r="F38" i="38" s="1"/>
  <c r="G37" i="43"/>
  <c r="F37" i="43"/>
  <c r="E37" i="43"/>
  <c r="D37" i="43"/>
  <c r="F37" i="38" s="1"/>
  <c r="G36" i="43"/>
  <c r="F36" i="43"/>
  <c r="E36" i="43"/>
  <c r="D36" i="43"/>
  <c r="F36" i="38" s="1"/>
  <c r="G35" i="43"/>
  <c r="F35" i="43"/>
  <c r="E35" i="43"/>
  <c r="D35" i="43"/>
  <c r="F35" i="38" s="1"/>
  <c r="G34" i="43"/>
  <c r="F34" i="43"/>
  <c r="E34" i="43"/>
  <c r="D34" i="43"/>
  <c r="F34" i="38" s="1"/>
  <c r="G33" i="43"/>
  <c r="F33" i="43"/>
  <c r="E33" i="43"/>
  <c r="D33" i="43"/>
  <c r="F33" i="38" s="1"/>
  <c r="G32" i="43"/>
  <c r="F32" i="43"/>
  <c r="E32" i="43"/>
  <c r="D32" i="43"/>
  <c r="F32" i="38" s="1"/>
  <c r="G31" i="43"/>
  <c r="F31" i="43"/>
  <c r="E31" i="43"/>
  <c r="D31" i="43"/>
  <c r="F31" i="38" s="1"/>
  <c r="G30" i="43"/>
  <c r="F30" i="43"/>
  <c r="E30" i="43"/>
  <c r="D30" i="43"/>
  <c r="F30" i="38" s="1"/>
  <c r="G29" i="43"/>
  <c r="F29" i="43"/>
  <c r="E29" i="43"/>
  <c r="D29" i="43"/>
  <c r="F29" i="38" s="1"/>
  <c r="G28" i="43"/>
  <c r="F28" i="43"/>
  <c r="E28" i="43"/>
  <c r="D28" i="43"/>
  <c r="F28" i="38" s="1"/>
  <c r="G27" i="43"/>
  <c r="F27" i="43"/>
  <c r="E27" i="43"/>
  <c r="D27" i="43"/>
  <c r="F27" i="38" s="1"/>
  <c r="G26" i="43"/>
  <c r="F26" i="43"/>
  <c r="E26" i="43"/>
  <c r="D26" i="43"/>
  <c r="F26" i="38" s="1"/>
  <c r="G25" i="43"/>
  <c r="F25" i="43"/>
  <c r="E25" i="43"/>
  <c r="D25" i="43"/>
  <c r="F25" i="38" s="1"/>
  <c r="G24" i="43"/>
  <c r="F24" i="43"/>
  <c r="E24" i="43"/>
  <c r="D24" i="43"/>
  <c r="F24" i="38" s="1"/>
  <c r="G23" i="43"/>
  <c r="F23" i="43"/>
  <c r="E23" i="43"/>
  <c r="D23" i="43"/>
  <c r="F23" i="38" s="1"/>
  <c r="G22" i="43"/>
  <c r="F22" i="43"/>
  <c r="E22" i="43"/>
  <c r="D22" i="43"/>
  <c r="F22" i="38" s="1"/>
  <c r="G21" i="43"/>
  <c r="F21" i="43"/>
  <c r="E21" i="43"/>
  <c r="D21" i="43"/>
  <c r="F21" i="38" s="1"/>
  <c r="G20" i="43"/>
  <c r="F20" i="43"/>
  <c r="E20" i="43"/>
  <c r="D20" i="43"/>
  <c r="F20" i="38" s="1"/>
  <c r="G19" i="43"/>
  <c r="F19" i="43"/>
  <c r="E19" i="43"/>
  <c r="D19" i="43"/>
  <c r="F19" i="38" s="1"/>
  <c r="G18" i="43"/>
  <c r="F18" i="43"/>
  <c r="E18" i="43"/>
  <c r="D18" i="43"/>
  <c r="F18" i="38" s="1"/>
  <c r="G17" i="43"/>
  <c r="F17" i="43"/>
  <c r="E17" i="43"/>
  <c r="D17" i="43"/>
  <c r="F17" i="38" s="1"/>
  <c r="G16" i="43"/>
  <c r="F16" i="43"/>
  <c r="E16" i="43"/>
  <c r="D16" i="43"/>
  <c r="F16" i="38" s="1"/>
  <c r="G15" i="43"/>
  <c r="F15" i="43"/>
  <c r="E15" i="43"/>
  <c r="D15" i="43"/>
  <c r="F15" i="38" s="1"/>
  <c r="G14" i="43"/>
  <c r="F14" i="43"/>
  <c r="E14" i="43"/>
  <c r="D14" i="43"/>
  <c r="F14" i="38" s="1"/>
  <c r="G13" i="43"/>
  <c r="F13" i="43"/>
  <c r="E13" i="43"/>
  <c r="D13" i="43"/>
  <c r="F13" i="38" s="1"/>
  <c r="G12" i="43"/>
  <c r="F12" i="43"/>
  <c r="E12" i="43"/>
  <c r="D12" i="43"/>
  <c r="F12" i="38" s="1"/>
  <c r="G11" i="43"/>
  <c r="F11" i="43"/>
  <c r="E11" i="43"/>
  <c r="D11" i="43"/>
  <c r="F11" i="38" s="1"/>
  <c r="G10" i="43"/>
  <c r="F10" i="43"/>
  <c r="E10" i="43"/>
  <c r="D10" i="43"/>
  <c r="F10" i="38" s="1"/>
  <c r="G9" i="43"/>
  <c r="F9" i="43"/>
  <c r="E9" i="43"/>
  <c r="D9" i="43"/>
  <c r="F9" i="38" s="1"/>
  <c r="G8" i="43"/>
  <c r="F8" i="43"/>
  <c r="E8" i="43"/>
  <c r="D8" i="43"/>
  <c r="F8" i="38" s="1"/>
  <c r="G7" i="43"/>
  <c r="F7" i="43"/>
  <c r="E7" i="43"/>
  <c r="D7" i="43"/>
  <c r="F7" i="38" s="1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T96" i="41" l="1"/>
  <c r="T90" i="41"/>
  <c r="T100" i="41"/>
  <c r="T91" i="41"/>
  <c r="T106" i="41"/>
  <c r="T84" i="41"/>
  <c r="T107" i="41"/>
  <c r="T87" i="41"/>
  <c r="T103" i="41"/>
  <c r="T79" i="41"/>
  <c r="T95" i="41"/>
  <c r="T93" i="41"/>
  <c r="T109" i="41"/>
  <c r="T108" i="41"/>
  <c r="T83" i="41"/>
  <c r="T99" i="41"/>
  <c r="T88" i="41"/>
  <c r="T104" i="41"/>
  <c r="T86" i="41"/>
  <c r="T94" i="41"/>
  <c r="T102" i="41"/>
  <c r="T110" i="41"/>
  <c r="AN49" i="14"/>
  <c r="X49" i="14"/>
  <c r="H49" i="14"/>
  <c r="CZ49" i="14"/>
  <c r="CJ49" i="14"/>
  <c r="BT49" i="14"/>
  <c r="T81" i="41"/>
  <c r="T89" i="41"/>
  <c r="T97" i="41"/>
  <c r="T105" i="41"/>
  <c r="BD49" i="14"/>
  <c r="CY49" i="14"/>
  <c r="T78" i="41"/>
  <c r="I49" i="14"/>
  <c r="Y49" i="14"/>
  <c r="AO49" i="14"/>
  <c r="BE49" i="14"/>
  <c r="BU49" i="14"/>
  <c r="CK49" i="14"/>
  <c r="DA49" i="14"/>
  <c r="J49" i="14"/>
  <c r="Z49" i="14"/>
  <c r="AP49" i="14"/>
  <c r="BF49" i="14"/>
  <c r="BV49" i="14"/>
  <c r="CL49" i="14"/>
  <c r="DB49" i="14"/>
  <c r="K49" i="14"/>
  <c r="AA49" i="14"/>
  <c r="AQ49" i="14"/>
  <c r="BG49" i="14"/>
  <c r="BW49" i="14"/>
  <c r="CM49" i="14"/>
  <c r="L49" i="14"/>
  <c r="AB49" i="14"/>
  <c r="AR49" i="14"/>
  <c r="BH49" i="14"/>
  <c r="BX49" i="14"/>
  <c r="CN49" i="14"/>
  <c r="M49" i="14"/>
  <c r="AC49" i="14"/>
  <c r="AS49" i="14"/>
  <c r="BI49" i="14"/>
  <c r="BY49" i="14"/>
  <c r="CO49" i="14"/>
  <c r="N49" i="14"/>
  <c r="AD49" i="14"/>
  <c r="AT49" i="14"/>
  <c r="BJ49" i="14"/>
  <c r="BZ49" i="14"/>
  <c r="CP49" i="14"/>
  <c r="O49" i="14"/>
  <c r="AE49" i="14"/>
  <c r="AU49" i="14"/>
  <c r="BK49" i="14"/>
  <c r="CA49" i="14"/>
  <c r="CQ49" i="14"/>
  <c r="P49" i="14"/>
  <c r="AF49" i="14"/>
  <c r="AV49" i="14"/>
  <c r="BL49" i="14"/>
  <c r="CB49" i="14"/>
  <c r="CR49" i="14"/>
  <c r="Q49" i="14"/>
  <c r="AG49" i="14"/>
  <c r="AW49" i="14"/>
  <c r="BM49" i="14"/>
  <c r="CC49" i="14"/>
  <c r="CS49" i="14"/>
  <c r="R49" i="14"/>
  <c r="AH49" i="14"/>
  <c r="AX49" i="14"/>
  <c r="BN49" i="14"/>
  <c r="CD49" i="14"/>
  <c r="CT49" i="14"/>
  <c r="C49" i="14"/>
  <c r="S49" i="14"/>
  <c r="AI49" i="14"/>
  <c r="AY49" i="14"/>
  <c r="BO49" i="14"/>
  <c r="CE49" i="14"/>
  <c r="CU49" i="14"/>
  <c r="D49" i="14"/>
  <c r="T49" i="14"/>
  <c r="AJ49" i="14"/>
  <c r="AZ49" i="14"/>
  <c r="BP49" i="14"/>
  <c r="CF49" i="14"/>
  <c r="CV49" i="14"/>
  <c r="E49" i="14"/>
  <c r="U49" i="14"/>
  <c r="AK49" i="14"/>
  <c r="BA49" i="14"/>
  <c r="BQ49" i="14"/>
  <c r="CG49" i="14"/>
  <c r="CW49" i="14"/>
  <c r="F49" i="14"/>
  <c r="V49" i="14"/>
  <c r="AL49" i="14"/>
  <c r="BB49" i="14"/>
  <c r="BR49" i="14"/>
  <c r="CH49" i="14"/>
  <c r="CX49" i="14"/>
  <c r="G49" i="14"/>
  <c r="W49" i="14"/>
  <c r="AM49" i="14"/>
  <c r="BC49" i="14"/>
  <c r="BS49" i="14"/>
  <c r="CI49" i="14"/>
  <c r="C9" i="19"/>
  <c r="U24" i="13" l="1"/>
  <c r="G31" i="2" l="1"/>
  <c r="G18" i="13" l="1"/>
  <c r="H13" i="13"/>
  <c r="G13" i="13"/>
  <c r="F13" i="13"/>
  <c r="L48" i="13"/>
  <c r="L47" i="13"/>
  <c r="L46" i="13"/>
  <c r="L37" i="13"/>
  <c r="N50" i="13"/>
  <c r="N49" i="13"/>
  <c r="N48" i="13"/>
  <c r="N47" i="13"/>
  <c r="N46" i="13"/>
  <c r="N45" i="13"/>
  <c r="N44" i="13"/>
  <c r="N43" i="13"/>
  <c r="N42" i="13"/>
  <c r="N41" i="13"/>
  <c r="N40" i="13"/>
  <c r="N39" i="13"/>
  <c r="N38" i="13"/>
  <c r="K48" i="13"/>
  <c r="K47" i="13"/>
  <c r="K46" i="13"/>
  <c r="K37" i="13"/>
  <c r="C14" i="37"/>
  <c r="K35" i="13" s="1"/>
  <c r="L35" i="13" s="1"/>
  <c r="I16" i="13" s="1"/>
  <c r="C13" i="37"/>
  <c r="K34" i="13" s="1"/>
  <c r="L34" i="13" s="1"/>
  <c r="J16" i="13" s="1"/>
  <c r="D54" i="37"/>
  <c r="D52" i="37"/>
  <c r="C52" i="37" l="1"/>
  <c r="AK108" i="41"/>
  <c r="X109" i="21" s="1"/>
  <c r="AJ99" i="41"/>
  <c r="T100" i="21" s="1"/>
  <c r="AK92" i="41"/>
  <c r="X93" i="21" s="1"/>
  <c r="AI90" i="41"/>
  <c r="P91" i="21" s="1"/>
  <c r="AF85" i="41"/>
  <c r="D86" i="21" s="1"/>
  <c r="AH81" i="41"/>
  <c r="L82" i="21" s="1"/>
  <c r="AF71" i="41"/>
  <c r="D72" i="21" s="1"/>
  <c r="AJ67" i="41"/>
  <c r="T68" i="21" s="1"/>
  <c r="AK60" i="41"/>
  <c r="X61" i="21" s="1"/>
  <c r="AF60" i="41"/>
  <c r="D61" i="21" s="1"/>
  <c r="AG56" i="41"/>
  <c r="H57" i="21" s="1"/>
  <c r="AJ35" i="41"/>
  <c r="T36" i="21" s="1"/>
  <c r="AF28" i="41"/>
  <c r="D29" i="21" s="1"/>
  <c r="AG24" i="41"/>
  <c r="H25" i="21" s="1"/>
  <c r="AI106" i="41"/>
  <c r="P107" i="21" s="1"/>
  <c r="AI101" i="41"/>
  <c r="P102" i="21" s="1"/>
  <c r="AI87" i="41"/>
  <c r="P88" i="21" s="1"/>
  <c r="AI75" i="41"/>
  <c r="P76" i="21" s="1"/>
  <c r="AI74" i="41"/>
  <c r="P75" i="21" s="1"/>
  <c r="AI71" i="41"/>
  <c r="P72" i="21" s="1"/>
  <c r="AI68" i="41"/>
  <c r="P69" i="21" s="1"/>
  <c r="AI63" i="41"/>
  <c r="P64" i="21" s="1"/>
  <c r="AI59" i="41"/>
  <c r="P60" i="21" s="1"/>
  <c r="AI53" i="41"/>
  <c r="P54" i="21" s="1"/>
  <c r="AI44" i="41"/>
  <c r="P45" i="21" s="1"/>
  <c r="AI41" i="41"/>
  <c r="P42" i="21" s="1"/>
  <c r="AI29" i="41"/>
  <c r="P30" i="21" s="1"/>
  <c r="AI26" i="41"/>
  <c r="P27" i="21" s="1"/>
  <c r="AI23" i="41"/>
  <c r="P24" i="21" s="1"/>
  <c r="AI15" i="41"/>
  <c r="P16" i="21" s="1"/>
  <c r="AI11" i="41"/>
  <c r="P12" i="21" s="1"/>
  <c r="AF101" i="41"/>
  <c r="D102" i="21" s="1"/>
  <c r="AF90" i="41"/>
  <c r="D91" i="21" s="1"/>
  <c r="AF79" i="41"/>
  <c r="D80" i="21" s="1"/>
  <c r="AF76" i="41"/>
  <c r="D77" i="21" s="1"/>
  <c r="AF53" i="41"/>
  <c r="D54" i="21" s="1"/>
  <c r="AF42" i="41"/>
  <c r="D43" i="21" s="1"/>
  <c r="AF39" i="41"/>
  <c r="D40" i="21" s="1"/>
  <c r="AF37" i="41"/>
  <c r="D38" i="21" s="1"/>
  <c r="AF26" i="41"/>
  <c r="D27" i="21" s="1"/>
  <c r="AF15" i="41"/>
  <c r="D16" i="21" s="1"/>
  <c r="AF12" i="41"/>
  <c r="D13" i="21" s="1"/>
  <c r="AH97" i="41"/>
  <c r="L98" i="21" s="1"/>
  <c r="AG88" i="41"/>
  <c r="H89" i="21" s="1"/>
  <c r="AJ83" i="41"/>
  <c r="T84" i="21" s="1"/>
  <c r="AK76" i="41"/>
  <c r="X77" i="21" s="1"/>
  <c r="AG72" i="41"/>
  <c r="H73" i="21" s="1"/>
  <c r="AH65" i="41"/>
  <c r="L66" i="21" s="1"/>
  <c r="AJ51" i="41"/>
  <c r="T52" i="21" s="1"/>
  <c r="AH49" i="41"/>
  <c r="L50" i="21" s="1"/>
  <c r="AK44" i="41"/>
  <c r="X45" i="21" s="1"/>
  <c r="AG40" i="41"/>
  <c r="H41" i="21" s="1"/>
  <c r="AH33" i="41"/>
  <c r="L34" i="21" s="1"/>
  <c r="AK28" i="41"/>
  <c r="X29" i="21" s="1"/>
  <c r="AJ19" i="41"/>
  <c r="T20" i="21" s="1"/>
  <c r="AH17" i="41"/>
  <c r="L18" i="21" s="1"/>
  <c r="AK12" i="41"/>
  <c r="X13" i="21" s="1"/>
  <c r="AG8" i="41"/>
  <c r="H9" i="21" s="1"/>
  <c r="AI110" i="41"/>
  <c r="P111" i="21" s="1"/>
  <c r="AI108" i="41"/>
  <c r="P109" i="21" s="1"/>
  <c r="AI107" i="41"/>
  <c r="P108" i="21" s="1"/>
  <c r="AI105" i="41"/>
  <c r="P106" i="21" s="1"/>
  <c r="AI104" i="41"/>
  <c r="P105" i="21" s="1"/>
  <c r="AI102" i="41"/>
  <c r="P103" i="21" s="1"/>
  <c r="AI99" i="41"/>
  <c r="P100" i="21" s="1"/>
  <c r="AI98" i="41"/>
  <c r="P99" i="21" s="1"/>
  <c r="AI97" i="41"/>
  <c r="P98" i="21" s="1"/>
  <c r="AI95" i="41"/>
  <c r="P96" i="21" s="1"/>
  <c r="AF95" i="41"/>
  <c r="D96" i="21" s="1"/>
  <c r="AI94" i="41"/>
  <c r="P95" i="21" s="1"/>
  <c r="AI93" i="41"/>
  <c r="P94" i="21" s="1"/>
  <c r="AI92" i="41"/>
  <c r="P93" i="21" s="1"/>
  <c r="AI91" i="41"/>
  <c r="P92" i="21" s="1"/>
  <c r="AI89" i="41"/>
  <c r="P90" i="21" s="1"/>
  <c r="AI88" i="41"/>
  <c r="P89" i="21" s="1"/>
  <c r="AI85" i="41"/>
  <c r="P86" i="21" s="1"/>
  <c r="AI84" i="41"/>
  <c r="P85" i="21" s="1"/>
  <c r="AI83" i="41"/>
  <c r="P84" i="21" s="1"/>
  <c r="AI82" i="41"/>
  <c r="P83" i="21" s="1"/>
  <c r="AI81" i="41"/>
  <c r="P82" i="21" s="1"/>
  <c r="AI79" i="41"/>
  <c r="P80" i="21" s="1"/>
  <c r="AI78" i="41"/>
  <c r="P79" i="21" s="1"/>
  <c r="AI77" i="41"/>
  <c r="P78" i="21" s="1"/>
  <c r="AI76" i="41"/>
  <c r="P77" i="21" s="1"/>
  <c r="AI73" i="41"/>
  <c r="P74" i="21" s="1"/>
  <c r="AI70" i="41"/>
  <c r="P71" i="21" s="1"/>
  <c r="AI69" i="41"/>
  <c r="P70" i="21" s="1"/>
  <c r="AI67" i="41"/>
  <c r="P68" i="21" s="1"/>
  <c r="AI66" i="41"/>
  <c r="P67" i="21" s="1"/>
  <c r="AI65" i="41"/>
  <c r="P66" i="21" s="1"/>
  <c r="AI64" i="41"/>
  <c r="P65" i="21" s="1"/>
  <c r="AF63" i="41"/>
  <c r="D64" i="21" s="1"/>
  <c r="AI62" i="41"/>
  <c r="P63" i="21" s="1"/>
  <c r="AI61" i="41"/>
  <c r="P62" i="21" s="1"/>
  <c r="AI60" i="41"/>
  <c r="P61" i="21" s="1"/>
  <c r="AI58" i="41"/>
  <c r="P59" i="21" s="1"/>
  <c r="AI57" i="41"/>
  <c r="P58" i="21" s="1"/>
  <c r="AI56" i="41"/>
  <c r="P57" i="21" s="1"/>
  <c r="AI55" i="41"/>
  <c r="P56" i="21" s="1"/>
  <c r="AI54" i="41"/>
  <c r="P55" i="21" s="1"/>
  <c r="AI52" i="41"/>
  <c r="P53" i="21" s="1"/>
  <c r="AI49" i="41"/>
  <c r="P50" i="21" s="1"/>
  <c r="AI48" i="41"/>
  <c r="P49" i="21" s="1"/>
  <c r="AF47" i="41"/>
  <c r="D48" i="21" s="1"/>
  <c r="AI46" i="41"/>
  <c r="P47" i="21" s="1"/>
  <c r="AI45" i="41"/>
  <c r="P46" i="21" s="1"/>
  <c r="AI43" i="41"/>
  <c r="P44" i="21" s="1"/>
  <c r="AI42" i="41"/>
  <c r="P43" i="21" s="1"/>
  <c r="AI40" i="41"/>
  <c r="P41" i="21" s="1"/>
  <c r="AI39" i="41"/>
  <c r="P40" i="21" s="1"/>
  <c r="AI38" i="41"/>
  <c r="P39" i="21" s="1"/>
  <c r="AI37" i="41"/>
  <c r="P38" i="21" s="1"/>
  <c r="AI36" i="41"/>
  <c r="P37" i="21" s="1"/>
  <c r="AI35" i="41"/>
  <c r="P36" i="21" s="1"/>
  <c r="AI34" i="41"/>
  <c r="P35" i="21" s="1"/>
  <c r="AI33" i="41"/>
  <c r="P34" i="21" s="1"/>
  <c r="AI32" i="41"/>
  <c r="P33" i="21" s="1"/>
  <c r="AI31" i="41"/>
  <c r="P32" i="21" s="1"/>
  <c r="AF31" i="41"/>
  <c r="D32" i="21" s="1"/>
  <c r="AI30" i="41"/>
  <c r="P31" i="21" s="1"/>
  <c r="AI28" i="41"/>
  <c r="P29" i="21" s="1"/>
  <c r="AI27" i="41"/>
  <c r="P28" i="21" s="1"/>
  <c r="AI25" i="41"/>
  <c r="P26" i="21" s="1"/>
  <c r="AI24" i="41"/>
  <c r="P25" i="21" s="1"/>
  <c r="AI22" i="41"/>
  <c r="P23" i="21" s="1"/>
  <c r="AI21" i="41"/>
  <c r="P22" i="21" s="1"/>
  <c r="AI20" i="41"/>
  <c r="P21" i="21" s="1"/>
  <c r="AI17" i="41"/>
  <c r="P18" i="21" s="1"/>
  <c r="AI14" i="41"/>
  <c r="P15" i="21" s="1"/>
  <c r="AI13" i="41"/>
  <c r="P14" i="21" s="1"/>
  <c r="AI12" i="41"/>
  <c r="P13" i="21" s="1"/>
  <c r="AI10" i="41"/>
  <c r="P11" i="21" s="1"/>
  <c r="AI9" i="41"/>
  <c r="P10" i="21" s="1"/>
  <c r="AI8" i="41"/>
  <c r="P9" i="21" s="1"/>
  <c r="AL101" i="41" l="1"/>
  <c r="AL37" i="41"/>
  <c r="AL69" i="41"/>
  <c r="AL21" i="41"/>
  <c r="AL53" i="41"/>
  <c r="AH8" i="41"/>
  <c r="L9" i="21" s="1"/>
  <c r="AJ10" i="41"/>
  <c r="T11" i="21" s="1"/>
  <c r="AL12" i="41"/>
  <c r="AG15" i="41"/>
  <c r="H16" i="21" s="1"/>
  <c r="AK19" i="41"/>
  <c r="X20" i="21" s="1"/>
  <c r="AF22" i="41"/>
  <c r="D23" i="21" s="1"/>
  <c r="AH24" i="41"/>
  <c r="L25" i="21" s="1"/>
  <c r="AJ26" i="41"/>
  <c r="T27" i="21" s="1"/>
  <c r="AL28" i="41"/>
  <c r="AG31" i="41"/>
  <c r="H32" i="21" s="1"/>
  <c r="AK35" i="41"/>
  <c r="X36" i="21" s="1"/>
  <c r="AF38" i="41"/>
  <c r="D39" i="21" s="1"/>
  <c r="AH40" i="41"/>
  <c r="L41" i="21" s="1"/>
  <c r="AJ42" i="41"/>
  <c r="T43" i="21" s="1"/>
  <c r="AL44" i="41"/>
  <c r="AG47" i="41"/>
  <c r="H48" i="21" s="1"/>
  <c r="AK51" i="41"/>
  <c r="X52" i="21" s="1"/>
  <c r="AF54" i="41"/>
  <c r="D55" i="21" s="1"/>
  <c r="AH56" i="41"/>
  <c r="L57" i="21" s="1"/>
  <c r="AJ58" i="41"/>
  <c r="T59" i="21" s="1"/>
  <c r="AL60" i="41"/>
  <c r="AG63" i="41"/>
  <c r="H64" i="21" s="1"/>
  <c r="AK67" i="41"/>
  <c r="X68" i="21" s="1"/>
  <c r="AF70" i="41"/>
  <c r="D71" i="21" s="1"/>
  <c r="AH72" i="41"/>
  <c r="L73" i="21" s="1"/>
  <c r="AJ74" i="41"/>
  <c r="T75" i="21" s="1"/>
  <c r="AL76" i="41"/>
  <c r="AG79" i="41"/>
  <c r="H80" i="21" s="1"/>
  <c r="AK83" i="41"/>
  <c r="X84" i="21" s="1"/>
  <c r="AF86" i="41"/>
  <c r="D87" i="21" s="1"/>
  <c r="AH88" i="41"/>
  <c r="L89" i="21" s="1"/>
  <c r="AJ90" i="41"/>
  <c r="T91" i="21" s="1"/>
  <c r="AL92" i="41"/>
  <c r="AG95" i="41"/>
  <c r="H96" i="21" s="1"/>
  <c r="AK99" i="41"/>
  <c r="X100" i="21" s="1"/>
  <c r="AF102" i="41"/>
  <c r="D103" i="21" s="1"/>
  <c r="AH104" i="41"/>
  <c r="L105" i="21" s="1"/>
  <c r="AJ106" i="41"/>
  <c r="T107" i="21" s="1"/>
  <c r="AL108" i="41"/>
  <c r="AL85" i="41"/>
  <c r="AG104" i="41"/>
  <c r="H105" i="21" s="1"/>
  <c r="AK10" i="41"/>
  <c r="X11" i="21" s="1"/>
  <c r="AF13" i="41"/>
  <c r="D14" i="21" s="1"/>
  <c r="AH15" i="41"/>
  <c r="L16" i="21" s="1"/>
  <c r="AJ17" i="41"/>
  <c r="T18" i="21" s="1"/>
  <c r="AL19" i="41"/>
  <c r="AG22" i="41"/>
  <c r="H23" i="21" s="1"/>
  <c r="AK26" i="41"/>
  <c r="X27" i="21" s="1"/>
  <c r="AF29" i="41"/>
  <c r="D30" i="21" s="1"/>
  <c r="AH31" i="41"/>
  <c r="L32" i="21" s="1"/>
  <c r="AJ33" i="41"/>
  <c r="T34" i="21" s="1"/>
  <c r="AL35" i="41"/>
  <c r="AG38" i="41"/>
  <c r="H39" i="21" s="1"/>
  <c r="AK42" i="41"/>
  <c r="X43" i="21" s="1"/>
  <c r="AF45" i="41"/>
  <c r="D46" i="21" s="1"/>
  <c r="AH47" i="41"/>
  <c r="L48" i="21" s="1"/>
  <c r="AJ49" i="41"/>
  <c r="T50" i="21" s="1"/>
  <c r="AL51" i="41"/>
  <c r="AG54" i="41"/>
  <c r="H55" i="21" s="1"/>
  <c r="AK58" i="41"/>
  <c r="X59" i="21" s="1"/>
  <c r="AF61" i="41"/>
  <c r="D62" i="21" s="1"/>
  <c r="AH63" i="41"/>
  <c r="L64" i="21" s="1"/>
  <c r="AJ65" i="41"/>
  <c r="T66" i="21" s="1"/>
  <c r="AL67" i="41"/>
  <c r="AG70" i="41"/>
  <c r="H71" i="21" s="1"/>
  <c r="AI72" i="41"/>
  <c r="P73" i="21" s="1"/>
  <c r="AK74" i="41"/>
  <c r="X75" i="21" s="1"/>
  <c r="AF77" i="41"/>
  <c r="D78" i="21" s="1"/>
  <c r="AH79" i="41"/>
  <c r="L80" i="21" s="1"/>
  <c r="AJ81" i="41"/>
  <c r="T82" i="21" s="1"/>
  <c r="AL83" i="41"/>
  <c r="AG86" i="41"/>
  <c r="H87" i="21" s="1"/>
  <c r="AK90" i="41"/>
  <c r="X91" i="21" s="1"/>
  <c r="AF93" i="41"/>
  <c r="D94" i="21" s="1"/>
  <c r="AH95" i="41"/>
  <c r="L96" i="21" s="1"/>
  <c r="AJ97" i="41"/>
  <c r="T98" i="21" s="1"/>
  <c r="AL99" i="41"/>
  <c r="AG102" i="41"/>
  <c r="H103" i="21" s="1"/>
  <c r="AK106" i="41"/>
  <c r="X107" i="21" s="1"/>
  <c r="AF109" i="41"/>
  <c r="D110" i="21" s="1"/>
  <c r="AJ8" i="41"/>
  <c r="T9" i="21" s="1"/>
  <c r="AL10" i="41"/>
  <c r="AG13" i="41"/>
  <c r="H14" i="21" s="1"/>
  <c r="AK17" i="41"/>
  <c r="X18" i="21" s="1"/>
  <c r="AF20" i="41"/>
  <c r="D21" i="21" s="1"/>
  <c r="AH22" i="41"/>
  <c r="L23" i="21" s="1"/>
  <c r="AJ24" i="41"/>
  <c r="T25" i="21" s="1"/>
  <c r="AL26" i="41"/>
  <c r="AG29" i="41"/>
  <c r="H30" i="21" s="1"/>
  <c r="AK33" i="41"/>
  <c r="X34" i="21" s="1"/>
  <c r="AF36" i="41"/>
  <c r="D37" i="21" s="1"/>
  <c r="AH38" i="41"/>
  <c r="L39" i="21" s="1"/>
  <c r="AJ40" i="41"/>
  <c r="T41" i="21" s="1"/>
  <c r="AL42" i="41"/>
  <c r="AG45" i="41"/>
  <c r="H46" i="21" s="1"/>
  <c r="AK49" i="41"/>
  <c r="X50" i="21" s="1"/>
  <c r="AF52" i="41"/>
  <c r="D53" i="21" s="1"/>
  <c r="AH54" i="41"/>
  <c r="L55" i="21" s="1"/>
  <c r="AJ56" i="41"/>
  <c r="T57" i="21" s="1"/>
  <c r="AL58" i="41"/>
  <c r="AG61" i="41"/>
  <c r="H62" i="21" s="1"/>
  <c r="AK65" i="41"/>
  <c r="X66" i="21" s="1"/>
  <c r="AF68" i="41"/>
  <c r="D69" i="21" s="1"/>
  <c r="AH70" i="41"/>
  <c r="L71" i="21" s="1"/>
  <c r="AJ72" i="41"/>
  <c r="T73" i="21" s="1"/>
  <c r="AL74" i="41"/>
  <c r="AG77" i="41"/>
  <c r="H78" i="21" s="1"/>
  <c r="AK81" i="41"/>
  <c r="X82" i="21" s="1"/>
  <c r="AF84" i="41"/>
  <c r="D85" i="21" s="1"/>
  <c r="AH86" i="41"/>
  <c r="L87" i="21" s="1"/>
  <c r="AJ88" i="41"/>
  <c r="T89" i="21" s="1"/>
  <c r="AL90" i="41"/>
  <c r="AG93" i="41"/>
  <c r="H94" i="21" s="1"/>
  <c r="AK97" i="41"/>
  <c r="X98" i="21" s="1"/>
  <c r="AF100" i="41"/>
  <c r="D101" i="21" s="1"/>
  <c r="AH102" i="41"/>
  <c r="L103" i="21" s="1"/>
  <c r="AJ104" i="41"/>
  <c r="T105" i="21" s="1"/>
  <c r="AL106" i="41"/>
  <c r="AG109" i="41"/>
  <c r="H110" i="21" s="1"/>
  <c r="AK8" i="41"/>
  <c r="X9" i="21" s="1"/>
  <c r="AF11" i="41"/>
  <c r="D12" i="21" s="1"/>
  <c r="AH13" i="41"/>
  <c r="L14" i="21" s="1"/>
  <c r="AJ15" i="41"/>
  <c r="T16" i="21" s="1"/>
  <c r="AL17" i="41"/>
  <c r="AG20" i="41"/>
  <c r="H21" i="21" s="1"/>
  <c r="AK24" i="41"/>
  <c r="X25" i="21" s="1"/>
  <c r="AF27" i="41"/>
  <c r="D28" i="21" s="1"/>
  <c r="AH29" i="41"/>
  <c r="L30" i="21" s="1"/>
  <c r="AJ31" i="41"/>
  <c r="T32" i="21" s="1"/>
  <c r="AL33" i="41"/>
  <c r="AG36" i="41"/>
  <c r="H37" i="21" s="1"/>
  <c r="AK40" i="41"/>
  <c r="X41" i="21" s="1"/>
  <c r="AF43" i="41"/>
  <c r="D44" i="21" s="1"/>
  <c r="AH45" i="41"/>
  <c r="L46" i="21" s="1"/>
  <c r="AJ47" i="41"/>
  <c r="T48" i="21" s="1"/>
  <c r="AL49" i="41"/>
  <c r="AG52" i="41"/>
  <c r="H53" i="21" s="1"/>
  <c r="AK56" i="41"/>
  <c r="X57" i="21" s="1"/>
  <c r="AF59" i="41"/>
  <c r="D60" i="21" s="1"/>
  <c r="AH61" i="41"/>
  <c r="L62" i="21" s="1"/>
  <c r="AJ63" i="41"/>
  <c r="T64" i="21" s="1"/>
  <c r="AL65" i="41"/>
  <c r="AG68" i="41"/>
  <c r="H69" i="21" s="1"/>
  <c r="AK72" i="41"/>
  <c r="X73" i="21" s="1"/>
  <c r="AF75" i="41"/>
  <c r="D76" i="21" s="1"/>
  <c r="AH77" i="41"/>
  <c r="L78" i="21" s="1"/>
  <c r="AJ79" i="41"/>
  <c r="T80" i="21" s="1"/>
  <c r="AL81" i="41"/>
  <c r="AG84" i="41"/>
  <c r="H85" i="21" s="1"/>
  <c r="AI86" i="41"/>
  <c r="P87" i="21" s="1"/>
  <c r="AK88" i="41"/>
  <c r="X89" i="21" s="1"/>
  <c r="AF91" i="41"/>
  <c r="D92" i="21" s="1"/>
  <c r="AH93" i="41"/>
  <c r="L94" i="21" s="1"/>
  <c r="AJ95" i="41"/>
  <c r="T96" i="21" s="1"/>
  <c r="AL97" i="41"/>
  <c r="AG100" i="41"/>
  <c r="H101" i="21" s="1"/>
  <c r="AK104" i="41"/>
  <c r="X105" i="21" s="1"/>
  <c r="AF107" i="41"/>
  <c r="D108" i="21" s="1"/>
  <c r="AH109" i="41"/>
  <c r="L110" i="21" s="1"/>
  <c r="AL8" i="41"/>
  <c r="AG11" i="41"/>
  <c r="H12" i="21" s="1"/>
  <c r="AK15" i="41"/>
  <c r="X16" i="21" s="1"/>
  <c r="AF18" i="41"/>
  <c r="D19" i="21" s="1"/>
  <c r="AH20" i="41"/>
  <c r="L21" i="21" s="1"/>
  <c r="AJ22" i="41"/>
  <c r="T23" i="21" s="1"/>
  <c r="AL24" i="41"/>
  <c r="AG27" i="41"/>
  <c r="H28" i="21" s="1"/>
  <c r="AK31" i="41"/>
  <c r="X32" i="21" s="1"/>
  <c r="AF34" i="41"/>
  <c r="D35" i="21" s="1"/>
  <c r="AH36" i="41"/>
  <c r="L37" i="21" s="1"/>
  <c r="AJ38" i="41"/>
  <c r="T39" i="21" s="1"/>
  <c r="AL40" i="41"/>
  <c r="AG43" i="41"/>
  <c r="H44" i="21" s="1"/>
  <c r="AK47" i="41"/>
  <c r="X48" i="21" s="1"/>
  <c r="AF50" i="41"/>
  <c r="D51" i="21" s="1"/>
  <c r="AH52" i="41"/>
  <c r="L53" i="21" s="1"/>
  <c r="AJ54" i="41"/>
  <c r="T55" i="21" s="1"/>
  <c r="AL56" i="41"/>
  <c r="AG59" i="41"/>
  <c r="H60" i="21" s="1"/>
  <c r="AK63" i="41"/>
  <c r="X64" i="21" s="1"/>
  <c r="AF66" i="41"/>
  <c r="D67" i="21" s="1"/>
  <c r="AH68" i="41"/>
  <c r="L69" i="21" s="1"/>
  <c r="AJ70" i="41"/>
  <c r="T71" i="21" s="1"/>
  <c r="AL72" i="41"/>
  <c r="AG75" i="41"/>
  <c r="H76" i="21" s="1"/>
  <c r="AK79" i="41"/>
  <c r="X80" i="21" s="1"/>
  <c r="AF82" i="41"/>
  <c r="D83" i="21" s="1"/>
  <c r="AH84" i="41"/>
  <c r="L85" i="21" s="1"/>
  <c r="AJ86" i="41"/>
  <c r="T87" i="21" s="1"/>
  <c r="AL88" i="41"/>
  <c r="AG91" i="41"/>
  <c r="H92" i="21" s="1"/>
  <c r="AK95" i="41"/>
  <c r="X96" i="21" s="1"/>
  <c r="AF98" i="41"/>
  <c r="D99" i="21" s="1"/>
  <c r="AH100" i="41"/>
  <c r="L101" i="21" s="1"/>
  <c r="AJ102" i="41"/>
  <c r="T103" i="21" s="1"/>
  <c r="AL104" i="41"/>
  <c r="AG107" i="41"/>
  <c r="H108" i="21" s="1"/>
  <c r="AI109" i="41"/>
  <c r="P110" i="21" s="1"/>
  <c r="AF9" i="41"/>
  <c r="D10" i="21" s="1"/>
  <c r="AH11" i="41"/>
  <c r="L12" i="21" s="1"/>
  <c r="AJ13" i="41"/>
  <c r="T14" i="21" s="1"/>
  <c r="AG18" i="41"/>
  <c r="H19" i="21" s="1"/>
  <c r="AK22" i="41"/>
  <c r="X23" i="21" s="1"/>
  <c r="AF25" i="41"/>
  <c r="D26" i="21" s="1"/>
  <c r="AH27" i="41"/>
  <c r="L28" i="21" s="1"/>
  <c r="AJ29" i="41"/>
  <c r="T30" i="21" s="1"/>
  <c r="AG34" i="41"/>
  <c r="H35" i="21" s="1"/>
  <c r="AK38" i="41"/>
  <c r="X39" i="21" s="1"/>
  <c r="AF41" i="41"/>
  <c r="D42" i="21" s="1"/>
  <c r="AH43" i="41"/>
  <c r="L44" i="21" s="1"/>
  <c r="AJ45" i="41"/>
  <c r="T46" i="21" s="1"/>
  <c r="AG50" i="41"/>
  <c r="H51" i="21" s="1"/>
  <c r="AK54" i="41"/>
  <c r="X55" i="21" s="1"/>
  <c r="AF57" i="41"/>
  <c r="D58" i="21" s="1"/>
  <c r="AH59" i="41"/>
  <c r="L60" i="21" s="1"/>
  <c r="AJ61" i="41"/>
  <c r="T62" i="21" s="1"/>
  <c r="AG66" i="41"/>
  <c r="H67" i="21" s="1"/>
  <c r="AK70" i="41"/>
  <c r="X71" i="21" s="1"/>
  <c r="AF73" i="41"/>
  <c r="D74" i="21" s="1"/>
  <c r="AH75" i="41"/>
  <c r="L76" i="21" s="1"/>
  <c r="AJ77" i="41"/>
  <c r="T78" i="21" s="1"/>
  <c r="AL79" i="41"/>
  <c r="AG82" i="41"/>
  <c r="H83" i="21" s="1"/>
  <c r="AK86" i="41"/>
  <c r="X87" i="21" s="1"/>
  <c r="AF89" i="41"/>
  <c r="D90" i="21" s="1"/>
  <c r="AH91" i="41"/>
  <c r="L92" i="21" s="1"/>
  <c r="AJ93" i="41"/>
  <c r="T94" i="21" s="1"/>
  <c r="AG98" i="41"/>
  <c r="H99" i="21" s="1"/>
  <c r="AI100" i="41"/>
  <c r="P101" i="21" s="1"/>
  <c r="AK102" i="41"/>
  <c r="X103" i="21" s="1"/>
  <c r="AF105" i="41"/>
  <c r="D106" i="21" s="1"/>
  <c r="AH107" i="41"/>
  <c r="L108" i="21" s="1"/>
  <c r="AJ109" i="41"/>
  <c r="T110" i="21" s="1"/>
  <c r="AG9" i="41"/>
  <c r="H10" i="21" s="1"/>
  <c r="AK13" i="41"/>
  <c r="X14" i="21" s="1"/>
  <c r="AF16" i="41"/>
  <c r="D17" i="21" s="1"/>
  <c r="AH18" i="41"/>
  <c r="L19" i="21" s="1"/>
  <c r="AJ20" i="41"/>
  <c r="T21" i="21" s="1"/>
  <c r="AL22" i="41"/>
  <c r="AG25" i="41"/>
  <c r="H26" i="21" s="1"/>
  <c r="AK29" i="41"/>
  <c r="X30" i="21" s="1"/>
  <c r="AF32" i="41"/>
  <c r="D33" i="21" s="1"/>
  <c r="AH34" i="41"/>
  <c r="L35" i="21" s="1"/>
  <c r="AJ36" i="41"/>
  <c r="T37" i="21" s="1"/>
  <c r="AL38" i="41"/>
  <c r="AG41" i="41"/>
  <c r="H42" i="21" s="1"/>
  <c r="AK45" i="41"/>
  <c r="X46" i="21" s="1"/>
  <c r="AF48" i="41"/>
  <c r="D49" i="21" s="1"/>
  <c r="AH50" i="41"/>
  <c r="L51" i="21" s="1"/>
  <c r="AJ52" i="41"/>
  <c r="T53" i="21" s="1"/>
  <c r="AL54" i="41"/>
  <c r="AG57" i="41"/>
  <c r="H58" i="21" s="1"/>
  <c r="AK61" i="41"/>
  <c r="X62" i="21" s="1"/>
  <c r="AF64" i="41"/>
  <c r="D65" i="21" s="1"/>
  <c r="AH66" i="41"/>
  <c r="L67" i="21" s="1"/>
  <c r="AJ68" i="41"/>
  <c r="T69" i="21" s="1"/>
  <c r="AL70" i="41"/>
  <c r="AG73" i="41"/>
  <c r="H74" i="21" s="1"/>
  <c r="AK77" i="41"/>
  <c r="X78" i="21" s="1"/>
  <c r="AF80" i="41"/>
  <c r="D81" i="21" s="1"/>
  <c r="AH82" i="41"/>
  <c r="L83" i="21" s="1"/>
  <c r="AJ84" i="41"/>
  <c r="T85" i="21" s="1"/>
  <c r="AL86" i="41"/>
  <c r="AG89" i="41"/>
  <c r="H90" i="21" s="1"/>
  <c r="AK93" i="41"/>
  <c r="X94" i="21" s="1"/>
  <c r="AF96" i="41"/>
  <c r="D97" i="21" s="1"/>
  <c r="AH98" i="41"/>
  <c r="L99" i="21" s="1"/>
  <c r="AJ100" i="41"/>
  <c r="T101" i="21" s="1"/>
  <c r="AL102" i="41"/>
  <c r="AG105" i="41"/>
  <c r="H106" i="21" s="1"/>
  <c r="AK109" i="41"/>
  <c r="X110" i="21" s="1"/>
  <c r="AF7" i="41"/>
  <c r="D8" i="21" s="1"/>
  <c r="AH9" i="41"/>
  <c r="L10" i="21" s="1"/>
  <c r="AJ11" i="41"/>
  <c r="T12" i="21" s="1"/>
  <c r="AL13" i="41"/>
  <c r="AG16" i="41"/>
  <c r="H17" i="21" s="1"/>
  <c r="AI18" i="41"/>
  <c r="P19" i="21" s="1"/>
  <c r="AK20" i="41"/>
  <c r="X21" i="21" s="1"/>
  <c r="AF23" i="41"/>
  <c r="D24" i="21" s="1"/>
  <c r="AH25" i="41"/>
  <c r="L26" i="21" s="1"/>
  <c r="AJ27" i="41"/>
  <c r="T28" i="21" s="1"/>
  <c r="AL29" i="41"/>
  <c r="AG32" i="41"/>
  <c r="H33" i="21" s="1"/>
  <c r="AK36" i="41"/>
  <c r="X37" i="21" s="1"/>
  <c r="AH41" i="41"/>
  <c r="L42" i="21" s="1"/>
  <c r="AJ43" i="41"/>
  <c r="T44" i="21" s="1"/>
  <c r="AL45" i="41"/>
  <c r="AG48" i="41"/>
  <c r="H49" i="21" s="1"/>
  <c r="AI50" i="41"/>
  <c r="P51" i="21" s="1"/>
  <c r="AK52" i="41"/>
  <c r="X53" i="21" s="1"/>
  <c r="AF55" i="41"/>
  <c r="D56" i="21" s="1"/>
  <c r="AH57" i="41"/>
  <c r="L58" i="21" s="1"/>
  <c r="AJ59" i="41"/>
  <c r="T60" i="21" s="1"/>
  <c r="AL61" i="41"/>
  <c r="AG64" i="41"/>
  <c r="H65" i="21" s="1"/>
  <c r="AK68" i="41"/>
  <c r="X69" i="21" s="1"/>
  <c r="AH73" i="41"/>
  <c r="L74" i="21" s="1"/>
  <c r="AJ75" i="41"/>
  <c r="T76" i="21" s="1"/>
  <c r="AL77" i="41"/>
  <c r="AG80" i="41"/>
  <c r="H81" i="21" s="1"/>
  <c r="AK84" i="41"/>
  <c r="X85" i="21" s="1"/>
  <c r="AF87" i="41"/>
  <c r="D88" i="21" s="1"/>
  <c r="AH89" i="41"/>
  <c r="L90" i="21" s="1"/>
  <c r="AJ91" i="41"/>
  <c r="T92" i="21" s="1"/>
  <c r="AL93" i="41"/>
  <c r="AG96" i="41"/>
  <c r="H97" i="21" s="1"/>
  <c r="AK100" i="41"/>
  <c r="X101" i="21" s="1"/>
  <c r="AF103" i="41"/>
  <c r="D104" i="21" s="1"/>
  <c r="AH105" i="41"/>
  <c r="L106" i="21" s="1"/>
  <c r="AJ107" i="41"/>
  <c r="T108" i="21" s="1"/>
  <c r="AL109" i="41"/>
  <c r="AG7" i="41"/>
  <c r="H8" i="21" s="1"/>
  <c r="AK11" i="41"/>
  <c r="X12" i="21" s="1"/>
  <c r="AF14" i="41"/>
  <c r="D15" i="21" s="1"/>
  <c r="AH16" i="41"/>
  <c r="L17" i="21" s="1"/>
  <c r="AJ18" i="41"/>
  <c r="T19" i="21" s="1"/>
  <c r="AL20" i="41"/>
  <c r="AG23" i="41"/>
  <c r="H24" i="21" s="1"/>
  <c r="AK27" i="41"/>
  <c r="X28" i="21" s="1"/>
  <c r="AF30" i="41"/>
  <c r="D31" i="21" s="1"/>
  <c r="AH32" i="41"/>
  <c r="L33" i="21" s="1"/>
  <c r="AJ34" i="41"/>
  <c r="T35" i="21" s="1"/>
  <c r="AL36" i="41"/>
  <c r="AG39" i="41"/>
  <c r="H40" i="21" s="1"/>
  <c r="AK43" i="41"/>
  <c r="X44" i="21" s="1"/>
  <c r="AF46" i="41"/>
  <c r="D47" i="21" s="1"/>
  <c r="AH48" i="41"/>
  <c r="L49" i="21" s="1"/>
  <c r="AJ50" i="41"/>
  <c r="T51" i="21" s="1"/>
  <c r="AL52" i="41"/>
  <c r="AG55" i="41"/>
  <c r="H56" i="21" s="1"/>
  <c r="AK59" i="41"/>
  <c r="X60" i="21" s="1"/>
  <c r="AF62" i="41"/>
  <c r="D63" i="21" s="1"/>
  <c r="AH64" i="41"/>
  <c r="L65" i="21" s="1"/>
  <c r="AJ66" i="41"/>
  <c r="T67" i="21" s="1"/>
  <c r="AL68" i="41"/>
  <c r="AG71" i="41"/>
  <c r="H72" i="21" s="1"/>
  <c r="AK75" i="41"/>
  <c r="X76" i="21" s="1"/>
  <c r="AF78" i="41"/>
  <c r="D79" i="21" s="1"/>
  <c r="AH80" i="41"/>
  <c r="L81" i="21" s="1"/>
  <c r="AJ82" i="41"/>
  <c r="T83" i="21" s="1"/>
  <c r="AL84" i="41"/>
  <c r="AG87" i="41"/>
  <c r="H88" i="21" s="1"/>
  <c r="AK91" i="41"/>
  <c r="X92" i="21" s="1"/>
  <c r="AF94" i="41"/>
  <c r="D95" i="21" s="1"/>
  <c r="AH96" i="41"/>
  <c r="L97" i="21" s="1"/>
  <c r="AJ98" i="41"/>
  <c r="T99" i="21" s="1"/>
  <c r="AL100" i="41"/>
  <c r="AG103" i="41"/>
  <c r="H104" i="21" s="1"/>
  <c r="AK107" i="41"/>
  <c r="X108" i="21" s="1"/>
  <c r="AF110" i="41"/>
  <c r="D111" i="21" s="1"/>
  <c r="AH7" i="41"/>
  <c r="L8" i="21" s="1"/>
  <c r="AJ9" i="41"/>
  <c r="T10" i="21" s="1"/>
  <c r="AL11" i="41"/>
  <c r="AG14" i="41"/>
  <c r="H15" i="21" s="1"/>
  <c r="AI16" i="41"/>
  <c r="P17" i="21" s="1"/>
  <c r="AK18" i="41"/>
  <c r="X19" i="21" s="1"/>
  <c r="AF21" i="41"/>
  <c r="D22" i="21" s="1"/>
  <c r="AH23" i="41"/>
  <c r="L24" i="21" s="1"/>
  <c r="AJ25" i="41"/>
  <c r="T26" i="21" s="1"/>
  <c r="AL27" i="41"/>
  <c r="AG30" i="41"/>
  <c r="H31" i="21" s="1"/>
  <c r="AK34" i="41"/>
  <c r="X35" i="21" s="1"/>
  <c r="AH39" i="41"/>
  <c r="L40" i="21" s="1"/>
  <c r="AJ41" i="41"/>
  <c r="T42" i="21" s="1"/>
  <c r="AL43" i="41"/>
  <c r="AG46" i="41"/>
  <c r="H47" i="21" s="1"/>
  <c r="AK50" i="41"/>
  <c r="X51" i="21" s="1"/>
  <c r="AH55" i="41"/>
  <c r="L56" i="21" s="1"/>
  <c r="AJ57" i="41"/>
  <c r="T58" i="21" s="1"/>
  <c r="AL59" i="41"/>
  <c r="AG62" i="41"/>
  <c r="H63" i="21" s="1"/>
  <c r="AK66" i="41"/>
  <c r="X67" i="21" s="1"/>
  <c r="AF69" i="41"/>
  <c r="D70" i="21" s="1"/>
  <c r="AH71" i="41"/>
  <c r="L72" i="21" s="1"/>
  <c r="AJ73" i="41"/>
  <c r="T74" i="21" s="1"/>
  <c r="AL75" i="41"/>
  <c r="AG78" i="41"/>
  <c r="H79" i="21" s="1"/>
  <c r="AI80" i="41"/>
  <c r="P81" i="21" s="1"/>
  <c r="AK82" i="41"/>
  <c r="X83" i="21" s="1"/>
  <c r="AH87" i="41"/>
  <c r="L88" i="21" s="1"/>
  <c r="AJ89" i="41"/>
  <c r="T90" i="21" s="1"/>
  <c r="AL91" i="41"/>
  <c r="AG94" i="41"/>
  <c r="H95" i="21" s="1"/>
  <c r="AI96" i="41"/>
  <c r="P97" i="21" s="1"/>
  <c r="AK98" i="41"/>
  <c r="X99" i="21" s="1"/>
  <c r="AH103" i="41"/>
  <c r="L104" i="21" s="1"/>
  <c r="AJ105" i="41"/>
  <c r="T106" i="21" s="1"/>
  <c r="AL107" i="41"/>
  <c r="AG110" i="41"/>
  <c r="H111" i="21" s="1"/>
  <c r="AI7" i="41"/>
  <c r="P8" i="21" s="1"/>
  <c r="AK9" i="41"/>
  <c r="X10" i="21" s="1"/>
  <c r="AH14" i="41"/>
  <c r="L15" i="21" s="1"/>
  <c r="AJ16" i="41"/>
  <c r="T17" i="21" s="1"/>
  <c r="AL18" i="41"/>
  <c r="AG21" i="41"/>
  <c r="H22" i="21" s="1"/>
  <c r="AK25" i="41"/>
  <c r="X26" i="21" s="1"/>
  <c r="AH30" i="41"/>
  <c r="L31" i="21" s="1"/>
  <c r="AJ32" i="41"/>
  <c r="T33" i="21" s="1"/>
  <c r="AL34" i="41"/>
  <c r="AG37" i="41"/>
  <c r="H38" i="21" s="1"/>
  <c r="AK41" i="41"/>
  <c r="X42" i="21" s="1"/>
  <c r="AF44" i="41"/>
  <c r="D45" i="21" s="1"/>
  <c r="AH46" i="41"/>
  <c r="L47" i="21" s="1"/>
  <c r="AJ48" i="41"/>
  <c r="T49" i="21" s="1"/>
  <c r="AL50" i="41"/>
  <c r="AG53" i="41"/>
  <c r="H54" i="21" s="1"/>
  <c r="AK57" i="41"/>
  <c r="X58" i="21" s="1"/>
  <c r="AH62" i="41"/>
  <c r="L63" i="21" s="1"/>
  <c r="AJ64" i="41"/>
  <c r="T65" i="21" s="1"/>
  <c r="AL66" i="41"/>
  <c r="AG69" i="41"/>
  <c r="H70" i="21" s="1"/>
  <c r="AK73" i="41"/>
  <c r="X74" i="21" s="1"/>
  <c r="AH78" i="41"/>
  <c r="L79" i="21" s="1"/>
  <c r="AJ80" i="41"/>
  <c r="T81" i="21" s="1"/>
  <c r="AL82" i="41"/>
  <c r="AG85" i="41"/>
  <c r="H86" i="21" s="1"/>
  <c r="AK89" i="41"/>
  <c r="X90" i="21" s="1"/>
  <c r="AF92" i="41"/>
  <c r="D93" i="21" s="1"/>
  <c r="AH94" i="41"/>
  <c r="L95" i="21" s="1"/>
  <c r="AJ96" i="41"/>
  <c r="T97" i="21" s="1"/>
  <c r="AL98" i="41"/>
  <c r="AG101" i="41"/>
  <c r="H102" i="21" s="1"/>
  <c r="AI103" i="41"/>
  <c r="P104" i="21" s="1"/>
  <c r="AK105" i="41"/>
  <c r="X106" i="21" s="1"/>
  <c r="AF108" i="41"/>
  <c r="D109" i="21" s="1"/>
  <c r="AH110" i="41"/>
  <c r="L111" i="21" s="1"/>
  <c r="AJ7" i="41"/>
  <c r="T8" i="21" s="1"/>
  <c r="AL9" i="41"/>
  <c r="AG12" i="41"/>
  <c r="H13" i="21" s="1"/>
  <c r="AK16" i="41"/>
  <c r="X17" i="21" s="1"/>
  <c r="AF19" i="41"/>
  <c r="D20" i="21" s="1"/>
  <c r="AH21" i="41"/>
  <c r="L22" i="21" s="1"/>
  <c r="AJ23" i="41"/>
  <c r="T24" i="21" s="1"/>
  <c r="AL25" i="41"/>
  <c r="AG28" i="41"/>
  <c r="H29" i="21" s="1"/>
  <c r="AK32" i="41"/>
  <c r="X33" i="21" s="1"/>
  <c r="AF35" i="41"/>
  <c r="D36" i="21" s="1"/>
  <c r="AH37" i="41"/>
  <c r="L38" i="21" s="1"/>
  <c r="AJ39" i="41"/>
  <c r="T40" i="21" s="1"/>
  <c r="AL41" i="41"/>
  <c r="AG44" i="41"/>
  <c r="H45" i="21" s="1"/>
  <c r="AK48" i="41"/>
  <c r="X49" i="21" s="1"/>
  <c r="AF51" i="41"/>
  <c r="D52" i="21" s="1"/>
  <c r="AH53" i="41"/>
  <c r="L54" i="21" s="1"/>
  <c r="AJ55" i="41"/>
  <c r="T56" i="21" s="1"/>
  <c r="AL57" i="41"/>
  <c r="AG60" i="41"/>
  <c r="H61" i="21" s="1"/>
  <c r="AK64" i="41"/>
  <c r="X65" i="21" s="1"/>
  <c r="AF67" i="41"/>
  <c r="D68" i="21" s="1"/>
  <c r="AH69" i="41"/>
  <c r="L70" i="21" s="1"/>
  <c r="AJ71" i="41"/>
  <c r="T72" i="21" s="1"/>
  <c r="AL73" i="41"/>
  <c r="AG76" i="41"/>
  <c r="H77" i="21" s="1"/>
  <c r="AK80" i="41"/>
  <c r="X81" i="21" s="1"/>
  <c r="AF83" i="41"/>
  <c r="D84" i="21" s="1"/>
  <c r="AH85" i="41"/>
  <c r="L86" i="21" s="1"/>
  <c r="AJ87" i="41"/>
  <c r="T88" i="21" s="1"/>
  <c r="AL89" i="41"/>
  <c r="AG92" i="41"/>
  <c r="H93" i="21" s="1"/>
  <c r="AK96" i="41"/>
  <c r="X97" i="21" s="1"/>
  <c r="AF99" i="41"/>
  <c r="D100" i="21" s="1"/>
  <c r="AH101" i="41"/>
  <c r="L102" i="21" s="1"/>
  <c r="AJ103" i="41"/>
  <c r="T104" i="21" s="1"/>
  <c r="AL105" i="41"/>
  <c r="AG108" i="41"/>
  <c r="H109" i="21" s="1"/>
  <c r="AK7" i="41"/>
  <c r="X8" i="21" s="1"/>
  <c r="AF10" i="41"/>
  <c r="D11" i="21" s="1"/>
  <c r="AH12" i="41"/>
  <c r="L13" i="21" s="1"/>
  <c r="AJ14" i="41"/>
  <c r="T15" i="21" s="1"/>
  <c r="AL16" i="41"/>
  <c r="AG19" i="41"/>
  <c r="H20" i="21" s="1"/>
  <c r="AK23" i="41"/>
  <c r="X24" i="21" s="1"/>
  <c r="AH28" i="41"/>
  <c r="L29" i="21" s="1"/>
  <c r="AJ30" i="41"/>
  <c r="T31" i="21" s="1"/>
  <c r="AL32" i="41"/>
  <c r="AG35" i="41"/>
  <c r="H36" i="21" s="1"/>
  <c r="AK39" i="41"/>
  <c r="X40" i="21" s="1"/>
  <c r="AH44" i="41"/>
  <c r="L45" i="21" s="1"/>
  <c r="AJ46" i="41"/>
  <c r="T47" i="21" s="1"/>
  <c r="AL48" i="41"/>
  <c r="AG51" i="41"/>
  <c r="H52" i="21" s="1"/>
  <c r="AK55" i="41"/>
  <c r="X56" i="21" s="1"/>
  <c r="AF58" i="41"/>
  <c r="D59" i="21" s="1"/>
  <c r="AH60" i="41"/>
  <c r="L61" i="21" s="1"/>
  <c r="AJ62" i="41"/>
  <c r="T63" i="21" s="1"/>
  <c r="AL64" i="41"/>
  <c r="AG67" i="41"/>
  <c r="H68" i="21" s="1"/>
  <c r="AK71" i="41"/>
  <c r="X72" i="21" s="1"/>
  <c r="AF74" i="41"/>
  <c r="D75" i="21" s="1"/>
  <c r="AH76" i="41"/>
  <c r="L77" i="21" s="1"/>
  <c r="AJ78" i="41"/>
  <c r="T79" i="21" s="1"/>
  <c r="AL80" i="41"/>
  <c r="AG83" i="41"/>
  <c r="H84" i="21" s="1"/>
  <c r="AK87" i="41"/>
  <c r="X88" i="21" s="1"/>
  <c r="AH92" i="41"/>
  <c r="L93" i="21" s="1"/>
  <c r="AJ94" i="41"/>
  <c r="T95" i="21" s="1"/>
  <c r="AL96" i="41"/>
  <c r="AG99" i="41"/>
  <c r="H100" i="21" s="1"/>
  <c r="AK103" i="41"/>
  <c r="X104" i="21" s="1"/>
  <c r="AF106" i="41"/>
  <c r="D107" i="21" s="1"/>
  <c r="AH108" i="41"/>
  <c r="L109" i="21" s="1"/>
  <c r="AJ110" i="41"/>
  <c r="T111" i="21" s="1"/>
  <c r="AL7" i="41"/>
  <c r="AB8" i="21" s="1"/>
  <c r="AG10" i="41"/>
  <c r="H11" i="21" s="1"/>
  <c r="AK14" i="41"/>
  <c r="X15" i="21" s="1"/>
  <c r="AF17" i="41"/>
  <c r="D18" i="21" s="1"/>
  <c r="AH19" i="41"/>
  <c r="L20" i="21" s="1"/>
  <c r="AJ21" i="41"/>
  <c r="T22" i="21" s="1"/>
  <c r="AL23" i="41"/>
  <c r="AG26" i="41"/>
  <c r="H27" i="21" s="1"/>
  <c r="AK30" i="41"/>
  <c r="X31" i="21" s="1"/>
  <c r="AF33" i="41"/>
  <c r="D34" i="21" s="1"/>
  <c r="AH35" i="41"/>
  <c r="L36" i="21" s="1"/>
  <c r="AJ37" i="41"/>
  <c r="T38" i="21" s="1"/>
  <c r="AL39" i="41"/>
  <c r="AG42" i="41"/>
  <c r="H43" i="21" s="1"/>
  <c r="AK46" i="41"/>
  <c r="X47" i="21" s="1"/>
  <c r="AF49" i="41"/>
  <c r="D50" i="21" s="1"/>
  <c r="AH51" i="41"/>
  <c r="L52" i="21" s="1"/>
  <c r="AJ53" i="41"/>
  <c r="T54" i="21" s="1"/>
  <c r="AL55" i="41"/>
  <c r="AG58" i="41"/>
  <c r="H59" i="21" s="1"/>
  <c r="AK62" i="41"/>
  <c r="X63" i="21" s="1"/>
  <c r="AF65" i="41"/>
  <c r="D66" i="21" s="1"/>
  <c r="AH67" i="41"/>
  <c r="L68" i="21" s="1"/>
  <c r="AJ69" i="41"/>
  <c r="T70" i="21" s="1"/>
  <c r="AL71" i="41"/>
  <c r="AG74" i="41"/>
  <c r="H75" i="21" s="1"/>
  <c r="AK78" i="41"/>
  <c r="X79" i="21" s="1"/>
  <c r="AF81" i="41"/>
  <c r="D82" i="21" s="1"/>
  <c r="AH83" i="41"/>
  <c r="L84" i="21" s="1"/>
  <c r="AJ85" i="41"/>
  <c r="T86" i="21" s="1"/>
  <c r="AL87" i="41"/>
  <c r="AG90" i="41"/>
  <c r="H91" i="21" s="1"/>
  <c r="AK94" i="41"/>
  <c r="X95" i="21" s="1"/>
  <c r="AF97" i="41"/>
  <c r="D98" i="21" s="1"/>
  <c r="AH99" i="41"/>
  <c r="L100" i="21" s="1"/>
  <c r="AJ101" i="41"/>
  <c r="T102" i="21" s="1"/>
  <c r="AL103" i="41"/>
  <c r="AG106" i="41"/>
  <c r="H107" i="21" s="1"/>
  <c r="AK110" i="41"/>
  <c r="X111" i="21" s="1"/>
  <c r="AF8" i="41"/>
  <c r="D9" i="21" s="1"/>
  <c r="AH10" i="41"/>
  <c r="L11" i="21" s="1"/>
  <c r="AJ12" i="41"/>
  <c r="T13" i="21" s="1"/>
  <c r="AL14" i="41"/>
  <c r="AG17" i="41"/>
  <c r="H18" i="21" s="1"/>
  <c r="AI19" i="41"/>
  <c r="P20" i="21" s="1"/>
  <c r="AK21" i="41"/>
  <c r="X22" i="21" s="1"/>
  <c r="AF24" i="41"/>
  <c r="D25" i="21" s="1"/>
  <c r="AH26" i="41"/>
  <c r="L27" i="21" s="1"/>
  <c r="AJ28" i="41"/>
  <c r="T29" i="21" s="1"/>
  <c r="AL30" i="41"/>
  <c r="AG33" i="41"/>
  <c r="H34" i="21" s="1"/>
  <c r="AK37" i="41"/>
  <c r="X38" i="21" s="1"/>
  <c r="AF40" i="41"/>
  <c r="D41" i="21" s="1"/>
  <c r="AH42" i="41"/>
  <c r="L43" i="21" s="1"/>
  <c r="AJ44" i="41"/>
  <c r="T45" i="21" s="1"/>
  <c r="AL46" i="41"/>
  <c r="AG49" i="41"/>
  <c r="H50" i="21" s="1"/>
  <c r="AI51" i="41"/>
  <c r="P52" i="21" s="1"/>
  <c r="AK53" i="41"/>
  <c r="X54" i="21" s="1"/>
  <c r="AF56" i="41"/>
  <c r="D57" i="21" s="1"/>
  <c r="AH58" i="41"/>
  <c r="L59" i="21" s="1"/>
  <c r="AJ60" i="41"/>
  <c r="T61" i="21" s="1"/>
  <c r="AL62" i="41"/>
  <c r="AG65" i="41"/>
  <c r="H66" i="21" s="1"/>
  <c r="AK69" i="41"/>
  <c r="X70" i="21" s="1"/>
  <c r="AF72" i="41"/>
  <c r="D73" i="21" s="1"/>
  <c r="AH74" i="41"/>
  <c r="L75" i="21" s="1"/>
  <c r="AJ76" i="41"/>
  <c r="T77" i="21" s="1"/>
  <c r="AL78" i="41"/>
  <c r="AG81" i="41"/>
  <c r="H82" i="21" s="1"/>
  <c r="AK85" i="41"/>
  <c r="X86" i="21" s="1"/>
  <c r="AF88" i="41"/>
  <c r="D89" i="21" s="1"/>
  <c r="AH90" i="41"/>
  <c r="L91" i="21" s="1"/>
  <c r="AJ92" i="41"/>
  <c r="T93" i="21" s="1"/>
  <c r="AL94" i="41"/>
  <c r="AG97" i="41"/>
  <c r="H98" i="21" s="1"/>
  <c r="AK101" i="41"/>
  <c r="X102" i="21" s="1"/>
  <c r="AF104" i="41"/>
  <c r="D105" i="21" s="1"/>
  <c r="AH106" i="41"/>
  <c r="L107" i="21" s="1"/>
  <c r="AJ108" i="41"/>
  <c r="T109" i="21" s="1"/>
  <c r="AL110" i="41"/>
  <c r="AI47" i="41"/>
  <c r="P48" i="21" s="1"/>
  <c r="AB93" i="21" l="1"/>
  <c r="AB46" i="21"/>
  <c r="AB23" i="21"/>
  <c r="AB9" i="21"/>
  <c r="AB44" i="21"/>
  <c r="AB104" i="21"/>
  <c r="AB111" i="21"/>
  <c r="AB56" i="21"/>
  <c r="AB31" i="21"/>
  <c r="AB33" i="21"/>
  <c r="AB10" i="21"/>
  <c r="AB92" i="21"/>
  <c r="AB69" i="21"/>
  <c r="AB34" i="21"/>
  <c r="AB11" i="21"/>
  <c r="AB90" i="21"/>
  <c r="AB21" i="21"/>
  <c r="AB91" i="21"/>
  <c r="AB68" i="21"/>
  <c r="AB63" i="21"/>
  <c r="AB67" i="21"/>
  <c r="AB19" i="21"/>
  <c r="AB103" i="21"/>
  <c r="AB80" i="21"/>
  <c r="AB89" i="21"/>
  <c r="AB45" i="21"/>
  <c r="AB42" i="21"/>
  <c r="AB101" i="21"/>
  <c r="AB66" i="21"/>
  <c r="AB43" i="21"/>
  <c r="AB20" i="21"/>
  <c r="AB54" i="21"/>
  <c r="AB78" i="21"/>
  <c r="AB55" i="21"/>
  <c r="AB41" i="21"/>
  <c r="AB100" i="21"/>
  <c r="AB22" i="21"/>
  <c r="AB76" i="21"/>
  <c r="AB28" i="21"/>
  <c r="AB53" i="21"/>
  <c r="AB30" i="21"/>
  <c r="AB18" i="21"/>
  <c r="AB70" i="21"/>
  <c r="AB95" i="21"/>
  <c r="AB15" i="21"/>
  <c r="AB40" i="21"/>
  <c r="AB98" i="21"/>
  <c r="AB77" i="21"/>
  <c r="AB38" i="21"/>
  <c r="AB88" i="21"/>
  <c r="AB65" i="21"/>
  <c r="AB74" i="21"/>
  <c r="AB99" i="21"/>
  <c r="AB51" i="21"/>
  <c r="AB75" i="21"/>
  <c r="AB52" i="21"/>
  <c r="AB102" i="21"/>
  <c r="AB110" i="21"/>
  <c r="AB87" i="21"/>
  <c r="AB73" i="21"/>
  <c r="AB29" i="21"/>
  <c r="AB47" i="21"/>
  <c r="AB97" i="21"/>
  <c r="AB26" i="21"/>
  <c r="AB108" i="21"/>
  <c r="AB85" i="21"/>
  <c r="AB62" i="21"/>
  <c r="AB50" i="21"/>
  <c r="AB27" i="21"/>
  <c r="AB86" i="21"/>
  <c r="AB17" i="21"/>
  <c r="AB72" i="21"/>
  <c r="AB49" i="21"/>
  <c r="AB39" i="21"/>
  <c r="AB25" i="21"/>
  <c r="AB84" i="21"/>
  <c r="AB109" i="21"/>
  <c r="AB106" i="21"/>
  <c r="AB60" i="21"/>
  <c r="AB37" i="21"/>
  <c r="AB107" i="21"/>
  <c r="AB79" i="21"/>
  <c r="AB24" i="21"/>
  <c r="AB12" i="21"/>
  <c r="AB14" i="21"/>
  <c r="AB105" i="21"/>
  <c r="AB61" i="21"/>
  <c r="AB58" i="21"/>
  <c r="AB83" i="21"/>
  <c r="AB35" i="21"/>
  <c r="AB82" i="21"/>
  <c r="AB59" i="21"/>
  <c r="AB36" i="21"/>
  <c r="AB81" i="21"/>
  <c r="AB94" i="21"/>
  <c r="AB71" i="21"/>
  <c r="AB57" i="21"/>
  <c r="AB13" i="21"/>
  <c r="AL47" i="41"/>
  <c r="AL31" i="41"/>
  <c r="AL63" i="41"/>
  <c r="AL15" i="41"/>
  <c r="AL95" i="41"/>
  <c r="AB48" i="21" l="1"/>
  <c r="AB32" i="21"/>
  <c r="AB16" i="21"/>
  <c r="AB96" i="21"/>
  <c r="AB64" i="21"/>
  <c r="R42" i="38" l="1"/>
  <c r="R41" i="38"/>
  <c r="R40" i="38"/>
  <c r="R39" i="38"/>
  <c r="S39" i="38" s="1"/>
  <c r="R38" i="38"/>
  <c r="S38" i="38" s="1"/>
  <c r="R37" i="38"/>
  <c r="S37" i="38" s="1"/>
  <c r="R36" i="38"/>
  <c r="S36" i="38" s="1"/>
  <c r="R35" i="38"/>
  <c r="S35" i="38" s="1"/>
  <c r="R34" i="38"/>
  <c r="S34" i="38" s="1"/>
  <c r="R33" i="38"/>
  <c r="S33" i="38" s="1"/>
  <c r="R32" i="38"/>
  <c r="S32" i="38" s="1"/>
  <c r="R31" i="38"/>
  <c r="S31" i="38" s="1"/>
  <c r="R30" i="38"/>
  <c r="S30" i="38" s="1"/>
  <c r="R29" i="38"/>
  <c r="S29" i="38" s="1"/>
  <c r="R28" i="38"/>
  <c r="S28" i="38" s="1"/>
  <c r="R27" i="38"/>
  <c r="S27" i="38" s="1"/>
  <c r="R26" i="38"/>
  <c r="S26" i="38" s="1"/>
  <c r="R25" i="38"/>
  <c r="R24" i="38"/>
  <c r="S24" i="38" s="1"/>
  <c r="R23" i="38"/>
  <c r="S23" i="38" s="1"/>
  <c r="R22" i="38"/>
  <c r="S22" i="38" s="1"/>
  <c r="R21" i="38"/>
  <c r="S21" i="38" s="1"/>
  <c r="R20" i="38"/>
  <c r="S20" i="38" s="1"/>
  <c r="R19" i="38"/>
  <c r="S19" i="38" s="1"/>
  <c r="R18" i="38"/>
  <c r="S18" i="38" s="1"/>
  <c r="R17" i="38"/>
  <c r="S17" i="38" s="1"/>
  <c r="R16" i="38"/>
  <c r="S16" i="38" s="1"/>
  <c r="R15" i="38"/>
  <c r="S15" i="38" s="1"/>
  <c r="R14" i="38"/>
  <c r="S14" i="38" s="1"/>
  <c r="R13" i="38"/>
  <c r="S13" i="38" s="1"/>
  <c r="R12" i="38"/>
  <c r="S12" i="38" s="1"/>
  <c r="R11" i="38"/>
  <c r="S11" i="38" s="1"/>
  <c r="R10" i="38"/>
  <c r="S10" i="38" s="1"/>
  <c r="R9" i="38"/>
  <c r="S9" i="38" s="1"/>
  <c r="R8" i="38"/>
  <c r="S8" i="38" s="1"/>
  <c r="R7" i="38"/>
  <c r="P110" i="18" l="1"/>
  <c r="P109" i="18"/>
  <c r="P108" i="18"/>
  <c r="P107" i="18"/>
  <c r="P106" i="18"/>
  <c r="P105" i="18"/>
  <c r="P104" i="18"/>
  <c r="P103" i="18"/>
  <c r="P102" i="18"/>
  <c r="P101" i="18"/>
  <c r="P100" i="18"/>
  <c r="P99" i="18"/>
  <c r="P98" i="18"/>
  <c r="P97" i="18"/>
  <c r="P96" i="18"/>
  <c r="P95" i="18"/>
  <c r="P94" i="18"/>
  <c r="P93" i="18"/>
  <c r="P92" i="18"/>
  <c r="P90" i="18"/>
  <c r="P89" i="18"/>
  <c r="P88" i="18"/>
  <c r="P87" i="18"/>
  <c r="P86" i="18"/>
  <c r="P85" i="18"/>
  <c r="P84" i="18"/>
  <c r="P83" i="18"/>
  <c r="P82" i="18"/>
  <c r="P81" i="18"/>
  <c r="P80" i="18"/>
  <c r="P79" i="18"/>
  <c r="P77" i="18"/>
  <c r="P76" i="18"/>
  <c r="P75" i="18"/>
  <c r="P69" i="18"/>
  <c r="P68" i="18"/>
  <c r="P67" i="18"/>
  <c r="P66" i="18"/>
  <c r="P65" i="18"/>
  <c r="P64" i="18"/>
  <c r="P63" i="18"/>
  <c r="P62" i="18"/>
  <c r="P61" i="18"/>
  <c r="P60" i="18"/>
  <c r="P59" i="18"/>
  <c r="P58" i="18"/>
  <c r="P57" i="18"/>
  <c r="P56" i="18"/>
  <c r="P55" i="18"/>
  <c r="P54" i="18"/>
  <c r="P53" i="18"/>
  <c r="P52" i="18"/>
  <c r="P51" i="18"/>
  <c r="P50" i="18"/>
  <c r="P49" i="18"/>
  <c r="P48" i="18"/>
  <c r="P47" i="18"/>
  <c r="P46" i="18"/>
  <c r="P45" i="18"/>
  <c r="P44" i="18"/>
  <c r="P43" i="18"/>
  <c r="P41" i="18"/>
  <c r="P40" i="18"/>
  <c r="P39" i="18"/>
  <c r="P38" i="18"/>
  <c r="P37" i="18"/>
  <c r="P36" i="18"/>
  <c r="P35" i="18"/>
  <c r="P34" i="18"/>
  <c r="P31" i="18"/>
  <c r="P30" i="18"/>
  <c r="P29" i="18"/>
  <c r="P28" i="18"/>
  <c r="P27" i="18"/>
  <c r="P26" i="18"/>
  <c r="P25" i="18"/>
  <c r="P24" i="18"/>
  <c r="P23" i="18"/>
  <c r="P22" i="18"/>
  <c r="P21" i="18"/>
  <c r="P20" i="18"/>
  <c r="P19" i="18"/>
  <c r="P18" i="18"/>
  <c r="P17" i="18"/>
  <c r="P16" i="18"/>
  <c r="P15" i="18"/>
  <c r="P14" i="18"/>
  <c r="P13" i="18"/>
  <c r="P12" i="18"/>
  <c r="P11" i="18"/>
  <c r="P10" i="18"/>
  <c r="P9" i="18"/>
  <c r="P8" i="18"/>
  <c r="P7" i="18"/>
  <c r="L7" i="18"/>
  <c r="L110" i="18"/>
  <c r="L109" i="18"/>
  <c r="L108" i="18"/>
  <c r="L107" i="18"/>
  <c r="L106" i="18"/>
  <c r="L105" i="18"/>
  <c r="L104" i="18"/>
  <c r="L103" i="18"/>
  <c r="L102" i="18"/>
  <c r="L101" i="18"/>
  <c r="L100" i="18"/>
  <c r="L99" i="18"/>
  <c r="L98" i="18"/>
  <c r="L97" i="18"/>
  <c r="L96" i="18"/>
  <c r="L95" i="18"/>
  <c r="L94" i="18"/>
  <c r="L93" i="18"/>
  <c r="L92" i="18"/>
  <c r="L90" i="18"/>
  <c r="L89" i="18"/>
  <c r="L88" i="18"/>
  <c r="L87" i="18"/>
  <c r="L86" i="18"/>
  <c r="L85" i="18"/>
  <c r="L84" i="18"/>
  <c r="L83" i="18"/>
  <c r="L82" i="18"/>
  <c r="L81" i="18"/>
  <c r="L80" i="18"/>
  <c r="L79" i="18"/>
  <c r="L77" i="18"/>
  <c r="L76" i="18"/>
  <c r="L75" i="18"/>
  <c r="L69" i="18"/>
  <c r="L68" i="18"/>
  <c r="L67" i="18"/>
  <c r="L66" i="18"/>
  <c r="L65" i="18"/>
  <c r="L64" i="18"/>
  <c r="L63" i="18"/>
  <c r="L62" i="18"/>
  <c r="L61" i="18"/>
  <c r="L60" i="18"/>
  <c r="L59" i="18"/>
  <c r="L58" i="18"/>
  <c r="L57" i="18"/>
  <c r="L56" i="18"/>
  <c r="L55" i="18"/>
  <c r="L54" i="18"/>
  <c r="L53" i="18"/>
  <c r="L52" i="18"/>
  <c r="L51" i="18"/>
  <c r="L50" i="18"/>
  <c r="L49" i="18"/>
  <c r="L48" i="18"/>
  <c r="L47" i="18"/>
  <c r="L46" i="18"/>
  <c r="L45" i="18"/>
  <c r="L44" i="18"/>
  <c r="L43" i="18"/>
  <c r="L41" i="18"/>
  <c r="L40" i="18"/>
  <c r="L39" i="18"/>
  <c r="L38" i="18"/>
  <c r="L37" i="18"/>
  <c r="L36" i="18"/>
  <c r="L35" i="18"/>
  <c r="L34" i="18"/>
  <c r="L31" i="18"/>
  <c r="L30" i="18"/>
  <c r="L29" i="18"/>
  <c r="L28" i="18"/>
  <c r="L27" i="18"/>
  <c r="L26" i="18"/>
  <c r="L25" i="18"/>
  <c r="L24" i="18"/>
  <c r="L23" i="18"/>
  <c r="L22" i="18"/>
  <c r="L21" i="18"/>
  <c r="L20" i="18"/>
  <c r="L19" i="18"/>
  <c r="L18" i="18"/>
  <c r="L17" i="18"/>
  <c r="L16" i="18"/>
  <c r="L15" i="18"/>
  <c r="L14" i="18"/>
  <c r="L13" i="18"/>
  <c r="L12" i="18"/>
  <c r="L11" i="18"/>
  <c r="L10" i="18"/>
  <c r="L9" i="18"/>
  <c r="L8" i="18"/>
  <c r="K80" i="2"/>
  <c r="E80" i="2"/>
  <c r="K81" i="2"/>
  <c r="E81" i="2"/>
  <c r="K82" i="2"/>
  <c r="E82" i="2"/>
  <c r="K83" i="2"/>
  <c r="E83" i="2"/>
  <c r="K84" i="2"/>
  <c r="E84" i="2"/>
  <c r="K85" i="2"/>
  <c r="E85" i="2"/>
  <c r="K86" i="2"/>
  <c r="E86" i="2"/>
  <c r="K87" i="2"/>
  <c r="E87" i="2"/>
  <c r="K88" i="2"/>
  <c r="E88" i="2"/>
  <c r="K89" i="2"/>
  <c r="E89" i="2"/>
  <c r="K90" i="2"/>
  <c r="E90" i="2"/>
  <c r="K91" i="2"/>
  <c r="E91" i="2"/>
  <c r="K92" i="2"/>
  <c r="E92" i="2"/>
  <c r="K93" i="2"/>
  <c r="E93" i="2"/>
  <c r="K94" i="2"/>
  <c r="E94" i="2"/>
  <c r="K95" i="2"/>
  <c r="E95" i="2"/>
  <c r="K96" i="2"/>
  <c r="E96" i="2"/>
  <c r="K97" i="2"/>
  <c r="E97" i="2"/>
  <c r="K98" i="2"/>
  <c r="E98" i="2"/>
  <c r="K99" i="2"/>
  <c r="E99" i="2"/>
  <c r="K100" i="2"/>
  <c r="E100" i="2"/>
  <c r="K101" i="2"/>
  <c r="E101" i="2"/>
  <c r="K102" i="2"/>
  <c r="E102" i="2"/>
  <c r="K103" i="2"/>
  <c r="E103" i="2"/>
  <c r="K104" i="2"/>
  <c r="E104" i="2"/>
  <c r="K105" i="2"/>
  <c r="E105" i="2"/>
  <c r="K106" i="2"/>
  <c r="E106" i="2"/>
  <c r="K107" i="2"/>
  <c r="E107" i="2"/>
  <c r="K108" i="2"/>
  <c r="E108" i="2"/>
  <c r="K109" i="2"/>
  <c r="E109" i="2"/>
  <c r="K110" i="2"/>
  <c r="E110" i="2"/>
  <c r="K111" i="2"/>
  <c r="E111" i="2"/>
  <c r="B3" i="38"/>
  <c r="G4" i="42"/>
  <c r="B6" i="42" s="1"/>
  <c r="G3" i="42"/>
  <c r="U42" i="38"/>
  <c r="D42" i="38" s="1"/>
  <c r="U41" i="38"/>
  <c r="D41" i="38" s="1"/>
  <c r="U40" i="38"/>
  <c r="D40" i="38" s="1"/>
  <c r="U39" i="38"/>
  <c r="U35" i="38"/>
  <c r="U34" i="38"/>
  <c r="U30" i="38"/>
  <c r="U29" i="38"/>
  <c r="U28" i="38"/>
  <c r="U27" i="38"/>
  <c r="U26" i="38"/>
  <c r="U25" i="38"/>
  <c r="D25" i="38" s="1"/>
  <c r="U22" i="38"/>
  <c r="U18" i="38"/>
  <c r="U11" i="38"/>
  <c r="Y43" i="38"/>
  <c r="Y42" i="38"/>
  <c r="Y41" i="38"/>
  <c r="Y40" i="38"/>
  <c r="Y39" i="38"/>
  <c r="Y38" i="38"/>
  <c r="Y37" i="38"/>
  <c r="Y36" i="38"/>
  <c r="Y35" i="38"/>
  <c r="Y34" i="38"/>
  <c r="Y33" i="38"/>
  <c r="Y32" i="38"/>
  <c r="Y31" i="38"/>
  <c r="Y30" i="38"/>
  <c r="Y29" i="38"/>
  <c r="Y28" i="38"/>
  <c r="Y27" i="38"/>
  <c r="Y26" i="38"/>
  <c r="Y25" i="38"/>
  <c r="Y24" i="38"/>
  <c r="Y23" i="38"/>
  <c r="Y22" i="38"/>
  <c r="Y21" i="38"/>
  <c r="Y20" i="38"/>
  <c r="Y19" i="38"/>
  <c r="Y18" i="38"/>
  <c r="Y17" i="38"/>
  <c r="Y16" i="38"/>
  <c r="Y15" i="38"/>
  <c r="Y14" i="38"/>
  <c r="Y13" i="38"/>
  <c r="Y12" i="38"/>
  <c r="Y11" i="38"/>
  <c r="Y10" i="38"/>
  <c r="Y9" i="38"/>
  <c r="Y8" i="38"/>
  <c r="Y7" i="38"/>
  <c r="C42" i="38"/>
  <c r="C41" i="38"/>
  <c r="C40" i="38"/>
  <c r="C25" i="38"/>
  <c r="G42" i="38"/>
  <c r="G41" i="38"/>
  <c r="G40" i="38"/>
  <c r="G39" i="38"/>
  <c r="U38" i="38"/>
  <c r="U37" i="38"/>
  <c r="G36" i="38"/>
  <c r="G35" i="38"/>
  <c r="G34" i="38"/>
  <c r="U33" i="38"/>
  <c r="G32" i="38"/>
  <c r="G31" i="38"/>
  <c r="G30" i="38"/>
  <c r="G29" i="38"/>
  <c r="G28" i="38"/>
  <c r="G27" i="38"/>
  <c r="G26" i="38"/>
  <c r="G25" i="38"/>
  <c r="U24" i="38"/>
  <c r="U23" i="38"/>
  <c r="G22" i="38"/>
  <c r="U21" i="38"/>
  <c r="G20" i="38"/>
  <c r="G19" i="38"/>
  <c r="G18" i="38"/>
  <c r="G17" i="38"/>
  <c r="U16" i="38"/>
  <c r="G15" i="38"/>
  <c r="G14" i="38"/>
  <c r="G13" i="38"/>
  <c r="G12" i="38"/>
  <c r="G11" i="38"/>
  <c r="U10" i="38"/>
  <c r="U9" i="38"/>
  <c r="U8" i="38"/>
  <c r="S7" i="38"/>
  <c r="U7" i="38" s="1"/>
  <c r="X43" i="38"/>
  <c r="X42" i="38"/>
  <c r="X41" i="38"/>
  <c r="X40" i="38"/>
  <c r="X39" i="38"/>
  <c r="C35" i="38" s="1"/>
  <c r="X38" i="38"/>
  <c r="X37" i="38"/>
  <c r="X36" i="38"/>
  <c r="X35" i="38"/>
  <c r="C34" i="38" s="1"/>
  <c r="X34" i="38"/>
  <c r="C32" i="38" s="1"/>
  <c r="X33" i="38"/>
  <c r="C38" i="38" s="1"/>
  <c r="X32" i="38"/>
  <c r="X31" i="38"/>
  <c r="C37" i="38" s="1"/>
  <c r="X58" i="38"/>
  <c r="X57" i="38"/>
  <c r="X56" i="38"/>
  <c r="X55" i="38"/>
  <c r="X54" i="38"/>
  <c r="X53" i="38"/>
  <c r="X52" i="38"/>
  <c r="X51" i="38"/>
  <c r="X10" i="38"/>
  <c r="C9" i="38" s="1"/>
  <c r="X11" i="38"/>
  <c r="C14" i="38" s="1"/>
  <c r="X12" i="38"/>
  <c r="C13" i="38" s="1"/>
  <c r="X13" i="38"/>
  <c r="C12" i="38" s="1"/>
  <c r="X14" i="38"/>
  <c r="C15" i="38" s="1"/>
  <c r="X15" i="38"/>
  <c r="C20" i="38" s="1"/>
  <c r="X16" i="38"/>
  <c r="C21" i="38" s="1"/>
  <c r="X17" i="38"/>
  <c r="C19" i="38" s="1"/>
  <c r="X18" i="38"/>
  <c r="C16" i="38" s="1"/>
  <c r="X19" i="38"/>
  <c r="C17" i="38" s="1"/>
  <c r="X20" i="38"/>
  <c r="C23" i="38" s="1"/>
  <c r="X21" i="38"/>
  <c r="C24" i="38" s="1"/>
  <c r="X22" i="38"/>
  <c r="C18" i="38" s="1"/>
  <c r="X23" i="38"/>
  <c r="C22" i="38" s="1"/>
  <c r="X24" i="38"/>
  <c r="C26" i="38" s="1"/>
  <c r="X25" i="38"/>
  <c r="C27" i="38" s="1"/>
  <c r="X26" i="38"/>
  <c r="C29" i="38" s="1"/>
  <c r="X27" i="38"/>
  <c r="C28" i="38" s="1"/>
  <c r="X28" i="38"/>
  <c r="C30" i="38" s="1"/>
  <c r="X29" i="38"/>
  <c r="C11" i="38" s="1"/>
  <c r="X30" i="38"/>
  <c r="C31" i="38" s="1"/>
  <c r="X59" i="38"/>
  <c r="X60" i="38"/>
  <c r="X61" i="38"/>
  <c r="X62" i="38"/>
  <c r="X63" i="38"/>
  <c r="X64" i="38"/>
  <c r="X9" i="38"/>
  <c r="C10" i="38" s="1"/>
  <c r="X8" i="38"/>
  <c r="C7" i="38" s="1"/>
  <c r="X7" i="38"/>
  <c r="C8" i="38" s="1"/>
  <c r="D27" i="38" l="1"/>
  <c r="E27" i="38" s="1"/>
  <c r="D34" i="38"/>
  <c r="E34" i="38" s="1"/>
  <c r="U31" i="38"/>
  <c r="D31" i="38" s="1"/>
  <c r="E31" i="38" s="1"/>
  <c r="D35" i="38"/>
  <c r="E35" i="38" s="1"/>
  <c r="W77" i="2"/>
  <c r="V77" i="2"/>
  <c r="G37" i="38"/>
  <c r="G38" i="38"/>
  <c r="D22" i="38"/>
  <c r="E22" i="38" s="1"/>
  <c r="G7" i="38"/>
  <c r="L72" i="18"/>
  <c r="P72" i="18"/>
  <c r="G9" i="38"/>
  <c r="G10" i="38"/>
  <c r="D18" i="38"/>
  <c r="E18" i="38" s="1"/>
  <c r="U32" i="38"/>
  <c r="D32" i="38" s="1"/>
  <c r="E32" i="38" s="1"/>
  <c r="H32" i="38" s="1"/>
  <c r="J32" i="38" s="1"/>
  <c r="G16" i="38"/>
  <c r="D29" i="38"/>
  <c r="E29" i="38" s="1"/>
  <c r="H29" i="38" s="1"/>
  <c r="J29" i="38" s="1"/>
  <c r="G21" i="38"/>
  <c r="D28" i="38"/>
  <c r="E28" i="38" s="1"/>
  <c r="H28" i="38" s="1"/>
  <c r="J28" i="38" s="1"/>
  <c r="G23" i="38"/>
  <c r="U12" i="38"/>
  <c r="D12" i="38" s="1"/>
  <c r="E12" i="38" s="1"/>
  <c r="D16" i="38"/>
  <c r="E16" i="38" s="1"/>
  <c r="U13" i="38"/>
  <c r="D13" i="38" s="1"/>
  <c r="E13" i="38" s="1"/>
  <c r="U14" i="38"/>
  <c r="D14" i="38" s="1"/>
  <c r="E14" i="38" s="1"/>
  <c r="G8" i="38"/>
  <c r="G24" i="38"/>
  <c r="D23" i="38"/>
  <c r="E23" i="38" s="1"/>
  <c r="U15" i="38"/>
  <c r="D15" i="38" s="1"/>
  <c r="E15" i="38" s="1"/>
  <c r="D7" i="38"/>
  <c r="E7" i="38" s="1"/>
  <c r="D26" i="38"/>
  <c r="E26" i="38" s="1"/>
  <c r="U19" i="38"/>
  <c r="D19" i="38" s="1"/>
  <c r="E19" i="38" s="1"/>
  <c r="D10" i="38"/>
  <c r="E10" i="38" s="1"/>
  <c r="U20" i="38"/>
  <c r="D20" i="38" s="1"/>
  <c r="E20" i="38" s="1"/>
  <c r="U36" i="38"/>
  <c r="D36" i="38" s="1"/>
  <c r="D9" i="38"/>
  <c r="E9" i="38" s="1"/>
  <c r="D8" i="38"/>
  <c r="E8" i="38" s="1"/>
  <c r="D30" i="38"/>
  <c r="E30" i="38" s="1"/>
  <c r="H30" i="38" s="1"/>
  <c r="J30" i="38" s="1"/>
  <c r="U17" i="38"/>
  <c r="D17" i="38" s="1"/>
  <c r="E17" i="38" s="1"/>
  <c r="G33" i="38"/>
  <c r="D11" i="38"/>
  <c r="E11" i="38" s="1"/>
  <c r="D24" i="38"/>
  <c r="E24" i="38" s="1"/>
  <c r="D37" i="38"/>
  <c r="E37" i="38" s="1"/>
  <c r="D21" i="38"/>
  <c r="E21" i="38" s="1"/>
  <c r="D38" i="38"/>
  <c r="E38" i="38" s="1"/>
  <c r="D39" i="38"/>
  <c r="D33" i="38"/>
  <c r="E41" i="38"/>
  <c r="E25" i="38"/>
  <c r="E42" i="38"/>
  <c r="E40" i="38"/>
  <c r="C36" i="38"/>
  <c r="C39" i="38"/>
  <c r="C33" i="38"/>
  <c r="P42" i="18" l="1"/>
  <c r="L42" i="18"/>
  <c r="L71" i="18"/>
  <c r="P71" i="18"/>
  <c r="L33" i="18"/>
  <c r="P33" i="18"/>
  <c r="P78" i="18"/>
  <c r="L78" i="18"/>
  <c r="P91" i="18"/>
  <c r="L91" i="18"/>
  <c r="P73" i="18"/>
  <c r="L73" i="18"/>
  <c r="P74" i="18"/>
  <c r="L74" i="18"/>
  <c r="L32" i="18"/>
  <c r="P32" i="18"/>
  <c r="L70" i="18"/>
  <c r="P70" i="18"/>
  <c r="E33" i="38"/>
  <c r="H33" i="38" s="1"/>
  <c r="J33" i="38" s="1"/>
  <c r="E39" i="38"/>
  <c r="H39" i="38" s="1"/>
  <c r="J39" i="38" s="1"/>
  <c r="E36" i="38"/>
  <c r="H36" i="38" s="1"/>
  <c r="J36" i="38" s="1"/>
  <c r="H8" i="38"/>
  <c r="J8" i="38" s="1"/>
  <c r="H40" i="38"/>
  <c r="J40" i="38" s="1"/>
  <c r="H19" i="38"/>
  <c r="J19" i="38" s="1"/>
  <c r="H38" i="38"/>
  <c r="J38" i="38" s="1"/>
  <c r="H26" i="38"/>
  <c r="J26" i="38" s="1"/>
  <c r="H37" i="38"/>
  <c r="J37" i="38" s="1"/>
  <c r="H35" i="38"/>
  <c r="J35" i="38" s="1"/>
  <c r="H42" i="38"/>
  <c r="J42" i="38" s="1"/>
  <c r="H27" i="38"/>
  <c r="J27" i="38" s="1"/>
  <c r="H24" i="38"/>
  <c r="J24" i="38" s="1"/>
  <c r="H34" i="38"/>
  <c r="J34" i="38" s="1"/>
  <c r="H14" i="38"/>
  <c r="J14" i="38" s="1"/>
  <c r="H12" i="38"/>
  <c r="J12" i="38" s="1"/>
  <c r="H13" i="38"/>
  <c r="J13" i="38" s="1"/>
  <c r="H11" i="38"/>
  <c r="J11" i="38" s="1"/>
  <c r="H31" i="38"/>
  <c r="J31" i="38" s="1"/>
  <c r="H25" i="38"/>
  <c r="J25" i="38" s="1"/>
  <c r="H41" i="38"/>
  <c r="J41" i="38" s="1"/>
  <c r="H15" i="38"/>
  <c r="J15" i="38" s="1"/>
  <c r="H20" i="38"/>
  <c r="J20" i="38" s="1"/>
  <c r="H18" i="38"/>
  <c r="J18" i="38" s="1"/>
  <c r="H21" i="38"/>
  <c r="J21" i="38" s="1"/>
  <c r="H16" i="38"/>
  <c r="J16" i="38" s="1"/>
  <c r="H7" i="38"/>
  <c r="J7" i="38" s="1"/>
  <c r="H23" i="38"/>
  <c r="J23" i="38" s="1"/>
  <c r="H22" i="38"/>
  <c r="J22" i="38" s="1"/>
  <c r="H17" i="38"/>
  <c r="J17" i="38" s="1"/>
  <c r="H9" i="38"/>
  <c r="J9" i="38" s="1"/>
  <c r="H10" i="38"/>
  <c r="J10" i="38" s="1"/>
  <c r="BA42" i="38" l="1"/>
  <c r="AZ42" i="38"/>
  <c r="AY42" i="38"/>
  <c r="BA41" i="38"/>
  <c r="AZ41" i="38"/>
  <c r="AY41" i="38"/>
  <c r="BA40" i="38"/>
  <c r="AZ40" i="38"/>
  <c r="AY40" i="38"/>
  <c r="BA39" i="38"/>
  <c r="AZ39" i="38"/>
  <c r="AY39" i="38"/>
  <c r="BA38" i="38"/>
  <c r="AZ38" i="38"/>
  <c r="AY38" i="38"/>
  <c r="BA37" i="38"/>
  <c r="AZ37" i="38"/>
  <c r="AY37" i="38"/>
  <c r="BA36" i="38"/>
  <c r="AZ36" i="38"/>
  <c r="AY36" i="38"/>
  <c r="BA35" i="38"/>
  <c r="AZ35" i="38"/>
  <c r="AY35" i="38"/>
  <c r="BA34" i="38"/>
  <c r="AZ34" i="38"/>
  <c r="AY34" i="38"/>
  <c r="BA33" i="38"/>
  <c r="AZ33" i="38"/>
  <c r="AY33" i="38"/>
  <c r="BA32" i="38"/>
  <c r="AZ32" i="38"/>
  <c r="AY32" i="38"/>
  <c r="BA31" i="38"/>
  <c r="AZ31" i="38"/>
  <c r="AY31" i="38"/>
  <c r="BA30" i="38"/>
  <c r="AZ30" i="38"/>
  <c r="AY30" i="38"/>
  <c r="BA29" i="38"/>
  <c r="AZ29" i="38"/>
  <c r="AY29" i="38"/>
  <c r="BA28" i="38"/>
  <c r="AZ28" i="38"/>
  <c r="AY28" i="38"/>
  <c r="BA27" i="38"/>
  <c r="AZ27" i="38"/>
  <c r="AY27" i="38"/>
  <c r="BA26" i="38"/>
  <c r="AZ26" i="38"/>
  <c r="AY26" i="38"/>
  <c r="BA25" i="38"/>
  <c r="AZ25" i="38"/>
  <c r="AY25" i="38"/>
  <c r="BA24" i="38"/>
  <c r="AZ24" i="38"/>
  <c r="AY24" i="38"/>
  <c r="BA23" i="38"/>
  <c r="AZ23" i="38"/>
  <c r="AY23" i="38"/>
  <c r="BA22" i="38"/>
  <c r="AZ22" i="38"/>
  <c r="AY22" i="38"/>
  <c r="BA21" i="38"/>
  <c r="AZ21" i="38"/>
  <c r="AY21" i="38"/>
  <c r="BA20" i="38"/>
  <c r="AZ20" i="38"/>
  <c r="AY20" i="38"/>
  <c r="BA19" i="38"/>
  <c r="AZ19" i="38"/>
  <c r="AY19" i="38"/>
  <c r="BA18" i="38"/>
  <c r="AZ18" i="38"/>
  <c r="AY18" i="38"/>
  <c r="BA17" i="38"/>
  <c r="AZ17" i="38"/>
  <c r="AY17" i="38"/>
  <c r="BA16" i="38"/>
  <c r="AZ16" i="38"/>
  <c r="AY16" i="38"/>
  <c r="BA15" i="38"/>
  <c r="AZ15" i="38"/>
  <c r="AY15" i="38"/>
  <c r="BA14" i="38"/>
  <c r="AZ14" i="38"/>
  <c r="AY14" i="38"/>
  <c r="BA13" i="38"/>
  <c r="AZ13" i="38"/>
  <c r="AY13" i="38"/>
  <c r="BA12" i="38"/>
  <c r="AZ12" i="38"/>
  <c r="AY12" i="38"/>
  <c r="BA11" i="38"/>
  <c r="AZ11" i="38"/>
  <c r="AY11" i="38"/>
  <c r="BA10" i="38"/>
  <c r="AZ10" i="38"/>
  <c r="AY10" i="38"/>
  <c r="BA9" i="38"/>
  <c r="AZ9" i="38"/>
  <c r="AY9" i="38"/>
  <c r="BA8" i="38"/>
  <c r="AZ8" i="38"/>
  <c r="AY8" i="38"/>
  <c r="BA7" i="38"/>
  <c r="AZ7" i="38"/>
  <c r="AY7" i="38"/>
  <c r="U37" i="13" l="1"/>
  <c r="R37" i="13"/>
  <c r="B4" i="42"/>
  <c r="G10" i="42" s="1"/>
  <c r="AU9" i="42"/>
  <c r="AT9" i="42"/>
  <c r="AS9" i="42"/>
  <c r="AR9" i="42"/>
  <c r="AQ9" i="42"/>
  <c r="AP9" i="42"/>
  <c r="AO9" i="42"/>
  <c r="AN9" i="42"/>
  <c r="AM9" i="42"/>
  <c r="AL9" i="42"/>
  <c r="AK9" i="42"/>
  <c r="AJ9" i="42"/>
  <c r="AI9" i="42"/>
  <c r="AH9" i="42"/>
  <c r="AG9" i="42"/>
  <c r="AF9" i="42"/>
  <c r="AE9" i="42"/>
  <c r="AD9" i="42"/>
  <c r="AC9" i="42"/>
  <c r="AB9" i="42"/>
  <c r="AA9" i="42"/>
  <c r="Z9" i="42"/>
  <c r="Y9" i="42"/>
  <c r="X9" i="42"/>
  <c r="W9" i="42"/>
  <c r="V9" i="42"/>
  <c r="U9" i="42"/>
  <c r="T9" i="42"/>
  <c r="S9" i="42"/>
  <c r="R9" i="42"/>
  <c r="Q9" i="42"/>
  <c r="P9" i="42"/>
  <c r="O9" i="42"/>
  <c r="N9" i="42"/>
  <c r="M9" i="42"/>
  <c r="L9" i="42"/>
  <c r="K9" i="42"/>
  <c r="J9" i="42"/>
  <c r="I9" i="42"/>
  <c r="G130" i="42" l="1"/>
  <c r="E16" i="42" s="1"/>
  <c r="U39" i="13" s="1"/>
  <c r="G129" i="42"/>
  <c r="C16" i="42" s="1"/>
  <c r="R39" i="13" s="1"/>
  <c r="G49" i="42"/>
  <c r="E33" i="42" s="1"/>
  <c r="U88" i="2" s="1"/>
  <c r="G128" i="42"/>
  <c r="G48" i="42"/>
  <c r="D33" i="42" s="1"/>
  <c r="T88" i="2" s="1"/>
  <c r="G114" i="42"/>
  <c r="G34" i="42"/>
  <c r="E28" i="42" s="1"/>
  <c r="U81" i="2" s="1"/>
  <c r="G17" i="42"/>
  <c r="G113" i="42"/>
  <c r="G33" i="42"/>
  <c r="D28" i="42" s="1"/>
  <c r="T81" i="2" s="1"/>
  <c r="G51" i="42"/>
  <c r="D34" i="42" s="1"/>
  <c r="T111" i="2" s="1"/>
  <c r="G112" i="42"/>
  <c r="G32" i="42"/>
  <c r="G96" i="42"/>
  <c r="G144" i="42"/>
  <c r="G98" i="42"/>
  <c r="G19" i="42"/>
  <c r="E11" i="42" s="1"/>
  <c r="U34" i="13" s="1"/>
  <c r="G97" i="42"/>
  <c r="G18" i="42"/>
  <c r="C11" i="42" s="1"/>
  <c r="R34" i="13" s="1"/>
  <c r="G82" i="42"/>
  <c r="E44" i="42" s="1"/>
  <c r="U103" i="2" s="1"/>
  <c r="G16" i="42"/>
  <c r="G81" i="42"/>
  <c r="D44" i="42" s="1"/>
  <c r="T103" i="2" s="1"/>
  <c r="G80" i="42"/>
  <c r="G50" i="42"/>
  <c r="G66" i="42"/>
  <c r="D39" i="42" s="1"/>
  <c r="T93" i="2" s="1"/>
  <c r="G64" i="42"/>
  <c r="E38" i="42" s="1"/>
  <c r="U94" i="2" s="1"/>
  <c r="G146" i="42"/>
  <c r="G65" i="42"/>
  <c r="G145" i="42"/>
  <c r="G52" i="42"/>
  <c r="E34" i="42" s="1"/>
  <c r="U111" i="2" s="1"/>
  <c r="G38" i="42"/>
  <c r="G55" i="42"/>
  <c r="E35" i="42" s="1"/>
  <c r="G57" i="42"/>
  <c r="D36" i="42" s="1"/>
  <c r="G75" i="42"/>
  <c r="D42" i="42" s="1"/>
  <c r="T102" i="2" s="1"/>
  <c r="G35" i="42"/>
  <c r="G142" i="42"/>
  <c r="G132" i="42"/>
  <c r="G54" i="42"/>
  <c r="D35" i="42" s="1"/>
  <c r="G71" i="42"/>
  <c r="G73" i="42"/>
  <c r="E41" i="42" s="1"/>
  <c r="U91" i="2" s="1"/>
  <c r="G107" i="42"/>
  <c r="G131" i="42"/>
  <c r="G99" i="42"/>
  <c r="G123" i="42"/>
  <c r="C18" i="42" s="1"/>
  <c r="R41" i="13" s="1"/>
  <c r="G67" i="42"/>
  <c r="E39" i="42" s="1"/>
  <c r="U93" i="2" s="1"/>
  <c r="G141" i="42"/>
  <c r="G76" i="42"/>
  <c r="E42" i="42" s="1"/>
  <c r="U102" i="2" s="1"/>
  <c r="G23" i="42"/>
  <c r="G143" i="42"/>
  <c r="G53" i="42"/>
  <c r="G70" i="42"/>
  <c r="E40" i="42" s="1"/>
  <c r="U100" i="2" s="1"/>
  <c r="G87" i="42"/>
  <c r="C13" i="42" s="1"/>
  <c r="R36" i="13" s="1"/>
  <c r="G89" i="42"/>
  <c r="G139" i="42"/>
  <c r="G11" i="42"/>
  <c r="C19" i="42" s="1"/>
  <c r="R42" i="13" s="1"/>
  <c r="G40" i="42"/>
  <c r="E30" i="42" s="1"/>
  <c r="G86" i="42"/>
  <c r="G105" i="42"/>
  <c r="G24" i="42"/>
  <c r="G29" i="42"/>
  <c r="G45" i="42"/>
  <c r="D32" i="42" s="1"/>
  <c r="G149" i="42"/>
  <c r="G125" i="42"/>
  <c r="G12" i="42"/>
  <c r="G30" i="42"/>
  <c r="D27" i="42" s="1"/>
  <c r="G138" i="42"/>
  <c r="G22" i="42"/>
  <c r="G101" i="42"/>
  <c r="G103" i="42"/>
  <c r="G13" i="42"/>
  <c r="G93" i="42"/>
  <c r="G26" i="42"/>
  <c r="G56" i="42"/>
  <c r="G74" i="42"/>
  <c r="G111" i="42"/>
  <c r="G110" i="42"/>
  <c r="G140" i="42"/>
  <c r="G117" i="42"/>
  <c r="G102" i="42"/>
  <c r="G119" i="42"/>
  <c r="G121" i="42"/>
  <c r="G27" i="42"/>
  <c r="G61" i="42"/>
  <c r="E37" i="42" s="1"/>
  <c r="U79" i="2" s="1"/>
  <c r="G134" i="42"/>
  <c r="G109" i="42"/>
  <c r="G42" i="42"/>
  <c r="D31" i="42" s="1"/>
  <c r="T86" i="2" s="1"/>
  <c r="G15" i="42"/>
  <c r="G62" i="42"/>
  <c r="G43" i="42"/>
  <c r="E31" i="42" s="1"/>
  <c r="U86" i="2" s="1"/>
  <c r="G59" i="42"/>
  <c r="G133" i="42"/>
  <c r="G118" i="42"/>
  <c r="G135" i="42"/>
  <c r="C17" i="42" s="1"/>
  <c r="R40" i="13" s="1"/>
  <c r="G137" i="42"/>
  <c r="G91" i="42"/>
  <c r="E15" i="42" s="1"/>
  <c r="U38" i="13" s="1"/>
  <c r="G77" i="42"/>
  <c r="G151" i="42"/>
  <c r="G150" i="42"/>
  <c r="G47" i="42"/>
  <c r="G94" i="42"/>
  <c r="G115" i="42"/>
  <c r="G147" i="42"/>
  <c r="G83" i="42"/>
  <c r="G72" i="42"/>
  <c r="D41" i="42" s="1"/>
  <c r="T91" i="2" s="1"/>
  <c r="G58" i="42"/>
  <c r="E36" i="42" s="1"/>
  <c r="G28" i="42"/>
  <c r="G14" i="42"/>
  <c r="G31" i="42"/>
  <c r="E27" i="42" s="1"/>
  <c r="G36" i="42"/>
  <c r="D29" i="42" s="1"/>
  <c r="G20" i="42"/>
  <c r="G88" i="42"/>
  <c r="E13" i="42" s="1"/>
  <c r="U36" i="13" s="1"/>
  <c r="G44" i="42"/>
  <c r="G108" i="42"/>
  <c r="G127" i="42"/>
  <c r="G39" i="42"/>
  <c r="D30" i="42" s="1"/>
  <c r="G68" i="42"/>
  <c r="G84" i="42"/>
  <c r="G104" i="42"/>
  <c r="G90" i="42"/>
  <c r="C15" i="42" s="1"/>
  <c r="R38" i="13" s="1"/>
  <c r="G60" i="42"/>
  <c r="D37" i="42" s="1"/>
  <c r="T79" i="2" s="1"/>
  <c r="T77" i="2" s="1"/>
  <c r="G46" i="42"/>
  <c r="E32" i="42" s="1"/>
  <c r="G63" i="42"/>
  <c r="D38" i="42" s="1"/>
  <c r="T94" i="2" s="1"/>
  <c r="G79" i="42"/>
  <c r="E43" i="42" s="1"/>
  <c r="U107" i="2" s="1"/>
  <c r="G69" i="42"/>
  <c r="D40" i="42" s="1"/>
  <c r="T100" i="2" s="1"/>
  <c r="G100" i="42"/>
  <c r="G116" i="42"/>
  <c r="G120" i="42"/>
  <c r="G106" i="42"/>
  <c r="G25" i="42"/>
  <c r="G126" i="42"/>
  <c r="G148" i="42"/>
  <c r="G37" i="42"/>
  <c r="E29" i="42" s="1"/>
  <c r="G136" i="42"/>
  <c r="E17" i="42" s="1"/>
  <c r="U40" i="13" s="1"/>
  <c r="G122" i="42"/>
  <c r="G92" i="42"/>
  <c r="G78" i="42"/>
  <c r="D43" i="42" s="1"/>
  <c r="T107" i="2" s="1"/>
  <c r="G95" i="42"/>
  <c r="G21" i="42"/>
  <c r="G85" i="42"/>
  <c r="G152" i="42"/>
  <c r="G124" i="42"/>
  <c r="E18" i="42" s="1"/>
  <c r="U41" i="13" s="1"/>
  <c r="G41" i="42"/>
  <c r="U85" i="2"/>
  <c r="U77" i="2" s="1"/>
  <c r="T85" i="2"/>
  <c r="E26" i="42" l="1"/>
  <c r="E12" i="42"/>
  <c r="D26" i="42"/>
  <c r="C12" i="42"/>
  <c r="R35" i="13" l="1"/>
  <c r="C20" i="42"/>
  <c r="U35" i="13"/>
  <c r="E20" i="42"/>
  <c r="E21" i="42" s="1"/>
  <c r="X30" i="17" l="1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D29" i="17"/>
  <c r="C29" i="17"/>
  <c r="B29" i="17"/>
  <c r="W28" i="17"/>
  <c r="V28" i="17"/>
  <c r="U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W27" i="17"/>
  <c r="V27" i="17"/>
  <c r="U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V26" i="17"/>
  <c r="U26" i="17"/>
  <c r="T26" i="17"/>
  <c r="S26" i="17"/>
  <c r="R26" i="17"/>
  <c r="Q26" i="17"/>
  <c r="P26" i="17"/>
  <c r="O26" i="17"/>
  <c r="N26" i="17"/>
  <c r="M26" i="17"/>
  <c r="L26" i="17"/>
  <c r="K26" i="17"/>
  <c r="G26" i="17"/>
  <c r="F26" i="17"/>
  <c r="E26" i="17"/>
  <c r="D26" i="17"/>
  <c r="C26" i="17"/>
  <c r="B26" i="17"/>
  <c r="W25" i="17"/>
  <c r="V25" i="17"/>
  <c r="U25" i="17"/>
  <c r="T25" i="17"/>
  <c r="S25" i="17"/>
  <c r="R25" i="17"/>
  <c r="Q25" i="17"/>
  <c r="P25" i="17"/>
  <c r="O25" i="17"/>
  <c r="N25" i="17"/>
  <c r="M25" i="17"/>
  <c r="L25" i="17"/>
  <c r="K25" i="17"/>
  <c r="J25" i="17"/>
  <c r="I25" i="17"/>
  <c r="H25" i="17"/>
  <c r="G25" i="17"/>
  <c r="F25" i="17"/>
  <c r="E25" i="17"/>
  <c r="D25" i="17"/>
  <c r="B25" i="17"/>
  <c r="W24" i="17"/>
  <c r="V24" i="17"/>
  <c r="U24" i="17"/>
  <c r="T24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B24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B23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B22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F21" i="17"/>
  <c r="D21" i="17"/>
  <c r="C21" i="17"/>
  <c r="B21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B20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G19" i="17"/>
  <c r="F19" i="17"/>
  <c r="E19" i="17"/>
  <c r="D19" i="17"/>
  <c r="C19" i="17"/>
  <c r="B19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B18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V16" i="17"/>
  <c r="U16" i="17"/>
  <c r="T16" i="17"/>
  <c r="J16" i="17"/>
  <c r="D16" i="17"/>
  <c r="C16" i="17"/>
  <c r="B16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I15" i="17"/>
  <c r="G15" i="17"/>
  <c r="D15" i="17"/>
  <c r="C15" i="17"/>
  <c r="B15" i="17"/>
  <c r="V14" i="17"/>
  <c r="U14" i="17"/>
  <c r="T14" i="17"/>
  <c r="S14" i="17"/>
  <c r="R14" i="17"/>
  <c r="Q14" i="17"/>
  <c r="P14" i="17"/>
  <c r="O14" i="17"/>
  <c r="N14" i="17"/>
  <c r="M14" i="17"/>
  <c r="L14" i="17"/>
  <c r="K14" i="17"/>
  <c r="I14" i="17"/>
  <c r="H14" i="17"/>
  <c r="F14" i="17"/>
  <c r="E14" i="17"/>
  <c r="D14" i="17"/>
  <c r="C14" i="17"/>
  <c r="B14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W10" i="17"/>
  <c r="V10" i="17"/>
  <c r="U10" i="17"/>
  <c r="T10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E10" i="17"/>
  <c r="D10" i="17"/>
  <c r="B10" i="17"/>
  <c r="W9" i="17"/>
  <c r="S9" i="17"/>
  <c r="R9" i="17"/>
  <c r="Q9" i="17"/>
  <c r="P9" i="17"/>
  <c r="O9" i="17"/>
  <c r="N9" i="17"/>
  <c r="M9" i="17"/>
  <c r="L9" i="17"/>
  <c r="K9" i="17"/>
  <c r="H9" i="17"/>
  <c r="G9" i="17"/>
  <c r="F9" i="17"/>
  <c r="E9" i="17"/>
  <c r="C9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B8" i="17"/>
  <c r="A113" i="1" l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G35" i="37" l="1"/>
  <c r="A112" i="20" l="1"/>
  <c r="D42" i="39"/>
  <c r="D41" i="39"/>
  <c r="D40" i="39"/>
  <c r="D39" i="39"/>
  <c r="D38" i="39"/>
  <c r="D37" i="39"/>
  <c r="D36" i="39"/>
  <c r="D35" i="39"/>
  <c r="D34" i="39"/>
  <c r="D33" i="39"/>
  <c r="D32" i="39"/>
  <c r="D31" i="39"/>
  <c r="D30" i="39"/>
  <c r="D29" i="39"/>
  <c r="D28" i="39"/>
  <c r="D27" i="39"/>
  <c r="D26" i="39"/>
  <c r="D25" i="39"/>
  <c r="D24" i="39"/>
  <c r="D23" i="39"/>
  <c r="D22" i="39"/>
  <c r="D21" i="39"/>
  <c r="D20" i="39"/>
  <c r="D19" i="39"/>
  <c r="D18" i="39"/>
  <c r="D17" i="39"/>
  <c r="D16" i="39"/>
  <c r="D15" i="39"/>
  <c r="D14" i="39"/>
  <c r="D13" i="39"/>
  <c r="D12" i="39"/>
  <c r="D11" i="39"/>
  <c r="D10" i="39"/>
  <c r="D9" i="39"/>
  <c r="D8" i="39"/>
  <c r="D7" i="39"/>
  <c r="D37" i="40"/>
  <c r="D36" i="40"/>
  <c r="D35" i="40"/>
  <c r="D34" i="40"/>
  <c r="D33" i="40"/>
  <c r="D32" i="40"/>
  <c r="D31" i="40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D7" i="40"/>
  <c r="H45" i="13"/>
  <c r="H42" i="13"/>
  <c r="E35" i="13"/>
  <c r="E34" i="13"/>
  <c r="F111" i="22"/>
  <c r="F110" i="22"/>
  <c r="F109" i="22"/>
  <c r="F108" i="22"/>
  <c r="F107" i="22"/>
  <c r="F106" i="22"/>
  <c r="F105" i="22"/>
  <c r="F104" i="22"/>
  <c r="F103" i="22"/>
  <c r="F102" i="22"/>
  <c r="F101" i="22"/>
  <c r="F100" i="22"/>
  <c r="F99" i="22"/>
  <c r="F98" i="22"/>
  <c r="F97" i="22"/>
  <c r="F96" i="22"/>
  <c r="F95" i="22"/>
  <c r="F94" i="22"/>
  <c r="F93" i="22"/>
  <c r="F92" i="22"/>
  <c r="F91" i="22"/>
  <c r="F90" i="22"/>
  <c r="F89" i="22"/>
  <c r="F88" i="22"/>
  <c r="F87" i="22"/>
  <c r="F86" i="22"/>
  <c r="F85" i="22"/>
  <c r="F84" i="22"/>
  <c r="F83" i="22"/>
  <c r="F82" i="22"/>
  <c r="F81" i="22"/>
  <c r="F80" i="22"/>
  <c r="F79" i="22"/>
  <c r="F78" i="22"/>
  <c r="F77" i="22"/>
  <c r="F76" i="22"/>
  <c r="F75" i="22"/>
  <c r="F7" i="40" l="1"/>
  <c r="G59" i="13" l="1"/>
  <c r="H44" i="13" s="1"/>
  <c r="H43" i="13" s="1"/>
  <c r="G56" i="13"/>
  <c r="H41" i="13" s="1"/>
  <c r="H40" i="13" s="1"/>
  <c r="G61" i="13"/>
  <c r="E61" i="13"/>
  <c r="D76" i="8"/>
  <c r="D60" i="8"/>
  <c r="D44" i="8"/>
  <c r="D104" i="8"/>
  <c r="D103" i="8"/>
  <c r="D89" i="8"/>
  <c r="C37" i="40"/>
  <c r="C36" i="40"/>
  <c r="C35" i="40"/>
  <c r="C34" i="40"/>
  <c r="C33" i="40"/>
  <c r="C32" i="40"/>
  <c r="C31" i="40"/>
  <c r="C30" i="40"/>
  <c r="C29" i="40"/>
  <c r="C28" i="40"/>
  <c r="C27" i="40"/>
  <c r="C26" i="40"/>
  <c r="C25" i="40"/>
  <c r="C24" i="40"/>
  <c r="C23" i="40"/>
  <c r="C22" i="40"/>
  <c r="C21" i="40"/>
  <c r="C20" i="40"/>
  <c r="C19" i="40"/>
  <c r="C18" i="40"/>
  <c r="C17" i="40"/>
  <c r="C16" i="40"/>
  <c r="C15" i="40"/>
  <c r="C14" i="40"/>
  <c r="C13" i="40"/>
  <c r="C12" i="40"/>
  <c r="C11" i="40"/>
  <c r="C10" i="40"/>
  <c r="C9" i="40"/>
  <c r="C8" i="40"/>
  <c r="C7" i="40"/>
  <c r="F37" i="40"/>
  <c r="H37" i="40" s="1"/>
  <c r="F35" i="40"/>
  <c r="H35" i="40" s="1"/>
  <c r="F32" i="40"/>
  <c r="H32" i="40" s="1"/>
  <c r="F30" i="40"/>
  <c r="H30" i="40" s="1"/>
  <c r="K30" i="40" s="1"/>
  <c r="F29" i="40"/>
  <c r="H29" i="40" s="1"/>
  <c r="K29" i="40" s="1"/>
  <c r="F28" i="40"/>
  <c r="H28" i="40" s="1"/>
  <c r="F26" i="40"/>
  <c r="H26" i="40" s="1"/>
  <c r="F23" i="40"/>
  <c r="H23" i="40" s="1"/>
  <c r="F21" i="40"/>
  <c r="H21" i="40" s="1"/>
  <c r="F15" i="40"/>
  <c r="H15" i="40" s="1"/>
  <c r="K15" i="40" s="1"/>
  <c r="F10" i="40"/>
  <c r="H10" i="40" s="1"/>
  <c r="L42" i="39"/>
  <c r="L41" i="39"/>
  <c r="L40" i="39"/>
  <c r="L39" i="39"/>
  <c r="L38" i="39"/>
  <c r="L37" i="39"/>
  <c r="L36" i="39"/>
  <c r="L35" i="39"/>
  <c r="L34" i="39"/>
  <c r="L33" i="39"/>
  <c r="L32" i="39"/>
  <c r="L31" i="39"/>
  <c r="L30" i="39"/>
  <c r="L29" i="39"/>
  <c r="L28" i="39"/>
  <c r="L27" i="39"/>
  <c r="L26" i="39"/>
  <c r="L25" i="39"/>
  <c r="L24" i="39"/>
  <c r="L23" i="39"/>
  <c r="L22" i="39"/>
  <c r="L21" i="39"/>
  <c r="L20" i="39"/>
  <c r="L19" i="39"/>
  <c r="L18" i="39"/>
  <c r="L17" i="39"/>
  <c r="L16" i="39"/>
  <c r="L15" i="39"/>
  <c r="L14" i="39"/>
  <c r="L13" i="39"/>
  <c r="L12" i="39"/>
  <c r="L11" i="39"/>
  <c r="L10" i="39"/>
  <c r="L9" i="39"/>
  <c r="L8" i="39"/>
  <c r="L7" i="39"/>
  <c r="F37" i="39"/>
  <c r="H37" i="39" s="1"/>
  <c r="F21" i="39"/>
  <c r="H21" i="39" s="1"/>
  <c r="C42" i="39"/>
  <c r="C41" i="39"/>
  <c r="C40" i="39"/>
  <c r="C39" i="39"/>
  <c r="C38" i="39"/>
  <c r="F38" i="39" s="1"/>
  <c r="H38" i="39" s="1"/>
  <c r="K38" i="39" s="1"/>
  <c r="C37" i="39"/>
  <c r="C36" i="39"/>
  <c r="C35" i="39"/>
  <c r="C34" i="39"/>
  <c r="C33" i="39"/>
  <c r="C32" i="39"/>
  <c r="F34" i="39" s="1"/>
  <c r="H34" i="39" s="1"/>
  <c r="C31" i="39"/>
  <c r="C30" i="39"/>
  <c r="C29" i="39"/>
  <c r="C28" i="39"/>
  <c r="C27" i="39"/>
  <c r="C26" i="39"/>
  <c r="C25" i="39"/>
  <c r="F27" i="39" s="1"/>
  <c r="H27" i="39" s="1"/>
  <c r="C24" i="39"/>
  <c r="C23" i="39"/>
  <c r="C22" i="39"/>
  <c r="F22" i="39" s="1"/>
  <c r="H22" i="39" s="1"/>
  <c r="K22" i="39" s="1"/>
  <c r="C21" i="39"/>
  <c r="C20" i="39"/>
  <c r="C19" i="39"/>
  <c r="C18" i="39"/>
  <c r="C17" i="39"/>
  <c r="C16" i="39"/>
  <c r="C15" i="39"/>
  <c r="C14" i="39"/>
  <c r="C13" i="39"/>
  <c r="C12" i="39"/>
  <c r="C11" i="39"/>
  <c r="C10" i="39"/>
  <c r="C9" i="39"/>
  <c r="C8" i="39"/>
  <c r="C7" i="39"/>
  <c r="I34" i="8"/>
  <c r="I30" i="8"/>
  <c r="I29" i="8"/>
  <c r="I8" i="8" s="1"/>
  <c r="I15" i="8"/>
  <c r="I17" i="8"/>
  <c r="I9" i="8"/>
  <c r="F111" i="8"/>
  <c r="F110" i="8"/>
  <c r="F109" i="8"/>
  <c r="F108" i="8"/>
  <c r="F107" i="8"/>
  <c r="F106" i="8"/>
  <c r="F105" i="8"/>
  <c r="F104" i="8"/>
  <c r="F103" i="8"/>
  <c r="F102" i="8"/>
  <c r="F101" i="8"/>
  <c r="F100" i="8"/>
  <c r="F99" i="8"/>
  <c r="F98" i="8"/>
  <c r="F97" i="8"/>
  <c r="F96" i="8"/>
  <c r="F95" i="8"/>
  <c r="F94" i="8"/>
  <c r="F93" i="8"/>
  <c r="F92" i="8"/>
  <c r="F91" i="8"/>
  <c r="F90" i="8"/>
  <c r="F89" i="8"/>
  <c r="F88" i="8"/>
  <c r="F87" i="8"/>
  <c r="F86" i="8"/>
  <c r="F85" i="8"/>
  <c r="F84" i="8"/>
  <c r="F83" i="8"/>
  <c r="F82" i="8"/>
  <c r="F81" i="8"/>
  <c r="F80" i="8"/>
  <c r="F79" i="8"/>
  <c r="F78" i="8"/>
  <c r="F77" i="8"/>
  <c r="F76" i="8"/>
  <c r="F75" i="8"/>
  <c r="F74" i="8"/>
  <c r="F73" i="8"/>
  <c r="F72" i="8"/>
  <c r="F71" i="8"/>
  <c r="F70" i="8"/>
  <c r="F69" i="8"/>
  <c r="F68" i="8"/>
  <c r="F67" i="8"/>
  <c r="F66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F46" i="8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18" i="40" l="1"/>
  <c r="H18" i="40" s="1"/>
  <c r="F9" i="40"/>
  <c r="H9" i="40" s="1"/>
  <c r="F24" i="40"/>
  <c r="H24" i="40" s="1"/>
  <c r="F8" i="40"/>
  <c r="H8" i="40" s="1"/>
  <c r="F25" i="40"/>
  <c r="H25" i="40" s="1"/>
  <c r="F14" i="40"/>
  <c r="H14" i="40" s="1"/>
  <c r="F13" i="39"/>
  <c r="H13" i="39" s="1"/>
  <c r="F11" i="40"/>
  <c r="H11" i="40" s="1"/>
  <c r="F27" i="40"/>
  <c r="H27" i="40" s="1"/>
  <c r="F12" i="40"/>
  <c r="H12" i="40" s="1"/>
  <c r="F13" i="40"/>
  <c r="H13" i="40" s="1"/>
  <c r="F31" i="40"/>
  <c r="H31" i="40" s="1"/>
  <c r="F16" i="40"/>
  <c r="H16" i="40" s="1"/>
  <c r="F17" i="40"/>
  <c r="H17" i="40" s="1"/>
  <c r="F33" i="40"/>
  <c r="H33" i="40" s="1"/>
  <c r="F34" i="40"/>
  <c r="H34" i="40" s="1"/>
  <c r="F42" i="39"/>
  <c r="H42" i="39" s="1"/>
  <c r="F19" i="40"/>
  <c r="H19" i="40" s="1"/>
  <c r="F20" i="40"/>
  <c r="H20" i="40" s="1"/>
  <c r="F36" i="40"/>
  <c r="H36" i="40" s="1"/>
  <c r="F22" i="40"/>
  <c r="H22" i="40" s="1"/>
  <c r="F31" i="39"/>
  <c r="H31" i="39" s="1"/>
  <c r="H7" i="40"/>
  <c r="G62" i="13"/>
  <c r="F12" i="39"/>
  <c r="H12" i="39" s="1"/>
  <c r="F8" i="39"/>
  <c r="H8" i="39" s="1"/>
  <c r="F24" i="39"/>
  <c r="H24" i="39" s="1"/>
  <c r="F40" i="39"/>
  <c r="H40" i="39" s="1"/>
  <c r="F9" i="39"/>
  <c r="H9" i="39" s="1"/>
  <c r="F17" i="39"/>
  <c r="H17" i="39" s="1"/>
  <c r="F28" i="39"/>
  <c r="H28" i="39" s="1"/>
  <c r="F11" i="39"/>
  <c r="H11" i="39" s="1"/>
  <c r="F29" i="39"/>
  <c r="H29" i="39" s="1"/>
  <c r="F30" i="39"/>
  <c r="H30" i="39" s="1"/>
  <c r="F14" i="39"/>
  <c r="H14" i="39" s="1"/>
  <c r="F15" i="39"/>
  <c r="H15" i="39" s="1"/>
  <c r="F16" i="39"/>
  <c r="H16" i="39" s="1"/>
  <c r="F32" i="39"/>
  <c r="H32" i="39" s="1"/>
  <c r="F33" i="39"/>
  <c r="H33" i="39" s="1"/>
  <c r="F18" i="39"/>
  <c r="H18" i="39" s="1"/>
  <c r="F19" i="39"/>
  <c r="H19" i="39" s="1"/>
  <c r="F35" i="39"/>
  <c r="H35" i="39" s="1"/>
  <c r="F20" i="39"/>
  <c r="H20" i="39" s="1"/>
  <c r="F36" i="39"/>
  <c r="H36" i="39" s="1"/>
  <c r="F7" i="39"/>
  <c r="H7" i="39" s="1"/>
  <c r="F23" i="39"/>
  <c r="H23" i="39" s="1"/>
  <c r="F39" i="39"/>
  <c r="H39" i="39" s="1"/>
  <c r="F25" i="39"/>
  <c r="H25" i="39" s="1"/>
  <c r="F41" i="39"/>
  <c r="H41" i="39" s="1"/>
  <c r="F10" i="39"/>
  <c r="H10" i="39" s="1"/>
  <c r="F26" i="39"/>
  <c r="H26" i="39" s="1"/>
  <c r="K37" i="40" l="1"/>
  <c r="K36" i="40"/>
  <c r="K35" i="40"/>
  <c r="K34" i="40"/>
  <c r="K33" i="40"/>
  <c r="K40" i="39"/>
  <c r="K39" i="39"/>
  <c r="K16" i="40"/>
  <c r="K18" i="40"/>
  <c r="K17" i="40"/>
  <c r="K24" i="39"/>
  <c r="K23" i="39"/>
  <c r="K31" i="40"/>
  <c r="K32" i="40"/>
  <c r="K28" i="39"/>
  <c r="K27" i="39"/>
  <c r="K26" i="39"/>
  <c r="K25" i="39"/>
  <c r="K36" i="39"/>
  <c r="K37" i="39"/>
  <c r="K35" i="39"/>
  <c r="K20" i="39"/>
  <c r="K21" i="39"/>
  <c r="K19" i="39"/>
  <c r="K28" i="40"/>
  <c r="K27" i="40"/>
  <c r="K14" i="40"/>
  <c r="K13" i="40"/>
  <c r="K12" i="40"/>
  <c r="K11" i="40"/>
  <c r="K9" i="39"/>
  <c r="K8" i="39"/>
  <c r="K7" i="39"/>
  <c r="K8" i="40"/>
  <c r="K7" i="40"/>
  <c r="K34" i="39"/>
  <c r="K33" i="39"/>
  <c r="K32" i="39"/>
  <c r="K23" i="40"/>
  <c r="K22" i="40"/>
  <c r="K26" i="40"/>
  <c r="K25" i="40"/>
  <c r="K24" i="40"/>
  <c r="K18" i="39"/>
  <c r="K17" i="39"/>
  <c r="K16" i="39"/>
  <c r="K15" i="39"/>
  <c r="K14" i="39"/>
  <c r="K13" i="39"/>
  <c r="K12" i="39"/>
  <c r="K11" i="39"/>
  <c r="K10" i="39"/>
  <c r="K21" i="40"/>
  <c r="K20" i="40"/>
  <c r="K19" i="40"/>
  <c r="K10" i="40"/>
  <c r="K9" i="40"/>
  <c r="K42" i="39"/>
  <c r="K41" i="39"/>
  <c r="K31" i="39"/>
  <c r="K30" i="39"/>
  <c r="K29" i="39"/>
  <c r="T110" i="18" l="1"/>
  <c r="V110" i="18" s="1"/>
  <c r="T109" i="18"/>
  <c r="V109" i="18" s="1"/>
  <c r="T108" i="18"/>
  <c r="V108" i="18" s="1"/>
  <c r="T107" i="18"/>
  <c r="V107" i="18" s="1"/>
  <c r="T106" i="18"/>
  <c r="V106" i="18" s="1"/>
  <c r="T105" i="18"/>
  <c r="V105" i="18" s="1"/>
  <c r="T104" i="18"/>
  <c r="V104" i="18" s="1"/>
  <c r="T103" i="18"/>
  <c r="V103" i="18" s="1"/>
  <c r="T102" i="18"/>
  <c r="V102" i="18" s="1"/>
  <c r="T101" i="18"/>
  <c r="V101" i="18" s="1"/>
  <c r="T100" i="18"/>
  <c r="V100" i="18" s="1"/>
  <c r="T99" i="18"/>
  <c r="V99" i="18" s="1"/>
  <c r="T98" i="18"/>
  <c r="V98" i="18" s="1"/>
  <c r="T97" i="18"/>
  <c r="V97" i="18" s="1"/>
  <c r="T96" i="18"/>
  <c r="V96" i="18" s="1"/>
  <c r="T95" i="18"/>
  <c r="V95" i="18" s="1"/>
  <c r="T94" i="18"/>
  <c r="V94" i="18" s="1"/>
  <c r="T93" i="18"/>
  <c r="V93" i="18" s="1"/>
  <c r="T92" i="18"/>
  <c r="V92" i="18" s="1"/>
  <c r="T90" i="18"/>
  <c r="V90" i="18" s="1"/>
  <c r="T89" i="18"/>
  <c r="V89" i="18" s="1"/>
  <c r="T88" i="18"/>
  <c r="V88" i="18" s="1"/>
  <c r="T87" i="18"/>
  <c r="V87" i="18" s="1"/>
  <c r="T86" i="18"/>
  <c r="V86" i="18" s="1"/>
  <c r="T85" i="18"/>
  <c r="V85" i="18" s="1"/>
  <c r="T84" i="18"/>
  <c r="V84" i="18" s="1"/>
  <c r="T83" i="18"/>
  <c r="V83" i="18" s="1"/>
  <c r="T82" i="18"/>
  <c r="V82" i="18" s="1"/>
  <c r="T81" i="18"/>
  <c r="V81" i="18" s="1"/>
  <c r="T80" i="18"/>
  <c r="V80" i="18" s="1"/>
  <c r="T79" i="18"/>
  <c r="V79" i="18" s="1"/>
  <c r="T77" i="18"/>
  <c r="V77" i="18" s="1"/>
  <c r="T76" i="18"/>
  <c r="V76" i="18" s="1"/>
  <c r="T75" i="18"/>
  <c r="V75" i="18" s="1"/>
  <c r="T69" i="18"/>
  <c r="V69" i="18" s="1"/>
  <c r="T68" i="18"/>
  <c r="V68" i="18" s="1"/>
  <c r="T67" i="18"/>
  <c r="V67" i="18" s="1"/>
  <c r="T66" i="18"/>
  <c r="V66" i="18" s="1"/>
  <c r="T65" i="18"/>
  <c r="V65" i="18" s="1"/>
  <c r="T64" i="18"/>
  <c r="V64" i="18" s="1"/>
  <c r="T63" i="18"/>
  <c r="V63" i="18" s="1"/>
  <c r="T62" i="18"/>
  <c r="V62" i="18" s="1"/>
  <c r="T61" i="18"/>
  <c r="V61" i="18" s="1"/>
  <c r="T60" i="18"/>
  <c r="V60" i="18" s="1"/>
  <c r="T59" i="18"/>
  <c r="V59" i="18" s="1"/>
  <c r="T58" i="18"/>
  <c r="V58" i="18" s="1"/>
  <c r="T57" i="18"/>
  <c r="V57" i="18" s="1"/>
  <c r="T56" i="18"/>
  <c r="V56" i="18" s="1"/>
  <c r="T55" i="18"/>
  <c r="V55" i="18" s="1"/>
  <c r="T54" i="18"/>
  <c r="V54" i="18" s="1"/>
  <c r="T53" i="18"/>
  <c r="V53" i="18" s="1"/>
  <c r="T52" i="18"/>
  <c r="V52" i="18" s="1"/>
  <c r="T51" i="18"/>
  <c r="V51" i="18" s="1"/>
  <c r="T50" i="18"/>
  <c r="V50" i="18" s="1"/>
  <c r="T49" i="18"/>
  <c r="V49" i="18" s="1"/>
  <c r="T48" i="18"/>
  <c r="V48" i="18" s="1"/>
  <c r="T47" i="18"/>
  <c r="V47" i="18" s="1"/>
  <c r="T46" i="18"/>
  <c r="V46" i="18" s="1"/>
  <c r="T45" i="18"/>
  <c r="V45" i="18" s="1"/>
  <c r="T44" i="18"/>
  <c r="V44" i="18" s="1"/>
  <c r="T43" i="18"/>
  <c r="V43" i="18" s="1"/>
  <c r="T41" i="18"/>
  <c r="V41" i="18" s="1"/>
  <c r="T40" i="18"/>
  <c r="V40" i="18" s="1"/>
  <c r="T39" i="18"/>
  <c r="V39" i="18" s="1"/>
  <c r="T38" i="18"/>
  <c r="V38" i="18" s="1"/>
  <c r="T37" i="18"/>
  <c r="V37" i="18" s="1"/>
  <c r="T36" i="18"/>
  <c r="V36" i="18" s="1"/>
  <c r="T35" i="18"/>
  <c r="V35" i="18" s="1"/>
  <c r="T34" i="18"/>
  <c r="V34" i="18" s="1"/>
  <c r="T31" i="18"/>
  <c r="V31" i="18" s="1"/>
  <c r="T30" i="18"/>
  <c r="V30" i="18" s="1"/>
  <c r="T29" i="18"/>
  <c r="V29" i="18" s="1"/>
  <c r="T28" i="18"/>
  <c r="V28" i="18" s="1"/>
  <c r="T27" i="18"/>
  <c r="V27" i="18" s="1"/>
  <c r="T26" i="18"/>
  <c r="V26" i="18" s="1"/>
  <c r="T25" i="18"/>
  <c r="V25" i="18" s="1"/>
  <c r="T24" i="18"/>
  <c r="V24" i="18" s="1"/>
  <c r="T23" i="18"/>
  <c r="V23" i="18" s="1"/>
  <c r="T22" i="18"/>
  <c r="V22" i="18" s="1"/>
  <c r="T21" i="18"/>
  <c r="V21" i="18" s="1"/>
  <c r="T20" i="18"/>
  <c r="V20" i="18" s="1"/>
  <c r="T19" i="18"/>
  <c r="V19" i="18" s="1"/>
  <c r="T18" i="18"/>
  <c r="V18" i="18" s="1"/>
  <c r="T17" i="18"/>
  <c r="V17" i="18" s="1"/>
  <c r="T16" i="18"/>
  <c r="V16" i="18" s="1"/>
  <c r="T15" i="18"/>
  <c r="V15" i="18" s="1"/>
  <c r="T14" i="18"/>
  <c r="V14" i="18" s="1"/>
  <c r="T13" i="18"/>
  <c r="V13" i="18" s="1"/>
  <c r="T12" i="18"/>
  <c r="V12" i="18" s="1"/>
  <c r="T11" i="18"/>
  <c r="V11" i="18" s="1"/>
  <c r="T10" i="18"/>
  <c r="V10" i="18" s="1"/>
  <c r="T9" i="18"/>
  <c r="V9" i="18" s="1"/>
  <c r="T8" i="18"/>
  <c r="V8" i="18" s="1"/>
  <c r="H102" i="18"/>
  <c r="H24" i="18" l="1"/>
  <c r="H12" i="18"/>
  <c r="H28" i="18"/>
  <c r="H44" i="18"/>
  <c r="H60" i="18"/>
  <c r="H76" i="18"/>
  <c r="H92" i="18"/>
  <c r="H108" i="18"/>
  <c r="H80" i="18"/>
  <c r="H56" i="18"/>
  <c r="H13" i="18"/>
  <c r="H29" i="18"/>
  <c r="H45" i="18"/>
  <c r="H61" i="18"/>
  <c r="H77" i="18"/>
  <c r="H93" i="18"/>
  <c r="H109" i="18"/>
  <c r="H96" i="18"/>
  <c r="H88" i="18"/>
  <c r="H14" i="18"/>
  <c r="H30" i="18"/>
  <c r="H46" i="18"/>
  <c r="H62" i="18"/>
  <c r="H78" i="18"/>
  <c r="H94" i="18"/>
  <c r="H32" i="18"/>
  <c r="H40" i="18"/>
  <c r="H15" i="18"/>
  <c r="H31" i="18"/>
  <c r="H47" i="18"/>
  <c r="H63" i="18"/>
  <c r="H79" i="18"/>
  <c r="H95" i="18"/>
  <c r="H48" i="18"/>
  <c r="H64" i="18"/>
  <c r="H17" i="18"/>
  <c r="H33" i="18"/>
  <c r="H49" i="18"/>
  <c r="H65" i="18"/>
  <c r="H81" i="18"/>
  <c r="H97" i="18"/>
  <c r="H16" i="18"/>
  <c r="H18" i="18"/>
  <c r="H34" i="18"/>
  <c r="H50" i="18"/>
  <c r="H66" i="18"/>
  <c r="H82" i="18"/>
  <c r="H98" i="18"/>
  <c r="H19" i="18"/>
  <c r="H35" i="18"/>
  <c r="H51" i="18"/>
  <c r="H67" i="18"/>
  <c r="H83" i="18"/>
  <c r="H99" i="18"/>
  <c r="H20" i="18"/>
  <c r="H36" i="18"/>
  <c r="H52" i="18"/>
  <c r="H68" i="18"/>
  <c r="H84" i="18"/>
  <c r="H100" i="18"/>
  <c r="H21" i="18"/>
  <c r="H37" i="18"/>
  <c r="H53" i="18"/>
  <c r="H69" i="18"/>
  <c r="H85" i="18"/>
  <c r="H101" i="18"/>
  <c r="H22" i="18"/>
  <c r="H38" i="18"/>
  <c r="H54" i="18"/>
  <c r="H70" i="18"/>
  <c r="H86" i="18"/>
  <c r="H110" i="18"/>
  <c r="H23" i="18"/>
  <c r="H39" i="18"/>
  <c r="H55" i="18"/>
  <c r="H71" i="18"/>
  <c r="H87" i="18"/>
  <c r="H8" i="18"/>
  <c r="H72" i="18"/>
  <c r="H9" i="18"/>
  <c r="H25" i="18"/>
  <c r="H41" i="18"/>
  <c r="H57" i="18"/>
  <c r="H73" i="18"/>
  <c r="H89" i="18"/>
  <c r="H10" i="18"/>
  <c r="H26" i="18"/>
  <c r="H42" i="18"/>
  <c r="H58" i="18"/>
  <c r="H74" i="18"/>
  <c r="H90" i="18"/>
  <c r="H106" i="18"/>
  <c r="H11" i="18"/>
  <c r="H27" i="18"/>
  <c r="H43" i="18"/>
  <c r="H59" i="18"/>
  <c r="H75" i="18"/>
  <c r="H91" i="18"/>
  <c r="H107" i="18"/>
  <c r="D91" i="18"/>
  <c r="D107" i="18"/>
  <c r="D12" i="18"/>
  <c r="D28" i="18"/>
  <c r="D44" i="18"/>
  <c r="D60" i="18"/>
  <c r="D76" i="18"/>
  <c r="D92" i="18"/>
  <c r="D108" i="18"/>
  <c r="D109" i="18"/>
  <c r="D14" i="18"/>
  <c r="D30" i="18"/>
  <c r="D62" i="18"/>
  <c r="D78" i="18"/>
  <c r="D95" i="18"/>
  <c r="D48" i="18"/>
  <c r="D64" i="18"/>
  <c r="D80" i="18"/>
  <c r="D96" i="18"/>
  <c r="D17" i="18"/>
  <c r="D33" i="18"/>
  <c r="D65" i="18"/>
  <c r="D19" i="18"/>
  <c r="D35" i="18"/>
  <c r="D51" i="18"/>
  <c r="D67" i="18"/>
  <c r="D20" i="18"/>
  <c r="D85" i="18"/>
  <c r="D101" i="18"/>
  <c r="D22" i="18"/>
  <c r="D38" i="18"/>
  <c r="D54" i="18"/>
  <c r="D86" i="18"/>
  <c r="D102" i="18"/>
  <c r="T72" i="18"/>
  <c r="V72" i="18" s="1"/>
  <c r="D24" i="18"/>
  <c r="D88" i="18"/>
  <c r="D25" i="18"/>
  <c r="D41" i="18"/>
  <c r="D57" i="18"/>
  <c r="T91" i="18"/>
  <c r="V91" i="18" s="1"/>
  <c r="D9" i="18" l="1"/>
  <c r="D69" i="18"/>
  <c r="D79" i="18"/>
  <c r="D93" i="18"/>
  <c r="D59" i="18"/>
  <c r="D18" i="18"/>
  <c r="R74" i="18"/>
  <c r="T42" i="18"/>
  <c r="V42" i="18" s="1"/>
  <c r="R42" i="18"/>
  <c r="T70" i="18"/>
  <c r="V70" i="18" s="1"/>
  <c r="R70" i="18"/>
  <c r="R99" i="18"/>
  <c r="R83" i="18"/>
  <c r="R67" i="18"/>
  <c r="R51" i="18"/>
  <c r="R35" i="18"/>
  <c r="R19" i="18"/>
  <c r="R21" i="18"/>
  <c r="R98" i="18"/>
  <c r="R82" i="18"/>
  <c r="R66" i="18"/>
  <c r="R50" i="18"/>
  <c r="R34" i="18"/>
  <c r="R54" i="18"/>
  <c r="R97" i="18"/>
  <c r="R81" i="18"/>
  <c r="R65" i="18"/>
  <c r="R49" i="18"/>
  <c r="R17" i="18"/>
  <c r="R37" i="18"/>
  <c r="R96" i="18"/>
  <c r="R64" i="18"/>
  <c r="R48" i="18"/>
  <c r="R32" i="18"/>
  <c r="R16" i="18"/>
  <c r="R86" i="18"/>
  <c r="R53" i="18"/>
  <c r="R95" i="18"/>
  <c r="R79" i="18"/>
  <c r="R63" i="18"/>
  <c r="R47" i="18"/>
  <c r="R31" i="18"/>
  <c r="R15" i="18"/>
  <c r="R13" i="18"/>
  <c r="R102" i="18"/>
  <c r="R85" i="18"/>
  <c r="R110" i="18"/>
  <c r="R94" i="18"/>
  <c r="R62" i="18"/>
  <c r="R46" i="18"/>
  <c r="R30" i="18"/>
  <c r="R14" i="18"/>
  <c r="R29" i="18"/>
  <c r="R22" i="18"/>
  <c r="R101" i="18"/>
  <c r="R109" i="18"/>
  <c r="R93" i="18"/>
  <c r="R77" i="18"/>
  <c r="R61" i="18"/>
  <c r="R45" i="18"/>
  <c r="R108" i="18"/>
  <c r="R92" i="18"/>
  <c r="R76" i="18"/>
  <c r="R60" i="18"/>
  <c r="R44" i="18"/>
  <c r="R28" i="18"/>
  <c r="R12" i="18"/>
  <c r="R107" i="18"/>
  <c r="R75" i="18"/>
  <c r="R59" i="18"/>
  <c r="R43" i="18"/>
  <c r="R11" i="18"/>
  <c r="R106" i="18"/>
  <c r="R90" i="18"/>
  <c r="R58" i="18"/>
  <c r="R26" i="18"/>
  <c r="R10" i="18"/>
  <c r="R105" i="18"/>
  <c r="R89" i="18"/>
  <c r="R57" i="18"/>
  <c r="R41" i="18"/>
  <c r="R25" i="18"/>
  <c r="R9" i="18"/>
  <c r="R104" i="18"/>
  <c r="R56" i="18"/>
  <c r="R40" i="18"/>
  <c r="R24" i="18"/>
  <c r="R8" i="18"/>
  <c r="R103" i="18"/>
  <c r="R87" i="18"/>
  <c r="R55" i="18"/>
  <c r="R39" i="18"/>
  <c r="R23" i="18"/>
  <c r="R38" i="18"/>
  <c r="R100" i="18"/>
  <c r="R84" i="18"/>
  <c r="R68" i="18"/>
  <c r="R52" i="18"/>
  <c r="R36" i="18"/>
  <c r="R20" i="18"/>
  <c r="R18" i="18"/>
  <c r="R69" i="18"/>
  <c r="T71" i="18"/>
  <c r="V71" i="18" s="1"/>
  <c r="R71" i="18"/>
  <c r="D13" i="18"/>
  <c r="D84" i="18"/>
  <c r="D40" i="18"/>
  <c r="D90" i="18"/>
  <c r="T33" i="18"/>
  <c r="V33" i="18" s="1"/>
  <c r="R33" i="18"/>
  <c r="R78" i="18"/>
  <c r="D58" i="18"/>
  <c r="R91" i="18"/>
  <c r="R72" i="18"/>
  <c r="T32" i="18"/>
  <c r="V32" i="18" s="1"/>
  <c r="R73" i="18"/>
  <c r="R27" i="18"/>
  <c r="R80" i="18"/>
  <c r="R88" i="18"/>
  <c r="D10" i="18"/>
  <c r="D99" i="18"/>
  <c r="D49" i="18"/>
  <c r="D46" i="18"/>
  <c r="D11" i="18"/>
  <c r="D31" i="18"/>
  <c r="D50" i="18"/>
  <c r="D87" i="18"/>
  <c r="D45" i="18"/>
  <c r="D71" i="18"/>
  <c r="D39" i="18"/>
  <c r="D106" i="18"/>
  <c r="D82" i="18"/>
  <c r="D37" i="18"/>
  <c r="D66" i="18"/>
  <c r="D47" i="18"/>
  <c r="D53" i="18"/>
  <c r="D63" i="18"/>
  <c r="D27" i="18"/>
  <c r="D8" i="18"/>
  <c r="H85" i="2"/>
  <c r="D42" i="18"/>
  <c r="D26" i="18"/>
  <c r="D23" i="18"/>
  <c r="D34" i="18"/>
  <c r="D100" i="18"/>
  <c r="D68" i="18"/>
  <c r="D32" i="18"/>
  <c r="D56" i="18"/>
  <c r="D74" i="18"/>
  <c r="D55" i="18"/>
  <c r="D110" i="18"/>
  <c r="D52" i="18"/>
  <c r="D16" i="18"/>
  <c r="D36" i="18"/>
  <c r="D15" i="18"/>
  <c r="D73" i="18"/>
  <c r="D70" i="18"/>
  <c r="D97" i="18"/>
  <c r="D77" i="18"/>
  <c r="D81" i="18"/>
  <c r="D61" i="18"/>
  <c r="D72" i="18"/>
  <c r="D43" i="18"/>
  <c r="D83" i="18"/>
  <c r="D29" i="18"/>
  <c r="D75" i="18"/>
  <c r="D89" i="18"/>
  <c r="D98" i="18"/>
  <c r="D21" i="18"/>
  <c r="D94" i="18"/>
  <c r="J92" i="22"/>
  <c r="J75" i="22"/>
  <c r="J58" i="22"/>
  <c r="J39" i="22"/>
  <c r="J83" i="22"/>
  <c r="J66" i="22"/>
  <c r="J25" i="22"/>
  <c r="J24" i="22"/>
  <c r="J22" i="22"/>
  <c r="J84" i="22"/>
  <c r="J33" i="22"/>
  <c r="J95" i="22"/>
  <c r="J110" i="22"/>
  <c r="J109" i="22"/>
  <c r="J76" i="22"/>
  <c r="J59" i="22"/>
  <c r="J42" i="22"/>
  <c r="J23" i="22"/>
  <c r="J101" i="22"/>
  <c r="J67" i="22"/>
  <c r="J50" i="22"/>
  <c r="J96" i="22"/>
  <c r="J9" i="22"/>
  <c r="J8" i="22"/>
  <c r="J68" i="22"/>
  <c r="J17" i="22"/>
  <c r="J79" i="22"/>
  <c r="J94" i="22"/>
  <c r="J93" i="22"/>
  <c r="J60" i="22"/>
  <c r="J43" i="22"/>
  <c r="J26" i="22"/>
  <c r="J85" i="22"/>
  <c r="J51" i="22"/>
  <c r="J34" i="22"/>
  <c r="J80" i="22"/>
  <c r="J52" i="22"/>
  <c r="J63" i="22"/>
  <c r="J78" i="22"/>
  <c r="J77" i="22"/>
  <c r="J44" i="22"/>
  <c r="J27" i="22"/>
  <c r="J10" i="22"/>
  <c r="J69" i="22"/>
  <c r="J35" i="22"/>
  <c r="J18" i="22"/>
  <c r="J64" i="22"/>
  <c r="J105" i="22"/>
  <c r="J104" i="22"/>
  <c r="J102" i="22"/>
  <c r="J36" i="22"/>
  <c r="J47" i="22"/>
  <c r="J62" i="22"/>
  <c r="J61" i="22"/>
  <c r="J28" i="22"/>
  <c r="J11" i="22"/>
  <c r="J103" i="22"/>
  <c r="J53" i="22"/>
  <c r="J19" i="22"/>
  <c r="J48" i="22"/>
  <c r="J89" i="22"/>
  <c r="J88" i="22"/>
  <c r="J111" i="22"/>
  <c r="J86" i="22"/>
  <c r="J20" i="22"/>
  <c r="J97" i="22"/>
  <c r="J31" i="22"/>
  <c r="J46" i="22"/>
  <c r="J45" i="22"/>
  <c r="J12" i="22"/>
  <c r="J106" i="22"/>
  <c r="J87" i="22"/>
  <c r="J37" i="22"/>
  <c r="J32" i="22"/>
  <c r="J73" i="22"/>
  <c r="J72" i="22"/>
  <c r="J70" i="22"/>
  <c r="J81" i="22"/>
  <c r="J15" i="22"/>
  <c r="J30" i="22"/>
  <c r="J29" i="22"/>
  <c r="J107" i="22"/>
  <c r="J90" i="22"/>
  <c r="J71" i="22"/>
  <c r="J21" i="22"/>
  <c r="J98" i="22"/>
  <c r="J16" i="22"/>
  <c r="J57" i="22"/>
  <c r="J56" i="22"/>
  <c r="J54" i="22"/>
  <c r="J65" i="22"/>
  <c r="J14" i="22"/>
  <c r="J13" i="22"/>
  <c r="J108" i="22"/>
  <c r="J91" i="22"/>
  <c r="J74" i="22"/>
  <c r="J55" i="22"/>
  <c r="J99" i="22"/>
  <c r="J82" i="22"/>
  <c r="J41" i="22"/>
  <c r="J40" i="22"/>
  <c r="J38" i="22"/>
  <c r="J100" i="22"/>
  <c r="J49" i="22"/>
  <c r="T73" i="18"/>
  <c r="V73" i="18" s="1"/>
  <c r="T7" i="18"/>
  <c r="T74" i="18"/>
  <c r="V74" i="18" s="1"/>
  <c r="G80" i="37"/>
  <c r="G79" i="37"/>
  <c r="G78" i="37"/>
  <c r="G77" i="37"/>
  <c r="G76" i="37"/>
  <c r="G75" i="37"/>
  <c r="G74" i="37"/>
  <c r="G73" i="37"/>
  <c r="G72" i="37"/>
  <c r="G71" i="37"/>
  <c r="G70" i="37"/>
  <c r="G69" i="37"/>
  <c r="G68" i="37"/>
  <c r="G67" i="37"/>
  <c r="G66" i="37"/>
  <c r="G65" i="37"/>
  <c r="G64" i="37"/>
  <c r="G63" i="37"/>
  <c r="G62" i="37"/>
  <c r="G61" i="37"/>
  <c r="G60" i="37"/>
  <c r="G59" i="37"/>
  <c r="G58" i="37"/>
  <c r="G57" i="37"/>
  <c r="G56" i="37"/>
  <c r="G55" i="37"/>
  <c r="G54" i="37"/>
  <c r="G53" i="37"/>
  <c r="E16" i="37" s="1"/>
  <c r="N37" i="13" s="1"/>
  <c r="G52" i="37"/>
  <c r="G51" i="37"/>
  <c r="G50" i="37"/>
  <c r="E15" i="37" s="1"/>
  <c r="N36" i="13" s="1"/>
  <c r="G49" i="37"/>
  <c r="G48" i="37"/>
  <c r="G47" i="37"/>
  <c r="G46" i="37"/>
  <c r="G45" i="37"/>
  <c r="G44" i="37"/>
  <c r="G43" i="37"/>
  <c r="G42" i="37"/>
  <c r="G41" i="37"/>
  <c r="G40" i="37"/>
  <c r="G39" i="37"/>
  <c r="E13" i="37" s="1"/>
  <c r="N34" i="13" s="1"/>
  <c r="G38" i="37"/>
  <c r="G37" i="37"/>
  <c r="G36" i="37"/>
  <c r="G34" i="37"/>
  <c r="G33" i="37"/>
  <c r="G32" i="37"/>
  <c r="G31" i="37"/>
  <c r="G30" i="37"/>
  <c r="G29" i="37"/>
  <c r="G28" i="37"/>
  <c r="G27" i="37"/>
  <c r="G26" i="37"/>
  <c r="G25" i="37"/>
  <c r="G24" i="37"/>
  <c r="C30" i="37" s="1"/>
  <c r="K51" i="13" s="1"/>
  <c r="L51" i="13" s="1"/>
  <c r="X13" i="13" s="1"/>
  <c r="G23" i="37"/>
  <c r="G22" i="37"/>
  <c r="G21" i="37"/>
  <c r="G20" i="37"/>
  <c r="G19" i="37"/>
  <c r="G18" i="37"/>
  <c r="C29" i="37" s="1"/>
  <c r="K50" i="13" s="1"/>
  <c r="L50" i="13" s="1"/>
  <c r="I13" i="13" s="1"/>
  <c r="G17" i="37"/>
  <c r="G16" i="37"/>
  <c r="G15" i="37"/>
  <c r="G14" i="37"/>
  <c r="C17" i="37" s="1"/>
  <c r="K38" i="13" s="1"/>
  <c r="L38" i="13" s="1"/>
  <c r="H18" i="13" s="1"/>
  <c r="G21" i="17" s="1"/>
  <c r="G13" i="37"/>
  <c r="C15" i="37" s="1"/>
  <c r="K36" i="13" s="1"/>
  <c r="L36" i="13" s="1"/>
  <c r="F18" i="13" s="1"/>
  <c r="G12" i="37"/>
  <c r="G11" i="37"/>
  <c r="Y18" i="13" l="1"/>
  <c r="X21" i="17" s="1"/>
  <c r="E21" i="17"/>
  <c r="E30" i="37"/>
  <c r="N51" i="13" s="1"/>
  <c r="B36" i="37"/>
  <c r="N56" i="13" s="1"/>
  <c r="O56" i="13" s="1"/>
  <c r="H38" i="13" s="1"/>
  <c r="V6" i="13" s="1"/>
  <c r="E14" i="37"/>
  <c r="N35" i="13" s="1"/>
  <c r="C28" i="37"/>
  <c r="K49" i="13" s="1"/>
  <c r="L49" i="13" s="1"/>
  <c r="J13" i="13" s="1"/>
  <c r="R7" i="18"/>
  <c r="P4" i="18"/>
  <c r="A10" i="20"/>
  <c r="H7" i="18"/>
  <c r="E31" i="37"/>
  <c r="E33" i="37" s="1"/>
  <c r="V27" i="13" l="1"/>
  <c r="S3" i="18"/>
  <c r="U9" i="17"/>
  <c r="R4" i="18"/>
  <c r="A80" i="20"/>
  <c r="A21" i="20"/>
  <c r="A59" i="20"/>
  <c r="A9" i="20"/>
  <c r="A15" i="20"/>
  <c r="A109" i="20"/>
  <c r="A25" i="20"/>
  <c r="A69" i="20"/>
  <c r="A28" i="20"/>
  <c r="A64" i="20"/>
  <c r="A43" i="20"/>
  <c r="A89" i="20"/>
  <c r="A76" i="20"/>
  <c r="A38" i="20"/>
  <c r="A19" i="20"/>
  <c r="A39" i="20"/>
  <c r="A50" i="20"/>
  <c r="A70" i="20"/>
  <c r="A18" i="20"/>
  <c r="A103" i="20"/>
  <c r="A32" i="20"/>
  <c r="A86" i="20"/>
  <c r="A102" i="20"/>
  <c r="A100" i="20"/>
  <c r="A57" i="20"/>
  <c r="A101" i="20"/>
  <c r="A99" i="20"/>
  <c r="A82" i="20"/>
  <c r="A30" i="20"/>
  <c r="A52" i="20"/>
  <c r="A51" i="20"/>
  <c r="A8" i="20"/>
  <c r="A62" i="20"/>
  <c r="A106" i="20"/>
  <c r="A105" i="20"/>
  <c r="A55" i="20"/>
  <c r="A58" i="20"/>
  <c r="A88" i="20"/>
  <c r="A94" i="20"/>
  <c r="A71" i="20"/>
  <c r="A63" i="20"/>
  <c r="A92" i="20"/>
  <c r="A81" i="20"/>
  <c r="A98" i="20"/>
  <c r="A108" i="20"/>
  <c r="A48" i="20"/>
  <c r="A17" i="20"/>
  <c r="A31" i="20"/>
  <c r="A54" i="20"/>
  <c r="A72" i="20"/>
  <c r="A77" i="20"/>
  <c r="A68" i="20"/>
  <c r="A85" i="20"/>
  <c r="A26" i="20"/>
  <c r="A47" i="20"/>
  <c r="A40" i="20"/>
  <c r="A96" i="20"/>
  <c r="A75" i="20"/>
  <c r="A78" i="20"/>
  <c r="A67" i="20"/>
  <c r="A45" i="20"/>
  <c r="A44" i="20"/>
  <c r="A90" i="20"/>
  <c r="A61" i="20"/>
  <c r="A11" i="20"/>
  <c r="A36" i="20"/>
  <c r="A46" i="20"/>
  <c r="A34" i="20"/>
  <c r="A79" i="20"/>
  <c r="A95" i="20"/>
  <c r="A14" i="20"/>
  <c r="A74" i="20"/>
  <c r="A83" i="20"/>
  <c r="A87" i="20"/>
  <c r="A60" i="20"/>
  <c r="A104" i="20"/>
  <c r="A16" i="20"/>
  <c r="A84" i="20"/>
  <c r="A110" i="20"/>
  <c r="A35" i="20"/>
  <c r="A93" i="20"/>
  <c r="A53" i="20"/>
  <c r="A97" i="20"/>
  <c r="A65" i="20"/>
  <c r="A73" i="20"/>
  <c r="A66" i="20"/>
  <c r="A91" i="20"/>
  <c r="A13" i="20"/>
  <c r="A107" i="20"/>
  <c r="A56" i="20"/>
  <c r="A41" i="20"/>
  <c r="A22" i="20"/>
  <c r="A42" i="20"/>
  <c r="A12" i="20"/>
  <c r="A29" i="20"/>
  <c r="A27" i="20"/>
  <c r="A24" i="20"/>
  <c r="A20" i="20"/>
  <c r="A23" i="20"/>
  <c r="A111" i="20"/>
  <c r="A49" i="20"/>
  <c r="A37" i="20"/>
  <c r="A33" i="20"/>
  <c r="H105" i="18"/>
  <c r="D105" i="18"/>
  <c r="H104" i="18"/>
  <c r="D104" i="18"/>
  <c r="H103" i="18"/>
  <c r="D103" i="18"/>
  <c r="D7" i="18"/>
  <c r="U30" i="17" l="1"/>
  <c r="S26" i="18"/>
  <c r="T27" i="16" s="1"/>
  <c r="S78" i="18"/>
  <c r="T79" i="16" s="1"/>
  <c r="S45" i="18"/>
  <c r="T46" i="16" s="1"/>
  <c r="S89" i="18"/>
  <c r="T90" i="16" s="1"/>
  <c r="S18" i="18"/>
  <c r="T19" i="16" s="1"/>
  <c r="S101" i="18"/>
  <c r="T102" i="16" s="1"/>
  <c r="S90" i="18"/>
  <c r="T91" i="16" s="1"/>
  <c r="S79" i="18"/>
  <c r="T80" i="16" s="1"/>
  <c r="S55" i="18"/>
  <c r="T56" i="16" s="1"/>
  <c r="S38" i="18"/>
  <c r="T39" i="16" s="1"/>
  <c r="S81" i="18"/>
  <c r="T82" i="16" s="1"/>
  <c r="S28" i="18"/>
  <c r="T29" i="16" s="1"/>
  <c r="S35" i="18"/>
  <c r="T36" i="16" s="1"/>
  <c r="S103" i="18"/>
  <c r="T104" i="16" s="1"/>
  <c r="S23" i="18"/>
  <c r="T24" i="16" s="1"/>
  <c r="S86" i="18"/>
  <c r="T87" i="16" s="1"/>
  <c r="S22" i="18"/>
  <c r="T23" i="16" s="1"/>
  <c r="S9" i="18"/>
  <c r="T10" i="16" s="1"/>
  <c r="S30" i="18"/>
  <c r="T31" i="16" s="1"/>
  <c r="S36" i="18"/>
  <c r="T37" i="16" s="1"/>
  <c r="S58" i="18"/>
  <c r="T59" i="16" s="1"/>
  <c r="S82" i="18"/>
  <c r="T83" i="16" s="1"/>
  <c r="S13" i="18"/>
  <c r="T14" i="16" s="1"/>
  <c r="S57" i="18"/>
  <c r="T58" i="16" s="1"/>
  <c r="S71" i="18"/>
  <c r="T72" i="16" s="1"/>
  <c r="S88" i="18"/>
  <c r="T89" i="16" s="1"/>
  <c r="S83" i="18"/>
  <c r="T84" i="16" s="1"/>
  <c r="S107" i="18"/>
  <c r="T108" i="16" s="1"/>
  <c r="S106" i="18"/>
  <c r="T107" i="16" s="1"/>
  <c r="S105" i="18"/>
  <c r="T106" i="16" s="1"/>
  <c r="S20" i="18"/>
  <c r="T21" i="16" s="1"/>
  <c r="S10" i="18"/>
  <c r="T11" i="16" s="1"/>
  <c r="S68" i="18"/>
  <c r="T69" i="16" s="1"/>
  <c r="S17" i="18"/>
  <c r="T18" i="16" s="1"/>
  <c r="S61" i="18"/>
  <c r="T62" i="16" s="1"/>
  <c r="S84" i="18"/>
  <c r="T85" i="16" s="1"/>
  <c r="S27" i="18"/>
  <c r="T28" i="16" s="1"/>
  <c r="S60" i="18"/>
  <c r="T61" i="16" s="1"/>
  <c r="S62" i="18"/>
  <c r="T63" i="16" s="1"/>
  <c r="S49" i="18"/>
  <c r="T50" i="16" s="1"/>
  <c r="S73" i="18"/>
  <c r="T74" i="16" s="1"/>
  <c r="S109" i="18"/>
  <c r="T110" i="16" s="1"/>
  <c r="S43" i="18"/>
  <c r="T44" i="16" s="1"/>
  <c r="S108" i="18"/>
  <c r="T109" i="16" s="1"/>
  <c r="S54" i="18"/>
  <c r="T55" i="16" s="1"/>
  <c r="S50" i="18"/>
  <c r="T51" i="16" s="1"/>
  <c r="S74" i="18"/>
  <c r="T75" i="16" s="1"/>
  <c r="S11" i="18"/>
  <c r="T12" i="16" s="1"/>
  <c r="S33" i="18"/>
  <c r="T34" i="16" s="1"/>
  <c r="S40" i="18"/>
  <c r="T41" i="16" s="1"/>
  <c r="S63" i="18"/>
  <c r="T64" i="16" s="1"/>
  <c r="S34" i="18"/>
  <c r="T35" i="16" s="1"/>
  <c r="S29" i="18"/>
  <c r="T30" i="16" s="1"/>
  <c r="S91" i="18"/>
  <c r="T92" i="16" s="1"/>
  <c r="S39" i="18"/>
  <c r="T40" i="16" s="1"/>
  <c r="S8" i="18"/>
  <c r="T9" i="16" s="1"/>
  <c r="S102" i="18"/>
  <c r="T103" i="16" s="1"/>
  <c r="S14" i="18"/>
  <c r="T15" i="16" s="1"/>
  <c r="S99" i="18"/>
  <c r="T100" i="16" s="1"/>
  <c r="S104" i="18"/>
  <c r="T105" i="16" s="1"/>
  <c r="S53" i="18"/>
  <c r="T54" i="16" s="1"/>
  <c r="S41" i="18"/>
  <c r="T42" i="16" s="1"/>
  <c r="S76" i="18"/>
  <c r="T77" i="16" s="1"/>
  <c r="S92" i="18"/>
  <c r="T93" i="16" s="1"/>
  <c r="S16" i="18"/>
  <c r="T17" i="16" s="1"/>
  <c r="S15" i="18"/>
  <c r="T16" i="16" s="1"/>
  <c r="S87" i="18"/>
  <c r="T88" i="16" s="1"/>
  <c r="S80" i="18"/>
  <c r="T81" i="16" s="1"/>
  <c r="S100" i="18"/>
  <c r="T101" i="16" s="1"/>
  <c r="S66" i="18"/>
  <c r="T67" i="16" s="1"/>
  <c r="S70" i="18"/>
  <c r="T71" i="16" s="1"/>
  <c r="S31" i="18"/>
  <c r="T32" i="16" s="1"/>
  <c r="S67" i="18"/>
  <c r="T68" i="16" s="1"/>
  <c r="S47" i="18"/>
  <c r="T48" i="16" s="1"/>
  <c r="S69" i="18"/>
  <c r="T70" i="16" s="1"/>
  <c r="S56" i="18"/>
  <c r="T57" i="16" s="1"/>
  <c r="S46" i="18"/>
  <c r="T47" i="16" s="1"/>
  <c r="S85" i="18"/>
  <c r="T86" i="16" s="1"/>
  <c r="S59" i="18"/>
  <c r="T60" i="16" s="1"/>
  <c r="S24" i="18"/>
  <c r="T25" i="16" s="1"/>
  <c r="S94" i="18"/>
  <c r="T95" i="16" s="1"/>
  <c r="S44" i="18"/>
  <c r="T45" i="16" s="1"/>
  <c r="S93" i="18"/>
  <c r="T94" i="16" s="1"/>
  <c r="S77" i="18"/>
  <c r="T78" i="16" s="1"/>
  <c r="S64" i="18"/>
  <c r="T65" i="16" s="1"/>
  <c r="S48" i="18"/>
  <c r="T49" i="16" s="1"/>
  <c r="S97" i="18"/>
  <c r="T98" i="16" s="1"/>
  <c r="S42" i="18"/>
  <c r="T43" i="16" s="1"/>
  <c r="S96" i="18"/>
  <c r="T97" i="16" s="1"/>
  <c r="S65" i="18"/>
  <c r="T66" i="16" s="1"/>
  <c r="S12" i="18"/>
  <c r="T13" i="16" s="1"/>
  <c r="S51" i="18"/>
  <c r="T52" i="16" s="1"/>
  <c r="S19" i="18"/>
  <c r="T20" i="16" s="1"/>
  <c r="S52" i="18"/>
  <c r="T53" i="16" s="1"/>
  <c r="S21" i="18"/>
  <c r="T22" i="16" s="1"/>
  <c r="S25" i="18"/>
  <c r="T26" i="16" s="1"/>
  <c r="S37" i="18"/>
  <c r="T38" i="16" s="1"/>
  <c r="S32" i="18"/>
  <c r="T33" i="16" s="1"/>
  <c r="S95" i="18"/>
  <c r="T96" i="16" s="1"/>
  <c r="S98" i="18"/>
  <c r="T99" i="16" s="1"/>
  <c r="S75" i="18"/>
  <c r="T76" i="16" s="1"/>
  <c r="S110" i="18"/>
  <c r="T111" i="16" s="1"/>
  <c r="S72" i="18"/>
  <c r="T73" i="16" s="1"/>
  <c r="S7" i="18"/>
  <c r="T8" i="16" s="1"/>
  <c r="T27" i="17" l="1"/>
  <c r="Y24" i="13"/>
  <c r="X27" i="17" s="1"/>
  <c r="T6" i="16"/>
  <c r="S4" i="18"/>
  <c r="F16" i="17" l="1"/>
  <c r="N110" i="18" l="1"/>
  <c r="J110" i="18"/>
  <c r="N109" i="18"/>
  <c r="J109" i="18"/>
  <c r="N108" i="18"/>
  <c r="J108" i="18"/>
  <c r="N107" i="18"/>
  <c r="J107" i="18"/>
  <c r="N106" i="18"/>
  <c r="J106" i="18"/>
  <c r="N105" i="18"/>
  <c r="J105" i="18"/>
  <c r="N104" i="18"/>
  <c r="J104" i="18"/>
  <c r="N103" i="18"/>
  <c r="J103" i="18"/>
  <c r="N102" i="18"/>
  <c r="J102" i="18"/>
  <c r="N101" i="18"/>
  <c r="J101" i="18"/>
  <c r="N100" i="18"/>
  <c r="J100" i="18"/>
  <c r="N99" i="18"/>
  <c r="J99" i="18"/>
  <c r="N98" i="18"/>
  <c r="J98" i="18"/>
  <c r="N97" i="18"/>
  <c r="J97" i="18"/>
  <c r="N96" i="18"/>
  <c r="J96" i="18"/>
  <c r="N95" i="18"/>
  <c r="J95" i="18"/>
  <c r="N94" i="18"/>
  <c r="J94" i="18"/>
  <c r="N93" i="18"/>
  <c r="J93" i="18"/>
  <c r="N92" i="18" l="1"/>
  <c r="N91" i="18"/>
  <c r="N90" i="18"/>
  <c r="N89" i="18"/>
  <c r="N88" i="18"/>
  <c r="N87" i="18"/>
  <c r="N86" i="18"/>
  <c r="N85" i="18"/>
  <c r="N84" i="18"/>
  <c r="N83" i="18"/>
  <c r="N82" i="18"/>
  <c r="N81" i="18"/>
  <c r="N79" i="18"/>
  <c r="N78" i="18"/>
  <c r="N77" i="18"/>
  <c r="N72" i="18"/>
  <c r="N71" i="18"/>
  <c r="N70" i="18"/>
  <c r="N69" i="18"/>
  <c r="N68" i="18"/>
  <c r="N67" i="18"/>
  <c r="N66" i="18"/>
  <c r="N65" i="18"/>
  <c r="N64" i="18"/>
  <c r="N63" i="18"/>
  <c r="N62" i="18"/>
  <c r="N61" i="18"/>
  <c r="N60" i="18"/>
  <c r="N59" i="18"/>
  <c r="N58" i="18"/>
  <c r="N57" i="18"/>
  <c r="N56" i="18"/>
  <c r="N55" i="18"/>
  <c r="N54" i="18"/>
  <c r="N53" i="18"/>
  <c r="N52" i="18"/>
  <c r="N51" i="18"/>
  <c r="N50" i="18"/>
  <c r="N49" i="18"/>
  <c r="N48" i="18"/>
  <c r="N47" i="18"/>
  <c r="N46" i="18"/>
  <c r="N45" i="18"/>
  <c r="N44" i="18"/>
  <c r="N43" i="18"/>
  <c r="N42" i="18"/>
  <c r="N41" i="18"/>
  <c r="N40" i="18"/>
  <c r="N39" i="18"/>
  <c r="N38" i="18"/>
  <c r="N37" i="18"/>
  <c r="N36" i="18"/>
  <c r="N35" i="18"/>
  <c r="N34" i="18"/>
  <c r="N33" i="18"/>
  <c r="N32" i="18"/>
  <c r="N31" i="18"/>
  <c r="N30" i="18"/>
  <c r="N29" i="18"/>
  <c r="N28" i="18"/>
  <c r="N27" i="18"/>
  <c r="N26" i="18"/>
  <c r="N25" i="18"/>
  <c r="N24" i="18"/>
  <c r="N23" i="18"/>
  <c r="N22" i="18"/>
  <c r="N21" i="18"/>
  <c r="N20" i="18"/>
  <c r="N19" i="18"/>
  <c r="N18" i="18"/>
  <c r="N17" i="18"/>
  <c r="N16" i="18"/>
  <c r="N15" i="18"/>
  <c r="N14" i="18"/>
  <c r="N13" i="18"/>
  <c r="N12" i="18"/>
  <c r="N11" i="18"/>
  <c r="N10" i="18"/>
  <c r="N9" i="18"/>
  <c r="N8" i="18"/>
  <c r="J92" i="18"/>
  <c r="J88" i="18"/>
  <c r="J87" i="18"/>
  <c r="J86" i="18"/>
  <c r="J85" i="18"/>
  <c r="J84" i="18"/>
  <c r="J83" i="18"/>
  <c r="J82" i="18"/>
  <c r="J81" i="18"/>
  <c r="J80" i="18"/>
  <c r="J79" i="18"/>
  <c r="J78" i="18"/>
  <c r="J77" i="18"/>
  <c r="J76" i="18"/>
  <c r="J75" i="18"/>
  <c r="J74" i="18"/>
  <c r="J73" i="18"/>
  <c r="J72" i="18"/>
  <c r="J71" i="18"/>
  <c r="J70" i="18"/>
  <c r="J69" i="18"/>
  <c r="J68" i="18"/>
  <c r="J67" i="18"/>
  <c r="J66" i="18"/>
  <c r="J65" i="18"/>
  <c r="J64" i="18"/>
  <c r="J63" i="18"/>
  <c r="J62" i="18"/>
  <c r="J61" i="18"/>
  <c r="J60" i="18"/>
  <c r="J59" i="18"/>
  <c r="J58" i="18"/>
  <c r="J57" i="18"/>
  <c r="J56" i="18"/>
  <c r="J55" i="18"/>
  <c r="J54" i="18"/>
  <c r="J53" i="18"/>
  <c r="J52" i="18"/>
  <c r="J51" i="18"/>
  <c r="J50" i="18"/>
  <c r="J49" i="18"/>
  <c r="J48" i="18"/>
  <c r="J47" i="18"/>
  <c r="J46" i="18"/>
  <c r="J45" i="18"/>
  <c r="J44" i="18"/>
  <c r="J43" i="18"/>
  <c r="J42" i="18"/>
  <c r="J41" i="18"/>
  <c r="J40" i="18"/>
  <c r="J39" i="18"/>
  <c r="J38" i="18"/>
  <c r="J37" i="18"/>
  <c r="J36" i="18"/>
  <c r="J35" i="18"/>
  <c r="J34" i="18"/>
  <c r="J33" i="18"/>
  <c r="J32" i="18"/>
  <c r="J31" i="18"/>
  <c r="J30" i="18"/>
  <c r="J29" i="18"/>
  <c r="J28" i="18"/>
  <c r="J27" i="18"/>
  <c r="J26" i="18"/>
  <c r="J25" i="18"/>
  <c r="J24" i="18"/>
  <c r="J23" i="18"/>
  <c r="J22" i="18"/>
  <c r="J21" i="18"/>
  <c r="J20" i="18"/>
  <c r="J19" i="18"/>
  <c r="J18" i="18"/>
  <c r="J17" i="18"/>
  <c r="J16" i="18"/>
  <c r="J15" i="18"/>
  <c r="J14" i="18"/>
  <c r="J13" i="18"/>
  <c r="J12" i="18"/>
  <c r="J11" i="18"/>
  <c r="J10" i="18"/>
  <c r="J9" i="18"/>
  <c r="J8" i="18"/>
  <c r="V7" i="18"/>
  <c r="J7" i="18"/>
  <c r="N7" i="18" l="1"/>
  <c r="N80" i="18"/>
  <c r="V37" i="13" l="1"/>
  <c r="G26" i="13" s="1"/>
  <c r="F29" i="17" s="1"/>
  <c r="S37" i="13"/>
  <c r="X9" i="13" s="1"/>
  <c r="W12" i="17" s="1"/>
  <c r="I4" i="8"/>
  <c r="I46" i="8" s="1"/>
  <c r="F3" i="9"/>
  <c r="F24" i="9" s="1"/>
  <c r="A1" i="1"/>
  <c r="I13" i="8" l="1"/>
  <c r="I45" i="8"/>
  <c r="K4" i="8" s="1"/>
  <c r="D18" i="9" s="1"/>
  <c r="F14" i="9"/>
  <c r="F25" i="9"/>
  <c r="F26" i="9"/>
  <c r="F27" i="9"/>
  <c r="F28" i="9"/>
  <c r="F29" i="9"/>
  <c r="F30" i="9"/>
  <c r="F9" i="9"/>
  <c r="D8" i="9" s="1"/>
  <c r="F10" i="9"/>
  <c r="D7" i="9" s="1"/>
  <c r="F11" i="9"/>
  <c r="F12" i="9"/>
  <c r="D9" i="9" s="1"/>
  <c r="F13" i="9"/>
  <c r="I14" i="8"/>
  <c r="I31" i="8"/>
  <c r="I16" i="8"/>
  <c r="I32" i="8"/>
  <c r="I33" i="8"/>
  <c r="I18" i="8"/>
  <c r="I19" i="8"/>
  <c r="I35" i="8"/>
  <c r="I20" i="8"/>
  <c r="I36" i="8"/>
  <c r="I21" i="8"/>
  <c r="I37" i="8"/>
  <c r="I22" i="8"/>
  <c r="I38" i="8"/>
  <c r="I23" i="8"/>
  <c r="I39" i="8"/>
  <c r="I24" i="8"/>
  <c r="I40" i="8"/>
  <c r="I25" i="8"/>
  <c r="I41" i="8"/>
  <c r="I10" i="8"/>
  <c r="F8" i="8" s="1"/>
  <c r="F7" i="8" s="1"/>
  <c r="K3" i="8" s="1"/>
  <c r="I26" i="8"/>
  <c r="I42" i="8"/>
  <c r="I11" i="8"/>
  <c r="I27" i="8"/>
  <c r="I43" i="8"/>
  <c r="I12" i="8"/>
  <c r="I28" i="8"/>
  <c r="I44" i="8"/>
  <c r="F15" i="9"/>
  <c r="D10" i="9" s="1"/>
  <c r="G39" i="13" s="1"/>
  <c r="H39" i="13" s="1"/>
  <c r="F16" i="9"/>
  <c r="F17" i="9"/>
  <c r="D11" i="9" s="1"/>
  <c r="F18" i="9"/>
  <c r="D12" i="9" s="1"/>
  <c r="G41" i="13" s="1"/>
  <c r="S34" i="13" s="1"/>
  <c r="M4" i="2" s="1"/>
  <c r="F19" i="9"/>
  <c r="D13" i="9" s="1"/>
  <c r="G42" i="13" s="1"/>
  <c r="S35" i="13" s="1"/>
  <c r="N4" i="2" s="1"/>
  <c r="F20" i="9"/>
  <c r="F21" i="9"/>
  <c r="D15" i="9" s="1"/>
  <c r="G44" i="13" s="1"/>
  <c r="F22" i="9"/>
  <c r="D16" i="9" s="1"/>
  <c r="G45" i="13" s="1"/>
  <c r="V35" i="13" s="1"/>
  <c r="H4" i="2" s="1"/>
  <c r="F23" i="9"/>
  <c r="F8" i="9"/>
  <c r="F7" i="9"/>
  <c r="S40" i="13" l="1"/>
  <c r="X11" i="13" s="1"/>
  <c r="W14" i="17" s="1"/>
  <c r="G36" i="13"/>
  <c r="H36" i="13" s="1"/>
  <c r="G40" i="13"/>
  <c r="G34" i="13"/>
  <c r="G35" i="13"/>
  <c r="V34" i="13"/>
  <c r="O4" i="2"/>
  <c r="D14" i="9"/>
  <c r="D17" i="9" s="1"/>
  <c r="D19" i="9" s="1"/>
  <c r="D35" i="13"/>
  <c r="H35" i="13" l="1"/>
  <c r="K6" i="13" s="1"/>
  <c r="V36" i="13"/>
  <c r="F26" i="13" s="1"/>
  <c r="X6" i="13"/>
  <c r="V39" i="13"/>
  <c r="J26" i="13" s="1"/>
  <c r="S36" i="13"/>
  <c r="X8" i="13" s="1"/>
  <c r="V40" i="13"/>
  <c r="I26" i="13" s="1"/>
  <c r="H29" i="17" s="1"/>
  <c r="G43" i="13"/>
  <c r="G46" i="13" s="1"/>
  <c r="E16" i="17"/>
  <c r="G4" i="2"/>
  <c r="I4" i="2" s="1"/>
  <c r="N74" i="18"/>
  <c r="N75" i="18"/>
  <c r="N76" i="18"/>
  <c r="O35" i="13"/>
  <c r="K11" i="13" s="1"/>
  <c r="J14" i="17" s="1"/>
  <c r="S39" i="13"/>
  <c r="X12" i="13" s="1"/>
  <c r="S38" i="13"/>
  <c r="X10" i="13" s="1"/>
  <c r="W13" i="17" s="1"/>
  <c r="J9" i="17" l="1"/>
  <c r="K3" i="18" s="1"/>
  <c r="V61" i="13"/>
  <c r="W15" i="17"/>
  <c r="W11" i="17"/>
  <c r="AA61" i="13"/>
  <c r="I29" i="17"/>
  <c r="E29" i="17"/>
  <c r="O34" i="13"/>
  <c r="D26" i="13"/>
  <c r="R43" i="13"/>
  <c r="H16" i="17"/>
  <c r="G16" i="17"/>
  <c r="O36" i="13"/>
  <c r="K12" i="13" s="1"/>
  <c r="O37" i="13"/>
  <c r="K26" i="13" s="1"/>
  <c r="J29" i="17" s="1"/>
  <c r="W16" i="17"/>
  <c r="L4" i="18"/>
  <c r="N73" i="18"/>
  <c r="N4" i="18" s="1"/>
  <c r="X61" i="13" l="1"/>
  <c r="I16" i="17"/>
  <c r="U61" i="13"/>
  <c r="J15" i="17"/>
  <c r="V41" i="13"/>
  <c r="S41" i="13"/>
  <c r="N52" i="13"/>
  <c r="V38" i="13"/>
  <c r="H26" i="13" s="1"/>
  <c r="U43" i="13"/>
  <c r="U44" i="13" s="1"/>
  <c r="G29" i="17" l="1"/>
  <c r="Y26" i="13"/>
  <c r="X29" i="17" s="1"/>
  <c r="V43" i="13"/>
  <c r="S42" i="13" s="1"/>
  <c r="X23" i="13" s="1"/>
  <c r="Y16" i="13" l="1"/>
  <c r="X19" i="17" s="1"/>
  <c r="H19" i="17"/>
  <c r="Y61" i="13"/>
  <c r="I19" i="17"/>
  <c r="S43" i="13"/>
  <c r="V44" i="13" s="1"/>
  <c r="F91" i="18" l="1"/>
  <c r="F53" i="18"/>
  <c r="F96" i="18"/>
  <c r="F34" i="18"/>
  <c r="F80" i="18"/>
  <c r="F51" i="18"/>
  <c r="F46" i="18"/>
  <c r="F68" i="18"/>
  <c r="F52" i="18"/>
  <c r="F84" i="18"/>
  <c r="H4" i="18"/>
  <c r="F71" i="18" l="1"/>
  <c r="F48" i="18"/>
  <c r="F58" i="18"/>
  <c r="F55" i="18"/>
  <c r="F59" i="18"/>
  <c r="F92" i="18"/>
  <c r="F60" i="18"/>
  <c r="F20" i="18"/>
  <c r="F98" i="18"/>
  <c r="F19" i="18"/>
  <c r="F44" i="18"/>
  <c r="F30" i="18"/>
  <c r="F12" i="18"/>
  <c r="F66" i="18"/>
  <c r="F42" i="18"/>
  <c r="F87" i="18"/>
  <c r="F47" i="18"/>
  <c r="F18" i="18"/>
  <c r="F38" i="18"/>
  <c r="F57" i="18"/>
  <c r="F32" i="18"/>
  <c r="F28" i="18"/>
  <c r="F78" i="18"/>
  <c r="F109" i="18"/>
  <c r="F26" i="18"/>
  <c r="F24" i="18"/>
  <c r="F90" i="18"/>
  <c r="F25" i="18"/>
  <c r="F69" i="18"/>
  <c r="F11" i="18"/>
  <c r="F61" i="18"/>
  <c r="F106" i="18"/>
  <c r="F8" i="18"/>
  <c r="F100" i="18"/>
  <c r="F107" i="18"/>
  <c r="F41" i="18"/>
  <c r="F21" i="18"/>
  <c r="F75" i="18"/>
  <c r="F88" i="18"/>
  <c r="F65" i="18"/>
  <c r="F99" i="18"/>
  <c r="F36" i="18"/>
  <c r="F33" i="18"/>
  <c r="F45" i="18"/>
  <c r="F23" i="18"/>
  <c r="F70" i="18"/>
  <c r="F76" i="18"/>
  <c r="F31" i="18"/>
  <c r="F73" i="18"/>
  <c r="F72" i="18"/>
  <c r="F105" i="18"/>
  <c r="F95" i="18"/>
  <c r="F64" i="18"/>
  <c r="F50" i="18"/>
  <c r="F110" i="18"/>
  <c r="F13" i="18"/>
  <c r="F62" i="18"/>
  <c r="F97" i="18"/>
  <c r="F35" i="18"/>
  <c r="F49" i="18"/>
  <c r="F17" i="18"/>
  <c r="F54" i="18"/>
  <c r="F104" i="18"/>
  <c r="F74" i="18"/>
  <c r="F29" i="18"/>
  <c r="F16" i="18"/>
  <c r="F83" i="18"/>
  <c r="F15" i="18"/>
  <c r="F79" i="18"/>
  <c r="F85" i="18"/>
  <c r="F77" i="18"/>
  <c r="F93" i="18"/>
  <c r="F67" i="18"/>
  <c r="F82" i="18"/>
  <c r="F40" i="18"/>
  <c r="F14" i="18"/>
  <c r="F56" i="18"/>
  <c r="F102" i="18"/>
  <c r="F27" i="18"/>
  <c r="F81" i="18"/>
  <c r="F43" i="18"/>
  <c r="F108" i="18"/>
  <c r="F103" i="18"/>
  <c r="F86" i="18"/>
  <c r="F89" i="18"/>
  <c r="F22" i="18"/>
  <c r="F39" i="18"/>
  <c r="F101" i="18"/>
  <c r="F37" i="18"/>
  <c r="F94" i="18"/>
  <c r="F63" i="18"/>
  <c r="F7" i="18"/>
  <c r="F10" i="18"/>
  <c r="F9" i="18" l="1"/>
  <c r="D4" i="18"/>
  <c r="F4" i="18" l="1"/>
  <c r="J91" i="18" l="1"/>
  <c r="J90" i="18"/>
  <c r="J89" i="18" l="1"/>
  <c r="J4" i="18" s="1"/>
  <c r="K107" i="18" l="1"/>
  <c r="R108" i="16" s="1"/>
  <c r="K99" i="18"/>
  <c r="R100" i="16" s="1"/>
  <c r="K108" i="18"/>
  <c r="R109" i="16" s="1"/>
  <c r="K100" i="18"/>
  <c r="R101" i="16" s="1"/>
  <c r="K103" i="18"/>
  <c r="R104" i="16" s="1"/>
  <c r="K109" i="18"/>
  <c r="R110" i="16" s="1"/>
  <c r="K98" i="18"/>
  <c r="R99" i="16" s="1"/>
  <c r="K104" i="18"/>
  <c r="R105" i="16" s="1"/>
  <c r="K95" i="18"/>
  <c r="R96" i="16" s="1"/>
  <c r="K96" i="18"/>
  <c r="R97" i="16" s="1"/>
  <c r="K110" i="18"/>
  <c r="R111" i="16" s="1"/>
  <c r="K105" i="18"/>
  <c r="R106" i="16" s="1"/>
  <c r="K106" i="18"/>
  <c r="R107" i="16" s="1"/>
  <c r="K94" i="18"/>
  <c r="R95" i="16" s="1"/>
  <c r="K101" i="18"/>
  <c r="R102" i="16" s="1"/>
  <c r="K102" i="18"/>
  <c r="R103" i="16" s="1"/>
  <c r="K93" i="18"/>
  <c r="R94" i="16" s="1"/>
  <c r="K97" i="18"/>
  <c r="R98" i="16" s="1"/>
  <c r="K39" i="18"/>
  <c r="R40" i="16" s="1"/>
  <c r="K66" i="18"/>
  <c r="R67" i="16" s="1"/>
  <c r="K85" i="18"/>
  <c r="R86" i="16" s="1"/>
  <c r="K88" i="18"/>
  <c r="R89" i="16" s="1"/>
  <c r="K25" i="18"/>
  <c r="R26" i="16" s="1"/>
  <c r="K49" i="18"/>
  <c r="R50" i="16" s="1"/>
  <c r="K23" i="18"/>
  <c r="R24" i="16" s="1"/>
  <c r="K74" i="18"/>
  <c r="R75" i="16" s="1"/>
  <c r="K54" i="18"/>
  <c r="R55" i="16" s="1"/>
  <c r="K35" i="18"/>
  <c r="R36" i="16" s="1"/>
  <c r="K62" i="18"/>
  <c r="R63" i="16" s="1"/>
  <c r="K8" i="18"/>
  <c r="R9" i="16" s="1"/>
  <c r="K61" i="18"/>
  <c r="R62" i="16" s="1"/>
  <c r="K9" i="18"/>
  <c r="R10" i="16" s="1"/>
  <c r="K86" i="18"/>
  <c r="R87" i="16" s="1"/>
  <c r="K84" i="18"/>
  <c r="R85" i="16" s="1"/>
  <c r="K34" i="18"/>
  <c r="R35" i="16" s="1"/>
  <c r="K56" i="18"/>
  <c r="R57" i="16" s="1"/>
  <c r="K41" i="18"/>
  <c r="R42" i="16" s="1"/>
  <c r="K13" i="18"/>
  <c r="R14" i="16" s="1"/>
  <c r="K59" i="18"/>
  <c r="R60" i="16" s="1"/>
  <c r="K48" i="18"/>
  <c r="R49" i="16" s="1"/>
  <c r="K51" i="18"/>
  <c r="R52" i="16" s="1"/>
  <c r="K87" i="18"/>
  <c r="R88" i="16" s="1"/>
  <c r="K38" i="18"/>
  <c r="R39" i="16" s="1"/>
  <c r="K30" i="18"/>
  <c r="R31" i="16" s="1"/>
  <c r="K29" i="18"/>
  <c r="R30" i="16" s="1"/>
  <c r="K20" i="18"/>
  <c r="R21" i="16" s="1"/>
  <c r="K91" i="18"/>
  <c r="R92" i="16" s="1"/>
  <c r="K67" i="18"/>
  <c r="R68" i="16" s="1"/>
  <c r="K71" i="18"/>
  <c r="R72" i="16" s="1"/>
  <c r="K10" i="18"/>
  <c r="R11" i="16" s="1"/>
  <c r="K82" i="18"/>
  <c r="R83" i="16" s="1"/>
  <c r="K78" i="18"/>
  <c r="R79" i="16" s="1"/>
  <c r="K73" i="18"/>
  <c r="R74" i="16" s="1"/>
  <c r="K37" i="18"/>
  <c r="R38" i="16" s="1"/>
  <c r="K77" i="18"/>
  <c r="R78" i="16" s="1"/>
  <c r="K64" i="18"/>
  <c r="R65" i="16" s="1"/>
  <c r="K92" i="18"/>
  <c r="R93" i="16" s="1"/>
  <c r="K31" i="18"/>
  <c r="R32" i="16" s="1"/>
  <c r="K32" i="18"/>
  <c r="R33" i="16" s="1"/>
  <c r="K55" i="18"/>
  <c r="R56" i="16" s="1"/>
  <c r="K19" i="18"/>
  <c r="R20" i="16" s="1"/>
  <c r="K44" i="18"/>
  <c r="R45" i="16" s="1"/>
  <c r="K80" i="18"/>
  <c r="R81" i="16" s="1"/>
  <c r="K14" i="18"/>
  <c r="R15" i="16" s="1"/>
  <c r="K17" i="18"/>
  <c r="R18" i="16" s="1"/>
  <c r="K26" i="18"/>
  <c r="R27" i="16" s="1"/>
  <c r="K52" i="18"/>
  <c r="R53" i="16" s="1"/>
  <c r="K16" i="18"/>
  <c r="R17" i="16" s="1"/>
  <c r="K21" i="18"/>
  <c r="R22" i="16" s="1"/>
  <c r="K58" i="18"/>
  <c r="R59" i="16" s="1"/>
  <c r="K83" i="18"/>
  <c r="R84" i="16" s="1"/>
  <c r="K36" i="18"/>
  <c r="R37" i="16" s="1"/>
  <c r="K47" i="18"/>
  <c r="R48" i="16" s="1"/>
  <c r="K27" i="18"/>
  <c r="R28" i="16" s="1"/>
  <c r="K53" i="18"/>
  <c r="R54" i="16" s="1"/>
  <c r="K69" i="18"/>
  <c r="R70" i="16" s="1"/>
  <c r="K70" i="18"/>
  <c r="R71" i="16" s="1"/>
  <c r="K46" i="18"/>
  <c r="R47" i="16" s="1"/>
  <c r="K63" i="18"/>
  <c r="R64" i="16" s="1"/>
  <c r="K57" i="18"/>
  <c r="R58" i="16" s="1"/>
  <c r="K76" i="18"/>
  <c r="R77" i="16" s="1"/>
  <c r="K72" i="18"/>
  <c r="R73" i="16" s="1"/>
  <c r="K12" i="18"/>
  <c r="R13" i="16" s="1"/>
  <c r="K79" i="18"/>
  <c r="R80" i="16" s="1"/>
  <c r="K45" i="18"/>
  <c r="R46" i="16" s="1"/>
  <c r="K81" i="18"/>
  <c r="R82" i="16" s="1"/>
  <c r="K60" i="18"/>
  <c r="R61" i="16" s="1"/>
  <c r="K33" i="18"/>
  <c r="R34" i="16" s="1"/>
  <c r="K15" i="18"/>
  <c r="R16" i="16" s="1"/>
  <c r="K68" i="18"/>
  <c r="R69" i="16" s="1"/>
  <c r="K18" i="18"/>
  <c r="R19" i="16" s="1"/>
  <c r="K90" i="18"/>
  <c r="R91" i="16" s="1"/>
  <c r="K7" i="18"/>
  <c r="R8" i="16" s="1"/>
  <c r="K50" i="18"/>
  <c r="R51" i="16" s="1"/>
  <c r="K11" i="18"/>
  <c r="R12" i="16" s="1"/>
  <c r="K22" i="18"/>
  <c r="R23" i="16" s="1"/>
  <c r="K42" i="18"/>
  <c r="R43" i="16" s="1"/>
  <c r="K24" i="18"/>
  <c r="R25" i="16" s="1"/>
  <c r="K65" i="18"/>
  <c r="R66" i="16" s="1"/>
  <c r="K75" i="18"/>
  <c r="R76" i="16" s="1"/>
  <c r="K43" i="18"/>
  <c r="R44" i="16" s="1"/>
  <c r="K40" i="18"/>
  <c r="R41" i="16" s="1"/>
  <c r="K28" i="18"/>
  <c r="R29" i="16" s="1"/>
  <c r="K89" i="18"/>
  <c r="R90" i="16" s="1"/>
  <c r="R6" i="16" l="1"/>
  <c r="K4" i="18"/>
  <c r="R4" i="19" l="1"/>
  <c r="AM4" i="19"/>
  <c r="CB4" i="19"/>
  <c r="AO4" i="19"/>
  <c r="CL4" i="19"/>
  <c r="CK4" i="19"/>
  <c r="BD4" i="19"/>
  <c r="CY4" i="19"/>
  <c r="E4" i="19"/>
  <c r="AL4" i="19"/>
  <c r="BO4" i="19"/>
  <c r="CT4" i="19"/>
  <c r="BU4" i="19"/>
  <c r="AG4" i="19"/>
  <c r="CQ4" i="19"/>
  <c r="AE4" i="19"/>
  <c r="BZ4" i="19"/>
  <c r="AS4" i="19"/>
  <c r="I4" i="19"/>
  <c r="DA4" i="19"/>
  <c r="CJ4" i="19"/>
  <c r="BP4" i="19"/>
  <c r="AY4" i="19"/>
  <c r="CD4" i="19"/>
  <c r="AV4" i="19"/>
  <c r="Q4" i="19"/>
  <c r="X4" i="19"/>
  <c r="AK4" i="19"/>
  <c r="AC4" i="19"/>
  <c r="CN4" i="19"/>
  <c r="CM4" i="19"/>
  <c r="CW4" i="19"/>
  <c r="AZ4" i="19"/>
  <c r="BR4" i="19"/>
  <c r="AI4" i="19"/>
  <c r="BN4" i="19"/>
  <c r="BA4" i="19"/>
  <c r="U4" i="19"/>
  <c r="AW4" i="19"/>
  <c r="BX4" i="19"/>
  <c r="BJ4" i="19"/>
  <c r="AJ4" i="19"/>
  <c r="CX4" i="19"/>
  <c r="C4" i="19"/>
  <c r="AP4" i="19"/>
  <c r="BM4" i="19"/>
  <c r="BY4" i="19"/>
  <c r="AF4" i="19"/>
  <c r="J4" i="19"/>
  <c r="CC4" i="19"/>
  <c r="CS4" i="19"/>
  <c r="L4" i="19"/>
  <c r="BG4" i="19"/>
  <c r="P4" i="19"/>
  <c r="AH4" i="19"/>
  <c r="AR4" i="19"/>
  <c r="CU4" i="19"/>
  <c r="AB4" i="19"/>
  <c r="BW4" i="19"/>
  <c r="T4" i="19"/>
  <c r="W4" i="19"/>
  <c r="AQ4" i="19"/>
  <c r="AX4" i="19"/>
  <c r="Y4" i="19"/>
  <c r="O4" i="19"/>
  <c r="H4" i="19"/>
  <c r="V4" i="19" l="1"/>
  <c r="DB4" i="19"/>
  <c r="CA4" i="19"/>
  <c r="AT4" i="19"/>
  <c r="AA4" i="19"/>
  <c r="N4" i="19"/>
  <c r="BE4" i="19"/>
  <c r="CF4" i="19"/>
  <c r="M4" i="19"/>
  <c r="D4" i="19"/>
  <c r="CI4" i="19"/>
  <c r="BH4" i="19"/>
  <c r="K4" i="19"/>
  <c r="BQ4" i="19"/>
  <c r="G4" i="19"/>
  <c r="CE4" i="19"/>
  <c r="CG4" i="19"/>
  <c r="CO4" i="19"/>
  <c r="BF4" i="19"/>
  <c r="AN4" i="19"/>
  <c r="CZ4" i="19"/>
  <c r="Z4" i="19"/>
  <c r="CR4" i="19"/>
  <c r="BS4" i="19"/>
  <c r="BL4" i="19"/>
  <c r="CP4" i="19"/>
  <c r="AU4" i="19"/>
  <c r="BB4" i="19"/>
  <c r="BV4" i="19"/>
  <c r="S4" i="19"/>
  <c r="CH4" i="19"/>
  <c r="AD4" i="19"/>
  <c r="F4" i="19"/>
  <c r="BI4" i="19"/>
  <c r="BC4" i="19"/>
  <c r="BK4" i="19"/>
  <c r="BT4" i="19"/>
  <c r="CV4" i="19"/>
  <c r="E80" i="8" l="1"/>
  <c r="D80" i="8" s="1"/>
  <c r="E79" i="8"/>
  <c r="E62" i="8"/>
  <c r="E61" i="8"/>
  <c r="D61" i="8" s="1"/>
  <c r="E54" i="8"/>
  <c r="E53" i="8"/>
  <c r="E49" i="8"/>
  <c r="E48" i="8"/>
  <c r="E52" i="8"/>
  <c r="E55" i="8"/>
  <c r="E51" i="8"/>
  <c r="E50" i="8"/>
  <c r="E56" i="8"/>
  <c r="E67" i="8"/>
  <c r="E68" i="8"/>
  <c r="E69" i="8"/>
  <c r="E77" i="8"/>
  <c r="E78" i="8"/>
  <c r="E91" i="8"/>
  <c r="E90" i="8"/>
  <c r="D90" i="8" s="1"/>
  <c r="E92" i="8"/>
  <c r="E82" i="8"/>
  <c r="E81" i="8"/>
  <c r="E102" i="8"/>
  <c r="E101" i="8"/>
  <c r="E106" i="8"/>
  <c r="E105" i="8"/>
  <c r="D105" i="8" s="1"/>
  <c r="E109" i="8"/>
  <c r="E107" i="8"/>
  <c r="E111" i="8"/>
  <c r="E110" i="8"/>
  <c r="E108" i="8"/>
  <c r="E59" i="8"/>
  <c r="D59" i="8" s="1"/>
  <c r="E58" i="8"/>
  <c r="E57" i="8"/>
  <c r="E66" i="8"/>
  <c r="E64" i="8"/>
  <c r="E65" i="8"/>
  <c r="E63" i="8"/>
  <c r="E71" i="8"/>
  <c r="E72" i="8"/>
  <c r="D72" i="8" s="1"/>
  <c r="E70" i="8"/>
  <c r="E93" i="8"/>
  <c r="E94" i="8"/>
  <c r="E95" i="8"/>
  <c r="E73" i="8"/>
  <c r="E74" i="8"/>
  <c r="E75" i="8"/>
  <c r="E100" i="8"/>
  <c r="E99" i="8"/>
  <c r="E98" i="8"/>
  <c r="E97" i="8"/>
  <c r="E96" i="8"/>
  <c r="E88" i="8"/>
  <c r="E87" i="8"/>
  <c r="E86" i="8"/>
  <c r="E85" i="8"/>
  <c r="E84" i="8"/>
  <c r="E83" i="8"/>
  <c r="D83" i="8" s="1"/>
  <c r="E47" i="8"/>
  <c r="E45" i="8"/>
  <c r="E46" i="8"/>
  <c r="D62" i="8" l="1"/>
  <c r="D108" i="8"/>
  <c r="D73" i="8"/>
  <c r="D82" i="8"/>
  <c r="D96" i="8"/>
  <c r="D95" i="8"/>
  <c r="D91" i="8"/>
  <c r="D78" i="8"/>
  <c r="D87" i="8"/>
  <c r="D77" i="8"/>
  <c r="D79" i="8"/>
  <c r="D94" i="8"/>
  <c r="D106" i="8"/>
  <c r="D101" i="8"/>
  <c r="D111" i="8"/>
  <c r="D99" i="8"/>
  <c r="D65" i="8"/>
  <c r="D57" i="8"/>
  <c r="D58" i="8"/>
  <c r="D92" i="8"/>
  <c r="D69" i="8"/>
  <c r="D98" i="8"/>
  <c r="D56" i="8"/>
  <c r="D84" i="8"/>
  <c r="D109" i="8"/>
  <c r="D100" i="8"/>
  <c r="D64" i="8"/>
  <c r="D50" i="8"/>
  <c r="D46" i="8"/>
  <c r="D75" i="8"/>
  <c r="D51" i="8"/>
  <c r="D74" i="8"/>
  <c r="D55" i="8"/>
  <c r="D52" i="8"/>
  <c r="D48" i="8"/>
  <c r="D49" i="8"/>
  <c r="D53" i="8"/>
  <c r="D54" i="8"/>
  <c r="D85" i="8"/>
  <c r="D93" i="8"/>
  <c r="D102" i="8"/>
  <c r="D86" i="8"/>
  <c r="D70" i="8"/>
  <c r="D88" i="8"/>
  <c r="D71" i="8"/>
  <c r="D110" i="8"/>
  <c r="D97" i="8"/>
  <c r="D107" i="8"/>
  <c r="D68" i="8"/>
  <c r="D63" i="8"/>
  <c r="D81" i="8"/>
  <c r="D67" i="8"/>
  <c r="D47" i="8"/>
  <c r="D66" i="8"/>
  <c r="D45" i="8"/>
  <c r="E46" i="13" l="1"/>
  <c r="K5" i="8"/>
  <c r="D20" i="9"/>
  <c r="H34" i="13" l="1"/>
  <c r="H46" i="13" s="1"/>
  <c r="T78" i="18" l="1"/>
  <c r="V78" i="18" s="1"/>
  <c r="T4" i="18" l="1"/>
  <c r="V4" i="18"/>
  <c r="W6" i="13" l="1"/>
  <c r="V9" i="17" l="1"/>
  <c r="W27" i="13"/>
  <c r="V30" i="17" s="1"/>
  <c r="J6" i="13"/>
  <c r="H37" i="13"/>
  <c r="U6" i="13" s="1"/>
  <c r="W3" i="18"/>
  <c r="H47" i="13"/>
  <c r="W103" i="18" l="1"/>
  <c r="W94" i="18"/>
  <c r="W85" i="18"/>
  <c r="W76" i="18"/>
  <c r="W67" i="18"/>
  <c r="W58" i="18"/>
  <c r="U59" i="16" s="1"/>
  <c r="W41" i="18"/>
  <c r="U42" i="16" s="1"/>
  <c r="W60" i="18"/>
  <c r="U61" i="16" s="1"/>
  <c r="W25" i="18"/>
  <c r="U26" i="16" s="1"/>
  <c r="W43" i="18"/>
  <c r="U44" i="16" s="1"/>
  <c r="W44" i="18"/>
  <c r="U45" i="16" s="1"/>
  <c r="W9" i="18"/>
  <c r="U10" i="16" s="1"/>
  <c r="W27" i="18"/>
  <c r="U28" i="16" s="1"/>
  <c r="W21" i="18"/>
  <c r="U22" i="16" s="1"/>
  <c r="W23" i="18"/>
  <c r="U24" i="16" s="1"/>
  <c r="W107" i="18"/>
  <c r="U108" i="16" s="1"/>
  <c r="W73" i="18"/>
  <c r="U74" i="16" s="1"/>
  <c r="W91" i="18"/>
  <c r="U92" i="16" s="1"/>
  <c r="W102" i="18"/>
  <c r="U103" i="16" s="1"/>
  <c r="W95" i="18"/>
  <c r="U96" i="16" s="1"/>
  <c r="W86" i="18"/>
  <c r="U87" i="16" s="1"/>
  <c r="W77" i="18"/>
  <c r="U78" i="16" s="1"/>
  <c r="W68" i="18"/>
  <c r="U69" i="16" s="1"/>
  <c r="W59" i="18"/>
  <c r="U60" i="16" s="1"/>
  <c r="W50" i="18"/>
  <c r="U51" i="16" s="1"/>
  <c r="W33" i="18"/>
  <c r="U34" i="16" s="1"/>
  <c r="W51" i="18"/>
  <c r="U52" i="16" s="1"/>
  <c r="W52" i="18"/>
  <c r="U53" i="16" s="1"/>
  <c r="W34" i="18"/>
  <c r="U35" i="16" s="1"/>
  <c r="W53" i="18"/>
  <c r="U54" i="16" s="1"/>
  <c r="W45" i="18"/>
  <c r="U46" i="16" s="1"/>
  <c r="W56" i="18"/>
  <c r="U57" i="16" s="1"/>
  <c r="W28" i="18"/>
  <c r="W38" i="18"/>
  <c r="W89" i="18"/>
  <c r="W108" i="18"/>
  <c r="W110" i="18"/>
  <c r="U111" i="16" s="1"/>
  <c r="W75" i="18"/>
  <c r="U76" i="16" s="1"/>
  <c r="W87" i="18"/>
  <c r="U88" i="16" s="1"/>
  <c r="W78" i="18"/>
  <c r="U79" i="16" s="1"/>
  <c r="W69" i="18"/>
  <c r="U70" i="16" s="1"/>
  <c r="W42" i="18"/>
  <c r="U43" i="16" s="1"/>
  <c r="W35" i="18"/>
  <c r="U36" i="16" s="1"/>
  <c r="W36" i="18"/>
  <c r="U37" i="16" s="1"/>
  <c r="W46" i="18"/>
  <c r="U47" i="16" s="1"/>
  <c r="W10" i="18"/>
  <c r="U11" i="16" s="1"/>
  <c r="W20" i="18"/>
  <c r="U21" i="16" s="1"/>
  <c r="W39" i="18"/>
  <c r="U40" i="16" s="1"/>
  <c r="W8" i="18"/>
  <c r="W48" i="18"/>
  <c r="U49" i="16" s="1"/>
  <c r="W24" i="18"/>
  <c r="U25" i="16" s="1"/>
  <c r="W93" i="18"/>
  <c r="U94" i="16" s="1"/>
  <c r="W79" i="18"/>
  <c r="U80" i="16" s="1"/>
  <c r="W70" i="18"/>
  <c r="U71" i="16" s="1"/>
  <c r="W61" i="18"/>
  <c r="U62" i="16" s="1"/>
  <c r="W17" i="18"/>
  <c r="U18" i="16" s="1"/>
  <c r="W18" i="18"/>
  <c r="U19" i="16" s="1"/>
  <c r="W37" i="18"/>
  <c r="U38" i="16" s="1"/>
  <c r="W47" i="18"/>
  <c r="U48" i="16" s="1"/>
  <c r="W16" i="18"/>
  <c r="U17" i="16" s="1"/>
  <c r="W96" i="18"/>
  <c r="U97" i="16" s="1"/>
  <c r="W13" i="18"/>
  <c r="U14" i="16" s="1"/>
  <c r="W14" i="18"/>
  <c r="U15" i="16" s="1"/>
  <c r="W88" i="18"/>
  <c r="U89" i="16" s="1"/>
  <c r="W90" i="18"/>
  <c r="U91" i="16" s="1"/>
  <c r="W100" i="18"/>
  <c r="W83" i="18"/>
  <c r="W71" i="18"/>
  <c r="W62" i="18"/>
  <c r="W26" i="18"/>
  <c r="U27" i="16" s="1"/>
  <c r="W72" i="18"/>
  <c r="U73" i="16" s="1"/>
  <c r="W29" i="18"/>
  <c r="U30" i="16" s="1"/>
  <c r="W12" i="18"/>
  <c r="U13" i="16" s="1"/>
  <c r="W31" i="18"/>
  <c r="U32" i="16" s="1"/>
  <c r="W97" i="18"/>
  <c r="U98" i="16" s="1"/>
  <c r="W15" i="18"/>
  <c r="U16" i="16" s="1"/>
  <c r="W104" i="18"/>
  <c r="U105" i="16" s="1"/>
  <c r="W109" i="18"/>
  <c r="U110" i="16" s="1"/>
  <c r="W92" i="18"/>
  <c r="U93" i="16" s="1"/>
  <c r="W84" i="18"/>
  <c r="U85" i="16" s="1"/>
  <c r="W63" i="18"/>
  <c r="U64" i="16" s="1"/>
  <c r="W54" i="18"/>
  <c r="U55" i="16" s="1"/>
  <c r="W11" i="18"/>
  <c r="U12" i="16" s="1"/>
  <c r="W30" i="18"/>
  <c r="U31" i="16" s="1"/>
  <c r="W40" i="18"/>
  <c r="U41" i="16" s="1"/>
  <c r="W106" i="18"/>
  <c r="W81" i="18"/>
  <c r="U82" i="16" s="1"/>
  <c r="W80" i="18"/>
  <c r="U81" i="16" s="1"/>
  <c r="W65" i="18"/>
  <c r="U66" i="16" s="1"/>
  <c r="W74" i="18"/>
  <c r="U75" i="16" s="1"/>
  <c r="W66" i="18"/>
  <c r="U67" i="16" s="1"/>
  <c r="W55" i="18"/>
  <c r="U56" i="16" s="1"/>
  <c r="W19" i="18"/>
  <c r="U20" i="16" s="1"/>
  <c r="W22" i="18"/>
  <c r="U23" i="16" s="1"/>
  <c r="W64" i="18"/>
  <c r="U65" i="16" s="1"/>
  <c r="W98" i="18"/>
  <c r="U99" i="16" s="1"/>
  <c r="W99" i="18"/>
  <c r="U100" i="16" s="1"/>
  <c r="W82" i="18"/>
  <c r="W57" i="18"/>
  <c r="U58" i="16" s="1"/>
  <c r="W49" i="18"/>
  <c r="W101" i="18"/>
  <c r="W105" i="18"/>
  <c r="U106" i="16" s="1"/>
  <c r="W32" i="18"/>
  <c r="U33" i="16" s="1"/>
  <c r="W61" i="13"/>
  <c r="I9" i="17"/>
  <c r="G3" i="18" s="1"/>
  <c r="O3" i="18"/>
  <c r="T9" i="17"/>
  <c r="U77" i="16"/>
  <c r="U68" i="16"/>
  <c r="U29" i="16"/>
  <c r="U102" i="16"/>
  <c r="U39" i="16"/>
  <c r="U95" i="16"/>
  <c r="U72" i="16"/>
  <c r="U63" i="16"/>
  <c r="W7" i="18"/>
  <c r="U109" i="16"/>
  <c r="U107" i="16"/>
  <c r="U104" i="16"/>
  <c r="U83" i="16"/>
  <c r="U9" i="16"/>
  <c r="U86" i="16"/>
  <c r="U84" i="16"/>
  <c r="U90" i="16"/>
  <c r="U50" i="16"/>
  <c r="U101" i="16"/>
  <c r="U25" i="13"/>
  <c r="G20" i="18" l="1"/>
  <c r="Q21" i="16" s="1"/>
  <c r="G64" i="18"/>
  <c r="Q65" i="16" s="1"/>
  <c r="G41" i="18"/>
  <c r="Q42" i="16" s="1"/>
  <c r="G38" i="18"/>
  <c r="Q39" i="16" s="1"/>
  <c r="G84" i="18"/>
  <c r="Q85" i="16" s="1"/>
  <c r="G104" i="18"/>
  <c r="Q105" i="16" s="1"/>
  <c r="G83" i="18"/>
  <c r="Q84" i="16" s="1"/>
  <c r="G73" i="18"/>
  <c r="Q74" i="16" s="1"/>
  <c r="G69" i="18"/>
  <c r="Q70" i="16" s="1"/>
  <c r="G86" i="18"/>
  <c r="Q87" i="16" s="1"/>
  <c r="G22" i="18"/>
  <c r="Q23" i="16" s="1"/>
  <c r="G95" i="18"/>
  <c r="Q96" i="16" s="1"/>
  <c r="G93" i="18"/>
  <c r="Q94" i="16" s="1"/>
  <c r="G92" i="18"/>
  <c r="Q93" i="16" s="1"/>
  <c r="G76" i="18"/>
  <c r="Q77" i="16" s="1"/>
  <c r="G98" i="18"/>
  <c r="Q99" i="16" s="1"/>
  <c r="G49" i="18"/>
  <c r="Q50" i="16" s="1"/>
  <c r="G103" i="18"/>
  <c r="Q104" i="16" s="1"/>
  <c r="G108" i="18"/>
  <c r="Q109" i="16" s="1"/>
  <c r="G53" i="18"/>
  <c r="Q54" i="16" s="1"/>
  <c r="G72" i="18"/>
  <c r="Q73" i="16" s="1"/>
  <c r="G43" i="18"/>
  <c r="Q44" i="16" s="1"/>
  <c r="G99" i="18"/>
  <c r="Q100" i="16" s="1"/>
  <c r="G67" i="18"/>
  <c r="Q68" i="16" s="1"/>
  <c r="G32" i="18"/>
  <c r="Q33" i="16" s="1"/>
  <c r="G12" i="18"/>
  <c r="Q13" i="16" s="1"/>
  <c r="G18" i="18"/>
  <c r="Q19" i="16" s="1"/>
  <c r="G36" i="18"/>
  <c r="Q37" i="16" s="1"/>
  <c r="G81" i="18"/>
  <c r="Q82" i="16" s="1"/>
  <c r="G80" i="18"/>
  <c r="Q81" i="16" s="1"/>
  <c r="G42" i="18"/>
  <c r="Q43" i="16" s="1"/>
  <c r="G30" i="18"/>
  <c r="Q31" i="16" s="1"/>
  <c r="G37" i="18"/>
  <c r="Q38" i="16" s="1"/>
  <c r="G68" i="18"/>
  <c r="Q69" i="16" s="1"/>
  <c r="G52" i="18"/>
  <c r="Q53" i="16" s="1"/>
  <c r="G31" i="18"/>
  <c r="Q32" i="16" s="1"/>
  <c r="G82" i="18"/>
  <c r="Q83" i="16" s="1"/>
  <c r="G13" i="18"/>
  <c r="Q14" i="16" s="1"/>
  <c r="G105" i="18"/>
  <c r="Q106" i="16" s="1"/>
  <c r="G40" i="18"/>
  <c r="Q41" i="16" s="1"/>
  <c r="G45" i="18"/>
  <c r="Q46" i="16" s="1"/>
  <c r="G110" i="18"/>
  <c r="Q111" i="16" s="1"/>
  <c r="G15" i="18"/>
  <c r="Q16" i="16" s="1"/>
  <c r="G26" i="18"/>
  <c r="Q27" i="16" s="1"/>
  <c r="G46" i="18"/>
  <c r="Q47" i="16" s="1"/>
  <c r="G47" i="18"/>
  <c r="Q48" i="16" s="1"/>
  <c r="G89" i="18"/>
  <c r="Q90" i="16" s="1"/>
  <c r="G63" i="18"/>
  <c r="Q64" i="16" s="1"/>
  <c r="G88" i="18"/>
  <c r="Q89" i="16" s="1"/>
  <c r="G35" i="18"/>
  <c r="Q36" i="16" s="1"/>
  <c r="G29" i="18"/>
  <c r="Q30" i="16" s="1"/>
  <c r="G79" i="18"/>
  <c r="Q80" i="16" s="1"/>
  <c r="G16" i="18"/>
  <c r="Q17" i="16" s="1"/>
  <c r="G94" i="18"/>
  <c r="Q95" i="16" s="1"/>
  <c r="G57" i="18"/>
  <c r="Q58" i="16" s="1"/>
  <c r="G96" i="18"/>
  <c r="Q97" i="16" s="1"/>
  <c r="G25" i="18"/>
  <c r="Q26" i="16" s="1"/>
  <c r="G87" i="18"/>
  <c r="Q88" i="16" s="1"/>
  <c r="G71" i="18"/>
  <c r="Q72" i="16" s="1"/>
  <c r="G34" i="18"/>
  <c r="Q35" i="16" s="1"/>
  <c r="G19" i="18"/>
  <c r="Q20" i="16" s="1"/>
  <c r="G33" i="18"/>
  <c r="Q34" i="16" s="1"/>
  <c r="G85" i="18"/>
  <c r="Q86" i="16" s="1"/>
  <c r="G100" i="18"/>
  <c r="Q101" i="16" s="1"/>
  <c r="G55" i="18"/>
  <c r="Q56" i="16" s="1"/>
  <c r="G56" i="18"/>
  <c r="Q57" i="16" s="1"/>
  <c r="G48" i="18"/>
  <c r="Q49" i="16" s="1"/>
  <c r="G97" i="18"/>
  <c r="Q98" i="16" s="1"/>
  <c r="G75" i="18"/>
  <c r="Q76" i="16" s="1"/>
  <c r="G14" i="18"/>
  <c r="Q15" i="16" s="1"/>
  <c r="G9" i="18"/>
  <c r="Q10" i="16" s="1"/>
  <c r="G11" i="18"/>
  <c r="Q12" i="16" s="1"/>
  <c r="G59" i="18"/>
  <c r="Q60" i="16" s="1"/>
  <c r="G102" i="18"/>
  <c r="Q103" i="16" s="1"/>
  <c r="G44" i="18"/>
  <c r="Q45" i="16" s="1"/>
  <c r="G23" i="18"/>
  <c r="Q24" i="16" s="1"/>
  <c r="G65" i="18"/>
  <c r="Q66" i="16" s="1"/>
  <c r="G17" i="18"/>
  <c r="Q18" i="16" s="1"/>
  <c r="G39" i="18"/>
  <c r="Q40" i="16" s="1"/>
  <c r="G78" i="18"/>
  <c r="Q79" i="16" s="1"/>
  <c r="G107" i="18"/>
  <c r="Q108" i="16" s="1"/>
  <c r="G10" i="18"/>
  <c r="Q11" i="16" s="1"/>
  <c r="G50" i="18"/>
  <c r="Q51" i="16" s="1"/>
  <c r="G8" i="18"/>
  <c r="Q9" i="16" s="1"/>
  <c r="G58" i="18"/>
  <c r="Q59" i="16" s="1"/>
  <c r="G90" i="18"/>
  <c r="Q91" i="16" s="1"/>
  <c r="G21" i="18"/>
  <c r="Q22" i="16" s="1"/>
  <c r="G101" i="18"/>
  <c r="Q102" i="16" s="1"/>
  <c r="G7" i="18"/>
  <c r="Q8" i="16" s="1"/>
  <c r="G74" i="18"/>
  <c r="Q75" i="16" s="1"/>
  <c r="G70" i="18"/>
  <c r="Q71" i="16" s="1"/>
  <c r="G60" i="18"/>
  <c r="Q61" i="16" s="1"/>
  <c r="G54" i="18"/>
  <c r="Q55" i="16" s="1"/>
  <c r="G51" i="18"/>
  <c r="Q52" i="16" s="1"/>
  <c r="G106" i="18"/>
  <c r="Q107" i="16" s="1"/>
  <c r="G77" i="18"/>
  <c r="Q78" i="16" s="1"/>
  <c r="G24" i="18"/>
  <c r="Q25" i="16" s="1"/>
  <c r="G91" i="18"/>
  <c r="Q92" i="16" s="1"/>
  <c r="G27" i="18"/>
  <c r="Q28" i="16" s="1"/>
  <c r="G61" i="18"/>
  <c r="Q62" i="16" s="1"/>
  <c r="G28" i="18"/>
  <c r="Q29" i="16" s="1"/>
  <c r="G109" i="18"/>
  <c r="Q110" i="16" s="1"/>
  <c r="G62" i="18"/>
  <c r="Q63" i="16" s="1"/>
  <c r="G66" i="18"/>
  <c r="Q67" i="16" s="1"/>
  <c r="U27" i="13"/>
  <c r="T30" i="17" s="1"/>
  <c r="Y25" i="13"/>
  <c r="X28" i="17" s="1"/>
  <c r="T28" i="17"/>
  <c r="W4" i="18"/>
  <c r="U8" i="16"/>
  <c r="O103" i="18"/>
  <c r="S104" i="16" s="1"/>
  <c r="O43" i="18"/>
  <c r="S44" i="16" s="1"/>
  <c r="O89" i="18"/>
  <c r="S90" i="16" s="1"/>
  <c r="O35" i="18"/>
  <c r="S36" i="16" s="1"/>
  <c r="O70" i="18"/>
  <c r="S71" i="16" s="1"/>
  <c r="O23" i="18"/>
  <c r="S24" i="16" s="1"/>
  <c r="O19" i="18"/>
  <c r="S20" i="16" s="1"/>
  <c r="O37" i="18"/>
  <c r="S38" i="16" s="1"/>
  <c r="O86" i="18"/>
  <c r="S87" i="16" s="1"/>
  <c r="O109" i="18"/>
  <c r="S110" i="16" s="1"/>
  <c r="O98" i="18"/>
  <c r="S99" i="16" s="1"/>
  <c r="O34" i="18"/>
  <c r="S35" i="16" s="1"/>
  <c r="O30" i="18"/>
  <c r="S31" i="16" s="1"/>
  <c r="O62" i="18"/>
  <c r="S63" i="16" s="1"/>
  <c r="O55" i="18"/>
  <c r="S56" i="16" s="1"/>
  <c r="O16" i="18"/>
  <c r="S17" i="16" s="1"/>
  <c r="O81" i="18"/>
  <c r="S82" i="16" s="1"/>
  <c r="O12" i="18"/>
  <c r="S13" i="16" s="1"/>
  <c r="O107" i="18"/>
  <c r="S108" i="16" s="1"/>
  <c r="O80" i="18"/>
  <c r="S81" i="16" s="1"/>
  <c r="O60" i="18"/>
  <c r="S61" i="16" s="1"/>
  <c r="O57" i="18"/>
  <c r="S58" i="16" s="1"/>
  <c r="O18" i="18"/>
  <c r="S19" i="16" s="1"/>
  <c r="O84" i="18"/>
  <c r="S85" i="16" s="1"/>
  <c r="O74" i="18"/>
  <c r="S75" i="16" s="1"/>
  <c r="O64" i="18"/>
  <c r="S65" i="16" s="1"/>
  <c r="O110" i="18"/>
  <c r="S111" i="16" s="1"/>
  <c r="O104" i="18"/>
  <c r="S105" i="16" s="1"/>
  <c r="O91" i="18"/>
  <c r="S92" i="16" s="1"/>
  <c r="O66" i="18"/>
  <c r="S67" i="16" s="1"/>
  <c r="O48" i="18"/>
  <c r="S49" i="16" s="1"/>
  <c r="O68" i="18"/>
  <c r="S69" i="16" s="1"/>
  <c r="O40" i="18"/>
  <c r="S41" i="16" s="1"/>
  <c r="O82" i="18"/>
  <c r="S83" i="16" s="1"/>
  <c r="O108" i="18"/>
  <c r="S109" i="16" s="1"/>
  <c r="O26" i="18"/>
  <c r="S27" i="16" s="1"/>
  <c r="O94" i="18"/>
  <c r="S95" i="16" s="1"/>
  <c r="O105" i="18"/>
  <c r="S106" i="16" s="1"/>
  <c r="O15" i="18"/>
  <c r="S16" i="16" s="1"/>
  <c r="O63" i="18"/>
  <c r="S64" i="16" s="1"/>
  <c r="O11" i="18"/>
  <c r="S12" i="16" s="1"/>
  <c r="O85" i="18"/>
  <c r="S86" i="16" s="1"/>
  <c r="O45" i="18"/>
  <c r="S46" i="16" s="1"/>
  <c r="O100" i="18"/>
  <c r="S101" i="16" s="1"/>
  <c r="O49" i="18"/>
  <c r="S50" i="16" s="1"/>
  <c r="O102" i="18"/>
  <c r="S103" i="16" s="1"/>
  <c r="O10" i="18"/>
  <c r="S11" i="16" s="1"/>
  <c r="O79" i="18"/>
  <c r="S80" i="16" s="1"/>
  <c r="O13" i="18"/>
  <c r="S14" i="16" s="1"/>
  <c r="O88" i="18"/>
  <c r="S89" i="16" s="1"/>
  <c r="O78" i="18"/>
  <c r="S79" i="16" s="1"/>
  <c r="O50" i="18"/>
  <c r="S51" i="16" s="1"/>
  <c r="O106" i="18"/>
  <c r="S107" i="16" s="1"/>
  <c r="O56" i="18"/>
  <c r="S57" i="16" s="1"/>
  <c r="O46" i="18"/>
  <c r="S47" i="16" s="1"/>
  <c r="O71" i="18"/>
  <c r="S72" i="16" s="1"/>
  <c r="O14" i="18"/>
  <c r="S15" i="16" s="1"/>
  <c r="O65" i="18"/>
  <c r="S66" i="16" s="1"/>
  <c r="O75" i="18"/>
  <c r="S76" i="16" s="1"/>
  <c r="O69" i="18"/>
  <c r="S70" i="16" s="1"/>
  <c r="O42" i="18"/>
  <c r="S43" i="16" s="1"/>
  <c r="O97" i="18"/>
  <c r="S98" i="16" s="1"/>
  <c r="O67" i="18"/>
  <c r="S68" i="16" s="1"/>
  <c r="O38" i="18"/>
  <c r="S39" i="16" s="1"/>
  <c r="O41" i="18"/>
  <c r="S42" i="16" s="1"/>
  <c r="O44" i="18"/>
  <c r="S45" i="16" s="1"/>
  <c r="O29" i="18"/>
  <c r="S30" i="16" s="1"/>
  <c r="O76" i="18"/>
  <c r="S77" i="16" s="1"/>
  <c r="O27" i="18"/>
  <c r="S28" i="16" s="1"/>
  <c r="O93" i="18"/>
  <c r="S94" i="16" s="1"/>
  <c r="O21" i="18"/>
  <c r="S22" i="16" s="1"/>
  <c r="O31" i="18"/>
  <c r="S32" i="16" s="1"/>
  <c r="O87" i="18"/>
  <c r="S88" i="16" s="1"/>
  <c r="O39" i="18"/>
  <c r="S40" i="16" s="1"/>
  <c r="O25" i="18"/>
  <c r="S26" i="16" s="1"/>
  <c r="O72" i="18"/>
  <c r="S73" i="16" s="1"/>
  <c r="O83" i="18"/>
  <c r="S84" i="16" s="1"/>
  <c r="O96" i="18"/>
  <c r="S97" i="16" s="1"/>
  <c r="O22" i="18"/>
  <c r="S23" i="16" s="1"/>
  <c r="O51" i="18"/>
  <c r="S52" i="16" s="1"/>
  <c r="O92" i="18"/>
  <c r="S93" i="16" s="1"/>
  <c r="O54" i="18"/>
  <c r="S55" i="16" s="1"/>
  <c r="O9" i="18"/>
  <c r="S10" i="16" s="1"/>
  <c r="O20" i="18"/>
  <c r="S21" i="16" s="1"/>
  <c r="O95" i="18"/>
  <c r="S96" i="16" s="1"/>
  <c r="O33" i="18"/>
  <c r="S34" i="16" s="1"/>
  <c r="O58" i="18"/>
  <c r="S59" i="16" s="1"/>
  <c r="O32" i="18"/>
  <c r="S33" i="16" s="1"/>
  <c r="O52" i="18"/>
  <c r="S53" i="16" s="1"/>
  <c r="O59" i="18"/>
  <c r="S60" i="16" s="1"/>
  <c r="O73" i="18"/>
  <c r="S74" i="16" s="1"/>
  <c r="O77" i="18"/>
  <c r="S78" i="16" s="1"/>
  <c r="O28" i="18"/>
  <c r="S29" i="16" s="1"/>
  <c r="O101" i="18"/>
  <c r="S102" i="16" s="1"/>
  <c r="O47" i="18"/>
  <c r="S48" i="16" s="1"/>
  <c r="O90" i="18"/>
  <c r="S91" i="16" s="1"/>
  <c r="O17" i="18"/>
  <c r="S18" i="16" s="1"/>
  <c r="O8" i="18"/>
  <c r="S9" i="16" s="1"/>
  <c r="O53" i="18"/>
  <c r="S54" i="16" s="1"/>
  <c r="O99" i="18"/>
  <c r="S100" i="16" s="1"/>
  <c r="O7" i="18"/>
  <c r="O36" i="18"/>
  <c r="S37" i="16" s="1"/>
  <c r="O61" i="18"/>
  <c r="S62" i="16" s="1"/>
  <c r="O24" i="18"/>
  <c r="S25" i="16" s="1"/>
  <c r="Q6" i="16" l="1"/>
  <c r="G4" i="18"/>
  <c r="S8" i="16"/>
  <c r="S6" i="16" s="1"/>
  <c r="O4" i="18"/>
  <c r="U6" i="16"/>
  <c r="N111" i="2" l="1"/>
  <c r="N110" i="2"/>
  <c r="N109" i="2"/>
  <c r="N108" i="2"/>
  <c r="N107" i="2"/>
  <c r="N106" i="2"/>
  <c r="N105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4" i="2"/>
  <c r="N83" i="2"/>
  <c r="N82" i="2"/>
  <c r="N81" i="2"/>
  <c r="N80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N85" i="2"/>
  <c r="H84" i="2"/>
  <c r="H83" i="2"/>
  <c r="H82" i="2"/>
  <c r="H81" i="2"/>
  <c r="H80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E79" i="2" l="1"/>
  <c r="M8" i="2"/>
  <c r="K79" i="2"/>
  <c r="H111" i="2"/>
  <c r="D5" i="2" l="1"/>
  <c r="G8" i="2"/>
  <c r="G5" i="2" s="1"/>
  <c r="N79" i="2"/>
  <c r="N5" i="2" s="1"/>
  <c r="K5" i="2"/>
  <c r="H79" i="2"/>
  <c r="H5" i="2" s="1"/>
  <c r="E5" i="2"/>
  <c r="I44" i="2" l="1"/>
  <c r="D44" i="16" s="1"/>
  <c r="I8" i="2"/>
  <c r="I22" i="2"/>
  <c r="D22" i="16" s="1"/>
  <c r="I77" i="2"/>
  <c r="D77" i="16" s="1"/>
  <c r="I26" i="2"/>
  <c r="D26" i="16" s="1"/>
  <c r="I9" i="2"/>
  <c r="D9" i="16" s="1"/>
  <c r="I66" i="2"/>
  <c r="D66" i="16" s="1"/>
  <c r="I87" i="2"/>
  <c r="D87" i="16" s="1"/>
  <c r="I10" i="2"/>
  <c r="D10" i="16" s="1"/>
  <c r="I101" i="2"/>
  <c r="D101" i="16" s="1"/>
  <c r="I71" i="2"/>
  <c r="D71" i="16" s="1"/>
  <c r="I49" i="2"/>
  <c r="D49" i="16" s="1"/>
  <c r="I93" i="2"/>
  <c r="D93" i="16" s="1"/>
  <c r="I94" i="2"/>
  <c r="D94" i="16" s="1"/>
  <c r="I20" i="2"/>
  <c r="D20" i="16" s="1"/>
  <c r="I16" i="2"/>
  <c r="D16" i="16" s="1"/>
  <c r="I25" i="2"/>
  <c r="D25" i="16" s="1"/>
  <c r="I15" i="2"/>
  <c r="D15" i="16" s="1"/>
  <c r="I19" i="2"/>
  <c r="D19" i="16" s="1"/>
  <c r="I83" i="2"/>
  <c r="D83" i="16" s="1"/>
  <c r="I11" i="2"/>
  <c r="D11" i="16" s="1"/>
  <c r="I64" i="2"/>
  <c r="D64" i="16" s="1"/>
  <c r="I103" i="2"/>
  <c r="D103" i="16" s="1"/>
  <c r="I39" i="2"/>
  <c r="D39" i="16" s="1"/>
  <c r="I45" i="2"/>
  <c r="D45" i="16" s="1"/>
  <c r="I89" i="2"/>
  <c r="D89" i="16" s="1"/>
  <c r="I60" i="2"/>
  <c r="D60" i="16" s="1"/>
  <c r="I55" i="2"/>
  <c r="D55" i="16" s="1"/>
  <c r="I75" i="2"/>
  <c r="D75" i="16" s="1"/>
  <c r="I80" i="2"/>
  <c r="D80" i="16" s="1"/>
  <c r="I104" i="2"/>
  <c r="D104" i="16" s="1"/>
  <c r="I69" i="2"/>
  <c r="D69" i="16" s="1"/>
  <c r="I56" i="2"/>
  <c r="D56" i="16" s="1"/>
  <c r="I105" i="2"/>
  <c r="D105" i="16" s="1"/>
  <c r="I76" i="2"/>
  <c r="D76" i="16" s="1"/>
  <c r="I62" i="2"/>
  <c r="D62" i="16" s="1"/>
  <c r="I65" i="2"/>
  <c r="D65" i="16" s="1"/>
  <c r="I95" i="2"/>
  <c r="D95" i="16" s="1"/>
  <c r="I70" i="2"/>
  <c r="D70" i="16" s="1"/>
  <c r="I109" i="2"/>
  <c r="D109" i="16" s="1"/>
  <c r="I88" i="2"/>
  <c r="D88" i="16" s="1"/>
  <c r="I106" i="2"/>
  <c r="D106" i="16" s="1"/>
  <c r="I27" i="2"/>
  <c r="D27" i="16" s="1"/>
  <c r="I31" i="2"/>
  <c r="D31" i="16" s="1"/>
  <c r="I79" i="2"/>
  <c r="D79" i="16" s="1"/>
  <c r="I100" i="2"/>
  <c r="D100" i="16" s="1"/>
  <c r="I91" i="2"/>
  <c r="D91" i="16" s="1"/>
  <c r="I47" i="2"/>
  <c r="D47" i="16" s="1"/>
  <c r="I48" i="2"/>
  <c r="D48" i="16" s="1"/>
  <c r="I52" i="2"/>
  <c r="D52" i="16" s="1"/>
  <c r="I61" i="2"/>
  <c r="D61" i="16" s="1"/>
  <c r="I35" i="2"/>
  <c r="D35" i="16" s="1"/>
  <c r="I82" i="2"/>
  <c r="D82" i="16" s="1"/>
  <c r="I102" i="2"/>
  <c r="D102" i="16" s="1"/>
  <c r="I99" i="2"/>
  <c r="D99" i="16" s="1"/>
  <c r="I90" i="2"/>
  <c r="D90" i="16" s="1"/>
  <c r="I36" i="2"/>
  <c r="D36" i="16" s="1"/>
  <c r="I85" i="2"/>
  <c r="D85" i="16" s="1"/>
  <c r="I81" i="2"/>
  <c r="D81" i="16" s="1"/>
  <c r="I17" i="2"/>
  <c r="D17" i="16" s="1"/>
  <c r="I24" i="2"/>
  <c r="D24" i="16" s="1"/>
  <c r="I34" i="2"/>
  <c r="D34" i="16" s="1"/>
  <c r="I41" i="2"/>
  <c r="D41" i="16" s="1"/>
  <c r="I46" i="2"/>
  <c r="D46" i="16" s="1"/>
  <c r="I111" i="2"/>
  <c r="D111" i="16" s="1"/>
  <c r="I72" i="2"/>
  <c r="D72" i="16" s="1"/>
  <c r="I110" i="2"/>
  <c r="D110" i="16" s="1"/>
  <c r="I38" i="2"/>
  <c r="D38" i="16" s="1"/>
  <c r="I18" i="2"/>
  <c r="D18" i="16" s="1"/>
  <c r="I108" i="2"/>
  <c r="D108" i="16" s="1"/>
  <c r="I28" i="2"/>
  <c r="D28" i="16" s="1"/>
  <c r="I67" i="2"/>
  <c r="D67" i="16" s="1"/>
  <c r="I86" i="2"/>
  <c r="D86" i="16" s="1"/>
  <c r="I13" i="2"/>
  <c r="D13" i="16" s="1"/>
  <c r="I68" i="2"/>
  <c r="D68" i="16" s="1"/>
  <c r="I84" i="2"/>
  <c r="D84" i="16" s="1"/>
  <c r="I30" i="2"/>
  <c r="D30" i="16" s="1"/>
  <c r="I74" i="2"/>
  <c r="D74" i="16" s="1"/>
  <c r="I12" i="2"/>
  <c r="D12" i="16" s="1"/>
  <c r="I42" i="2"/>
  <c r="D42" i="16" s="1"/>
  <c r="I98" i="2"/>
  <c r="D98" i="16" s="1"/>
  <c r="I51" i="2"/>
  <c r="D51" i="16" s="1"/>
  <c r="I50" i="2"/>
  <c r="D50" i="16" s="1"/>
  <c r="I14" i="2"/>
  <c r="D14" i="16" s="1"/>
  <c r="I73" i="2"/>
  <c r="D73" i="16" s="1"/>
  <c r="I97" i="2"/>
  <c r="D97" i="16" s="1"/>
  <c r="I53" i="2"/>
  <c r="D53" i="16" s="1"/>
  <c r="I33" i="2"/>
  <c r="D33" i="16" s="1"/>
  <c r="I23" i="2"/>
  <c r="D23" i="16" s="1"/>
  <c r="I96" i="2"/>
  <c r="D96" i="16" s="1"/>
  <c r="I59" i="2"/>
  <c r="D59" i="16" s="1"/>
  <c r="I32" i="2"/>
  <c r="D32" i="16" s="1"/>
  <c r="I57" i="2"/>
  <c r="D57" i="16" s="1"/>
  <c r="I37" i="2"/>
  <c r="D37" i="16" s="1"/>
  <c r="I107" i="2"/>
  <c r="D107" i="16" s="1"/>
  <c r="I40" i="2"/>
  <c r="D40" i="16" s="1"/>
  <c r="I78" i="2"/>
  <c r="D78" i="16" s="1"/>
  <c r="I58" i="2"/>
  <c r="D58" i="16" s="1"/>
  <c r="I92" i="2"/>
  <c r="D92" i="16" s="1"/>
  <c r="I21" i="2"/>
  <c r="D21" i="16" s="1"/>
  <c r="I63" i="2"/>
  <c r="D63" i="16" s="1"/>
  <c r="I29" i="2"/>
  <c r="D29" i="16" s="1"/>
  <c r="I54" i="2"/>
  <c r="D54" i="16" s="1"/>
  <c r="I43" i="2"/>
  <c r="D43" i="16" s="1"/>
  <c r="S42" i="41" l="1"/>
  <c r="U42" i="41"/>
  <c r="S39" i="41"/>
  <c r="U39" i="41"/>
  <c r="S32" i="41"/>
  <c r="U32" i="41"/>
  <c r="S41" i="41"/>
  <c r="U41" i="41"/>
  <c r="U66" i="41"/>
  <c r="S66" i="41"/>
  <c r="U45" i="41"/>
  <c r="S45" i="41"/>
  <c r="S89" i="41"/>
  <c r="U89" i="41"/>
  <c r="U46" i="41"/>
  <c r="S46" i="41"/>
  <c r="S108" i="41"/>
  <c r="U108" i="41"/>
  <c r="S68" i="41"/>
  <c r="U68" i="41"/>
  <c r="U38" i="41"/>
  <c r="S38" i="41"/>
  <c r="U15" i="41"/>
  <c r="S15" i="41"/>
  <c r="U86" i="41"/>
  <c r="S86" i="41"/>
  <c r="U53" i="41"/>
  <c r="S53" i="41"/>
  <c r="U106" i="41"/>
  <c r="S106" i="41"/>
  <c r="S52" i="41"/>
  <c r="U52" i="41"/>
  <c r="U11" i="41"/>
  <c r="S11" i="41"/>
  <c r="U27" i="41"/>
  <c r="S27" i="41"/>
  <c r="S40" i="41"/>
  <c r="U40" i="41"/>
  <c r="U98" i="41"/>
  <c r="S98" i="41"/>
  <c r="S90" i="41"/>
  <c r="U90" i="41"/>
  <c r="U69" i="41"/>
  <c r="S69" i="41"/>
  <c r="S103" i="41"/>
  <c r="U103" i="41"/>
  <c r="S102" i="41"/>
  <c r="U102" i="41"/>
  <c r="U19" i="41"/>
  <c r="S19" i="41"/>
  <c r="U65" i="41"/>
  <c r="S65" i="41"/>
  <c r="S28" i="41"/>
  <c r="U28" i="41"/>
  <c r="U36" i="41"/>
  <c r="S36" i="41"/>
  <c r="S96" i="41"/>
  <c r="U96" i="41"/>
  <c r="U73" i="41"/>
  <c r="S73" i="41"/>
  <c r="S107" i="41"/>
  <c r="U107" i="41"/>
  <c r="U33" i="41"/>
  <c r="S33" i="41"/>
  <c r="S101" i="41"/>
  <c r="U101" i="41"/>
  <c r="S99" i="41"/>
  <c r="U99" i="41"/>
  <c r="U94" i="41"/>
  <c r="S94" i="41"/>
  <c r="U79" i="41"/>
  <c r="S79" i="41"/>
  <c r="U63" i="41"/>
  <c r="S63" i="41"/>
  <c r="U93" i="41"/>
  <c r="S93" i="41"/>
  <c r="U8" i="41"/>
  <c r="S8" i="41"/>
  <c r="U62" i="41"/>
  <c r="S62" i="41"/>
  <c r="S56" i="41"/>
  <c r="U56" i="41"/>
  <c r="S72" i="41"/>
  <c r="U72" i="41"/>
  <c r="S29" i="41"/>
  <c r="U29" i="41"/>
  <c r="U17" i="41"/>
  <c r="S17" i="41"/>
  <c r="S23" i="41"/>
  <c r="U23" i="41"/>
  <c r="S81" i="41"/>
  <c r="U81" i="41"/>
  <c r="S78" i="41"/>
  <c r="U78" i="41"/>
  <c r="S64" i="41"/>
  <c r="U64" i="41"/>
  <c r="S74" i="41"/>
  <c r="U74" i="41"/>
  <c r="U10" i="41"/>
  <c r="S10" i="41"/>
  <c r="S92" i="41"/>
  <c r="U92" i="41"/>
  <c r="S25" i="41"/>
  <c r="U25" i="41"/>
  <c r="U20" i="41"/>
  <c r="S20" i="41"/>
  <c r="U31" i="41"/>
  <c r="S31" i="41"/>
  <c r="S13" i="41"/>
  <c r="U13" i="41"/>
  <c r="S83" i="41"/>
  <c r="U83" i="41"/>
  <c r="S37" i="41"/>
  <c r="U37" i="41"/>
  <c r="U16" i="41"/>
  <c r="S16" i="41"/>
  <c r="U34" i="41"/>
  <c r="S34" i="41"/>
  <c r="S30" i="41"/>
  <c r="U30" i="41"/>
  <c r="U61" i="41"/>
  <c r="S61" i="41"/>
  <c r="S54" i="41"/>
  <c r="U54" i="41"/>
  <c r="U82" i="41"/>
  <c r="S82" i="41"/>
  <c r="S48" i="41"/>
  <c r="U48" i="41"/>
  <c r="U76" i="41"/>
  <c r="S76" i="41"/>
  <c r="U91" i="41"/>
  <c r="S91" i="41"/>
  <c r="S58" i="41"/>
  <c r="U58" i="41"/>
  <c r="S49" i="41"/>
  <c r="U49" i="41"/>
  <c r="S67" i="41"/>
  <c r="U67" i="41"/>
  <c r="S109" i="41"/>
  <c r="U109" i="41"/>
  <c r="S80" i="41"/>
  <c r="U80" i="41"/>
  <c r="S60" i="41"/>
  <c r="U60" i="41"/>
  <c r="U26" i="41"/>
  <c r="S26" i="41"/>
  <c r="S75" i="41"/>
  <c r="U75" i="41"/>
  <c r="S59" i="41"/>
  <c r="U59" i="41"/>
  <c r="U18" i="41"/>
  <c r="S18" i="41"/>
  <c r="S70" i="41"/>
  <c r="U70" i="41"/>
  <c r="S21" i="41"/>
  <c r="U21" i="41"/>
  <c r="U57" i="41"/>
  <c r="S57" i="41"/>
  <c r="S95" i="41"/>
  <c r="U95" i="41"/>
  <c r="U50" i="41"/>
  <c r="S50" i="41"/>
  <c r="U12" i="41"/>
  <c r="S12" i="41"/>
  <c r="U71" i="41"/>
  <c r="S71" i="41"/>
  <c r="U84" i="41"/>
  <c r="S84" i="41"/>
  <c r="S51" i="41"/>
  <c r="U51" i="41"/>
  <c r="U105" i="41"/>
  <c r="S105" i="41"/>
  <c r="S104" i="41"/>
  <c r="U104" i="41"/>
  <c r="S88" i="41"/>
  <c r="U88" i="41"/>
  <c r="U14" i="41"/>
  <c r="S14" i="41"/>
  <c r="U100" i="41"/>
  <c r="S100" i="41"/>
  <c r="U77" i="41"/>
  <c r="S77" i="41"/>
  <c r="S22" i="41"/>
  <c r="U22" i="41"/>
  <c r="U97" i="41"/>
  <c r="S97" i="41"/>
  <c r="U85" i="41"/>
  <c r="S85" i="41"/>
  <c r="S110" i="41"/>
  <c r="U110" i="41"/>
  <c r="U35" i="41"/>
  <c r="S35" i="41"/>
  <c r="S47" i="41"/>
  <c r="U47" i="41"/>
  <c r="U87" i="41"/>
  <c r="S87" i="41"/>
  <c r="S55" i="41"/>
  <c r="U55" i="41"/>
  <c r="U44" i="41"/>
  <c r="S44" i="41"/>
  <c r="U24" i="41"/>
  <c r="S24" i="41"/>
  <c r="U9" i="41"/>
  <c r="S9" i="41"/>
  <c r="S43" i="41"/>
  <c r="U43" i="41"/>
  <c r="N67" i="41"/>
  <c r="L67" i="41"/>
  <c r="R68" i="21"/>
  <c r="J68" i="21"/>
  <c r="N80" i="41"/>
  <c r="L80" i="41"/>
  <c r="J81" i="21"/>
  <c r="R81" i="21"/>
  <c r="N26" i="41"/>
  <c r="L26" i="41"/>
  <c r="R27" i="21"/>
  <c r="J27" i="21"/>
  <c r="N59" i="41"/>
  <c r="L59" i="41"/>
  <c r="R60" i="21"/>
  <c r="J60" i="21"/>
  <c r="N70" i="41"/>
  <c r="L70" i="41"/>
  <c r="R71" i="21"/>
  <c r="J71" i="21"/>
  <c r="N95" i="41"/>
  <c r="L95" i="41"/>
  <c r="R96" i="21"/>
  <c r="J96" i="21"/>
  <c r="N12" i="41"/>
  <c r="L12" i="41"/>
  <c r="R13" i="21"/>
  <c r="J13" i="21"/>
  <c r="N84" i="41"/>
  <c r="L84" i="41"/>
  <c r="R85" i="21"/>
  <c r="J85" i="21"/>
  <c r="N105" i="41"/>
  <c r="L105" i="41"/>
  <c r="J106" i="21"/>
  <c r="R106" i="21"/>
  <c r="L88" i="41"/>
  <c r="N88" i="41"/>
  <c r="R89" i="21"/>
  <c r="J89" i="21"/>
  <c r="N100" i="41"/>
  <c r="L100" i="41"/>
  <c r="J101" i="21"/>
  <c r="R101" i="21"/>
  <c r="N85" i="41"/>
  <c r="L85" i="41"/>
  <c r="R86" i="21"/>
  <c r="J86" i="21"/>
  <c r="N35" i="41"/>
  <c r="L35" i="41"/>
  <c r="R36" i="21"/>
  <c r="J36" i="21"/>
  <c r="N87" i="41"/>
  <c r="L87" i="41"/>
  <c r="R88" i="21"/>
  <c r="J88" i="21"/>
  <c r="N44" i="41"/>
  <c r="L44" i="41"/>
  <c r="R45" i="21"/>
  <c r="J45" i="21"/>
  <c r="N9" i="41"/>
  <c r="L9" i="41"/>
  <c r="R10" i="21"/>
  <c r="J10" i="21"/>
  <c r="N66" i="41"/>
  <c r="L66" i="41"/>
  <c r="R67" i="21"/>
  <c r="J67" i="21"/>
  <c r="N53" i="41"/>
  <c r="L53" i="41"/>
  <c r="R54" i="21"/>
  <c r="J54" i="21"/>
  <c r="N27" i="41"/>
  <c r="L27" i="41"/>
  <c r="J28" i="21"/>
  <c r="R28" i="21"/>
  <c r="N98" i="41"/>
  <c r="L98" i="41"/>
  <c r="R99" i="21"/>
  <c r="J99" i="21"/>
  <c r="N69" i="41"/>
  <c r="L69" i="41"/>
  <c r="R70" i="21"/>
  <c r="J70" i="21"/>
  <c r="N102" i="41"/>
  <c r="L102" i="41"/>
  <c r="R103" i="21"/>
  <c r="J103" i="21"/>
  <c r="L65" i="41"/>
  <c r="N65" i="41"/>
  <c r="R66" i="21"/>
  <c r="J66" i="21"/>
  <c r="N10" i="41"/>
  <c r="L10" i="41"/>
  <c r="R11" i="21"/>
  <c r="J11" i="21"/>
  <c r="N25" i="41"/>
  <c r="L25" i="41"/>
  <c r="R26" i="21"/>
  <c r="J26" i="21"/>
  <c r="N42" i="41"/>
  <c r="L42" i="41"/>
  <c r="R43" i="21"/>
  <c r="J43" i="21"/>
  <c r="N37" i="41"/>
  <c r="L37" i="41"/>
  <c r="J38" i="21"/>
  <c r="R38" i="21"/>
  <c r="N61" i="41"/>
  <c r="L61" i="41"/>
  <c r="J62" i="21"/>
  <c r="R62" i="21"/>
  <c r="N82" i="41"/>
  <c r="L82" i="41"/>
  <c r="R83" i="21"/>
  <c r="J83" i="21"/>
  <c r="N76" i="41"/>
  <c r="L76" i="41"/>
  <c r="R77" i="21"/>
  <c r="J77" i="21"/>
  <c r="N108" i="41"/>
  <c r="L108" i="41"/>
  <c r="J109" i="21"/>
  <c r="R109" i="21"/>
  <c r="N28" i="41"/>
  <c r="L28" i="41"/>
  <c r="R29" i="21"/>
  <c r="J29" i="21"/>
  <c r="L8" i="41"/>
  <c r="N8" i="41"/>
  <c r="R9" i="21"/>
  <c r="J9" i="21"/>
  <c r="L17" i="41"/>
  <c r="N17" i="41"/>
  <c r="R18" i="21"/>
  <c r="J18" i="21"/>
  <c r="N109" i="41"/>
  <c r="L109" i="41"/>
  <c r="R110" i="21"/>
  <c r="J110" i="21"/>
  <c r="N60" i="41"/>
  <c r="L60" i="41"/>
  <c r="J61" i="21"/>
  <c r="R61" i="21"/>
  <c r="N75" i="41"/>
  <c r="L75" i="41"/>
  <c r="R76" i="21"/>
  <c r="J76" i="21"/>
  <c r="N18" i="41"/>
  <c r="L18" i="41"/>
  <c r="J19" i="21"/>
  <c r="R19" i="21"/>
  <c r="N21" i="41"/>
  <c r="L21" i="41"/>
  <c r="J22" i="21"/>
  <c r="R22" i="21"/>
  <c r="N107" i="41"/>
  <c r="L107" i="41"/>
  <c r="R108" i="21"/>
  <c r="J108" i="21"/>
  <c r="N94" i="41"/>
  <c r="L94" i="41"/>
  <c r="R95" i="21"/>
  <c r="J95" i="21"/>
  <c r="N64" i="41"/>
  <c r="L64" i="41"/>
  <c r="R65" i="21"/>
  <c r="J65" i="21"/>
  <c r="L49" i="41"/>
  <c r="N49" i="41"/>
  <c r="R50" i="21"/>
  <c r="J50" i="21"/>
  <c r="N50" i="41"/>
  <c r="L50" i="41"/>
  <c r="J51" i="21"/>
  <c r="R51" i="21"/>
  <c r="N71" i="41"/>
  <c r="L71" i="41"/>
  <c r="R72" i="21"/>
  <c r="J72" i="21"/>
  <c r="N51" i="41"/>
  <c r="L51" i="41"/>
  <c r="J52" i="21"/>
  <c r="R52" i="21"/>
  <c r="L104" i="41"/>
  <c r="N104" i="41"/>
  <c r="R105" i="21"/>
  <c r="J105" i="21"/>
  <c r="N14" i="41"/>
  <c r="L14" i="41"/>
  <c r="R15" i="21"/>
  <c r="J15" i="21"/>
  <c r="N89" i="41"/>
  <c r="L89" i="41"/>
  <c r="J90" i="21"/>
  <c r="R90" i="21"/>
  <c r="N52" i="41"/>
  <c r="L52" i="41"/>
  <c r="R53" i="21"/>
  <c r="J53" i="21"/>
  <c r="N63" i="41"/>
  <c r="L63" i="41"/>
  <c r="R64" i="21"/>
  <c r="J64" i="21"/>
  <c r="L72" i="41"/>
  <c r="N72" i="41"/>
  <c r="J73" i="21"/>
  <c r="R73" i="21"/>
  <c r="N91" i="41"/>
  <c r="L91" i="41"/>
  <c r="J92" i="21"/>
  <c r="R92" i="21"/>
  <c r="N57" i="41"/>
  <c r="L57" i="41"/>
  <c r="J58" i="21"/>
  <c r="R58" i="21"/>
  <c r="N77" i="41"/>
  <c r="L77" i="41"/>
  <c r="R78" i="21"/>
  <c r="J78" i="21"/>
  <c r="L97" i="41"/>
  <c r="N97" i="41"/>
  <c r="R98" i="21"/>
  <c r="J98" i="21"/>
  <c r="N110" i="41"/>
  <c r="L110" i="41"/>
  <c r="J111" i="21"/>
  <c r="R111" i="21"/>
  <c r="N47" i="41"/>
  <c r="L47" i="41"/>
  <c r="J48" i="21"/>
  <c r="R48" i="21"/>
  <c r="N55" i="41"/>
  <c r="L55" i="41"/>
  <c r="R56" i="21"/>
  <c r="J56" i="21"/>
  <c r="L24" i="41"/>
  <c r="N24" i="41"/>
  <c r="J25" i="21"/>
  <c r="R25" i="21"/>
  <c r="N43" i="41"/>
  <c r="L43" i="41"/>
  <c r="J44" i="21"/>
  <c r="R44" i="21"/>
  <c r="N13" i="41"/>
  <c r="L13" i="41"/>
  <c r="R14" i="21"/>
  <c r="J14" i="21"/>
  <c r="N41" i="41"/>
  <c r="L41" i="41"/>
  <c r="J42" i="21"/>
  <c r="R42" i="21"/>
  <c r="N45" i="41"/>
  <c r="L45" i="41"/>
  <c r="R46" i="21"/>
  <c r="J46" i="21"/>
  <c r="N46" i="41"/>
  <c r="L46" i="41"/>
  <c r="R47" i="21"/>
  <c r="J47" i="21"/>
  <c r="N68" i="41"/>
  <c r="L68" i="41"/>
  <c r="R69" i="21"/>
  <c r="J69" i="21"/>
  <c r="N15" i="41"/>
  <c r="L15" i="41"/>
  <c r="R16" i="21"/>
  <c r="J16" i="21"/>
  <c r="N86" i="41"/>
  <c r="L86" i="41"/>
  <c r="R87" i="21"/>
  <c r="J87" i="21"/>
  <c r="N96" i="41"/>
  <c r="L96" i="41"/>
  <c r="J97" i="21"/>
  <c r="R97" i="21"/>
  <c r="N101" i="41"/>
  <c r="L101" i="41"/>
  <c r="R102" i="21"/>
  <c r="J102" i="21"/>
  <c r="L81" i="41"/>
  <c r="N81" i="41"/>
  <c r="R82" i="21"/>
  <c r="J82" i="21"/>
  <c r="N106" i="41"/>
  <c r="L106" i="41"/>
  <c r="R107" i="21"/>
  <c r="J107" i="21"/>
  <c r="N90" i="41"/>
  <c r="L90" i="41"/>
  <c r="R91" i="21"/>
  <c r="J91" i="21"/>
  <c r="N103" i="41"/>
  <c r="L103" i="41"/>
  <c r="R104" i="21"/>
  <c r="J104" i="21"/>
  <c r="N19" i="41"/>
  <c r="L19" i="41"/>
  <c r="J20" i="21"/>
  <c r="R20" i="21"/>
  <c r="N32" i="41"/>
  <c r="L32" i="41"/>
  <c r="R33" i="21"/>
  <c r="J33" i="21"/>
  <c r="N62" i="41"/>
  <c r="L62" i="41"/>
  <c r="R63" i="21"/>
  <c r="J63" i="21"/>
  <c r="N39" i="41"/>
  <c r="L39" i="41"/>
  <c r="R40" i="21"/>
  <c r="J40" i="21"/>
  <c r="L40" i="41"/>
  <c r="N40" i="41"/>
  <c r="R41" i="21"/>
  <c r="J41" i="21"/>
  <c r="N36" i="41"/>
  <c r="L36" i="41"/>
  <c r="R37" i="21"/>
  <c r="J37" i="21"/>
  <c r="N73" i="41"/>
  <c r="L73" i="41"/>
  <c r="R74" i="21"/>
  <c r="J74" i="21"/>
  <c r="L33" i="41"/>
  <c r="N33" i="41"/>
  <c r="R34" i="21"/>
  <c r="J34" i="21"/>
  <c r="N99" i="41"/>
  <c r="L99" i="41"/>
  <c r="R100" i="21"/>
  <c r="J100" i="21"/>
  <c r="N79" i="41"/>
  <c r="L79" i="41"/>
  <c r="R80" i="21"/>
  <c r="J80" i="21"/>
  <c r="N93" i="41"/>
  <c r="L93" i="41"/>
  <c r="R94" i="21"/>
  <c r="J94" i="21"/>
  <c r="N22" i="41"/>
  <c r="L22" i="41"/>
  <c r="J23" i="21"/>
  <c r="R23" i="21"/>
  <c r="N34" i="41"/>
  <c r="L34" i="41"/>
  <c r="R35" i="21"/>
  <c r="J35" i="21"/>
  <c r="L56" i="41"/>
  <c r="N56" i="41"/>
  <c r="J57" i="21"/>
  <c r="R57" i="21"/>
  <c r="N29" i="41"/>
  <c r="L29" i="41"/>
  <c r="R30" i="21"/>
  <c r="J30" i="21"/>
  <c r="N23" i="41"/>
  <c r="L23" i="41"/>
  <c r="R24" i="21"/>
  <c r="J24" i="21"/>
  <c r="N78" i="41"/>
  <c r="L78" i="41"/>
  <c r="R79" i="21"/>
  <c r="J79" i="21"/>
  <c r="N74" i="41"/>
  <c r="L74" i="41"/>
  <c r="R75" i="21"/>
  <c r="J75" i="21"/>
  <c r="N92" i="41"/>
  <c r="L92" i="41"/>
  <c r="R93" i="21"/>
  <c r="J93" i="21"/>
  <c r="N58" i="41"/>
  <c r="L58" i="41"/>
  <c r="R59" i="21"/>
  <c r="J59" i="21"/>
  <c r="N38" i="41"/>
  <c r="L38" i="41"/>
  <c r="R39" i="21"/>
  <c r="J39" i="21"/>
  <c r="N20" i="41"/>
  <c r="L20" i="41"/>
  <c r="R21" i="21"/>
  <c r="J21" i="21"/>
  <c r="N11" i="41"/>
  <c r="L11" i="41"/>
  <c r="R12" i="21"/>
  <c r="J12" i="21"/>
  <c r="N31" i="41"/>
  <c r="L31" i="41"/>
  <c r="R32" i="21"/>
  <c r="J32" i="21"/>
  <c r="N83" i="41"/>
  <c r="L83" i="41"/>
  <c r="J84" i="21"/>
  <c r="R84" i="21"/>
  <c r="N16" i="41"/>
  <c r="L16" i="41"/>
  <c r="J17" i="21"/>
  <c r="R17" i="21"/>
  <c r="N30" i="41"/>
  <c r="L30" i="41"/>
  <c r="R31" i="21"/>
  <c r="J31" i="21"/>
  <c r="N54" i="41"/>
  <c r="L54" i="41"/>
  <c r="J55" i="21"/>
  <c r="R55" i="21"/>
  <c r="N48" i="41"/>
  <c r="L48" i="41"/>
  <c r="J49" i="21"/>
  <c r="R49" i="21"/>
  <c r="D8" i="16"/>
  <c r="I5" i="2"/>
  <c r="N7" i="41" l="1"/>
  <c r="N3" i="41" s="1"/>
  <c r="L7" i="41"/>
  <c r="L3" i="41" s="1"/>
  <c r="U7" i="41"/>
  <c r="S7" i="41"/>
  <c r="R8" i="21"/>
  <c r="R4" i="21" s="1"/>
  <c r="J8" i="21"/>
  <c r="J4" i="21" s="1"/>
  <c r="C43" i="37" s="1"/>
  <c r="D6" i="16"/>
  <c r="C45" i="37" l="1"/>
  <c r="M31" i="2" l="1"/>
  <c r="M5" i="2" s="1"/>
  <c r="J5" i="2"/>
  <c r="O94" i="2" l="1"/>
  <c r="O28" i="2"/>
  <c r="V28" i="16" s="1"/>
  <c r="T27" i="41" s="1"/>
  <c r="O92" i="2"/>
  <c r="O17" i="2"/>
  <c r="V17" i="16" s="1"/>
  <c r="T16" i="41" s="1"/>
  <c r="O101" i="2"/>
  <c r="O102" i="2"/>
  <c r="O41" i="2"/>
  <c r="V41" i="16" s="1"/>
  <c r="T40" i="41" s="1"/>
  <c r="O96" i="2"/>
  <c r="O42" i="2"/>
  <c r="V42" i="16" s="1"/>
  <c r="T41" i="41" s="1"/>
  <c r="O38" i="2"/>
  <c r="V38" i="16" s="1"/>
  <c r="T37" i="41" s="1"/>
  <c r="O47" i="2"/>
  <c r="V47" i="16" s="1"/>
  <c r="T46" i="41" s="1"/>
  <c r="O69" i="2"/>
  <c r="V69" i="16" s="1"/>
  <c r="T68" i="41" s="1"/>
  <c r="O76" i="2"/>
  <c r="V76" i="16" s="1"/>
  <c r="T75" i="41" s="1"/>
  <c r="O71" i="2"/>
  <c r="V71" i="16" s="1"/>
  <c r="T70" i="41" s="1"/>
  <c r="O19" i="2"/>
  <c r="V19" i="16" s="1"/>
  <c r="T18" i="41" s="1"/>
  <c r="O11" i="2"/>
  <c r="V11" i="16" s="1"/>
  <c r="T10" i="41" s="1"/>
  <c r="O26" i="2"/>
  <c r="V26" i="16" s="1"/>
  <c r="T25" i="41" s="1"/>
  <c r="O99" i="2"/>
  <c r="O40" i="2"/>
  <c r="V40" i="16" s="1"/>
  <c r="T39" i="41" s="1"/>
  <c r="O78" i="2"/>
  <c r="V78" i="16" s="1"/>
  <c r="T77" i="41" s="1"/>
  <c r="O74" i="2"/>
  <c r="V74" i="16" s="1"/>
  <c r="T73" i="41" s="1"/>
  <c r="O53" i="2"/>
  <c r="V53" i="16" s="1"/>
  <c r="T52" i="41" s="1"/>
  <c r="O57" i="2"/>
  <c r="V57" i="16" s="1"/>
  <c r="T56" i="41" s="1"/>
  <c r="O54" i="2"/>
  <c r="V54" i="16" s="1"/>
  <c r="T53" i="41" s="1"/>
  <c r="O105" i="2"/>
  <c r="O86" i="2"/>
  <c r="O44" i="2"/>
  <c r="V44" i="16" s="1"/>
  <c r="T43" i="41" s="1"/>
  <c r="O90" i="2"/>
  <c r="O108" i="2"/>
  <c r="O100" i="2"/>
  <c r="O13" i="2"/>
  <c r="V13" i="16" s="1"/>
  <c r="T12" i="41" s="1"/>
  <c r="O89" i="2"/>
  <c r="O98" i="2"/>
  <c r="O72" i="2"/>
  <c r="V72" i="16" s="1"/>
  <c r="T71" i="41" s="1"/>
  <c r="O70" i="2"/>
  <c r="V70" i="16" s="1"/>
  <c r="T69" i="41" s="1"/>
  <c r="O97" i="2"/>
  <c r="O9" i="2"/>
  <c r="V9" i="16" s="1"/>
  <c r="T8" i="41" s="1"/>
  <c r="O45" i="2"/>
  <c r="V45" i="16" s="1"/>
  <c r="T44" i="41" s="1"/>
  <c r="O55" i="2"/>
  <c r="V55" i="16" s="1"/>
  <c r="T54" i="41" s="1"/>
  <c r="O66" i="2"/>
  <c r="V66" i="16" s="1"/>
  <c r="T65" i="41" s="1"/>
  <c r="O61" i="2"/>
  <c r="V61" i="16" s="1"/>
  <c r="T60" i="41" s="1"/>
  <c r="O68" i="2"/>
  <c r="V68" i="16" s="1"/>
  <c r="T67" i="41" s="1"/>
  <c r="O31" i="2"/>
  <c r="V31" i="16" s="1"/>
  <c r="T30" i="41" s="1"/>
  <c r="O10" i="2"/>
  <c r="V10" i="16" s="1"/>
  <c r="T9" i="41" s="1"/>
  <c r="O62" i="2"/>
  <c r="V62" i="16" s="1"/>
  <c r="T61" i="41" s="1"/>
  <c r="O73" i="2"/>
  <c r="V73" i="16" s="1"/>
  <c r="T72" i="41" s="1"/>
  <c r="O34" i="2"/>
  <c r="V34" i="16" s="1"/>
  <c r="T33" i="41" s="1"/>
  <c r="O52" i="2"/>
  <c r="V52" i="16" s="1"/>
  <c r="T51" i="41" s="1"/>
  <c r="O23" i="2"/>
  <c r="V23" i="16" s="1"/>
  <c r="T22" i="41" s="1"/>
  <c r="O63" i="2"/>
  <c r="V63" i="16" s="1"/>
  <c r="T62" i="41" s="1"/>
  <c r="O64" i="2"/>
  <c r="V64" i="16" s="1"/>
  <c r="T63" i="41" s="1"/>
  <c r="O58" i="2"/>
  <c r="V58" i="16" s="1"/>
  <c r="T57" i="41" s="1"/>
  <c r="O80" i="2"/>
  <c r="O77" i="2"/>
  <c r="V77" i="16" s="1"/>
  <c r="T76" i="41" s="1"/>
  <c r="O110" i="2"/>
  <c r="O33" i="2"/>
  <c r="V33" i="16" s="1"/>
  <c r="T32" i="41" s="1"/>
  <c r="O67" i="2"/>
  <c r="V67" i="16" s="1"/>
  <c r="T66" i="41" s="1"/>
  <c r="O85" i="2"/>
  <c r="O103" i="2"/>
  <c r="O50" i="2"/>
  <c r="V50" i="16" s="1"/>
  <c r="T49" i="41" s="1"/>
  <c r="O15" i="2"/>
  <c r="V15" i="16" s="1"/>
  <c r="T14" i="41" s="1"/>
  <c r="O107" i="2"/>
  <c r="O12" i="2"/>
  <c r="V12" i="16" s="1"/>
  <c r="T11" i="41" s="1"/>
  <c r="O14" i="2"/>
  <c r="V14" i="16" s="1"/>
  <c r="T13" i="41" s="1"/>
  <c r="O84" i="2"/>
  <c r="O37" i="2"/>
  <c r="V37" i="16" s="1"/>
  <c r="T36" i="41" s="1"/>
  <c r="O91" i="2"/>
  <c r="O60" i="2"/>
  <c r="V60" i="16" s="1"/>
  <c r="T59" i="41" s="1"/>
  <c r="O81" i="2"/>
  <c r="O48" i="2"/>
  <c r="V48" i="16" s="1"/>
  <c r="T47" i="41" s="1"/>
  <c r="O22" i="2"/>
  <c r="V22" i="16" s="1"/>
  <c r="T21" i="41" s="1"/>
  <c r="O8" i="2"/>
  <c r="O95" i="2"/>
  <c r="O79" i="2"/>
  <c r="O51" i="2"/>
  <c r="V51" i="16" s="1"/>
  <c r="T50" i="41" s="1"/>
  <c r="O39" i="2"/>
  <c r="V39" i="16" s="1"/>
  <c r="T38" i="41" s="1"/>
  <c r="O65" i="2"/>
  <c r="V65" i="16" s="1"/>
  <c r="T64" i="41" s="1"/>
  <c r="O111" i="2"/>
  <c r="O27" i="2"/>
  <c r="V27" i="16" s="1"/>
  <c r="T26" i="41" s="1"/>
  <c r="O46" i="2"/>
  <c r="V46" i="16" s="1"/>
  <c r="T45" i="41" s="1"/>
  <c r="O49" i="2"/>
  <c r="V49" i="16" s="1"/>
  <c r="T48" i="41" s="1"/>
  <c r="O59" i="2"/>
  <c r="V59" i="16" s="1"/>
  <c r="T58" i="41" s="1"/>
  <c r="O109" i="2"/>
  <c r="O87" i="2"/>
  <c r="O75" i="2"/>
  <c r="V75" i="16" s="1"/>
  <c r="T74" i="41" s="1"/>
  <c r="O83" i="2"/>
  <c r="O93" i="2"/>
  <c r="O21" i="2"/>
  <c r="V21" i="16" s="1"/>
  <c r="T20" i="41" s="1"/>
  <c r="O35" i="2"/>
  <c r="V35" i="16" s="1"/>
  <c r="T34" i="41" s="1"/>
  <c r="O18" i="2"/>
  <c r="V18" i="16" s="1"/>
  <c r="T17" i="41" s="1"/>
  <c r="O24" i="2"/>
  <c r="V24" i="16" s="1"/>
  <c r="T23" i="41" s="1"/>
  <c r="O56" i="2"/>
  <c r="V56" i="16" s="1"/>
  <c r="T55" i="41" s="1"/>
  <c r="O20" i="2"/>
  <c r="V20" i="16" s="1"/>
  <c r="T19" i="41" s="1"/>
  <c r="O43" i="2"/>
  <c r="V43" i="16" s="1"/>
  <c r="T42" i="41" s="1"/>
  <c r="O29" i="2"/>
  <c r="V29" i="16" s="1"/>
  <c r="T28" i="41" s="1"/>
  <c r="O82" i="2"/>
  <c r="O88" i="2"/>
  <c r="O106" i="2"/>
  <c r="O104" i="2"/>
  <c r="O36" i="2"/>
  <c r="V36" i="16" s="1"/>
  <c r="T35" i="41" s="1"/>
  <c r="O30" i="2"/>
  <c r="V30" i="16" s="1"/>
  <c r="T29" i="41" s="1"/>
  <c r="O16" i="2"/>
  <c r="V16" i="16" s="1"/>
  <c r="T15" i="41" s="1"/>
  <c r="O32" i="2"/>
  <c r="V32" i="16" s="1"/>
  <c r="T31" i="41" s="1"/>
  <c r="O25" i="2"/>
  <c r="V25" i="16" s="1"/>
  <c r="T24" i="41" s="1"/>
  <c r="M51" i="41" l="1"/>
  <c r="N52" i="21"/>
  <c r="M88" i="41"/>
  <c r="N89" i="21"/>
  <c r="M10" i="41"/>
  <c r="N11" i="21"/>
  <c r="M18" i="41"/>
  <c r="N19" i="21"/>
  <c r="M99" i="41"/>
  <c r="N100" i="21"/>
  <c r="N71" i="21"/>
  <c r="M70" i="41"/>
  <c r="M28" i="41"/>
  <c r="N29" i="21"/>
  <c r="M107" i="41"/>
  <c r="N108" i="21"/>
  <c r="M75" i="41"/>
  <c r="N76" i="21"/>
  <c r="M38" i="41"/>
  <c r="N39" i="21"/>
  <c r="N90" i="21"/>
  <c r="M89" i="41"/>
  <c r="M68" i="41"/>
  <c r="N69" i="21"/>
  <c r="M19" i="41"/>
  <c r="N20" i="21"/>
  <c r="M102" i="41"/>
  <c r="N103" i="21"/>
  <c r="N44" i="21"/>
  <c r="M43" i="41"/>
  <c r="M46" i="41"/>
  <c r="N47" i="21"/>
  <c r="N46" i="21"/>
  <c r="M45" i="41"/>
  <c r="M106" i="41"/>
  <c r="N107" i="21"/>
  <c r="M49" i="41"/>
  <c r="N50" i="21"/>
  <c r="M78" i="41"/>
  <c r="N79" i="21"/>
  <c r="M84" i="41"/>
  <c r="N85" i="21"/>
  <c r="M67" i="41"/>
  <c r="N68" i="21"/>
  <c r="M85" i="41"/>
  <c r="N86" i="21"/>
  <c r="M37" i="41"/>
  <c r="N38" i="21"/>
  <c r="M30" i="41"/>
  <c r="N31" i="21"/>
  <c r="M34" i="41"/>
  <c r="N35" i="21"/>
  <c r="N95" i="21"/>
  <c r="M94" i="41"/>
  <c r="M66" i="41"/>
  <c r="N67" i="21"/>
  <c r="M60" i="41"/>
  <c r="N61" i="21"/>
  <c r="M104" i="41"/>
  <c r="N105" i="21"/>
  <c r="M41" i="41"/>
  <c r="N42" i="21"/>
  <c r="M12" i="41"/>
  <c r="N13" i="21"/>
  <c r="M64" i="41"/>
  <c r="N65" i="21"/>
  <c r="V8" i="16"/>
  <c r="O5" i="2"/>
  <c r="M53" i="41"/>
  <c r="N54" i="21"/>
  <c r="M95" i="41"/>
  <c r="N96" i="21"/>
  <c r="M11" i="41"/>
  <c r="N12" i="21"/>
  <c r="M32" i="41"/>
  <c r="N33" i="21"/>
  <c r="M31" i="41"/>
  <c r="N32" i="21"/>
  <c r="M92" i="41"/>
  <c r="N93" i="21"/>
  <c r="M21" i="41"/>
  <c r="N22" i="21"/>
  <c r="M109" i="41"/>
  <c r="N110" i="21"/>
  <c r="N55" i="21"/>
  <c r="M54" i="41"/>
  <c r="N57" i="21"/>
  <c r="M56" i="41"/>
  <c r="N41" i="21"/>
  <c r="M40" i="41"/>
  <c r="M33" i="41"/>
  <c r="N34" i="21"/>
  <c r="M14" i="41"/>
  <c r="N15" i="21"/>
  <c r="M50" i="41"/>
  <c r="N51" i="21"/>
  <c r="M15" i="41"/>
  <c r="N16" i="21"/>
  <c r="N83" i="21"/>
  <c r="M82" i="41"/>
  <c r="M47" i="41"/>
  <c r="N48" i="21"/>
  <c r="M76" i="41"/>
  <c r="N77" i="21"/>
  <c r="M44" i="41"/>
  <c r="N45" i="21"/>
  <c r="M52" i="41"/>
  <c r="N53" i="21"/>
  <c r="M101" i="41"/>
  <c r="N102" i="21"/>
  <c r="M24" i="41"/>
  <c r="N25" i="21"/>
  <c r="M65" i="41"/>
  <c r="N66" i="21"/>
  <c r="M29" i="41"/>
  <c r="N30" i="21"/>
  <c r="M74" i="41"/>
  <c r="N75" i="21"/>
  <c r="M80" i="41"/>
  <c r="N81" i="21"/>
  <c r="M79" i="41"/>
  <c r="N80" i="21"/>
  <c r="M8" i="41"/>
  <c r="N9" i="21"/>
  <c r="M73" i="41"/>
  <c r="N74" i="21"/>
  <c r="M100" i="41"/>
  <c r="N101" i="21"/>
  <c r="M42" i="41"/>
  <c r="N43" i="21"/>
  <c r="M20" i="41"/>
  <c r="N21" i="21"/>
  <c r="M35" i="41"/>
  <c r="N36" i="21"/>
  <c r="M86" i="41"/>
  <c r="N87" i="21"/>
  <c r="M59" i="41"/>
  <c r="N60" i="21"/>
  <c r="M57" i="41"/>
  <c r="N58" i="21"/>
  <c r="M96" i="41"/>
  <c r="N97" i="21"/>
  <c r="M77" i="41"/>
  <c r="N78" i="21"/>
  <c r="M16" i="41"/>
  <c r="N17" i="21"/>
  <c r="M26" i="41"/>
  <c r="N27" i="21"/>
  <c r="M61" i="41"/>
  <c r="N62" i="21"/>
  <c r="M103" i="41"/>
  <c r="N104" i="21"/>
  <c r="M108" i="41"/>
  <c r="N109" i="21"/>
  <c r="M90" i="41"/>
  <c r="N91" i="21"/>
  <c r="M63" i="41"/>
  <c r="N64" i="21"/>
  <c r="M69" i="41"/>
  <c r="N70" i="21"/>
  <c r="M39" i="41"/>
  <c r="N40" i="21"/>
  <c r="M91" i="41"/>
  <c r="N92" i="21"/>
  <c r="M81" i="41"/>
  <c r="N82" i="21"/>
  <c r="M72" i="41"/>
  <c r="N73" i="21"/>
  <c r="M9" i="41"/>
  <c r="N10" i="21"/>
  <c r="M17" i="41"/>
  <c r="N18" i="21"/>
  <c r="M105" i="41"/>
  <c r="N106" i="21"/>
  <c r="M58" i="41"/>
  <c r="N59" i="21"/>
  <c r="M36" i="41"/>
  <c r="N37" i="21"/>
  <c r="M62" i="41"/>
  <c r="N63" i="21"/>
  <c r="M71" i="41"/>
  <c r="N72" i="21"/>
  <c r="M98" i="41"/>
  <c r="N99" i="21"/>
  <c r="M27" i="41"/>
  <c r="N28" i="21"/>
  <c r="M13" i="41"/>
  <c r="N14" i="21"/>
  <c r="M110" i="41"/>
  <c r="N111" i="21"/>
  <c r="N56" i="21"/>
  <c r="M55" i="41"/>
  <c r="M23" i="41"/>
  <c r="N24" i="21"/>
  <c r="M87" i="41"/>
  <c r="N88" i="21"/>
  <c r="M48" i="41"/>
  <c r="N49" i="21"/>
  <c r="M83" i="41"/>
  <c r="N84" i="21"/>
  <c r="M22" i="41"/>
  <c r="N23" i="21"/>
  <c r="M97" i="41"/>
  <c r="N98" i="21"/>
  <c r="M25" i="41"/>
  <c r="N26" i="21"/>
  <c r="M93" i="41"/>
  <c r="N94" i="21"/>
  <c r="M7" i="41" l="1"/>
  <c r="M3" i="41" s="1"/>
  <c r="N8" i="21"/>
  <c r="N4" i="21" s="1"/>
  <c r="C44" i="37" s="1"/>
  <c r="T7" i="41"/>
  <c r="V6" i="16"/>
  <c r="D45" i="37" l="1"/>
  <c r="D44" i="37"/>
  <c r="D43" i="37"/>
  <c r="O111" i="21"/>
  <c r="G111" i="16" s="1"/>
  <c r="O95" i="21"/>
  <c r="G95" i="16" s="1"/>
  <c r="O79" i="21"/>
  <c r="G79" i="16" s="1"/>
  <c r="O63" i="21"/>
  <c r="G63" i="16" s="1"/>
  <c r="O47" i="21"/>
  <c r="G47" i="16" s="1"/>
  <c r="O31" i="21"/>
  <c r="G31" i="16" s="1"/>
  <c r="O15" i="21"/>
  <c r="G15" i="16" s="1"/>
  <c r="O94" i="21"/>
  <c r="G94" i="16" s="1"/>
  <c r="O78" i="21"/>
  <c r="G78" i="16" s="1"/>
  <c r="O30" i="21"/>
  <c r="G30" i="16" s="1"/>
  <c r="O46" i="21"/>
  <c r="G46" i="16" s="1"/>
  <c r="O109" i="21"/>
  <c r="G109" i="16" s="1"/>
  <c r="O93" i="21"/>
  <c r="G93" i="16" s="1"/>
  <c r="O77" i="21"/>
  <c r="G77" i="16" s="1"/>
  <c r="O61" i="21"/>
  <c r="G61" i="16" s="1"/>
  <c r="O45" i="21"/>
  <c r="G45" i="16" s="1"/>
  <c r="O29" i="21"/>
  <c r="G29" i="16" s="1"/>
  <c r="O13" i="21"/>
  <c r="G13" i="16" s="1"/>
  <c r="O49" i="21"/>
  <c r="G49" i="16" s="1"/>
  <c r="O108" i="21"/>
  <c r="G108" i="16" s="1"/>
  <c r="O92" i="21"/>
  <c r="G92" i="16" s="1"/>
  <c r="O76" i="21"/>
  <c r="G76" i="16" s="1"/>
  <c r="O60" i="21"/>
  <c r="G60" i="16" s="1"/>
  <c r="O44" i="21"/>
  <c r="G44" i="16" s="1"/>
  <c r="O28" i="21"/>
  <c r="G28" i="16" s="1"/>
  <c r="O12" i="21"/>
  <c r="G12" i="16" s="1"/>
  <c r="O33" i="21"/>
  <c r="G33" i="16" s="1"/>
  <c r="O107" i="21"/>
  <c r="G107" i="16" s="1"/>
  <c r="O91" i="21"/>
  <c r="G91" i="16" s="1"/>
  <c r="O75" i="21"/>
  <c r="G75" i="16" s="1"/>
  <c r="O59" i="21"/>
  <c r="G59" i="16" s="1"/>
  <c r="O43" i="21"/>
  <c r="G43" i="16" s="1"/>
  <c r="O27" i="21"/>
  <c r="G27" i="16" s="1"/>
  <c r="O11" i="21"/>
  <c r="G11" i="16" s="1"/>
  <c r="O81" i="21"/>
  <c r="G81" i="16" s="1"/>
  <c r="O106" i="21"/>
  <c r="G106" i="16" s="1"/>
  <c r="O90" i="21"/>
  <c r="G90" i="16" s="1"/>
  <c r="O74" i="21"/>
  <c r="G74" i="16" s="1"/>
  <c r="O58" i="21"/>
  <c r="G58" i="16" s="1"/>
  <c r="O42" i="21"/>
  <c r="G42" i="16" s="1"/>
  <c r="O26" i="21"/>
  <c r="G26" i="16" s="1"/>
  <c r="O10" i="21"/>
  <c r="G10" i="16" s="1"/>
  <c r="O17" i="21"/>
  <c r="G17" i="16" s="1"/>
  <c r="O105" i="21"/>
  <c r="G105" i="16" s="1"/>
  <c r="O89" i="21"/>
  <c r="G89" i="16" s="1"/>
  <c r="O73" i="21"/>
  <c r="G73" i="16" s="1"/>
  <c r="O57" i="21"/>
  <c r="G57" i="16" s="1"/>
  <c r="O41" i="21"/>
  <c r="G41" i="16" s="1"/>
  <c r="O25" i="21"/>
  <c r="G25" i="16" s="1"/>
  <c r="O9" i="21"/>
  <c r="G9" i="16" s="1"/>
  <c r="O104" i="21"/>
  <c r="G104" i="16" s="1"/>
  <c r="O88" i="21"/>
  <c r="G88" i="16" s="1"/>
  <c r="O72" i="21"/>
  <c r="G72" i="16" s="1"/>
  <c r="O56" i="21"/>
  <c r="G56" i="16" s="1"/>
  <c r="O40" i="21"/>
  <c r="G40" i="16" s="1"/>
  <c r="O24" i="21"/>
  <c r="G24" i="16" s="1"/>
  <c r="O8" i="21"/>
  <c r="G8" i="16" s="1"/>
  <c r="O103" i="21"/>
  <c r="G103" i="16" s="1"/>
  <c r="O87" i="21"/>
  <c r="G87" i="16" s="1"/>
  <c r="O71" i="21"/>
  <c r="G71" i="16" s="1"/>
  <c r="O55" i="21"/>
  <c r="G55" i="16" s="1"/>
  <c r="O39" i="21"/>
  <c r="G39" i="16" s="1"/>
  <c r="O23" i="21"/>
  <c r="G23" i="16" s="1"/>
  <c r="O65" i="21"/>
  <c r="G65" i="16" s="1"/>
  <c r="O102" i="21"/>
  <c r="G102" i="16" s="1"/>
  <c r="O86" i="21"/>
  <c r="G86" i="16" s="1"/>
  <c r="O70" i="21"/>
  <c r="G70" i="16" s="1"/>
  <c r="O54" i="21"/>
  <c r="G54" i="16" s="1"/>
  <c r="O38" i="21"/>
  <c r="G38" i="16" s="1"/>
  <c r="O22" i="21"/>
  <c r="G22" i="16" s="1"/>
  <c r="O97" i="21"/>
  <c r="G97" i="16" s="1"/>
  <c r="O101" i="21"/>
  <c r="G101" i="16" s="1"/>
  <c r="O85" i="21"/>
  <c r="G85" i="16" s="1"/>
  <c r="O69" i="21"/>
  <c r="G69" i="16" s="1"/>
  <c r="O53" i="21"/>
  <c r="G53" i="16" s="1"/>
  <c r="O37" i="21"/>
  <c r="G37" i="16" s="1"/>
  <c r="O21" i="21"/>
  <c r="G21" i="16" s="1"/>
  <c r="O100" i="21"/>
  <c r="G100" i="16" s="1"/>
  <c r="O84" i="21"/>
  <c r="G84" i="16" s="1"/>
  <c r="O68" i="21"/>
  <c r="G68" i="16" s="1"/>
  <c r="O52" i="21"/>
  <c r="G52" i="16" s="1"/>
  <c r="O36" i="21"/>
  <c r="G36" i="16" s="1"/>
  <c r="O20" i="21"/>
  <c r="G20" i="16" s="1"/>
  <c r="O99" i="21"/>
  <c r="G99" i="16" s="1"/>
  <c r="O83" i="21"/>
  <c r="G83" i="16" s="1"/>
  <c r="O67" i="21"/>
  <c r="G67" i="16" s="1"/>
  <c r="O51" i="21"/>
  <c r="G51" i="16" s="1"/>
  <c r="O35" i="21"/>
  <c r="G35" i="16" s="1"/>
  <c r="O19" i="21"/>
  <c r="G19" i="16" s="1"/>
  <c r="O98" i="21"/>
  <c r="G98" i="16" s="1"/>
  <c r="O82" i="21"/>
  <c r="G82" i="16" s="1"/>
  <c r="O66" i="21"/>
  <c r="G66" i="16" s="1"/>
  <c r="O50" i="21"/>
  <c r="G50" i="16" s="1"/>
  <c r="O34" i="21"/>
  <c r="G34" i="16" s="1"/>
  <c r="O18" i="21"/>
  <c r="G18" i="16" s="1"/>
  <c r="O96" i="21"/>
  <c r="G96" i="16" s="1"/>
  <c r="O80" i="21"/>
  <c r="G80" i="16" s="1"/>
  <c r="O64" i="21"/>
  <c r="G64" i="16" s="1"/>
  <c r="O48" i="21"/>
  <c r="G48" i="16" s="1"/>
  <c r="O32" i="21"/>
  <c r="G32" i="16" s="1"/>
  <c r="O16" i="21"/>
  <c r="G16" i="16" s="1"/>
  <c r="O110" i="21"/>
  <c r="G110" i="16" s="1"/>
  <c r="O62" i="21"/>
  <c r="G62" i="16" s="1"/>
  <c r="O14" i="21"/>
  <c r="G14" i="16" s="1"/>
  <c r="C19" i="37" l="1"/>
  <c r="K40" i="13" s="1"/>
  <c r="E43" i="37"/>
  <c r="C20" i="37"/>
  <c r="K41" i="13" s="1"/>
  <c r="E44" i="37"/>
  <c r="C21" i="37"/>
  <c r="K42" i="13" s="1"/>
  <c r="E45" i="37"/>
  <c r="G6" i="16"/>
  <c r="D53" i="37" l="1"/>
  <c r="F18" i="22" l="1"/>
  <c r="F19" i="22"/>
  <c r="F35" i="22"/>
  <c r="F51" i="22"/>
  <c r="F67" i="22"/>
  <c r="F20" i="22"/>
  <c r="F36" i="22"/>
  <c r="F52" i="22"/>
  <c r="F68" i="22"/>
  <c r="F21" i="22"/>
  <c r="F37" i="22"/>
  <c r="F53" i="22"/>
  <c r="F69" i="22"/>
  <c r="F22" i="22"/>
  <c r="F38" i="22"/>
  <c r="F54" i="22"/>
  <c r="F70" i="22"/>
  <c r="F23" i="22"/>
  <c r="F39" i="22"/>
  <c r="F55" i="22"/>
  <c r="F71" i="22"/>
  <c r="F8" i="22"/>
  <c r="F24" i="22"/>
  <c r="F40" i="22"/>
  <c r="F56" i="22"/>
  <c r="F72" i="22"/>
  <c r="F9" i="22"/>
  <c r="F25" i="22"/>
  <c r="F41" i="22"/>
  <c r="F57" i="22"/>
  <c r="F73" i="22"/>
  <c r="F10" i="22"/>
  <c r="F26" i="22"/>
  <c r="F42" i="22"/>
  <c r="F58" i="22"/>
  <c r="F74" i="22"/>
  <c r="F11" i="22"/>
  <c r="F27" i="22"/>
  <c r="F43" i="22"/>
  <c r="F59" i="22"/>
  <c r="F12" i="22"/>
  <c r="F28" i="22"/>
  <c r="F44" i="22"/>
  <c r="F60" i="22"/>
  <c r="F13" i="22"/>
  <c r="F29" i="22"/>
  <c r="F45" i="22"/>
  <c r="F61" i="22"/>
  <c r="F14" i="22"/>
  <c r="F30" i="22"/>
  <c r="F46" i="22"/>
  <c r="F62" i="22"/>
  <c r="F15" i="22"/>
  <c r="F31" i="22"/>
  <c r="F47" i="22"/>
  <c r="F63" i="22"/>
  <c r="F17" i="22"/>
  <c r="F33" i="22"/>
  <c r="F49" i="22"/>
  <c r="F65" i="22"/>
  <c r="F34" i="22"/>
  <c r="F50" i="22"/>
  <c r="F66" i="22"/>
  <c r="F16" i="22" l="1"/>
  <c r="F64" i="22"/>
  <c r="F48" i="22"/>
  <c r="F32" i="22"/>
  <c r="AC7" i="19" l="1"/>
  <c r="AC3" i="19" s="1"/>
  <c r="BI7" i="19"/>
  <c r="BI3" i="19" s="1"/>
  <c r="AB7" i="19"/>
  <c r="AB3" i="19" s="1"/>
  <c r="CM7" i="19"/>
  <c r="CM3" i="19" s="1"/>
  <c r="CI7" i="19"/>
  <c r="CI3" i="19" s="1"/>
  <c r="AK7" i="19"/>
  <c r="AK3" i="19" s="1"/>
  <c r="BZ7" i="19"/>
  <c r="BZ3" i="19" s="1"/>
  <c r="BX7" i="19"/>
  <c r="BX3" i="19" s="1"/>
  <c r="CZ7" i="19"/>
  <c r="CZ3" i="19" s="1"/>
  <c r="CJ7" i="19"/>
  <c r="CJ3" i="19" s="1"/>
  <c r="O7" i="19"/>
  <c r="O3" i="19" s="1"/>
  <c r="AL7" i="19"/>
  <c r="AL3" i="19" s="1"/>
  <c r="BE7" i="19"/>
  <c r="BE3" i="19" s="1"/>
  <c r="DB7" i="19"/>
  <c r="DB3" i="19" s="1"/>
  <c r="AE7" i="19"/>
  <c r="AE3" i="19" s="1"/>
  <c r="BB7" i="19"/>
  <c r="BB3" i="19" s="1"/>
  <c r="BU7" i="19"/>
  <c r="BU3" i="19" s="1"/>
  <c r="P7" i="19"/>
  <c r="P3" i="19" s="1"/>
  <c r="AJ7" i="19"/>
  <c r="AJ3" i="19" s="1"/>
  <c r="CB7" i="19"/>
  <c r="CB3" i="19" s="1"/>
  <c r="AW7" i="19"/>
  <c r="AW3" i="19" s="1"/>
  <c r="CV7" i="19"/>
  <c r="CV3" i="19" s="1"/>
  <c r="CC7" i="19"/>
  <c r="CC3" i="19" s="1"/>
  <c r="C7" i="19"/>
  <c r="C3" i="19" s="1"/>
  <c r="Y7" i="19"/>
  <c r="Y3" i="19" s="1"/>
  <c r="I7" i="19"/>
  <c r="I3" i="19" s="1"/>
  <c r="BD7" i="19"/>
  <c r="BD3" i="19" s="1"/>
  <c r="Z7" i="19"/>
  <c r="Z3" i="19" s="1"/>
  <c r="CD7" i="19"/>
  <c r="CD3" i="19" s="1"/>
  <c r="CF7" i="19"/>
  <c r="CF3" i="19" s="1"/>
  <c r="CL7" i="19"/>
  <c r="CL3" i="19" s="1"/>
  <c r="CQ7" i="19"/>
  <c r="CQ3" i="19" s="1"/>
  <c r="BR7" i="19"/>
  <c r="BR3" i="19" s="1"/>
  <c r="CH7" i="19"/>
  <c r="CH3" i="19" s="1"/>
  <c r="BL7" i="19"/>
  <c r="BL3" i="19" s="1"/>
  <c r="AZ7" i="19"/>
  <c r="AZ3" i="19" s="1"/>
  <c r="CU7" i="19"/>
  <c r="CU3" i="19" s="1"/>
  <c r="AS7" i="19"/>
  <c r="AS3" i="19" s="1"/>
  <c r="BA7" i="19"/>
  <c r="BA3" i="19" s="1"/>
  <c r="BN7" i="19"/>
  <c r="BN3" i="19" s="1"/>
  <c r="AX7" i="19"/>
  <c r="AX3" i="19" s="1"/>
  <c r="BT7" i="19"/>
  <c r="BT3" i="19" s="1"/>
  <c r="S7" i="19"/>
  <c r="S3" i="19" s="1"/>
  <c r="G7" i="19"/>
  <c r="G3" i="19" s="1"/>
  <c r="BY7" i="19"/>
  <c r="BY3" i="19" s="1"/>
  <c r="J7" i="19"/>
  <c r="J3" i="19" s="1"/>
  <c r="CE7" i="19"/>
  <c r="CE3" i="19" s="1"/>
  <c r="AU7" i="19"/>
  <c r="AU3" i="19" s="1"/>
  <c r="CT7" i="19"/>
  <c r="CT3" i="19" s="1"/>
  <c r="U7" i="19"/>
  <c r="U3" i="19" s="1"/>
  <c r="E7" i="19"/>
  <c r="E3" i="19" s="1"/>
  <c r="L7" i="19"/>
  <c r="L3" i="19" s="1"/>
  <c r="AF7" i="19"/>
  <c r="AF3" i="19" s="1"/>
  <c r="BW7" i="19"/>
  <c r="BW3" i="19" s="1"/>
  <c r="AH7" i="19"/>
  <c r="AH3" i="19" s="1"/>
  <c r="CR7" i="19"/>
  <c r="CR3" i="19" s="1"/>
  <c r="AV7" i="19"/>
  <c r="AV3" i="19" s="1"/>
  <c r="AG7" i="19"/>
  <c r="AG3" i="19" s="1"/>
  <c r="AI7" i="19"/>
  <c r="AI3" i="19" s="1"/>
  <c r="AY7" i="19"/>
  <c r="AY3" i="19" s="1"/>
  <c r="BM7" i="19"/>
  <c r="BM3" i="19" s="1"/>
  <c r="AO7" i="19"/>
  <c r="AO3" i="19" s="1"/>
  <c r="F7" i="19"/>
  <c r="F3" i="19" s="1"/>
  <c r="BS7" i="19"/>
  <c r="BS3" i="19" s="1"/>
  <c r="D7" i="19"/>
  <c r="D3" i="19" s="1"/>
  <c r="K7" i="19"/>
  <c r="K3" i="19" s="1"/>
  <c r="BK7" i="19"/>
  <c r="BK3" i="19" s="1"/>
  <c r="AA7" i="19"/>
  <c r="AA3" i="19" s="1"/>
  <c r="V7" i="19"/>
  <c r="V3" i="19" s="1"/>
  <c r="CY7" i="19"/>
  <c r="CY3" i="19" s="1"/>
  <c r="Q7" i="19"/>
  <c r="Q3" i="19" s="1"/>
  <c r="M7" i="19"/>
  <c r="M3" i="19" s="1"/>
  <c r="AT7" i="19"/>
  <c r="AT3" i="19" s="1"/>
  <c r="CG7" i="19"/>
  <c r="CG3" i="19" s="1"/>
  <c r="AD7" i="19"/>
  <c r="AD3" i="19" s="1"/>
  <c r="N7" i="19"/>
  <c r="N3" i="19" s="1"/>
  <c r="CX7" i="19"/>
  <c r="CX3" i="19" s="1"/>
  <c r="BO7" i="19"/>
  <c r="BO3" i="19" s="1"/>
  <c r="BF7" i="19"/>
  <c r="BF3" i="19" s="1"/>
  <c r="AN7" i="19"/>
  <c r="AN3" i="19" s="1"/>
  <c r="X7" i="19"/>
  <c r="X3" i="19" s="1"/>
  <c r="DA7" i="19"/>
  <c r="DA3" i="19" s="1"/>
  <c r="AP7" i="19"/>
  <c r="AP3" i="19" s="1"/>
  <c r="CA7" i="19"/>
  <c r="CA3" i="19" s="1"/>
  <c r="BV7" i="19"/>
  <c r="BV3" i="19" s="1"/>
  <c r="BP7" i="19"/>
  <c r="BP3" i="19" s="1"/>
  <c r="R7" i="19"/>
  <c r="R3" i="19" s="1"/>
  <c r="CW7" i="19"/>
  <c r="CW3" i="19" s="1"/>
  <c r="CN7" i="19"/>
  <c r="CN3" i="19" s="1"/>
  <c r="T7" i="19"/>
  <c r="T3" i="19" s="1"/>
  <c r="CK7" i="19"/>
  <c r="CK3" i="19" s="1"/>
  <c r="CP7" i="19"/>
  <c r="CP3" i="19" s="1"/>
  <c r="BJ7" i="19"/>
  <c r="BJ3" i="19" s="1"/>
  <c r="BQ7" i="19"/>
  <c r="BQ3" i="19" s="1"/>
  <c r="W7" i="19"/>
  <c r="W3" i="19" s="1"/>
  <c r="CO7" i="19"/>
  <c r="CO3" i="19" s="1"/>
  <c r="AM7" i="19"/>
  <c r="AM3" i="19" s="1"/>
  <c r="CS7" i="19"/>
  <c r="CS3" i="19" s="1"/>
  <c r="BH7" i="19"/>
  <c r="BH3" i="19" s="1"/>
  <c r="BG7" i="19"/>
  <c r="BG3" i="19" s="1"/>
  <c r="H7" i="19"/>
  <c r="H3" i="19" s="1"/>
  <c r="BC7" i="19"/>
  <c r="BC3" i="19" s="1"/>
  <c r="AR7" i="19" l="1"/>
  <c r="AR3" i="19" s="1"/>
  <c r="K7" i="38" a="1"/>
  <c r="I7" i="40" a="1"/>
  <c r="AQ7" i="19"/>
  <c r="AQ3" i="19" s="1"/>
  <c r="I18" i="40" l="1"/>
  <c r="J18" i="40" s="1"/>
  <c r="I35" i="40"/>
  <c r="J35" i="40" s="1"/>
  <c r="I27" i="40"/>
  <c r="J27" i="40" s="1"/>
  <c r="I8" i="40"/>
  <c r="J8" i="40" s="1"/>
  <c r="I23" i="40"/>
  <c r="J23" i="40" s="1"/>
  <c r="I17" i="40"/>
  <c r="J17" i="40" s="1"/>
  <c r="I7" i="40"/>
  <c r="J7" i="40" s="1"/>
  <c r="I33" i="40"/>
  <c r="J33" i="40" s="1"/>
  <c r="I34" i="40"/>
  <c r="J34" i="40" s="1"/>
  <c r="I24" i="40"/>
  <c r="J24" i="40" s="1"/>
  <c r="I25" i="40"/>
  <c r="J25" i="40" s="1"/>
  <c r="I12" i="40"/>
  <c r="J12" i="40" s="1"/>
  <c r="I10" i="40"/>
  <c r="J10" i="40" s="1"/>
  <c r="I11" i="40"/>
  <c r="J11" i="40" s="1"/>
  <c r="I31" i="40"/>
  <c r="J31" i="40" s="1"/>
  <c r="I30" i="40"/>
  <c r="J30" i="40" s="1"/>
  <c r="E104" i="8" s="1"/>
  <c r="I14" i="40"/>
  <c r="J14" i="40" s="1"/>
  <c r="I37" i="40"/>
  <c r="J37" i="40" s="1"/>
  <c r="I36" i="40"/>
  <c r="J36" i="40" s="1"/>
  <c r="I20" i="40"/>
  <c r="J20" i="40" s="1"/>
  <c r="I16" i="40"/>
  <c r="J16" i="40" s="1"/>
  <c r="I22" i="40"/>
  <c r="J22" i="40" s="1"/>
  <c r="I28" i="40"/>
  <c r="J28" i="40" s="1"/>
  <c r="I21" i="40"/>
  <c r="J21" i="40" s="1"/>
  <c r="I13" i="40"/>
  <c r="J13" i="40" s="1"/>
  <c r="I29" i="40"/>
  <c r="J29" i="40" s="1"/>
  <c r="E103" i="8" s="1"/>
  <c r="I32" i="40"/>
  <c r="J32" i="40" s="1"/>
  <c r="I15" i="40"/>
  <c r="J15" i="40" s="1"/>
  <c r="E89" i="8" s="1"/>
  <c r="I26" i="40"/>
  <c r="J26" i="40" s="1"/>
  <c r="I19" i="40"/>
  <c r="J19" i="40" s="1"/>
  <c r="I9" i="40"/>
  <c r="J9" i="40" s="1"/>
  <c r="K27" i="38"/>
  <c r="L27" i="38" s="1"/>
  <c r="K9" i="38"/>
  <c r="L9" i="38" s="1"/>
  <c r="K35" i="38"/>
  <c r="L35" i="38" s="1"/>
  <c r="K16" i="38"/>
  <c r="L16" i="38" s="1"/>
  <c r="K42" i="38"/>
  <c r="L42" i="38" s="1"/>
  <c r="K34" i="38"/>
  <c r="L34" i="38" s="1"/>
  <c r="K29" i="38"/>
  <c r="L29" i="38" s="1"/>
  <c r="K20" i="38"/>
  <c r="L20" i="38" s="1"/>
  <c r="K37" i="38"/>
  <c r="L37" i="38" s="1"/>
  <c r="K15" i="38"/>
  <c r="L15" i="38" s="1"/>
  <c r="K24" i="38"/>
  <c r="L24" i="38" s="1"/>
  <c r="K14" i="38"/>
  <c r="L14" i="38" s="1"/>
  <c r="K36" i="38"/>
  <c r="L36" i="38" s="1"/>
  <c r="K10" i="38"/>
  <c r="L10" i="38" s="1"/>
  <c r="K33" i="38"/>
  <c r="L33" i="38" s="1"/>
  <c r="K13" i="38"/>
  <c r="L13" i="38" s="1"/>
  <c r="K28" i="38"/>
  <c r="L28" i="38" s="1"/>
  <c r="K7" i="38"/>
  <c r="L7" i="38" s="1"/>
  <c r="K21" i="38"/>
  <c r="L21" i="38" s="1"/>
  <c r="K23" i="38"/>
  <c r="L23" i="38" s="1"/>
  <c r="K26" i="38"/>
  <c r="L26" i="38" s="1"/>
  <c r="K22" i="38"/>
  <c r="L22" i="38" s="1"/>
  <c r="K17" i="38"/>
  <c r="L17" i="38" s="1"/>
  <c r="K39" i="38"/>
  <c r="L39" i="38" s="1"/>
  <c r="K41" i="38"/>
  <c r="L41" i="38" s="1"/>
  <c r="K32" i="38"/>
  <c r="L32" i="38" s="1"/>
  <c r="K8" i="38"/>
  <c r="L8" i="38" s="1"/>
  <c r="K38" i="38"/>
  <c r="L38" i="38" s="1"/>
  <c r="K30" i="38"/>
  <c r="L30" i="38" s="1"/>
  <c r="K19" i="38"/>
  <c r="L19" i="38" s="1"/>
  <c r="K12" i="38"/>
  <c r="L12" i="38" s="1"/>
  <c r="K31" i="38"/>
  <c r="L31" i="38" s="1"/>
  <c r="K11" i="38"/>
  <c r="L11" i="38" s="1"/>
  <c r="K40" i="38"/>
  <c r="L40" i="38" s="1"/>
  <c r="K18" i="38"/>
  <c r="L18" i="38" s="1"/>
  <c r="K25" i="38"/>
  <c r="L25" i="38" s="1"/>
  <c r="I7" i="39" a="1"/>
  <c r="M29" i="38" l="1"/>
  <c r="E30" i="8" s="1"/>
  <c r="M17" i="38"/>
  <c r="E18" i="8" s="1"/>
  <c r="M40" i="38"/>
  <c r="E41" i="8" s="1"/>
  <c r="M33" i="38"/>
  <c r="E34" i="8" s="1"/>
  <c r="M12" i="38"/>
  <c r="E13" i="8" s="1"/>
  <c r="M22" i="38"/>
  <c r="E23" i="8" s="1"/>
  <c r="I37" i="39"/>
  <c r="J37" i="39" s="1"/>
  <c r="I40" i="39"/>
  <c r="J40" i="39" s="1"/>
  <c r="I20" i="39"/>
  <c r="J20" i="39" s="1"/>
  <c r="I26" i="39"/>
  <c r="J26" i="39" s="1"/>
  <c r="I21" i="39"/>
  <c r="J21" i="39" s="1"/>
  <c r="I38" i="39"/>
  <c r="J38" i="39" s="1"/>
  <c r="E76" i="8" s="1"/>
  <c r="I9" i="39"/>
  <c r="J9" i="39" s="1"/>
  <c r="I10" i="39"/>
  <c r="J10" i="39" s="1"/>
  <c r="I14" i="39"/>
  <c r="J14" i="39" s="1"/>
  <c r="I7" i="39"/>
  <c r="J7" i="39" s="1"/>
  <c r="I32" i="39"/>
  <c r="J32" i="39" s="1"/>
  <c r="I34" i="39"/>
  <c r="J34" i="39" s="1"/>
  <c r="I42" i="39"/>
  <c r="J42" i="39" s="1"/>
  <c r="I13" i="39"/>
  <c r="J13" i="39" s="1"/>
  <c r="I29" i="39"/>
  <c r="J29" i="39" s="1"/>
  <c r="I27" i="39"/>
  <c r="J27" i="39" s="1"/>
  <c r="I25" i="39"/>
  <c r="J25" i="39" s="1"/>
  <c r="I12" i="39"/>
  <c r="J12" i="39" s="1"/>
  <c r="I24" i="39"/>
  <c r="J24" i="39" s="1"/>
  <c r="I41" i="39"/>
  <c r="J41" i="39" s="1"/>
  <c r="I18" i="39"/>
  <c r="J18" i="39" s="1"/>
  <c r="I35" i="39"/>
  <c r="J35" i="39" s="1"/>
  <c r="I22" i="39"/>
  <c r="J22" i="39" s="1"/>
  <c r="E60" i="8" s="1"/>
  <c r="I15" i="39"/>
  <c r="J15" i="39" s="1"/>
  <c r="I16" i="39"/>
  <c r="J16" i="39" s="1"/>
  <c r="I17" i="39"/>
  <c r="J17" i="39" s="1"/>
  <c r="I28" i="39"/>
  <c r="J28" i="39" s="1"/>
  <c r="I11" i="39"/>
  <c r="J11" i="39" s="1"/>
  <c r="I36" i="39"/>
  <c r="J36" i="39" s="1"/>
  <c r="I31" i="39"/>
  <c r="J31" i="39" s="1"/>
  <c r="I33" i="39"/>
  <c r="J33" i="39" s="1"/>
  <c r="I23" i="39"/>
  <c r="J23" i="39" s="1"/>
  <c r="I39" i="39"/>
  <c r="J39" i="39" s="1"/>
  <c r="I8" i="39"/>
  <c r="J8" i="39" s="1"/>
  <c r="I30" i="39"/>
  <c r="J30" i="39" s="1"/>
  <c r="I19" i="39"/>
  <c r="J19" i="39" s="1"/>
  <c r="M26" i="38"/>
  <c r="E27" i="8" s="1"/>
  <c r="M25" i="38"/>
  <c r="E26" i="8" s="1"/>
  <c r="M38" i="38"/>
  <c r="E39" i="8" s="1"/>
  <c r="M23" i="38"/>
  <c r="E24" i="8" s="1"/>
  <c r="M14" i="38"/>
  <c r="E15" i="8" s="1"/>
  <c r="M16" i="38"/>
  <c r="E17" i="8" s="1"/>
  <c r="M18" i="38"/>
  <c r="E19" i="8" s="1"/>
  <c r="M8" i="38"/>
  <c r="E9" i="8" s="1"/>
  <c r="M21" i="38"/>
  <c r="E22" i="8" s="1"/>
  <c r="M24" i="38"/>
  <c r="E25" i="8" s="1"/>
  <c r="M32" i="38"/>
  <c r="E33" i="8" s="1"/>
  <c r="M7" i="38"/>
  <c r="E8" i="8" s="1"/>
  <c r="M15" i="38"/>
  <c r="E16" i="8" s="1"/>
  <c r="M9" i="38"/>
  <c r="E10" i="8" s="1"/>
  <c r="M11" i="38"/>
  <c r="E12" i="8" s="1"/>
  <c r="M41" i="38"/>
  <c r="E42" i="8" s="1"/>
  <c r="M28" i="38"/>
  <c r="E29" i="8" s="1"/>
  <c r="M37" i="38"/>
  <c r="E38" i="8" s="1"/>
  <c r="M27" i="38"/>
  <c r="E28" i="8" s="1"/>
  <c r="M35" i="38"/>
  <c r="E36" i="8" s="1"/>
  <c r="M31" i="38"/>
  <c r="E32" i="8" s="1"/>
  <c r="M39" i="38"/>
  <c r="E40" i="8" s="1"/>
  <c r="M13" i="38"/>
  <c r="E14" i="8" s="1"/>
  <c r="M20" i="38"/>
  <c r="E21" i="8" s="1"/>
  <c r="M34" i="38"/>
  <c r="E35" i="8" s="1"/>
  <c r="M19" i="38"/>
  <c r="E20" i="8" s="1"/>
  <c r="M10" i="38"/>
  <c r="E11" i="8" s="1"/>
  <c r="M30" i="38"/>
  <c r="E31" i="8" s="1"/>
  <c r="M36" i="38"/>
  <c r="E37" i="8" s="1"/>
  <c r="M42" i="38"/>
  <c r="E43" i="8" s="1"/>
  <c r="D32" i="8" l="1"/>
  <c r="D43" i="8"/>
  <c r="D42" i="8"/>
  <c r="D37" i="8"/>
  <c r="D18" i="8"/>
  <c r="D34" i="8"/>
  <c r="D31" i="8"/>
  <c r="D20" i="8"/>
  <c r="D12" i="8"/>
  <c r="D11" i="8"/>
  <c r="D41" i="8"/>
  <c r="D13" i="8"/>
  <c r="D21" i="8"/>
  <c r="D14" i="8"/>
  <c r="D29" i="8"/>
  <c r="D25" i="8"/>
  <c r="D39" i="8"/>
  <c r="D40" i="8"/>
  <c r="D22" i="8"/>
  <c r="D26" i="8"/>
  <c r="D9" i="8"/>
  <c r="D27" i="8"/>
  <c r="D36" i="8"/>
  <c r="D19" i="8"/>
  <c r="D35" i="8"/>
  <c r="D10" i="8"/>
  <c r="D30" i="8"/>
  <c r="D16" i="8"/>
  <c r="D17" i="8"/>
  <c r="D28" i="8"/>
  <c r="D8" i="8"/>
  <c r="D15" i="8"/>
  <c r="D38" i="8"/>
  <c r="D33" i="8"/>
  <c r="D24" i="8"/>
  <c r="D23" i="8"/>
  <c r="D7" i="8" l="1"/>
  <c r="D34" i="13" s="1"/>
  <c r="D46" i="13" s="1"/>
  <c r="G47" i="13" s="1"/>
  <c r="C4" i="15" a="1"/>
  <c r="C4" i="15" l="1"/>
  <c r="AS4" i="15"/>
  <c r="BZ4" i="15"/>
  <c r="AA4" i="15"/>
  <c r="CZ4" i="15"/>
  <c r="AJ4" i="15"/>
  <c r="AM4" i="15"/>
  <c r="AD4" i="15"/>
  <c r="BA4" i="15"/>
  <c r="BM4" i="15"/>
  <c r="BC4" i="15"/>
  <c r="J4" i="15"/>
  <c r="CU4" i="15"/>
  <c r="DA4" i="15"/>
  <c r="CA4" i="15"/>
  <c r="AR4" i="15"/>
  <c r="U4" i="15"/>
  <c r="BT4" i="15"/>
  <c r="Z4" i="15"/>
  <c r="S4" i="15"/>
  <c r="CY4" i="15"/>
  <c r="P4" i="15"/>
  <c r="BB4" i="15"/>
  <c r="AH4" i="15"/>
  <c r="BU4" i="15"/>
  <c r="CC4" i="15"/>
  <c r="AG4" i="15"/>
  <c r="BP4" i="15"/>
  <c r="BL4" i="15"/>
  <c r="O4" i="15"/>
  <c r="BE4" i="15"/>
  <c r="BX4" i="15"/>
  <c r="CD4" i="15"/>
  <c r="X4" i="15"/>
  <c r="CW4" i="15"/>
  <c r="AK4" i="15"/>
  <c r="L4" i="15"/>
  <c r="BW4" i="15"/>
  <c r="AL4" i="15"/>
  <c r="BO4" i="15"/>
  <c r="BQ4" i="15"/>
  <c r="CG4" i="15"/>
  <c r="G4" i="15"/>
  <c r="CI4" i="15"/>
  <c r="BJ4" i="15"/>
  <c r="CV4" i="15"/>
  <c r="CN4" i="15"/>
  <c r="AF4" i="15"/>
  <c r="BK4" i="15"/>
  <c r="CP4" i="15"/>
  <c r="AN4" i="15"/>
  <c r="AB4" i="15"/>
  <c r="R4" i="15"/>
  <c r="CO4" i="15"/>
  <c r="AU4" i="15"/>
  <c r="AO4" i="15"/>
  <c r="AW4" i="15"/>
  <c r="CL4" i="15"/>
  <c r="BY4" i="15"/>
  <c r="CS4" i="15"/>
  <c r="DB4" i="15"/>
  <c r="AZ4" i="15"/>
  <c r="E4" i="15"/>
  <c r="BN4" i="15"/>
  <c r="W4" i="15"/>
  <c r="F4" i="15"/>
  <c r="V4" i="15"/>
  <c r="CJ4" i="15"/>
  <c r="CF4" i="15"/>
  <c r="AV4" i="15"/>
  <c r="CE4" i="15"/>
  <c r="BF4" i="15"/>
  <c r="AX4" i="15"/>
  <c r="AI4" i="15"/>
  <c r="CT4" i="15"/>
  <c r="BD4" i="15"/>
  <c r="AQ4" i="15"/>
  <c r="I4" i="15"/>
  <c r="CX4" i="15"/>
  <c r="Y4" i="15"/>
  <c r="M4" i="15"/>
  <c r="BS4" i="15"/>
  <c r="CQ4" i="15"/>
  <c r="BV4" i="15"/>
  <c r="BR4" i="15"/>
  <c r="BI4" i="15"/>
  <c r="CB4" i="15"/>
  <c r="AP4" i="15"/>
  <c r="AY4" i="15"/>
  <c r="D4" i="15"/>
  <c r="K4" i="15"/>
  <c r="BH4" i="15"/>
  <c r="AT4" i="15"/>
  <c r="T4" i="15"/>
  <c r="N4" i="15"/>
  <c r="Q4" i="15"/>
  <c r="BG4" i="15"/>
  <c r="CR4" i="15"/>
  <c r="AE4" i="15"/>
  <c r="CH4" i="15"/>
  <c r="AC4" i="15"/>
  <c r="CM4" i="15"/>
  <c r="H4" i="15"/>
  <c r="CK4" i="15"/>
  <c r="AF114" i="15" l="1"/>
  <c r="AF113" i="15"/>
  <c r="AF111" i="15"/>
  <c r="AF109" i="15"/>
  <c r="AF107" i="15"/>
  <c r="AF108" i="15"/>
  <c r="AF106" i="15"/>
  <c r="AF104" i="15"/>
  <c r="AF102" i="15"/>
  <c r="AF100" i="15"/>
  <c r="AF110" i="15"/>
  <c r="AF112" i="15"/>
  <c r="AF99" i="15"/>
  <c r="AF105" i="15"/>
  <c r="AF101" i="15"/>
  <c r="AF103" i="15"/>
  <c r="AF98" i="15"/>
  <c r="AF95" i="15"/>
  <c r="AF93" i="15"/>
  <c r="AF86" i="15"/>
  <c r="AF84" i="15"/>
  <c r="AF82" i="15"/>
  <c r="AF87" i="15"/>
  <c r="AF97" i="15"/>
  <c r="AF96" i="15"/>
  <c r="AF91" i="15"/>
  <c r="AF90" i="15"/>
  <c r="AF78" i="15"/>
  <c r="AF85" i="15"/>
  <c r="AF81" i="15"/>
  <c r="AF94" i="15"/>
  <c r="AF88" i="15"/>
  <c r="AF77" i="15"/>
  <c r="AF72" i="15"/>
  <c r="AF89" i="15"/>
  <c r="AF92" i="15"/>
  <c r="AF73" i="15"/>
  <c r="AF80" i="15"/>
  <c r="AF70" i="15"/>
  <c r="AF68" i="15"/>
  <c r="AF66" i="15"/>
  <c r="AF64" i="15"/>
  <c r="AF62" i="15"/>
  <c r="AF60" i="15"/>
  <c r="AF58" i="15"/>
  <c r="AF83" i="15"/>
  <c r="AF76" i="15"/>
  <c r="AF71" i="15"/>
  <c r="AF69" i="15"/>
  <c r="AF74" i="15"/>
  <c r="AF53" i="15"/>
  <c r="AF51" i="15"/>
  <c r="AF49" i="15"/>
  <c r="AF47" i="15"/>
  <c r="AF79" i="15"/>
  <c r="AF54" i="15"/>
  <c r="AF52" i="15"/>
  <c r="AF50" i="15"/>
  <c r="AF48" i="15"/>
  <c r="AF40" i="15"/>
  <c r="AF55" i="15"/>
  <c r="AF56" i="15"/>
  <c r="AF45" i="15"/>
  <c r="AF41" i="15"/>
  <c r="AF65" i="15"/>
  <c r="AF67" i="15"/>
  <c r="AF63" i="15"/>
  <c r="AF61" i="15"/>
  <c r="AF59" i="15"/>
  <c r="AF46" i="15"/>
  <c r="AF75" i="15"/>
  <c r="AF42" i="15"/>
  <c r="AF35" i="15"/>
  <c r="AF39" i="15"/>
  <c r="AF43" i="15"/>
  <c r="AF57" i="15"/>
  <c r="AF37" i="15"/>
  <c r="AF27" i="15"/>
  <c r="AF26" i="15"/>
  <c r="AF20" i="15"/>
  <c r="AF32" i="15"/>
  <c r="AF17" i="15"/>
  <c r="AF25" i="15"/>
  <c r="AF24" i="15"/>
  <c r="AF23" i="15"/>
  <c r="AF21" i="15"/>
  <c r="AF18" i="15"/>
  <c r="AF15" i="15"/>
  <c r="AF13" i="15"/>
  <c r="AF11" i="15"/>
  <c r="AF9" i="15"/>
  <c r="AF33" i="15"/>
  <c r="AF38" i="15"/>
  <c r="AF36" i="15"/>
  <c r="AF34" i="15"/>
  <c r="AF19" i="15"/>
  <c r="AF44" i="15"/>
  <c r="AF31" i="15"/>
  <c r="AF30" i="15"/>
  <c r="AF22" i="15"/>
  <c r="AF29" i="15"/>
  <c r="AF28" i="15"/>
  <c r="AF16" i="15"/>
  <c r="AF14" i="15"/>
  <c r="AF12" i="15"/>
  <c r="AF10" i="15"/>
  <c r="AF8" i="15"/>
  <c r="E113" i="15"/>
  <c r="E111" i="15"/>
  <c r="E109" i="15"/>
  <c r="E114" i="15"/>
  <c r="E112" i="15"/>
  <c r="E110" i="15"/>
  <c r="E108" i="15"/>
  <c r="E104" i="15"/>
  <c r="E105" i="15"/>
  <c r="E103" i="15"/>
  <c r="E101" i="15"/>
  <c r="E99" i="15"/>
  <c r="E97" i="15"/>
  <c r="E107" i="15"/>
  <c r="E96" i="15"/>
  <c r="E102" i="15"/>
  <c r="E98" i="15"/>
  <c r="E91" i="15"/>
  <c r="E89" i="15"/>
  <c r="E106" i="15"/>
  <c r="E100" i="15"/>
  <c r="E86" i="15"/>
  <c r="E84" i="15"/>
  <c r="E82" i="15"/>
  <c r="E80" i="15"/>
  <c r="E87" i="15"/>
  <c r="E93" i="15"/>
  <c r="E83" i="15"/>
  <c r="E81" i="15"/>
  <c r="E90" i="15"/>
  <c r="E95" i="15"/>
  <c r="E92" i="15"/>
  <c r="E76" i="15"/>
  <c r="E77" i="15"/>
  <c r="E71" i="15"/>
  <c r="E85" i="15"/>
  <c r="E75" i="15"/>
  <c r="E78" i="15"/>
  <c r="E74" i="15"/>
  <c r="E70" i="15"/>
  <c r="E68" i="15"/>
  <c r="E66" i="15"/>
  <c r="E79" i="15"/>
  <c r="E88" i="15"/>
  <c r="E73" i="15"/>
  <c r="E67" i="15"/>
  <c r="E54" i="15"/>
  <c r="E52" i="15"/>
  <c r="E50" i="15"/>
  <c r="E94" i="15"/>
  <c r="E69" i="15"/>
  <c r="E59" i="15"/>
  <c r="E72" i="15"/>
  <c r="E60" i="15"/>
  <c r="E47" i="15"/>
  <c r="E45" i="15"/>
  <c r="E55" i="15"/>
  <c r="E56" i="15"/>
  <c r="E65" i="15"/>
  <c r="E63" i="15"/>
  <c r="E46" i="15"/>
  <c r="E61" i="15"/>
  <c r="E57" i="15"/>
  <c r="E49" i="15"/>
  <c r="E53" i="15"/>
  <c r="E64" i="15"/>
  <c r="E62" i="15"/>
  <c r="E37" i="15"/>
  <c r="E43" i="15"/>
  <c r="E40" i="15"/>
  <c r="E58" i="15"/>
  <c r="E48" i="15"/>
  <c r="E51" i="15"/>
  <c r="E39" i="15"/>
  <c r="E41" i="15"/>
  <c r="E42" i="15"/>
  <c r="E44" i="15"/>
  <c r="E28" i="15"/>
  <c r="E27" i="15"/>
  <c r="E22" i="15"/>
  <c r="E15" i="15"/>
  <c r="E13" i="15"/>
  <c r="E11" i="15"/>
  <c r="E9" i="15"/>
  <c r="E26" i="15"/>
  <c r="E25" i="15"/>
  <c r="E19" i="15"/>
  <c r="E38" i="15"/>
  <c r="E36" i="15"/>
  <c r="E24" i="15"/>
  <c r="E32" i="15"/>
  <c r="E34" i="15"/>
  <c r="E33" i="15"/>
  <c r="E23" i="15"/>
  <c r="E20" i="15"/>
  <c r="E17" i="15"/>
  <c r="E16" i="15"/>
  <c r="E14" i="15"/>
  <c r="E12" i="15"/>
  <c r="E10" i="15"/>
  <c r="E8" i="15"/>
  <c r="E31" i="15"/>
  <c r="E21" i="15"/>
  <c r="E35" i="15"/>
  <c r="E18" i="15"/>
  <c r="E30" i="15"/>
  <c r="E29" i="15"/>
  <c r="AZ113" i="15"/>
  <c r="AZ111" i="15"/>
  <c r="AZ114" i="15"/>
  <c r="AZ112" i="15"/>
  <c r="AZ110" i="15"/>
  <c r="AZ108" i="15"/>
  <c r="AZ104" i="15"/>
  <c r="AZ102" i="15"/>
  <c r="AZ100" i="15"/>
  <c r="AZ98" i="15"/>
  <c r="AZ96" i="15"/>
  <c r="AZ107" i="15"/>
  <c r="AZ109" i="15"/>
  <c r="AZ95" i="15"/>
  <c r="AZ93" i="15"/>
  <c r="AZ91" i="15"/>
  <c r="AZ89" i="15"/>
  <c r="AZ87" i="15"/>
  <c r="AZ99" i="15"/>
  <c r="AZ103" i="15"/>
  <c r="AZ106" i="15"/>
  <c r="AZ101" i="15"/>
  <c r="AZ85" i="15"/>
  <c r="AZ83" i="15"/>
  <c r="AZ81" i="15"/>
  <c r="AZ79" i="15"/>
  <c r="AZ77" i="15"/>
  <c r="AZ75" i="15"/>
  <c r="AZ97" i="15"/>
  <c r="AZ92" i="15"/>
  <c r="AZ84" i="15"/>
  <c r="AZ82" i="15"/>
  <c r="AZ80" i="15"/>
  <c r="AZ105" i="15"/>
  <c r="AZ90" i="15"/>
  <c r="AZ88" i="15"/>
  <c r="AZ73" i="15"/>
  <c r="AZ76" i="15"/>
  <c r="AZ70" i="15"/>
  <c r="AZ68" i="15"/>
  <c r="AZ66" i="15"/>
  <c r="AZ64" i="15"/>
  <c r="AZ62" i="15"/>
  <c r="AZ86" i="15"/>
  <c r="AZ78" i="15"/>
  <c r="AZ74" i="15"/>
  <c r="AZ69" i="15"/>
  <c r="AZ71" i="15"/>
  <c r="AZ94" i="15"/>
  <c r="AZ59" i="15"/>
  <c r="AZ72" i="15"/>
  <c r="AZ60" i="15"/>
  <c r="AZ50" i="15"/>
  <c r="AZ63" i="15"/>
  <c r="AZ61" i="15"/>
  <c r="AZ65" i="15"/>
  <c r="AZ54" i="15"/>
  <c r="AZ41" i="15"/>
  <c r="AZ39" i="15"/>
  <c r="AZ37" i="15"/>
  <c r="AZ35" i="15"/>
  <c r="AZ33" i="15"/>
  <c r="AZ67" i="15"/>
  <c r="AZ55" i="15"/>
  <c r="AZ56" i="15"/>
  <c r="AZ45" i="15"/>
  <c r="AZ49" i="15"/>
  <c r="AZ42" i="15"/>
  <c r="AZ58" i="15"/>
  <c r="AZ53" i="15"/>
  <c r="AZ46" i="15"/>
  <c r="AZ40" i="15"/>
  <c r="AZ38" i="15"/>
  <c r="AZ36" i="15"/>
  <c r="AZ34" i="15"/>
  <c r="AZ32" i="15"/>
  <c r="AZ47" i="15"/>
  <c r="AZ43" i="15"/>
  <c r="AZ57" i="15"/>
  <c r="AZ48" i="15"/>
  <c r="AZ52" i="15"/>
  <c r="AZ51" i="15"/>
  <c r="AZ44" i="15"/>
  <c r="AZ30" i="15"/>
  <c r="AZ29" i="15"/>
  <c r="AZ15" i="15"/>
  <c r="AZ13" i="15"/>
  <c r="AZ11" i="15"/>
  <c r="AZ9" i="15"/>
  <c r="AZ28" i="15"/>
  <c r="AZ27" i="15"/>
  <c r="AZ21" i="15"/>
  <c r="AZ18" i="15"/>
  <c r="AZ31" i="15"/>
  <c r="AZ26" i="15"/>
  <c r="AZ25" i="15"/>
  <c r="AZ24" i="15"/>
  <c r="AZ23" i="15"/>
  <c r="AZ22" i="15"/>
  <c r="AZ19" i="15"/>
  <c r="AZ14" i="15"/>
  <c r="AZ12" i="15"/>
  <c r="AZ10" i="15"/>
  <c r="AZ8" i="15"/>
  <c r="AZ16" i="15"/>
  <c r="AZ20" i="15"/>
  <c r="AZ17" i="15"/>
  <c r="AT114" i="15"/>
  <c r="AT112" i="15"/>
  <c r="AT110" i="15"/>
  <c r="AT108" i="15"/>
  <c r="AT105" i="15"/>
  <c r="AT103" i="15"/>
  <c r="AT101" i="15"/>
  <c r="AT113" i="15"/>
  <c r="AT106" i="15"/>
  <c r="AT107" i="15"/>
  <c r="AT109" i="15"/>
  <c r="AT104" i="15"/>
  <c r="AT100" i="15"/>
  <c r="AT102" i="15"/>
  <c r="AT96" i="15"/>
  <c r="AT97" i="15"/>
  <c r="AT99" i="15"/>
  <c r="AT95" i="15"/>
  <c r="AT93" i="15"/>
  <c r="AT91" i="15"/>
  <c r="AT111" i="15"/>
  <c r="AT98" i="15"/>
  <c r="AT94" i="15"/>
  <c r="AT92" i="15"/>
  <c r="AT88" i="15"/>
  <c r="AT84" i="15"/>
  <c r="AT72" i="15"/>
  <c r="AT82" i="15"/>
  <c r="AT80" i="15"/>
  <c r="AT90" i="15"/>
  <c r="AT77" i="15"/>
  <c r="AT86" i="15"/>
  <c r="AT81" i="15"/>
  <c r="AT74" i="15"/>
  <c r="AT78" i="15"/>
  <c r="AT75" i="15"/>
  <c r="AT71" i="15"/>
  <c r="AT69" i="15"/>
  <c r="AT67" i="15"/>
  <c r="AT65" i="15"/>
  <c r="AT63" i="15"/>
  <c r="AT61" i="15"/>
  <c r="AT85" i="15"/>
  <c r="AT79" i="15"/>
  <c r="AT76" i="15"/>
  <c r="AT87" i="15"/>
  <c r="AT83" i="15"/>
  <c r="AT73" i="15"/>
  <c r="AT70" i="15"/>
  <c r="AT68" i="15"/>
  <c r="AT66" i="15"/>
  <c r="AT64" i="15"/>
  <c r="AT62" i="15"/>
  <c r="AT60" i="15"/>
  <c r="AT89" i="15"/>
  <c r="AT57" i="15"/>
  <c r="AT56" i="15"/>
  <c r="AT50" i="15"/>
  <c r="AT52" i="15"/>
  <c r="AT59" i="15"/>
  <c r="AT44" i="15"/>
  <c r="AT54" i="15"/>
  <c r="AT41" i="15"/>
  <c r="AT39" i="15"/>
  <c r="AT58" i="15"/>
  <c r="AT49" i="15"/>
  <c r="AT45" i="15"/>
  <c r="AT51" i="15"/>
  <c r="AT42" i="15"/>
  <c r="AT43" i="15"/>
  <c r="AT31" i="15"/>
  <c r="AT29" i="15"/>
  <c r="AT27" i="15"/>
  <c r="AT25" i="15"/>
  <c r="AT23" i="15"/>
  <c r="AT21" i="15"/>
  <c r="AT19" i="15"/>
  <c r="AT17" i="15"/>
  <c r="AT48" i="15"/>
  <c r="AT47" i="15"/>
  <c r="AT38" i="15"/>
  <c r="AT35" i="15"/>
  <c r="AT32" i="15"/>
  <c r="AT34" i="15"/>
  <c r="AT46" i="15"/>
  <c r="AT53" i="15"/>
  <c r="AT30" i="15"/>
  <c r="AT28" i="15"/>
  <c r="AT26" i="15"/>
  <c r="AT24" i="15"/>
  <c r="AT22" i="15"/>
  <c r="AT20" i="15"/>
  <c r="AT18" i="15"/>
  <c r="AT16" i="15"/>
  <c r="AT14" i="15"/>
  <c r="AT12" i="15"/>
  <c r="AT10" i="15"/>
  <c r="AT8" i="15"/>
  <c r="AT40" i="15"/>
  <c r="AT33" i="15"/>
  <c r="AT36" i="15"/>
  <c r="AT15" i="15"/>
  <c r="AT13" i="15"/>
  <c r="AT11" i="15"/>
  <c r="AT9" i="15"/>
  <c r="AT37" i="15"/>
  <c r="AT55" i="15"/>
  <c r="DB114" i="15"/>
  <c r="DB112" i="15"/>
  <c r="DB110" i="15"/>
  <c r="DB108" i="15"/>
  <c r="DB107" i="15"/>
  <c r="DB111" i="15"/>
  <c r="DB103" i="15"/>
  <c r="DB101" i="15"/>
  <c r="DB99" i="15"/>
  <c r="DB113" i="15"/>
  <c r="DB109" i="15"/>
  <c r="DB104" i="15"/>
  <c r="DB102" i="15"/>
  <c r="DB100" i="15"/>
  <c r="DB93" i="15"/>
  <c r="DB106" i="15"/>
  <c r="DB95" i="15"/>
  <c r="DB94" i="15"/>
  <c r="DB92" i="15"/>
  <c r="DB96" i="15"/>
  <c r="DB97" i="15"/>
  <c r="DB105" i="15"/>
  <c r="DB89" i="15"/>
  <c r="DB87" i="15"/>
  <c r="DB98" i="15"/>
  <c r="DB84" i="15"/>
  <c r="DB82" i="15"/>
  <c r="DB80" i="15"/>
  <c r="DB78" i="15"/>
  <c r="DB90" i="15"/>
  <c r="DB85" i="15"/>
  <c r="DB91" i="15"/>
  <c r="DB88" i="15"/>
  <c r="DB75" i="15"/>
  <c r="DB76" i="15"/>
  <c r="DB70" i="15"/>
  <c r="DB68" i="15"/>
  <c r="DB66" i="15"/>
  <c r="DB64" i="15"/>
  <c r="DB62" i="15"/>
  <c r="DB60" i="15"/>
  <c r="DB58" i="15"/>
  <c r="DB56" i="15"/>
  <c r="DB79" i="15"/>
  <c r="DB74" i="15"/>
  <c r="DB73" i="15"/>
  <c r="DB69" i="15"/>
  <c r="DB67" i="15"/>
  <c r="DB65" i="15"/>
  <c r="DB63" i="15"/>
  <c r="DB61" i="15"/>
  <c r="DB59" i="15"/>
  <c r="DB57" i="15"/>
  <c r="DB55" i="15"/>
  <c r="DB71" i="15"/>
  <c r="DB81" i="15"/>
  <c r="DB86" i="15"/>
  <c r="DB52" i="15"/>
  <c r="DB50" i="15"/>
  <c r="DB48" i="15"/>
  <c r="DB46" i="15"/>
  <c r="DB44" i="15"/>
  <c r="DB42" i="15"/>
  <c r="DB72" i="15"/>
  <c r="DB77" i="15"/>
  <c r="DB83" i="15"/>
  <c r="DB53" i="15"/>
  <c r="DB51" i="15"/>
  <c r="DB49" i="15"/>
  <c r="DB47" i="15"/>
  <c r="DB45" i="15"/>
  <c r="DB43" i="15"/>
  <c r="DB41" i="15"/>
  <c r="DB54" i="15"/>
  <c r="DB37" i="15"/>
  <c r="DB29" i="15"/>
  <c r="DB27" i="15"/>
  <c r="DB25" i="15"/>
  <c r="DB23" i="15"/>
  <c r="DB38" i="15"/>
  <c r="DB31" i="15"/>
  <c r="DB28" i="15"/>
  <c r="DB17" i="15"/>
  <c r="DB26" i="15"/>
  <c r="DB20" i="15"/>
  <c r="DB24" i="15"/>
  <c r="DB21" i="15"/>
  <c r="DB14" i="15"/>
  <c r="DB12" i="15"/>
  <c r="DB10" i="15"/>
  <c r="DB8" i="15"/>
  <c r="DB35" i="15"/>
  <c r="DB18" i="15"/>
  <c r="DB40" i="15"/>
  <c r="DB33" i="15"/>
  <c r="DB39" i="15"/>
  <c r="DB32" i="15"/>
  <c r="DB22" i="15"/>
  <c r="DB19" i="15"/>
  <c r="DB16" i="15"/>
  <c r="DB36" i="15"/>
  <c r="DB15" i="15"/>
  <c r="DB13" i="15"/>
  <c r="DB11" i="15"/>
  <c r="DB9" i="15"/>
  <c r="DB34" i="15"/>
  <c r="DB30" i="15"/>
  <c r="BD114" i="15"/>
  <c r="BD112" i="15"/>
  <c r="BD110" i="15"/>
  <c r="BD108" i="15"/>
  <c r="BD106" i="15"/>
  <c r="BD107" i="15"/>
  <c r="BD105" i="15"/>
  <c r="BD103" i="15"/>
  <c r="BD101" i="15"/>
  <c r="BD99" i="15"/>
  <c r="BD96" i="15"/>
  <c r="BD102" i="15"/>
  <c r="BD98" i="15"/>
  <c r="BD94" i="15"/>
  <c r="BD92" i="15"/>
  <c r="BD111" i="15"/>
  <c r="BD109" i="15"/>
  <c r="BD87" i="15"/>
  <c r="BD85" i="15"/>
  <c r="BD83" i="15"/>
  <c r="BD113" i="15"/>
  <c r="BD100" i="15"/>
  <c r="BD91" i="15"/>
  <c r="BD88" i="15"/>
  <c r="BD97" i="15"/>
  <c r="BD93" i="15"/>
  <c r="BD104" i="15"/>
  <c r="BD95" i="15"/>
  <c r="BD90" i="15"/>
  <c r="BD75" i="15"/>
  <c r="BD81" i="15"/>
  <c r="BD89" i="15"/>
  <c r="BD84" i="15"/>
  <c r="BD76" i="15"/>
  <c r="BD80" i="15"/>
  <c r="BD77" i="15"/>
  <c r="BD73" i="15"/>
  <c r="BD82" i="15"/>
  <c r="BD79" i="15"/>
  <c r="BD74" i="15"/>
  <c r="BD78" i="15"/>
  <c r="BD72" i="15"/>
  <c r="BD71" i="15"/>
  <c r="BD69" i="15"/>
  <c r="BD67" i="15"/>
  <c r="BD65" i="15"/>
  <c r="BD63" i="15"/>
  <c r="BD61" i="15"/>
  <c r="BD59" i="15"/>
  <c r="BD57" i="15"/>
  <c r="BD86" i="15"/>
  <c r="BD70" i="15"/>
  <c r="BD52" i="15"/>
  <c r="BD50" i="15"/>
  <c r="BD48" i="15"/>
  <c r="BD68" i="15"/>
  <c r="BD54" i="15"/>
  <c r="BD55" i="15"/>
  <c r="BD53" i="15"/>
  <c r="BD51" i="15"/>
  <c r="BD49" i="15"/>
  <c r="BD47" i="15"/>
  <c r="BD41" i="15"/>
  <c r="BD39" i="15"/>
  <c r="BD66" i="15"/>
  <c r="BD42" i="15"/>
  <c r="BD56" i="15"/>
  <c r="BD58" i="15"/>
  <c r="BD46" i="15"/>
  <c r="BD40" i="15"/>
  <c r="BD64" i="15"/>
  <c r="BD62" i="15"/>
  <c r="BD60" i="15"/>
  <c r="BD45" i="15"/>
  <c r="BD36" i="15"/>
  <c r="BD44" i="15"/>
  <c r="BD33" i="15"/>
  <c r="BD28" i="15"/>
  <c r="BD27" i="15"/>
  <c r="BD21" i="15"/>
  <c r="BD43" i="15"/>
  <c r="BD38" i="15"/>
  <c r="BD34" i="15"/>
  <c r="BD18" i="15"/>
  <c r="BD26" i="15"/>
  <c r="BD25" i="15"/>
  <c r="BD32" i="15"/>
  <c r="BD24" i="15"/>
  <c r="BD23" i="15"/>
  <c r="BD19" i="15"/>
  <c r="BD14" i="15"/>
  <c r="BD12" i="15"/>
  <c r="BD10" i="15"/>
  <c r="BD8" i="15"/>
  <c r="BD37" i="15"/>
  <c r="BD16" i="15"/>
  <c r="BD35" i="15"/>
  <c r="BD20" i="15"/>
  <c r="BD31" i="15"/>
  <c r="BD22" i="15"/>
  <c r="BD17" i="15"/>
  <c r="BD30" i="15"/>
  <c r="BD29" i="15"/>
  <c r="BD15" i="15"/>
  <c r="BD13" i="15"/>
  <c r="BD11" i="15"/>
  <c r="BD9" i="15"/>
  <c r="AR114" i="15"/>
  <c r="AR112" i="15"/>
  <c r="AR113" i="15"/>
  <c r="AR111" i="15"/>
  <c r="AR109" i="15"/>
  <c r="AR105" i="15"/>
  <c r="AR103" i="15"/>
  <c r="AR101" i="15"/>
  <c r="AR99" i="15"/>
  <c r="AR97" i="15"/>
  <c r="AR110" i="15"/>
  <c r="AR106" i="15"/>
  <c r="AR107" i="15"/>
  <c r="AR108" i="15"/>
  <c r="AR94" i="15"/>
  <c r="AR92" i="15"/>
  <c r="AR90" i="15"/>
  <c r="AR88" i="15"/>
  <c r="AR86" i="15"/>
  <c r="AR100" i="15"/>
  <c r="AR98" i="15"/>
  <c r="AR95" i="15"/>
  <c r="AR89" i="15"/>
  <c r="AR84" i="15"/>
  <c r="AR82" i="15"/>
  <c r="AR80" i="15"/>
  <c r="AR78" i="15"/>
  <c r="AR76" i="15"/>
  <c r="AR74" i="15"/>
  <c r="AR102" i="15"/>
  <c r="AR96" i="15"/>
  <c r="AR93" i="15"/>
  <c r="AR91" i="15"/>
  <c r="AR104" i="15"/>
  <c r="AR85" i="15"/>
  <c r="AR83" i="15"/>
  <c r="AR81" i="15"/>
  <c r="AR79" i="15"/>
  <c r="AR72" i="15"/>
  <c r="AR87" i="15"/>
  <c r="AR75" i="15"/>
  <c r="AR77" i="15"/>
  <c r="AR71" i="15"/>
  <c r="AR69" i="15"/>
  <c r="AR67" i="15"/>
  <c r="AR65" i="15"/>
  <c r="AR63" i="15"/>
  <c r="AR61" i="15"/>
  <c r="AR73" i="15"/>
  <c r="AR54" i="15"/>
  <c r="AR70" i="15"/>
  <c r="AR55" i="15"/>
  <c r="AR56" i="15"/>
  <c r="AR68" i="15"/>
  <c r="AR57" i="15"/>
  <c r="AR60" i="15"/>
  <c r="AR43" i="15"/>
  <c r="AR40" i="15"/>
  <c r="AR38" i="15"/>
  <c r="AR36" i="15"/>
  <c r="AR34" i="15"/>
  <c r="AR32" i="15"/>
  <c r="AR66" i="15"/>
  <c r="AR48" i="15"/>
  <c r="AR59" i="15"/>
  <c r="AR52" i="15"/>
  <c r="AR41" i="15"/>
  <c r="AR39" i="15"/>
  <c r="AR37" i="15"/>
  <c r="AR35" i="15"/>
  <c r="AR33" i="15"/>
  <c r="AR58" i="15"/>
  <c r="AR49" i="15"/>
  <c r="AR53" i="15"/>
  <c r="AR42" i="15"/>
  <c r="AR45" i="15"/>
  <c r="AR62" i="15"/>
  <c r="AR51" i="15"/>
  <c r="AR50" i="15"/>
  <c r="AR47" i="15"/>
  <c r="AR44" i="15"/>
  <c r="AR46" i="15"/>
  <c r="AR19" i="15"/>
  <c r="AR16" i="15"/>
  <c r="AR14" i="15"/>
  <c r="AR12" i="15"/>
  <c r="AR10" i="15"/>
  <c r="AR8" i="15"/>
  <c r="AR22" i="15"/>
  <c r="AR31" i="15"/>
  <c r="AR30" i="15"/>
  <c r="AR20" i="15"/>
  <c r="AR17" i="15"/>
  <c r="AR64" i="15"/>
  <c r="AR29" i="15"/>
  <c r="AR28" i="15"/>
  <c r="AR27" i="15"/>
  <c r="AR26" i="15"/>
  <c r="AR21" i="15"/>
  <c r="AR15" i="15"/>
  <c r="AR13" i="15"/>
  <c r="AR11" i="15"/>
  <c r="AR9" i="15"/>
  <c r="AR25" i="15"/>
  <c r="AR24" i="15"/>
  <c r="AR18" i="15"/>
  <c r="AR23" i="15"/>
  <c r="DA113" i="15"/>
  <c r="DA111" i="15"/>
  <c r="DA106" i="15"/>
  <c r="DA107" i="15"/>
  <c r="DA110" i="15"/>
  <c r="DA114" i="15"/>
  <c r="DA103" i="15"/>
  <c r="DA101" i="15"/>
  <c r="DA112" i="15"/>
  <c r="DA108" i="15"/>
  <c r="DA105" i="15"/>
  <c r="DA109" i="15"/>
  <c r="DA104" i="15"/>
  <c r="DA102" i="15"/>
  <c r="DA100" i="15"/>
  <c r="DA99" i="15"/>
  <c r="DA96" i="15"/>
  <c r="DA93" i="15"/>
  <c r="DA97" i="15"/>
  <c r="DA98" i="15"/>
  <c r="DA91" i="15"/>
  <c r="DA90" i="15"/>
  <c r="DA84" i="15"/>
  <c r="DA82" i="15"/>
  <c r="DA95" i="15"/>
  <c r="DA88" i="15"/>
  <c r="DA86" i="15"/>
  <c r="DA85" i="15"/>
  <c r="DA83" i="15"/>
  <c r="DA81" i="15"/>
  <c r="DA79" i="15"/>
  <c r="DA87" i="15"/>
  <c r="DA77" i="15"/>
  <c r="DA78" i="15"/>
  <c r="DA80" i="15"/>
  <c r="DA89" i="15"/>
  <c r="DA94" i="15"/>
  <c r="DA76" i="15"/>
  <c r="DA70" i="15"/>
  <c r="DA68" i="15"/>
  <c r="DA66" i="15"/>
  <c r="DA64" i="15"/>
  <c r="DA62" i="15"/>
  <c r="DA60" i="15"/>
  <c r="DA58" i="15"/>
  <c r="DA56" i="15"/>
  <c r="DA54" i="15"/>
  <c r="DA73" i="15"/>
  <c r="DA75" i="15"/>
  <c r="DA71" i="15"/>
  <c r="DA74" i="15"/>
  <c r="DA72" i="15"/>
  <c r="DA69" i="15"/>
  <c r="DA92" i="15"/>
  <c r="DA65" i="15"/>
  <c r="DA57" i="15"/>
  <c r="DA51" i="15"/>
  <c r="DA41" i="15"/>
  <c r="DA53" i="15"/>
  <c r="DA47" i="15"/>
  <c r="DA67" i="15"/>
  <c r="DA55" i="15"/>
  <c r="DA40" i="15"/>
  <c r="DA38" i="15"/>
  <c r="DA36" i="15"/>
  <c r="DA34" i="15"/>
  <c r="DA59" i="15"/>
  <c r="DA45" i="15"/>
  <c r="DA50" i="15"/>
  <c r="DA52" i="15"/>
  <c r="DA39" i="15"/>
  <c r="DA37" i="15"/>
  <c r="DA35" i="15"/>
  <c r="DA33" i="15"/>
  <c r="DA63" i="15"/>
  <c r="DA42" i="15"/>
  <c r="DA48" i="15"/>
  <c r="DA44" i="15"/>
  <c r="DA49" i="15"/>
  <c r="DA46" i="15"/>
  <c r="DA29" i="15"/>
  <c r="DA27" i="15"/>
  <c r="DA25" i="15"/>
  <c r="DA23" i="15"/>
  <c r="DA61" i="15"/>
  <c r="DA43" i="15"/>
  <c r="DA20" i="15"/>
  <c r="DA31" i="15"/>
  <c r="DA28" i="15"/>
  <c r="DA17" i="15"/>
  <c r="DA26" i="15"/>
  <c r="DA24" i="15"/>
  <c r="DA21" i="15"/>
  <c r="DA14" i="15"/>
  <c r="DA12" i="15"/>
  <c r="DA10" i="15"/>
  <c r="DA8" i="15"/>
  <c r="DA18" i="15"/>
  <c r="DA32" i="15"/>
  <c r="DA22" i="15"/>
  <c r="DA19" i="15"/>
  <c r="DA16" i="15"/>
  <c r="DA15" i="15"/>
  <c r="DA13" i="15"/>
  <c r="DA11" i="15"/>
  <c r="DA9" i="15"/>
  <c r="DA30" i="15"/>
  <c r="AQ112" i="15"/>
  <c r="AQ105" i="15"/>
  <c r="AQ103" i="15"/>
  <c r="AQ101" i="15"/>
  <c r="AQ99" i="15"/>
  <c r="AQ97" i="15"/>
  <c r="AQ113" i="15"/>
  <c r="AQ110" i="15"/>
  <c r="AQ106" i="15"/>
  <c r="AQ108" i="15"/>
  <c r="AQ104" i="15"/>
  <c r="AQ102" i="15"/>
  <c r="AQ100" i="15"/>
  <c r="AQ98" i="15"/>
  <c r="AQ96" i="15"/>
  <c r="AQ107" i="15"/>
  <c r="AQ109" i="15"/>
  <c r="AQ114" i="15"/>
  <c r="AQ94" i="15"/>
  <c r="AQ92" i="15"/>
  <c r="AQ90" i="15"/>
  <c r="AQ95" i="15"/>
  <c r="AQ93" i="15"/>
  <c r="AQ91" i="15"/>
  <c r="AQ111" i="15"/>
  <c r="AQ87" i="15"/>
  <c r="AQ85" i="15"/>
  <c r="AQ83" i="15"/>
  <c r="AQ81" i="15"/>
  <c r="AQ79" i="15"/>
  <c r="AQ77" i="15"/>
  <c r="AQ75" i="15"/>
  <c r="AQ88" i="15"/>
  <c r="AQ89" i="15"/>
  <c r="AQ78" i="15"/>
  <c r="AQ76" i="15"/>
  <c r="AQ84" i="15"/>
  <c r="AQ80" i="15"/>
  <c r="AQ74" i="15"/>
  <c r="AQ82" i="15"/>
  <c r="AQ72" i="15"/>
  <c r="AQ86" i="15"/>
  <c r="AQ60" i="15"/>
  <c r="AQ66" i="15"/>
  <c r="AQ73" i="15"/>
  <c r="AQ70" i="15"/>
  <c r="AQ69" i="15"/>
  <c r="AQ65" i="15"/>
  <c r="AQ71" i="15"/>
  <c r="AQ57" i="15"/>
  <c r="AQ68" i="15"/>
  <c r="AQ58" i="15"/>
  <c r="AQ53" i="15"/>
  <c r="AQ42" i="15"/>
  <c r="AQ47" i="15"/>
  <c r="AQ46" i="15"/>
  <c r="AQ43" i="15"/>
  <c r="AQ40" i="15"/>
  <c r="AQ38" i="15"/>
  <c r="AQ36" i="15"/>
  <c r="AQ34" i="15"/>
  <c r="AQ63" i="15"/>
  <c r="AQ67" i="15"/>
  <c r="AQ61" i="15"/>
  <c r="AQ50" i="15"/>
  <c r="AQ59" i="15"/>
  <c r="AQ52" i="15"/>
  <c r="AQ54" i="15"/>
  <c r="AQ44" i="15"/>
  <c r="AQ55" i="15"/>
  <c r="AQ56" i="15"/>
  <c r="AQ41" i="15"/>
  <c r="AQ39" i="15"/>
  <c r="AQ37" i="15"/>
  <c r="AQ35" i="15"/>
  <c r="AQ33" i="15"/>
  <c r="AQ64" i="15"/>
  <c r="AQ62" i="15"/>
  <c r="AQ51" i="15"/>
  <c r="AQ45" i="15"/>
  <c r="AQ30" i="15"/>
  <c r="AQ28" i="15"/>
  <c r="AQ26" i="15"/>
  <c r="AQ24" i="15"/>
  <c r="AQ22" i="15"/>
  <c r="AQ49" i="15"/>
  <c r="AQ48" i="15"/>
  <c r="AQ31" i="15"/>
  <c r="AQ29" i="15"/>
  <c r="AQ27" i="15"/>
  <c r="AQ25" i="15"/>
  <c r="AQ23" i="15"/>
  <c r="AQ32" i="15"/>
  <c r="AQ19" i="15"/>
  <c r="AQ16" i="15"/>
  <c r="AQ14" i="15"/>
  <c r="AQ12" i="15"/>
  <c r="AQ10" i="15"/>
  <c r="AQ8" i="15"/>
  <c r="AQ20" i="15"/>
  <c r="AQ17" i="15"/>
  <c r="AQ21" i="15"/>
  <c r="AQ15" i="15"/>
  <c r="AQ13" i="15"/>
  <c r="AQ11" i="15"/>
  <c r="AQ9" i="15"/>
  <c r="AQ18" i="15"/>
  <c r="BC113" i="15"/>
  <c r="BC111" i="15"/>
  <c r="BC109" i="15"/>
  <c r="BC107" i="15"/>
  <c r="BC108" i="15"/>
  <c r="BC114" i="15"/>
  <c r="BC106" i="15"/>
  <c r="BC112" i="15"/>
  <c r="BC110" i="15"/>
  <c r="BC100" i="15"/>
  <c r="BC97" i="15"/>
  <c r="BC95" i="15"/>
  <c r="BC93" i="15"/>
  <c r="BC91" i="15"/>
  <c r="BC89" i="15"/>
  <c r="BC87" i="15"/>
  <c r="BC99" i="15"/>
  <c r="BC98" i="15"/>
  <c r="BC101" i="15"/>
  <c r="BC94" i="15"/>
  <c r="BC92" i="15"/>
  <c r="BC105" i="15"/>
  <c r="BC103" i="15"/>
  <c r="BC102" i="15"/>
  <c r="BC96" i="15"/>
  <c r="BC84" i="15"/>
  <c r="BC82" i="15"/>
  <c r="BC80" i="15"/>
  <c r="BC104" i="15"/>
  <c r="BC86" i="15"/>
  <c r="BC90" i="15"/>
  <c r="BC83" i="15"/>
  <c r="BC75" i="15"/>
  <c r="BC81" i="15"/>
  <c r="BC78" i="15"/>
  <c r="BC76" i="15"/>
  <c r="BC77" i="15"/>
  <c r="BC88" i="15"/>
  <c r="BC73" i="15"/>
  <c r="BC85" i="15"/>
  <c r="BC74" i="15"/>
  <c r="BC66" i="15"/>
  <c r="BC70" i="15"/>
  <c r="BC69" i="15"/>
  <c r="BC79" i="15"/>
  <c r="BC58" i="15"/>
  <c r="BC56" i="15"/>
  <c r="BC71" i="15"/>
  <c r="BC63" i="15"/>
  <c r="BC59" i="15"/>
  <c r="BC68" i="15"/>
  <c r="BC72" i="15"/>
  <c r="BC64" i="15"/>
  <c r="BC61" i="15"/>
  <c r="BC54" i="15"/>
  <c r="BC65" i="15"/>
  <c r="BC55" i="15"/>
  <c r="BC67" i="15"/>
  <c r="BC45" i="15"/>
  <c r="BC49" i="15"/>
  <c r="BC42" i="15"/>
  <c r="BC53" i="15"/>
  <c r="BC62" i="15"/>
  <c r="BC47" i="15"/>
  <c r="BC43" i="15"/>
  <c r="BC57" i="15"/>
  <c r="BC48" i="15"/>
  <c r="BC52" i="15"/>
  <c r="BC44" i="15"/>
  <c r="BC37" i="15"/>
  <c r="BC32" i="15"/>
  <c r="BC60" i="15"/>
  <c r="BC50" i="15"/>
  <c r="BC51" i="15"/>
  <c r="BC46" i="15"/>
  <c r="BC39" i="15"/>
  <c r="BC33" i="15"/>
  <c r="BC40" i="15"/>
  <c r="BC41" i="15"/>
  <c r="BC36" i="15"/>
  <c r="BC28" i="15"/>
  <c r="BC27" i="15"/>
  <c r="BC21" i="15"/>
  <c r="BC38" i="15"/>
  <c r="BC34" i="15"/>
  <c r="BC18" i="15"/>
  <c r="BC26" i="15"/>
  <c r="BC25" i="15"/>
  <c r="BC29" i="15"/>
  <c r="BC24" i="15"/>
  <c r="BC23" i="15"/>
  <c r="BC19" i="15"/>
  <c r="BC14" i="15"/>
  <c r="BC12" i="15"/>
  <c r="BC10" i="15"/>
  <c r="BC8" i="15"/>
  <c r="BC16" i="15"/>
  <c r="BC30" i="15"/>
  <c r="BC15" i="15"/>
  <c r="BC35" i="15"/>
  <c r="BC20" i="15"/>
  <c r="BC31" i="15"/>
  <c r="BC22" i="15"/>
  <c r="BC17" i="15"/>
  <c r="BC11" i="15"/>
  <c r="BC13" i="15"/>
  <c r="BC9" i="15"/>
  <c r="BN113" i="15"/>
  <c r="BN111" i="15"/>
  <c r="BN109" i="15"/>
  <c r="BN114" i="15"/>
  <c r="BN106" i="15"/>
  <c r="BN104" i="15"/>
  <c r="BN102" i="15"/>
  <c r="BN100" i="15"/>
  <c r="BN98" i="15"/>
  <c r="BN107" i="15"/>
  <c r="BN108" i="15"/>
  <c r="BN103" i="15"/>
  <c r="BN101" i="15"/>
  <c r="BN105" i="15"/>
  <c r="BN99" i="15"/>
  <c r="BN94" i="15"/>
  <c r="BN96" i="15"/>
  <c r="BN95" i="15"/>
  <c r="BN93" i="15"/>
  <c r="BN97" i="15"/>
  <c r="BN112" i="15"/>
  <c r="BN90" i="15"/>
  <c r="BN87" i="15"/>
  <c r="BN85" i="15"/>
  <c r="BN83" i="15"/>
  <c r="BN81" i="15"/>
  <c r="BN79" i="15"/>
  <c r="BN110" i="15"/>
  <c r="BN88" i="15"/>
  <c r="BN91" i="15"/>
  <c r="BN77" i="15"/>
  <c r="BN92" i="15"/>
  <c r="BN80" i="15"/>
  <c r="BN74" i="15"/>
  <c r="BN71" i="15"/>
  <c r="BN69" i="15"/>
  <c r="BN67" i="15"/>
  <c r="BN65" i="15"/>
  <c r="BN63" i="15"/>
  <c r="BN61" i="15"/>
  <c r="BN59" i="15"/>
  <c r="BN57" i="15"/>
  <c r="BN75" i="15"/>
  <c r="BN73" i="15"/>
  <c r="BN86" i="15"/>
  <c r="BN78" i="15"/>
  <c r="BN76" i="15"/>
  <c r="BN70" i="15"/>
  <c r="BN68" i="15"/>
  <c r="BN66" i="15"/>
  <c r="BN64" i="15"/>
  <c r="BN62" i="15"/>
  <c r="BN60" i="15"/>
  <c r="BN58" i="15"/>
  <c r="BN56" i="15"/>
  <c r="BN54" i="15"/>
  <c r="BN82" i="15"/>
  <c r="BN53" i="15"/>
  <c r="BN51" i="15"/>
  <c r="BN49" i="15"/>
  <c r="BN47" i="15"/>
  <c r="BN45" i="15"/>
  <c r="BN43" i="15"/>
  <c r="BN41" i="15"/>
  <c r="BN89" i="15"/>
  <c r="BN55" i="15"/>
  <c r="BN72" i="15"/>
  <c r="BN84" i="15"/>
  <c r="BN52" i="15"/>
  <c r="BN50" i="15"/>
  <c r="BN48" i="15"/>
  <c r="BN46" i="15"/>
  <c r="BN44" i="15"/>
  <c r="BN42" i="15"/>
  <c r="BN39" i="15"/>
  <c r="BN40" i="15"/>
  <c r="BN37" i="15"/>
  <c r="BN30" i="15"/>
  <c r="BN28" i="15"/>
  <c r="BN26" i="15"/>
  <c r="BN24" i="15"/>
  <c r="BN36" i="15"/>
  <c r="BN20" i="15"/>
  <c r="BN17" i="15"/>
  <c r="BN35" i="15"/>
  <c r="BN15" i="15"/>
  <c r="BN13" i="15"/>
  <c r="BN11" i="15"/>
  <c r="BN9" i="15"/>
  <c r="BN22" i="15"/>
  <c r="BN31" i="15"/>
  <c r="BN21" i="15"/>
  <c r="BN33" i="15"/>
  <c r="BN29" i="15"/>
  <c r="BN18" i="15"/>
  <c r="BN27" i="15"/>
  <c r="BN25" i="15"/>
  <c r="BN14" i="15"/>
  <c r="BN12" i="15"/>
  <c r="BN10" i="15"/>
  <c r="BN8" i="15"/>
  <c r="BN38" i="15"/>
  <c r="BN34" i="15"/>
  <c r="BN19" i="15"/>
  <c r="BN32" i="15"/>
  <c r="BN23" i="15"/>
  <c r="BN16" i="15"/>
  <c r="N114" i="15"/>
  <c r="N112" i="15"/>
  <c r="N110" i="15"/>
  <c r="N108" i="15"/>
  <c r="N105" i="15"/>
  <c r="N103" i="15"/>
  <c r="N101" i="15"/>
  <c r="N113" i="15"/>
  <c r="N107" i="15"/>
  <c r="N111" i="15"/>
  <c r="N96" i="15"/>
  <c r="N100" i="15"/>
  <c r="N102" i="15"/>
  <c r="N109" i="15"/>
  <c r="N104" i="15"/>
  <c r="N106" i="15"/>
  <c r="N95" i="15"/>
  <c r="N93" i="15"/>
  <c r="N91" i="15"/>
  <c r="N98" i="15"/>
  <c r="N99" i="15"/>
  <c r="N87" i="15"/>
  <c r="N88" i="15"/>
  <c r="N94" i="15"/>
  <c r="N90" i="15"/>
  <c r="N92" i="15"/>
  <c r="N97" i="15"/>
  <c r="N82" i="15"/>
  <c r="N89" i="15"/>
  <c r="N74" i="15"/>
  <c r="N72" i="15"/>
  <c r="N83" i="15"/>
  <c r="N80" i="15"/>
  <c r="N79" i="15"/>
  <c r="N86" i="15"/>
  <c r="N73" i="15"/>
  <c r="N71" i="15"/>
  <c r="N69" i="15"/>
  <c r="N67" i="15"/>
  <c r="N65" i="15"/>
  <c r="N63" i="15"/>
  <c r="N61" i="15"/>
  <c r="N84" i="15"/>
  <c r="N75" i="15"/>
  <c r="N81" i="15"/>
  <c r="N77" i="15"/>
  <c r="N85" i="15"/>
  <c r="N78" i="15"/>
  <c r="N70" i="15"/>
  <c r="N68" i="15"/>
  <c r="N66" i="15"/>
  <c r="N64" i="15"/>
  <c r="N62" i="15"/>
  <c r="N60" i="15"/>
  <c r="N76" i="15"/>
  <c r="N57" i="15"/>
  <c r="N53" i="15"/>
  <c r="N59" i="15"/>
  <c r="N45" i="15"/>
  <c r="N50" i="15"/>
  <c r="N41" i="15"/>
  <c r="N39" i="15"/>
  <c r="N54" i="15"/>
  <c r="N58" i="15"/>
  <c r="N55" i="15"/>
  <c r="N46" i="15"/>
  <c r="N49" i="15"/>
  <c r="N48" i="15"/>
  <c r="N52" i="15"/>
  <c r="N51" i="15"/>
  <c r="N47" i="15"/>
  <c r="N31" i="15"/>
  <c r="N29" i="15"/>
  <c r="N27" i="15"/>
  <c r="N25" i="15"/>
  <c r="N23" i="15"/>
  <c r="N21" i="15"/>
  <c r="N19" i="15"/>
  <c r="N17" i="15"/>
  <c r="N56" i="15"/>
  <c r="N42" i="15"/>
  <c r="N44" i="15"/>
  <c r="N33" i="15"/>
  <c r="N38" i="15"/>
  <c r="N37" i="15"/>
  <c r="N34" i="15"/>
  <c r="N30" i="15"/>
  <c r="N28" i="15"/>
  <c r="N26" i="15"/>
  <c r="N24" i="15"/>
  <c r="N22" i="15"/>
  <c r="N20" i="15"/>
  <c r="N18" i="15"/>
  <c r="N36" i="15"/>
  <c r="N16" i="15"/>
  <c r="N14" i="15"/>
  <c r="N12" i="15"/>
  <c r="N10" i="15"/>
  <c r="N8" i="15"/>
  <c r="N43" i="15"/>
  <c r="N40" i="15"/>
  <c r="N15" i="15"/>
  <c r="N13" i="15"/>
  <c r="N11" i="15"/>
  <c r="N9" i="15"/>
  <c r="N35" i="15"/>
  <c r="N32" i="15"/>
  <c r="I113" i="15"/>
  <c r="I112" i="15"/>
  <c r="I109" i="15"/>
  <c r="I106" i="15"/>
  <c r="I114" i="15"/>
  <c r="I105" i="15"/>
  <c r="I103" i="15"/>
  <c r="I101" i="15"/>
  <c r="I107" i="15"/>
  <c r="I108" i="15"/>
  <c r="I104" i="15"/>
  <c r="I102" i="15"/>
  <c r="I100" i="15"/>
  <c r="I99" i="15"/>
  <c r="I111" i="15"/>
  <c r="I110" i="15"/>
  <c r="I96" i="15"/>
  <c r="I98" i="15"/>
  <c r="I86" i="15"/>
  <c r="I84" i="15"/>
  <c r="I82" i="15"/>
  <c r="I87" i="15"/>
  <c r="I94" i="15"/>
  <c r="I88" i="15"/>
  <c r="I95" i="15"/>
  <c r="I85" i="15"/>
  <c r="I83" i="15"/>
  <c r="I81" i="15"/>
  <c r="I79" i="15"/>
  <c r="I92" i="15"/>
  <c r="I77" i="15"/>
  <c r="I80" i="15"/>
  <c r="I78" i="15"/>
  <c r="I74" i="15"/>
  <c r="I70" i="15"/>
  <c r="I68" i="15"/>
  <c r="I66" i="15"/>
  <c r="I64" i="15"/>
  <c r="I62" i="15"/>
  <c r="I60" i="15"/>
  <c r="I58" i="15"/>
  <c r="I56" i="15"/>
  <c r="I91" i="15"/>
  <c r="I90" i="15"/>
  <c r="I89" i="15"/>
  <c r="I93" i="15"/>
  <c r="I97" i="15"/>
  <c r="I75" i="15"/>
  <c r="I73" i="15"/>
  <c r="I61" i="15"/>
  <c r="I71" i="15"/>
  <c r="I59" i="15"/>
  <c r="I69" i="15"/>
  <c r="I76" i="15"/>
  <c r="I54" i="15"/>
  <c r="I67" i="15"/>
  <c r="I65" i="15"/>
  <c r="I63" i="15"/>
  <c r="I57" i="15"/>
  <c r="I49" i="15"/>
  <c r="I72" i="15"/>
  <c r="I53" i="15"/>
  <c r="I44" i="15"/>
  <c r="I40" i="15"/>
  <c r="I38" i="15"/>
  <c r="I36" i="15"/>
  <c r="I34" i="15"/>
  <c r="I45" i="15"/>
  <c r="I47" i="15"/>
  <c r="I42" i="15"/>
  <c r="I55" i="15"/>
  <c r="I52" i="15"/>
  <c r="I48" i="15"/>
  <c r="I41" i="15"/>
  <c r="I39" i="15"/>
  <c r="I37" i="15"/>
  <c r="I35" i="15"/>
  <c r="I50" i="15"/>
  <c r="I51" i="15"/>
  <c r="I32" i="15"/>
  <c r="I46" i="15"/>
  <c r="I31" i="15"/>
  <c r="I29" i="15"/>
  <c r="I27" i="15"/>
  <c r="I25" i="15"/>
  <c r="I23" i="15"/>
  <c r="I33" i="15"/>
  <c r="I26" i="15"/>
  <c r="I24" i="15"/>
  <c r="I20" i="15"/>
  <c r="I43" i="15"/>
  <c r="I17" i="15"/>
  <c r="I16" i="15"/>
  <c r="I14" i="15"/>
  <c r="I12" i="15"/>
  <c r="I10" i="15"/>
  <c r="I8" i="15"/>
  <c r="I19" i="15"/>
  <c r="I21" i="15"/>
  <c r="I18" i="15"/>
  <c r="I30" i="15"/>
  <c r="I28" i="15"/>
  <c r="I15" i="15"/>
  <c r="I13" i="15"/>
  <c r="I11" i="15"/>
  <c r="I9" i="15"/>
  <c r="I22" i="15"/>
  <c r="BY114" i="15"/>
  <c r="BY112" i="15"/>
  <c r="BY110" i="15"/>
  <c r="BY108" i="15"/>
  <c r="BY113" i="15"/>
  <c r="BY111" i="15"/>
  <c r="BY109" i="15"/>
  <c r="BY107" i="15"/>
  <c r="BY103" i="15"/>
  <c r="BY105" i="15"/>
  <c r="BY104" i="15"/>
  <c r="BY102" i="15"/>
  <c r="BY100" i="15"/>
  <c r="BY98" i="15"/>
  <c r="BY96" i="15"/>
  <c r="BY97" i="15"/>
  <c r="BY101" i="15"/>
  <c r="BY106" i="15"/>
  <c r="BY99" i="15"/>
  <c r="BY95" i="15"/>
  <c r="BY94" i="15"/>
  <c r="BY91" i="15"/>
  <c r="BY85" i="15"/>
  <c r="BY83" i="15"/>
  <c r="BY81" i="15"/>
  <c r="BY79" i="15"/>
  <c r="BY93" i="15"/>
  <c r="BY92" i="15"/>
  <c r="BY90" i="15"/>
  <c r="BY87" i="15"/>
  <c r="BY89" i="15"/>
  <c r="BY88" i="15"/>
  <c r="BY86" i="15"/>
  <c r="BY80" i="15"/>
  <c r="BY76" i="15"/>
  <c r="BY78" i="15"/>
  <c r="BY73" i="15"/>
  <c r="BY70" i="15"/>
  <c r="BY75" i="15"/>
  <c r="BY77" i="15"/>
  <c r="BY71" i="15"/>
  <c r="BY69" i="15"/>
  <c r="BY67" i="15"/>
  <c r="BY65" i="15"/>
  <c r="BY84" i="15"/>
  <c r="BY74" i="15"/>
  <c r="BY72" i="15"/>
  <c r="BY82" i="15"/>
  <c r="BY66" i="15"/>
  <c r="BY62" i="15"/>
  <c r="BY58" i="15"/>
  <c r="BY59" i="15"/>
  <c r="BY53" i="15"/>
  <c r="BY51" i="15"/>
  <c r="BY49" i="15"/>
  <c r="BY68" i="15"/>
  <c r="BY60" i="15"/>
  <c r="BY55" i="15"/>
  <c r="BY64" i="15"/>
  <c r="BY52" i="15"/>
  <c r="BY57" i="15"/>
  <c r="BY54" i="15"/>
  <c r="BY43" i="15"/>
  <c r="BY56" i="15"/>
  <c r="BY46" i="15"/>
  <c r="BY63" i="15"/>
  <c r="BY61" i="15"/>
  <c r="BY47" i="15"/>
  <c r="BY44" i="15"/>
  <c r="BY41" i="15"/>
  <c r="BY50" i="15"/>
  <c r="BY35" i="15"/>
  <c r="BY45" i="15"/>
  <c r="BY31" i="15"/>
  <c r="BY33" i="15"/>
  <c r="BY48" i="15"/>
  <c r="BY32" i="15"/>
  <c r="BY37" i="15"/>
  <c r="BY30" i="15"/>
  <c r="BY14" i="15"/>
  <c r="BY12" i="15"/>
  <c r="BY10" i="15"/>
  <c r="BY8" i="15"/>
  <c r="BY29" i="15"/>
  <c r="BY28" i="15"/>
  <c r="BY19" i="15"/>
  <c r="BY27" i="15"/>
  <c r="BY26" i="15"/>
  <c r="BY16" i="15"/>
  <c r="BY25" i="15"/>
  <c r="BY24" i="15"/>
  <c r="BY42" i="15"/>
  <c r="BY23" i="15"/>
  <c r="BY20" i="15"/>
  <c r="BY36" i="15"/>
  <c r="BY17" i="15"/>
  <c r="BY15" i="15"/>
  <c r="BY13" i="15"/>
  <c r="BY11" i="15"/>
  <c r="BY9" i="15"/>
  <c r="BY34" i="15"/>
  <c r="BY38" i="15"/>
  <c r="BY40" i="15"/>
  <c r="BY39" i="15"/>
  <c r="BY22" i="15"/>
  <c r="BY21" i="15"/>
  <c r="BY18" i="15"/>
  <c r="Y113" i="15"/>
  <c r="Y111" i="15"/>
  <c r="Y108" i="15"/>
  <c r="Y105" i="15"/>
  <c r="Y103" i="15"/>
  <c r="Y101" i="15"/>
  <c r="Y106" i="15"/>
  <c r="Y112" i="15"/>
  <c r="Y109" i="15"/>
  <c r="Y107" i="15"/>
  <c r="Y104" i="15"/>
  <c r="Y102" i="15"/>
  <c r="Y100" i="15"/>
  <c r="Y99" i="15"/>
  <c r="Y96" i="15"/>
  <c r="Y114" i="15"/>
  <c r="Y98" i="15"/>
  <c r="Y94" i="15"/>
  <c r="Y91" i="15"/>
  <c r="Y86" i="15"/>
  <c r="Y84" i="15"/>
  <c r="Y82" i="15"/>
  <c r="Y92" i="15"/>
  <c r="Y87" i="15"/>
  <c r="Y110" i="15"/>
  <c r="Y97" i="15"/>
  <c r="Y88" i="15"/>
  <c r="Y85" i="15"/>
  <c r="Y83" i="15"/>
  <c r="Y81" i="15"/>
  <c r="Y79" i="15"/>
  <c r="Y80" i="15"/>
  <c r="Y76" i="15"/>
  <c r="Y93" i="15"/>
  <c r="Y74" i="15"/>
  <c r="Y90" i="15"/>
  <c r="Y75" i="15"/>
  <c r="Y77" i="15"/>
  <c r="Y70" i="15"/>
  <c r="Y68" i="15"/>
  <c r="Y66" i="15"/>
  <c r="Y64" i="15"/>
  <c r="Y62" i="15"/>
  <c r="Y60" i="15"/>
  <c r="Y58" i="15"/>
  <c r="Y56" i="15"/>
  <c r="Y95" i="15"/>
  <c r="Y89" i="15"/>
  <c r="Y72" i="15"/>
  <c r="Y78" i="15"/>
  <c r="Y73" i="15"/>
  <c r="Y71" i="15"/>
  <c r="Y69" i="15"/>
  <c r="Y57" i="15"/>
  <c r="Y55" i="15"/>
  <c r="Y61" i="15"/>
  <c r="Y52" i="15"/>
  <c r="Y43" i="15"/>
  <c r="Y54" i="15"/>
  <c r="Y40" i="15"/>
  <c r="Y38" i="15"/>
  <c r="Y36" i="15"/>
  <c r="Y34" i="15"/>
  <c r="Y49" i="15"/>
  <c r="Y67" i="15"/>
  <c r="Y53" i="15"/>
  <c r="Y65" i="15"/>
  <c r="Y63" i="15"/>
  <c r="Y42" i="15"/>
  <c r="Y41" i="15"/>
  <c r="Y39" i="15"/>
  <c r="Y37" i="15"/>
  <c r="Y35" i="15"/>
  <c r="Y33" i="15"/>
  <c r="Y44" i="15"/>
  <c r="Y46" i="15"/>
  <c r="Y32" i="15"/>
  <c r="Y31" i="15"/>
  <c r="Y29" i="15"/>
  <c r="Y27" i="15"/>
  <c r="Y25" i="15"/>
  <c r="Y23" i="15"/>
  <c r="Y45" i="15"/>
  <c r="Y59" i="15"/>
  <c r="Y50" i="15"/>
  <c r="Y30" i="15"/>
  <c r="Y19" i="15"/>
  <c r="Y22" i="15"/>
  <c r="Y28" i="15"/>
  <c r="Y26" i="15"/>
  <c r="Y16" i="15"/>
  <c r="Y14" i="15"/>
  <c r="Y12" i="15"/>
  <c r="Y10" i="15"/>
  <c r="Y8" i="15"/>
  <c r="Y48" i="15"/>
  <c r="Y20" i="15"/>
  <c r="Y24" i="15"/>
  <c r="Y17" i="15"/>
  <c r="Y51" i="15"/>
  <c r="Y47" i="15"/>
  <c r="Y21" i="15"/>
  <c r="Y18" i="15"/>
  <c r="Y15" i="15"/>
  <c r="Y13" i="15"/>
  <c r="Y11" i="15"/>
  <c r="Y9" i="15"/>
  <c r="CX113" i="15"/>
  <c r="CX111" i="15"/>
  <c r="CX109" i="15"/>
  <c r="CX107" i="15"/>
  <c r="CX104" i="15"/>
  <c r="CX102" i="15"/>
  <c r="CX100" i="15"/>
  <c r="CX106" i="15"/>
  <c r="CX110" i="15"/>
  <c r="CX114" i="15"/>
  <c r="CX105" i="15"/>
  <c r="CX97" i="15"/>
  <c r="CX112" i="15"/>
  <c r="CX108" i="15"/>
  <c r="CX98" i="15"/>
  <c r="CX101" i="15"/>
  <c r="CX99" i="15"/>
  <c r="CX95" i="15"/>
  <c r="CX94" i="15"/>
  <c r="CX92" i="15"/>
  <c r="CX103" i="15"/>
  <c r="CX89" i="15"/>
  <c r="CX87" i="15"/>
  <c r="CX96" i="15"/>
  <c r="CX90" i="15"/>
  <c r="CX88" i="15"/>
  <c r="CX93" i="15"/>
  <c r="CX86" i="15"/>
  <c r="CX84" i="15"/>
  <c r="CX79" i="15"/>
  <c r="CX85" i="15"/>
  <c r="CX73" i="15"/>
  <c r="CX71" i="15"/>
  <c r="CX77" i="15"/>
  <c r="CX80" i="15"/>
  <c r="CX78" i="15"/>
  <c r="CX74" i="15"/>
  <c r="CX81" i="15"/>
  <c r="CX75" i="15"/>
  <c r="CX82" i="15"/>
  <c r="CX70" i="15"/>
  <c r="CX68" i="15"/>
  <c r="CX66" i="15"/>
  <c r="CX64" i="15"/>
  <c r="CX62" i="15"/>
  <c r="CX60" i="15"/>
  <c r="CX91" i="15"/>
  <c r="CX69" i="15"/>
  <c r="CX67" i="15"/>
  <c r="CX65" i="15"/>
  <c r="CX63" i="15"/>
  <c r="CX61" i="15"/>
  <c r="CX55" i="15"/>
  <c r="CX72" i="15"/>
  <c r="CX76" i="15"/>
  <c r="CX57" i="15"/>
  <c r="CX49" i="15"/>
  <c r="CX46" i="15"/>
  <c r="CX54" i="15"/>
  <c r="CX53" i="15"/>
  <c r="CX47" i="15"/>
  <c r="CX41" i="15"/>
  <c r="CX83" i="15"/>
  <c r="CX59" i="15"/>
  <c r="CX56" i="15"/>
  <c r="CX40" i="15"/>
  <c r="CX38" i="15"/>
  <c r="CX42" i="15"/>
  <c r="CX48" i="15"/>
  <c r="CX58" i="15"/>
  <c r="CX52" i="15"/>
  <c r="CX35" i="15"/>
  <c r="CX30" i="15"/>
  <c r="CX28" i="15"/>
  <c r="CX26" i="15"/>
  <c r="CX24" i="15"/>
  <c r="CX22" i="15"/>
  <c r="CX20" i="15"/>
  <c r="CX18" i="15"/>
  <c r="CX16" i="15"/>
  <c r="CX44" i="15"/>
  <c r="CX39" i="15"/>
  <c r="CX50" i="15"/>
  <c r="CX51" i="15"/>
  <c r="CX43" i="15"/>
  <c r="CX29" i="15"/>
  <c r="CX27" i="15"/>
  <c r="CX25" i="15"/>
  <c r="CX23" i="15"/>
  <c r="CX21" i="15"/>
  <c r="CX19" i="15"/>
  <c r="CX17" i="15"/>
  <c r="CX45" i="15"/>
  <c r="CX34" i="15"/>
  <c r="CX15" i="15"/>
  <c r="CX13" i="15"/>
  <c r="CX11" i="15"/>
  <c r="CX9" i="15"/>
  <c r="CX31" i="15"/>
  <c r="CX37" i="15"/>
  <c r="CX14" i="15"/>
  <c r="CX12" i="15"/>
  <c r="CX10" i="15"/>
  <c r="CX8" i="15"/>
  <c r="CX33" i="15"/>
  <c r="CX32" i="15"/>
  <c r="CX36" i="15"/>
  <c r="BL114" i="15"/>
  <c r="BL113" i="15"/>
  <c r="BL111" i="15"/>
  <c r="BL109" i="15"/>
  <c r="BL107" i="15"/>
  <c r="BL105" i="15"/>
  <c r="BL106" i="15"/>
  <c r="BL104" i="15"/>
  <c r="BL102" i="15"/>
  <c r="BL100" i="15"/>
  <c r="BL112" i="15"/>
  <c r="BL110" i="15"/>
  <c r="BL101" i="15"/>
  <c r="BL96" i="15"/>
  <c r="BL95" i="15"/>
  <c r="BL93" i="15"/>
  <c r="BL103" i="15"/>
  <c r="BL97" i="15"/>
  <c r="BL108" i="15"/>
  <c r="BL84" i="15"/>
  <c r="BL82" i="15"/>
  <c r="BL98" i="15"/>
  <c r="BL86" i="15"/>
  <c r="BL99" i="15"/>
  <c r="BL90" i="15"/>
  <c r="BL91" i="15"/>
  <c r="BL80" i="15"/>
  <c r="BL94" i="15"/>
  <c r="BL89" i="15"/>
  <c r="BL78" i="15"/>
  <c r="BL85" i="15"/>
  <c r="BL77" i="15"/>
  <c r="BL88" i="15"/>
  <c r="BL92" i="15"/>
  <c r="BL74" i="15"/>
  <c r="BL87" i="15"/>
  <c r="BL72" i="15"/>
  <c r="BL83" i="15"/>
  <c r="BL73" i="15"/>
  <c r="BL76" i="15"/>
  <c r="BL70" i="15"/>
  <c r="BL68" i="15"/>
  <c r="BL66" i="15"/>
  <c r="BL64" i="15"/>
  <c r="BL62" i="15"/>
  <c r="BL60" i="15"/>
  <c r="BL58" i="15"/>
  <c r="BL81" i="15"/>
  <c r="BL69" i="15"/>
  <c r="BL71" i="15"/>
  <c r="BL79" i="15"/>
  <c r="BL75" i="15"/>
  <c r="BL61" i="15"/>
  <c r="BL53" i="15"/>
  <c r="BL51" i="15"/>
  <c r="BL49" i="15"/>
  <c r="BL47" i="15"/>
  <c r="BL56" i="15"/>
  <c r="BL52" i="15"/>
  <c r="BL50" i="15"/>
  <c r="BL48" i="15"/>
  <c r="BL46" i="15"/>
  <c r="BL40" i="15"/>
  <c r="BL67" i="15"/>
  <c r="BL44" i="15"/>
  <c r="BL57" i="15"/>
  <c r="BL41" i="15"/>
  <c r="BL39" i="15"/>
  <c r="BL59" i="15"/>
  <c r="BL45" i="15"/>
  <c r="BL54" i="15"/>
  <c r="BL42" i="15"/>
  <c r="BL65" i="15"/>
  <c r="BL63" i="15"/>
  <c r="BL32" i="15"/>
  <c r="BL37" i="15"/>
  <c r="BL55" i="15"/>
  <c r="BL43" i="15"/>
  <c r="BL38" i="15"/>
  <c r="BL34" i="15"/>
  <c r="BL23" i="15"/>
  <c r="BL16" i="15"/>
  <c r="BL19" i="15"/>
  <c r="BL20" i="15"/>
  <c r="BL35" i="15"/>
  <c r="BL17" i="15"/>
  <c r="BL22" i="15"/>
  <c r="BL15" i="15"/>
  <c r="BL13" i="15"/>
  <c r="BL11" i="15"/>
  <c r="BL9" i="15"/>
  <c r="BL31" i="15"/>
  <c r="BL30" i="15"/>
  <c r="BL21" i="15"/>
  <c r="BL10" i="15"/>
  <c r="BL33" i="15"/>
  <c r="BL29" i="15"/>
  <c r="BL28" i="15"/>
  <c r="BL18" i="15"/>
  <c r="BL36" i="15"/>
  <c r="BL27" i="15"/>
  <c r="BL26" i="15"/>
  <c r="BL25" i="15"/>
  <c r="BL24" i="15"/>
  <c r="BL14" i="15"/>
  <c r="BL12" i="15"/>
  <c r="BL8" i="15"/>
  <c r="AG114" i="15"/>
  <c r="AG112" i="15"/>
  <c r="AG111" i="15"/>
  <c r="AG109" i="15"/>
  <c r="AG107" i="15"/>
  <c r="AG104" i="15"/>
  <c r="AG102" i="15"/>
  <c r="AG100" i="15"/>
  <c r="AG105" i="15"/>
  <c r="AG103" i="15"/>
  <c r="AG101" i="15"/>
  <c r="AG99" i="15"/>
  <c r="AG110" i="15"/>
  <c r="AG113" i="15"/>
  <c r="AG97" i="15"/>
  <c r="AG108" i="15"/>
  <c r="AG98" i="15"/>
  <c r="AG106" i="15"/>
  <c r="AG93" i="15"/>
  <c r="AG92" i="15"/>
  <c r="AG85" i="15"/>
  <c r="AG83" i="15"/>
  <c r="AG88" i="15"/>
  <c r="AG90" i="15"/>
  <c r="AG89" i="15"/>
  <c r="AG86" i="15"/>
  <c r="AG84" i="15"/>
  <c r="AG82" i="15"/>
  <c r="AG80" i="15"/>
  <c r="AG78" i="15"/>
  <c r="AG81" i="15"/>
  <c r="AG96" i="15"/>
  <c r="AG94" i="15"/>
  <c r="AG91" i="15"/>
  <c r="AG71" i="15"/>
  <c r="AG69" i="15"/>
  <c r="AG67" i="15"/>
  <c r="AG65" i="15"/>
  <c r="AG63" i="15"/>
  <c r="AG61" i="15"/>
  <c r="AG59" i="15"/>
  <c r="AG57" i="15"/>
  <c r="AG55" i="15"/>
  <c r="AG95" i="15"/>
  <c r="AG79" i="15"/>
  <c r="AG75" i="15"/>
  <c r="AG74" i="15"/>
  <c r="AG68" i="15"/>
  <c r="AG72" i="15"/>
  <c r="AG77" i="15"/>
  <c r="AG76" i="15"/>
  <c r="AG73" i="15"/>
  <c r="AG70" i="15"/>
  <c r="AG64" i="15"/>
  <c r="AG62" i="15"/>
  <c r="AG56" i="15"/>
  <c r="AG58" i="15"/>
  <c r="AG49" i="15"/>
  <c r="AG87" i="15"/>
  <c r="AG66" i="15"/>
  <c r="AG53" i="15"/>
  <c r="AG45" i="15"/>
  <c r="AG41" i="15"/>
  <c r="AG39" i="15"/>
  <c r="AG37" i="15"/>
  <c r="AG35" i="15"/>
  <c r="AG42" i="15"/>
  <c r="AG60" i="15"/>
  <c r="AG46" i="15"/>
  <c r="AG50" i="15"/>
  <c r="AG48" i="15"/>
  <c r="AG43" i="15"/>
  <c r="AG54" i="15"/>
  <c r="AG40" i="15"/>
  <c r="AG38" i="15"/>
  <c r="AG36" i="15"/>
  <c r="AG34" i="15"/>
  <c r="AG44" i="15"/>
  <c r="AG33" i="15"/>
  <c r="AG30" i="15"/>
  <c r="AG28" i="15"/>
  <c r="AG26" i="15"/>
  <c r="AG24" i="15"/>
  <c r="AG22" i="15"/>
  <c r="AG52" i="15"/>
  <c r="AG51" i="15"/>
  <c r="AG47" i="15"/>
  <c r="AG32" i="15"/>
  <c r="AG17" i="15"/>
  <c r="AG25" i="15"/>
  <c r="AG27" i="15"/>
  <c r="AG23" i="15"/>
  <c r="AG21" i="15"/>
  <c r="AG20" i="15"/>
  <c r="AG18" i="15"/>
  <c r="AG15" i="15"/>
  <c r="AG13" i="15"/>
  <c r="AG11" i="15"/>
  <c r="AG9" i="15"/>
  <c r="AG19" i="15"/>
  <c r="AG31" i="15"/>
  <c r="AG29" i="15"/>
  <c r="AG16" i="15"/>
  <c r="AG14" i="15"/>
  <c r="AG12" i="15"/>
  <c r="AG10" i="15"/>
  <c r="AG8" i="15"/>
  <c r="BU113" i="15"/>
  <c r="BU111" i="15"/>
  <c r="BU110" i="15"/>
  <c r="BU112" i="15"/>
  <c r="BU107" i="15"/>
  <c r="BU103" i="15"/>
  <c r="BU101" i="15"/>
  <c r="BU106" i="15"/>
  <c r="BU104" i="15"/>
  <c r="BU102" i="15"/>
  <c r="BU100" i="15"/>
  <c r="BU96" i="15"/>
  <c r="BU114" i="15"/>
  <c r="BU105" i="15"/>
  <c r="BU109" i="15"/>
  <c r="BU98" i="15"/>
  <c r="BU99" i="15"/>
  <c r="BU97" i="15"/>
  <c r="BU108" i="15"/>
  <c r="BU84" i="15"/>
  <c r="BU82" i="15"/>
  <c r="BU91" i="15"/>
  <c r="BU86" i="15"/>
  <c r="BU89" i="15"/>
  <c r="BU85" i="15"/>
  <c r="BU83" i="15"/>
  <c r="BU81" i="15"/>
  <c r="BU79" i="15"/>
  <c r="BU92" i="15"/>
  <c r="BU75" i="15"/>
  <c r="BU88" i="15"/>
  <c r="BU80" i="15"/>
  <c r="BU95" i="15"/>
  <c r="BU76" i="15"/>
  <c r="BU87" i="15"/>
  <c r="BU73" i="15"/>
  <c r="BU70" i="15"/>
  <c r="BU68" i="15"/>
  <c r="BU66" i="15"/>
  <c r="BU64" i="15"/>
  <c r="BU62" i="15"/>
  <c r="BU60" i="15"/>
  <c r="BU58" i="15"/>
  <c r="BU56" i="15"/>
  <c r="BU54" i="15"/>
  <c r="BU93" i="15"/>
  <c r="BU78" i="15"/>
  <c r="BU77" i="15"/>
  <c r="BU94" i="15"/>
  <c r="BU90" i="15"/>
  <c r="BU72" i="15"/>
  <c r="BU59" i="15"/>
  <c r="BU69" i="15"/>
  <c r="BU74" i="15"/>
  <c r="BU63" i="15"/>
  <c r="BU41" i="15"/>
  <c r="BU57" i="15"/>
  <c r="BU45" i="15"/>
  <c r="BU42" i="15"/>
  <c r="BU71" i="15"/>
  <c r="BU40" i="15"/>
  <c r="BU38" i="15"/>
  <c r="BU36" i="15"/>
  <c r="BU34" i="15"/>
  <c r="BU55" i="15"/>
  <c r="BU51" i="15"/>
  <c r="BU43" i="15"/>
  <c r="BU61" i="15"/>
  <c r="BU65" i="15"/>
  <c r="BU47" i="15"/>
  <c r="BU67" i="15"/>
  <c r="BU44" i="15"/>
  <c r="BU39" i="15"/>
  <c r="BU37" i="15"/>
  <c r="BU35" i="15"/>
  <c r="BU50" i="15"/>
  <c r="BU32" i="15"/>
  <c r="BU52" i="15"/>
  <c r="BU46" i="15"/>
  <c r="BU53" i="15"/>
  <c r="BU29" i="15"/>
  <c r="BU27" i="15"/>
  <c r="BU25" i="15"/>
  <c r="BU23" i="15"/>
  <c r="BU22" i="15"/>
  <c r="BU49" i="15"/>
  <c r="BU21" i="15"/>
  <c r="BU31" i="15"/>
  <c r="BU18" i="15"/>
  <c r="BU30" i="15"/>
  <c r="BU48" i="15"/>
  <c r="BU33" i="15"/>
  <c r="BU28" i="15"/>
  <c r="BU14" i="15"/>
  <c r="BU12" i="15"/>
  <c r="BU10" i="15"/>
  <c r="BU8" i="15"/>
  <c r="BU26" i="15"/>
  <c r="BU19" i="15"/>
  <c r="BU16" i="15"/>
  <c r="BU24" i="15"/>
  <c r="BU20" i="15"/>
  <c r="BU17" i="15"/>
  <c r="BU15" i="15"/>
  <c r="BU13" i="15"/>
  <c r="BU11" i="15"/>
  <c r="BU9" i="15"/>
  <c r="CB114" i="15"/>
  <c r="CB113" i="15"/>
  <c r="CB111" i="15"/>
  <c r="CB109" i="15"/>
  <c r="CB107" i="15"/>
  <c r="CB105" i="15"/>
  <c r="CB110" i="15"/>
  <c r="CB112" i="15"/>
  <c r="CB108" i="15"/>
  <c r="CB106" i="15"/>
  <c r="CB104" i="15"/>
  <c r="CB102" i="15"/>
  <c r="CB100" i="15"/>
  <c r="CB97" i="15"/>
  <c r="CB103" i="15"/>
  <c r="CB98" i="15"/>
  <c r="CB99" i="15"/>
  <c r="CB93" i="15"/>
  <c r="CB95" i="15"/>
  <c r="CB88" i="15"/>
  <c r="CB84" i="15"/>
  <c r="CB82" i="15"/>
  <c r="CB101" i="15"/>
  <c r="CB86" i="15"/>
  <c r="CB89" i="15"/>
  <c r="CB96" i="15"/>
  <c r="CB94" i="15"/>
  <c r="CB92" i="15"/>
  <c r="CB76" i="15"/>
  <c r="CB78" i="15"/>
  <c r="CB83" i="15"/>
  <c r="CB85" i="15"/>
  <c r="CB87" i="15"/>
  <c r="CB77" i="15"/>
  <c r="CB81" i="15"/>
  <c r="CB74" i="15"/>
  <c r="CB72" i="15"/>
  <c r="CB90" i="15"/>
  <c r="CB73" i="15"/>
  <c r="CB70" i="15"/>
  <c r="CB68" i="15"/>
  <c r="CB66" i="15"/>
  <c r="CB64" i="15"/>
  <c r="CB62" i="15"/>
  <c r="CB60" i="15"/>
  <c r="CB58" i="15"/>
  <c r="CB79" i="15"/>
  <c r="CB75" i="15"/>
  <c r="CB54" i="15"/>
  <c r="CB80" i="15"/>
  <c r="CB53" i="15"/>
  <c r="CB51" i="15"/>
  <c r="CB49" i="15"/>
  <c r="CB47" i="15"/>
  <c r="CB69" i="15"/>
  <c r="CB55" i="15"/>
  <c r="CB71" i="15"/>
  <c r="CB91" i="15"/>
  <c r="CB56" i="15"/>
  <c r="CB52" i="15"/>
  <c r="CB50" i="15"/>
  <c r="CB48" i="15"/>
  <c r="CB46" i="15"/>
  <c r="CB40" i="15"/>
  <c r="CB43" i="15"/>
  <c r="CB59" i="15"/>
  <c r="CB63" i="15"/>
  <c r="CB61" i="15"/>
  <c r="CB39" i="15"/>
  <c r="CB65" i="15"/>
  <c r="CB41" i="15"/>
  <c r="CB67" i="15"/>
  <c r="CB57" i="15"/>
  <c r="CB42" i="15"/>
  <c r="CB37" i="15"/>
  <c r="CB31" i="15"/>
  <c r="CB45" i="15"/>
  <c r="CB32" i="15"/>
  <c r="CB29" i="15"/>
  <c r="CB28" i="15"/>
  <c r="CB19" i="15"/>
  <c r="CB27" i="15"/>
  <c r="CB26" i="15"/>
  <c r="CB16" i="15"/>
  <c r="CB33" i="15"/>
  <c r="CB25" i="15"/>
  <c r="CB24" i="15"/>
  <c r="CB36" i="15"/>
  <c r="CB23" i="15"/>
  <c r="CB20" i="15"/>
  <c r="CB15" i="15"/>
  <c r="CB13" i="15"/>
  <c r="CB11" i="15"/>
  <c r="CB9" i="15"/>
  <c r="CB44" i="15"/>
  <c r="CB17" i="15"/>
  <c r="CB35" i="15"/>
  <c r="CB34" i="15"/>
  <c r="CB38" i="15"/>
  <c r="CB22" i="15"/>
  <c r="CB21" i="15"/>
  <c r="CB18" i="15"/>
  <c r="CB30" i="15"/>
  <c r="CB14" i="15"/>
  <c r="CB12" i="15"/>
  <c r="CB10" i="15"/>
  <c r="CB8" i="15"/>
  <c r="CA114" i="15"/>
  <c r="CA112" i="15"/>
  <c r="CA110" i="15"/>
  <c r="CA108" i="15"/>
  <c r="CA106" i="15"/>
  <c r="CA105" i="15"/>
  <c r="CA113" i="15"/>
  <c r="CA101" i="15"/>
  <c r="CA94" i="15"/>
  <c r="CA92" i="15"/>
  <c r="CA90" i="15"/>
  <c r="CA88" i="15"/>
  <c r="CA86" i="15"/>
  <c r="CA103" i="15"/>
  <c r="CA98" i="15"/>
  <c r="CA109" i="15"/>
  <c r="CA102" i="15"/>
  <c r="CA93" i="15"/>
  <c r="CA91" i="15"/>
  <c r="CA107" i="15"/>
  <c r="CA96" i="15"/>
  <c r="CA99" i="15"/>
  <c r="CA111" i="15"/>
  <c r="CA104" i="15"/>
  <c r="CA85" i="15"/>
  <c r="CA83" i="15"/>
  <c r="CA81" i="15"/>
  <c r="CA87" i="15"/>
  <c r="CA97" i="15"/>
  <c r="CA100" i="15"/>
  <c r="CA80" i="15"/>
  <c r="CA79" i="15"/>
  <c r="CA76" i="15"/>
  <c r="CA82" i="15"/>
  <c r="CA77" i="15"/>
  <c r="CA75" i="15"/>
  <c r="CA78" i="15"/>
  <c r="CA84" i="15"/>
  <c r="CA74" i="15"/>
  <c r="CA67" i="15"/>
  <c r="CA72" i="15"/>
  <c r="CA89" i="15"/>
  <c r="CA59" i="15"/>
  <c r="CA95" i="15"/>
  <c r="CA70" i="15"/>
  <c r="CA69" i="15"/>
  <c r="CA63" i="15"/>
  <c r="CA73" i="15"/>
  <c r="CA71" i="15"/>
  <c r="CA68" i="15"/>
  <c r="CA64" i="15"/>
  <c r="CA61" i="15"/>
  <c r="CA57" i="15"/>
  <c r="CA42" i="15"/>
  <c r="CA60" i="15"/>
  <c r="CA54" i="15"/>
  <c r="CA55" i="15"/>
  <c r="CA49" i="15"/>
  <c r="CA43" i="15"/>
  <c r="CA56" i="15"/>
  <c r="CA53" i="15"/>
  <c r="CA47" i="15"/>
  <c r="CA44" i="15"/>
  <c r="CA66" i="15"/>
  <c r="CA65" i="15"/>
  <c r="CA58" i="15"/>
  <c r="CA48" i="15"/>
  <c r="CA50" i="15"/>
  <c r="CA45" i="15"/>
  <c r="CA46" i="15"/>
  <c r="CA39" i="15"/>
  <c r="CA40" i="15"/>
  <c r="CA38" i="15"/>
  <c r="CA41" i="15"/>
  <c r="CA62" i="15"/>
  <c r="CA33" i="15"/>
  <c r="CA35" i="15"/>
  <c r="CA31" i="15"/>
  <c r="CA29" i="15"/>
  <c r="CA28" i="15"/>
  <c r="CA19" i="15"/>
  <c r="CA27" i="15"/>
  <c r="CA26" i="15"/>
  <c r="CA16" i="15"/>
  <c r="CA52" i="15"/>
  <c r="CA25" i="15"/>
  <c r="CA24" i="15"/>
  <c r="CA32" i="15"/>
  <c r="CA36" i="15"/>
  <c r="CA23" i="15"/>
  <c r="CA20" i="15"/>
  <c r="CA15" i="15"/>
  <c r="CA13" i="15"/>
  <c r="CA11" i="15"/>
  <c r="CA9" i="15"/>
  <c r="CA30" i="15"/>
  <c r="CA17" i="15"/>
  <c r="CA51" i="15"/>
  <c r="CA34" i="15"/>
  <c r="CA22" i="15"/>
  <c r="CA21" i="15"/>
  <c r="CA18" i="15"/>
  <c r="CA37" i="15"/>
  <c r="CA8" i="15"/>
  <c r="CA10" i="15"/>
  <c r="CA12" i="15"/>
  <c r="CA14" i="15"/>
  <c r="CI113" i="15"/>
  <c r="CI111" i="15"/>
  <c r="CI109" i="15"/>
  <c r="CI107" i="15"/>
  <c r="CI105" i="15"/>
  <c r="CI108" i="15"/>
  <c r="CI114" i="15"/>
  <c r="CI110" i="15"/>
  <c r="CI103" i="15"/>
  <c r="CI93" i="15"/>
  <c r="CI91" i="15"/>
  <c r="CI89" i="15"/>
  <c r="CI87" i="15"/>
  <c r="CI104" i="15"/>
  <c r="CI100" i="15"/>
  <c r="CI95" i="15"/>
  <c r="CI106" i="15"/>
  <c r="CI97" i="15"/>
  <c r="CI94" i="15"/>
  <c r="CI92" i="15"/>
  <c r="CI101" i="15"/>
  <c r="CI99" i="15"/>
  <c r="CI102" i="15"/>
  <c r="CI112" i="15"/>
  <c r="CI90" i="15"/>
  <c r="CI88" i="15"/>
  <c r="CI84" i="15"/>
  <c r="CI82" i="15"/>
  <c r="CI80" i="15"/>
  <c r="CI98" i="15"/>
  <c r="CI96" i="15"/>
  <c r="CI86" i="15"/>
  <c r="CI85" i="15"/>
  <c r="CI81" i="15"/>
  <c r="CI83" i="15"/>
  <c r="CI78" i="15"/>
  <c r="CI74" i="15"/>
  <c r="CI73" i="15"/>
  <c r="CI79" i="15"/>
  <c r="CI76" i="15"/>
  <c r="CI72" i="15"/>
  <c r="CI66" i="15"/>
  <c r="CI75" i="15"/>
  <c r="CI69" i="15"/>
  <c r="CI63" i="15"/>
  <c r="CI70" i="15"/>
  <c r="CI60" i="15"/>
  <c r="CI71" i="15"/>
  <c r="CI68" i="15"/>
  <c r="CI61" i="15"/>
  <c r="CI77" i="15"/>
  <c r="CI58" i="15"/>
  <c r="CI59" i="15"/>
  <c r="CI54" i="15"/>
  <c r="CI51" i="15"/>
  <c r="CI46" i="15"/>
  <c r="CI56" i="15"/>
  <c r="CI41" i="15"/>
  <c r="CI48" i="15"/>
  <c r="CI65" i="15"/>
  <c r="CI50" i="15"/>
  <c r="CI45" i="15"/>
  <c r="CI67" i="15"/>
  <c r="CI57" i="15"/>
  <c r="CI64" i="15"/>
  <c r="CI62" i="15"/>
  <c r="CI49" i="15"/>
  <c r="CI53" i="15"/>
  <c r="CI43" i="15"/>
  <c r="CI55" i="15"/>
  <c r="CI47" i="15"/>
  <c r="CI42" i="15"/>
  <c r="CI44" i="15"/>
  <c r="CI39" i="15"/>
  <c r="CI52" i="15"/>
  <c r="CI36" i="15"/>
  <c r="CI20" i="15"/>
  <c r="CI24" i="15"/>
  <c r="CI23" i="15"/>
  <c r="CI17" i="15"/>
  <c r="CI32" i="15"/>
  <c r="CI15" i="15"/>
  <c r="CI34" i="15"/>
  <c r="CI21" i="15"/>
  <c r="CI25" i="15"/>
  <c r="CI38" i="15"/>
  <c r="CI18" i="15"/>
  <c r="CI22" i="15"/>
  <c r="CI14" i="15"/>
  <c r="CI12" i="15"/>
  <c r="CI10" i="15"/>
  <c r="CI8" i="15"/>
  <c r="CI26" i="15"/>
  <c r="CI40" i="15"/>
  <c r="CI37" i="15"/>
  <c r="CI31" i="15"/>
  <c r="CI30" i="15"/>
  <c r="CI29" i="15"/>
  <c r="CI19" i="15"/>
  <c r="CI35" i="15"/>
  <c r="CI16" i="15"/>
  <c r="CI28" i="15"/>
  <c r="CI27" i="15"/>
  <c r="CI33" i="15"/>
  <c r="CI13" i="15"/>
  <c r="CI9" i="15"/>
  <c r="CI11" i="15"/>
  <c r="BM114" i="15"/>
  <c r="BM112" i="15"/>
  <c r="BM109" i="15"/>
  <c r="BM106" i="15"/>
  <c r="BM111" i="15"/>
  <c r="BM104" i="15"/>
  <c r="BM102" i="15"/>
  <c r="BM100" i="15"/>
  <c r="BM108" i="15"/>
  <c r="BM103" i="15"/>
  <c r="BM101" i="15"/>
  <c r="BM99" i="15"/>
  <c r="BM98" i="15"/>
  <c r="BM107" i="15"/>
  <c r="BM110" i="15"/>
  <c r="BM105" i="15"/>
  <c r="BM97" i="15"/>
  <c r="BM113" i="15"/>
  <c r="BM96" i="15"/>
  <c r="BM94" i="15"/>
  <c r="BM95" i="15"/>
  <c r="BM87" i="15"/>
  <c r="BM85" i="15"/>
  <c r="BM83" i="15"/>
  <c r="BM88" i="15"/>
  <c r="BM84" i="15"/>
  <c r="BM82" i="15"/>
  <c r="BM80" i="15"/>
  <c r="BM78" i="15"/>
  <c r="BM79" i="15"/>
  <c r="BM77" i="15"/>
  <c r="BM92" i="15"/>
  <c r="BM74" i="15"/>
  <c r="BM86" i="15"/>
  <c r="BM71" i="15"/>
  <c r="BM69" i="15"/>
  <c r="BM67" i="15"/>
  <c r="BM65" i="15"/>
  <c r="BM63" i="15"/>
  <c r="BM61" i="15"/>
  <c r="BM59" i="15"/>
  <c r="BM57" i="15"/>
  <c r="BM55" i="15"/>
  <c r="BM93" i="15"/>
  <c r="BM75" i="15"/>
  <c r="BM89" i="15"/>
  <c r="BM91" i="15"/>
  <c r="BM73" i="15"/>
  <c r="BM90" i="15"/>
  <c r="BM68" i="15"/>
  <c r="BM76" i="15"/>
  <c r="BM64" i="15"/>
  <c r="BM72" i="15"/>
  <c r="BM81" i="15"/>
  <c r="BM70" i="15"/>
  <c r="BM51" i="15"/>
  <c r="BM58" i="15"/>
  <c r="BM62" i="15"/>
  <c r="BM50" i="15"/>
  <c r="BM41" i="15"/>
  <c r="BM39" i="15"/>
  <c r="BM37" i="15"/>
  <c r="BM35" i="15"/>
  <c r="BM52" i="15"/>
  <c r="BM60" i="15"/>
  <c r="BM54" i="15"/>
  <c r="BM42" i="15"/>
  <c r="BM56" i="15"/>
  <c r="BM49" i="15"/>
  <c r="BM40" i="15"/>
  <c r="BM38" i="15"/>
  <c r="BM36" i="15"/>
  <c r="BM34" i="15"/>
  <c r="BM48" i="15"/>
  <c r="BM47" i="15"/>
  <c r="BM46" i="15"/>
  <c r="BM44" i="15"/>
  <c r="BM53" i="15"/>
  <c r="BM66" i="15"/>
  <c r="BM30" i="15"/>
  <c r="BM28" i="15"/>
  <c r="BM26" i="15"/>
  <c r="BM24" i="15"/>
  <c r="BM22" i="15"/>
  <c r="BM43" i="15"/>
  <c r="BM45" i="15"/>
  <c r="BM20" i="15"/>
  <c r="BM16" i="15"/>
  <c r="BM17" i="15"/>
  <c r="BM15" i="15"/>
  <c r="BM13" i="15"/>
  <c r="BM11" i="15"/>
  <c r="BM9" i="15"/>
  <c r="BM23" i="15"/>
  <c r="BM31" i="15"/>
  <c r="BM32" i="15"/>
  <c r="BM21" i="15"/>
  <c r="BM33" i="15"/>
  <c r="BM29" i="15"/>
  <c r="BM18" i="15"/>
  <c r="BM27" i="15"/>
  <c r="BM25" i="15"/>
  <c r="BM14" i="15"/>
  <c r="BM12" i="15"/>
  <c r="BM10" i="15"/>
  <c r="BM8" i="15"/>
  <c r="BM19" i="15"/>
  <c r="BF114" i="15"/>
  <c r="BF112" i="15"/>
  <c r="BF110" i="15"/>
  <c r="BF108" i="15"/>
  <c r="BF107" i="15"/>
  <c r="BF105" i="15"/>
  <c r="BF103" i="15"/>
  <c r="BF101" i="15"/>
  <c r="BF99" i="15"/>
  <c r="BF109" i="15"/>
  <c r="BF111" i="15"/>
  <c r="BF106" i="15"/>
  <c r="BF104" i="15"/>
  <c r="BF102" i="15"/>
  <c r="BF100" i="15"/>
  <c r="BF113" i="15"/>
  <c r="BF97" i="15"/>
  <c r="BF95" i="15"/>
  <c r="BF93" i="15"/>
  <c r="BF94" i="15"/>
  <c r="BF98" i="15"/>
  <c r="BF96" i="15"/>
  <c r="BF92" i="15"/>
  <c r="BF84" i="15"/>
  <c r="BF82" i="15"/>
  <c r="BF80" i="15"/>
  <c r="BF78" i="15"/>
  <c r="BF90" i="15"/>
  <c r="BF91" i="15"/>
  <c r="BF83" i="15"/>
  <c r="BF87" i="15"/>
  <c r="BF81" i="15"/>
  <c r="BF89" i="15"/>
  <c r="BF76" i="15"/>
  <c r="BF77" i="15"/>
  <c r="BF88" i="15"/>
  <c r="BF70" i="15"/>
  <c r="BF68" i="15"/>
  <c r="BF66" i="15"/>
  <c r="BF64" i="15"/>
  <c r="BF62" i="15"/>
  <c r="BF60" i="15"/>
  <c r="BF58" i="15"/>
  <c r="BF85" i="15"/>
  <c r="BF79" i="15"/>
  <c r="BF74" i="15"/>
  <c r="BF86" i="15"/>
  <c r="BF72" i="15"/>
  <c r="BF71" i="15"/>
  <c r="BF69" i="15"/>
  <c r="BF67" i="15"/>
  <c r="BF65" i="15"/>
  <c r="BF63" i="15"/>
  <c r="BF61" i="15"/>
  <c r="BF59" i="15"/>
  <c r="BF57" i="15"/>
  <c r="BF55" i="15"/>
  <c r="BF75" i="15"/>
  <c r="BF73" i="15"/>
  <c r="BF52" i="15"/>
  <c r="BF50" i="15"/>
  <c r="BF48" i="15"/>
  <c r="BF46" i="15"/>
  <c r="BF44" i="15"/>
  <c r="BF42" i="15"/>
  <c r="BF53" i="15"/>
  <c r="BF51" i="15"/>
  <c r="BF49" i="15"/>
  <c r="BF47" i="15"/>
  <c r="BF45" i="15"/>
  <c r="BF43" i="15"/>
  <c r="BF56" i="15"/>
  <c r="BF35" i="15"/>
  <c r="BF54" i="15"/>
  <c r="BF39" i="15"/>
  <c r="BF31" i="15"/>
  <c r="BF29" i="15"/>
  <c r="BF27" i="15"/>
  <c r="BF25" i="15"/>
  <c r="BF23" i="15"/>
  <c r="BF40" i="15"/>
  <c r="BF32" i="15"/>
  <c r="BF38" i="15"/>
  <c r="BF34" i="15"/>
  <c r="BF26" i="15"/>
  <c r="BF24" i="15"/>
  <c r="BF36" i="15"/>
  <c r="BF19" i="15"/>
  <c r="BF14" i="15"/>
  <c r="BF12" i="15"/>
  <c r="BF10" i="15"/>
  <c r="BF8" i="15"/>
  <c r="BF16" i="15"/>
  <c r="BF37" i="15"/>
  <c r="BF18" i="15"/>
  <c r="BF20" i="15"/>
  <c r="BF22" i="15"/>
  <c r="BF17" i="15"/>
  <c r="BF30" i="15"/>
  <c r="BF15" i="15"/>
  <c r="BF13" i="15"/>
  <c r="BF11" i="15"/>
  <c r="BF9" i="15"/>
  <c r="BF33" i="15"/>
  <c r="BF28" i="15"/>
  <c r="BF21" i="15"/>
  <c r="BF41" i="15"/>
  <c r="AD114" i="15"/>
  <c r="AD112" i="15"/>
  <c r="AD110" i="15"/>
  <c r="AD108" i="15"/>
  <c r="AD105" i="15"/>
  <c r="AD103" i="15"/>
  <c r="AD101" i="15"/>
  <c r="AD106" i="15"/>
  <c r="AD111" i="15"/>
  <c r="AD109" i="15"/>
  <c r="AD107" i="15"/>
  <c r="AD113" i="15"/>
  <c r="AD97" i="15"/>
  <c r="AD100" i="15"/>
  <c r="AD95" i="15"/>
  <c r="AD93" i="15"/>
  <c r="AD91" i="15"/>
  <c r="AD96" i="15"/>
  <c r="AD89" i="15"/>
  <c r="AD94" i="15"/>
  <c r="AD92" i="15"/>
  <c r="AD87" i="15"/>
  <c r="AD102" i="15"/>
  <c r="AD88" i="15"/>
  <c r="AD98" i="15"/>
  <c r="AD99" i="15"/>
  <c r="AD90" i="15"/>
  <c r="AD104" i="15"/>
  <c r="AD85" i="15"/>
  <c r="AD81" i="15"/>
  <c r="AD77" i="15"/>
  <c r="AD72" i="15"/>
  <c r="AD86" i="15"/>
  <c r="AD83" i="15"/>
  <c r="AD79" i="15"/>
  <c r="AD84" i="15"/>
  <c r="AD71" i="15"/>
  <c r="AD69" i="15"/>
  <c r="AD67" i="15"/>
  <c r="AD65" i="15"/>
  <c r="AD63" i="15"/>
  <c r="AD61" i="15"/>
  <c r="AD82" i="15"/>
  <c r="AD78" i="15"/>
  <c r="AD73" i="15"/>
  <c r="AD75" i="15"/>
  <c r="AD74" i="15"/>
  <c r="AD70" i="15"/>
  <c r="AD68" i="15"/>
  <c r="AD66" i="15"/>
  <c r="AD64" i="15"/>
  <c r="AD62" i="15"/>
  <c r="AD60" i="15"/>
  <c r="AD59" i="15"/>
  <c r="AD76" i="15"/>
  <c r="AD80" i="15"/>
  <c r="AD52" i="15"/>
  <c r="AD43" i="15"/>
  <c r="AD55" i="15"/>
  <c r="AD58" i="15"/>
  <c r="AD56" i="15"/>
  <c r="AD44" i="15"/>
  <c r="AD49" i="15"/>
  <c r="AD51" i="15"/>
  <c r="AD57" i="15"/>
  <c r="AD45" i="15"/>
  <c r="AD41" i="15"/>
  <c r="AD39" i="15"/>
  <c r="AD47" i="15"/>
  <c r="AD50" i="15"/>
  <c r="AD48" i="15"/>
  <c r="AD46" i="15"/>
  <c r="AD37" i="15"/>
  <c r="AD31" i="15"/>
  <c r="AD29" i="15"/>
  <c r="AD27" i="15"/>
  <c r="AD25" i="15"/>
  <c r="AD23" i="15"/>
  <c r="AD21" i="15"/>
  <c r="AD19" i="15"/>
  <c r="AD17" i="15"/>
  <c r="AD40" i="15"/>
  <c r="AD54" i="15"/>
  <c r="AD33" i="15"/>
  <c r="AD30" i="15"/>
  <c r="AD28" i="15"/>
  <c r="AD26" i="15"/>
  <c r="AD24" i="15"/>
  <c r="AD22" i="15"/>
  <c r="AD20" i="15"/>
  <c r="AD18" i="15"/>
  <c r="AD16" i="15"/>
  <c r="AD14" i="15"/>
  <c r="AD12" i="15"/>
  <c r="AD10" i="15"/>
  <c r="AD8" i="15"/>
  <c r="AD32" i="15"/>
  <c r="AD53" i="15"/>
  <c r="AD35" i="15"/>
  <c r="AD15" i="15"/>
  <c r="AD13" i="15"/>
  <c r="AD11" i="15"/>
  <c r="AD9" i="15"/>
  <c r="AD38" i="15"/>
  <c r="AD36" i="15"/>
  <c r="AD42" i="15"/>
  <c r="AD34" i="15"/>
  <c r="AV114" i="15"/>
  <c r="AV113" i="15"/>
  <c r="AV111" i="15"/>
  <c r="AV109" i="15"/>
  <c r="AV107" i="15"/>
  <c r="AV112" i="15"/>
  <c r="AV110" i="15"/>
  <c r="AV106" i="15"/>
  <c r="AV104" i="15"/>
  <c r="AV102" i="15"/>
  <c r="AV100" i="15"/>
  <c r="AV103" i="15"/>
  <c r="AV96" i="15"/>
  <c r="AV97" i="15"/>
  <c r="AV99" i="15"/>
  <c r="AV95" i="15"/>
  <c r="AV93" i="15"/>
  <c r="AV98" i="15"/>
  <c r="AV105" i="15"/>
  <c r="AV89" i="15"/>
  <c r="AV84" i="15"/>
  <c r="AV82" i="15"/>
  <c r="AV108" i="15"/>
  <c r="AV101" i="15"/>
  <c r="AV87" i="15"/>
  <c r="AV91" i="15"/>
  <c r="AV94" i="15"/>
  <c r="AV92" i="15"/>
  <c r="AV88" i="15"/>
  <c r="AV81" i="15"/>
  <c r="AV80" i="15"/>
  <c r="AV77" i="15"/>
  <c r="AV90" i="15"/>
  <c r="AV79" i="15"/>
  <c r="AV75" i="15"/>
  <c r="AV85" i="15"/>
  <c r="AV73" i="15"/>
  <c r="AV83" i="15"/>
  <c r="AV70" i="15"/>
  <c r="AV68" i="15"/>
  <c r="AV66" i="15"/>
  <c r="AV64" i="15"/>
  <c r="AV62" i="15"/>
  <c r="AV60" i="15"/>
  <c r="AV58" i="15"/>
  <c r="AV86" i="15"/>
  <c r="AV78" i="15"/>
  <c r="AV74" i="15"/>
  <c r="AV76" i="15"/>
  <c r="AV53" i="15"/>
  <c r="AV51" i="15"/>
  <c r="AV49" i="15"/>
  <c r="AV47" i="15"/>
  <c r="AV69" i="15"/>
  <c r="AV71" i="15"/>
  <c r="AV72" i="15"/>
  <c r="AV52" i="15"/>
  <c r="AV50" i="15"/>
  <c r="AV48" i="15"/>
  <c r="AV57" i="15"/>
  <c r="AV43" i="15"/>
  <c r="AV40" i="15"/>
  <c r="AV63" i="15"/>
  <c r="AV61" i="15"/>
  <c r="AV65" i="15"/>
  <c r="AV59" i="15"/>
  <c r="AV44" i="15"/>
  <c r="AV67" i="15"/>
  <c r="AV54" i="15"/>
  <c r="AV55" i="15"/>
  <c r="AV41" i="15"/>
  <c r="AV39" i="15"/>
  <c r="AV45" i="15"/>
  <c r="AV46" i="15"/>
  <c r="AV56" i="15"/>
  <c r="AV36" i="15"/>
  <c r="AV42" i="15"/>
  <c r="AV33" i="15"/>
  <c r="AV22" i="15"/>
  <c r="AV31" i="15"/>
  <c r="AV30" i="15"/>
  <c r="AV20" i="15"/>
  <c r="AV16" i="15"/>
  <c r="AV17" i="15"/>
  <c r="AV38" i="15"/>
  <c r="AV29" i="15"/>
  <c r="AV28" i="15"/>
  <c r="AV34" i="15"/>
  <c r="AV27" i="15"/>
  <c r="AV26" i="15"/>
  <c r="AV15" i="15"/>
  <c r="AV13" i="15"/>
  <c r="AV11" i="15"/>
  <c r="AV9" i="15"/>
  <c r="AV21" i="15"/>
  <c r="AV32" i="15"/>
  <c r="AV25" i="15"/>
  <c r="AV24" i="15"/>
  <c r="AV18" i="15"/>
  <c r="AV23" i="15"/>
  <c r="AV37" i="15"/>
  <c r="AV35" i="15"/>
  <c r="AV19" i="15"/>
  <c r="AV14" i="15"/>
  <c r="AV12" i="15"/>
  <c r="AV10" i="15"/>
  <c r="AV8" i="15"/>
  <c r="CV113" i="15"/>
  <c r="CV111" i="15"/>
  <c r="CV114" i="15"/>
  <c r="CV112" i="15"/>
  <c r="CV110" i="15"/>
  <c r="CV108" i="15"/>
  <c r="CV104" i="15"/>
  <c r="CV102" i="15"/>
  <c r="CV100" i="15"/>
  <c r="CV98" i="15"/>
  <c r="CV96" i="15"/>
  <c r="CV107" i="15"/>
  <c r="CV106" i="15"/>
  <c r="CV103" i="15"/>
  <c r="CV109" i="15"/>
  <c r="CV93" i="15"/>
  <c r="CV91" i="15"/>
  <c r="CV89" i="15"/>
  <c r="CV87" i="15"/>
  <c r="CV101" i="15"/>
  <c r="CV92" i="15"/>
  <c r="CV86" i="15"/>
  <c r="CV85" i="15"/>
  <c r="CV83" i="15"/>
  <c r="CV81" i="15"/>
  <c r="CV79" i="15"/>
  <c r="CV77" i="15"/>
  <c r="CV75" i="15"/>
  <c r="CV97" i="15"/>
  <c r="CV105" i="15"/>
  <c r="CV95" i="15"/>
  <c r="CV90" i="15"/>
  <c r="CV99" i="15"/>
  <c r="CV84" i="15"/>
  <c r="CV82" i="15"/>
  <c r="CV80" i="15"/>
  <c r="CV73" i="15"/>
  <c r="CV71" i="15"/>
  <c r="CV72" i="15"/>
  <c r="CV94" i="15"/>
  <c r="CV76" i="15"/>
  <c r="CV74" i="15"/>
  <c r="CV70" i="15"/>
  <c r="CV68" i="15"/>
  <c r="CV66" i="15"/>
  <c r="CV64" i="15"/>
  <c r="CV62" i="15"/>
  <c r="CV88" i="15"/>
  <c r="CV78" i="15"/>
  <c r="CV60" i="15"/>
  <c r="CV63" i="15"/>
  <c r="CV52" i="15"/>
  <c r="CV65" i="15"/>
  <c r="CV39" i="15"/>
  <c r="CV37" i="15"/>
  <c r="CV35" i="15"/>
  <c r="CV33" i="15"/>
  <c r="CV31" i="15"/>
  <c r="CV57" i="15"/>
  <c r="CV49" i="15"/>
  <c r="CV46" i="15"/>
  <c r="CV67" i="15"/>
  <c r="CV54" i="15"/>
  <c r="CV51" i="15"/>
  <c r="CV44" i="15"/>
  <c r="CV59" i="15"/>
  <c r="CV56" i="15"/>
  <c r="CV69" i="15"/>
  <c r="CV40" i="15"/>
  <c r="CV38" i="15"/>
  <c r="CV36" i="15"/>
  <c r="CV34" i="15"/>
  <c r="CV32" i="15"/>
  <c r="CV45" i="15"/>
  <c r="CV50" i="15"/>
  <c r="CV53" i="15"/>
  <c r="CV48" i="15"/>
  <c r="CV42" i="15"/>
  <c r="CV47" i="15"/>
  <c r="CV55" i="15"/>
  <c r="CV61" i="15"/>
  <c r="CV16" i="15"/>
  <c r="CV15" i="15"/>
  <c r="CV13" i="15"/>
  <c r="CV11" i="15"/>
  <c r="CV9" i="15"/>
  <c r="CV30" i="15"/>
  <c r="CV29" i="15"/>
  <c r="CV20" i="15"/>
  <c r="CV28" i="15"/>
  <c r="CV27" i="15"/>
  <c r="CV17" i="15"/>
  <c r="CV26" i="15"/>
  <c r="CV25" i="15"/>
  <c r="CV19" i="15"/>
  <c r="CV24" i="15"/>
  <c r="CV23" i="15"/>
  <c r="CV21" i="15"/>
  <c r="CV58" i="15"/>
  <c r="CV18" i="15"/>
  <c r="CV14" i="15"/>
  <c r="CV12" i="15"/>
  <c r="CV10" i="15"/>
  <c r="CV8" i="15"/>
  <c r="CV41" i="15"/>
  <c r="CV43" i="15"/>
  <c r="CV22" i="15"/>
  <c r="BP113" i="15"/>
  <c r="BP111" i="15"/>
  <c r="BP114" i="15"/>
  <c r="BP112" i="15"/>
  <c r="BP110" i="15"/>
  <c r="BP108" i="15"/>
  <c r="BP109" i="15"/>
  <c r="BP106" i="15"/>
  <c r="BP104" i="15"/>
  <c r="BP102" i="15"/>
  <c r="BP100" i="15"/>
  <c r="BP98" i="15"/>
  <c r="BP96" i="15"/>
  <c r="BP105" i="15"/>
  <c r="BP107" i="15"/>
  <c r="BP95" i="15"/>
  <c r="BP93" i="15"/>
  <c r="BP91" i="15"/>
  <c r="BP89" i="15"/>
  <c r="BP87" i="15"/>
  <c r="BP101" i="15"/>
  <c r="BP103" i="15"/>
  <c r="BP99" i="15"/>
  <c r="BP92" i="15"/>
  <c r="BP86" i="15"/>
  <c r="BP97" i="15"/>
  <c r="BP85" i="15"/>
  <c r="BP83" i="15"/>
  <c r="BP81" i="15"/>
  <c r="BP79" i="15"/>
  <c r="BP77" i="15"/>
  <c r="BP75" i="15"/>
  <c r="BP84" i="15"/>
  <c r="BP82" i="15"/>
  <c r="BP80" i="15"/>
  <c r="BP74" i="15"/>
  <c r="BP73" i="15"/>
  <c r="BP72" i="15"/>
  <c r="BP70" i="15"/>
  <c r="BP68" i="15"/>
  <c r="BP66" i="15"/>
  <c r="BP64" i="15"/>
  <c r="BP62" i="15"/>
  <c r="BP90" i="15"/>
  <c r="BP78" i="15"/>
  <c r="BP71" i="15"/>
  <c r="BP76" i="15"/>
  <c r="BP61" i="15"/>
  <c r="BP55" i="15"/>
  <c r="BP94" i="15"/>
  <c r="BP88" i="15"/>
  <c r="BP57" i="15"/>
  <c r="BP56" i="15"/>
  <c r="BP67" i="15"/>
  <c r="BP48" i="15"/>
  <c r="BP44" i="15"/>
  <c r="BP39" i="15"/>
  <c r="BP37" i="15"/>
  <c r="BP35" i="15"/>
  <c r="BP33" i="15"/>
  <c r="BP31" i="15"/>
  <c r="BP50" i="15"/>
  <c r="BP41" i="15"/>
  <c r="BP60" i="15"/>
  <c r="BP54" i="15"/>
  <c r="BP42" i="15"/>
  <c r="BP59" i="15"/>
  <c r="BP63" i="15"/>
  <c r="BP40" i="15"/>
  <c r="BP38" i="15"/>
  <c r="BP36" i="15"/>
  <c r="BP34" i="15"/>
  <c r="BP32" i="15"/>
  <c r="BP69" i="15"/>
  <c r="BP49" i="15"/>
  <c r="BP53" i="15"/>
  <c r="BP46" i="15"/>
  <c r="BP43" i="15"/>
  <c r="BP58" i="15"/>
  <c r="BP47" i="15"/>
  <c r="BP51" i="15"/>
  <c r="BP52" i="15"/>
  <c r="BP45" i="15"/>
  <c r="BP65" i="15"/>
  <c r="BP20" i="15"/>
  <c r="BP17" i="15"/>
  <c r="BP15" i="15"/>
  <c r="BP13" i="15"/>
  <c r="BP11" i="15"/>
  <c r="BP9" i="15"/>
  <c r="BP22" i="15"/>
  <c r="BP21" i="15"/>
  <c r="BP18" i="15"/>
  <c r="BP30" i="15"/>
  <c r="BP29" i="15"/>
  <c r="BP28" i="15"/>
  <c r="BP27" i="15"/>
  <c r="BP14" i="15"/>
  <c r="BP12" i="15"/>
  <c r="BP10" i="15"/>
  <c r="BP8" i="15"/>
  <c r="BP26" i="15"/>
  <c r="BP25" i="15"/>
  <c r="BP19" i="15"/>
  <c r="BP16" i="15"/>
  <c r="BP24" i="15"/>
  <c r="BP23" i="15"/>
  <c r="CT113" i="15"/>
  <c r="CT111" i="15"/>
  <c r="CT109" i="15"/>
  <c r="CT107" i="15"/>
  <c r="CT105" i="15"/>
  <c r="CT104" i="15"/>
  <c r="CT102" i="15"/>
  <c r="CT100" i="15"/>
  <c r="CT98" i="15"/>
  <c r="CT110" i="15"/>
  <c r="CT106" i="15"/>
  <c r="CT103" i="15"/>
  <c r="CT101" i="15"/>
  <c r="CT96" i="15"/>
  <c r="CT94" i="15"/>
  <c r="CT92" i="15"/>
  <c r="CT114" i="15"/>
  <c r="CT112" i="15"/>
  <c r="CT93" i="15"/>
  <c r="CT88" i="15"/>
  <c r="CT108" i="15"/>
  <c r="CT86" i="15"/>
  <c r="CT85" i="15"/>
  <c r="CT83" i="15"/>
  <c r="CT81" i="15"/>
  <c r="CT79" i="15"/>
  <c r="CT97" i="15"/>
  <c r="CT89" i="15"/>
  <c r="CT95" i="15"/>
  <c r="CT90" i="15"/>
  <c r="CT99" i="15"/>
  <c r="CT84" i="15"/>
  <c r="CT76" i="15"/>
  <c r="CT87" i="15"/>
  <c r="CT78" i="15"/>
  <c r="CT80" i="15"/>
  <c r="CT71" i="15"/>
  <c r="CT69" i="15"/>
  <c r="CT67" i="15"/>
  <c r="CT65" i="15"/>
  <c r="CT63" i="15"/>
  <c r="CT61" i="15"/>
  <c r="CT59" i="15"/>
  <c r="CT57" i="15"/>
  <c r="CT82" i="15"/>
  <c r="CT77" i="15"/>
  <c r="CT91" i="15"/>
  <c r="CT72" i="15"/>
  <c r="CT70" i="15"/>
  <c r="CT68" i="15"/>
  <c r="CT66" i="15"/>
  <c r="CT64" i="15"/>
  <c r="CT62" i="15"/>
  <c r="CT60" i="15"/>
  <c r="CT58" i="15"/>
  <c r="CT56" i="15"/>
  <c r="CT54" i="15"/>
  <c r="CT73" i="15"/>
  <c r="CT75" i="15"/>
  <c r="CT53" i="15"/>
  <c r="CT51" i="15"/>
  <c r="CT49" i="15"/>
  <c r="CT47" i="15"/>
  <c r="CT45" i="15"/>
  <c r="CT43" i="15"/>
  <c r="CT41" i="15"/>
  <c r="CT74" i="15"/>
  <c r="CT52" i="15"/>
  <c r="CT50" i="15"/>
  <c r="CT48" i="15"/>
  <c r="CT46" i="15"/>
  <c r="CT44" i="15"/>
  <c r="CT42" i="15"/>
  <c r="CT55" i="15"/>
  <c r="CT37" i="15"/>
  <c r="CT31" i="15"/>
  <c r="CT39" i="15"/>
  <c r="CT34" i="15"/>
  <c r="CT33" i="15"/>
  <c r="CT30" i="15"/>
  <c r="CT28" i="15"/>
  <c r="CT26" i="15"/>
  <c r="CT24" i="15"/>
  <c r="CT40" i="15"/>
  <c r="CT38" i="15"/>
  <c r="CT32" i="15"/>
  <c r="CT36" i="15"/>
  <c r="CT19" i="15"/>
  <c r="CT16" i="15"/>
  <c r="CT29" i="15"/>
  <c r="CT15" i="15"/>
  <c r="CT13" i="15"/>
  <c r="CT11" i="15"/>
  <c r="CT9" i="15"/>
  <c r="CT27" i="15"/>
  <c r="CT20" i="15"/>
  <c r="CT17" i="15"/>
  <c r="CT25" i="15"/>
  <c r="CT22" i="15"/>
  <c r="CT35" i="15"/>
  <c r="CT23" i="15"/>
  <c r="CT21" i="15"/>
  <c r="CT18" i="15"/>
  <c r="CT14" i="15"/>
  <c r="CT12" i="15"/>
  <c r="CT10" i="15"/>
  <c r="CT8" i="15"/>
  <c r="CG113" i="15"/>
  <c r="CG111" i="15"/>
  <c r="CG109" i="15"/>
  <c r="CG107" i="15"/>
  <c r="CG114" i="15"/>
  <c r="CG112" i="15"/>
  <c r="CG110" i="15"/>
  <c r="CG108" i="15"/>
  <c r="CG106" i="15"/>
  <c r="CG104" i="15"/>
  <c r="CG103" i="15"/>
  <c r="CG101" i="15"/>
  <c r="CG99" i="15"/>
  <c r="CG97" i="15"/>
  <c r="CG95" i="15"/>
  <c r="CG105" i="15"/>
  <c r="CG100" i="15"/>
  <c r="CG102" i="15"/>
  <c r="CG96" i="15"/>
  <c r="CG89" i="15"/>
  <c r="CG92" i="15"/>
  <c r="CG90" i="15"/>
  <c r="CG87" i="15"/>
  <c r="CG94" i="15"/>
  <c r="CG88" i="15"/>
  <c r="CG84" i="15"/>
  <c r="CG82" i="15"/>
  <c r="CG80" i="15"/>
  <c r="CG98" i="15"/>
  <c r="CG93" i="15"/>
  <c r="CG78" i="15"/>
  <c r="CG77" i="15"/>
  <c r="CG81" i="15"/>
  <c r="CG76" i="15"/>
  <c r="CG71" i="15"/>
  <c r="CG72" i="15"/>
  <c r="CG74" i="15"/>
  <c r="CG86" i="15"/>
  <c r="CG70" i="15"/>
  <c r="CG68" i="15"/>
  <c r="CG66" i="15"/>
  <c r="CG73" i="15"/>
  <c r="CG91" i="15"/>
  <c r="CG79" i="15"/>
  <c r="CG75" i="15"/>
  <c r="CG85" i="15"/>
  <c r="CG69" i="15"/>
  <c r="CG65" i="15"/>
  <c r="CG52" i="15"/>
  <c r="CG50" i="15"/>
  <c r="CG48" i="15"/>
  <c r="CG67" i="15"/>
  <c r="CG57" i="15"/>
  <c r="CG83" i="15"/>
  <c r="CG58" i="15"/>
  <c r="CG60" i="15"/>
  <c r="CG54" i="15"/>
  <c r="CG43" i="15"/>
  <c r="CG59" i="15"/>
  <c r="CG55" i="15"/>
  <c r="CG56" i="15"/>
  <c r="CG47" i="15"/>
  <c r="CG44" i="15"/>
  <c r="CG63" i="15"/>
  <c r="CG61" i="15"/>
  <c r="CG45" i="15"/>
  <c r="CG40" i="15"/>
  <c r="CG35" i="15"/>
  <c r="CG53" i="15"/>
  <c r="CG41" i="15"/>
  <c r="CG62" i="15"/>
  <c r="CG49" i="15"/>
  <c r="CG42" i="15"/>
  <c r="CG51" i="15"/>
  <c r="CG26" i="15"/>
  <c r="CG25" i="15"/>
  <c r="CG33" i="15"/>
  <c r="CG20" i="15"/>
  <c r="CG15" i="15"/>
  <c r="CG13" i="15"/>
  <c r="CG11" i="15"/>
  <c r="CG9" i="15"/>
  <c r="CG24" i="15"/>
  <c r="CG23" i="15"/>
  <c r="CG17" i="15"/>
  <c r="CG32" i="15"/>
  <c r="CG36" i="15"/>
  <c r="CG64" i="15"/>
  <c r="CG34" i="15"/>
  <c r="CG21" i="15"/>
  <c r="CG38" i="15"/>
  <c r="CG18" i="15"/>
  <c r="CG22" i="15"/>
  <c r="CG14" i="15"/>
  <c r="CG12" i="15"/>
  <c r="CG10" i="15"/>
  <c r="CG8" i="15"/>
  <c r="CG39" i="15"/>
  <c r="CG46" i="15"/>
  <c r="CG37" i="15"/>
  <c r="CG31" i="15"/>
  <c r="CG30" i="15"/>
  <c r="CG29" i="15"/>
  <c r="CG19" i="15"/>
  <c r="CG16" i="15"/>
  <c r="CG28" i="15"/>
  <c r="CG27" i="15"/>
  <c r="AY114" i="15"/>
  <c r="AY113" i="15"/>
  <c r="AY104" i="15"/>
  <c r="AY102" i="15"/>
  <c r="AY100" i="15"/>
  <c r="AY98" i="15"/>
  <c r="AY96" i="15"/>
  <c r="AY108" i="15"/>
  <c r="AY107" i="15"/>
  <c r="AY111" i="15"/>
  <c r="AY105" i="15"/>
  <c r="AY103" i="15"/>
  <c r="AY101" i="15"/>
  <c r="AY99" i="15"/>
  <c r="AY97" i="15"/>
  <c r="AY95" i="15"/>
  <c r="AY93" i="15"/>
  <c r="AY91" i="15"/>
  <c r="AY109" i="15"/>
  <c r="AY94" i="15"/>
  <c r="AY92" i="15"/>
  <c r="AY90" i="15"/>
  <c r="AY112" i="15"/>
  <c r="AY106" i="15"/>
  <c r="AY88" i="15"/>
  <c r="AY110" i="15"/>
  <c r="AY89" i="15"/>
  <c r="AY84" i="15"/>
  <c r="AY82" i="15"/>
  <c r="AY80" i="15"/>
  <c r="AY78" i="15"/>
  <c r="AY76" i="15"/>
  <c r="AY74" i="15"/>
  <c r="AY86" i="15"/>
  <c r="AY79" i="15"/>
  <c r="AY87" i="15"/>
  <c r="AY83" i="15"/>
  <c r="AY85" i="15"/>
  <c r="AY81" i="15"/>
  <c r="AY77" i="15"/>
  <c r="AY70" i="15"/>
  <c r="AY73" i="15"/>
  <c r="AY69" i="15"/>
  <c r="AY65" i="15"/>
  <c r="AY57" i="15"/>
  <c r="AY71" i="15"/>
  <c r="AY75" i="15"/>
  <c r="AY68" i="15"/>
  <c r="AY63" i="15"/>
  <c r="AY67" i="15"/>
  <c r="AY64" i="15"/>
  <c r="AY61" i="15"/>
  <c r="AY54" i="15"/>
  <c r="AY60" i="15"/>
  <c r="AY48" i="15"/>
  <c r="AY66" i="15"/>
  <c r="AY59" i="15"/>
  <c r="AY72" i="15"/>
  <c r="AY41" i="15"/>
  <c r="AY39" i="15"/>
  <c r="AY37" i="15"/>
  <c r="AY35" i="15"/>
  <c r="AY33" i="15"/>
  <c r="AY55" i="15"/>
  <c r="AY56" i="15"/>
  <c r="AY45" i="15"/>
  <c r="AY58" i="15"/>
  <c r="AY51" i="15"/>
  <c r="AY62" i="15"/>
  <c r="AY46" i="15"/>
  <c r="AY40" i="15"/>
  <c r="AY38" i="15"/>
  <c r="AY36" i="15"/>
  <c r="AY34" i="15"/>
  <c r="AY31" i="15"/>
  <c r="AY29" i="15"/>
  <c r="AY27" i="15"/>
  <c r="AY25" i="15"/>
  <c r="AY23" i="15"/>
  <c r="AY50" i="15"/>
  <c r="AY49" i="15"/>
  <c r="AY47" i="15"/>
  <c r="AY52" i="15"/>
  <c r="AY30" i="15"/>
  <c r="AY28" i="15"/>
  <c r="AY26" i="15"/>
  <c r="AY24" i="15"/>
  <c r="AY22" i="15"/>
  <c r="AY42" i="15"/>
  <c r="AY44" i="15"/>
  <c r="AY53" i="15"/>
  <c r="AY17" i="15"/>
  <c r="AY43" i="15"/>
  <c r="AY15" i="15"/>
  <c r="AY13" i="15"/>
  <c r="AY11" i="15"/>
  <c r="AY9" i="15"/>
  <c r="AY21" i="15"/>
  <c r="AY18" i="15"/>
  <c r="AY20" i="15"/>
  <c r="AY32" i="15"/>
  <c r="AY19" i="15"/>
  <c r="AY14" i="15"/>
  <c r="AY12" i="15"/>
  <c r="AY10" i="15"/>
  <c r="AY8" i="15"/>
  <c r="AY16" i="15"/>
  <c r="BQ113" i="15"/>
  <c r="BQ111" i="15"/>
  <c r="BQ109" i="15"/>
  <c r="BQ107" i="15"/>
  <c r="BQ114" i="15"/>
  <c r="BQ112" i="15"/>
  <c r="BQ110" i="15"/>
  <c r="BQ108" i="15"/>
  <c r="BQ104" i="15"/>
  <c r="BQ103" i="15"/>
  <c r="BQ101" i="15"/>
  <c r="BQ99" i="15"/>
  <c r="BQ97" i="15"/>
  <c r="BQ102" i="15"/>
  <c r="BQ96" i="15"/>
  <c r="BQ98" i="15"/>
  <c r="BQ89" i="15"/>
  <c r="BQ100" i="15"/>
  <c r="BQ106" i="15"/>
  <c r="BQ87" i="15"/>
  <c r="BQ95" i="15"/>
  <c r="BQ88" i="15"/>
  <c r="BQ84" i="15"/>
  <c r="BQ82" i="15"/>
  <c r="BQ80" i="15"/>
  <c r="BQ91" i="15"/>
  <c r="BQ105" i="15"/>
  <c r="BQ92" i="15"/>
  <c r="BQ86" i="15"/>
  <c r="BQ90" i="15"/>
  <c r="BQ85" i="15"/>
  <c r="BQ79" i="15"/>
  <c r="BQ71" i="15"/>
  <c r="BQ74" i="15"/>
  <c r="BQ93" i="15"/>
  <c r="BQ83" i="15"/>
  <c r="BQ75" i="15"/>
  <c r="BQ73" i="15"/>
  <c r="BQ70" i="15"/>
  <c r="BQ68" i="15"/>
  <c r="BQ66" i="15"/>
  <c r="BQ78" i="15"/>
  <c r="BQ76" i="15"/>
  <c r="BQ94" i="15"/>
  <c r="BQ77" i="15"/>
  <c r="BQ67" i="15"/>
  <c r="BQ64" i="15"/>
  <c r="BQ72" i="15"/>
  <c r="BQ62" i="15"/>
  <c r="BQ52" i="15"/>
  <c r="BQ50" i="15"/>
  <c r="BQ48" i="15"/>
  <c r="BQ69" i="15"/>
  <c r="BQ65" i="15"/>
  <c r="BQ59" i="15"/>
  <c r="BQ63" i="15"/>
  <c r="BQ54" i="15"/>
  <c r="BQ58" i="15"/>
  <c r="BQ47" i="15"/>
  <c r="BQ41" i="15"/>
  <c r="BQ57" i="15"/>
  <c r="BQ60" i="15"/>
  <c r="BQ45" i="15"/>
  <c r="BQ81" i="15"/>
  <c r="BQ55" i="15"/>
  <c r="BQ49" i="15"/>
  <c r="BQ61" i="15"/>
  <c r="BQ56" i="15"/>
  <c r="BQ51" i="15"/>
  <c r="BQ33" i="15"/>
  <c r="BQ42" i="15"/>
  <c r="BQ46" i="15"/>
  <c r="BQ44" i="15"/>
  <c r="BQ39" i="15"/>
  <c r="BQ53" i="15"/>
  <c r="BQ37" i="15"/>
  <c r="BQ36" i="15"/>
  <c r="BQ43" i="15"/>
  <c r="BQ35" i="15"/>
  <c r="BQ17" i="15"/>
  <c r="BQ15" i="15"/>
  <c r="BQ13" i="15"/>
  <c r="BQ11" i="15"/>
  <c r="BQ9" i="15"/>
  <c r="BQ20" i="15"/>
  <c r="BQ22" i="15"/>
  <c r="BQ21" i="15"/>
  <c r="BQ31" i="15"/>
  <c r="BQ18" i="15"/>
  <c r="BQ30" i="15"/>
  <c r="BQ29" i="15"/>
  <c r="BQ28" i="15"/>
  <c r="BQ27" i="15"/>
  <c r="BQ14" i="15"/>
  <c r="BQ12" i="15"/>
  <c r="BQ10" i="15"/>
  <c r="BQ8" i="15"/>
  <c r="BQ26" i="15"/>
  <c r="BQ25" i="15"/>
  <c r="BQ19" i="15"/>
  <c r="BQ16" i="15"/>
  <c r="BQ38" i="15"/>
  <c r="BQ34" i="15"/>
  <c r="BQ24" i="15"/>
  <c r="BQ23" i="15"/>
  <c r="BQ40" i="15"/>
  <c r="BQ32" i="15"/>
  <c r="CK113" i="15"/>
  <c r="CK111" i="15"/>
  <c r="CK109" i="15"/>
  <c r="CK103" i="15"/>
  <c r="CK101" i="15"/>
  <c r="CK105" i="15"/>
  <c r="CK112" i="15"/>
  <c r="CK104" i="15"/>
  <c r="CK102" i="15"/>
  <c r="CK100" i="15"/>
  <c r="CK98" i="15"/>
  <c r="CK114" i="15"/>
  <c r="CK99" i="15"/>
  <c r="CK110" i="15"/>
  <c r="CK106" i="15"/>
  <c r="CK96" i="15"/>
  <c r="CK108" i="15"/>
  <c r="CK107" i="15"/>
  <c r="CK93" i="15"/>
  <c r="CK88" i="15"/>
  <c r="CK84" i="15"/>
  <c r="CK82" i="15"/>
  <c r="CK97" i="15"/>
  <c r="CK86" i="15"/>
  <c r="CK95" i="15"/>
  <c r="CK91" i="15"/>
  <c r="CK85" i="15"/>
  <c r="CK83" i="15"/>
  <c r="CK81" i="15"/>
  <c r="CK79" i="15"/>
  <c r="CK75" i="15"/>
  <c r="CK94" i="15"/>
  <c r="CK89" i="15"/>
  <c r="CK78" i="15"/>
  <c r="CK72" i="15"/>
  <c r="CK74" i="15"/>
  <c r="CK70" i="15"/>
  <c r="CK68" i="15"/>
  <c r="CK66" i="15"/>
  <c r="CK64" i="15"/>
  <c r="CK62" i="15"/>
  <c r="CK60" i="15"/>
  <c r="CK58" i="15"/>
  <c r="CK56" i="15"/>
  <c r="CK54" i="15"/>
  <c r="CK90" i="15"/>
  <c r="CK92" i="15"/>
  <c r="CK77" i="15"/>
  <c r="CK69" i="15"/>
  <c r="CK80" i="15"/>
  <c r="CK71" i="15"/>
  <c r="CK73" i="15"/>
  <c r="CK57" i="15"/>
  <c r="CK87" i="15"/>
  <c r="CK76" i="15"/>
  <c r="CK59" i="15"/>
  <c r="CK53" i="15"/>
  <c r="CK63" i="15"/>
  <c r="CK61" i="15"/>
  <c r="CK65" i="15"/>
  <c r="CK50" i="15"/>
  <c r="CK42" i="15"/>
  <c r="CK40" i="15"/>
  <c r="CK38" i="15"/>
  <c r="CK36" i="15"/>
  <c r="CK34" i="15"/>
  <c r="CK52" i="15"/>
  <c r="CK67" i="15"/>
  <c r="CK43" i="15"/>
  <c r="CK55" i="15"/>
  <c r="CK51" i="15"/>
  <c r="CK46" i="15"/>
  <c r="CK39" i="15"/>
  <c r="CK37" i="15"/>
  <c r="CK35" i="15"/>
  <c r="CK33" i="15"/>
  <c r="CK41" i="15"/>
  <c r="CK45" i="15"/>
  <c r="CK49" i="15"/>
  <c r="CK48" i="15"/>
  <c r="CK47" i="15"/>
  <c r="CK44" i="15"/>
  <c r="CK29" i="15"/>
  <c r="CK27" i="15"/>
  <c r="CK25" i="15"/>
  <c r="CK23" i="15"/>
  <c r="CK31" i="15"/>
  <c r="CK32" i="15"/>
  <c r="CK17" i="15"/>
  <c r="CK21" i="15"/>
  <c r="CK24" i="15"/>
  <c r="CK18" i="15"/>
  <c r="CK22" i="15"/>
  <c r="CK14" i="15"/>
  <c r="CK12" i="15"/>
  <c r="CK10" i="15"/>
  <c r="CK8" i="15"/>
  <c r="CK30" i="15"/>
  <c r="CK19" i="15"/>
  <c r="CK16" i="15"/>
  <c r="CK28" i="15"/>
  <c r="CK26" i="15"/>
  <c r="CK15" i="15"/>
  <c r="CK13" i="15"/>
  <c r="CK11" i="15"/>
  <c r="CK9" i="15"/>
  <c r="CK20" i="15"/>
  <c r="AM113" i="15"/>
  <c r="AM111" i="15"/>
  <c r="AM109" i="15"/>
  <c r="AM107" i="15"/>
  <c r="AM112" i="15"/>
  <c r="AM110" i="15"/>
  <c r="AM106" i="15"/>
  <c r="AM108" i="15"/>
  <c r="AM104" i="15"/>
  <c r="AM103" i="15"/>
  <c r="AM98" i="15"/>
  <c r="AM95" i="15"/>
  <c r="AM93" i="15"/>
  <c r="AM91" i="15"/>
  <c r="AM89" i="15"/>
  <c r="AM87" i="15"/>
  <c r="AM114" i="15"/>
  <c r="AM102" i="15"/>
  <c r="AM94" i="15"/>
  <c r="AM92" i="15"/>
  <c r="AM99" i="15"/>
  <c r="AM97" i="15"/>
  <c r="AM105" i="15"/>
  <c r="AM100" i="15"/>
  <c r="AM101" i="15"/>
  <c r="AM86" i="15"/>
  <c r="AM84" i="15"/>
  <c r="AM82" i="15"/>
  <c r="AM96" i="15"/>
  <c r="AM83" i="15"/>
  <c r="AM80" i="15"/>
  <c r="AM79" i="15"/>
  <c r="AM88" i="15"/>
  <c r="AM78" i="15"/>
  <c r="AM81" i="15"/>
  <c r="AM74" i="15"/>
  <c r="AM85" i="15"/>
  <c r="AM75" i="15"/>
  <c r="AM68" i="15"/>
  <c r="AM72" i="15"/>
  <c r="AM90" i="15"/>
  <c r="AM77" i="15"/>
  <c r="AM61" i="15"/>
  <c r="AM60" i="15"/>
  <c r="AM76" i="15"/>
  <c r="AM66" i="15"/>
  <c r="AM73" i="15"/>
  <c r="AM70" i="15"/>
  <c r="AM69" i="15"/>
  <c r="AM71" i="15"/>
  <c r="AM57" i="15"/>
  <c r="AM64" i="15"/>
  <c r="AM62" i="15"/>
  <c r="AM49" i="15"/>
  <c r="AM53" i="15"/>
  <c r="AM63" i="15"/>
  <c r="AM46" i="15"/>
  <c r="AM65" i="15"/>
  <c r="AM48" i="15"/>
  <c r="AM43" i="15"/>
  <c r="AM67" i="15"/>
  <c r="AM59" i="15"/>
  <c r="AM52" i="15"/>
  <c r="AM54" i="15"/>
  <c r="AM55" i="15"/>
  <c r="AM44" i="15"/>
  <c r="AM58" i="15"/>
  <c r="AM56" i="15"/>
  <c r="AM45" i="15"/>
  <c r="AM41" i="15"/>
  <c r="AM51" i="15"/>
  <c r="AM50" i="15"/>
  <c r="AM37" i="15"/>
  <c r="AM47" i="15"/>
  <c r="AM34" i="15"/>
  <c r="AM23" i="15"/>
  <c r="AM18" i="15"/>
  <c r="AM40" i="15"/>
  <c r="AM39" i="15"/>
  <c r="AM15" i="15"/>
  <c r="AM19" i="15"/>
  <c r="AM35" i="15"/>
  <c r="AM36" i="15"/>
  <c r="AM33" i="15"/>
  <c r="AM38" i="15"/>
  <c r="AM31" i="15"/>
  <c r="AM16" i="15"/>
  <c r="AM14" i="15"/>
  <c r="AM12" i="15"/>
  <c r="AM10" i="15"/>
  <c r="AM8" i="15"/>
  <c r="AM24" i="15"/>
  <c r="AM22" i="15"/>
  <c r="AM21" i="15"/>
  <c r="AM42" i="15"/>
  <c r="AM30" i="15"/>
  <c r="AM29" i="15"/>
  <c r="AM20" i="15"/>
  <c r="AM28" i="15"/>
  <c r="AM27" i="15"/>
  <c r="AM17" i="15"/>
  <c r="AM32" i="15"/>
  <c r="AM26" i="15"/>
  <c r="AM25" i="15"/>
  <c r="AM11" i="15"/>
  <c r="AM13" i="15"/>
  <c r="AM9" i="15"/>
  <c r="CF113" i="15"/>
  <c r="CF111" i="15"/>
  <c r="CF114" i="15"/>
  <c r="CF112" i="15"/>
  <c r="CF110" i="15"/>
  <c r="CF108" i="15"/>
  <c r="CF106" i="15"/>
  <c r="CF104" i="15"/>
  <c r="CF102" i="15"/>
  <c r="CF100" i="15"/>
  <c r="CF98" i="15"/>
  <c r="CF96" i="15"/>
  <c r="CF107" i="15"/>
  <c r="CF105" i="15"/>
  <c r="CF99" i="15"/>
  <c r="CF93" i="15"/>
  <c r="CF91" i="15"/>
  <c r="CF89" i="15"/>
  <c r="CF87" i="15"/>
  <c r="CF109" i="15"/>
  <c r="CF101" i="15"/>
  <c r="CF95" i="15"/>
  <c r="CF103" i="15"/>
  <c r="CF85" i="15"/>
  <c r="CF83" i="15"/>
  <c r="CF81" i="15"/>
  <c r="CF79" i="15"/>
  <c r="CF77" i="15"/>
  <c r="CF75" i="15"/>
  <c r="CF92" i="15"/>
  <c r="CF90" i="15"/>
  <c r="CF97" i="15"/>
  <c r="CF94" i="15"/>
  <c r="CF88" i="15"/>
  <c r="CF84" i="15"/>
  <c r="CF82" i="15"/>
  <c r="CF80" i="15"/>
  <c r="CF78" i="15"/>
  <c r="CF74" i="15"/>
  <c r="CF73" i="15"/>
  <c r="CF86" i="15"/>
  <c r="CF70" i="15"/>
  <c r="CF68" i="15"/>
  <c r="CF66" i="15"/>
  <c r="CF64" i="15"/>
  <c r="CF62" i="15"/>
  <c r="CF76" i="15"/>
  <c r="CF72" i="15"/>
  <c r="CF69" i="15"/>
  <c r="CF63" i="15"/>
  <c r="CF55" i="15"/>
  <c r="CF71" i="15"/>
  <c r="CF59" i="15"/>
  <c r="CF56" i="15"/>
  <c r="CF53" i="15"/>
  <c r="CF39" i="15"/>
  <c r="CF37" i="15"/>
  <c r="CF35" i="15"/>
  <c r="CF33" i="15"/>
  <c r="CF31" i="15"/>
  <c r="CF47" i="15"/>
  <c r="CF61" i="15"/>
  <c r="CF41" i="15"/>
  <c r="CF58" i="15"/>
  <c r="CF65" i="15"/>
  <c r="CF50" i="15"/>
  <c r="CF67" i="15"/>
  <c r="CF42" i="15"/>
  <c r="CF40" i="15"/>
  <c r="CF38" i="15"/>
  <c r="CF36" i="15"/>
  <c r="CF34" i="15"/>
  <c r="CF32" i="15"/>
  <c r="CF60" i="15"/>
  <c r="CF43" i="15"/>
  <c r="CF57" i="15"/>
  <c r="CF45" i="15"/>
  <c r="CF54" i="15"/>
  <c r="CF48" i="15"/>
  <c r="CF49" i="15"/>
  <c r="CF44" i="15"/>
  <c r="CF26" i="15"/>
  <c r="CF25" i="15"/>
  <c r="CF20" i="15"/>
  <c r="CF15" i="15"/>
  <c r="CF13" i="15"/>
  <c r="CF11" i="15"/>
  <c r="CF9" i="15"/>
  <c r="CF24" i="15"/>
  <c r="CF23" i="15"/>
  <c r="CF17" i="15"/>
  <c r="CF52" i="15"/>
  <c r="CF27" i="15"/>
  <c r="CF21" i="15"/>
  <c r="CF28" i="15"/>
  <c r="CF51" i="15"/>
  <c r="CF18" i="15"/>
  <c r="CF22" i="15"/>
  <c r="CF14" i="15"/>
  <c r="CF12" i="15"/>
  <c r="CF10" i="15"/>
  <c r="CF8" i="15"/>
  <c r="CF46" i="15"/>
  <c r="CF30" i="15"/>
  <c r="CF29" i="15"/>
  <c r="CF19" i="15"/>
  <c r="CF16" i="15"/>
  <c r="CU114" i="15"/>
  <c r="CU105" i="15"/>
  <c r="CU104" i="15"/>
  <c r="CU102" i="15"/>
  <c r="CU100" i="15"/>
  <c r="CU98" i="15"/>
  <c r="CU96" i="15"/>
  <c r="CU107" i="15"/>
  <c r="CU110" i="15"/>
  <c r="CU106" i="15"/>
  <c r="CU111" i="15"/>
  <c r="CU112" i="15"/>
  <c r="CU108" i="15"/>
  <c r="CU113" i="15"/>
  <c r="CU103" i="15"/>
  <c r="CU101" i="15"/>
  <c r="CU99" i="15"/>
  <c r="CU97" i="15"/>
  <c r="CU95" i="15"/>
  <c r="CU109" i="15"/>
  <c r="CU93" i="15"/>
  <c r="CU91" i="15"/>
  <c r="CU89" i="15"/>
  <c r="CU94" i="15"/>
  <c r="CU92" i="15"/>
  <c r="CU90" i="15"/>
  <c r="CU87" i="15"/>
  <c r="CU84" i="15"/>
  <c r="CU82" i="15"/>
  <c r="CU80" i="15"/>
  <c r="CU78" i="15"/>
  <c r="CU76" i="15"/>
  <c r="CU74" i="15"/>
  <c r="CU88" i="15"/>
  <c r="CU79" i="15"/>
  <c r="CU85" i="15"/>
  <c r="CU83" i="15"/>
  <c r="CU81" i="15"/>
  <c r="CU86" i="15"/>
  <c r="CU75" i="15"/>
  <c r="CU77" i="15"/>
  <c r="CU72" i="15"/>
  <c r="CU70" i="15"/>
  <c r="CU68" i="15"/>
  <c r="CU73" i="15"/>
  <c r="CU71" i="15"/>
  <c r="CU58" i="15"/>
  <c r="CU54" i="15"/>
  <c r="CU67" i="15"/>
  <c r="CU59" i="15"/>
  <c r="CU66" i="15"/>
  <c r="CU55" i="15"/>
  <c r="CU69" i="15"/>
  <c r="CU65" i="15"/>
  <c r="CU63" i="15"/>
  <c r="CU50" i="15"/>
  <c r="CU61" i="15"/>
  <c r="CU43" i="15"/>
  <c r="CU39" i="15"/>
  <c r="CU37" i="15"/>
  <c r="CU35" i="15"/>
  <c r="CU33" i="15"/>
  <c r="CU57" i="15"/>
  <c r="CU49" i="15"/>
  <c r="CU46" i="15"/>
  <c r="CU64" i="15"/>
  <c r="CU62" i="15"/>
  <c r="CU60" i="15"/>
  <c r="CU53" i="15"/>
  <c r="CU47" i="15"/>
  <c r="CU41" i="15"/>
  <c r="CU56" i="15"/>
  <c r="CU40" i="15"/>
  <c r="CU38" i="15"/>
  <c r="CU36" i="15"/>
  <c r="CU34" i="15"/>
  <c r="CU48" i="15"/>
  <c r="CU42" i="15"/>
  <c r="CU29" i="15"/>
  <c r="CU27" i="15"/>
  <c r="CU25" i="15"/>
  <c r="CU23" i="15"/>
  <c r="CU44" i="15"/>
  <c r="CU30" i="15"/>
  <c r="CU28" i="15"/>
  <c r="CU26" i="15"/>
  <c r="CU24" i="15"/>
  <c r="CU22" i="15"/>
  <c r="CU52" i="15"/>
  <c r="CU51" i="15"/>
  <c r="CU32" i="15"/>
  <c r="CU19" i="15"/>
  <c r="CU45" i="15"/>
  <c r="CU16" i="15"/>
  <c r="CU15" i="15"/>
  <c r="CU13" i="15"/>
  <c r="CU11" i="15"/>
  <c r="CU9" i="15"/>
  <c r="CU31" i="15"/>
  <c r="CU20" i="15"/>
  <c r="CU17" i="15"/>
  <c r="CU21" i="15"/>
  <c r="CU18" i="15"/>
  <c r="CU14" i="15"/>
  <c r="CU12" i="15"/>
  <c r="CU10" i="15"/>
  <c r="CU8" i="15"/>
  <c r="BH114" i="15"/>
  <c r="BH112" i="15"/>
  <c r="BH113" i="15"/>
  <c r="BH111" i="15"/>
  <c r="BH109" i="15"/>
  <c r="BH105" i="15"/>
  <c r="BH103" i="15"/>
  <c r="BH101" i="15"/>
  <c r="BH99" i="15"/>
  <c r="BH97" i="15"/>
  <c r="BH108" i="15"/>
  <c r="BH107" i="15"/>
  <c r="BH102" i="15"/>
  <c r="BH94" i="15"/>
  <c r="BH92" i="15"/>
  <c r="BH90" i="15"/>
  <c r="BH88" i="15"/>
  <c r="BH86" i="15"/>
  <c r="BH110" i="15"/>
  <c r="BH104" i="15"/>
  <c r="BH100" i="15"/>
  <c r="BH106" i="15"/>
  <c r="BH98" i="15"/>
  <c r="BH93" i="15"/>
  <c r="BH84" i="15"/>
  <c r="BH82" i="15"/>
  <c r="BH80" i="15"/>
  <c r="BH78" i="15"/>
  <c r="BH76" i="15"/>
  <c r="BH74" i="15"/>
  <c r="BH89" i="15"/>
  <c r="BH95" i="15"/>
  <c r="BH87" i="15"/>
  <c r="BH85" i="15"/>
  <c r="BH83" i="15"/>
  <c r="BH81" i="15"/>
  <c r="BH79" i="15"/>
  <c r="BH96" i="15"/>
  <c r="BH72" i="15"/>
  <c r="BH71" i="15"/>
  <c r="BH69" i="15"/>
  <c r="BH67" i="15"/>
  <c r="BH65" i="15"/>
  <c r="BH63" i="15"/>
  <c r="BH61" i="15"/>
  <c r="BH91" i="15"/>
  <c r="BH77" i="15"/>
  <c r="BH73" i="15"/>
  <c r="BH70" i="15"/>
  <c r="BH68" i="15"/>
  <c r="BH54" i="15"/>
  <c r="BH75" i="15"/>
  <c r="BH64" i="15"/>
  <c r="BH62" i="15"/>
  <c r="BH66" i="15"/>
  <c r="BH59" i="15"/>
  <c r="BH45" i="15"/>
  <c r="BH56" i="15"/>
  <c r="BH53" i="15"/>
  <c r="BH40" i="15"/>
  <c r="BH38" i="15"/>
  <c r="BH36" i="15"/>
  <c r="BH34" i="15"/>
  <c r="BH32" i="15"/>
  <c r="BH58" i="15"/>
  <c r="BH46" i="15"/>
  <c r="BH47" i="15"/>
  <c r="BH57" i="15"/>
  <c r="BH48" i="15"/>
  <c r="BH60" i="15"/>
  <c r="BH52" i="15"/>
  <c r="BH41" i="15"/>
  <c r="BH39" i="15"/>
  <c r="BH37" i="15"/>
  <c r="BH35" i="15"/>
  <c r="BH33" i="15"/>
  <c r="BH49" i="15"/>
  <c r="BH50" i="15"/>
  <c r="BH51" i="15"/>
  <c r="BH42" i="15"/>
  <c r="BH44" i="15"/>
  <c r="BH55" i="15"/>
  <c r="BH43" i="15"/>
  <c r="BH25" i="15"/>
  <c r="BH24" i="15"/>
  <c r="BH19" i="15"/>
  <c r="BH14" i="15"/>
  <c r="BH12" i="15"/>
  <c r="BH10" i="15"/>
  <c r="BH8" i="15"/>
  <c r="BH23" i="15"/>
  <c r="BH16" i="15"/>
  <c r="BH27" i="15"/>
  <c r="BH20" i="15"/>
  <c r="BH17" i="15"/>
  <c r="BH26" i="15"/>
  <c r="BH22" i="15"/>
  <c r="BH15" i="15"/>
  <c r="BH13" i="15"/>
  <c r="BH11" i="15"/>
  <c r="BH9" i="15"/>
  <c r="BH31" i="15"/>
  <c r="BH30" i="15"/>
  <c r="BH21" i="15"/>
  <c r="BH29" i="15"/>
  <c r="BH28" i="15"/>
  <c r="BH18" i="15"/>
  <c r="CC114" i="15"/>
  <c r="CC112" i="15"/>
  <c r="CC105" i="15"/>
  <c r="CC113" i="15"/>
  <c r="CC108" i="15"/>
  <c r="CC106" i="15"/>
  <c r="CC104" i="15"/>
  <c r="CC102" i="15"/>
  <c r="CC100" i="15"/>
  <c r="CC109" i="15"/>
  <c r="CC103" i="15"/>
  <c r="CC101" i="15"/>
  <c r="CC99" i="15"/>
  <c r="CC111" i="15"/>
  <c r="CC110" i="15"/>
  <c r="CC95" i="15"/>
  <c r="CC97" i="15"/>
  <c r="CC91" i="15"/>
  <c r="CC89" i="15"/>
  <c r="CC85" i="15"/>
  <c r="CC83" i="15"/>
  <c r="CC107" i="15"/>
  <c r="CC92" i="15"/>
  <c r="CC90" i="15"/>
  <c r="CC87" i="15"/>
  <c r="CC93" i="15"/>
  <c r="CC98" i="15"/>
  <c r="CC94" i="15"/>
  <c r="CC88" i="15"/>
  <c r="CC84" i="15"/>
  <c r="CC82" i="15"/>
  <c r="CC80" i="15"/>
  <c r="CC78" i="15"/>
  <c r="CC86" i="15"/>
  <c r="CC75" i="15"/>
  <c r="CC77" i="15"/>
  <c r="CC76" i="15"/>
  <c r="CC71" i="15"/>
  <c r="CC69" i="15"/>
  <c r="CC67" i="15"/>
  <c r="CC65" i="15"/>
  <c r="CC63" i="15"/>
  <c r="CC61" i="15"/>
  <c r="CC59" i="15"/>
  <c r="CC57" i="15"/>
  <c r="CC55" i="15"/>
  <c r="CC81" i="15"/>
  <c r="CC74" i="15"/>
  <c r="CC72" i="15"/>
  <c r="CC79" i="15"/>
  <c r="CC96" i="15"/>
  <c r="CC70" i="15"/>
  <c r="CC73" i="15"/>
  <c r="CC68" i="15"/>
  <c r="CC62" i="15"/>
  <c r="CC60" i="15"/>
  <c r="CC54" i="15"/>
  <c r="CC49" i="15"/>
  <c r="CC56" i="15"/>
  <c r="CC51" i="15"/>
  <c r="CC46" i="15"/>
  <c r="CC53" i="15"/>
  <c r="CC47" i="15"/>
  <c r="CC39" i="15"/>
  <c r="CC37" i="15"/>
  <c r="CC35" i="15"/>
  <c r="CC44" i="15"/>
  <c r="CC66" i="15"/>
  <c r="CC58" i="15"/>
  <c r="CC50" i="15"/>
  <c r="CC52" i="15"/>
  <c r="CC45" i="15"/>
  <c r="CC64" i="15"/>
  <c r="CC40" i="15"/>
  <c r="CC38" i="15"/>
  <c r="CC36" i="15"/>
  <c r="CC34" i="15"/>
  <c r="CC41" i="15"/>
  <c r="CC43" i="15"/>
  <c r="CC32" i="15"/>
  <c r="CC30" i="15"/>
  <c r="CC28" i="15"/>
  <c r="CC26" i="15"/>
  <c r="CC24" i="15"/>
  <c r="CC22" i="15"/>
  <c r="CC48" i="15"/>
  <c r="CC42" i="15"/>
  <c r="CC19" i="15"/>
  <c r="CC31" i="15"/>
  <c r="CC27" i="15"/>
  <c r="CC16" i="15"/>
  <c r="CC33" i="15"/>
  <c r="CC25" i="15"/>
  <c r="CC23" i="15"/>
  <c r="CC20" i="15"/>
  <c r="CC15" i="15"/>
  <c r="CC13" i="15"/>
  <c r="CC11" i="15"/>
  <c r="CC9" i="15"/>
  <c r="CC29" i="15"/>
  <c r="CC17" i="15"/>
  <c r="CC21" i="15"/>
  <c r="CC18" i="15"/>
  <c r="CC14" i="15"/>
  <c r="CC12" i="15"/>
  <c r="CC10" i="15"/>
  <c r="CC8" i="15"/>
  <c r="AX113" i="15"/>
  <c r="AX111" i="15"/>
  <c r="AX109" i="15"/>
  <c r="AX110" i="15"/>
  <c r="AX106" i="15"/>
  <c r="AX104" i="15"/>
  <c r="AX102" i="15"/>
  <c r="AX100" i="15"/>
  <c r="AX98" i="15"/>
  <c r="AX108" i="15"/>
  <c r="AX107" i="15"/>
  <c r="AX114" i="15"/>
  <c r="AX105" i="15"/>
  <c r="AX103" i="15"/>
  <c r="AX101" i="15"/>
  <c r="AX94" i="15"/>
  <c r="AX97" i="15"/>
  <c r="AX95" i="15"/>
  <c r="AX93" i="15"/>
  <c r="AX112" i="15"/>
  <c r="AX90" i="15"/>
  <c r="AX86" i="15"/>
  <c r="AX87" i="15"/>
  <c r="AX85" i="15"/>
  <c r="AX83" i="15"/>
  <c r="AX81" i="15"/>
  <c r="AX79" i="15"/>
  <c r="AX91" i="15"/>
  <c r="AX99" i="15"/>
  <c r="AX96" i="15"/>
  <c r="AX92" i="15"/>
  <c r="AX80" i="15"/>
  <c r="AX82" i="15"/>
  <c r="AX89" i="15"/>
  <c r="AX84" i="15"/>
  <c r="AX78" i="15"/>
  <c r="AX74" i="15"/>
  <c r="AX75" i="15"/>
  <c r="AX72" i="15"/>
  <c r="AX71" i="15"/>
  <c r="AX69" i="15"/>
  <c r="AX67" i="15"/>
  <c r="AX65" i="15"/>
  <c r="AX63" i="15"/>
  <c r="AX61" i="15"/>
  <c r="AX59" i="15"/>
  <c r="AX57" i="15"/>
  <c r="AX76" i="15"/>
  <c r="AX88" i="15"/>
  <c r="AX77" i="15"/>
  <c r="AX73" i="15"/>
  <c r="AX70" i="15"/>
  <c r="AX68" i="15"/>
  <c r="AX66" i="15"/>
  <c r="AX64" i="15"/>
  <c r="AX62" i="15"/>
  <c r="AX60" i="15"/>
  <c r="AX58" i="15"/>
  <c r="AX56" i="15"/>
  <c r="AX54" i="15"/>
  <c r="AX55" i="15"/>
  <c r="AX53" i="15"/>
  <c r="AX51" i="15"/>
  <c r="AX49" i="15"/>
  <c r="AX47" i="15"/>
  <c r="AX45" i="15"/>
  <c r="AX43" i="15"/>
  <c r="AX52" i="15"/>
  <c r="AX50" i="15"/>
  <c r="AX48" i="15"/>
  <c r="AX46" i="15"/>
  <c r="AX44" i="15"/>
  <c r="AX42" i="15"/>
  <c r="AX41" i="15"/>
  <c r="AX38" i="15"/>
  <c r="AX35" i="15"/>
  <c r="AX30" i="15"/>
  <c r="AX28" i="15"/>
  <c r="AX26" i="15"/>
  <c r="AX24" i="15"/>
  <c r="AX39" i="15"/>
  <c r="AX33" i="15"/>
  <c r="AX40" i="15"/>
  <c r="AX31" i="15"/>
  <c r="AX22" i="15"/>
  <c r="AX20" i="15"/>
  <c r="AX17" i="15"/>
  <c r="AX29" i="15"/>
  <c r="AX36" i="15"/>
  <c r="AX34" i="15"/>
  <c r="AX27" i="15"/>
  <c r="AX15" i="15"/>
  <c r="AX13" i="15"/>
  <c r="AX11" i="15"/>
  <c r="AX9" i="15"/>
  <c r="AX21" i="15"/>
  <c r="AX25" i="15"/>
  <c r="AX18" i="15"/>
  <c r="AX32" i="15"/>
  <c r="AX23" i="15"/>
  <c r="AX37" i="15"/>
  <c r="AX19" i="15"/>
  <c r="AX14" i="15"/>
  <c r="AX12" i="15"/>
  <c r="AX10" i="15"/>
  <c r="AX8" i="15"/>
  <c r="AX16" i="15"/>
  <c r="AP114" i="15"/>
  <c r="AP112" i="15"/>
  <c r="AP110" i="15"/>
  <c r="AP108" i="15"/>
  <c r="AP111" i="15"/>
  <c r="AP105" i="15"/>
  <c r="AP103" i="15"/>
  <c r="AP101" i="15"/>
  <c r="AP99" i="15"/>
  <c r="AP113" i="15"/>
  <c r="AP104" i="15"/>
  <c r="AP102" i="15"/>
  <c r="AP100" i="15"/>
  <c r="AP107" i="15"/>
  <c r="AP98" i="15"/>
  <c r="AP95" i="15"/>
  <c r="AP93" i="15"/>
  <c r="AP106" i="15"/>
  <c r="AP94" i="15"/>
  <c r="AP96" i="15"/>
  <c r="AP97" i="15"/>
  <c r="AP88" i="15"/>
  <c r="AP109" i="15"/>
  <c r="AP89" i="15"/>
  <c r="AP86" i="15"/>
  <c r="AP84" i="15"/>
  <c r="AP82" i="15"/>
  <c r="AP80" i="15"/>
  <c r="AP78" i="15"/>
  <c r="AP91" i="15"/>
  <c r="AP87" i="15"/>
  <c r="AP92" i="15"/>
  <c r="AP76" i="15"/>
  <c r="AP83" i="15"/>
  <c r="AP77" i="15"/>
  <c r="AP90" i="15"/>
  <c r="AP81" i="15"/>
  <c r="AP70" i="15"/>
  <c r="AP68" i="15"/>
  <c r="AP66" i="15"/>
  <c r="AP64" i="15"/>
  <c r="AP62" i="15"/>
  <c r="AP60" i="15"/>
  <c r="AP58" i="15"/>
  <c r="AP74" i="15"/>
  <c r="AP75" i="15"/>
  <c r="AP85" i="15"/>
  <c r="AP79" i="15"/>
  <c r="AP72" i="15"/>
  <c r="AP71" i="15"/>
  <c r="AP69" i="15"/>
  <c r="AP67" i="15"/>
  <c r="AP65" i="15"/>
  <c r="AP63" i="15"/>
  <c r="AP61" i="15"/>
  <c r="AP59" i="15"/>
  <c r="AP57" i="15"/>
  <c r="AP55" i="15"/>
  <c r="AP73" i="15"/>
  <c r="AP52" i="15"/>
  <c r="AP50" i="15"/>
  <c r="AP48" i="15"/>
  <c r="AP46" i="15"/>
  <c r="AP44" i="15"/>
  <c r="AP42" i="15"/>
  <c r="AP54" i="15"/>
  <c r="AP53" i="15"/>
  <c r="AP51" i="15"/>
  <c r="AP49" i="15"/>
  <c r="AP47" i="15"/>
  <c r="AP45" i="15"/>
  <c r="AP43" i="15"/>
  <c r="AP56" i="15"/>
  <c r="AP39" i="15"/>
  <c r="AP40" i="15"/>
  <c r="AP41" i="15"/>
  <c r="AP37" i="15"/>
  <c r="AP36" i="15"/>
  <c r="AP31" i="15"/>
  <c r="AP29" i="15"/>
  <c r="AP27" i="15"/>
  <c r="AP25" i="15"/>
  <c r="AP38" i="15"/>
  <c r="AP35" i="15"/>
  <c r="AP19" i="15"/>
  <c r="AP33" i="15"/>
  <c r="AP16" i="15"/>
  <c r="AP14" i="15"/>
  <c r="AP12" i="15"/>
  <c r="AP10" i="15"/>
  <c r="AP8" i="15"/>
  <c r="AP22" i="15"/>
  <c r="AP34" i="15"/>
  <c r="AP30" i="15"/>
  <c r="AP20" i="15"/>
  <c r="AP28" i="15"/>
  <c r="AP17" i="15"/>
  <c r="AP32" i="15"/>
  <c r="AP26" i="15"/>
  <c r="AP24" i="15"/>
  <c r="AP21" i="15"/>
  <c r="AP15" i="15"/>
  <c r="AP13" i="15"/>
  <c r="AP11" i="15"/>
  <c r="AP9" i="15"/>
  <c r="AP18" i="15"/>
  <c r="AP23" i="15"/>
  <c r="AH113" i="15"/>
  <c r="AH111" i="15"/>
  <c r="AH109" i="15"/>
  <c r="AH107" i="15"/>
  <c r="AH104" i="15"/>
  <c r="AH102" i="15"/>
  <c r="AH100" i="15"/>
  <c r="AH98" i="15"/>
  <c r="AH112" i="15"/>
  <c r="AH110" i="15"/>
  <c r="AH114" i="15"/>
  <c r="AH105" i="15"/>
  <c r="AH103" i="15"/>
  <c r="AH101" i="15"/>
  <c r="AH96" i="15"/>
  <c r="AH94" i="15"/>
  <c r="AH108" i="15"/>
  <c r="AH106" i="15"/>
  <c r="AH95" i="15"/>
  <c r="AH93" i="15"/>
  <c r="AH85" i="15"/>
  <c r="AH83" i="15"/>
  <c r="AH81" i="15"/>
  <c r="AH79" i="15"/>
  <c r="AH97" i="15"/>
  <c r="AH90" i="15"/>
  <c r="AH89" i="15"/>
  <c r="AH99" i="15"/>
  <c r="AH82" i="15"/>
  <c r="AH92" i="15"/>
  <c r="AH86" i="15"/>
  <c r="AH88" i="15"/>
  <c r="AH75" i="15"/>
  <c r="AH78" i="15"/>
  <c r="AH77" i="15"/>
  <c r="AH71" i="15"/>
  <c r="AH69" i="15"/>
  <c r="AH67" i="15"/>
  <c r="AH65" i="15"/>
  <c r="AH63" i="15"/>
  <c r="AH61" i="15"/>
  <c r="AH59" i="15"/>
  <c r="AH57" i="15"/>
  <c r="AH84" i="15"/>
  <c r="AH80" i="15"/>
  <c r="AH87" i="15"/>
  <c r="AH70" i="15"/>
  <c r="AH68" i="15"/>
  <c r="AH66" i="15"/>
  <c r="AH64" i="15"/>
  <c r="AH62" i="15"/>
  <c r="AH60" i="15"/>
  <c r="AH58" i="15"/>
  <c r="AH56" i="15"/>
  <c r="AH54" i="15"/>
  <c r="AH76" i="15"/>
  <c r="AH91" i="15"/>
  <c r="AH72" i="15"/>
  <c r="AH53" i="15"/>
  <c r="AH51" i="15"/>
  <c r="AH49" i="15"/>
  <c r="AH47" i="15"/>
  <c r="AH45" i="15"/>
  <c r="AH43" i="15"/>
  <c r="AH74" i="15"/>
  <c r="AH73" i="15"/>
  <c r="AH52" i="15"/>
  <c r="AH50" i="15"/>
  <c r="AH48" i="15"/>
  <c r="AH46" i="15"/>
  <c r="AH44" i="15"/>
  <c r="AH42" i="15"/>
  <c r="AH55" i="15"/>
  <c r="AH34" i="15"/>
  <c r="AH40" i="15"/>
  <c r="AH41" i="15"/>
  <c r="AH33" i="15"/>
  <c r="AH30" i="15"/>
  <c r="AH28" i="15"/>
  <c r="AH26" i="15"/>
  <c r="AH24" i="15"/>
  <c r="AH37" i="15"/>
  <c r="AH25" i="15"/>
  <c r="AH35" i="15"/>
  <c r="AH32" i="15"/>
  <c r="AH23" i="15"/>
  <c r="AH21" i="15"/>
  <c r="AH18" i="15"/>
  <c r="AH15" i="15"/>
  <c r="AH13" i="15"/>
  <c r="AH11" i="15"/>
  <c r="AH9" i="15"/>
  <c r="AH17" i="15"/>
  <c r="AH39" i="15"/>
  <c r="AH38" i="15"/>
  <c r="AH36" i="15"/>
  <c r="AH19" i="15"/>
  <c r="AH31" i="15"/>
  <c r="AH22" i="15"/>
  <c r="AH29" i="15"/>
  <c r="AH16" i="15"/>
  <c r="AH14" i="15"/>
  <c r="AH12" i="15"/>
  <c r="AH10" i="15"/>
  <c r="AH8" i="15"/>
  <c r="AH27" i="15"/>
  <c r="AH20" i="15"/>
  <c r="H114" i="15"/>
  <c r="H112" i="15"/>
  <c r="H110" i="15"/>
  <c r="H108" i="15"/>
  <c r="H106" i="15"/>
  <c r="H111" i="15"/>
  <c r="H109" i="15"/>
  <c r="H113" i="15"/>
  <c r="H105" i="15"/>
  <c r="H103" i="15"/>
  <c r="H101" i="15"/>
  <c r="H99" i="15"/>
  <c r="H102" i="15"/>
  <c r="H100" i="15"/>
  <c r="H97" i="15"/>
  <c r="H98" i="15"/>
  <c r="H94" i="15"/>
  <c r="H92" i="15"/>
  <c r="H104" i="15"/>
  <c r="H95" i="15"/>
  <c r="H85" i="15"/>
  <c r="H83" i="15"/>
  <c r="H89" i="15"/>
  <c r="H96" i="15"/>
  <c r="H93" i="15"/>
  <c r="H90" i="15"/>
  <c r="H88" i="15"/>
  <c r="H107" i="15"/>
  <c r="H82" i="15"/>
  <c r="H87" i="15"/>
  <c r="H75" i="15"/>
  <c r="H91" i="15"/>
  <c r="H72" i="15"/>
  <c r="H86" i="15"/>
  <c r="H84" i="15"/>
  <c r="H73" i="15"/>
  <c r="H71" i="15"/>
  <c r="H69" i="15"/>
  <c r="H67" i="15"/>
  <c r="H65" i="15"/>
  <c r="H63" i="15"/>
  <c r="H61" i="15"/>
  <c r="H59" i="15"/>
  <c r="H57" i="15"/>
  <c r="H81" i="15"/>
  <c r="H76" i="15"/>
  <c r="H64" i="15"/>
  <c r="H54" i="15"/>
  <c r="H52" i="15"/>
  <c r="H50" i="15"/>
  <c r="H48" i="15"/>
  <c r="H78" i="15"/>
  <c r="H70" i="15"/>
  <c r="H79" i="15"/>
  <c r="H77" i="15"/>
  <c r="H80" i="15"/>
  <c r="H53" i="15"/>
  <c r="H51" i="15"/>
  <c r="H49" i="15"/>
  <c r="H47" i="15"/>
  <c r="H55" i="15"/>
  <c r="H41" i="15"/>
  <c r="H74" i="15"/>
  <c r="H68" i="15"/>
  <c r="H60" i="15"/>
  <c r="H44" i="15"/>
  <c r="H40" i="15"/>
  <c r="H62" i="15"/>
  <c r="H45" i="15"/>
  <c r="H66" i="15"/>
  <c r="H58" i="15"/>
  <c r="H34" i="15"/>
  <c r="H43" i="15"/>
  <c r="H56" i="15"/>
  <c r="H42" i="15"/>
  <c r="H32" i="15"/>
  <c r="H46" i="15"/>
  <c r="H38" i="15"/>
  <c r="H37" i="15"/>
  <c r="H26" i="15"/>
  <c r="H25" i="15"/>
  <c r="H19" i="15"/>
  <c r="H36" i="15"/>
  <c r="H24" i="15"/>
  <c r="H22" i="15"/>
  <c r="H33" i="15"/>
  <c r="H23" i="15"/>
  <c r="H20" i="15"/>
  <c r="H17" i="15"/>
  <c r="H16" i="15"/>
  <c r="H14" i="15"/>
  <c r="H12" i="15"/>
  <c r="H10" i="15"/>
  <c r="H8" i="15"/>
  <c r="H31" i="15"/>
  <c r="H21" i="15"/>
  <c r="H35" i="15"/>
  <c r="H18" i="15"/>
  <c r="H30" i="15"/>
  <c r="H29" i="15"/>
  <c r="H39" i="15"/>
  <c r="H28" i="15"/>
  <c r="H27" i="15"/>
  <c r="H15" i="15"/>
  <c r="H13" i="15"/>
  <c r="H11" i="15"/>
  <c r="H9" i="15"/>
  <c r="CE114" i="15"/>
  <c r="CE112" i="15"/>
  <c r="CE113" i="15"/>
  <c r="CE108" i="15"/>
  <c r="CE106" i="15"/>
  <c r="CE104" i="15"/>
  <c r="CE102" i="15"/>
  <c r="CE100" i="15"/>
  <c r="CE98" i="15"/>
  <c r="CE96" i="15"/>
  <c r="CE103" i="15"/>
  <c r="CE101" i="15"/>
  <c r="CE99" i="15"/>
  <c r="CE97" i="15"/>
  <c r="CE95" i="15"/>
  <c r="CE111" i="15"/>
  <c r="CE110" i="15"/>
  <c r="CE107" i="15"/>
  <c r="CE93" i="15"/>
  <c r="CE91" i="15"/>
  <c r="CE89" i="15"/>
  <c r="CE94" i="15"/>
  <c r="CE92" i="15"/>
  <c r="CE90" i="15"/>
  <c r="CE87" i="15"/>
  <c r="CE105" i="15"/>
  <c r="CE88" i="15"/>
  <c r="CE84" i="15"/>
  <c r="CE82" i="15"/>
  <c r="CE80" i="15"/>
  <c r="CE78" i="15"/>
  <c r="CE76" i="15"/>
  <c r="CE74" i="15"/>
  <c r="CE86" i="15"/>
  <c r="CE77" i="15"/>
  <c r="CE81" i="15"/>
  <c r="CE83" i="15"/>
  <c r="CE109" i="15"/>
  <c r="CE85" i="15"/>
  <c r="CE79" i="15"/>
  <c r="CE72" i="15"/>
  <c r="CE75" i="15"/>
  <c r="CE70" i="15"/>
  <c r="CE69" i="15"/>
  <c r="CE65" i="15"/>
  <c r="CE73" i="15"/>
  <c r="CE71" i="15"/>
  <c r="CE68" i="15"/>
  <c r="CE60" i="15"/>
  <c r="CE64" i="15"/>
  <c r="CE61" i="15"/>
  <c r="CE56" i="15"/>
  <c r="CE67" i="15"/>
  <c r="CE57" i="15"/>
  <c r="CE54" i="15"/>
  <c r="CE55" i="15"/>
  <c r="CE59" i="15"/>
  <c r="CE51" i="15"/>
  <c r="CE46" i="15"/>
  <c r="CE53" i="15"/>
  <c r="CE39" i="15"/>
  <c r="CE37" i="15"/>
  <c r="CE35" i="15"/>
  <c r="CE33" i="15"/>
  <c r="CE63" i="15"/>
  <c r="CE44" i="15"/>
  <c r="CE41" i="15"/>
  <c r="CE66" i="15"/>
  <c r="CE58" i="15"/>
  <c r="CE48" i="15"/>
  <c r="CE52" i="15"/>
  <c r="CE45" i="15"/>
  <c r="CE42" i="15"/>
  <c r="CE40" i="15"/>
  <c r="CE38" i="15"/>
  <c r="CE36" i="15"/>
  <c r="CE34" i="15"/>
  <c r="CE62" i="15"/>
  <c r="CE29" i="15"/>
  <c r="CE27" i="15"/>
  <c r="CE25" i="15"/>
  <c r="CE23" i="15"/>
  <c r="CE43" i="15"/>
  <c r="CE30" i="15"/>
  <c r="CE28" i="15"/>
  <c r="CE26" i="15"/>
  <c r="CE24" i="15"/>
  <c r="CE22" i="15"/>
  <c r="CE50" i="15"/>
  <c r="CE49" i="15"/>
  <c r="CE47" i="15"/>
  <c r="CE20" i="15"/>
  <c r="CE15" i="15"/>
  <c r="CE13" i="15"/>
  <c r="CE11" i="15"/>
  <c r="CE9" i="15"/>
  <c r="CE17" i="15"/>
  <c r="CE32" i="15"/>
  <c r="CE21" i="15"/>
  <c r="CE16" i="15"/>
  <c r="CE18" i="15"/>
  <c r="CE14" i="15"/>
  <c r="CE12" i="15"/>
  <c r="CE10" i="15"/>
  <c r="CE8" i="15"/>
  <c r="CE31" i="15"/>
  <c r="CE19" i="15"/>
  <c r="CM109" i="15"/>
  <c r="CM103" i="15"/>
  <c r="CM101" i="15"/>
  <c r="CM99" i="15"/>
  <c r="CM97" i="15"/>
  <c r="CM95" i="15"/>
  <c r="CM114" i="15"/>
  <c r="CM110" i="15"/>
  <c r="CM104" i="15"/>
  <c r="CM102" i="15"/>
  <c r="CM100" i="15"/>
  <c r="CM98" i="15"/>
  <c r="CM96" i="15"/>
  <c r="CM112" i="15"/>
  <c r="CM106" i="15"/>
  <c r="CM111" i="15"/>
  <c r="CM94" i="15"/>
  <c r="CM92" i="15"/>
  <c r="CM90" i="15"/>
  <c r="CM108" i="15"/>
  <c r="CM107" i="15"/>
  <c r="CM93" i="15"/>
  <c r="CM91" i="15"/>
  <c r="CM89" i="15"/>
  <c r="CM105" i="15"/>
  <c r="CM86" i="15"/>
  <c r="CM85" i="15"/>
  <c r="CM83" i="15"/>
  <c r="CM81" i="15"/>
  <c r="CM79" i="15"/>
  <c r="CM77" i="15"/>
  <c r="CM75" i="15"/>
  <c r="CM113" i="15"/>
  <c r="CM82" i="15"/>
  <c r="CM87" i="15"/>
  <c r="CM76" i="15"/>
  <c r="CM74" i="15"/>
  <c r="CM73" i="15"/>
  <c r="CM80" i="15"/>
  <c r="CM84" i="15"/>
  <c r="CM88" i="15"/>
  <c r="CM78" i="15"/>
  <c r="CM69" i="15"/>
  <c r="CM70" i="15"/>
  <c r="CM60" i="15"/>
  <c r="CM71" i="15"/>
  <c r="CM68" i="15"/>
  <c r="CM56" i="15"/>
  <c r="CM67" i="15"/>
  <c r="CM59" i="15"/>
  <c r="CM66" i="15"/>
  <c r="CM47" i="15"/>
  <c r="CM44" i="15"/>
  <c r="CM72" i="15"/>
  <c r="CM63" i="15"/>
  <c r="CM61" i="15"/>
  <c r="CM58" i="15"/>
  <c r="CM48" i="15"/>
  <c r="CM45" i="15"/>
  <c r="CM40" i="15"/>
  <c r="CM38" i="15"/>
  <c r="CM36" i="15"/>
  <c r="CM34" i="15"/>
  <c r="CM65" i="15"/>
  <c r="CM52" i="15"/>
  <c r="CM57" i="15"/>
  <c r="CM64" i="15"/>
  <c r="CM62" i="15"/>
  <c r="CM54" i="15"/>
  <c r="CM49" i="15"/>
  <c r="CM39" i="15"/>
  <c r="CM37" i="15"/>
  <c r="CM35" i="15"/>
  <c r="CM33" i="15"/>
  <c r="CM53" i="15"/>
  <c r="CM32" i="15"/>
  <c r="CM30" i="15"/>
  <c r="CM28" i="15"/>
  <c r="CM26" i="15"/>
  <c r="CM24" i="15"/>
  <c r="CM22" i="15"/>
  <c r="CM43" i="15"/>
  <c r="CM29" i="15"/>
  <c r="CM27" i="15"/>
  <c r="CM25" i="15"/>
  <c r="CM23" i="15"/>
  <c r="CM55" i="15"/>
  <c r="CM42" i="15"/>
  <c r="CM51" i="15"/>
  <c r="CM50" i="15"/>
  <c r="CM46" i="15"/>
  <c r="CM21" i="15"/>
  <c r="CM18" i="15"/>
  <c r="CM14" i="15"/>
  <c r="CM12" i="15"/>
  <c r="CM10" i="15"/>
  <c r="CM8" i="15"/>
  <c r="CM19" i="15"/>
  <c r="CM31" i="15"/>
  <c r="CM16" i="15"/>
  <c r="CM15" i="15"/>
  <c r="CM13" i="15"/>
  <c r="CM11" i="15"/>
  <c r="CM9" i="15"/>
  <c r="CM20" i="15"/>
  <c r="CM17" i="15"/>
  <c r="CM41" i="15"/>
  <c r="AJ113" i="15"/>
  <c r="AJ111" i="15"/>
  <c r="AJ114" i="15"/>
  <c r="AJ112" i="15"/>
  <c r="AJ110" i="15"/>
  <c r="AJ108" i="15"/>
  <c r="AJ107" i="15"/>
  <c r="AJ109" i="15"/>
  <c r="AJ104" i="15"/>
  <c r="AJ102" i="15"/>
  <c r="AJ100" i="15"/>
  <c r="AJ98" i="15"/>
  <c r="AJ96" i="15"/>
  <c r="AJ106" i="15"/>
  <c r="AJ105" i="15"/>
  <c r="AJ101" i="15"/>
  <c r="AJ95" i="15"/>
  <c r="AJ93" i="15"/>
  <c r="AJ91" i="15"/>
  <c r="AJ89" i="15"/>
  <c r="AJ87" i="15"/>
  <c r="AJ85" i="15"/>
  <c r="AJ83" i="15"/>
  <c r="AJ81" i="15"/>
  <c r="AJ79" i="15"/>
  <c r="AJ77" i="15"/>
  <c r="AJ75" i="15"/>
  <c r="AJ88" i="15"/>
  <c r="AJ103" i="15"/>
  <c r="AJ97" i="15"/>
  <c r="AJ90" i="15"/>
  <c r="AJ99" i="15"/>
  <c r="AJ86" i="15"/>
  <c r="AJ84" i="15"/>
  <c r="AJ82" i="15"/>
  <c r="AJ80" i="15"/>
  <c r="AJ94" i="15"/>
  <c r="AJ73" i="15"/>
  <c r="AJ92" i="15"/>
  <c r="AJ70" i="15"/>
  <c r="AJ68" i="15"/>
  <c r="AJ66" i="15"/>
  <c r="AJ64" i="15"/>
  <c r="AJ62" i="15"/>
  <c r="AJ74" i="15"/>
  <c r="AJ72" i="15"/>
  <c r="AJ78" i="15"/>
  <c r="AJ61" i="15"/>
  <c r="AJ76" i="15"/>
  <c r="AJ60" i="15"/>
  <c r="AJ44" i="15"/>
  <c r="AJ58" i="15"/>
  <c r="AJ51" i="15"/>
  <c r="AJ41" i="15"/>
  <c r="AJ39" i="15"/>
  <c r="AJ37" i="15"/>
  <c r="AJ35" i="15"/>
  <c r="AJ33" i="15"/>
  <c r="AJ53" i="15"/>
  <c r="AJ45" i="15"/>
  <c r="AJ57" i="15"/>
  <c r="AJ71" i="15"/>
  <c r="AJ65" i="15"/>
  <c r="AJ63" i="15"/>
  <c r="AJ67" i="15"/>
  <c r="AJ46" i="15"/>
  <c r="AJ59" i="15"/>
  <c r="AJ52" i="15"/>
  <c r="AJ40" i="15"/>
  <c r="AJ38" i="15"/>
  <c r="AJ36" i="15"/>
  <c r="AJ34" i="15"/>
  <c r="AJ32" i="15"/>
  <c r="AJ55" i="15"/>
  <c r="AJ56" i="15"/>
  <c r="AJ69" i="15"/>
  <c r="AJ43" i="15"/>
  <c r="AJ48" i="15"/>
  <c r="AJ54" i="15"/>
  <c r="AJ50" i="15"/>
  <c r="AJ49" i="15"/>
  <c r="AJ47" i="15"/>
  <c r="AJ24" i="15"/>
  <c r="AJ21" i="15"/>
  <c r="AJ23" i="15"/>
  <c r="AJ18" i="15"/>
  <c r="AJ15" i="15"/>
  <c r="AJ13" i="15"/>
  <c r="AJ11" i="15"/>
  <c r="AJ9" i="15"/>
  <c r="AJ26" i="15"/>
  <c r="AJ19" i="15"/>
  <c r="AJ31" i="15"/>
  <c r="AJ42" i="15"/>
  <c r="AJ22" i="15"/>
  <c r="AJ16" i="15"/>
  <c r="AJ14" i="15"/>
  <c r="AJ12" i="15"/>
  <c r="AJ10" i="15"/>
  <c r="AJ8" i="15"/>
  <c r="AJ30" i="15"/>
  <c r="AJ29" i="15"/>
  <c r="AJ20" i="15"/>
  <c r="AJ28" i="15"/>
  <c r="AJ27" i="15"/>
  <c r="AJ17" i="15"/>
  <c r="AJ25" i="15"/>
  <c r="AK113" i="15"/>
  <c r="AK111" i="15"/>
  <c r="AK109" i="15"/>
  <c r="AK107" i="15"/>
  <c r="AK114" i="15"/>
  <c r="AK112" i="15"/>
  <c r="AK110" i="15"/>
  <c r="AK108" i="15"/>
  <c r="AK104" i="15"/>
  <c r="AK105" i="15"/>
  <c r="AK103" i="15"/>
  <c r="AK101" i="15"/>
  <c r="AK99" i="15"/>
  <c r="AK97" i="15"/>
  <c r="AK106" i="15"/>
  <c r="AK100" i="15"/>
  <c r="AK102" i="15"/>
  <c r="AK96" i="15"/>
  <c r="AK94" i="15"/>
  <c r="AK91" i="15"/>
  <c r="AK87" i="15"/>
  <c r="AK95" i="15"/>
  <c r="AK98" i="15"/>
  <c r="AK86" i="15"/>
  <c r="AK84" i="15"/>
  <c r="AK82" i="15"/>
  <c r="AK80" i="15"/>
  <c r="AK93" i="15"/>
  <c r="AK88" i="15"/>
  <c r="AK75" i="15"/>
  <c r="AK90" i="15"/>
  <c r="AK76" i="15"/>
  <c r="AK71" i="15"/>
  <c r="AK92" i="15"/>
  <c r="AK89" i="15"/>
  <c r="AK73" i="15"/>
  <c r="AK78" i="15"/>
  <c r="AK81" i="15"/>
  <c r="AK70" i="15"/>
  <c r="AK68" i="15"/>
  <c r="AK66" i="15"/>
  <c r="AK79" i="15"/>
  <c r="AK83" i="15"/>
  <c r="AK72" i="15"/>
  <c r="AK74" i="15"/>
  <c r="AK67" i="15"/>
  <c r="AK59" i="15"/>
  <c r="AK56" i="15"/>
  <c r="AK77" i="15"/>
  <c r="AK85" i="15"/>
  <c r="AK64" i="15"/>
  <c r="AK52" i="15"/>
  <c r="AK50" i="15"/>
  <c r="AK69" i="15"/>
  <c r="AK65" i="15"/>
  <c r="AK53" i="15"/>
  <c r="AK45" i="15"/>
  <c r="AK42" i="15"/>
  <c r="AK57" i="15"/>
  <c r="AK60" i="15"/>
  <c r="AK63" i="15"/>
  <c r="AK47" i="15"/>
  <c r="AK61" i="15"/>
  <c r="AK48" i="15"/>
  <c r="AK43" i="15"/>
  <c r="AK54" i="15"/>
  <c r="AK44" i="15"/>
  <c r="AK32" i="15"/>
  <c r="AK58" i="15"/>
  <c r="AK39" i="15"/>
  <c r="AK40" i="15"/>
  <c r="AK41" i="15"/>
  <c r="AK33" i="15"/>
  <c r="AK62" i="15"/>
  <c r="AK49" i="15"/>
  <c r="AK51" i="15"/>
  <c r="AK38" i="15"/>
  <c r="AK36" i="15"/>
  <c r="AK35" i="15"/>
  <c r="AK24" i="15"/>
  <c r="AK21" i="15"/>
  <c r="AK23" i="15"/>
  <c r="AK18" i="15"/>
  <c r="AK15" i="15"/>
  <c r="AK13" i="15"/>
  <c r="AK11" i="15"/>
  <c r="AK9" i="15"/>
  <c r="AK37" i="15"/>
  <c r="AK55" i="15"/>
  <c r="AK19" i="15"/>
  <c r="AK46" i="15"/>
  <c r="AK31" i="15"/>
  <c r="AK34" i="15"/>
  <c r="AK22" i="15"/>
  <c r="AK16" i="15"/>
  <c r="AK14" i="15"/>
  <c r="AK12" i="15"/>
  <c r="AK10" i="15"/>
  <c r="AK8" i="15"/>
  <c r="AK30" i="15"/>
  <c r="AK29" i="15"/>
  <c r="AK20" i="15"/>
  <c r="AK28" i="15"/>
  <c r="AK27" i="15"/>
  <c r="AK17" i="15"/>
  <c r="AK26" i="15"/>
  <c r="AK25" i="15"/>
  <c r="Q114" i="15"/>
  <c r="Q112" i="15"/>
  <c r="Q107" i="15"/>
  <c r="Q110" i="15"/>
  <c r="Q104" i="15"/>
  <c r="Q102" i="15"/>
  <c r="Q100" i="15"/>
  <c r="Q109" i="15"/>
  <c r="Q106" i="15"/>
  <c r="Q105" i="15"/>
  <c r="Q103" i="15"/>
  <c r="Q101" i="15"/>
  <c r="Q99" i="15"/>
  <c r="Q113" i="15"/>
  <c r="Q108" i="15"/>
  <c r="Q97" i="15"/>
  <c r="Q93" i="15"/>
  <c r="Q88" i="15"/>
  <c r="Q85" i="15"/>
  <c r="Q83" i="15"/>
  <c r="Q111" i="15"/>
  <c r="Q94" i="15"/>
  <c r="Q90" i="15"/>
  <c r="Q89" i="15"/>
  <c r="Q95" i="15"/>
  <c r="Q91" i="15"/>
  <c r="Q92" i="15"/>
  <c r="Q98" i="15"/>
  <c r="Q86" i="15"/>
  <c r="Q84" i="15"/>
  <c r="Q82" i="15"/>
  <c r="Q80" i="15"/>
  <c r="Q78" i="15"/>
  <c r="Q87" i="15"/>
  <c r="Q96" i="15"/>
  <c r="Q72" i="15"/>
  <c r="Q79" i="15"/>
  <c r="Q73" i="15"/>
  <c r="Q71" i="15"/>
  <c r="Q69" i="15"/>
  <c r="Q67" i="15"/>
  <c r="Q65" i="15"/>
  <c r="Q63" i="15"/>
  <c r="Q61" i="15"/>
  <c r="Q59" i="15"/>
  <c r="Q57" i="15"/>
  <c r="Q55" i="15"/>
  <c r="Q76" i="15"/>
  <c r="Q75" i="15"/>
  <c r="Q81" i="15"/>
  <c r="Q70" i="15"/>
  <c r="Q62" i="15"/>
  <c r="Q60" i="15"/>
  <c r="Q77" i="15"/>
  <c r="Q74" i="15"/>
  <c r="Q68" i="15"/>
  <c r="Q49" i="15"/>
  <c r="Q44" i="15"/>
  <c r="Q45" i="15"/>
  <c r="Q47" i="15"/>
  <c r="Q41" i="15"/>
  <c r="Q39" i="15"/>
  <c r="Q37" i="15"/>
  <c r="Q35" i="15"/>
  <c r="Q64" i="15"/>
  <c r="Q50" i="15"/>
  <c r="Q54" i="15"/>
  <c r="Q46" i="15"/>
  <c r="Q58" i="15"/>
  <c r="Q66" i="15"/>
  <c r="Q56" i="15"/>
  <c r="Q40" i="15"/>
  <c r="Q38" i="15"/>
  <c r="Q36" i="15"/>
  <c r="Q34" i="15"/>
  <c r="Q48" i="15"/>
  <c r="Q51" i="15"/>
  <c r="Q52" i="15"/>
  <c r="Q53" i="15"/>
  <c r="Q42" i="15"/>
  <c r="Q30" i="15"/>
  <c r="Q28" i="15"/>
  <c r="Q26" i="15"/>
  <c r="Q24" i="15"/>
  <c r="Q22" i="15"/>
  <c r="Q33" i="15"/>
  <c r="Q21" i="15"/>
  <c r="Q43" i="15"/>
  <c r="Q18" i="15"/>
  <c r="Q31" i="15"/>
  <c r="Q15" i="15"/>
  <c r="Q13" i="15"/>
  <c r="Q11" i="15"/>
  <c r="Q9" i="15"/>
  <c r="Q29" i="15"/>
  <c r="Q32" i="15"/>
  <c r="Q19" i="15"/>
  <c r="Q27" i="15"/>
  <c r="Q25" i="15"/>
  <c r="Q20" i="15"/>
  <c r="Q16" i="15"/>
  <c r="Q14" i="15"/>
  <c r="Q12" i="15"/>
  <c r="Q10" i="15"/>
  <c r="Q8" i="15"/>
  <c r="Q17" i="15"/>
  <c r="Q23" i="15"/>
  <c r="CN114" i="15"/>
  <c r="CN112" i="15"/>
  <c r="CN110" i="15"/>
  <c r="CN113" i="15"/>
  <c r="CN111" i="15"/>
  <c r="CN109" i="15"/>
  <c r="CN107" i="15"/>
  <c r="CN103" i="15"/>
  <c r="CN101" i="15"/>
  <c r="CN99" i="15"/>
  <c r="CN97" i="15"/>
  <c r="CN95" i="15"/>
  <c r="CN105" i="15"/>
  <c r="CN106" i="15"/>
  <c r="CN108" i="15"/>
  <c r="CN94" i="15"/>
  <c r="CN92" i="15"/>
  <c r="CN90" i="15"/>
  <c r="CN88" i="15"/>
  <c r="CN86" i="15"/>
  <c r="CN102" i="15"/>
  <c r="CN87" i="15"/>
  <c r="CN84" i="15"/>
  <c r="CN82" i="15"/>
  <c r="CN80" i="15"/>
  <c r="CN78" i="15"/>
  <c r="CN76" i="15"/>
  <c r="CN74" i="15"/>
  <c r="CN93" i="15"/>
  <c r="CN104" i="15"/>
  <c r="CN98" i="15"/>
  <c r="CN96" i="15"/>
  <c r="CN85" i="15"/>
  <c r="CN83" i="15"/>
  <c r="CN81" i="15"/>
  <c r="CN79" i="15"/>
  <c r="CN91" i="15"/>
  <c r="CN89" i="15"/>
  <c r="CN75" i="15"/>
  <c r="CN72" i="15"/>
  <c r="CN73" i="15"/>
  <c r="CN100" i="15"/>
  <c r="CN71" i="15"/>
  <c r="CN69" i="15"/>
  <c r="CN67" i="15"/>
  <c r="CN65" i="15"/>
  <c r="CN63" i="15"/>
  <c r="CN61" i="15"/>
  <c r="CN77" i="15"/>
  <c r="CN70" i="15"/>
  <c r="CN68" i="15"/>
  <c r="CN58" i="15"/>
  <c r="CN62" i="15"/>
  <c r="CN56" i="15"/>
  <c r="CN41" i="15"/>
  <c r="CN48" i="15"/>
  <c r="CN45" i="15"/>
  <c r="CN40" i="15"/>
  <c r="CN38" i="15"/>
  <c r="CN36" i="15"/>
  <c r="CN34" i="15"/>
  <c r="CN32" i="15"/>
  <c r="CN50" i="15"/>
  <c r="CN42" i="15"/>
  <c r="CN66" i="15"/>
  <c r="CN57" i="15"/>
  <c r="CN43" i="15"/>
  <c r="CN64" i="15"/>
  <c r="CN54" i="15"/>
  <c r="CN49" i="15"/>
  <c r="CN39" i="15"/>
  <c r="CN37" i="15"/>
  <c r="CN35" i="15"/>
  <c r="CN33" i="15"/>
  <c r="CN31" i="15"/>
  <c r="CN55" i="15"/>
  <c r="CN51" i="15"/>
  <c r="CN46" i="15"/>
  <c r="CN59" i="15"/>
  <c r="CN47" i="15"/>
  <c r="CN44" i="15"/>
  <c r="CN60" i="15"/>
  <c r="CN53" i="15"/>
  <c r="CN52" i="15"/>
  <c r="CN21" i="15"/>
  <c r="CN23" i="15"/>
  <c r="CN18" i="15"/>
  <c r="CN14" i="15"/>
  <c r="CN12" i="15"/>
  <c r="CN10" i="15"/>
  <c r="CN8" i="15"/>
  <c r="CN22" i="15"/>
  <c r="CN19" i="15"/>
  <c r="CN30" i="15"/>
  <c r="CN16" i="15"/>
  <c r="CN29" i="15"/>
  <c r="CN28" i="15"/>
  <c r="CN15" i="15"/>
  <c r="CN13" i="15"/>
  <c r="CN11" i="15"/>
  <c r="CN9" i="15"/>
  <c r="CN27" i="15"/>
  <c r="CN26" i="15"/>
  <c r="CN20" i="15"/>
  <c r="CN17" i="15"/>
  <c r="CN25" i="15"/>
  <c r="CN24" i="15"/>
  <c r="G113" i="15"/>
  <c r="G111" i="15"/>
  <c r="G109" i="15"/>
  <c r="G107" i="15"/>
  <c r="G112" i="15"/>
  <c r="G106" i="15"/>
  <c r="G114" i="15"/>
  <c r="G108" i="15"/>
  <c r="G95" i="15"/>
  <c r="G93" i="15"/>
  <c r="G91" i="15"/>
  <c r="G89" i="15"/>
  <c r="G87" i="15"/>
  <c r="G110" i="15"/>
  <c r="G102" i="15"/>
  <c r="G100" i="15"/>
  <c r="G97" i="15"/>
  <c r="G105" i="15"/>
  <c r="G94" i="15"/>
  <c r="G92" i="15"/>
  <c r="G103" i="15"/>
  <c r="G104" i="15"/>
  <c r="G90" i="15"/>
  <c r="G99" i="15"/>
  <c r="G98" i="15"/>
  <c r="G86" i="15"/>
  <c r="G84" i="15"/>
  <c r="G82" i="15"/>
  <c r="G101" i="15"/>
  <c r="G88" i="15"/>
  <c r="G76" i="15"/>
  <c r="G96" i="15"/>
  <c r="G81" i="15"/>
  <c r="G80" i="15"/>
  <c r="G78" i="15"/>
  <c r="G83" i="15"/>
  <c r="G79" i="15"/>
  <c r="G72" i="15"/>
  <c r="G77" i="15"/>
  <c r="G68" i="15"/>
  <c r="G75" i="15"/>
  <c r="G73" i="15"/>
  <c r="G57" i="15"/>
  <c r="G85" i="15"/>
  <c r="G70" i="15"/>
  <c r="G55" i="15"/>
  <c r="G71" i="15"/>
  <c r="G69" i="15"/>
  <c r="G65" i="15"/>
  <c r="G62" i="15"/>
  <c r="G60" i="15"/>
  <c r="G74" i="15"/>
  <c r="G56" i="15"/>
  <c r="G66" i="15"/>
  <c r="G58" i="15"/>
  <c r="G52" i="15"/>
  <c r="G48" i="15"/>
  <c r="G67" i="15"/>
  <c r="G63" i="15"/>
  <c r="G43" i="15"/>
  <c r="G61" i="15"/>
  <c r="G51" i="15"/>
  <c r="G53" i="15"/>
  <c r="G59" i="15"/>
  <c r="G64" i="15"/>
  <c r="G50" i="15"/>
  <c r="G42" i="15"/>
  <c r="G35" i="15"/>
  <c r="G45" i="15"/>
  <c r="G40" i="15"/>
  <c r="G49" i="15"/>
  <c r="G47" i="15"/>
  <c r="G44" i="15"/>
  <c r="G32" i="15"/>
  <c r="G46" i="15"/>
  <c r="G22" i="15"/>
  <c r="G28" i="15"/>
  <c r="G54" i="15"/>
  <c r="G26" i="15"/>
  <c r="G25" i="15"/>
  <c r="G19" i="15"/>
  <c r="G38" i="15"/>
  <c r="G36" i="15"/>
  <c r="G24" i="15"/>
  <c r="G34" i="15"/>
  <c r="G33" i="15"/>
  <c r="G15" i="15"/>
  <c r="G41" i="15"/>
  <c r="G23" i="15"/>
  <c r="G20" i="15"/>
  <c r="G17" i="15"/>
  <c r="G16" i="15"/>
  <c r="G14" i="15"/>
  <c r="G12" i="15"/>
  <c r="G10" i="15"/>
  <c r="G8" i="15"/>
  <c r="G37" i="15"/>
  <c r="G31" i="15"/>
  <c r="G21" i="15"/>
  <c r="G18" i="15"/>
  <c r="G30" i="15"/>
  <c r="G29" i="15"/>
  <c r="G39" i="15"/>
  <c r="G27" i="15"/>
  <c r="G9" i="15"/>
  <c r="G11" i="15"/>
  <c r="G13" i="15"/>
  <c r="D113" i="15"/>
  <c r="D111" i="15"/>
  <c r="D114" i="15"/>
  <c r="D112" i="15"/>
  <c r="D110" i="15"/>
  <c r="D108" i="15"/>
  <c r="D104" i="15"/>
  <c r="D102" i="15"/>
  <c r="D100" i="15"/>
  <c r="D98" i="15"/>
  <c r="D96" i="15"/>
  <c r="D109" i="15"/>
  <c r="D107" i="15"/>
  <c r="D99" i="15"/>
  <c r="D95" i="15"/>
  <c r="D93" i="15"/>
  <c r="D91" i="15"/>
  <c r="D89" i="15"/>
  <c r="D87" i="15"/>
  <c r="D101" i="15"/>
  <c r="D105" i="15"/>
  <c r="D92" i="15"/>
  <c r="D85" i="15"/>
  <c r="D83" i="15"/>
  <c r="D81" i="15"/>
  <c r="D79" i="15"/>
  <c r="D77" i="15"/>
  <c r="D75" i="15"/>
  <c r="D97" i="15"/>
  <c r="D106" i="15"/>
  <c r="D86" i="15"/>
  <c r="D84" i="15"/>
  <c r="D82" i="15"/>
  <c r="D80" i="15"/>
  <c r="D94" i="15"/>
  <c r="D90" i="15"/>
  <c r="D103" i="15"/>
  <c r="D76" i="15"/>
  <c r="D73" i="15"/>
  <c r="D78" i="15"/>
  <c r="D70" i="15"/>
  <c r="D68" i="15"/>
  <c r="D66" i="15"/>
  <c r="D64" i="15"/>
  <c r="D62" i="15"/>
  <c r="D72" i="15"/>
  <c r="D74" i="15"/>
  <c r="D61" i="15"/>
  <c r="D57" i="15"/>
  <c r="D88" i="15"/>
  <c r="D71" i="15"/>
  <c r="D55" i="15"/>
  <c r="D65" i="15"/>
  <c r="D58" i="15"/>
  <c r="D67" i="15"/>
  <c r="D56" i="15"/>
  <c r="D41" i="15"/>
  <c r="D39" i="15"/>
  <c r="D37" i="15"/>
  <c r="D35" i="15"/>
  <c r="D33" i="15"/>
  <c r="D63" i="15"/>
  <c r="D60" i="15"/>
  <c r="D43" i="15"/>
  <c r="D51" i="15"/>
  <c r="D59" i="15"/>
  <c r="D44" i="15"/>
  <c r="D40" i="15"/>
  <c r="D38" i="15"/>
  <c r="D36" i="15"/>
  <c r="D34" i="15"/>
  <c r="D32" i="15"/>
  <c r="D69" i="15"/>
  <c r="D54" i="15"/>
  <c r="D45" i="15"/>
  <c r="D50" i="15"/>
  <c r="D49" i="15"/>
  <c r="D48" i="15"/>
  <c r="D52" i="15"/>
  <c r="D47" i="15"/>
  <c r="D53" i="15"/>
  <c r="D42" i="15"/>
  <c r="D46" i="15"/>
  <c r="D30" i="15"/>
  <c r="D28" i="15"/>
  <c r="D27" i="15"/>
  <c r="D22" i="15"/>
  <c r="D15" i="15"/>
  <c r="D13" i="15"/>
  <c r="D11" i="15"/>
  <c r="D9" i="15"/>
  <c r="D26" i="15"/>
  <c r="D25" i="15"/>
  <c r="D19" i="15"/>
  <c r="D24" i="15"/>
  <c r="D23" i="15"/>
  <c r="D20" i="15"/>
  <c r="D17" i="15"/>
  <c r="D16" i="15"/>
  <c r="D14" i="15"/>
  <c r="D12" i="15"/>
  <c r="D10" i="15"/>
  <c r="D8" i="15"/>
  <c r="D31" i="15"/>
  <c r="D21" i="15"/>
  <c r="D18" i="15"/>
  <c r="D29" i="15"/>
  <c r="AI114" i="15"/>
  <c r="AI111" i="15"/>
  <c r="AI107" i="15"/>
  <c r="AI109" i="15"/>
  <c r="AI104" i="15"/>
  <c r="AI102" i="15"/>
  <c r="AI100" i="15"/>
  <c r="AI98" i="15"/>
  <c r="AI96" i="15"/>
  <c r="AI112" i="15"/>
  <c r="AI113" i="15"/>
  <c r="AI105" i="15"/>
  <c r="AI103" i="15"/>
  <c r="AI101" i="15"/>
  <c r="AI99" i="15"/>
  <c r="AI97" i="15"/>
  <c r="AI108" i="15"/>
  <c r="AI106" i="15"/>
  <c r="AI95" i="15"/>
  <c r="AI93" i="15"/>
  <c r="AI91" i="15"/>
  <c r="AI110" i="15"/>
  <c r="AI94" i="15"/>
  <c r="AI92" i="15"/>
  <c r="AI90" i="15"/>
  <c r="AI88" i="15"/>
  <c r="AI89" i="15"/>
  <c r="AI86" i="15"/>
  <c r="AI84" i="15"/>
  <c r="AI82" i="15"/>
  <c r="AI80" i="15"/>
  <c r="AI78" i="15"/>
  <c r="AI76" i="15"/>
  <c r="AI74" i="15"/>
  <c r="AI85" i="15"/>
  <c r="AI75" i="15"/>
  <c r="AI72" i="15"/>
  <c r="AI73" i="15"/>
  <c r="AI81" i="15"/>
  <c r="AI87" i="15"/>
  <c r="AI77" i="15"/>
  <c r="AI83" i="15"/>
  <c r="AI68" i="15"/>
  <c r="AI58" i="15"/>
  <c r="AI79" i="15"/>
  <c r="AI67" i="15"/>
  <c r="AI59" i="15"/>
  <c r="AI56" i="15"/>
  <c r="AI66" i="15"/>
  <c r="AI70" i="15"/>
  <c r="AI62" i="15"/>
  <c r="AI54" i="15"/>
  <c r="AI71" i="15"/>
  <c r="AI69" i="15"/>
  <c r="AI65" i="15"/>
  <c r="AI55" i="15"/>
  <c r="AI49" i="15"/>
  <c r="AI51" i="15"/>
  <c r="AI41" i="15"/>
  <c r="AI39" i="15"/>
  <c r="AI37" i="15"/>
  <c r="AI35" i="15"/>
  <c r="AI33" i="15"/>
  <c r="AI53" i="15"/>
  <c r="AI42" i="15"/>
  <c r="AI60" i="15"/>
  <c r="AI57" i="15"/>
  <c r="AI63" i="15"/>
  <c r="AI61" i="15"/>
  <c r="AI47" i="15"/>
  <c r="AI50" i="15"/>
  <c r="AI48" i="15"/>
  <c r="AI43" i="15"/>
  <c r="AI52" i="15"/>
  <c r="AI40" i="15"/>
  <c r="AI38" i="15"/>
  <c r="AI36" i="15"/>
  <c r="AI34" i="15"/>
  <c r="AI64" i="15"/>
  <c r="AI46" i="15"/>
  <c r="AI31" i="15"/>
  <c r="AI29" i="15"/>
  <c r="AI27" i="15"/>
  <c r="AI25" i="15"/>
  <c r="AI23" i="15"/>
  <c r="AI45" i="15"/>
  <c r="AI30" i="15"/>
  <c r="AI28" i="15"/>
  <c r="AI26" i="15"/>
  <c r="AI24" i="15"/>
  <c r="AI22" i="15"/>
  <c r="AI21" i="15"/>
  <c r="AI18" i="15"/>
  <c r="AI15" i="15"/>
  <c r="AI13" i="15"/>
  <c r="AI11" i="15"/>
  <c r="AI9" i="15"/>
  <c r="AI19" i="15"/>
  <c r="AI44" i="15"/>
  <c r="AI16" i="15"/>
  <c r="AI14" i="15"/>
  <c r="AI12" i="15"/>
  <c r="AI10" i="15"/>
  <c r="AI8" i="15"/>
  <c r="AI20" i="15"/>
  <c r="AI32" i="15"/>
  <c r="AI17" i="15"/>
  <c r="AW114" i="15"/>
  <c r="AW112" i="15"/>
  <c r="AW113" i="15"/>
  <c r="AW110" i="15"/>
  <c r="AW106" i="15"/>
  <c r="AW104" i="15"/>
  <c r="AW102" i="15"/>
  <c r="AW100" i="15"/>
  <c r="AW108" i="15"/>
  <c r="AW109" i="15"/>
  <c r="AW111" i="15"/>
  <c r="AW105" i="15"/>
  <c r="AW103" i="15"/>
  <c r="AW101" i="15"/>
  <c r="AW99" i="15"/>
  <c r="AW97" i="15"/>
  <c r="AW98" i="15"/>
  <c r="AW85" i="15"/>
  <c r="AW83" i="15"/>
  <c r="AW93" i="15"/>
  <c r="AW107" i="15"/>
  <c r="AW96" i="15"/>
  <c r="AW94" i="15"/>
  <c r="AW92" i="15"/>
  <c r="AW88" i="15"/>
  <c r="AW89" i="15"/>
  <c r="AW84" i="15"/>
  <c r="AW82" i="15"/>
  <c r="AW80" i="15"/>
  <c r="AW78" i="15"/>
  <c r="AW77" i="15"/>
  <c r="AW90" i="15"/>
  <c r="AW79" i="15"/>
  <c r="AW74" i="15"/>
  <c r="AW91" i="15"/>
  <c r="AW81" i="15"/>
  <c r="AW75" i="15"/>
  <c r="AW95" i="15"/>
  <c r="AW72" i="15"/>
  <c r="AW71" i="15"/>
  <c r="AW69" i="15"/>
  <c r="AW67" i="15"/>
  <c r="AW65" i="15"/>
  <c r="AW63" i="15"/>
  <c r="AW61" i="15"/>
  <c r="AW59" i="15"/>
  <c r="AW57" i="15"/>
  <c r="AW55" i="15"/>
  <c r="AW76" i="15"/>
  <c r="AW87" i="15"/>
  <c r="AW73" i="15"/>
  <c r="AW86" i="15"/>
  <c r="AW62" i="15"/>
  <c r="AW70" i="15"/>
  <c r="AW58" i="15"/>
  <c r="AW56" i="15"/>
  <c r="AW68" i="15"/>
  <c r="AW66" i="15"/>
  <c r="AW44" i="15"/>
  <c r="AW54" i="15"/>
  <c r="AW41" i="15"/>
  <c r="AW39" i="15"/>
  <c r="AW37" i="15"/>
  <c r="AW35" i="15"/>
  <c r="AW49" i="15"/>
  <c r="AW42" i="15"/>
  <c r="AW64" i="15"/>
  <c r="AW53" i="15"/>
  <c r="AW47" i="15"/>
  <c r="AW43" i="15"/>
  <c r="AW40" i="15"/>
  <c r="AW38" i="15"/>
  <c r="AW36" i="15"/>
  <c r="AW34" i="15"/>
  <c r="AW45" i="15"/>
  <c r="AW60" i="15"/>
  <c r="AW48" i="15"/>
  <c r="AW32" i="15"/>
  <c r="AW50" i="15"/>
  <c r="AW51" i="15"/>
  <c r="AW52" i="15"/>
  <c r="AW46" i="15"/>
  <c r="AW30" i="15"/>
  <c r="AW28" i="15"/>
  <c r="AW26" i="15"/>
  <c r="AW24" i="15"/>
  <c r="AW22" i="15"/>
  <c r="AW33" i="15"/>
  <c r="AW31" i="15"/>
  <c r="AW20" i="15"/>
  <c r="AW17" i="15"/>
  <c r="AW29" i="15"/>
  <c r="AW27" i="15"/>
  <c r="AW15" i="15"/>
  <c r="AW13" i="15"/>
  <c r="AW11" i="15"/>
  <c r="AW9" i="15"/>
  <c r="AW21" i="15"/>
  <c r="AW25" i="15"/>
  <c r="AW18" i="15"/>
  <c r="AW23" i="15"/>
  <c r="AW19" i="15"/>
  <c r="AW14" i="15"/>
  <c r="AW12" i="15"/>
  <c r="AW10" i="15"/>
  <c r="AW8" i="15"/>
  <c r="AW16" i="15"/>
  <c r="BO114" i="15"/>
  <c r="BO109" i="15"/>
  <c r="BO106" i="15"/>
  <c r="BO104" i="15"/>
  <c r="BO102" i="15"/>
  <c r="BO100" i="15"/>
  <c r="BO98" i="15"/>
  <c r="BO96" i="15"/>
  <c r="BO111" i="15"/>
  <c r="BO110" i="15"/>
  <c r="BO113" i="15"/>
  <c r="BO108" i="15"/>
  <c r="BO103" i="15"/>
  <c r="BO101" i="15"/>
  <c r="BO99" i="15"/>
  <c r="BO97" i="15"/>
  <c r="BO105" i="15"/>
  <c r="BO95" i="15"/>
  <c r="BO93" i="15"/>
  <c r="BO91" i="15"/>
  <c r="BO89" i="15"/>
  <c r="BO112" i="15"/>
  <c r="BO94" i="15"/>
  <c r="BO92" i="15"/>
  <c r="BO90" i="15"/>
  <c r="BO107" i="15"/>
  <c r="BO88" i="15"/>
  <c r="BO84" i="15"/>
  <c r="BO82" i="15"/>
  <c r="BO80" i="15"/>
  <c r="BO78" i="15"/>
  <c r="BO76" i="15"/>
  <c r="BO74" i="15"/>
  <c r="BO77" i="15"/>
  <c r="BO85" i="15"/>
  <c r="BO79" i="15"/>
  <c r="BO75" i="15"/>
  <c r="BO72" i="15"/>
  <c r="BO87" i="15"/>
  <c r="BO83" i="15"/>
  <c r="BO73" i="15"/>
  <c r="BO86" i="15"/>
  <c r="BO81" i="15"/>
  <c r="BO71" i="15"/>
  <c r="BO68" i="15"/>
  <c r="BO60" i="15"/>
  <c r="BO67" i="15"/>
  <c r="BO66" i="15"/>
  <c r="BO58" i="15"/>
  <c r="BO69" i="15"/>
  <c r="BO65" i="15"/>
  <c r="BO59" i="15"/>
  <c r="BO53" i="15"/>
  <c r="BO46" i="15"/>
  <c r="BO43" i="15"/>
  <c r="BO64" i="15"/>
  <c r="BO62" i="15"/>
  <c r="BO48" i="15"/>
  <c r="BO44" i="15"/>
  <c r="BO39" i="15"/>
  <c r="BO37" i="15"/>
  <c r="BO35" i="15"/>
  <c r="BO33" i="15"/>
  <c r="BO57" i="15"/>
  <c r="BO52" i="15"/>
  <c r="BO70" i="15"/>
  <c r="BO45" i="15"/>
  <c r="BO54" i="15"/>
  <c r="BO63" i="15"/>
  <c r="BO55" i="15"/>
  <c r="BO40" i="15"/>
  <c r="BO38" i="15"/>
  <c r="BO36" i="15"/>
  <c r="BO34" i="15"/>
  <c r="BO51" i="15"/>
  <c r="BO56" i="15"/>
  <c r="BO31" i="15"/>
  <c r="BO29" i="15"/>
  <c r="BO27" i="15"/>
  <c r="BO25" i="15"/>
  <c r="BO23" i="15"/>
  <c r="BO49" i="15"/>
  <c r="BO50" i="15"/>
  <c r="BO47" i="15"/>
  <c r="BO42" i="15"/>
  <c r="BO32" i="15"/>
  <c r="BO30" i="15"/>
  <c r="BO28" i="15"/>
  <c r="BO26" i="15"/>
  <c r="BO24" i="15"/>
  <c r="BO22" i="15"/>
  <c r="BO41" i="15"/>
  <c r="BO61" i="15"/>
  <c r="BO20" i="15"/>
  <c r="BO17" i="15"/>
  <c r="BO15" i="15"/>
  <c r="BO13" i="15"/>
  <c r="BO11" i="15"/>
  <c r="BO9" i="15"/>
  <c r="BO21" i="15"/>
  <c r="BO18" i="15"/>
  <c r="BO14" i="15"/>
  <c r="BO12" i="15"/>
  <c r="BO10" i="15"/>
  <c r="BO8" i="15"/>
  <c r="BO19" i="15"/>
  <c r="BO16" i="15"/>
  <c r="AU114" i="15"/>
  <c r="AU112" i="15"/>
  <c r="AU110" i="15"/>
  <c r="AU108" i="15"/>
  <c r="AU106" i="15"/>
  <c r="AU113" i="15"/>
  <c r="AU109" i="15"/>
  <c r="AU111" i="15"/>
  <c r="AU105" i="15"/>
  <c r="AU94" i="15"/>
  <c r="AU92" i="15"/>
  <c r="AU90" i="15"/>
  <c r="AU88" i="15"/>
  <c r="AU86" i="15"/>
  <c r="AU107" i="15"/>
  <c r="AU102" i="15"/>
  <c r="AU96" i="15"/>
  <c r="AU99" i="15"/>
  <c r="AU95" i="15"/>
  <c r="AU93" i="15"/>
  <c r="AU91" i="15"/>
  <c r="AU104" i="15"/>
  <c r="AU101" i="15"/>
  <c r="AU100" i="15"/>
  <c r="AU98" i="15"/>
  <c r="AU87" i="15"/>
  <c r="AU103" i="15"/>
  <c r="AU97" i="15"/>
  <c r="AU85" i="15"/>
  <c r="AU83" i="15"/>
  <c r="AU81" i="15"/>
  <c r="AU82" i="15"/>
  <c r="AU80" i="15"/>
  <c r="AU77" i="15"/>
  <c r="AU79" i="15"/>
  <c r="AU74" i="15"/>
  <c r="AU84" i="15"/>
  <c r="AU89" i="15"/>
  <c r="AU78" i="15"/>
  <c r="AU75" i="15"/>
  <c r="AU76" i="15"/>
  <c r="AU72" i="15"/>
  <c r="AU67" i="15"/>
  <c r="AU73" i="15"/>
  <c r="AU70" i="15"/>
  <c r="AU55" i="15"/>
  <c r="AU69" i="15"/>
  <c r="AU71" i="15"/>
  <c r="AU68" i="15"/>
  <c r="AU59" i="15"/>
  <c r="AU47" i="15"/>
  <c r="AU46" i="15"/>
  <c r="AU60" i="15"/>
  <c r="AU66" i="15"/>
  <c r="AU52" i="15"/>
  <c r="AU63" i="15"/>
  <c r="AU61" i="15"/>
  <c r="AU65" i="15"/>
  <c r="AU54" i="15"/>
  <c r="AU56" i="15"/>
  <c r="AU58" i="15"/>
  <c r="AU64" i="15"/>
  <c r="AU51" i="15"/>
  <c r="AU42" i="15"/>
  <c r="AU62" i="15"/>
  <c r="AU53" i="15"/>
  <c r="AU40" i="15"/>
  <c r="AU33" i="15"/>
  <c r="AU43" i="15"/>
  <c r="AU45" i="15"/>
  <c r="AU41" i="15"/>
  <c r="AU37" i="15"/>
  <c r="AU48" i="15"/>
  <c r="AU49" i="15"/>
  <c r="AU57" i="15"/>
  <c r="AU50" i="15"/>
  <c r="AU34" i="15"/>
  <c r="AU44" i="15"/>
  <c r="AU16" i="15"/>
  <c r="AU39" i="15"/>
  <c r="AU22" i="15"/>
  <c r="AU31" i="15"/>
  <c r="AU30" i="15"/>
  <c r="AU20" i="15"/>
  <c r="AU36" i="15"/>
  <c r="AU17" i="15"/>
  <c r="AU38" i="15"/>
  <c r="AU29" i="15"/>
  <c r="AU28" i="15"/>
  <c r="AU27" i="15"/>
  <c r="AU26" i="15"/>
  <c r="AU15" i="15"/>
  <c r="AU13" i="15"/>
  <c r="AU11" i="15"/>
  <c r="AU9" i="15"/>
  <c r="AU21" i="15"/>
  <c r="AU32" i="15"/>
  <c r="AU25" i="15"/>
  <c r="AU24" i="15"/>
  <c r="AU18" i="15"/>
  <c r="AU23" i="15"/>
  <c r="AU35" i="15"/>
  <c r="AU19" i="15"/>
  <c r="AU8" i="15"/>
  <c r="AU10" i="15"/>
  <c r="AU12" i="15"/>
  <c r="AU14" i="15"/>
  <c r="CO114" i="15"/>
  <c r="CO112" i="15"/>
  <c r="CO110" i="15"/>
  <c r="CO108" i="15"/>
  <c r="CO113" i="15"/>
  <c r="CO111" i="15"/>
  <c r="CO109" i="15"/>
  <c r="CO107" i="15"/>
  <c r="CO103" i="15"/>
  <c r="CO105" i="15"/>
  <c r="CO104" i="15"/>
  <c r="CO102" i="15"/>
  <c r="CO100" i="15"/>
  <c r="CO98" i="15"/>
  <c r="CO96" i="15"/>
  <c r="CO95" i="15"/>
  <c r="CO106" i="15"/>
  <c r="CO97" i="15"/>
  <c r="CO90" i="15"/>
  <c r="CO92" i="15"/>
  <c r="CO88" i="15"/>
  <c r="CO94" i="15"/>
  <c r="CO85" i="15"/>
  <c r="CO83" i="15"/>
  <c r="CO81" i="15"/>
  <c r="CO79" i="15"/>
  <c r="CO91" i="15"/>
  <c r="CO101" i="15"/>
  <c r="CO99" i="15"/>
  <c r="CO87" i="15"/>
  <c r="CO75" i="15"/>
  <c r="CO84" i="15"/>
  <c r="CO70" i="15"/>
  <c r="CO93" i="15"/>
  <c r="CO80" i="15"/>
  <c r="CO86" i="15"/>
  <c r="CO71" i="15"/>
  <c r="CO69" i="15"/>
  <c r="CO67" i="15"/>
  <c r="CO65" i="15"/>
  <c r="CO89" i="15"/>
  <c r="CO82" i="15"/>
  <c r="CO72" i="15"/>
  <c r="CO74" i="15"/>
  <c r="CO68" i="15"/>
  <c r="CO56" i="15"/>
  <c r="CO73" i="15"/>
  <c r="CO64" i="15"/>
  <c r="CO61" i="15"/>
  <c r="CO57" i="15"/>
  <c r="CO54" i="15"/>
  <c r="CO53" i="15"/>
  <c r="CO51" i="15"/>
  <c r="CO49" i="15"/>
  <c r="CO77" i="15"/>
  <c r="CO78" i="15"/>
  <c r="CO66" i="15"/>
  <c r="CO55" i="15"/>
  <c r="CO63" i="15"/>
  <c r="CO58" i="15"/>
  <c r="CO50" i="15"/>
  <c r="CO42" i="15"/>
  <c r="CO52" i="15"/>
  <c r="CO62" i="15"/>
  <c r="CO46" i="15"/>
  <c r="CO76" i="15"/>
  <c r="CO60" i="15"/>
  <c r="CO41" i="15"/>
  <c r="CO45" i="15"/>
  <c r="CO59" i="15"/>
  <c r="CO48" i="15"/>
  <c r="CO47" i="15"/>
  <c r="CO44" i="15"/>
  <c r="CO37" i="15"/>
  <c r="CO39" i="15"/>
  <c r="CO36" i="15"/>
  <c r="CO31" i="15"/>
  <c r="CO40" i="15"/>
  <c r="CO18" i="15"/>
  <c r="CO14" i="15"/>
  <c r="CO12" i="15"/>
  <c r="CO10" i="15"/>
  <c r="CO8" i="15"/>
  <c r="CO22" i="15"/>
  <c r="CO43" i="15"/>
  <c r="CO34" i="15"/>
  <c r="CO38" i="15"/>
  <c r="CO19" i="15"/>
  <c r="CO21" i="15"/>
  <c r="CO30" i="15"/>
  <c r="CO16" i="15"/>
  <c r="CO29" i="15"/>
  <c r="CO28" i="15"/>
  <c r="CO32" i="15"/>
  <c r="CO15" i="15"/>
  <c r="CO13" i="15"/>
  <c r="CO11" i="15"/>
  <c r="CO9" i="15"/>
  <c r="CO35" i="15"/>
  <c r="CO27" i="15"/>
  <c r="CO26" i="15"/>
  <c r="CO20" i="15"/>
  <c r="CO17" i="15"/>
  <c r="CO33" i="15"/>
  <c r="CO25" i="15"/>
  <c r="CO24" i="15"/>
  <c r="CO23" i="15"/>
  <c r="CZ114" i="15"/>
  <c r="CZ112" i="15"/>
  <c r="CZ110" i="15"/>
  <c r="CZ108" i="15"/>
  <c r="CZ106" i="15"/>
  <c r="CZ107" i="15"/>
  <c r="CZ111" i="15"/>
  <c r="CZ103" i="15"/>
  <c r="CZ101" i="15"/>
  <c r="CZ99" i="15"/>
  <c r="CZ105" i="15"/>
  <c r="CZ109" i="15"/>
  <c r="CZ100" i="15"/>
  <c r="CZ98" i="15"/>
  <c r="CZ95" i="15"/>
  <c r="CZ94" i="15"/>
  <c r="CZ92" i="15"/>
  <c r="CZ113" i="15"/>
  <c r="CZ96" i="15"/>
  <c r="CZ86" i="15"/>
  <c r="CZ85" i="15"/>
  <c r="CZ83" i="15"/>
  <c r="CZ104" i="15"/>
  <c r="CZ97" i="15"/>
  <c r="CZ89" i="15"/>
  <c r="CZ87" i="15"/>
  <c r="CZ91" i="15"/>
  <c r="CZ90" i="15"/>
  <c r="CZ102" i="15"/>
  <c r="CZ88" i="15"/>
  <c r="CZ77" i="15"/>
  <c r="CZ78" i="15"/>
  <c r="CZ74" i="15"/>
  <c r="CZ80" i="15"/>
  <c r="CZ93" i="15"/>
  <c r="CZ81" i="15"/>
  <c r="CZ75" i="15"/>
  <c r="CZ72" i="15"/>
  <c r="CZ76" i="15"/>
  <c r="CZ84" i="15"/>
  <c r="CZ79" i="15"/>
  <c r="CZ73" i="15"/>
  <c r="CZ69" i="15"/>
  <c r="CZ67" i="15"/>
  <c r="CZ65" i="15"/>
  <c r="CZ63" i="15"/>
  <c r="CZ61" i="15"/>
  <c r="CZ59" i="15"/>
  <c r="CZ57" i="15"/>
  <c r="CZ71" i="15"/>
  <c r="CZ68" i="15"/>
  <c r="CZ82" i="15"/>
  <c r="CZ55" i="15"/>
  <c r="CZ52" i="15"/>
  <c r="CZ50" i="15"/>
  <c r="CZ48" i="15"/>
  <c r="CZ46" i="15"/>
  <c r="CZ53" i="15"/>
  <c r="CZ51" i="15"/>
  <c r="CZ49" i="15"/>
  <c r="CZ47" i="15"/>
  <c r="CZ39" i="15"/>
  <c r="CZ66" i="15"/>
  <c r="CZ54" i="15"/>
  <c r="CZ44" i="15"/>
  <c r="CZ41" i="15"/>
  <c r="CZ64" i="15"/>
  <c r="CZ62" i="15"/>
  <c r="CZ60" i="15"/>
  <c r="CZ40" i="15"/>
  <c r="CZ70" i="15"/>
  <c r="CZ42" i="15"/>
  <c r="CZ58" i="15"/>
  <c r="CZ43" i="15"/>
  <c r="CZ31" i="15"/>
  <c r="CZ33" i="15"/>
  <c r="CZ32" i="15"/>
  <c r="CZ56" i="15"/>
  <c r="CZ45" i="15"/>
  <c r="CZ30" i="15"/>
  <c r="CZ29" i="15"/>
  <c r="CZ34" i="15"/>
  <c r="CZ38" i="15"/>
  <c r="CZ20" i="15"/>
  <c r="CZ28" i="15"/>
  <c r="CZ27" i="15"/>
  <c r="CZ17" i="15"/>
  <c r="CZ37" i="15"/>
  <c r="CZ26" i="15"/>
  <c r="CZ25" i="15"/>
  <c r="CZ9" i="15"/>
  <c r="CZ35" i="15"/>
  <c r="CZ24" i="15"/>
  <c r="CZ23" i="15"/>
  <c r="CZ21" i="15"/>
  <c r="CZ14" i="15"/>
  <c r="CZ12" i="15"/>
  <c r="CZ10" i="15"/>
  <c r="CZ8" i="15"/>
  <c r="CZ18" i="15"/>
  <c r="CZ13" i="15"/>
  <c r="CZ22" i="15"/>
  <c r="CZ19" i="15"/>
  <c r="CZ36" i="15"/>
  <c r="CZ16" i="15"/>
  <c r="CZ15" i="15"/>
  <c r="CZ11" i="15"/>
  <c r="CH113" i="15"/>
  <c r="CH111" i="15"/>
  <c r="CH109" i="15"/>
  <c r="CH107" i="15"/>
  <c r="CH106" i="15"/>
  <c r="CH104" i="15"/>
  <c r="CH102" i="15"/>
  <c r="CH100" i="15"/>
  <c r="CH108" i="15"/>
  <c r="CH105" i="15"/>
  <c r="CH114" i="15"/>
  <c r="CH110" i="15"/>
  <c r="CH101" i="15"/>
  <c r="CH98" i="15"/>
  <c r="CH103" i="15"/>
  <c r="CH95" i="15"/>
  <c r="CH112" i="15"/>
  <c r="CH96" i="15"/>
  <c r="CH97" i="15"/>
  <c r="CH94" i="15"/>
  <c r="CH92" i="15"/>
  <c r="CH86" i="15"/>
  <c r="CH99" i="15"/>
  <c r="CH93" i="15"/>
  <c r="CH91" i="15"/>
  <c r="CH78" i="15"/>
  <c r="CH77" i="15"/>
  <c r="CH82" i="15"/>
  <c r="CH81" i="15"/>
  <c r="CH74" i="15"/>
  <c r="CH73" i="15"/>
  <c r="CH83" i="15"/>
  <c r="CH90" i="15"/>
  <c r="CH87" i="15"/>
  <c r="CH84" i="15"/>
  <c r="CH75" i="15"/>
  <c r="CH72" i="15"/>
  <c r="CH70" i="15"/>
  <c r="CH68" i="15"/>
  <c r="CH66" i="15"/>
  <c r="CH64" i="15"/>
  <c r="CH62" i="15"/>
  <c r="CH60" i="15"/>
  <c r="CH80" i="15"/>
  <c r="CH89" i="15"/>
  <c r="CH85" i="15"/>
  <c r="CH88" i="15"/>
  <c r="CH76" i="15"/>
  <c r="CH71" i="15"/>
  <c r="CH69" i="15"/>
  <c r="CH67" i="15"/>
  <c r="CH65" i="15"/>
  <c r="CH63" i="15"/>
  <c r="CH61" i="15"/>
  <c r="CH79" i="15"/>
  <c r="CH55" i="15"/>
  <c r="CH56" i="15"/>
  <c r="CH49" i="15"/>
  <c r="CH53" i="15"/>
  <c r="CH44" i="15"/>
  <c r="CH41" i="15"/>
  <c r="CH58" i="15"/>
  <c r="CH48" i="15"/>
  <c r="CH52" i="15"/>
  <c r="CH42" i="15"/>
  <c r="CH40" i="15"/>
  <c r="CH38" i="15"/>
  <c r="CH57" i="15"/>
  <c r="CH54" i="15"/>
  <c r="CH43" i="15"/>
  <c r="CH34" i="15"/>
  <c r="CH31" i="15"/>
  <c r="CH45" i="15"/>
  <c r="CH32" i="15"/>
  <c r="CH30" i="15"/>
  <c r="CH28" i="15"/>
  <c r="CH26" i="15"/>
  <c r="CH24" i="15"/>
  <c r="CH22" i="15"/>
  <c r="CH20" i="15"/>
  <c r="CH18" i="15"/>
  <c r="CH16" i="15"/>
  <c r="CH59" i="15"/>
  <c r="CH51" i="15"/>
  <c r="CH50" i="15"/>
  <c r="CH47" i="15"/>
  <c r="CH46" i="15"/>
  <c r="CH39" i="15"/>
  <c r="CH37" i="15"/>
  <c r="CH29" i="15"/>
  <c r="CH27" i="15"/>
  <c r="CH25" i="15"/>
  <c r="CH23" i="15"/>
  <c r="CH21" i="15"/>
  <c r="CH19" i="15"/>
  <c r="CH17" i="15"/>
  <c r="CH33" i="15"/>
  <c r="CH15" i="15"/>
  <c r="CH13" i="15"/>
  <c r="CH11" i="15"/>
  <c r="CH9" i="15"/>
  <c r="CH36" i="15"/>
  <c r="CH14" i="15"/>
  <c r="CH12" i="15"/>
  <c r="CH10" i="15"/>
  <c r="CH8" i="15"/>
  <c r="CH35" i="15"/>
  <c r="CW113" i="15"/>
  <c r="CW111" i="15"/>
  <c r="CW109" i="15"/>
  <c r="CW107" i="15"/>
  <c r="CW114" i="15"/>
  <c r="CW112" i="15"/>
  <c r="CW110" i="15"/>
  <c r="CW108" i="15"/>
  <c r="CW104" i="15"/>
  <c r="CW106" i="15"/>
  <c r="CW103" i="15"/>
  <c r="CW101" i="15"/>
  <c r="CW99" i="15"/>
  <c r="CW97" i="15"/>
  <c r="CW95" i="15"/>
  <c r="CW105" i="15"/>
  <c r="CW102" i="15"/>
  <c r="CW96" i="15"/>
  <c r="CW94" i="15"/>
  <c r="CW98" i="15"/>
  <c r="CW91" i="15"/>
  <c r="CW84" i="15"/>
  <c r="CW82" i="15"/>
  <c r="CW80" i="15"/>
  <c r="CW100" i="15"/>
  <c r="CW88" i="15"/>
  <c r="CW92" i="15"/>
  <c r="CW87" i="15"/>
  <c r="CW90" i="15"/>
  <c r="CW79" i="15"/>
  <c r="CW85" i="15"/>
  <c r="CW89" i="15"/>
  <c r="CW77" i="15"/>
  <c r="CW93" i="15"/>
  <c r="CW86" i="15"/>
  <c r="CW75" i="15"/>
  <c r="CW76" i="15"/>
  <c r="CW74" i="15"/>
  <c r="CW70" i="15"/>
  <c r="CW68" i="15"/>
  <c r="CW66" i="15"/>
  <c r="CW73" i="15"/>
  <c r="CW83" i="15"/>
  <c r="CW71" i="15"/>
  <c r="CW67" i="15"/>
  <c r="CW59" i="15"/>
  <c r="CW52" i="15"/>
  <c r="CW50" i="15"/>
  <c r="CW48" i="15"/>
  <c r="CW81" i="15"/>
  <c r="CW78" i="15"/>
  <c r="CW72" i="15"/>
  <c r="CW69" i="15"/>
  <c r="CW65" i="15"/>
  <c r="CW63" i="15"/>
  <c r="CW56" i="15"/>
  <c r="CW61" i="15"/>
  <c r="CW58" i="15"/>
  <c r="CW57" i="15"/>
  <c r="CW54" i="15"/>
  <c r="CW51" i="15"/>
  <c r="CW44" i="15"/>
  <c r="CW64" i="15"/>
  <c r="CW62" i="15"/>
  <c r="CW55" i="15"/>
  <c r="CW53" i="15"/>
  <c r="CW47" i="15"/>
  <c r="CW41" i="15"/>
  <c r="CW60" i="15"/>
  <c r="CW45" i="15"/>
  <c r="CW42" i="15"/>
  <c r="CW36" i="15"/>
  <c r="CW49" i="15"/>
  <c r="CW33" i="15"/>
  <c r="CW32" i="15"/>
  <c r="CW46" i="15"/>
  <c r="CW40" i="15"/>
  <c r="CW38" i="15"/>
  <c r="CW16" i="15"/>
  <c r="CW34" i="15"/>
  <c r="CW15" i="15"/>
  <c r="CW13" i="15"/>
  <c r="CW11" i="15"/>
  <c r="CW9" i="15"/>
  <c r="CW30" i="15"/>
  <c r="CW29" i="15"/>
  <c r="CW20" i="15"/>
  <c r="CW31" i="15"/>
  <c r="CW28" i="15"/>
  <c r="CW27" i="15"/>
  <c r="CW17" i="15"/>
  <c r="CW26" i="15"/>
  <c r="CW25" i="15"/>
  <c r="CW37" i="15"/>
  <c r="CW35" i="15"/>
  <c r="CW24" i="15"/>
  <c r="CW23" i="15"/>
  <c r="CW21" i="15"/>
  <c r="CW39" i="15"/>
  <c r="CW18" i="15"/>
  <c r="CW14" i="15"/>
  <c r="CW12" i="15"/>
  <c r="CW10" i="15"/>
  <c r="CW8" i="15"/>
  <c r="CW43" i="15"/>
  <c r="CW22" i="15"/>
  <c r="CW19" i="15"/>
  <c r="BZ114" i="15"/>
  <c r="BZ112" i="15"/>
  <c r="BZ110" i="15"/>
  <c r="BZ108" i="15"/>
  <c r="BZ111" i="15"/>
  <c r="BZ107" i="15"/>
  <c r="BZ103" i="15"/>
  <c r="BZ101" i="15"/>
  <c r="BZ105" i="15"/>
  <c r="BZ113" i="15"/>
  <c r="BZ109" i="15"/>
  <c r="BZ96" i="15"/>
  <c r="BZ104" i="15"/>
  <c r="BZ98" i="15"/>
  <c r="BZ100" i="15"/>
  <c r="BZ99" i="15"/>
  <c r="BZ102" i="15"/>
  <c r="BZ93" i="15"/>
  <c r="BZ91" i="15"/>
  <c r="BZ106" i="15"/>
  <c r="BZ95" i="15"/>
  <c r="BZ86" i="15"/>
  <c r="BZ89" i="15"/>
  <c r="BZ92" i="15"/>
  <c r="BZ90" i="15"/>
  <c r="BZ87" i="15"/>
  <c r="BZ94" i="15"/>
  <c r="BZ83" i="15"/>
  <c r="BZ88" i="15"/>
  <c r="BZ80" i="15"/>
  <c r="BZ79" i="15"/>
  <c r="BZ72" i="15"/>
  <c r="BZ76" i="15"/>
  <c r="BZ81" i="15"/>
  <c r="BZ75" i="15"/>
  <c r="BZ78" i="15"/>
  <c r="BZ77" i="15"/>
  <c r="BZ71" i="15"/>
  <c r="BZ69" i="15"/>
  <c r="BZ67" i="15"/>
  <c r="BZ65" i="15"/>
  <c r="BZ63" i="15"/>
  <c r="BZ61" i="15"/>
  <c r="BZ84" i="15"/>
  <c r="BZ97" i="15"/>
  <c r="BZ73" i="15"/>
  <c r="BZ70" i="15"/>
  <c r="BZ68" i="15"/>
  <c r="BZ66" i="15"/>
  <c r="BZ64" i="15"/>
  <c r="BZ62" i="15"/>
  <c r="BZ60" i="15"/>
  <c r="BZ82" i="15"/>
  <c r="BZ85" i="15"/>
  <c r="BZ54" i="15"/>
  <c r="BZ74" i="15"/>
  <c r="BZ45" i="15"/>
  <c r="BZ59" i="15"/>
  <c r="BZ55" i="15"/>
  <c r="BZ56" i="15"/>
  <c r="BZ51" i="15"/>
  <c r="BZ46" i="15"/>
  <c r="BZ53" i="15"/>
  <c r="BZ39" i="15"/>
  <c r="BZ58" i="15"/>
  <c r="BZ41" i="15"/>
  <c r="BZ48" i="15"/>
  <c r="BZ52" i="15"/>
  <c r="BZ40" i="15"/>
  <c r="BZ34" i="15"/>
  <c r="BZ29" i="15"/>
  <c r="BZ27" i="15"/>
  <c r="BZ25" i="15"/>
  <c r="BZ23" i="15"/>
  <c r="BZ21" i="15"/>
  <c r="BZ19" i="15"/>
  <c r="BZ17" i="15"/>
  <c r="BZ57" i="15"/>
  <c r="BZ43" i="15"/>
  <c r="BZ33" i="15"/>
  <c r="BZ30" i="15"/>
  <c r="BZ28" i="15"/>
  <c r="BZ26" i="15"/>
  <c r="BZ24" i="15"/>
  <c r="BZ22" i="15"/>
  <c r="BZ20" i="15"/>
  <c r="BZ18" i="15"/>
  <c r="BZ16" i="15"/>
  <c r="BZ49" i="15"/>
  <c r="BZ14" i="15"/>
  <c r="BZ12" i="15"/>
  <c r="BZ10" i="15"/>
  <c r="BZ8" i="15"/>
  <c r="BZ37" i="15"/>
  <c r="BZ35" i="15"/>
  <c r="BZ31" i="15"/>
  <c r="BZ42" i="15"/>
  <c r="BZ32" i="15"/>
  <c r="BZ47" i="15"/>
  <c r="BZ44" i="15"/>
  <c r="BZ36" i="15"/>
  <c r="BZ15" i="15"/>
  <c r="BZ13" i="15"/>
  <c r="BZ11" i="15"/>
  <c r="BZ9" i="15"/>
  <c r="BZ38" i="15"/>
  <c r="BZ50" i="15"/>
  <c r="BE113" i="15"/>
  <c r="BE111" i="15"/>
  <c r="BE108" i="15"/>
  <c r="BE107" i="15"/>
  <c r="BE114" i="15"/>
  <c r="BE105" i="15"/>
  <c r="BE103" i="15"/>
  <c r="BE101" i="15"/>
  <c r="BE112" i="15"/>
  <c r="BE110" i="15"/>
  <c r="BE104" i="15"/>
  <c r="BE102" i="15"/>
  <c r="BE100" i="15"/>
  <c r="BE106" i="15"/>
  <c r="BE98" i="15"/>
  <c r="BE96" i="15"/>
  <c r="BE97" i="15"/>
  <c r="BE92" i="15"/>
  <c r="BE84" i="15"/>
  <c r="BE82" i="15"/>
  <c r="BE99" i="15"/>
  <c r="BE89" i="15"/>
  <c r="BE86" i="15"/>
  <c r="BE95" i="15"/>
  <c r="BE109" i="15"/>
  <c r="BE87" i="15"/>
  <c r="BE85" i="15"/>
  <c r="BE83" i="15"/>
  <c r="BE81" i="15"/>
  <c r="BE79" i="15"/>
  <c r="BE90" i="15"/>
  <c r="BE93" i="15"/>
  <c r="BE91" i="15"/>
  <c r="BE75" i="15"/>
  <c r="BE88" i="15"/>
  <c r="BE70" i="15"/>
  <c r="BE68" i="15"/>
  <c r="BE66" i="15"/>
  <c r="BE64" i="15"/>
  <c r="BE62" i="15"/>
  <c r="BE60" i="15"/>
  <c r="BE58" i="15"/>
  <c r="BE56" i="15"/>
  <c r="BE54" i="15"/>
  <c r="BE94" i="15"/>
  <c r="BE76" i="15"/>
  <c r="BE74" i="15"/>
  <c r="BE78" i="15"/>
  <c r="BE77" i="15"/>
  <c r="BE69" i="15"/>
  <c r="BE73" i="15"/>
  <c r="BE71" i="15"/>
  <c r="BE80" i="15"/>
  <c r="BE72" i="15"/>
  <c r="BE65" i="15"/>
  <c r="BE55" i="15"/>
  <c r="BE67" i="15"/>
  <c r="BE49" i="15"/>
  <c r="BE51" i="15"/>
  <c r="BE53" i="15"/>
  <c r="BE46" i="15"/>
  <c r="BE40" i="15"/>
  <c r="BE38" i="15"/>
  <c r="BE36" i="15"/>
  <c r="BE34" i="15"/>
  <c r="BE43" i="15"/>
  <c r="BE57" i="15"/>
  <c r="BE48" i="15"/>
  <c r="BE50" i="15"/>
  <c r="BE44" i="15"/>
  <c r="BE41" i="15"/>
  <c r="BE39" i="15"/>
  <c r="BE37" i="15"/>
  <c r="BE35" i="15"/>
  <c r="BE63" i="15"/>
  <c r="BE47" i="15"/>
  <c r="BE52" i="15"/>
  <c r="BE42" i="15"/>
  <c r="BE33" i="15"/>
  <c r="BE59" i="15"/>
  <c r="BE31" i="15"/>
  <c r="BE29" i="15"/>
  <c r="BE27" i="15"/>
  <c r="BE25" i="15"/>
  <c r="BE23" i="15"/>
  <c r="BE18" i="15"/>
  <c r="BE26" i="15"/>
  <c r="BE32" i="15"/>
  <c r="BE45" i="15"/>
  <c r="BE24" i="15"/>
  <c r="BE21" i="15"/>
  <c r="BE19" i="15"/>
  <c r="BE14" i="15"/>
  <c r="BE12" i="15"/>
  <c r="BE10" i="15"/>
  <c r="BE8" i="15"/>
  <c r="BE16" i="15"/>
  <c r="BE61" i="15"/>
  <c r="BE28" i="15"/>
  <c r="BE20" i="15"/>
  <c r="BE22" i="15"/>
  <c r="BE17" i="15"/>
  <c r="BE30" i="15"/>
  <c r="BE15" i="15"/>
  <c r="BE13" i="15"/>
  <c r="BE11" i="15"/>
  <c r="BE9" i="15"/>
  <c r="T113" i="15"/>
  <c r="T111" i="15"/>
  <c r="T114" i="15"/>
  <c r="T112" i="15"/>
  <c r="T110" i="15"/>
  <c r="T108" i="15"/>
  <c r="T104" i="15"/>
  <c r="T102" i="15"/>
  <c r="T100" i="15"/>
  <c r="T98" i="15"/>
  <c r="T96" i="15"/>
  <c r="T109" i="15"/>
  <c r="T95" i="15"/>
  <c r="T93" i="15"/>
  <c r="T91" i="15"/>
  <c r="T89" i="15"/>
  <c r="T87" i="15"/>
  <c r="T105" i="15"/>
  <c r="T106" i="15"/>
  <c r="T99" i="15"/>
  <c r="T103" i="15"/>
  <c r="T97" i="15"/>
  <c r="T88" i="15"/>
  <c r="T85" i="15"/>
  <c r="T83" i="15"/>
  <c r="T81" i="15"/>
  <c r="T79" i="15"/>
  <c r="T77" i="15"/>
  <c r="T75" i="15"/>
  <c r="T90" i="15"/>
  <c r="T101" i="15"/>
  <c r="T92" i="15"/>
  <c r="T86" i="15"/>
  <c r="T84" i="15"/>
  <c r="T82" i="15"/>
  <c r="T80" i="15"/>
  <c r="T107" i="15"/>
  <c r="T78" i="15"/>
  <c r="T94" i="15"/>
  <c r="T73" i="15"/>
  <c r="T74" i="15"/>
  <c r="T70" i="15"/>
  <c r="T68" i="15"/>
  <c r="T66" i="15"/>
  <c r="T64" i="15"/>
  <c r="T62" i="15"/>
  <c r="T72" i="15"/>
  <c r="T71" i="15"/>
  <c r="T60" i="15"/>
  <c r="T69" i="15"/>
  <c r="T76" i="15"/>
  <c r="T55" i="15"/>
  <c r="T53" i="15"/>
  <c r="T59" i="15"/>
  <c r="T42" i="15"/>
  <c r="T41" i="15"/>
  <c r="T39" i="15"/>
  <c r="T37" i="15"/>
  <c r="T35" i="15"/>
  <c r="T33" i="15"/>
  <c r="T47" i="15"/>
  <c r="T52" i="15"/>
  <c r="T48" i="15"/>
  <c r="T54" i="15"/>
  <c r="T46" i="15"/>
  <c r="T58" i="15"/>
  <c r="T56" i="15"/>
  <c r="T40" i="15"/>
  <c r="T38" i="15"/>
  <c r="T36" i="15"/>
  <c r="T34" i="15"/>
  <c r="T32" i="15"/>
  <c r="T65" i="15"/>
  <c r="T63" i="15"/>
  <c r="T61" i="15"/>
  <c r="T57" i="15"/>
  <c r="T51" i="15"/>
  <c r="T50" i="15"/>
  <c r="T44" i="15"/>
  <c r="T67" i="15"/>
  <c r="T43" i="15"/>
  <c r="T18" i="15"/>
  <c r="T15" i="15"/>
  <c r="T13" i="15"/>
  <c r="T11" i="15"/>
  <c r="T9" i="15"/>
  <c r="T49" i="15"/>
  <c r="T31" i="15"/>
  <c r="T45" i="15"/>
  <c r="T30" i="15"/>
  <c r="T29" i="15"/>
  <c r="T19" i="15"/>
  <c r="T22" i="15"/>
  <c r="T28" i="15"/>
  <c r="T27" i="15"/>
  <c r="T21" i="15"/>
  <c r="T26" i="15"/>
  <c r="T25" i="15"/>
  <c r="T20" i="15"/>
  <c r="T16" i="15"/>
  <c r="T14" i="15"/>
  <c r="T12" i="15"/>
  <c r="T10" i="15"/>
  <c r="T8" i="15"/>
  <c r="T24" i="15"/>
  <c r="T17" i="15"/>
  <c r="T23" i="15"/>
  <c r="BJ114" i="15"/>
  <c r="BJ112" i="15"/>
  <c r="BJ110" i="15"/>
  <c r="BJ108" i="15"/>
  <c r="BJ105" i="15"/>
  <c r="BJ103" i="15"/>
  <c r="BJ101" i="15"/>
  <c r="BJ109" i="15"/>
  <c r="BJ106" i="15"/>
  <c r="BJ113" i="15"/>
  <c r="BJ107" i="15"/>
  <c r="BJ100" i="15"/>
  <c r="BJ99" i="15"/>
  <c r="BJ98" i="15"/>
  <c r="BJ111" i="15"/>
  <c r="BJ104" i="15"/>
  <c r="BJ96" i="15"/>
  <c r="BJ95" i="15"/>
  <c r="BJ93" i="15"/>
  <c r="BJ91" i="15"/>
  <c r="BJ97" i="15"/>
  <c r="BJ92" i="15"/>
  <c r="BJ102" i="15"/>
  <c r="BJ94" i="15"/>
  <c r="BJ90" i="15"/>
  <c r="BJ88" i="15"/>
  <c r="BJ86" i="15"/>
  <c r="BJ87" i="15"/>
  <c r="BJ81" i="15"/>
  <c r="BJ89" i="15"/>
  <c r="BJ84" i="15"/>
  <c r="BJ76" i="15"/>
  <c r="BJ78" i="15"/>
  <c r="BJ72" i="15"/>
  <c r="BJ85" i="15"/>
  <c r="BJ79" i="15"/>
  <c r="BJ71" i="15"/>
  <c r="BJ69" i="15"/>
  <c r="BJ67" i="15"/>
  <c r="BJ65" i="15"/>
  <c r="BJ63" i="15"/>
  <c r="BJ61" i="15"/>
  <c r="BJ83" i="15"/>
  <c r="BJ73" i="15"/>
  <c r="BJ70" i="15"/>
  <c r="BJ68" i="15"/>
  <c r="BJ66" i="15"/>
  <c r="BJ64" i="15"/>
  <c r="BJ62" i="15"/>
  <c r="BJ60" i="15"/>
  <c r="BJ77" i="15"/>
  <c r="BJ54" i="15"/>
  <c r="BJ82" i="15"/>
  <c r="BJ75" i="15"/>
  <c r="BJ80" i="15"/>
  <c r="BJ55" i="15"/>
  <c r="BJ74" i="15"/>
  <c r="BJ56" i="15"/>
  <c r="BJ58" i="15"/>
  <c r="BJ43" i="15"/>
  <c r="BJ47" i="15"/>
  <c r="BJ48" i="15"/>
  <c r="BJ57" i="15"/>
  <c r="BJ52" i="15"/>
  <c r="BJ41" i="15"/>
  <c r="BJ39" i="15"/>
  <c r="BJ42" i="15"/>
  <c r="BJ49" i="15"/>
  <c r="BJ50" i="15"/>
  <c r="BJ51" i="15"/>
  <c r="BJ44" i="15"/>
  <c r="BJ33" i="15"/>
  <c r="BJ31" i="15"/>
  <c r="BJ29" i="15"/>
  <c r="BJ27" i="15"/>
  <c r="BJ25" i="15"/>
  <c r="BJ23" i="15"/>
  <c r="BJ21" i="15"/>
  <c r="BJ19" i="15"/>
  <c r="BJ17" i="15"/>
  <c r="BJ46" i="15"/>
  <c r="BJ59" i="15"/>
  <c r="BJ53" i="15"/>
  <c r="BJ40" i="15"/>
  <c r="BJ32" i="15"/>
  <c r="BJ45" i="15"/>
  <c r="BJ36" i="15"/>
  <c r="BJ30" i="15"/>
  <c r="BJ28" i="15"/>
  <c r="BJ26" i="15"/>
  <c r="BJ24" i="15"/>
  <c r="BJ22" i="15"/>
  <c r="BJ20" i="15"/>
  <c r="BJ18" i="15"/>
  <c r="BJ16" i="15"/>
  <c r="BJ14" i="15"/>
  <c r="BJ12" i="15"/>
  <c r="BJ10" i="15"/>
  <c r="BJ8" i="15"/>
  <c r="BJ34" i="15"/>
  <c r="BJ37" i="15"/>
  <c r="BJ35" i="15"/>
  <c r="BJ38" i="15"/>
  <c r="BJ15" i="15"/>
  <c r="BJ13" i="15"/>
  <c r="BJ11" i="15"/>
  <c r="BJ9" i="15"/>
  <c r="CS114" i="15"/>
  <c r="CS112" i="15"/>
  <c r="CS109" i="15"/>
  <c r="CS105" i="15"/>
  <c r="CS107" i="15"/>
  <c r="CS104" i="15"/>
  <c r="CS102" i="15"/>
  <c r="CS100" i="15"/>
  <c r="CS108" i="15"/>
  <c r="CS113" i="15"/>
  <c r="CS103" i="15"/>
  <c r="CS101" i="15"/>
  <c r="CS99" i="15"/>
  <c r="CS97" i="15"/>
  <c r="CS110" i="15"/>
  <c r="CS106" i="15"/>
  <c r="CS111" i="15"/>
  <c r="CS98" i="15"/>
  <c r="CS95" i="15"/>
  <c r="CS93" i="15"/>
  <c r="CS94" i="15"/>
  <c r="CS86" i="15"/>
  <c r="CS85" i="15"/>
  <c r="CS83" i="15"/>
  <c r="CS96" i="15"/>
  <c r="CS91" i="15"/>
  <c r="CS87" i="15"/>
  <c r="CS90" i="15"/>
  <c r="CS84" i="15"/>
  <c r="CS82" i="15"/>
  <c r="CS80" i="15"/>
  <c r="CS78" i="15"/>
  <c r="CS92" i="15"/>
  <c r="CS76" i="15"/>
  <c r="CS79" i="15"/>
  <c r="CS77" i="15"/>
  <c r="CS81" i="15"/>
  <c r="CS71" i="15"/>
  <c r="CS69" i="15"/>
  <c r="CS67" i="15"/>
  <c r="CS65" i="15"/>
  <c r="CS63" i="15"/>
  <c r="CS61" i="15"/>
  <c r="CS59" i="15"/>
  <c r="CS57" i="15"/>
  <c r="CS55" i="15"/>
  <c r="CS75" i="15"/>
  <c r="CS89" i="15"/>
  <c r="CS88" i="15"/>
  <c r="CS74" i="15"/>
  <c r="CS70" i="15"/>
  <c r="CS68" i="15"/>
  <c r="CS73" i="15"/>
  <c r="CS64" i="15"/>
  <c r="CS62" i="15"/>
  <c r="CS72" i="15"/>
  <c r="CS48" i="15"/>
  <c r="CS42" i="15"/>
  <c r="CS58" i="15"/>
  <c r="CS66" i="15"/>
  <c r="CS43" i="15"/>
  <c r="CS39" i="15"/>
  <c r="CS37" i="15"/>
  <c r="CS35" i="15"/>
  <c r="CS51" i="15"/>
  <c r="CS44" i="15"/>
  <c r="CS60" i="15"/>
  <c r="CS53" i="15"/>
  <c r="CS56" i="15"/>
  <c r="CS45" i="15"/>
  <c r="CS40" i="15"/>
  <c r="CS38" i="15"/>
  <c r="CS36" i="15"/>
  <c r="CS34" i="15"/>
  <c r="CS54" i="15"/>
  <c r="CS50" i="15"/>
  <c r="CS49" i="15"/>
  <c r="CS47" i="15"/>
  <c r="CS52" i="15"/>
  <c r="CS46" i="15"/>
  <c r="CS33" i="15"/>
  <c r="CS30" i="15"/>
  <c r="CS28" i="15"/>
  <c r="CS26" i="15"/>
  <c r="CS24" i="15"/>
  <c r="CS22" i="15"/>
  <c r="CS19" i="15"/>
  <c r="CS16" i="15"/>
  <c r="CS29" i="15"/>
  <c r="CS15" i="15"/>
  <c r="CS13" i="15"/>
  <c r="CS11" i="15"/>
  <c r="CS9" i="15"/>
  <c r="CS31" i="15"/>
  <c r="CS27" i="15"/>
  <c r="CS20" i="15"/>
  <c r="CS17" i="15"/>
  <c r="CS25" i="15"/>
  <c r="CS23" i="15"/>
  <c r="CS32" i="15"/>
  <c r="CS21" i="15"/>
  <c r="CS41" i="15"/>
  <c r="CS18" i="15"/>
  <c r="CS14" i="15"/>
  <c r="CS12" i="15"/>
  <c r="CS10" i="15"/>
  <c r="CS8" i="15"/>
  <c r="BA113" i="15"/>
  <c r="BA111" i="15"/>
  <c r="BA109" i="15"/>
  <c r="BA107" i="15"/>
  <c r="BA114" i="15"/>
  <c r="BA112" i="15"/>
  <c r="BA110" i="15"/>
  <c r="BA108" i="15"/>
  <c r="BA104" i="15"/>
  <c r="BA105" i="15"/>
  <c r="BA103" i="15"/>
  <c r="BA101" i="15"/>
  <c r="BA99" i="15"/>
  <c r="BA97" i="15"/>
  <c r="BA106" i="15"/>
  <c r="BA96" i="15"/>
  <c r="BA100" i="15"/>
  <c r="BA102" i="15"/>
  <c r="BA98" i="15"/>
  <c r="BA91" i="15"/>
  <c r="BA88" i="15"/>
  <c r="BA94" i="15"/>
  <c r="BA84" i="15"/>
  <c r="BA82" i="15"/>
  <c r="BA80" i="15"/>
  <c r="BA89" i="15"/>
  <c r="BA95" i="15"/>
  <c r="BA86" i="15"/>
  <c r="BA85" i="15"/>
  <c r="BA79" i="15"/>
  <c r="BA90" i="15"/>
  <c r="BA93" i="15"/>
  <c r="BA87" i="15"/>
  <c r="BA83" i="15"/>
  <c r="BA75" i="15"/>
  <c r="BA92" i="15"/>
  <c r="BA81" i="15"/>
  <c r="BA72" i="15"/>
  <c r="BA71" i="15"/>
  <c r="BA76" i="15"/>
  <c r="BA77" i="15"/>
  <c r="BA70" i="15"/>
  <c r="BA68" i="15"/>
  <c r="BA66" i="15"/>
  <c r="BA78" i="15"/>
  <c r="BA74" i="15"/>
  <c r="BA73" i="15"/>
  <c r="BA69" i="15"/>
  <c r="BA65" i="15"/>
  <c r="BA57" i="15"/>
  <c r="BA58" i="15"/>
  <c r="BA56" i="15"/>
  <c r="BA52" i="15"/>
  <c r="BA50" i="15"/>
  <c r="BA48" i="15"/>
  <c r="BA67" i="15"/>
  <c r="BA61" i="15"/>
  <c r="BA54" i="15"/>
  <c r="BA63" i="15"/>
  <c r="BA59" i="15"/>
  <c r="BA55" i="15"/>
  <c r="BA49" i="15"/>
  <c r="BA42" i="15"/>
  <c r="BA51" i="15"/>
  <c r="BA64" i="15"/>
  <c r="BA62" i="15"/>
  <c r="BA47" i="15"/>
  <c r="BA43" i="15"/>
  <c r="BA60" i="15"/>
  <c r="BA45" i="15"/>
  <c r="BA34" i="15"/>
  <c r="BA44" i="15"/>
  <c r="BA46" i="15"/>
  <c r="BA53" i="15"/>
  <c r="BA39" i="15"/>
  <c r="BA30" i="15"/>
  <c r="BA29" i="15"/>
  <c r="BA41" i="15"/>
  <c r="BA15" i="15"/>
  <c r="BA13" i="15"/>
  <c r="BA11" i="15"/>
  <c r="BA9" i="15"/>
  <c r="BA36" i="15"/>
  <c r="BA28" i="15"/>
  <c r="BA27" i="15"/>
  <c r="BA21" i="15"/>
  <c r="BA38" i="15"/>
  <c r="BA18" i="15"/>
  <c r="BA40" i="15"/>
  <c r="BA26" i="15"/>
  <c r="BA25" i="15"/>
  <c r="BA32" i="15"/>
  <c r="BA24" i="15"/>
  <c r="BA23" i="15"/>
  <c r="BA19" i="15"/>
  <c r="BA37" i="15"/>
  <c r="BA14" i="15"/>
  <c r="BA12" i="15"/>
  <c r="BA10" i="15"/>
  <c r="BA8" i="15"/>
  <c r="BA16" i="15"/>
  <c r="BA35" i="15"/>
  <c r="BA20" i="15"/>
  <c r="BA31" i="15"/>
  <c r="BA22" i="15"/>
  <c r="BA17" i="15"/>
  <c r="BA33" i="15"/>
  <c r="BB113" i="15"/>
  <c r="BB111" i="15"/>
  <c r="BB109" i="15"/>
  <c r="BB104" i="15"/>
  <c r="BB102" i="15"/>
  <c r="BB100" i="15"/>
  <c r="BB108" i="15"/>
  <c r="BB107" i="15"/>
  <c r="BB114" i="15"/>
  <c r="BB106" i="15"/>
  <c r="BB112" i="15"/>
  <c r="BB99" i="15"/>
  <c r="BB110" i="15"/>
  <c r="BB101" i="15"/>
  <c r="BB94" i="15"/>
  <c r="BB92" i="15"/>
  <c r="BB98" i="15"/>
  <c r="BB97" i="15"/>
  <c r="BB88" i="15"/>
  <c r="BB103" i="15"/>
  <c r="BB93" i="15"/>
  <c r="BB96" i="15"/>
  <c r="BB89" i="15"/>
  <c r="BB95" i="15"/>
  <c r="BB86" i="15"/>
  <c r="BB90" i="15"/>
  <c r="BB78" i="15"/>
  <c r="BB82" i="15"/>
  <c r="BB105" i="15"/>
  <c r="BB91" i="15"/>
  <c r="BB87" i="15"/>
  <c r="BB83" i="15"/>
  <c r="BB73" i="15"/>
  <c r="BB75" i="15"/>
  <c r="BB81" i="15"/>
  <c r="BB85" i="15"/>
  <c r="BB80" i="15"/>
  <c r="BB77" i="15"/>
  <c r="BB79" i="15"/>
  <c r="BB70" i="15"/>
  <c r="BB68" i="15"/>
  <c r="BB66" i="15"/>
  <c r="BB64" i="15"/>
  <c r="BB62" i="15"/>
  <c r="BB74" i="15"/>
  <c r="BB84" i="15"/>
  <c r="BB72" i="15"/>
  <c r="BB71" i="15"/>
  <c r="BB69" i="15"/>
  <c r="BB67" i="15"/>
  <c r="BB65" i="15"/>
  <c r="BB63" i="15"/>
  <c r="BB61" i="15"/>
  <c r="BB76" i="15"/>
  <c r="BB60" i="15"/>
  <c r="BB52" i="15"/>
  <c r="BB44" i="15"/>
  <c r="BB59" i="15"/>
  <c r="BB54" i="15"/>
  <c r="BB55" i="15"/>
  <c r="BB45" i="15"/>
  <c r="BB56" i="15"/>
  <c r="BB51" i="15"/>
  <c r="BB58" i="15"/>
  <c r="BB53" i="15"/>
  <c r="BB46" i="15"/>
  <c r="BB40" i="15"/>
  <c r="BB38" i="15"/>
  <c r="BB50" i="15"/>
  <c r="BB43" i="15"/>
  <c r="BB41" i="15"/>
  <c r="BB48" i="15"/>
  <c r="BB49" i="15"/>
  <c r="BB30" i="15"/>
  <c r="BB28" i="15"/>
  <c r="BB26" i="15"/>
  <c r="BB24" i="15"/>
  <c r="BB22" i="15"/>
  <c r="BB20" i="15"/>
  <c r="BB18" i="15"/>
  <c r="BB47" i="15"/>
  <c r="BB57" i="15"/>
  <c r="BB42" i="15"/>
  <c r="BB31" i="15"/>
  <c r="BB29" i="15"/>
  <c r="BB27" i="15"/>
  <c r="BB25" i="15"/>
  <c r="BB23" i="15"/>
  <c r="BB21" i="15"/>
  <c r="BB19" i="15"/>
  <c r="BB17" i="15"/>
  <c r="BB39" i="15"/>
  <c r="BB15" i="15"/>
  <c r="BB13" i="15"/>
  <c r="BB11" i="15"/>
  <c r="BB9" i="15"/>
  <c r="BB36" i="15"/>
  <c r="BB34" i="15"/>
  <c r="BB32" i="15"/>
  <c r="BB37" i="15"/>
  <c r="BB14" i="15"/>
  <c r="BB12" i="15"/>
  <c r="BB10" i="15"/>
  <c r="BB8" i="15"/>
  <c r="BB16" i="15"/>
  <c r="BB35" i="15"/>
  <c r="BB33" i="15"/>
  <c r="BI114" i="15"/>
  <c r="BI112" i="15"/>
  <c r="BI110" i="15"/>
  <c r="BI108" i="15"/>
  <c r="BI113" i="15"/>
  <c r="BI111" i="15"/>
  <c r="BI109" i="15"/>
  <c r="BI105" i="15"/>
  <c r="BI103" i="15"/>
  <c r="BI106" i="15"/>
  <c r="BI104" i="15"/>
  <c r="BI102" i="15"/>
  <c r="BI100" i="15"/>
  <c r="BI98" i="15"/>
  <c r="BI96" i="15"/>
  <c r="BI107" i="15"/>
  <c r="BI101" i="15"/>
  <c r="BI97" i="15"/>
  <c r="BI91" i="15"/>
  <c r="BI88" i="15"/>
  <c r="BI89" i="15"/>
  <c r="BI86" i="15"/>
  <c r="BI99" i="15"/>
  <c r="BI94" i="15"/>
  <c r="BI87" i="15"/>
  <c r="BI85" i="15"/>
  <c r="BI83" i="15"/>
  <c r="BI81" i="15"/>
  <c r="BI79" i="15"/>
  <c r="BI93" i="15"/>
  <c r="BI84" i="15"/>
  <c r="BI76" i="15"/>
  <c r="BI78" i="15"/>
  <c r="BI77" i="15"/>
  <c r="BI70" i="15"/>
  <c r="BI95" i="15"/>
  <c r="BI82" i="15"/>
  <c r="BI74" i="15"/>
  <c r="BI71" i="15"/>
  <c r="BI69" i="15"/>
  <c r="BI67" i="15"/>
  <c r="BI65" i="15"/>
  <c r="BI72" i="15"/>
  <c r="BI75" i="15"/>
  <c r="BI90" i="15"/>
  <c r="BI80" i="15"/>
  <c r="BI73" i="15"/>
  <c r="BI68" i="15"/>
  <c r="BI53" i="15"/>
  <c r="BI51" i="15"/>
  <c r="BI49" i="15"/>
  <c r="BI66" i="15"/>
  <c r="BI57" i="15"/>
  <c r="BI63" i="15"/>
  <c r="BI61" i="15"/>
  <c r="BI55" i="15"/>
  <c r="BI42" i="15"/>
  <c r="BI58" i="15"/>
  <c r="BI46" i="15"/>
  <c r="BI43" i="15"/>
  <c r="BI92" i="15"/>
  <c r="BI64" i="15"/>
  <c r="BI62" i="15"/>
  <c r="BI50" i="15"/>
  <c r="BI44" i="15"/>
  <c r="BI60" i="15"/>
  <c r="BI59" i="15"/>
  <c r="BI54" i="15"/>
  <c r="BI45" i="15"/>
  <c r="BI38" i="15"/>
  <c r="BI34" i="15"/>
  <c r="BI56" i="15"/>
  <c r="BI48" i="15"/>
  <c r="BI47" i="15"/>
  <c r="BI52" i="15"/>
  <c r="BI39" i="15"/>
  <c r="BI41" i="15"/>
  <c r="BI37" i="15"/>
  <c r="BI32" i="15"/>
  <c r="BI25" i="15"/>
  <c r="BI24" i="15"/>
  <c r="BI19" i="15"/>
  <c r="BI14" i="15"/>
  <c r="BI12" i="15"/>
  <c r="BI10" i="15"/>
  <c r="BI8" i="15"/>
  <c r="BI23" i="15"/>
  <c r="BI16" i="15"/>
  <c r="BI20" i="15"/>
  <c r="BI35" i="15"/>
  <c r="BI17" i="15"/>
  <c r="BI22" i="15"/>
  <c r="BI15" i="15"/>
  <c r="BI13" i="15"/>
  <c r="BI11" i="15"/>
  <c r="BI9" i="15"/>
  <c r="BI31" i="15"/>
  <c r="BI30" i="15"/>
  <c r="BI21" i="15"/>
  <c r="BI33" i="15"/>
  <c r="BI29" i="15"/>
  <c r="BI28" i="15"/>
  <c r="BI18" i="15"/>
  <c r="BI40" i="15"/>
  <c r="BI36" i="15"/>
  <c r="BI27" i="15"/>
  <c r="BI26" i="15"/>
  <c r="BW111" i="15"/>
  <c r="BW110" i="15"/>
  <c r="BW107" i="15"/>
  <c r="BW112" i="15"/>
  <c r="BW103" i="15"/>
  <c r="BW101" i="15"/>
  <c r="BW99" i="15"/>
  <c r="BW97" i="15"/>
  <c r="BW95" i="15"/>
  <c r="BW105" i="15"/>
  <c r="BW113" i="15"/>
  <c r="BW104" i="15"/>
  <c r="BW102" i="15"/>
  <c r="BW100" i="15"/>
  <c r="BW98" i="15"/>
  <c r="BW96" i="15"/>
  <c r="BW109" i="15"/>
  <c r="BW114" i="15"/>
  <c r="BW94" i="15"/>
  <c r="BW92" i="15"/>
  <c r="BW90" i="15"/>
  <c r="BW106" i="15"/>
  <c r="BW108" i="15"/>
  <c r="BW93" i="15"/>
  <c r="BW91" i="15"/>
  <c r="BW89" i="15"/>
  <c r="BW86" i="15"/>
  <c r="BW85" i="15"/>
  <c r="BW83" i="15"/>
  <c r="BW81" i="15"/>
  <c r="BW79" i="15"/>
  <c r="BW77" i="15"/>
  <c r="BW75" i="15"/>
  <c r="BW87" i="15"/>
  <c r="BW78" i="15"/>
  <c r="BW88" i="15"/>
  <c r="BW80" i="15"/>
  <c r="BW82" i="15"/>
  <c r="BW76" i="15"/>
  <c r="BW84" i="15"/>
  <c r="BW72" i="15"/>
  <c r="BW57" i="15"/>
  <c r="BW66" i="15"/>
  <c r="BW62" i="15"/>
  <c r="BW58" i="15"/>
  <c r="BW69" i="15"/>
  <c r="BW65" i="15"/>
  <c r="BW54" i="15"/>
  <c r="BW70" i="15"/>
  <c r="BW74" i="15"/>
  <c r="BW73" i="15"/>
  <c r="BW71" i="15"/>
  <c r="BW68" i="15"/>
  <c r="BW60" i="15"/>
  <c r="BW55" i="15"/>
  <c r="BW48" i="15"/>
  <c r="BW64" i="15"/>
  <c r="BW42" i="15"/>
  <c r="BW40" i="15"/>
  <c r="BW38" i="15"/>
  <c r="BW36" i="15"/>
  <c r="BW34" i="15"/>
  <c r="BW59" i="15"/>
  <c r="BW49" i="15"/>
  <c r="BW63" i="15"/>
  <c r="BW61" i="15"/>
  <c r="BW56" i="15"/>
  <c r="BW53" i="15"/>
  <c r="BW46" i="15"/>
  <c r="BW47" i="15"/>
  <c r="BW39" i="15"/>
  <c r="BW37" i="15"/>
  <c r="BW35" i="15"/>
  <c r="BW33" i="15"/>
  <c r="BW41" i="15"/>
  <c r="BW51" i="15"/>
  <c r="BW44" i="15"/>
  <c r="BW30" i="15"/>
  <c r="BW28" i="15"/>
  <c r="BW26" i="15"/>
  <c r="BW24" i="15"/>
  <c r="BW22" i="15"/>
  <c r="BW52" i="15"/>
  <c r="BW67" i="15"/>
  <c r="BW43" i="15"/>
  <c r="BW29" i="15"/>
  <c r="BW27" i="15"/>
  <c r="BW25" i="15"/>
  <c r="BW23" i="15"/>
  <c r="BW45" i="15"/>
  <c r="BW31" i="15"/>
  <c r="BW18" i="15"/>
  <c r="BW14" i="15"/>
  <c r="BW12" i="15"/>
  <c r="BW10" i="15"/>
  <c r="BW8" i="15"/>
  <c r="BW19" i="15"/>
  <c r="BW16" i="15"/>
  <c r="BW32" i="15"/>
  <c r="BW20" i="15"/>
  <c r="BW17" i="15"/>
  <c r="BW15" i="15"/>
  <c r="BW13" i="15"/>
  <c r="BW11" i="15"/>
  <c r="BW9" i="15"/>
  <c r="BW50" i="15"/>
  <c r="BW21" i="15"/>
  <c r="AC114" i="15"/>
  <c r="AC112" i="15"/>
  <c r="AC110" i="15"/>
  <c r="AC108" i="15"/>
  <c r="AC113" i="15"/>
  <c r="AC111" i="15"/>
  <c r="AC109" i="15"/>
  <c r="AC105" i="15"/>
  <c r="AC106" i="15"/>
  <c r="AC104" i="15"/>
  <c r="AC102" i="15"/>
  <c r="AC100" i="15"/>
  <c r="AC98" i="15"/>
  <c r="AC96" i="15"/>
  <c r="AC101" i="15"/>
  <c r="AC99" i="15"/>
  <c r="AC97" i="15"/>
  <c r="AC103" i="15"/>
  <c r="AC107" i="15"/>
  <c r="AC90" i="15"/>
  <c r="AC91" i="15"/>
  <c r="AC95" i="15"/>
  <c r="AC92" i="15"/>
  <c r="AC87" i="15"/>
  <c r="AC85" i="15"/>
  <c r="AC83" i="15"/>
  <c r="AC81" i="15"/>
  <c r="AC79" i="15"/>
  <c r="AC88" i="15"/>
  <c r="AC89" i="15"/>
  <c r="AC84" i="15"/>
  <c r="AC94" i="15"/>
  <c r="AC77" i="15"/>
  <c r="AC74" i="15"/>
  <c r="AC75" i="15"/>
  <c r="AC70" i="15"/>
  <c r="AC86" i="15"/>
  <c r="AC76" i="15"/>
  <c r="AC93" i="15"/>
  <c r="AC71" i="15"/>
  <c r="AC69" i="15"/>
  <c r="AC67" i="15"/>
  <c r="AC65" i="15"/>
  <c r="AC82" i="15"/>
  <c r="AC78" i="15"/>
  <c r="AC80" i="15"/>
  <c r="AC68" i="15"/>
  <c r="AC72" i="15"/>
  <c r="AC57" i="15"/>
  <c r="AC55" i="15"/>
  <c r="AC53" i="15"/>
  <c r="AC51" i="15"/>
  <c r="AC49" i="15"/>
  <c r="AC66" i="15"/>
  <c r="AC50" i="15"/>
  <c r="AC48" i="15"/>
  <c r="AC46" i="15"/>
  <c r="AC54" i="15"/>
  <c r="AC73" i="15"/>
  <c r="AC64" i="15"/>
  <c r="AC62" i="15"/>
  <c r="AC58" i="15"/>
  <c r="AC56" i="15"/>
  <c r="AC60" i="15"/>
  <c r="AC63" i="15"/>
  <c r="AC61" i="15"/>
  <c r="AC42" i="15"/>
  <c r="AC59" i="15"/>
  <c r="AC44" i="15"/>
  <c r="AC43" i="15"/>
  <c r="AC40" i="15"/>
  <c r="AC45" i="15"/>
  <c r="AC29" i="15"/>
  <c r="AC28" i="15"/>
  <c r="AC16" i="15"/>
  <c r="AC14" i="15"/>
  <c r="AC12" i="15"/>
  <c r="AC10" i="15"/>
  <c r="AC8" i="15"/>
  <c r="AC41" i="15"/>
  <c r="AC37" i="15"/>
  <c r="AC27" i="15"/>
  <c r="AC26" i="15"/>
  <c r="AC20" i="15"/>
  <c r="AC32" i="15"/>
  <c r="AC17" i="15"/>
  <c r="AC35" i="15"/>
  <c r="AC25" i="15"/>
  <c r="AC24" i="15"/>
  <c r="AC52" i="15"/>
  <c r="AC39" i="15"/>
  <c r="AC23" i="15"/>
  <c r="AC21" i="15"/>
  <c r="AC18" i="15"/>
  <c r="AC15" i="15"/>
  <c r="AC13" i="15"/>
  <c r="AC11" i="15"/>
  <c r="AC9" i="15"/>
  <c r="AC47" i="15"/>
  <c r="AC33" i="15"/>
  <c r="AC38" i="15"/>
  <c r="AC36" i="15"/>
  <c r="AC34" i="15"/>
  <c r="AC19" i="15"/>
  <c r="AC31" i="15"/>
  <c r="AC30" i="15"/>
  <c r="AC22" i="15"/>
  <c r="CY113" i="15"/>
  <c r="CY111" i="15"/>
  <c r="CY109" i="15"/>
  <c r="CY107" i="15"/>
  <c r="CY105" i="15"/>
  <c r="CY106" i="15"/>
  <c r="CY110" i="15"/>
  <c r="CY114" i="15"/>
  <c r="CY102" i="15"/>
  <c r="CY93" i="15"/>
  <c r="CY91" i="15"/>
  <c r="CY89" i="15"/>
  <c r="CY87" i="15"/>
  <c r="CY112" i="15"/>
  <c r="CY108" i="15"/>
  <c r="CY98" i="15"/>
  <c r="CY99" i="15"/>
  <c r="CY95" i="15"/>
  <c r="CY94" i="15"/>
  <c r="CY92" i="15"/>
  <c r="CY104" i="15"/>
  <c r="CY97" i="15"/>
  <c r="CY103" i="15"/>
  <c r="CY96" i="15"/>
  <c r="CY84" i="15"/>
  <c r="CY82" i="15"/>
  <c r="CY80" i="15"/>
  <c r="CY88" i="15"/>
  <c r="CY100" i="15"/>
  <c r="CY101" i="15"/>
  <c r="CY81" i="15"/>
  <c r="CY79" i="15"/>
  <c r="CY90" i="15"/>
  <c r="CY85" i="15"/>
  <c r="CY77" i="15"/>
  <c r="CY78" i="15"/>
  <c r="CY86" i="15"/>
  <c r="CY71" i="15"/>
  <c r="CY75" i="15"/>
  <c r="CY72" i="15"/>
  <c r="CY76" i="15"/>
  <c r="CY74" i="15"/>
  <c r="CY83" i="15"/>
  <c r="CY68" i="15"/>
  <c r="CY73" i="15"/>
  <c r="CY62" i="15"/>
  <c r="CY66" i="15"/>
  <c r="CY69" i="15"/>
  <c r="CY60" i="15"/>
  <c r="CY56" i="15"/>
  <c r="CY70" i="15"/>
  <c r="CY57" i="15"/>
  <c r="CY43" i="15"/>
  <c r="CY65" i="15"/>
  <c r="CY49" i="15"/>
  <c r="CY46" i="15"/>
  <c r="CY54" i="15"/>
  <c r="CY51" i="15"/>
  <c r="CY44" i="15"/>
  <c r="CY53" i="15"/>
  <c r="CY67" i="15"/>
  <c r="CY64" i="15"/>
  <c r="CY55" i="15"/>
  <c r="CY59" i="15"/>
  <c r="CY45" i="15"/>
  <c r="CY48" i="15"/>
  <c r="CY50" i="15"/>
  <c r="CY63" i="15"/>
  <c r="CY61" i="15"/>
  <c r="CY42" i="15"/>
  <c r="CY39" i="15"/>
  <c r="CY34" i="15"/>
  <c r="CY47" i="15"/>
  <c r="CY52" i="15"/>
  <c r="CY40" i="15"/>
  <c r="CY38" i="15"/>
  <c r="CY58" i="15"/>
  <c r="CY41" i="15"/>
  <c r="CY30" i="15"/>
  <c r="CY29" i="15"/>
  <c r="CY31" i="15"/>
  <c r="CY20" i="15"/>
  <c r="CY28" i="15"/>
  <c r="CY27" i="15"/>
  <c r="CY17" i="15"/>
  <c r="CY37" i="15"/>
  <c r="CY26" i="15"/>
  <c r="CY25" i="15"/>
  <c r="CY35" i="15"/>
  <c r="CY24" i="15"/>
  <c r="CY23" i="15"/>
  <c r="CY21" i="15"/>
  <c r="CY14" i="15"/>
  <c r="CY12" i="15"/>
  <c r="CY10" i="15"/>
  <c r="CY8" i="15"/>
  <c r="CY33" i="15"/>
  <c r="CY18" i="15"/>
  <c r="CY32" i="15"/>
  <c r="CY22" i="15"/>
  <c r="CY19" i="15"/>
  <c r="CY36" i="15"/>
  <c r="CY16" i="15"/>
  <c r="CY15" i="15"/>
  <c r="CY13" i="15"/>
  <c r="CY9" i="15"/>
  <c r="CY11" i="15"/>
  <c r="BV114" i="15"/>
  <c r="BV112" i="15"/>
  <c r="BV110" i="15"/>
  <c r="BV108" i="15"/>
  <c r="BV111" i="15"/>
  <c r="BV107" i="15"/>
  <c r="BV103" i="15"/>
  <c r="BV101" i="15"/>
  <c r="BV99" i="15"/>
  <c r="BV105" i="15"/>
  <c r="BV113" i="15"/>
  <c r="BV106" i="15"/>
  <c r="BV104" i="15"/>
  <c r="BV102" i="15"/>
  <c r="BV100" i="15"/>
  <c r="BV109" i="15"/>
  <c r="BV95" i="15"/>
  <c r="BV93" i="15"/>
  <c r="BV94" i="15"/>
  <c r="BV98" i="15"/>
  <c r="BV87" i="15"/>
  <c r="BV96" i="15"/>
  <c r="BV88" i="15"/>
  <c r="BV84" i="15"/>
  <c r="BV82" i="15"/>
  <c r="BV80" i="15"/>
  <c r="BV78" i="15"/>
  <c r="BV89" i="15"/>
  <c r="BV92" i="15"/>
  <c r="BV90" i="15"/>
  <c r="BV97" i="15"/>
  <c r="BV81" i="15"/>
  <c r="BV91" i="15"/>
  <c r="BV75" i="15"/>
  <c r="BV79" i="15"/>
  <c r="BV86" i="15"/>
  <c r="BV85" i="15"/>
  <c r="BV83" i="15"/>
  <c r="BV73" i="15"/>
  <c r="BV70" i="15"/>
  <c r="BV68" i="15"/>
  <c r="BV66" i="15"/>
  <c r="BV64" i="15"/>
  <c r="BV62" i="15"/>
  <c r="BV60" i="15"/>
  <c r="BV58" i="15"/>
  <c r="BV76" i="15"/>
  <c r="BV77" i="15"/>
  <c r="BV71" i="15"/>
  <c r="BV69" i="15"/>
  <c r="BV67" i="15"/>
  <c r="BV65" i="15"/>
  <c r="BV63" i="15"/>
  <c r="BV61" i="15"/>
  <c r="BV59" i="15"/>
  <c r="BV57" i="15"/>
  <c r="BV55" i="15"/>
  <c r="BV74" i="15"/>
  <c r="BV72" i="15"/>
  <c r="BV56" i="15"/>
  <c r="BV52" i="15"/>
  <c r="BV50" i="15"/>
  <c r="BV48" i="15"/>
  <c r="BV46" i="15"/>
  <c r="BV44" i="15"/>
  <c r="BV42" i="15"/>
  <c r="BV53" i="15"/>
  <c r="BV51" i="15"/>
  <c r="BV49" i="15"/>
  <c r="BV47" i="15"/>
  <c r="BV45" i="15"/>
  <c r="BV43" i="15"/>
  <c r="BV41" i="15"/>
  <c r="BV54" i="15"/>
  <c r="BV39" i="15"/>
  <c r="BV40" i="15"/>
  <c r="BV36" i="15"/>
  <c r="BV38" i="15"/>
  <c r="BV29" i="15"/>
  <c r="BV27" i="15"/>
  <c r="BV25" i="15"/>
  <c r="BV23" i="15"/>
  <c r="BV31" i="15"/>
  <c r="BV21" i="15"/>
  <c r="BV37" i="15"/>
  <c r="BV18" i="15"/>
  <c r="BV35" i="15"/>
  <c r="BV30" i="15"/>
  <c r="BV22" i="15"/>
  <c r="BV33" i="15"/>
  <c r="BV28" i="15"/>
  <c r="BV14" i="15"/>
  <c r="BV12" i="15"/>
  <c r="BV10" i="15"/>
  <c r="BV8" i="15"/>
  <c r="BV26" i="15"/>
  <c r="BV19" i="15"/>
  <c r="BV16" i="15"/>
  <c r="BV24" i="15"/>
  <c r="BV32" i="15"/>
  <c r="BV34" i="15"/>
  <c r="BV20" i="15"/>
  <c r="BV17" i="15"/>
  <c r="BV15" i="15"/>
  <c r="BV13" i="15"/>
  <c r="BV11" i="15"/>
  <c r="BV9" i="15"/>
  <c r="AB114" i="15"/>
  <c r="AB112" i="15"/>
  <c r="AB113" i="15"/>
  <c r="AB111" i="15"/>
  <c r="AB109" i="15"/>
  <c r="AB108" i="15"/>
  <c r="AB105" i="15"/>
  <c r="AB103" i="15"/>
  <c r="AB101" i="15"/>
  <c r="AB99" i="15"/>
  <c r="AB97" i="15"/>
  <c r="AB106" i="15"/>
  <c r="AB110" i="15"/>
  <c r="AB104" i="15"/>
  <c r="AB94" i="15"/>
  <c r="AB92" i="15"/>
  <c r="AB90" i="15"/>
  <c r="AB88" i="15"/>
  <c r="AB98" i="15"/>
  <c r="AB107" i="15"/>
  <c r="AB102" i="15"/>
  <c r="AB96" i="15"/>
  <c r="AB86" i="15"/>
  <c r="AB84" i="15"/>
  <c r="AB82" i="15"/>
  <c r="AB80" i="15"/>
  <c r="AB78" i="15"/>
  <c r="AB76" i="15"/>
  <c r="AB74" i="15"/>
  <c r="AB100" i="15"/>
  <c r="AB95" i="15"/>
  <c r="AB85" i="15"/>
  <c r="AB83" i="15"/>
  <c r="AB81" i="15"/>
  <c r="AB79" i="15"/>
  <c r="AB77" i="15"/>
  <c r="AB72" i="15"/>
  <c r="AB91" i="15"/>
  <c r="AB89" i="15"/>
  <c r="AB93" i="15"/>
  <c r="AB71" i="15"/>
  <c r="AB69" i="15"/>
  <c r="AB67" i="15"/>
  <c r="AB65" i="15"/>
  <c r="AB63" i="15"/>
  <c r="AB61" i="15"/>
  <c r="AB73" i="15"/>
  <c r="AB87" i="15"/>
  <c r="AB68" i="15"/>
  <c r="AB58" i="15"/>
  <c r="AB56" i="15"/>
  <c r="AB75" i="15"/>
  <c r="AB70" i="15"/>
  <c r="AB60" i="15"/>
  <c r="AB59" i="15"/>
  <c r="AB54" i="15"/>
  <c r="AB64" i="15"/>
  <c r="AB62" i="15"/>
  <c r="AB55" i="15"/>
  <c r="AB40" i="15"/>
  <c r="AB38" i="15"/>
  <c r="AB36" i="15"/>
  <c r="AB34" i="15"/>
  <c r="AB32" i="15"/>
  <c r="AB44" i="15"/>
  <c r="AB49" i="15"/>
  <c r="AB66" i="15"/>
  <c r="AB53" i="15"/>
  <c r="AB57" i="15"/>
  <c r="AB45" i="15"/>
  <c r="AB41" i="15"/>
  <c r="AB39" i="15"/>
  <c r="AB37" i="15"/>
  <c r="AB35" i="15"/>
  <c r="AB33" i="15"/>
  <c r="AB42" i="15"/>
  <c r="AB47" i="15"/>
  <c r="AB46" i="15"/>
  <c r="AB43" i="15"/>
  <c r="AB48" i="15"/>
  <c r="AB50" i="15"/>
  <c r="AB22" i="15"/>
  <c r="AB29" i="15"/>
  <c r="AB28" i="15"/>
  <c r="AB16" i="15"/>
  <c r="AB14" i="15"/>
  <c r="AB12" i="15"/>
  <c r="AB10" i="15"/>
  <c r="AB8" i="15"/>
  <c r="AB30" i="15"/>
  <c r="AB27" i="15"/>
  <c r="AB26" i="15"/>
  <c r="AB20" i="15"/>
  <c r="AB31" i="15"/>
  <c r="AB17" i="15"/>
  <c r="AB25" i="15"/>
  <c r="AB24" i="15"/>
  <c r="AB52" i="15"/>
  <c r="AB23" i="15"/>
  <c r="AB21" i="15"/>
  <c r="AB18" i="15"/>
  <c r="AB51" i="15"/>
  <c r="AB15" i="15"/>
  <c r="AB13" i="15"/>
  <c r="AB11" i="15"/>
  <c r="AB9" i="15"/>
  <c r="AB19" i="15"/>
  <c r="S107" i="15"/>
  <c r="S114" i="15"/>
  <c r="S110" i="15"/>
  <c r="S104" i="15"/>
  <c r="S102" i="15"/>
  <c r="S100" i="15"/>
  <c r="S98" i="15"/>
  <c r="S96" i="15"/>
  <c r="S108" i="15"/>
  <c r="S111" i="15"/>
  <c r="S106" i="15"/>
  <c r="S105" i="15"/>
  <c r="S103" i="15"/>
  <c r="S101" i="15"/>
  <c r="S99" i="15"/>
  <c r="S97" i="15"/>
  <c r="S112" i="15"/>
  <c r="S109" i="15"/>
  <c r="S113" i="15"/>
  <c r="S95" i="15"/>
  <c r="S93" i="15"/>
  <c r="S91" i="15"/>
  <c r="S94" i="15"/>
  <c r="S92" i="15"/>
  <c r="S90" i="15"/>
  <c r="S89" i="15"/>
  <c r="S86" i="15"/>
  <c r="S84" i="15"/>
  <c r="S82" i="15"/>
  <c r="S80" i="15"/>
  <c r="S78" i="15"/>
  <c r="S76" i="15"/>
  <c r="S87" i="15"/>
  <c r="S81" i="15"/>
  <c r="S83" i="15"/>
  <c r="S85" i="15"/>
  <c r="S77" i="15"/>
  <c r="S75" i="15"/>
  <c r="S74" i="15"/>
  <c r="S88" i="15"/>
  <c r="S73" i="15"/>
  <c r="S70" i="15"/>
  <c r="S56" i="15"/>
  <c r="S71" i="15"/>
  <c r="S69" i="15"/>
  <c r="S65" i="15"/>
  <c r="S79" i="15"/>
  <c r="S72" i="15"/>
  <c r="S68" i="15"/>
  <c r="S67" i="15"/>
  <c r="S57" i="15"/>
  <c r="S63" i="15"/>
  <c r="S61" i="15"/>
  <c r="S60" i="15"/>
  <c r="S51" i="15"/>
  <c r="S45" i="15"/>
  <c r="S59" i="15"/>
  <c r="S42" i="15"/>
  <c r="S41" i="15"/>
  <c r="S39" i="15"/>
  <c r="S37" i="15"/>
  <c r="S35" i="15"/>
  <c r="S33" i="15"/>
  <c r="S64" i="15"/>
  <c r="S50" i="15"/>
  <c r="S62" i="15"/>
  <c r="S52" i="15"/>
  <c r="S48" i="15"/>
  <c r="S58" i="15"/>
  <c r="S43" i="15"/>
  <c r="S66" i="15"/>
  <c r="S40" i="15"/>
  <c r="S38" i="15"/>
  <c r="S36" i="15"/>
  <c r="S34" i="15"/>
  <c r="S49" i="15"/>
  <c r="S44" i="15"/>
  <c r="S31" i="15"/>
  <c r="S29" i="15"/>
  <c r="S27" i="15"/>
  <c r="S25" i="15"/>
  <c r="S23" i="15"/>
  <c r="S55" i="15"/>
  <c r="S53" i="15"/>
  <c r="S47" i="15"/>
  <c r="S46" i="15"/>
  <c r="S30" i="15"/>
  <c r="S28" i="15"/>
  <c r="S26" i="15"/>
  <c r="S24" i="15"/>
  <c r="S22" i="15"/>
  <c r="S54" i="15"/>
  <c r="S21" i="15"/>
  <c r="S18" i="15"/>
  <c r="S15" i="15"/>
  <c r="S13" i="15"/>
  <c r="S11" i="15"/>
  <c r="S9" i="15"/>
  <c r="S19" i="15"/>
  <c r="S32" i="15"/>
  <c r="S20" i="15"/>
  <c r="S16" i="15"/>
  <c r="S14" i="15"/>
  <c r="S12" i="15"/>
  <c r="S10" i="15"/>
  <c r="S8" i="15"/>
  <c r="S17" i="15"/>
  <c r="AA108" i="15"/>
  <c r="AA105" i="15"/>
  <c r="AA103" i="15"/>
  <c r="AA101" i="15"/>
  <c r="AA99" i="15"/>
  <c r="AA97" i="15"/>
  <c r="AA106" i="15"/>
  <c r="AA111" i="15"/>
  <c r="AA107" i="15"/>
  <c r="AA113" i="15"/>
  <c r="AA104" i="15"/>
  <c r="AA102" i="15"/>
  <c r="AA100" i="15"/>
  <c r="AA98" i="15"/>
  <c r="AA96" i="15"/>
  <c r="AA114" i="15"/>
  <c r="AA110" i="15"/>
  <c r="AA109" i="15"/>
  <c r="AA94" i="15"/>
  <c r="AA92" i="15"/>
  <c r="AA90" i="15"/>
  <c r="AA95" i="15"/>
  <c r="AA93" i="15"/>
  <c r="AA91" i="15"/>
  <c r="AA112" i="15"/>
  <c r="AA87" i="15"/>
  <c r="AA88" i="15"/>
  <c r="AA85" i="15"/>
  <c r="AA83" i="15"/>
  <c r="AA81" i="15"/>
  <c r="AA79" i="15"/>
  <c r="AA77" i="15"/>
  <c r="AA75" i="15"/>
  <c r="AA84" i="15"/>
  <c r="AA74" i="15"/>
  <c r="AA86" i="15"/>
  <c r="AA76" i="15"/>
  <c r="AA89" i="15"/>
  <c r="AA70" i="15"/>
  <c r="AA71" i="15"/>
  <c r="AA69" i="15"/>
  <c r="AA78" i="15"/>
  <c r="AA72" i="15"/>
  <c r="AA68" i="15"/>
  <c r="AA63" i="15"/>
  <c r="AA82" i="15"/>
  <c r="AA67" i="15"/>
  <c r="AA80" i="15"/>
  <c r="AA64" i="15"/>
  <c r="AA59" i="15"/>
  <c r="AA73" i="15"/>
  <c r="AA66" i="15"/>
  <c r="AA47" i="15"/>
  <c r="AA54" i="15"/>
  <c r="AA62" i="15"/>
  <c r="AA55" i="15"/>
  <c r="AA40" i="15"/>
  <c r="AA38" i="15"/>
  <c r="AA36" i="15"/>
  <c r="AA34" i="15"/>
  <c r="AA58" i="15"/>
  <c r="AA56" i="15"/>
  <c r="AA44" i="15"/>
  <c r="AA51" i="15"/>
  <c r="AA60" i="15"/>
  <c r="AA65" i="15"/>
  <c r="AA57" i="15"/>
  <c r="AA61" i="15"/>
  <c r="AA45" i="15"/>
  <c r="AA41" i="15"/>
  <c r="AA39" i="15"/>
  <c r="AA37" i="15"/>
  <c r="AA35" i="15"/>
  <c r="AA33" i="15"/>
  <c r="AA53" i="15"/>
  <c r="AA52" i="15"/>
  <c r="AA30" i="15"/>
  <c r="AA28" i="15"/>
  <c r="AA26" i="15"/>
  <c r="AA24" i="15"/>
  <c r="AA42" i="15"/>
  <c r="AA46" i="15"/>
  <c r="AA32" i="15"/>
  <c r="AA31" i="15"/>
  <c r="AA29" i="15"/>
  <c r="AA27" i="15"/>
  <c r="AA25" i="15"/>
  <c r="AA23" i="15"/>
  <c r="AA43" i="15"/>
  <c r="AA49" i="15"/>
  <c r="AA48" i="15"/>
  <c r="AA22" i="15"/>
  <c r="AA19" i="15"/>
  <c r="AA16" i="15"/>
  <c r="AA14" i="15"/>
  <c r="AA12" i="15"/>
  <c r="AA10" i="15"/>
  <c r="AA8" i="15"/>
  <c r="AA20" i="15"/>
  <c r="AA17" i="15"/>
  <c r="AA21" i="15"/>
  <c r="AA18" i="15"/>
  <c r="AA15" i="15"/>
  <c r="AA13" i="15"/>
  <c r="AA11" i="15"/>
  <c r="AA9" i="15"/>
  <c r="AA50" i="15"/>
  <c r="AE114" i="15"/>
  <c r="AE112" i="15"/>
  <c r="AE110" i="15"/>
  <c r="AE108" i="15"/>
  <c r="AE106" i="15"/>
  <c r="AE111" i="15"/>
  <c r="AE109" i="15"/>
  <c r="AE107" i="15"/>
  <c r="AE113" i="15"/>
  <c r="AE96" i="15"/>
  <c r="AE94" i="15"/>
  <c r="AE92" i="15"/>
  <c r="AE90" i="15"/>
  <c r="AE88" i="15"/>
  <c r="AE104" i="15"/>
  <c r="AE103" i="15"/>
  <c r="AE98" i="15"/>
  <c r="AE100" i="15"/>
  <c r="AE95" i="15"/>
  <c r="AE93" i="15"/>
  <c r="AE91" i="15"/>
  <c r="AE105" i="15"/>
  <c r="AE102" i="15"/>
  <c r="AE101" i="15"/>
  <c r="AE85" i="15"/>
  <c r="AE83" i="15"/>
  <c r="AE81" i="15"/>
  <c r="AE89" i="15"/>
  <c r="AE87" i="15"/>
  <c r="AE77" i="15"/>
  <c r="AE74" i="15"/>
  <c r="AE86" i="15"/>
  <c r="AE99" i="15"/>
  <c r="AE75" i="15"/>
  <c r="AE76" i="15"/>
  <c r="AE72" i="15"/>
  <c r="AE84" i="15"/>
  <c r="AE82" i="15"/>
  <c r="AE78" i="15"/>
  <c r="AE73" i="15"/>
  <c r="AE80" i="15"/>
  <c r="AE79" i="15"/>
  <c r="AE71" i="15"/>
  <c r="AE69" i="15"/>
  <c r="AE68" i="15"/>
  <c r="AE63" i="15"/>
  <c r="AE57" i="15"/>
  <c r="AE55" i="15"/>
  <c r="AE97" i="15"/>
  <c r="AE58" i="15"/>
  <c r="AE67" i="15"/>
  <c r="AE64" i="15"/>
  <c r="AE61" i="15"/>
  <c r="AE56" i="15"/>
  <c r="AE60" i="15"/>
  <c r="AE62" i="15"/>
  <c r="AE54" i="15"/>
  <c r="AE44" i="15"/>
  <c r="AE51" i="15"/>
  <c r="AE66" i="15"/>
  <c r="AE53" i="15"/>
  <c r="AE42" i="15"/>
  <c r="AE70" i="15"/>
  <c r="AE65" i="15"/>
  <c r="AE47" i="15"/>
  <c r="AE52" i="15"/>
  <c r="AE43" i="15"/>
  <c r="AE38" i="15"/>
  <c r="AE36" i="15"/>
  <c r="AE46" i="15"/>
  <c r="AE32" i="15"/>
  <c r="AE45" i="15"/>
  <c r="AE41" i="15"/>
  <c r="AE59" i="15"/>
  <c r="AE48" i="15"/>
  <c r="AE50" i="15"/>
  <c r="AE49" i="15"/>
  <c r="AE37" i="15"/>
  <c r="AE27" i="15"/>
  <c r="AE26" i="15"/>
  <c r="AE20" i="15"/>
  <c r="AE35" i="15"/>
  <c r="AE17" i="15"/>
  <c r="AE28" i="15"/>
  <c r="AE40" i="15"/>
  <c r="AE25" i="15"/>
  <c r="AE24" i="15"/>
  <c r="AE29" i="15"/>
  <c r="AE16" i="15"/>
  <c r="AE39" i="15"/>
  <c r="AE23" i="15"/>
  <c r="AE21" i="15"/>
  <c r="AE18" i="15"/>
  <c r="AE15" i="15"/>
  <c r="AE13" i="15"/>
  <c r="AE11" i="15"/>
  <c r="AE9" i="15"/>
  <c r="AE33" i="15"/>
  <c r="AE34" i="15"/>
  <c r="AE19" i="15"/>
  <c r="AE31" i="15"/>
  <c r="AE30" i="15"/>
  <c r="AE22" i="15"/>
  <c r="AE8" i="15"/>
  <c r="AE10" i="15"/>
  <c r="AE12" i="15"/>
  <c r="AE14" i="15"/>
  <c r="CQ114" i="15"/>
  <c r="CQ112" i="15"/>
  <c r="CQ110" i="15"/>
  <c r="CQ108" i="15"/>
  <c r="CQ106" i="15"/>
  <c r="CQ109" i="15"/>
  <c r="CQ105" i="15"/>
  <c r="CQ107" i="15"/>
  <c r="CQ113" i="15"/>
  <c r="CQ104" i="15"/>
  <c r="CQ99" i="15"/>
  <c r="CQ100" i="15"/>
  <c r="CQ96" i="15"/>
  <c r="CQ94" i="15"/>
  <c r="CQ92" i="15"/>
  <c r="CQ90" i="15"/>
  <c r="CQ88" i="15"/>
  <c r="CQ86" i="15"/>
  <c r="CQ111" i="15"/>
  <c r="CQ93" i="15"/>
  <c r="CQ91" i="15"/>
  <c r="CQ98" i="15"/>
  <c r="CQ102" i="15"/>
  <c r="CQ103" i="15"/>
  <c r="CQ97" i="15"/>
  <c r="CQ85" i="15"/>
  <c r="CQ83" i="15"/>
  <c r="CQ81" i="15"/>
  <c r="CQ95" i="15"/>
  <c r="CQ89" i="15"/>
  <c r="CQ87" i="15"/>
  <c r="CQ84" i="15"/>
  <c r="CQ101" i="15"/>
  <c r="CQ76" i="15"/>
  <c r="CQ80" i="15"/>
  <c r="CQ73" i="15"/>
  <c r="CQ79" i="15"/>
  <c r="CQ82" i="15"/>
  <c r="CQ75" i="15"/>
  <c r="CQ74" i="15"/>
  <c r="CQ69" i="15"/>
  <c r="CQ70" i="15"/>
  <c r="CQ68" i="15"/>
  <c r="CQ71" i="15"/>
  <c r="CQ57" i="15"/>
  <c r="CQ58" i="15"/>
  <c r="CQ67" i="15"/>
  <c r="CQ77" i="15"/>
  <c r="CQ78" i="15"/>
  <c r="CQ72" i="15"/>
  <c r="CQ55" i="15"/>
  <c r="CQ63" i="15"/>
  <c r="CQ61" i="15"/>
  <c r="CQ65" i="15"/>
  <c r="CQ66" i="15"/>
  <c r="CQ43" i="15"/>
  <c r="CQ64" i="15"/>
  <c r="CQ62" i="15"/>
  <c r="CQ54" i="15"/>
  <c r="CQ49" i="15"/>
  <c r="CQ46" i="15"/>
  <c r="CQ60" i="15"/>
  <c r="CQ53" i="15"/>
  <c r="CQ47" i="15"/>
  <c r="CQ44" i="15"/>
  <c r="CQ59" i="15"/>
  <c r="CQ41" i="15"/>
  <c r="CQ45" i="15"/>
  <c r="CQ48" i="15"/>
  <c r="CQ42" i="15"/>
  <c r="CQ36" i="15"/>
  <c r="CQ31" i="15"/>
  <c r="CQ50" i="15"/>
  <c r="CQ39" i="15"/>
  <c r="CQ35" i="15"/>
  <c r="CQ51" i="15"/>
  <c r="CQ34" i="15"/>
  <c r="CQ52" i="15"/>
  <c r="CQ56" i="15"/>
  <c r="CQ32" i="15"/>
  <c r="CQ22" i="15"/>
  <c r="CQ38" i="15"/>
  <c r="CQ19" i="15"/>
  <c r="CQ30" i="15"/>
  <c r="CQ16" i="15"/>
  <c r="CQ29" i="15"/>
  <c r="CQ28" i="15"/>
  <c r="CQ15" i="15"/>
  <c r="CQ13" i="15"/>
  <c r="CQ11" i="15"/>
  <c r="CQ9" i="15"/>
  <c r="CQ40" i="15"/>
  <c r="CQ37" i="15"/>
  <c r="CQ27" i="15"/>
  <c r="CQ26" i="15"/>
  <c r="CQ20" i="15"/>
  <c r="CQ17" i="15"/>
  <c r="CQ33" i="15"/>
  <c r="CQ25" i="15"/>
  <c r="CQ24" i="15"/>
  <c r="CQ23" i="15"/>
  <c r="CQ21" i="15"/>
  <c r="CQ18" i="15"/>
  <c r="CQ8" i="15"/>
  <c r="CQ10" i="15"/>
  <c r="CQ12" i="15"/>
  <c r="CQ14" i="15"/>
  <c r="V113" i="15"/>
  <c r="V111" i="15"/>
  <c r="V109" i="15"/>
  <c r="V114" i="15"/>
  <c r="V110" i="15"/>
  <c r="V104" i="15"/>
  <c r="V102" i="15"/>
  <c r="V100" i="15"/>
  <c r="V108" i="15"/>
  <c r="V112" i="15"/>
  <c r="V107" i="15"/>
  <c r="V105" i="15"/>
  <c r="V101" i="15"/>
  <c r="V103" i="15"/>
  <c r="V96" i="15"/>
  <c r="V97" i="15"/>
  <c r="V94" i="15"/>
  <c r="V92" i="15"/>
  <c r="V98" i="15"/>
  <c r="V99" i="15"/>
  <c r="V106" i="15"/>
  <c r="V89" i="15"/>
  <c r="V91" i="15"/>
  <c r="V87" i="15"/>
  <c r="V93" i="15"/>
  <c r="V86" i="15"/>
  <c r="V90" i="15"/>
  <c r="V95" i="15"/>
  <c r="V83" i="15"/>
  <c r="V78" i="15"/>
  <c r="V73" i="15"/>
  <c r="V84" i="15"/>
  <c r="V80" i="15"/>
  <c r="V79" i="15"/>
  <c r="V76" i="15"/>
  <c r="V88" i="15"/>
  <c r="V70" i="15"/>
  <c r="V68" i="15"/>
  <c r="V66" i="15"/>
  <c r="V64" i="15"/>
  <c r="V62" i="15"/>
  <c r="V72" i="15"/>
  <c r="V85" i="15"/>
  <c r="V71" i="15"/>
  <c r="V69" i="15"/>
  <c r="V67" i="15"/>
  <c r="V65" i="15"/>
  <c r="V63" i="15"/>
  <c r="V61" i="15"/>
  <c r="V75" i="15"/>
  <c r="V81" i="15"/>
  <c r="V77" i="15"/>
  <c r="V82" i="15"/>
  <c r="V74" i="15"/>
  <c r="V55" i="15"/>
  <c r="V59" i="15"/>
  <c r="V50" i="15"/>
  <c r="V48" i="15"/>
  <c r="V54" i="15"/>
  <c r="V43" i="15"/>
  <c r="V58" i="15"/>
  <c r="V40" i="15"/>
  <c r="V38" i="15"/>
  <c r="V49" i="15"/>
  <c r="V44" i="15"/>
  <c r="V51" i="15"/>
  <c r="V53" i="15"/>
  <c r="V52" i="15"/>
  <c r="V47" i="15"/>
  <c r="V42" i="15"/>
  <c r="V60" i="15"/>
  <c r="V56" i="15"/>
  <c r="V46" i="15"/>
  <c r="V37" i="15"/>
  <c r="V30" i="15"/>
  <c r="V28" i="15"/>
  <c r="V26" i="15"/>
  <c r="V24" i="15"/>
  <c r="V22" i="15"/>
  <c r="V20" i="15"/>
  <c r="V18" i="15"/>
  <c r="V34" i="15"/>
  <c r="V57" i="15"/>
  <c r="V45" i="15"/>
  <c r="V32" i="15"/>
  <c r="V31" i="15"/>
  <c r="V29" i="15"/>
  <c r="V27" i="15"/>
  <c r="V25" i="15"/>
  <c r="V23" i="15"/>
  <c r="V21" i="15"/>
  <c r="V19" i="15"/>
  <c r="V17" i="15"/>
  <c r="V15" i="15"/>
  <c r="V13" i="15"/>
  <c r="V11" i="15"/>
  <c r="V9" i="15"/>
  <c r="V41" i="15"/>
  <c r="V35" i="15"/>
  <c r="V39" i="15"/>
  <c r="V16" i="15"/>
  <c r="V14" i="15"/>
  <c r="V12" i="15"/>
  <c r="V10" i="15"/>
  <c r="V8" i="15"/>
  <c r="V36" i="15"/>
  <c r="V33" i="15"/>
  <c r="Z114" i="15"/>
  <c r="Z112" i="15"/>
  <c r="Z110" i="15"/>
  <c r="Z108" i="15"/>
  <c r="Z105" i="15"/>
  <c r="Z103" i="15"/>
  <c r="Z101" i="15"/>
  <c r="Z99" i="15"/>
  <c r="Z106" i="15"/>
  <c r="Z113" i="15"/>
  <c r="Z104" i="15"/>
  <c r="Z102" i="15"/>
  <c r="Z95" i="15"/>
  <c r="Z93" i="15"/>
  <c r="Z109" i="15"/>
  <c r="Z96" i="15"/>
  <c r="Z97" i="15"/>
  <c r="Z94" i="15"/>
  <c r="Z98" i="15"/>
  <c r="Z107" i="15"/>
  <c r="Z111" i="15"/>
  <c r="Z89" i="15"/>
  <c r="Z91" i="15"/>
  <c r="Z86" i="15"/>
  <c r="Z84" i="15"/>
  <c r="Z82" i="15"/>
  <c r="Z80" i="15"/>
  <c r="Z78" i="15"/>
  <c r="Z100" i="15"/>
  <c r="Z79" i="15"/>
  <c r="Z85" i="15"/>
  <c r="Z81" i="15"/>
  <c r="Z90" i="15"/>
  <c r="Z75" i="15"/>
  <c r="Z77" i="15"/>
  <c r="Z70" i="15"/>
  <c r="Z68" i="15"/>
  <c r="Z66" i="15"/>
  <c r="Z64" i="15"/>
  <c r="Z62" i="15"/>
  <c r="Z60" i="15"/>
  <c r="Z58" i="15"/>
  <c r="Z76" i="15"/>
  <c r="Z92" i="15"/>
  <c r="Z72" i="15"/>
  <c r="Z88" i="15"/>
  <c r="Z71" i="15"/>
  <c r="Z69" i="15"/>
  <c r="Z67" i="15"/>
  <c r="Z65" i="15"/>
  <c r="Z63" i="15"/>
  <c r="Z61" i="15"/>
  <c r="Z59" i="15"/>
  <c r="Z57" i="15"/>
  <c r="Z55" i="15"/>
  <c r="Z73" i="15"/>
  <c r="Z83" i="15"/>
  <c r="Z54" i="15"/>
  <c r="Z52" i="15"/>
  <c r="Z50" i="15"/>
  <c r="Z48" i="15"/>
  <c r="Z46" i="15"/>
  <c r="Z44" i="15"/>
  <c r="Z42" i="15"/>
  <c r="Z74" i="15"/>
  <c r="Z53" i="15"/>
  <c r="Z51" i="15"/>
  <c r="Z49" i="15"/>
  <c r="Z47" i="15"/>
  <c r="Z45" i="15"/>
  <c r="Z43" i="15"/>
  <c r="Z87" i="15"/>
  <c r="Z56" i="15"/>
  <c r="Z34" i="15"/>
  <c r="Z39" i="15"/>
  <c r="Z32" i="15"/>
  <c r="Z31" i="15"/>
  <c r="Z29" i="15"/>
  <c r="Z27" i="15"/>
  <c r="Z25" i="15"/>
  <c r="Z40" i="15"/>
  <c r="Z41" i="15"/>
  <c r="Z30" i="15"/>
  <c r="Z19" i="15"/>
  <c r="Z22" i="15"/>
  <c r="Z28" i="15"/>
  <c r="Z37" i="15"/>
  <c r="Z26" i="15"/>
  <c r="Z16" i="15"/>
  <c r="Z14" i="15"/>
  <c r="Z12" i="15"/>
  <c r="Z10" i="15"/>
  <c r="Z8" i="15"/>
  <c r="Z35" i="15"/>
  <c r="Z20" i="15"/>
  <c r="Z24" i="15"/>
  <c r="Z17" i="15"/>
  <c r="Z23" i="15"/>
  <c r="Z21" i="15"/>
  <c r="Z33" i="15"/>
  <c r="Z18" i="15"/>
  <c r="Z38" i="15"/>
  <c r="Z36" i="15"/>
  <c r="Z15" i="15"/>
  <c r="Z13" i="15"/>
  <c r="Z11" i="15"/>
  <c r="Z9" i="15"/>
  <c r="CR114" i="15"/>
  <c r="CR113" i="15"/>
  <c r="CR111" i="15"/>
  <c r="CR109" i="15"/>
  <c r="CR107" i="15"/>
  <c r="CR105" i="15"/>
  <c r="CR104" i="15"/>
  <c r="CR102" i="15"/>
  <c r="CR100" i="15"/>
  <c r="CR112" i="15"/>
  <c r="CR108" i="15"/>
  <c r="CR95" i="15"/>
  <c r="CR110" i="15"/>
  <c r="CR93" i="15"/>
  <c r="CR91" i="15"/>
  <c r="CR98" i="15"/>
  <c r="CR101" i="15"/>
  <c r="CR99" i="15"/>
  <c r="CR106" i="15"/>
  <c r="CR84" i="15"/>
  <c r="CR82" i="15"/>
  <c r="CR103" i="15"/>
  <c r="CR94" i="15"/>
  <c r="CR97" i="15"/>
  <c r="CR96" i="15"/>
  <c r="CR89" i="15"/>
  <c r="CR87" i="15"/>
  <c r="CR78" i="15"/>
  <c r="CR83" i="15"/>
  <c r="CR90" i="15"/>
  <c r="CR76" i="15"/>
  <c r="CR80" i="15"/>
  <c r="CR86" i="15"/>
  <c r="CR81" i="15"/>
  <c r="CR75" i="15"/>
  <c r="CR77" i="15"/>
  <c r="CR85" i="15"/>
  <c r="CR72" i="15"/>
  <c r="CR92" i="15"/>
  <c r="CR70" i="15"/>
  <c r="CR68" i="15"/>
  <c r="CR66" i="15"/>
  <c r="CR64" i="15"/>
  <c r="CR62" i="15"/>
  <c r="CR60" i="15"/>
  <c r="CR58" i="15"/>
  <c r="CR56" i="15"/>
  <c r="CR73" i="15"/>
  <c r="CR79" i="15"/>
  <c r="CR69" i="15"/>
  <c r="CR71" i="15"/>
  <c r="CR61" i="15"/>
  <c r="CR74" i="15"/>
  <c r="CR54" i="15"/>
  <c r="CR53" i="15"/>
  <c r="CR51" i="15"/>
  <c r="CR49" i="15"/>
  <c r="CR47" i="15"/>
  <c r="CR88" i="15"/>
  <c r="CR52" i="15"/>
  <c r="CR50" i="15"/>
  <c r="CR48" i="15"/>
  <c r="CR46" i="15"/>
  <c r="CR45" i="15"/>
  <c r="CR40" i="15"/>
  <c r="CR65" i="15"/>
  <c r="CR57" i="15"/>
  <c r="CR39" i="15"/>
  <c r="CR67" i="15"/>
  <c r="CR55" i="15"/>
  <c r="CR59" i="15"/>
  <c r="CR41" i="15"/>
  <c r="CR43" i="15"/>
  <c r="CR63" i="15"/>
  <c r="CR42" i="15"/>
  <c r="CR44" i="15"/>
  <c r="CR35" i="15"/>
  <c r="CR34" i="15"/>
  <c r="CR22" i="15"/>
  <c r="CR36" i="15"/>
  <c r="CR8" i="15"/>
  <c r="CR38" i="15"/>
  <c r="CR19" i="15"/>
  <c r="CR30" i="15"/>
  <c r="CR16" i="15"/>
  <c r="CR29" i="15"/>
  <c r="CR28" i="15"/>
  <c r="CR15" i="15"/>
  <c r="CR13" i="15"/>
  <c r="CR11" i="15"/>
  <c r="CR9" i="15"/>
  <c r="CR31" i="15"/>
  <c r="CR37" i="15"/>
  <c r="CR27" i="15"/>
  <c r="CR26" i="15"/>
  <c r="CR20" i="15"/>
  <c r="CR17" i="15"/>
  <c r="CR33" i="15"/>
  <c r="CR25" i="15"/>
  <c r="CR24" i="15"/>
  <c r="CR23" i="15"/>
  <c r="CR32" i="15"/>
  <c r="CR21" i="15"/>
  <c r="CR18" i="15"/>
  <c r="CR14" i="15"/>
  <c r="CR12" i="15"/>
  <c r="CR10" i="15"/>
  <c r="BS113" i="15"/>
  <c r="BS111" i="15"/>
  <c r="BS109" i="15"/>
  <c r="BS107" i="15"/>
  <c r="BS105" i="15"/>
  <c r="BS114" i="15"/>
  <c r="BS110" i="15"/>
  <c r="BS112" i="15"/>
  <c r="BS108" i="15"/>
  <c r="BS106" i="15"/>
  <c r="BS95" i="15"/>
  <c r="BS93" i="15"/>
  <c r="BS91" i="15"/>
  <c r="BS89" i="15"/>
  <c r="BS87" i="15"/>
  <c r="BS97" i="15"/>
  <c r="BS103" i="15"/>
  <c r="BS94" i="15"/>
  <c r="BS92" i="15"/>
  <c r="BS102" i="15"/>
  <c r="BS100" i="15"/>
  <c r="BS90" i="15"/>
  <c r="BS101" i="15"/>
  <c r="BS99" i="15"/>
  <c r="BS88" i="15"/>
  <c r="BS104" i="15"/>
  <c r="BS84" i="15"/>
  <c r="BS82" i="15"/>
  <c r="BS80" i="15"/>
  <c r="BS86" i="15"/>
  <c r="BS98" i="15"/>
  <c r="BS79" i="15"/>
  <c r="BS75" i="15"/>
  <c r="BS74" i="15"/>
  <c r="BS72" i="15"/>
  <c r="BS85" i="15"/>
  <c r="BS83" i="15"/>
  <c r="BS78" i="15"/>
  <c r="BS76" i="15"/>
  <c r="BS96" i="15"/>
  <c r="BS68" i="15"/>
  <c r="BS57" i="15"/>
  <c r="BS56" i="15"/>
  <c r="BS66" i="15"/>
  <c r="BS69" i="15"/>
  <c r="BS81" i="15"/>
  <c r="BS70" i="15"/>
  <c r="BS54" i="15"/>
  <c r="BS77" i="15"/>
  <c r="BS73" i="15"/>
  <c r="BS71" i="15"/>
  <c r="BS67" i="15"/>
  <c r="BS64" i="15"/>
  <c r="BS62" i="15"/>
  <c r="BS52" i="15"/>
  <c r="BS60" i="15"/>
  <c r="BS42" i="15"/>
  <c r="BS59" i="15"/>
  <c r="BS55" i="15"/>
  <c r="BS49" i="15"/>
  <c r="BS63" i="15"/>
  <c r="BS61" i="15"/>
  <c r="BS53" i="15"/>
  <c r="BS46" i="15"/>
  <c r="BS43" i="15"/>
  <c r="BS65" i="15"/>
  <c r="BS58" i="15"/>
  <c r="BS47" i="15"/>
  <c r="BS51" i="15"/>
  <c r="BS50" i="15"/>
  <c r="BS39" i="15"/>
  <c r="BS40" i="15"/>
  <c r="BS35" i="15"/>
  <c r="BS41" i="15"/>
  <c r="BS34" i="15"/>
  <c r="BS45" i="15"/>
  <c r="BS38" i="15"/>
  <c r="BS31" i="15"/>
  <c r="BS15" i="15"/>
  <c r="BS37" i="15"/>
  <c r="BS22" i="15"/>
  <c r="BS21" i="15"/>
  <c r="BS18" i="15"/>
  <c r="BS48" i="15"/>
  <c r="BS30" i="15"/>
  <c r="BS29" i="15"/>
  <c r="BS17" i="15"/>
  <c r="BS33" i="15"/>
  <c r="BS28" i="15"/>
  <c r="BS27" i="15"/>
  <c r="BS14" i="15"/>
  <c r="BS12" i="15"/>
  <c r="BS10" i="15"/>
  <c r="BS8" i="15"/>
  <c r="BS44" i="15"/>
  <c r="BS26" i="15"/>
  <c r="BS25" i="15"/>
  <c r="BS19" i="15"/>
  <c r="BS16" i="15"/>
  <c r="BS36" i="15"/>
  <c r="BS32" i="15"/>
  <c r="BS24" i="15"/>
  <c r="BS23" i="15"/>
  <c r="BS20" i="15"/>
  <c r="BS13" i="15"/>
  <c r="BS11" i="15"/>
  <c r="BS9" i="15"/>
  <c r="F113" i="15"/>
  <c r="F111" i="15"/>
  <c r="F109" i="15"/>
  <c r="F104" i="15"/>
  <c r="F102" i="15"/>
  <c r="F112" i="15"/>
  <c r="F106" i="15"/>
  <c r="F114" i="15"/>
  <c r="F110" i="15"/>
  <c r="F107" i="15"/>
  <c r="F103" i="15"/>
  <c r="F96" i="15"/>
  <c r="F100" i="15"/>
  <c r="F97" i="15"/>
  <c r="F98" i="15"/>
  <c r="F105" i="15"/>
  <c r="F94" i="15"/>
  <c r="F92" i="15"/>
  <c r="F88" i="15"/>
  <c r="F99" i="15"/>
  <c r="F108" i="15"/>
  <c r="F101" i="15"/>
  <c r="F87" i="15"/>
  <c r="F93" i="15"/>
  <c r="F90" i="15"/>
  <c r="F95" i="15"/>
  <c r="F76" i="15"/>
  <c r="F73" i="15"/>
  <c r="F83" i="15"/>
  <c r="F77" i="15"/>
  <c r="F85" i="15"/>
  <c r="F75" i="15"/>
  <c r="F80" i="15"/>
  <c r="F78" i="15"/>
  <c r="F74" i="15"/>
  <c r="F91" i="15"/>
  <c r="F70" i="15"/>
  <c r="F68" i="15"/>
  <c r="F66" i="15"/>
  <c r="F64" i="15"/>
  <c r="F62" i="15"/>
  <c r="F79" i="15"/>
  <c r="F89" i="15"/>
  <c r="F72" i="15"/>
  <c r="F86" i="15"/>
  <c r="F84" i="15"/>
  <c r="F71" i="15"/>
  <c r="F69" i="15"/>
  <c r="F67" i="15"/>
  <c r="F65" i="15"/>
  <c r="F63" i="15"/>
  <c r="F61" i="15"/>
  <c r="F81" i="15"/>
  <c r="F82" i="15"/>
  <c r="F58" i="15"/>
  <c r="F50" i="15"/>
  <c r="F42" i="15"/>
  <c r="F56" i="15"/>
  <c r="F54" i="15"/>
  <c r="F46" i="15"/>
  <c r="F60" i="15"/>
  <c r="F43" i="15"/>
  <c r="F57" i="15"/>
  <c r="F49" i="15"/>
  <c r="F51" i="15"/>
  <c r="F44" i="15"/>
  <c r="F40" i="15"/>
  <c r="F38" i="15"/>
  <c r="F59" i="15"/>
  <c r="F47" i="15"/>
  <c r="F45" i="15"/>
  <c r="F36" i="15"/>
  <c r="F33" i="15"/>
  <c r="F55" i="15"/>
  <c r="F48" i="15"/>
  <c r="F52" i="15"/>
  <c r="F41" i="15"/>
  <c r="F30" i="15"/>
  <c r="F28" i="15"/>
  <c r="F26" i="15"/>
  <c r="F24" i="15"/>
  <c r="F22" i="15"/>
  <c r="F20" i="15"/>
  <c r="F18" i="15"/>
  <c r="F53" i="15"/>
  <c r="F31" i="15"/>
  <c r="F29" i="15"/>
  <c r="F27" i="15"/>
  <c r="F25" i="15"/>
  <c r="F23" i="15"/>
  <c r="F21" i="15"/>
  <c r="F19" i="15"/>
  <c r="F17" i="15"/>
  <c r="F15" i="15"/>
  <c r="F13" i="15"/>
  <c r="F11" i="15"/>
  <c r="F9" i="15"/>
  <c r="F34" i="15"/>
  <c r="F39" i="15"/>
  <c r="F16" i="15"/>
  <c r="F14" i="15"/>
  <c r="F12" i="15"/>
  <c r="F10" i="15"/>
  <c r="F8" i="15"/>
  <c r="F37" i="15"/>
  <c r="F35" i="15"/>
  <c r="F32" i="15"/>
  <c r="X114" i="15"/>
  <c r="X112" i="15"/>
  <c r="X110" i="15"/>
  <c r="X108" i="15"/>
  <c r="X106" i="15"/>
  <c r="X105" i="15"/>
  <c r="X103" i="15"/>
  <c r="X101" i="15"/>
  <c r="X99" i="15"/>
  <c r="X107" i="15"/>
  <c r="X113" i="15"/>
  <c r="X111" i="15"/>
  <c r="X102" i="15"/>
  <c r="X109" i="15"/>
  <c r="X104" i="15"/>
  <c r="X96" i="15"/>
  <c r="X97" i="15"/>
  <c r="X94" i="15"/>
  <c r="X92" i="15"/>
  <c r="X100" i="15"/>
  <c r="X88" i="15"/>
  <c r="X85" i="15"/>
  <c r="X83" i="15"/>
  <c r="X93" i="15"/>
  <c r="X89" i="15"/>
  <c r="X95" i="15"/>
  <c r="X87" i="15"/>
  <c r="X98" i="15"/>
  <c r="X80" i="15"/>
  <c r="X79" i="15"/>
  <c r="X84" i="15"/>
  <c r="X76" i="15"/>
  <c r="X81" i="15"/>
  <c r="X86" i="15"/>
  <c r="X77" i="15"/>
  <c r="X91" i="15"/>
  <c r="X74" i="15"/>
  <c r="X90" i="15"/>
  <c r="X75" i="15"/>
  <c r="X72" i="15"/>
  <c r="X82" i="15"/>
  <c r="X71" i="15"/>
  <c r="X69" i="15"/>
  <c r="X67" i="15"/>
  <c r="X65" i="15"/>
  <c r="X63" i="15"/>
  <c r="X61" i="15"/>
  <c r="X59" i="15"/>
  <c r="X57" i="15"/>
  <c r="X73" i="15"/>
  <c r="X70" i="15"/>
  <c r="X78" i="15"/>
  <c r="X54" i="15"/>
  <c r="X52" i="15"/>
  <c r="X50" i="15"/>
  <c r="X48" i="15"/>
  <c r="X68" i="15"/>
  <c r="X53" i="15"/>
  <c r="X51" i="15"/>
  <c r="X49" i="15"/>
  <c r="X47" i="15"/>
  <c r="X42" i="15"/>
  <c r="X41" i="15"/>
  <c r="X46" i="15"/>
  <c r="X64" i="15"/>
  <c r="X43" i="15"/>
  <c r="X62" i="15"/>
  <c r="X55" i="15"/>
  <c r="X58" i="15"/>
  <c r="X56" i="15"/>
  <c r="X40" i="15"/>
  <c r="X66" i="15"/>
  <c r="X44" i="15"/>
  <c r="X60" i="15"/>
  <c r="X45" i="15"/>
  <c r="X35" i="15"/>
  <c r="X39" i="15"/>
  <c r="X31" i="15"/>
  <c r="X30" i="15"/>
  <c r="X29" i="15"/>
  <c r="X19" i="15"/>
  <c r="X22" i="15"/>
  <c r="X13" i="15"/>
  <c r="X37" i="15"/>
  <c r="X32" i="15"/>
  <c r="X28" i="15"/>
  <c r="X27" i="15"/>
  <c r="X26" i="15"/>
  <c r="X25" i="15"/>
  <c r="X16" i="15"/>
  <c r="X14" i="15"/>
  <c r="X12" i="15"/>
  <c r="X10" i="15"/>
  <c r="X8" i="15"/>
  <c r="X20" i="15"/>
  <c r="X24" i="15"/>
  <c r="X17" i="15"/>
  <c r="X23" i="15"/>
  <c r="X33" i="15"/>
  <c r="X21" i="15"/>
  <c r="X38" i="15"/>
  <c r="X36" i="15"/>
  <c r="X18" i="15"/>
  <c r="X34" i="15"/>
  <c r="X15" i="15"/>
  <c r="X11" i="15"/>
  <c r="X9" i="15"/>
  <c r="BT114" i="15"/>
  <c r="BT112" i="15"/>
  <c r="BT110" i="15"/>
  <c r="BT108" i="15"/>
  <c r="BT106" i="15"/>
  <c r="BT111" i="15"/>
  <c r="BT107" i="15"/>
  <c r="BT103" i="15"/>
  <c r="BT101" i="15"/>
  <c r="BT99" i="15"/>
  <c r="BT97" i="15"/>
  <c r="BT105" i="15"/>
  <c r="BT104" i="15"/>
  <c r="BT94" i="15"/>
  <c r="BT92" i="15"/>
  <c r="BT109" i="15"/>
  <c r="BT100" i="15"/>
  <c r="BT98" i="15"/>
  <c r="BT113" i="15"/>
  <c r="BT85" i="15"/>
  <c r="BT83" i="15"/>
  <c r="BT96" i="15"/>
  <c r="BT102" i="15"/>
  <c r="BT95" i="15"/>
  <c r="BT88" i="15"/>
  <c r="BT86" i="15"/>
  <c r="BT93" i="15"/>
  <c r="BT90" i="15"/>
  <c r="BT82" i="15"/>
  <c r="BT87" i="15"/>
  <c r="BT79" i="15"/>
  <c r="BT75" i="15"/>
  <c r="BT81" i="15"/>
  <c r="BT77" i="15"/>
  <c r="BT80" i="15"/>
  <c r="BT91" i="15"/>
  <c r="BT89" i="15"/>
  <c r="BT71" i="15"/>
  <c r="BT69" i="15"/>
  <c r="BT67" i="15"/>
  <c r="BT65" i="15"/>
  <c r="BT63" i="15"/>
  <c r="BT61" i="15"/>
  <c r="BT59" i="15"/>
  <c r="BT57" i="15"/>
  <c r="BT74" i="15"/>
  <c r="BT72" i="15"/>
  <c r="BT68" i="15"/>
  <c r="BT76" i="15"/>
  <c r="BT52" i="15"/>
  <c r="BT50" i="15"/>
  <c r="BT48" i="15"/>
  <c r="BT46" i="15"/>
  <c r="BT84" i="15"/>
  <c r="BT70" i="15"/>
  <c r="BT78" i="15"/>
  <c r="BT53" i="15"/>
  <c r="BT51" i="15"/>
  <c r="BT49" i="15"/>
  <c r="BT47" i="15"/>
  <c r="BT44" i="15"/>
  <c r="BT39" i="15"/>
  <c r="BT73" i="15"/>
  <c r="BT64" i="15"/>
  <c r="BT62" i="15"/>
  <c r="BT60" i="15"/>
  <c r="BT45" i="15"/>
  <c r="BT54" i="15"/>
  <c r="BT40" i="15"/>
  <c r="BT56" i="15"/>
  <c r="BT66" i="15"/>
  <c r="BT37" i="15"/>
  <c r="BT41" i="15"/>
  <c r="BT34" i="15"/>
  <c r="BT43" i="15"/>
  <c r="BT38" i="15"/>
  <c r="BT55" i="15"/>
  <c r="BT33" i="15"/>
  <c r="BT22" i="15"/>
  <c r="BT21" i="15"/>
  <c r="BT13" i="15"/>
  <c r="BT35" i="15"/>
  <c r="BT31" i="15"/>
  <c r="BT18" i="15"/>
  <c r="BT30" i="15"/>
  <c r="BT29" i="15"/>
  <c r="BT28" i="15"/>
  <c r="BT27" i="15"/>
  <c r="BT14" i="15"/>
  <c r="BT12" i="15"/>
  <c r="BT10" i="15"/>
  <c r="BT8" i="15"/>
  <c r="BT42" i="15"/>
  <c r="BT26" i="15"/>
  <c r="BT25" i="15"/>
  <c r="BT19" i="15"/>
  <c r="BT16" i="15"/>
  <c r="BT36" i="15"/>
  <c r="BT32" i="15"/>
  <c r="BT24" i="15"/>
  <c r="BT23" i="15"/>
  <c r="BT58" i="15"/>
  <c r="BT17" i="15"/>
  <c r="BT20" i="15"/>
  <c r="BT15" i="15"/>
  <c r="BT11" i="15"/>
  <c r="BT9" i="15"/>
  <c r="AS114" i="15"/>
  <c r="AS112" i="15"/>
  <c r="AS110" i="15"/>
  <c r="AS108" i="15"/>
  <c r="AS113" i="15"/>
  <c r="AS111" i="15"/>
  <c r="AS109" i="15"/>
  <c r="AS105" i="15"/>
  <c r="AS106" i="15"/>
  <c r="AS104" i="15"/>
  <c r="AS102" i="15"/>
  <c r="AS100" i="15"/>
  <c r="AS98" i="15"/>
  <c r="AS96" i="15"/>
  <c r="AS101" i="15"/>
  <c r="AS107" i="15"/>
  <c r="AS97" i="15"/>
  <c r="AS90" i="15"/>
  <c r="AS86" i="15"/>
  <c r="AS103" i="15"/>
  <c r="AS87" i="15"/>
  <c r="AS99" i="15"/>
  <c r="AS85" i="15"/>
  <c r="AS83" i="15"/>
  <c r="AS81" i="15"/>
  <c r="AS79" i="15"/>
  <c r="AS95" i="15"/>
  <c r="AS93" i="15"/>
  <c r="AS91" i="15"/>
  <c r="AS82" i="15"/>
  <c r="AS80" i="15"/>
  <c r="AS89" i="15"/>
  <c r="AS70" i="15"/>
  <c r="AS92" i="15"/>
  <c r="AS74" i="15"/>
  <c r="AS78" i="15"/>
  <c r="AS88" i="15"/>
  <c r="AS72" i="15"/>
  <c r="AS77" i="15"/>
  <c r="AS71" i="15"/>
  <c r="AS69" i="15"/>
  <c r="AS67" i="15"/>
  <c r="AS65" i="15"/>
  <c r="AS76" i="15"/>
  <c r="AS94" i="15"/>
  <c r="AS66" i="15"/>
  <c r="AS62" i="15"/>
  <c r="AS73" i="15"/>
  <c r="AS53" i="15"/>
  <c r="AS51" i="15"/>
  <c r="AS49" i="15"/>
  <c r="AS75" i="15"/>
  <c r="AS84" i="15"/>
  <c r="AS68" i="15"/>
  <c r="AS63" i="15"/>
  <c r="AS58" i="15"/>
  <c r="AS59" i="15"/>
  <c r="AS57" i="15"/>
  <c r="AS60" i="15"/>
  <c r="AS48" i="15"/>
  <c r="AS50" i="15"/>
  <c r="AS61" i="15"/>
  <c r="AS44" i="15"/>
  <c r="AS55" i="15"/>
  <c r="AS56" i="15"/>
  <c r="AS64" i="15"/>
  <c r="AS45" i="15"/>
  <c r="AS40" i="15"/>
  <c r="AS43" i="15"/>
  <c r="AS41" i="15"/>
  <c r="AS36" i="15"/>
  <c r="AS47" i="15"/>
  <c r="AS38" i="15"/>
  <c r="AS35" i="15"/>
  <c r="AS32" i="15"/>
  <c r="AS54" i="15"/>
  <c r="AS52" i="15"/>
  <c r="AS34" i="15"/>
  <c r="AS42" i="15"/>
  <c r="AS46" i="15"/>
  <c r="AS16" i="15"/>
  <c r="AS14" i="15"/>
  <c r="AS12" i="15"/>
  <c r="AS10" i="15"/>
  <c r="AS8" i="15"/>
  <c r="AS39" i="15"/>
  <c r="AS33" i="15"/>
  <c r="AS22" i="15"/>
  <c r="AS19" i="15"/>
  <c r="AS31" i="15"/>
  <c r="AS30" i="15"/>
  <c r="AS20" i="15"/>
  <c r="AS17" i="15"/>
  <c r="AS29" i="15"/>
  <c r="AS28" i="15"/>
  <c r="AS27" i="15"/>
  <c r="AS26" i="15"/>
  <c r="AS21" i="15"/>
  <c r="AS15" i="15"/>
  <c r="AS13" i="15"/>
  <c r="AS11" i="15"/>
  <c r="AS9" i="15"/>
  <c r="AS25" i="15"/>
  <c r="AS24" i="15"/>
  <c r="AS18" i="15"/>
  <c r="AS23" i="15"/>
  <c r="AS37" i="15"/>
  <c r="BX114" i="15"/>
  <c r="BX112" i="15"/>
  <c r="BX113" i="15"/>
  <c r="BX111" i="15"/>
  <c r="BX109" i="15"/>
  <c r="BX110" i="15"/>
  <c r="BX107" i="15"/>
  <c r="BX103" i="15"/>
  <c r="BX101" i="15"/>
  <c r="BX99" i="15"/>
  <c r="BX97" i="15"/>
  <c r="BX95" i="15"/>
  <c r="BX105" i="15"/>
  <c r="BX108" i="15"/>
  <c r="BX106" i="15"/>
  <c r="BX94" i="15"/>
  <c r="BX92" i="15"/>
  <c r="BX90" i="15"/>
  <c r="BX88" i="15"/>
  <c r="BX86" i="15"/>
  <c r="BX104" i="15"/>
  <c r="BX100" i="15"/>
  <c r="BX96" i="15"/>
  <c r="BX102" i="15"/>
  <c r="BX84" i="15"/>
  <c r="BX82" i="15"/>
  <c r="BX80" i="15"/>
  <c r="BX78" i="15"/>
  <c r="BX76" i="15"/>
  <c r="BX74" i="15"/>
  <c r="BX91" i="15"/>
  <c r="BX89" i="15"/>
  <c r="BX85" i="15"/>
  <c r="BX83" i="15"/>
  <c r="BX81" i="15"/>
  <c r="BX79" i="15"/>
  <c r="BX93" i="15"/>
  <c r="BX98" i="15"/>
  <c r="BX72" i="15"/>
  <c r="BX87" i="15"/>
  <c r="BX75" i="15"/>
  <c r="BX71" i="15"/>
  <c r="BX69" i="15"/>
  <c r="BX67" i="15"/>
  <c r="BX65" i="15"/>
  <c r="BX63" i="15"/>
  <c r="BX61" i="15"/>
  <c r="BX70" i="15"/>
  <c r="BX73" i="15"/>
  <c r="BX68" i="15"/>
  <c r="BX50" i="15"/>
  <c r="BX64" i="15"/>
  <c r="BX62" i="15"/>
  <c r="BX57" i="15"/>
  <c r="BX60" i="15"/>
  <c r="BX40" i="15"/>
  <c r="BX38" i="15"/>
  <c r="BX36" i="15"/>
  <c r="BX34" i="15"/>
  <c r="BX32" i="15"/>
  <c r="BX54" i="15"/>
  <c r="BX59" i="15"/>
  <c r="BX55" i="15"/>
  <c r="BX49" i="15"/>
  <c r="BX51" i="15"/>
  <c r="BX43" i="15"/>
  <c r="BX77" i="15"/>
  <c r="BX66" i="15"/>
  <c r="BX39" i="15"/>
  <c r="BX37" i="15"/>
  <c r="BX35" i="15"/>
  <c r="BX33" i="15"/>
  <c r="BX31" i="15"/>
  <c r="BX58" i="15"/>
  <c r="BX44" i="15"/>
  <c r="BX48" i="15"/>
  <c r="BX52" i="15"/>
  <c r="BX42" i="15"/>
  <c r="BX46" i="15"/>
  <c r="BX53" i="15"/>
  <c r="BX41" i="15"/>
  <c r="BX45" i="15"/>
  <c r="BX30" i="15"/>
  <c r="BX14" i="15"/>
  <c r="BX12" i="15"/>
  <c r="BX10" i="15"/>
  <c r="BX8" i="15"/>
  <c r="BX29" i="15"/>
  <c r="BX28" i="15"/>
  <c r="BX19" i="15"/>
  <c r="BX18" i="15"/>
  <c r="BX27" i="15"/>
  <c r="BX26" i="15"/>
  <c r="BX16" i="15"/>
  <c r="BX25" i="15"/>
  <c r="BX24" i="15"/>
  <c r="BX47" i="15"/>
  <c r="BX23" i="15"/>
  <c r="BX20" i="15"/>
  <c r="BX17" i="15"/>
  <c r="BX15" i="15"/>
  <c r="BX13" i="15"/>
  <c r="BX11" i="15"/>
  <c r="BX9" i="15"/>
  <c r="BX56" i="15"/>
  <c r="BX22" i="15"/>
  <c r="BX21" i="15"/>
  <c r="O114" i="15"/>
  <c r="O112" i="15"/>
  <c r="O110" i="15"/>
  <c r="O108" i="15"/>
  <c r="O106" i="15"/>
  <c r="O113" i="15"/>
  <c r="O107" i="15"/>
  <c r="O111" i="15"/>
  <c r="O102" i="15"/>
  <c r="O98" i="15"/>
  <c r="O94" i="15"/>
  <c r="O92" i="15"/>
  <c r="O90" i="15"/>
  <c r="O88" i="15"/>
  <c r="O109" i="15"/>
  <c r="O105" i="15"/>
  <c r="O101" i="15"/>
  <c r="O95" i="15"/>
  <c r="O93" i="15"/>
  <c r="O91" i="15"/>
  <c r="O96" i="15"/>
  <c r="O99" i="15"/>
  <c r="O97" i="15"/>
  <c r="O100" i="15"/>
  <c r="O85" i="15"/>
  <c r="O83" i="15"/>
  <c r="O81" i="15"/>
  <c r="O103" i="15"/>
  <c r="O89" i="15"/>
  <c r="O104" i="15"/>
  <c r="O79" i="15"/>
  <c r="O82" i="15"/>
  <c r="O87" i="15"/>
  <c r="O86" i="15"/>
  <c r="O84" i="15"/>
  <c r="O76" i="15"/>
  <c r="O75" i="15"/>
  <c r="O67" i="15"/>
  <c r="O73" i="15"/>
  <c r="O70" i="15"/>
  <c r="O59" i="15"/>
  <c r="O78" i="15"/>
  <c r="O71" i="15"/>
  <c r="O69" i="15"/>
  <c r="O77" i="15"/>
  <c r="O74" i="15"/>
  <c r="O72" i="15"/>
  <c r="O65" i="15"/>
  <c r="O68" i="15"/>
  <c r="O61" i="15"/>
  <c r="O45" i="15"/>
  <c r="O47" i="15"/>
  <c r="O42" i="15"/>
  <c r="O64" i="15"/>
  <c r="O62" i="15"/>
  <c r="O80" i="15"/>
  <c r="O52" i="15"/>
  <c r="O48" i="15"/>
  <c r="O54" i="15"/>
  <c r="O58" i="15"/>
  <c r="O55" i="15"/>
  <c r="O46" i="15"/>
  <c r="O66" i="15"/>
  <c r="O56" i="15"/>
  <c r="O43" i="15"/>
  <c r="O49" i="15"/>
  <c r="O50" i="15"/>
  <c r="O51" i="15"/>
  <c r="O53" i="15"/>
  <c r="O63" i="15"/>
  <c r="O60" i="15"/>
  <c r="O44" i="15"/>
  <c r="O33" i="15"/>
  <c r="O38" i="15"/>
  <c r="O37" i="15"/>
  <c r="O36" i="15"/>
  <c r="O57" i="15"/>
  <c r="O17" i="15"/>
  <c r="O34" i="15"/>
  <c r="O23" i="15"/>
  <c r="O21" i="15"/>
  <c r="O41" i="15"/>
  <c r="O40" i="15"/>
  <c r="O18" i="15"/>
  <c r="O31" i="15"/>
  <c r="O30" i="15"/>
  <c r="O15" i="15"/>
  <c r="O13" i="15"/>
  <c r="O11" i="15"/>
  <c r="O9" i="15"/>
  <c r="O16" i="15"/>
  <c r="O35" i="15"/>
  <c r="O29" i="15"/>
  <c r="O28" i="15"/>
  <c r="O22" i="15"/>
  <c r="O32" i="15"/>
  <c r="O19" i="15"/>
  <c r="O39" i="15"/>
  <c r="O27" i="15"/>
  <c r="O26" i="15"/>
  <c r="O25" i="15"/>
  <c r="O24" i="15"/>
  <c r="O20" i="15"/>
  <c r="O8" i="15"/>
  <c r="O14" i="15"/>
  <c r="O10" i="15"/>
  <c r="O12" i="15"/>
  <c r="J114" i="15"/>
  <c r="J112" i="15"/>
  <c r="J110" i="15"/>
  <c r="J108" i="15"/>
  <c r="J109" i="15"/>
  <c r="J113" i="15"/>
  <c r="J106" i="15"/>
  <c r="J105" i="15"/>
  <c r="J103" i="15"/>
  <c r="J101" i="15"/>
  <c r="J99" i="15"/>
  <c r="J104" i="15"/>
  <c r="J102" i="15"/>
  <c r="J107" i="15"/>
  <c r="J95" i="15"/>
  <c r="J93" i="15"/>
  <c r="J111" i="15"/>
  <c r="J98" i="15"/>
  <c r="J94" i="15"/>
  <c r="J91" i="15"/>
  <c r="J97" i="15"/>
  <c r="J96" i="15"/>
  <c r="J86" i="15"/>
  <c r="J84" i="15"/>
  <c r="J82" i="15"/>
  <c r="J80" i="15"/>
  <c r="J78" i="15"/>
  <c r="J100" i="15"/>
  <c r="J88" i="15"/>
  <c r="J90" i="15"/>
  <c r="J92" i="15"/>
  <c r="J77" i="15"/>
  <c r="J89" i="15"/>
  <c r="J87" i="15"/>
  <c r="J85" i="15"/>
  <c r="J83" i="15"/>
  <c r="J70" i="15"/>
  <c r="J68" i="15"/>
  <c r="J66" i="15"/>
  <c r="J64" i="15"/>
  <c r="J62" i="15"/>
  <c r="J60" i="15"/>
  <c r="J58" i="15"/>
  <c r="J79" i="15"/>
  <c r="J73" i="15"/>
  <c r="J71" i="15"/>
  <c r="J69" i="15"/>
  <c r="J67" i="15"/>
  <c r="J65" i="15"/>
  <c r="J63" i="15"/>
  <c r="J61" i="15"/>
  <c r="J59" i="15"/>
  <c r="J57" i="15"/>
  <c r="J55" i="15"/>
  <c r="J76" i="15"/>
  <c r="J74" i="15"/>
  <c r="J75" i="15"/>
  <c r="J81" i="15"/>
  <c r="J54" i="15"/>
  <c r="J52" i="15"/>
  <c r="J50" i="15"/>
  <c r="J48" i="15"/>
  <c r="J46" i="15"/>
  <c r="J44" i="15"/>
  <c r="J42" i="15"/>
  <c r="J72" i="15"/>
  <c r="J56" i="15"/>
  <c r="J53" i="15"/>
  <c r="J51" i="15"/>
  <c r="J49" i="15"/>
  <c r="J47" i="15"/>
  <c r="J45" i="15"/>
  <c r="J43" i="15"/>
  <c r="J41" i="15"/>
  <c r="J31" i="15"/>
  <c r="J29" i="15"/>
  <c r="J27" i="15"/>
  <c r="J25" i="15"/>
  <c r="J36" i="15"/>
  <c r="J24" i="15"/>
  <c r="J38" i="15"/>
  <c r="J34" i="15"/>
  <c r="J33" i="15"/>
  <c r="J20" i="15"/>
  <c r="J23" i="15"/>
  <c r="J17" i="15"/>
  <c r="J16" i="15"/>
  <c r="J14" i="15"/>
  <c r="J12" i="15"/>
  <c r="J10" i="15"/>
  <c r="J8" i="15"/>
  <c r="J40" i="15"/>
  <c r="J21" i="15"/>
  <c r="J37" i="15"/>
  <c r="J18" i="15"/>
  <c r="J35" i="15"/>
  <c r="J30" i="15"/>
  <c r="J39" i="15"/>
  <c r="J28" i="15"/>
  <c r="J15" i="15"/>
  <c r="J13" i="15"/>
  <c r="J11" i="15"/>
  <c r="J9" i="15"/>
  <c r="J32" i="15"/>
  <c r="J22" i="15"/>
  <c r="J26" i="15"/>
  <c r="J19" i="15"/>
  <c r="K109" i="15"/>
  <c r="K113" i="15"/>
  <c r="K106" i="15"/>
  <c r="K105" i="15"/>
  <c r="K103" i="15"/>
  <c r="K101" i="15"/>
  <c r="K99" i="15"/>
  <c r="K97" i="15"/>
  <c r="K114" i="15"/>
  <c r="K110" i="15"/>
  <c r="K108" i="15"/>
  <c r="K104" i="15"/>
  <c r="K102" i="15"/>
  <c r="K100" i="15"/>
  <c r="K98" i="15"/>
  <c r="K96" i="15"/>
  <c r="K111" i="15"/>
  <c r="K112" i="15"/>
  <c r="K94" i="15"/>
  <c r="K92" i="15"/>
  <c r="K90" i="15"/>
  <c r="K107" i="15"/>
  <c r="K95" i="15"/>
  <c r="K93" i="15"/>
  <c r="K91" i="15"/>
  <c r="K87" i="15"/>
  <c r="K88" i="15"/>
  <c r="K85" i="15"/>
  <c r="K83" i="15"/>
  <c r="K81" i="15"/>
  <c r="K79" i="15"/>
  <c r="K77" i="15"/>
  <c r="K75" i="15"/>
  <c r="K84" i="15"/>
  <c r="K78" i="15"/>
  <c r="K89" i="15"/>
  <c r="K82" i="15"/>
  <c r="K72" i="15"/>
  <c r="K86" i="15"/>
  <c r="K80" i="15"/>
  <c r="K73" i="15"/>
  <c r="K57" i="15"/>
  <c r="K70" i="15"/>
  <c r="K66" i="15"/>
  <c r="K58" i="15"/>
  <c r="K55" i="15"/>
  <c r="K71" i="15"/>
  <c r="K69" i="15"/>
  <c r="K74" i="15"/>
  <c r="K68" i="15"/>
  <c r="K67" i="15"/>
  <c r="K56" i="15"/>
  <c r="K46" i="15"/>
  <c r="K65" i="15"/>
  <c r="K63" i="15"/>
  <c r="K60" i="15"/>
  <c r="K61" i="15"/>
  <c r="K49" i="15"/>
  <c r="K51" i="15"/>
  <c r="K40" i="15"/>
  <c r="K38" i="15"/>
  <c r="K36" i="15"/>
  <c r="K34" i="15"/>
  <c r="K59" i="15"/>
  <c r="K64" i="15"/>
  <c r="K62" i="15"/>
  <c r="K47" i="15"/>
  <c r="K42" i="15"/>
  <c r="K50" i="15"/>
  <c r="K41" i="15"/>
  <c r="K39" i="15"/>
  <c r="K37" i="15"/>
  <c r="K35" i="15"/>
  <c r="K54" i="15"/>
  <c r="K43" i="15"/>
  <c r="K30" i="15"/>
  <c r="K28" i="15"/>
  <c r="K26" i="15"/>
  <c r="K24" i="15"/>
  <c r="K48" i="15"/>
  <c r="K52" i="15"/>
  <c r="K53" i="15"/>
  <c r="K76" i="15"/>
  <c r="K31" i="15"/>
  <c r="K29" i="15"/>
  <c r="K27" i="15"/>
  <c r="K25" i="15"/>
  <c r="K23" i="15"/>
  <c r="K44" i="15"/>
  <c r="K33" i="15"/>
  <c r="K20" i="15"/>
  <c r="K17" i="15"/>
  <c r="K16" i="15"/>
  <c r="K14" i="15"/>
  <c r="K12" i="15"/>
  <c r="K10" i="15"/>
  <c r="K8" i="15"/>
  <c r="K45" i="15"/>
  <c r="K21" i="15"/>
  <c r="K18" i="15"/>
  <c r="K15" i="15"/>
  <c r="K13" i="15"/>
  <c r="K11" i="15"/>
  <c r="K9" i="15"/>
  <c r="K32" i="15"/>
  <c r="K22" i="15"/>
  <c r="K19" i="15"/>
  <c r="CL114" i="15"/>
  <c r="CL112" i="15"/>
  <c r="CL110" i="15"/>
  <c r="CL108" i="15"/>
  <c r="CL113" i="15"/>
  <c r="CL109" i="15"/>
  <c r="CL103" i="15"/>
  <c r="CL101" i="15"/>
  <c r="CL99" i="15"/>
  <c r="CL107" i="15"/>
  <c r="CL111" i="15"/>
  <c r="CL104" i="15"/>
  <c r="CL102" i="15"/>
  <c r="CL100" i="15"/>
  <c r="CL106" i="15"/>
  <c r="CL93" i="15"/>
  <c r="CL105" i="15"/>
  <c r="CL96" i="15"/>
  <c r="CL97" i="15"/>
  <c r="CL94" i="15"/>
  <c r="CL92" i="15"/>
  <c r="CL98" i="15"/>
  <c r="CL89" i="15"/>
  <c r="CL88" i="15"/>
  <c r="CL84" i="15"/>
  <c r="CL82" i="15"/>
  <c r="CL80" i="15"/>
  <c r="CL78" i="15"/>
  <c r="CL86" i="15"/>
  <c r="CL79" i="15"/>
  <c r="CL83" i="15"/>
  <c r="CL75" i="15"/>
  <c r="CL90" i="15"/>
  <c r="CL91" i="15"/>
  <c r="CL85" i="15"/>
  <c r="CL95" i="15"/>
  <c r="CL87" i="15"/>
  <c r="CL70" i="15"/>
  <c r="CL68" i="15"/>
  <c r="CL66" i="15"/>
  <c r="CL64" i="15"/>
  <c r="CL62" i="15"/>
  <c r="CL60" i="15"/>
  <c r="CL58" i="15"/>
  <c r="CL56" i="15"/>
  <c r="CL76" i="15"/>
  <c r="CL71" i="15"/>
  <c r="CL69" i="15"/>
  <c r="CL67" i="15"/>
  <c r="CL65" i="15"/>
  <c r="CL63" i="15"/>
  <c r="CL61" i="15"/>
  <c r="CL59" i="15"/>
  <c r="CL57" i="15"/>
  <c r="CL55" i="15"/>
  <c r="CL72" i="15"/>
  <c r="CL52" i="15"/>
  <c r="CL50" i="15"/>
  <c r="CL48" i="15"/>
  <c r="CL46" i="15"/>
  <c r="CL44" i="15"/>
  <c r="CL42" i="15"/>
  <c r="CL73" i="15"/>
  <c r="CL74" i="15"/>
  <c r="CL81" i="15"/>
  <c r="CL77" i="15"/>
  <c r="CL54" i="15"/>
  <c r="CL53" i="15"/>
  <c r="CL51" i="15"/>
  <c r="CL49" i="15"/>
  <c r="CL47" i="15"/>
  <c r="CL45" i="15"/>
  <c r="CL43" i="15"/>
  <c r="CL41" i="15"/>
  <c r="CL29" i="15"/>
  <c r="CL27" i="15"/>
  <c r="CL25" i="15"/>
  <c r="CL23" i="15"/>
  <c r="CL37" i="15"/>
  <c r="CL34" i="15"/>
  <c r="CL32" i="15"/>
  <c r="CL36" i="15"/>
  <c r="CL21" i="15"/>
  <c r="CL18" i="15"/>
  <c r="CL22" i="15"/>
  <c r="CL14" i="15"/>
  <c r="CL12" i="15"/>
  <c r="CL10" i="15"/>
  <c r="CL8" i="15"/>
  <c r="CL38" i="15"/>
  <c r="CL30" i="15"/>
  <c r="CL19" i="15"/>
  <c r="CL40" i="15"/>
  <c r="CL31" i="15"/>
  <c r="CL16" i="15"/>
  <c r="CL39" i="15"/>
  <c r="CL28" i="15"/>
  <c r="CL17" i="15"/>
  <c r="CL35" i="15"/>
  <c r="CL26" i="15"/>
  <c r="CL15" i="15"/>
  <c r="CL13" i="15"/>
  <c r="CL11" i="15"/>
  <c r="CL9" i="15"/>
  <c r="CL33" i="15"/>
  <c r="CL20" i="15"/>
  <c r="CL24" i="15"/>
  <c r="AO113" i="15"/>
  <c r="AO111" i="15"/>
  <c r="AO109" i="15"/>
  <c r="AO112" i="15"/>
  <c r="AO110" i="15"/>
  <c r="AO105" i="15"/>
  <c r="AO103" i="15"/>
  <c r="AO101" i="15"/>
  <c r="AO114" i="15"/>
  <c r="AO104" i="15"/>
  <c r="AO102" i="15"/>
  <c r="AO100" i="15"/>
  <c r="AO108" i="15"/>
  <c r="AO106" i="15"/>
  <c r="AO107" i="15"/>
  <c r="AO96" i="15"/>
  <c r="AO92" i="15"/>
  <c r="AO90" i="15"/>
  <c r="AO89" i="15"/>
  <c r="AO86" i="15"/>
  <c r="AO84" i="15"/>
  <c r="AO82" i="15"/>
  <c r="AO98" i="15"/>
  <c r="AO97" i="15"/>
  <c r="AO99" i="15"/>
  <c r="AO93" i="15"/>
  <c r="AO91" i="15"/>
  <c r="AO87" i="15"/>
  <c r="AO94" i="15"/>
  <c r="AO85" i="15"/>
  <c r="AO83" i="15"/>
  <c r="AO81" i="15"/>
  <c r="AO79" i="15"/>
  <c r="AO78" i="15"/>
  <c r="AO76" i="15"/>
  <c r="AO73" i="15"/>
  <c r="AO95" i="15"/>
  <c r="AO70" i="15"/>
  <c r="AO68" i="15"/>
  <c r="AO66" i="15"/>
  <c r="AO64" i="15"/>
  <c r="AO62" i="15"/>
  <c r="AO60" i="15"/>
  <c r="AO58" i="15"/>
  <c r="AO56" i="15"/>
  <c r="AO54" i="15"/>
  <c r="AO80" i="15"/>
  <c r="AO88" i="15"/>
  <c r="AO75" i="15"/>
  <c r="AO72" i="15"/>
  <c r="AO77" i="15"/>
  <c r="AO74" i="15"/>
  <c r="AO69" i="15"/>
  <c r="AO71" i="15"/>
  <c r="AO63" i="15"/>
  <c r="AO51" i="15"/>
  <c r="AO45" i="15"/>
  <c r="AO57" i="15"/>
  <c r="AO47" i="15"/>
  <c r="AO46" i="15"/>
  <c r="AO65" i="15"/>
  <c r="AO48" i="15"/>
  <c r="AO40" i="15"/>
  <c r="AO38" i="15"/>
  <c r="AO36" i="15"/>
  <c r="AO34" i="15"/>
  <c r="AO67" i="15"/>
  <c r="AO61" i="15"/>
  <c r="AO50" i="15"/>
  <c r="AO59" i="15"/>
  <c r="AO55" i="15"/>
  <c r="AO49" i="15"/>
  <c r="AO41" i="15"/>
  <c r="AO39" i="15"/>
  <c r="AO37" i="15"/>
  <c r="AO35" i="15"/>
  <c r="AO43" i="15"/>
  <c r="AO31" i="15"/>
  <c r="AO29" i="15"/>
  <c r="AO27" i="15"/>
  <c r="AO25" i="15"/>
  <c r="AO23" i="15"/>
  <c r="AO52" i="15"/>
  <c r="AO42" i="15"/>
  <c r="AO53" i="15"/>
  <c r="AO44" i="15"/>
  <c r="AO19" i="15"/>
  <c r="AO33" i="15"/>
  <c r="AO16" i="15"/>
  <c r="AO14" i="15"/>
  <c r="AO12" i="15"/>
  <c r="AO10" i="15"/>
  <c r="AO8" i="15"/>
  <c r="AO22" i="15"/>
  <c r="AO30" i="15"/>
  <c r="AO20" i="15"/>
  <c r="AO28" i="15"/>
  <c r="AO17" i="15"/>
  <c r="AO32" i="15"/>
  <c r="AO26" i="15"/>
  <c r="AO24" i="15"/>
  <c r="AO21" i="15"/>
  <c r="AO15" i="15"/>
  <c r="AO13" i="15"/>
  <c r="AO11" i="15"/>
  <c r="AO9" i="15"/>
  <c r="AO18" i="15"/>
  <c r="AL113" i="15"/>
  <c r="AL111" i="15"/>
  <c r="AL109" i="15"/>
  <c r="AL107" i="15"/>
  <c r="AL104" i="15"/>
  <c r="AL102" i="15"/>
  <c r="AL100" i="15"/>
  <c r="AL112" i="15"/>
  <c r="AL114" i="15"/>
  <c r="AL108" i="15"/>
  <c r="AL99" i="15"/>
  <c r="AL97" i="15"/>
  <c r="AL103" i="15"/>
  <c r="AL94" i="15"/>
  <c r="AL92" i="15"/>
  <c r="AL105" i="15"/>
  <c r="AL88" i="15"/>
  <c r="AL106" i="15"/>
  <c r="AL101" i="15"/>
  <c r="AL90" i="15"/>
  <c r="AL89" i="15"/>
  <c r="AL98" i="15"/>
  <c r="AL110" i="15"/>
  <c r="AL96" i="15"/>
  <c r="AL91" i="15"/>
  <c r="AL87" i="15"/>
  <c r="AL86" i="15"/>
  <c r="AL73" i="15"/>
  <c r="AL93" i="15"/>
  <c r="AL78" i="15"/>
  <c r="AL82" i="15"/>
  <c r="AL84" i="15"/>
  <c r="AL95" i="15"/>
  <c r="AL70" i="15"/>
  <c r="AL68" i="15"/>
  <c r="AL66" i="15"/>
  <c r="AL64" i="15"/>
  <c r="AL62" i="15"/>
  <c r="AL74" i="15"/>
  <c r="AL85" i="15"/>
  <c r="AL76" i="15"/>
  <c r="AL77" i="15"/>
  <c r="AL72" i="15"/>
  <c r="AL71" i="15"/>
  <c r="AL69" i="15"/>
  <c r="AL67" i="15"/>
  <c r="AL65" i="15"/>
  <c r="AL63" i="15"/>
  <c r="AL61" i="15"/>
  <c r="AL83" i="15"/>
  <c r="AL81" i="15"/>
  <c r="AL79" i="15"/>
  <c r="AL54" i="15"/>
  <c r="AL80" i="15"/>
  <c r="AL75" i="15"/>
  <c r="AL55" i="15"/>
  <c r="AL58" i="15"/>
  <c r="AL56" i="15"/>
  <c r="AL42" i="15"/>
  <c r="AL57" i="15"/>
  <c r="AL60" i="15"/>
  <c r="AL47" i="15"/>
  <c r="AL46" i="15"/>
  <c r="AL50" i="15"/>
  <c r="AL40" i="15"/>
  <c r="AL38" i="15"/>
  <c r="AL59" i="15"/>
  <c r="AL30" i="15"/>
  <c r="AL28" i="15"/>
  <c r="AL26" i="15"/>
  <c r="AL24" i="15"/>
  <c r="AL22" i="15"/>
  <c r="AL20" i="15"/>
  <c r="AL18" i="15"/>
  <c r="AL43" i="15"/>
  <c r="AL45" i="15"/>
  <c r="AL41" i="15"/>
  <c r="AL49" i="15"/>
  <c r="AL48" i="15"/>
  <c r="AL51" i="15"/>
  <c r="AL52" i="15"/>
  <c r="AL35" i="15"/>
  <c r="AL31" i="15"/>
  <c r="AL29" i="15"/>
  <c r="AL27" i="15"/>
  <c r="AL25" i="15"/>
  <c r="AL23" i="15"/>
  <c r="AL21" i="15"/>
  <c r="AL19" i="15"/>
  <c r="AL17" i="15"/>
  <c r="AL15" i="15"/>
  <c r="AL13" i="15"/>
  <c r="AL11" i="15"/>
  <c r="AL9" i="15"/>
  <c r="AL53" i="15"/>
  <c r="AL39" i="15"/>
  <c r="AL36" i="15"/>
  <c r="AL33" i="15"/>
  <c r="AL34" i="15"/>
  <c r="AL16" i="15"/>
  <c r="AL14" i="15"/>
  <c r="AL12" i="15"/>
  <c r="AL10" i="15"/>
  <c r="AL8" i="15"/>
  <c r="AL44" i="15"/>
  <c r="AL32" i="15"/>
  <c r="AL37" i="15"/>
  <c r="P113" i="15"/>
  <c r="P111" i="15"/>
  <c r="P109" i="15"/>
  <c r="P107" i="15"/>
  <c r="P114" i="15"/>
  <c r="P110" i="15"/>
  <c r="P104" i="15"/>
  <c r="P102" i="15"/>
  <c r="P100" i="15"/>
  <c r="P108" i="15"/>
  <c r="P97" i="15"/>
  <c r="P112" i="15"/>
  <c r="P101" i="15"/>
  <c r="P95" i="15"/>
  <c r="P93" i="15"/>
  <c r="P106" i="15"/>
  <c r="P103" i="15"/>
  <c r="P99" i="15"/>
  <c r="P98" i="15"/>
  <c r="P86" i="15"/>
  <c r="P84" i="15"/>
  <c r="P82" i="15"/>
  <c r="P105" i="15"/>
  <c r="P96" i="15"/>
  <c r="P89" i="15"/>
  <c r="P91" i="15"/>
  <c r="P85" i="15"/>
  <c r="P92" i="15"/>
  <c r="P87" i="15"/>
  <c r="P83" i="15"/>
  <c r="P78" i="15"/>
  <c r="P75" i="15"/>
  <c r="P79" i="15"/>
  <c r="P94" i="15"/>
  <c r="P90" i="15"/>
  <c r="P76" i="15"/>
  <c r="P88" i="15"/>
  <c r="P77" i="15"/>
  <c r="P74" i="15"/>
  <c r="P80" i="15"/>
  <c r="P70" i="15"/>
  <c r="P68" i="15"/>
  <c r="P66" i="15"/>
  <c r="P64" i="15"/>
  <c r="P62" i="15"/>
  <c r="P60" i="15"/>
  <c r="P58" i="15"/>
  <c r="P81" i="15"/>
  <c r="P73" i="15"/>
  <c r="P71" i="15"/>
  <c r="P56" i="15"/>
  <c r="P53" i="15"/>
  <c r="P51" i="15"/>
  <c r="P49" i="15"/>
  <c r="P47" i="15"/>
  <c r="P69" i="15"/>
  <c r="P72" i="15"/>
  <c r="P63" i="15"/>
  <c r="P54" i="15"/>
  <c r="P52" i="15"/>
  <c r="P50" i="15"/>
  <c r="P48" i="15"/>
  <c r="P65" i="15"/>
  <c r="P57" i="15"/>
  <c r="P40" i="15"/>
  <c r="P59" i="15"/>
  <c r="P42" i="15"/>
  <c r="P41" i="15"/>
  <c r="P55" i="15"/>
  <c r="P43" i="15"/>
  <c r="P67" i="15"/>
  <c r="P61" i="15"/>
  <c r="P44" i="15"/>
  <c r="P46" i="15"/>
  <c r="P38" i="15"/>
  <c r="P37" i="15"/>
  <c r="P36" i="15"/>
  <c r="P35" i="15"/>
  <c r="P34" i="15"/>
  <c r="P23" i="15"/>
  <c r="P14" i="15"/>
  <c r="P33" i="15"/>
  <c r="P21" i="15"/>
  <c r="P18" i="15"/>
  <c r="P45" i="15"/>
  <c r="P31" i="15"/>
  <c r="P30" i="15"/>
  <c r="P15" i="15"/>
  <c r="P13" i="15"/>
  <c r="P11" i="15"/>
  <c r="P9" i="15"/>
  <c r="P17" i="15"/>
  <c r="P29" i="15"/>
  <c r="P28" i="15"/>
  <c r="P22" i="15"/>
  <c r="P32" i="15"/>
  <c r="P19" i="15"/>
  <c r="P39" i="15"/>
  <c r="P27" i="15"/>
  <c r="P26" i="15"/>
  <c r="P25" i="15"/>
  <c r="P24" i="15"/>
  <c r="P20" i="15"/>
  <c r="P16" i="15"/>
  <c r="P12" i="15"/>
  <c r="P10" i="15"/>
  <c r="P8" i="15"/>
  <c r="BR113" i="15"/>
  <c r="BR111" i="15"/>
  <c r="BR109" i="15"/>
  <c r="BR104" i="15"/>
  <c r="BR102" i="15"/>
  <c r="BR100" i="15"/>
  <c r="BR114" i="15"/>
  <c r="BR110" i="15"/>
  <c r="BR112" i="15"/>
  <c r="BR107" i="15"/>
  <c r="BR105" i="15"/>
  <c r="BR101" i="15"/>
  <c r="BR96" i="15"/>
  <c r="BR97" i="15"/>
  <c r="BR106" i="15"/>
  <c r="BR94" i="15"/>
  <c r="BR92" i="15"/>
  <c r="BR98" i="15"/>
  <c r="BR93" i="15"/>
  <c r="BR108" i="15"/>
  <c r="BR99" i="15"/>
  <c r="BR103" i="15"/>
  <c r="BR91" i="15"/>
  <c r="BR89" i="15"/>
  <c r="BR95" i="15"/>
  <c r="BR85" i="15"/>
  <c r="BR73" i="15"/>
  <c r="BR86" i="15"/>
  <c r="BR88" i="15"/>
  <c r="BR87" i="15"/>
  <c r="BR83" i="15"/>
  <c r="BR70" i="15"/>
  <c r="BR68" i="15"/>
  <c r="BR66" i="15"/>
  <c r="BR64" i="15"/>
  <c r="BR62" i="15"/>
  <c r="BR78" i="15"/>
  <c r="BR76" i="15"/>
  <c r="BR81" i="15"/>
  <c r="BR77" i="15"/>
  <c r="BR84" i="15"/>
  <c r="BR79" i="15"/>
  <c r="BR71" i="15"/>
  <c r="BR69" i="15"/>
  <c r="BR67" i="15"/>
  <c r="BR65" i="15"/>
  <c r="BR63" i="15"/>
  <c r="BR61" i="15"/>
  <c r="BR90" i="15"/>
  <c r="BR82" i="15"/>
  <c r="BR75" i="15"/>
  <c r="BR72" i="15"/>
  <c r="BR80" i="15"/>
  <c r="BR58" i="15"/>
  <c r="BR74" i="15"/>
  <c r="BR50" i="15"/>
  <c r="BR57" i="15"/>
  <c r="BR52" i="15"/>
  <c r="BR60" i="15"/>
  <c r="BR45" i="15"/>
  <c r="BR42" i="15"/>
  <c r="BR59" i="15"/>
  <c r="BR40" i="15"/>
  <c r="BR38" i="15"/>
  <c r="BR55" i="15"/>
  <c r="BR56" i="15"/>
  <c r="BR51" i="15"/>
  <c r="BR53" i="15"/>
  <c r="BR46" i="15"/>
  <c r="BR43" i="15"/>
  <c r="BR47" i="15"/>
  <c r="BR49" i="15"/>
  <c r="BR48" i="15"/>
  <c r="BR44" i="15"/>
  <c r="BR30" i="15"/>
  <c r="BR28" i="15"/>
  <c r="BR26" i="15"/>
  <c r="BR24" i="15"/>
  <c r="BR22" i="15"/>
  <c r="BR20" i="15"/>
  <c r="BR18" i="15"/>
  <c r="BR16" i="15"/>
  <c r="BR54" i="15"/>
  <c r="BR36" i="15"/>
  <c r="BR35" i="15"/>
  <c r="BR41" i="15"/>
  <c r="BR34" i="15"/>
  <c r="BR29" i="15"/>
  <c r="BR27" i="15"/>
  <c r="BR25" i="15"/>
  <c r="BR23" i="15"/>
  <c r="BR21" i="15"/>
  <c r="BR19" i="15"/>
  <c r="BR17" i="15"/>
  <c r="BR15" i="15"/>
  <c r="BR13" i="15"/>
  <c r="BR11" i="15"/>
  <c r="BR9" i="15"/>
  <c r="BR37" i="15"/>
  <c r="BR31" i="15"/>
  <c r="BR33" i="15"/>
  <c r="BR14" i="15"/>
  <c r="BR12" i="15"/>
  <c r="BR10" i="15"/>
  <c r="BR8" i="15"/>
  <c r="BR32" i="15"/>
  <c r="BR39" i="15"/>
  <c r="R113" i="15"/>
  <c r="R111" i="15"/>
  <c r="R109" i="15"/>
  <c r="R107" i="15"/>
  <c r="R114" i="15"/>
  <c r="R110" i="15"/>
  <c r="R104" i="15"/>
  <c r="R102" i="15"/>
  <c r="R100" i="15"/>
  <c r="R98" i="15"/>
  <c r="R106" i="15"/>
  <c r="R105" i="15"/>
  <c r="R103" i="15"/>
  <c r="R101" i="15"/>
  <c r="R112" i="15"/>
  <c r="R94" i="15"/>
  <c r="R108" i="15"/>
  <c r="R95" i="15"/>
  <c r="R93" i="15"/>
  <c r="R99" i="15"/>
  <c r="R96" i="15"/>
  <c r="R87" i="15"/>
  <c r="R97" i="15"/>
  <c r="R88" i="15"/>
  <c r="R85" i="15"/>
  <c r="R83" i="15"/>
  <c r="R81" i="15"/>
  <c r="R79" i="15"/>
  <c r="R91" i="15"/>
  <c r="R92" i="15"/>
  <c r="R89" i="15"/>
  <c r="R75" i="15"/>
  <c r="R78" i="15"/>
  <c r="R84" i="15"/>
  <c r="R80" i="15"/>
  <c r="R76" i="15"/>
  <c r="R73" i="15"/>
  <c r="R71" i="15"/>
  <c r="R69" i="15"/>
  <c r="R67" i="15"/>
  <c r="R65" i="15"/>
  <c r="R63" i="15"/>
  <c r="R61" i="15"/>
  <c r="R59" i="15"/>
  <c r="R57" i="15"/>
  <c r="R86" i="15"/>
  <c r="R90" i="15"/>
  <c r="R77" i="15"/>
  <c r="R74" i="15"/>
  <c r="R70" i="15"/>
  <c r="R68" i="15"/>
  <c r="R66" i="15"/>
  <c r="R64" i="15"/>
  <c r="R62" i="15"/>
  <c r="R60" i="15"/>
  <c r="R58" i="15"/>
  <c r="R56" i="15"/>
  <c r="R82" i="15"/>
  <c r="R72" i="15"/>
  <c r="R53" i="15"/>
  <c r="R51" i="15"/>
  <c r="R49" i="15"/>
  <c r="R47" i="15"/>
  <c r="R45" i="15"/>
  <c r="R43" i="15"/>
  <c r="R54" i="15"/>
  <c r="R52" i="15"/>
  <c r="R50" i="15"/>
  <c r="R48" i="15"/>
  <c r="R46" i="15"/>
  <c r="R44" i="15"/>
  <c r="R42" i="15"/>
  <c r="R55" i="15"/>
  <c r="R41" i="15"/>
  <c r="R32" i="15"/>
  <c r="R33" i="15"/>
  <c r="R36" i="15"/>
  <c r="R35" i="15"/>
  <c r="R30" i="15"/>
  <c r="R28" i="15"/>
  <c r="R26" i="15"/>
  <c r="R24" i="15"/>
  <c r="R34" i="15"/>
  <c r="R40" i="15"/>
  <c r="R39" i="15"/>
  <c r="R21" i="15"/>
  <c r="R18" i="15"/>
  <c r="R31" i="15"/>
  <c r="R15" i="15"/>
  <c r="R13" i="15"/>
  <c r="R11" i="15"/>
  <c r="R9" i="15"/>
  <c r="R38" i="15"/>
  <c r="R29" i="15"/>
  <c r="R37" i="15"/>
  <c r="R22" i="15"/>
  <c r="R19" i="15"/>
  <c r="R27" i="15"/>
  <c r="R25" i="15"/>
  <c r="R20" i="15"/>
  <c r="R16" i="15"/>
  <c r="R14" i="15"/>
  <c r="R12" i="15"/>
  <c r="R10" i="15"/>
  <c r="R8" i="15"/>
  <c r="R17" i="15"/>
  <c r="R23" i="15"/>
  <c r="L114" i="15"/>
  <c r="L112" i="15"/>
  <c r="L113" i="15"/>
  <c r="L111" i="15"/>
  <c r="L109" i="15"/>
  <c r="L106" i="15"/>
  <c r="L105" i="15"/>
  <c r="L103" i="15"/>
  <c r="L101" i="15"/>
  <c r="L99" i="15"/>
  <c r="L97" i="15"/>
  <c r="L110" i="15"/>
  <c r="L107" i="15"/>
  <c r="L100" i="15"/>
  <c r="L94" i="15"/>
  <c r="L92" i="15"/>
  <c r="L90" i="15"/>
  <c r="L88" i="15"/>
  <c r="L108" i="15"/>
  <c r="L104" i="15"/>
  <c r="L89" i="15"/>
  <c r="L98" i="15"/>
  <c r="L86" i="15"/>
  <c r="L84" i="15"/>
  <c r="L82" i="15"/>
  <c r="L80" i="15"/>
  <c r="L78" i="15"/>
  <c r="L76" i="15"/>
  <c r="L87" i="15"/>
  <c r="L93" i="15"/>
  <c r="L102" i="15"/>
  <c r="L85" i="15"/>
  <c r="L83" i="15"/>
  <c r="L81" i="15"/>
  <c r="L91" i="15"/>
  <c r="L95" i="15"/>
  <c r="L77" i="15"/>
  <c r="L96" i="15"/>
  <c r="L74" i="15"/>
  <c r="L72" i="15"/>
  <c r="L79" i="15"/>
  <c r="L73" i="15"/>
  <c r="L71" i="15"/>
  <c r="L69" i="15"/>
  <c r="L67" i="15"/>
  <c r="L65" i="15"/>
  <c r="L63" i="15"/>
  <c r="L75" i="15"/>
  <c r="L64" i="15"/>
  <c r="L61" i="15"/>
  <c r="L70" i="15"/>
  <c r="L62" i="15"/>
  <c r="L60" i="15"/>
  <c r="L43" i="15"/>
  <c r="L68" i="15"/>
  <c r="L57" i="15"/>
  <c r="L51" i="15"/>
  <c r="L40" i="15"/>
  <c r="L38" i="15"/>
  <c r="L36" i="15"/>
  <c r="L34" i="15"/>
  <c r="L32" i="15"/>
  <c r="L53" i="15"/>
  <c r="L44" i="15"/>
  <c r="L59" i="15"/>
  <c r="L45" i="15"/>
  <c r="L50" i="15"/>
  <c r="L41" i="15"/>
  <c r="L39" i="15"/>
  <c r="L37" i="15"/>
  <c r="L35" i="15"/>
  <c r="L33" i="15"/>
  <c r="L52" i="15"/>
  <c r="L48" i="15"/>
  <c r="L56" i="15"/>
  <c r="L46" i="15"/>
  <c r="L55" i="15"/>
  <c r="L49" i="15"/>
  <c r="L58" i="15"/>
  <c r="L47" i="15"/>
  <c r="L42" i="15"/>
  <c r="L66" i="15"/>
  <c r="L54" i="15"/>
  <c r="L20" i="15"/>
  <c r="L17" i="15"/>
  <c r="L16" i="15"/>
  <c r="L14" i="15"/>
  <c r="L12" i="15"/>
  <c r="L10" i="15"/>
  <c r="L8" i="15"/>
  <c r="L24" i="15"/>
  <c r="L23" i="15"/>
  <c r="L21" i="15"/>
  <c r="L18" i="15"/>
  <c r="L31" i="15"/>
  <c r="L30" i="15"/>
  <c r="L15" i="15"/>
  <c r="L13" i="15"/>
  <c r="L11" i="15"/>
  <c r="L9" i="15"/>
  <c r="L29" i="15"/>
  <c r="L28" i="15"/>
  <c r="L22" i="15"/>
  <c r="L19" i="15"/>
  <c r="L27" i="15"/>
  <c r="L26" i="15"/>
  <c r="L25" i="15"/>
  <c r="CJ114" i="15"/>
  <c r="CJ112" i="15"/>
  <c r="CJ110" i="15"/>
  <c r="CJ108" i="15"/>
  <c r="CJ106" i="15"/>
  <c r="CJ113" i="15"/>
  <c r="CJ109" i="15"/>
  <c r="CJ103" i="15"/>
  <c r="CJ101" i="15"/>
  <c r="CJ99" i="15"/>
  <c r="CJ107" i="15"/>
  <c r="CJ111" i="15"/>
  <c r="CJ104" i="15"/>
  <c r="CJ105" i="15"/>
  <c r="CJ100" i="15"/>
  <c r="CJ95" i="15"/>
  <c r="CJ102" i="15"/>
  <c r="CJ96" i="15"/>
  <c r="CJ97" i="15"/>
  <c r="CJ94" i="15"/>
  <c r="CJ92" i="15"/>
  <c r="CJ91" i="15"/>
  <c r="CJ85" i="15"/>
  <c r="CJ83" i="15"/>
  <c r="CJ87" i="15"/>
  <c r="CJ98" i="15"/>
  <c r="CJ89" i="15"/>
  <c r="CJ81" i="15"/>
  <c r="CJ82" i="15"/>
  <c r="CJ77" i="15"/>
  <c r="CJ74" i="15"/>
  <c r="CJ93" i="15"/>
  <c r="CJ86" i="15"/>
  <c r="CJ84" i="15"/>
  <c r="CJ80" i="15"/>
  <c r="CJ73" i="15"/>
  <c r="CJ79" i="15"/>
  <c r="CJ90" i="15"/>
  <c r="CJ75" i="15"/>
  <c r="CJ76" i="15"/>
  <c r="CJ71" i="15"/>
  <c r="CJ69" i="15"/>
  <c r="CJ67" i="15"/>
  <c r="CJ65" i="15"/>
  <c r="CJ63" i="15"/>
  <c r="CJ61" i="15"/>
  <c r="CJ59" i="15"/>
  <c r="CJ57" i="15"/>
  <c r="CJ70" i="15"/>
  <c r="CJ52" i="15"/>
  <c r="CJ50" i="15"/>
  <c r="CJ48" i="15"/>
  <c r="CJ46" i="15"/>
  <c r="CJ68" i="15"/>
  <c r="CJ88" i="15"/>
  <c r="CJ64" i="15"/>
  <c r="CJ72" i="15"/>
  <c r="CJ62" i="15"/>
  <c r="CJ53" i="15"/>
  <c r="CJ51" i="15"/>
  <c r="CJ49" i="15"/>
  <c r="CJ47" i="15"/>
  <c r="CJ55" i="15"/>
  <c r="CJ39" i="15"/>
  <c r="CJ58" i="15"/>
  <c r="CJ45" i="15"/>
  <c r="CJ66" i="15"/>
  <c r="CJ42" i="15"/>
  <c r="CJ40" i="15"/>
  <c r="CJ78" i="15"/>
  <c r="CJ43" i="15"/>
  <c r="CJ60" i="15"/>
  <c r="CJ38" i="15"/>
  <c r="CJ41" i="15"/>
  <c r="CJ54" i="15"/>
  <c r="CJ44" i="15"/>
  <c r="CJ35" i="15"/>
  <c r="CJ24" i="15"/>
  <c r="CJ23" i="15"/>
  <c r="CJ17" i="15"/>
  <c r="CJ20" i="15"/>
  <c r="CJ32" i="15"/>
  <c r="CJ36" i="15"/>
  <c r="CJ34" i="15"/>
  <c r="CJ21" i="15"/>
  <c r="CJ18" i="15"/>
  <c r="CJ13" i="15"/>
  <c r="CJ22" i="15"/>
  <c r="CJ14" i="15"/>
  <c r="CJ12" i="15"/>
  <c r="CJ10" i="15"/>
  <c r="CJ8" i="15"/>
  <c r="CJ37" i="15"/>
  <c r="CJ31" i="15"/>
  <c r="CJ30" i="15"/>
  <c r="CJ29" i="15"/>
  <c r="CJ19" i="15"/>
  <c r="CJ16" i="15"/>
  <c r="CJ56" i="15"/>
  <c r="CJ28" i="15"/>
  <c r="CJ27" i="15"/>
  <c r="CJ33" i="15"/>
  <c r="CJ26" i="15"/>
  <c r="CJ25" i="15"/>
  <c r="CJ15" i="15"/>
  <c r="CJ11" i="15"/>
  <c r="CJ9" i="15"/>
  <c r="AN114" i="15"/>
  <c r="AN112" i="15"/>
  <c r="AN110" i="15"/>
  <c r="AN108" i="15"/>
  <c r="AN106" i="15"/>
  <c r="AN111" i="15"/>
  <c r="AN109" i="15"/>
  <c r="AN113" i="15"/>
  <c r="AN105" i="15"/>
  <c r="AN103" i="15"/>
  <c r="AN101" i="15"/>
  <c r="AN99" i="15"/>
  <c r="AN100" i="15"/>
  <c r="AN102" i="15"/>
  <c r="AN94" i="15"/>
  <c r="AN92" i="15"/>
  <c r="AN96" i="15"/>
  <c r="AN85" i="15"/>
  <c r="AN83" i="15"/>
  <c r="AN90" i="15"/>
  <c r="AN98" i="15"/>
  <c r="AN97" i="15"/>
  <c r="AN107" i="15"/>
  <c r="AN104" i="15"/>
  <c r="AN93" i="15"/>
  <c r="AN87" i="15"/>
  <c r="AN95" i="15"/>
  <c r="AN88" i="15"/>
  <c r="AN86" i="15"/>
  <c r="AN78" i="15"/>
  <c r="AN76" i="15"/>
  <c r="AN80" i="15"/>
  <c r="AN79" i="15"/>
  <c r="AN91" i="15"/>
  <c r="AN89" i="15"/>
  <c r="AN84" i="15"/>
  <c r="AN81" i="15"/>
  <c r="AN74" i="15"/>
  <c r="AN77" i="15"/>
  <c r="AN72" i="15"/>
  <c r="AN71" i="15"/>
  <c r="AN69" i="15"/>
  <c r="AN67" i="15"/>
  <c r="AN65" i="15"/>
  <c r="AN63" i="15"/>
  <c r="AN61" i="15"/>
  <c r="AN59" i="15"/>
  <c r="AN57" i="15"/>
  <c r="AN68" i="15"/>
  <c r="AN64" i="15"/>
  <c r="AN82" i="15"/>
  <c r="AN52" i="15"/>
  <c r="AN50" i="15"/>
  <c r="AN48" i="15"/>
  <c r="AN73" i="15"/>
  <c r="AN70" i="15"/>
  <c r="AN62" i="15"/>
  <c r="AN75" i="15"/>
  <c r="AN55" i="15"/>
  <c r="AN53" i="15"/>
  <c r="AN51" i="15"/>
  <c r="AN49" i="15"/>
  <c r="AN47" i="15"/>
  <c r="AN41" i="15"/>
  <c r="AN39" i="15"/>
  <c r="AN60" i="15"/>
  <c r="AN66" i="15"/>
  <c r="AN43" i="15"/>
  <c r="AN40" i="15"/>
  <c r="AN54" i="15"/>
  <c r="AN44" i="15"/>
  <c r="AN58" i="15"/>
  <c r="AN56" i="15"/>
  <c r="AN45" i="15"/>
  <c r="AN33" i="15"/>
  <c r="AN37" i="15"/>
  <c r="AN36" i="15"/>
  <c r="AN42" i="15"/>
  <c r="AN32" i="15"/>
  <c r="AN18" i="15"/>
  <c r="AN19" i="15"/>
  <c r="AN23" i="15"/>
  <c r="AN38" i="15"/>
  <c r="AN31" i="15"/>
  <c r="AN16" i="15"/>
  <c r="AN14" i="15"/>
  <c r="AN12" i="15"/>
  <c r="AN10" i="15"/>
  <c r="AN8" i="15"/>
  <c r="AN34" i="15"/>
  <c r="AN22" i="15"/>
  <c r="AN13" i="15"/>
  <c r="AN30" i="15"/>
  <c r="AN29" i="15"/>
  <c r="AN20" i="15"/>
  <c r="AN28" i="15"/>
  <c r="AN27" i="15"/>
  <c r="AN17" i="15"/>
  <c r="AN15" i="15"/>
  <c r="AN26" i="15"/>
  <c r="AN25" i="15"/>
  <c r="AN46" i="15"/>
  <c r="AN35" i="15"/>
  <c r="AN24" i="15"/>
  <c r="AN21" i="15"/>
  <c r="AN11" i="15"/>
  <c r="AN9" i="15"/>
  <c r="CP114" i="15"/>
  <c r="CP112" i="15"/>
  <c r="CP110" i="15"/>
  <c r="CP108" i="15"/>
  <c r="CP103" i="15"/>
  <c r="CP101" i="15"/>
  <c r="CP109" i="15"/>
  <c r="CP105" i="15"/>
  <c r="CP111" i="15"/>
  <c r="CP106" i="15"/>
  <c r="CP100" i="15"/>
  <c r="CP102" i="15"/>
  <c r="CP97" i="15"/>
  <c r="CP107" i="15"/>
  <c r="CP113" i="15"/>
  <c r="CP93" i="15"/>
  <c r="CP91" i="15"/>
  <c r="CP104" i="15"/>
  <c r="CP98" i="15"/>
  <c r="CP86" i="15"/>
  <c r="CP96" i="15"/>
  <c r="CP95" i="15"/>
  <c r="CP89" i="15"/>
  <c r="CP90" i="15"/>
  <c r="CP80" i="15"/>
  <c r="CP88" i="15"/>
  <c r="CP83" i="15"/>
  <c r="CP72" i="15"/>
  <c r="CP87" i="15"/>
  <c r="CP84" i="15"/>
  <c r="CP79" i="15"/>
  <c r="CP81" i="15"/>
  <c r="CP71" i="15"/>
  <c r="CP69" i="15"/>
  <c r="CP67" i="15"/>
  <c r="CP65" i="15"/>
  <c r="CP63" i="15"/>
  <c r="CP61" i="15"/>
  <c r="CP99" i="15"/>
  <c r="CP94" i="15"/>
  <c r="CP76" i="15"/>
  <c r="CP82" i="15"/>
  <c r="CP77" i="15"/>
  <c r="CP78" i="15"/>
  <c r="CP70" i="15"/>
  <c r="CP68" i="15"/>
  <c r="CP66" i="15"/>
  <c r="CP64" i="15"/>
  <c r="CP62" i="15"/>
  <c r="CP60" i="15"/>
  <c r="CP75" i="15"/>
  <c r="CP85" i="15"/>
  <c r="CP73" i="15"/>
  <c r="CP74" i="15"/>
  <c r="CP59" i="15"/>
  <c r="CP92" i="15"/>
  <c r="CP58" i="15"/>
  <c r="CP52" i="15"/>
  <c r="CP43" i="15"/>
  <c r="CP57" i="15"/>
  <c r="CP39" i="15"/>
  <c r="CP54" i="15"/>
  <c r="CP55" i="15"/>
  <c r="CP51" i="15"/>
  <c r="CP53" i="15"/>
  <c r="CP47" i="15"/>
  <c r="CP44" i="15"/>
  <c r="CP56" i="15"/>
  <c r="CP41" i="15"/>
  <c r="CP45" i="15"/>
  <c r="CP29" i="15"/>
  <c r="CP27" i="15"/>
  <c r="CP25" i="15"/>
  <c r="CP23" i="15"/>
  <c r="CP21" i="15"/>
  <c r="CP19" i="15"/>
  <c r="CP17" i="15"/>
  <c r="CP48" i="15"/>
  <c r="CP37" i="15"/>
  <c r="CP49" i="15"/>
  <c r="CP42" i="15"/>
  <c r="CP36" i="15"/>
  <c r="CP31" i="15"/>
  <c r="CP50" i="15"/>
  <c r="CP35" i="15"/>
  <c r="CP46" i="15"/>
  <c r="CP40" i="15"/>
  <c r="CP38" i="15"/>
  <c r="CP33" i="15"/>
  <c r="CP30" i="15"/>
  <c r="CP28" i="15"/>
  <c r="CP26" i="15"/>
  <c r="CP24" i="15"/>
  <c r="CP22" i="15"/>
  <c r="CP20" i="15"/>
  <c r="CP18" i="15"/>
  <c r="CP16" i="15"/>
  <c r="CP14" i="15"/>
  <c r="CP12" i="15"/>
  <c r="CP10" i="15"/>
  <c r="CP8" i="15"/>
  <c r="CP34" i="15"/>
  <c r="CP15" i="15"/>
  <c r="CP13" i="15"/>
  <c r="CP11" i="15"/>
  <c r="CP9" i="15"/>
  <c r="CP32" i="15"/>
  <c r="BG108" i="15"/>
  <c r="BG114" i="15"/>
  <c r="BG105" i="15"/>
  <c r="BG103" i="15"/>
  <c r="BG101" i="15"/>
  <c r="BG99" i="15"/>
  <c r="BG97" i="15"/>
  <c r="BG109" i="15"/>
  <c r="BG110" i="15"/>
  <c r="BG104" i="15"/>
  <c r="BG102" i="15"/>
  <c r="BG100" i="15"/>
  <c r="BG98" i="15"/>
  <c r="BG96" i="15"/>
  <c r="BG113" i="15"/>
  <c r="BG107" i="15"/>
  <c r="BG94" i="15"/>
  <c r="BG92" i="15"/>
  <c r="BG90" i="15"/>
  <c r="BG111" i="15"/>
  <c r="BG106" i="15"/>
  <c r="BG95" i="15"/>
  <c r="BG93" i="15"/>
  <c r="BG91" i="15"/>
  <c r="BG89" i="15"/>
  <c r="BG112" i="15"/>
  <c r="BG86" i="15"/>
  <c r="BG87" i="15"/>
  <c r="BG85" i="15"/>
  <c r="BG83" i="15"/>
  <c r="BG81" i="15"/>
  <c r="BG79" i="15"/>
  <c r="BG77" i="15"/>
  <c r="BG75" i="15"/>
  <c r="BG88" i="15"/>
  <c r="BG84" i="15"/>
  <c r="BG76" i="15"/>
  <c r="BG78" i="15"/>
  <c r="BG80" i="15"/>
  <c r="BG73" i="15"/>
  <c r="BG82" i="15"/>
  <c r="BG74" i="15"/>
  <c r="BG70" i="15"/>
  <c r="BG69" i="15"/>
  <c r="BG71" i="15"/>
  <c r="BG63" i="15"/>
  <c r="BG59" i="15"/>
  <c r="BG68" i="15"/>
  <c r="BG72" i="15"/>
  <c r="BG67" i="15"/>
  <c r="BG61" i="15"/>
  <c r="BG60" i="15"/>
  <c r="BG55" i="15"/>
  <c r="BG66" i="15"/>
  <c r="BG54" i="15"/>
  <c r="BG65" i="15"/>
  <c r="BG56" i="15"/>
  <c r="BG51" i="15"/>
  <c r="BG53" i="15"/>
  <c r="BG40" i="15"/>
  <c r="BG38" i="15"/>
  <c r="BG36" i="15"/>
  <c r="BG34" i="15"/>
  <c r="BG58" i="15"/>
  <c r="BG43" i="15"/>
  <c r="BG64" i="15"/>
  <c r="BG62" i="15"/>
  <c r="BG47" i="15"/>
  <c r="BG57" i="15"/>
  <c r="BG50" i="15"/>
  <c r="BG44" i="15"/>
  <c r="BG52" i="15"/>
  <c r="BG41" i="15"/>
  <c r="BG39" i="15"/>
  <c r="BG37" i="15"/>
  <c r="BG35" i="15"/>
  <c r="BG33" i="15"/>
  <c r="BG30" i="15"/>
  <c r="BG28" i="15"/>
  <c r="BG26" i="15"/>
  <c r="BG24" i="15"/>
  <c r="BG22" i="15"/>
  <c r="BG48" i="15"/>
  <c r="BG49" i="15"/>
  <c r="BG42" i="15"/>
  <c r="BG46" i="15"/>
  <c r="BG31" i="15"/>
  <c r="BG29" i="15"/>
  <c r="BG27" i="15"/>
  <c r="BG25" i="15"/>
  <c r="BG23" i="15"/>
  <c r="BG32" i="15"/>
  <c r="BG45" i="15"/>
  <c r="BG19" i="15"/>
  <c r="BG14" i="15"/>
  <c r="BG12" i="15"/>
  <c r="BG10" i="15"/>
  <c r="BG8" i="15"/>
  <c r="BG16" i="15"/>
  <c r="BG20" i="15"/>
  <c r="BG17" i="15"/>
  <c r="BG15" i="15"/>
  <c r="BG13" i="15"/>
  <c r="BG11" i="15"/>
  <c r="BG9" i="15"/>
  <c r="BG21" i="15"/>
  <c r="BG18" i="15"/>
  <c r="M114" i="15"/>
  <c r="M112" i="15"/>
  <c r="M110" i="15"/>
  <c r="M108" i="15"/>
  <c r="M113" i="15"/>
  <c r="M111" i="15"/>
  <c r="M109" i="15"/>
  <c r="M106" i="15"/>
  <c r="M105" i="15"/>
  <c r="M107" i="15"/>
  <c r="M104" i="15"/>
  <c r="M102" i="15"/>
  <c r="M100" i="15"/>
  <c r="M98" i="15"/>
  <c r="M96" i="15"/>
  <c r="M97" i="15"/>
  <c r="M101" i="15"/>
  <c r="M99" i="15"/>
  <c r="M92" i="15"/>
  <c r="M85" i="15"/>
  <c r="M83" i="15"/>
  <c r="M81" i="15"/>
  <c r="M79" i="15"/>
  <c r="M94" i="15"/>
  <c r="M90" i="15"/>
  <c r="M103" i="15"/>
  <c r="M95" i="15"/>
  <c r="M89" i="15"/>
  <c r="M80" i="15"/>
  <c r="M91" i="15"/>
  <c r="M77" i="15"/>
  <c r="M82" i="15"/>
  <c r="M87" i="15"/>
  <c r="M84" i="15"/>
  <c r="M78" i="15"/>
  <c r="M70" i="15"/>
  <c r="M72" i="15"/>
  <c r="M86" i="15"/>
  <c r="M73" i="15"/>
  <c r="M71" i="15"/>
  <c r="M69" i="15"/>
  <c r="M67" i="15"/>
  <c r="M93" i="15"/>
  <c r="M76" i="15"/>
  <c r="M74" i="15"/>
  <c r="M75" i="15"/>
  <c r="M66" i="15"/>
  <c r="M58" i="15"/>
  <c r="M55" i="15"/>
  <c r="M59" i="15"/>
  <c r="M65" i="15"/>
  <c r="M56" i="15"/>
  <c r="M53" i="15"/>
  <c r="M51" i="15"/>
  <c r="M49" i="15"/>
  <c r="M88" i="15"/>
  <c r="M68" i="15"/>
  <c r="M63" i="15"/>
  <c r="M60" i="15"/>
  <c r="M61" i="15"/>
  <c r="M57" i="15"/>
  <c r="M44" i="15"/>
  <c r="M64" i="15"/>
  <c r="M62" i="15"/>
  <c r="M47" i="15"/>
  <c r="M42" i="15"/>
  <c r="M52" i="15"/>
  <c r="M48" i="15"/>
  <c r="M54" i="15"/>
  <c r="M43" i="15"/>
  <c r="M45" i="15"/>
  <c r="M40" i="15"/>
  <c r="M39" i="15"/>
  <c r="M50" i="15"/>
  <c r="M41" i="15"/>
  <c r="M32" i="15"/>
  <c r="M46" i="15"/>
  <c r="M33" i="15"/>
  <c r="M35" i="15"/>
  <c r="M38" i="15"/>
  <c r="M20" i="15"/>
  <c r="M36" i="15"/>
  <c r="M17" i="15"/>
  <c r="M16" i="15"/>
  <c r="M14" i="15"/>
  <c r="M12" i="15"/>
  <c r="M10" i="15"/>
  <c r="M8" i="15"/>
  <c r="M34" i="15"/>
  <c r="M23" i="15"/>
  <c r="M21" i="15"/>
  <c r="M18" i="15"/>
  <c r="M37" i="15"/>
  <c r="M31" i="15"/>
  <c r="M30" i="15"/>
  <c r="M15" i="15"/>
  <c r="M13" i="15"/>
  <c r="M11" i="15"/>
  <c r="M9" i="15"/>
  <c r="M29" i="15"/>
  <c r="M28" i="15"/>
  <c r="M22" i="15"/>
  <c r="M19" i="15"/>
  <c r="M27" i="15"/>
  <c r="M26" i="15"/>
  <c r="M25" i="15"/>
  <c r="M24" i="15"/>
  <c r="W113" i="15"/>
  <c r="W111" i="15"/>
  <c r="W109" i="15"/>
  <c r="W107" i="15"/>
  <c r="W108" i="15"/>
  <c r="W100" i="15"/>
  <c r="W112" i="15"/>
  <c r="W110" i="15"/>
  <c r="W95" i="15"/>
  <c r="W93" i="15"/>
  <c r="W91" i="15"/>
  <c r="W89" i="15"/>
  <c r="W87" i="15"/>
  <c r="W105" i="15"/>
  <c r="W101" i="15"/>
  <c r="W106" i="15"/>
  <c r="W104" i="15"/>
  <c r="W99" i="15"/>
  <c r="W97" i="15"/>
  <c r="W94" i="15"/>
  <c r="W92" i="15"/>
  <c r="W96" i="15"/>
  <c r="W90" i="15"/>
  <c r="W86" i="15"/>
  <c r="W84" i="15"/>
  <c r="W82" i="15"/>
  <c r="W102" i="15"/>
  <c r="W103" i="15"/>
  <c r="W80" i="15"/>
  <c r="W79" i="15"/>
  <c r="W76" i="15"/>
  <c r="W85" i="15"/>
  <c r="W73" i="15"/>
  <c r="W83" i="15"/>
  <c r="W74" i="15"/>
  <c r="W77" i="15"/>
  <c r="W75" i="15"/>
  <c r="W114" i="15"/>
  <c r="W88" i="15"/>
  <c r="W81" i="15"/>
  <c r="W98" i="15"/>
  <c r="W78" i="15"/>
  <c r="W66" i="15"/>
  <c r="W70" i="15"/>
  <c r="W71" i="15"/>
  <c r="W69" i="15"/>
  <c r="W72" i="15"/>
  <c r="W68" i="15"/>
  <c r="W58" i="15"/>
  <c r="W64" i="15"/>
  <c r="W59" i="15"/>
  <c r="W45" i="15"/>
  <c r="W50" i="15"/>
  <c r="W48" i="15"/>
  <c r="W52" i="15"/>
  <c r="W46" i="15"/>
  <c r="W54" i="15"/>
  <c r="W62" i="15"/>
  <c r="W55" i="15"/>
  <c r="W56" i="15"/>
  <c r="W51" i="15"/>
  <c r="W67" i="15"/>
  <c r="W60" i="15"/>
  <c r="W57" i="15"/>
  <c r="W53" i="15"/>
  <c r="W47" i="15"/>
  <c r="W42" i="15"/>
  <c r="W44" i="15"/>
  <c r="W63" i="15"/>
  <c r="W38" i="15"/>
  <c r="W36" i="15"/>
  <c r="W39" i="15"/>
  <c r="W43" i="15"/>
  <c r="W65" i="15"/>
  <c r="W41" i="15"/>
  <c r="W31" i="15"/>
  <c r="W49" i="15"/>
  <c r="W30" i="15"/>
  <c r="W29" i="15"/>
  <c r="W19" i="15"/>
  <c r="W34" i="15"/>
  <c r="W40" i="15"/>
  <c r="W22" i="15"/>
  <c r="W37" i="15"/>
  <c r="W32" i="15"/>
  <c r="W28" i="15"/>
  <c r="W27" i="15"/>
  <c r="W35" i="15"/>
  <c r="W26" i="15"/>
  <c r="W25" i="15"/>
  <c r="W16" i="15"/>
  <c r="W14" i="15"/>
  <c r="W12" i="15"/>
  <c r="W10" i="15"/>
  <c r="W8" i="15"/>
  <c r="W20" i="15"/>
  <c r="W61" i="15"/>
  <c r="W24" i="15"/>
  <c r="W17" i="15"/>
  <c r="W23" i="15"/>
  <c r="W33" i="15"/>
  <c r="W21" i="15"/>
  <c r="W18" i="15"/>
  <c r="W11" i="15"/>
  <c r="W13" i="15"/>
  <c r="W9" i="15"/>
  <c r="W15" i="15"/>
  <c r="BK114" i="15"/>
  <c r="BK112" i="15"/>
  <c r="BK110" i="15"/>
  <c r="BK108" i="15"/>
  <c r="BK106" i="15"/>
  <c r="BK109" i="15"/>
  <c r="BK111" i="15"/>
  <c r="BK113" i="15"/>
  <c r="BK107" i="15"/>
  <c r="BK94" i="15"/>
  <c r="BK92" i="15"/>
  <c r="BK90" i="15"/>
  <c r="BK88" i="15"/>
  <c r="BK86" i="15"/>
  <c r="BK104" i="15"/>
  <c r="BK105" i="15"/>
  <c r="BK96" i="15"/>
  <c r="BK95" i="15"/>
  <c r="BK93" i="15"/>
  <c r="BK91" i="15"/>
  <c r="BK103" i="15"/>
  <c r="BK100" i="15"/>
  <c r="BK98" i="15"/>
  <c r="BK97" i="15"/>
  <c r="BK101" i="15"/>
  <c r="BK102" i="15"/>
  <c r="BK89" i="15"/>
  <c r="BK99" i="15"/>
  <c r="BK87" i="15"/>
  <c r="BK85" i="15"/>
  <c r="BK83" i="15"/>
  <c r="BK81" i="15"/>
  <c r="BK84" i="15"/>
  <c r="BK78" i="15"/>
  <c r="BK82" i="15"/>
  <c r="BK79" i="15"/>
  <c r="BK74" i="15"/>
  <c r="BK72" i="15"/>
  <c r="BK75" i="15"/>
  <c r="BK80" i="15"/>
  <c r="BK77" i="15"/>
  <c r="BK70" i="15"/>
  <c r="BK73" i="15"/>
  <c r="BK69" i="15"/>
  <c r="BK71" i="15"/>
  <c r="BK68" i="15"/>
  <c r="BK76" i="15"/>
  <c r="BK60" i="15"/>
  <c r="BK67" i="15"/>
  <c r="BK62" i="15"/>
  <c r="BK57" i="15"/>
  <c r="BK58" i="15"/>
  <c r="BK65" i="15"/>
  <c r="BK56" i="15"/>
  <c r="BK49" i="15"/>
  <c r="BK53" i="15"/>
  <c r="BK47" i="15"/>
  <c r="BK64" i="15"/>
  <c r="BK48" i="15"/>
  <c r="BK50" i="15"/>
  <c r="BK44" i="15"/>
  <c r="BK59" i="15"/>
  <c r="BK45" i="15"/>
  <c r="BK66" i="15"/>
  <c r="BK63" i="15"/>
  <c r="BK61" i="15"/>
  <c r="BK55" i="15"/>
  <c r="BK51" i="15"/>
  <c r="BK52" i="15"/>
  <c r="BK42" i="15"/>
  <c r="BK46" i="15"/>
  <c r="BK54" i="15"/>
  <c r="BK40" i="15"/>
  <c r="BK32" i="15"/>
  <c r="BK41" i="15"/>
  <c r="BK43" i="15"/>
  <c r="BK35" i="15"/>
  <c r="BK19" i="15"/>
  <c r="BK23" i="15"/>
  <c r="BK16" i="15"/>
  <c r="BK37" i="15"/>
  <c r="BK25" i="15"/>
  <c r="BK20" i="15"/>
  <c r="BK17" i="15"/>
  <c r="BK22" i="15"/>
  <c r="BK15" i="15"/>
  <c r="BK13" i="15"/>
  <c r="BK11" i="15"/>
  <c r="BK9" i="15"/>
  <c r="BK39" i="15"/>
  <c r="BK24" i="15"/>
  <c r="BK31" i="15"/>
  <c r="BK30" i="15"/>
  <c r="BK21" i="15"/>
  <c r="BK33" i="15"/>
  <c r="BK29" i="15"/>
  <c r="BK28" i="15"/>
  <c r="BK18" i="15"/>
  <c r="BK36" i="15"/>
  <c r="BK27" i="15"/>
  <c r="BK26" i="15"/>
  <c r="BK38" i="15"/>
  <c r="BK34" i="15"/>
  <c r="BK8" i="15"/>
  <c r="BK10" i="15"/>
  <c r="BK12" i="15"/>
  <c r="BK14" i="15"/>
  <c r="CD113" i="15"/>
  <c r="CD111" i="15"/>
  <c r="CD109" i="15"/>
  <c r="CD107" i="15"/>
  <c r="CD112" i="15"/>
  <c r="CD108" i="15"/>
  <c r="CD106" i="15"/>
  <c r="CD104" i="15"/>
  <c r="CD102" i="15"/>
  <c r="CD100" i="15"/>
  <c r="CD98" i="15"/>
  <c r="CD103" i="15"/>
  <c r="CD101" i="15"/>
  <c r="CD114" i="15"/>
  <c r="CD94" i="15"/>
  <c r="CD105" i="15"/>
  <c r="CD110" i="15"/>
  <c r="CD99" i="15"/>
  <c r="CD93" i="15"/>
  <c r="CD95" i="15"/>
  <c r="CD96" i="15"/>
  <c r="CD86" i="15"/>
  <c r="CD85" i="15"/>
  <c r="CD83" i="15"/>
  <c r="CD81" i="15"/>
  <c r="CD79" i="15"/>
  <c r="CD97" i="15"/>
  <c r="CD90" i="15"/>
  <c r="CD87" i="15"/>
  <c r="CD84" i="15"/>
  <c r="CD92" i="15"/>
  <c r="CD88" i="15"/>
  <c r="CD82" i="15"/>
  <c r="CD78" i="15"/>
  <c r="CD77" i="15"/>
  <c r="CD76" i="15"/>
  <c r="CD71" i="15"/>
  <c r="CD69" i="15"/>
  <c r="CD67" i="15"/>
  <c r="CD65" i="15"/>
  <c r="CD63" i="15"/>
  <c r="CD61" i="15"/>
  <c r="CD59" i="15"/>
  <c r="CD57" i="15"/>
  <c r="CD72" i="15"/>
  <c r="CD80" i="15"/>
  <c r="CD91" i="15"/>
  <c r="CD89" i="15"/>
  <c r="CD73" i="15"/>
  <c r="CD70" i="15"/>
  <c r="CD68" i="15"/>
  <c r="CD66" i="15"/>
  <c r="CD64" i="15"/>
  <c r="CD62" i="15"/>
  <c r="CD60" i="15"/>
  <c r="CD58" i="15"/>
  <c r="CD56" i="15"/>
  <c r="CD54" i="15"/>
  <c r="CD75" i="15"/>
  <c r="CD53" i="15"/>
  <c r="CD51" i="15"/>
  <c r="CD49" i="15"/>
  <c r="CD47" i="15"/>
  <c r="CD45" i="15"/>
  <c r="CD43" i="15"/>
  <c r="CD41" i="15"/>
  <c r="CD74" i="15"/>
  <c r="CD52" i="15"/>
  <c r="CD50" i="15"/>
  <c r="CD48" i="15"/>
  <c r="CD46" i="15"/>
  <c r="CD44" i="15"/>
  <c r="CD42" i="15"/>
  <c r="CD55" i="15"/>
  <c r="CD36" i="15"/>
  <c r="CD33" i="15"/>
  <c r="CD32" i="15"/>
  <c r="CD30" i="15"/>
  <c r="CD28" i="15"/>
  <c r="CD26" i="15"/>
  <c r="CD24" i="15"/>
  <c r="CD27" i="15"/>
  <c r="CD16" i="15"/>
  <c r="CD25" i="15"/>
  <c r="CD23" i="15"/>
  <c r="CD20" i="15"/>
  <c r="CD15" i="15"/>
  <c r="CD13" i="15"/>
  <c r="CD11" i="15"/>
  <c r="CD9" i="15"/>
  <c r="CD17" i="15"/>
  <c r="CD34" i="15"/>
  <c r="CD19" i="15"/>
  <c r="CD38" i="15"/>
  <c r="CD21" i="15"/>
  <c r="CD22" i="15"/>
  <c r="CD18" i="15"/>
  <c r="CD40" i="15"/>
  <c r="CD39" i="15"/>
  <c r="CD14" i="15"/>
  <c r="CD12" i="15"/>
  <c r="CD10" i="15"/>
  <c r="CD8" i="15"/>
  <c r="CD37" i="15"/>
  <c r="CD35" i="15"/>
  <c r="CD31" i="15"/>
  <c r="CD29" i="15"/>
  <c r="U113" i="15"/>
  <c r="U111" i="15"/>
  <c r="U109" i="15"/>
  <c r="U114" i="15"/>
  <c r="U112" i="15"/>
  <c r="U110" i="15"/>
  <c r="U108" i="15"/>
  <c r="U104" i="15"/>
  <c r="U106" i="15"/>
  <c r="U105" i="15"/>
  <c r="U103" i="15"/>
  <c r="U101" i="15"/>
  <c r="U99" i="15"/>
  <c r="U97" i="15"/>
  <c r="U98" i="15"/>
  <c r="U96" i="15"/>
  <c r="U93" i="15"/>
  <c r="U90" i="15"/>
  <c r="U94" i="15"/>
  <c r="U100" i="15"/>
  <c r="U102" i="15"/>
  <c r="U95" i="15"/>
  <c r="U86" i="15"/>
  <c r="U84" i="15"/>
  <c r="U82" i="15"/>
  <c r="U80" i="15"/>
  <c r="U107" i="15"/>
  <c r="U88" i="15"/>
  <c r="U89" i="15"/>
  <c r="U83" i="15"/>
  <c r="U78" i="15"/>
  <c r="U79" i="15"/>
  <c r="U81" i="15"/>
  <c r="U71" i="15"/>
  <c r="U91" i="15"/>
  <c r="U76" i="15"/>
  <c r="U92" i="15"/>
  <c r="U77" i="15"/>
  <c r="U75" i="15"/>
  <c r="U70" i="15"/>
  <c r="U68" i="15"/>
  <c r="U66" i="15"/>
  <c r="U87" i="15"/>
  <c r="U73" i="15"/>
  <c r="U69" i="15"/>
  <c r="U65" i="15"/>
  <c r="U62" i="15"/>
  <c r="U85" i="15"/>
  <c r="U72" i="15"/>
  <c r="U74" i="15"/>
  <c r="U63" i="15"/>
  <c r="U54" i="15"/>
  <c r="U52" i="15"/>
  <c r="U50" i="15"/>
  <c r="U67" i="15"/>
  <c r="U57" i="15"/>
  <c r="U61" i="15"/>
  <c r="U58" i="15"/>
  <c r="U59" i="15"/>
  <c r="U47" i="15"/>
  <c r="U64" i="15"/>
  <c r="U46" i="15"/>
  <c r="U55" i="15"/>
  <c r="U43" i="15"/>
  <c r="U56" i="15"/>
  <c r="U49" i="15"/>
  <c r="U44" i="15"/>
  <c r="U60" i="15"/>
  <c r="U53" i="15"/>
  <c r="U51" i="15"/>
  <c r="U42" i="15"/>
  <c r="U35" i="15"/>
  <c r="U34" i="15"/>
  <c r="U40" i="15"/>
  <c r="U45" i="15"/>
  <c r="U15" i="15"/>
  <c r="U13" i="15"/>
  <c r="U11" i="15"/>
  <c r="U9" i="15"/>
  <c r="U31" i="15"/>
  <c r="U41" i="15"/>
  <c r="U30" i="15"/>
  <c r="U29" i="15"/>
  <c r="U19" i="15"/>
  <c r="U22" i="15"/>
  <c r="U37" i="15"/>
  <c r="U32" i="15"/>
  <c r="U28" i="15"/>
  <c r="U27" i="15"/>
  <c r="U48" i="15"/>
  <c r="U26" i="15"/>
  <c r="U25" i="15"/>
  <c r="U36" i="15"/>
  <c r="U18" i="15"/>
  <c r="U39" i="15"/>
  <c r="U20" i="15"/>
  <c r="U16" i="15"/>
  <c r="U14" i="15"/>
  <c r="U12" i="15"/>
  <c r="U10" i="15"/>
  <c r="U8" i="15"/>
  <c r="U24" i="15"/>
  <c r="U17" i="15"/>
  <c r="U23" i="15"/>
  <c r="U38" i="15"/>
  <c r="U21" i="15"/>
  <c r="U33" i="15"/>
  <c r="C111" i="15"/>
  <c r="C112" i="15"/>
  <c r="C104" i="15"/>
  <c r="C102" i="15"/>
  <c r="C100" i="15"/>
  <c r="C98" i="15"/>
  <c r="C96" i="15"/>
  <c r="C113" i="15"/>
  <c r="C109" i="15"/>
  <c r="C106" i="15"/>
  <c r="C105" i="15"/>
  <c r="C103" i="15"/>
  <c r="C101" i="15"/>
  <c r="C99" i="15"/>
  <c r="C97" i="15"/>
  <c r="C110" i="15"/>
  <c r="C95" i="15"/>
  <c r="C93" i="15"/>
  <c r="C91" i="15"/>
  <c r="C114" i="15"/>
  <c r="C108" i="15"/>
  <c r="C94" i="15"/>
  <c r="C92" i="15"/>
  <c r="C90" i="15"/>
  <c r="C89" i="15"/>
  <c r="C87" i="15"/>
  <c r="C86" i="15"/>
  <c r="C84" i="15"/>
  <c r="C82" i="15"/>
  <c r="C80" i="15"/>
  <c r="C78" i="15"/>
  <c r="C76" i="15"/>
  <c r="C107" i="15"/>
  <c r="C79" i="15"/>
  <c r="C81" i="15"/>
  <c r="C73" i="15"/>
  <c r="C85" i="15"/>
  <c r="C75" i="15"/>
  <c r="C83" i="15"/>
  <c r="C88" i="15"/>
  <c r="C72" i="15"/>
  <c r="C74" i="15"/>
  <c r="C63" i="15"/>
  <c r="C67" i="15"/>
  <c r="C70" i="15"/>
  <c r="C66" i="15"/>
  <c r="C64" i="15"/>
  <c r="C77" i="15"/>
  <c r="C71" i="15"/>
  <c r="C58" i="15"/>
  <c r="C69" i="15"/>
  <c r="C62" i="15"/>
  <c r="C59" i="15"/>
  <c r="C55" i="15"/>
  <c r="C54" i="15"/>
  <c r="C48" i="15"/>
  <c r="C68" i="15"/>
  <c r="C65" i="15"/>
  <c r="C56" i="15"/>
  <c r="C41" i="15"/>
  <c r="C39" i="15"/>
  <c r="C37" i="15"/>
  <c r="C35" i="15"/>
  <c r="C61" i="15"/>
  <c r="C60" i="15"/>
  <c r="C46" i="15"/>
  <c r="C57" i="15"/>
  <c r="C43" i="15"/>
  <c r="C49" i="15"/>
  <c r="C53" i="15"/>
  <c r="C44" i="15"/>
  <c r="C40" i="15"/>
  <c r="C38" i="15"/>
  <c r="C36" i="15"/>
  <c r="C34" i="15"/>
  <c r="C31" i="15"/>
  <c r="C29" i="15"/>
  <c r="C27" i="15"/>
  <c r="C25" i="15"/>
  <c r="C23" i="15"/>
  <c r="C45" i="15"/>
  <c r="C50" i="15"/>
  <c r="C51" i="15"/>
  <c r="C52" i="15"/>
  <c r="C47" i="15"/>
  <c r="C30" i="15"/>
  <c r="C28" i="15"/>
  <c r="C26" i="15"/>
  <c r="C24" i="15"/>
  <c r="C42" i="15"/>
  <c r="C32" i="15"/>
  <c r="C22" i="15"/>
  <c r="C15" i="15"/>
  <c r="C13" i="15"/>
  <c r="C11" i="15"/>
  <c r="C9" i="15"/>
  <c r="C18" i="15"/>
  <c r="C19" i="15"/>
  <c r="C33" i="15"/>
  <c r="C20" i="15"/>
  <c r="C17" i="15"/>
  <c r="C16" i="15"/>
  <c r="C14" i="15"/>
  <c r="C12" i="15"/>
  <c r="C10" i="15"/>
  <c r="C21" i="15"/>
  <c r="C8" i="15"/>
  <c r="CZ5" i="15" l="1"/>
  <c r="AL5" i="15"/>
  <c r="U5" i="15"/>
  <c r="G5" i="15"/>
  <c r="AN5" i="15"/>
  <c r="V5" i="15"/>
  <c r="S5" i="15"/>
  <c r="CJ5" i="15"/>
  <c r="L5" i="15"/>
  <c r="AC5" i="15"/>
  <c r="BF5" i="15"/>
  <c r="O77" i="16"/>
  <c r="G77" i="22" s="1"/>
  <c r="L77" i="16" s="1"/>
  <c r="O85" i="16"/>
  <c r="G85" i="22" s="1"/>
  <c r="L85" i="16" s="1"/>
  <c r="O29" i="16"/>
  <c r="G29" i="22" s="1"/>
  <c r="L29" i="16" s="1"/>
  <c r="O65" i="16"/>
  <c r="G65" i="22" s="1"/>
  <c r="L65" i="16" s="1"/>
  <c r="O39" i="16"/>
  <c r="G39" i="22" s="1"/>
  <c r="L39" i="16" s="1"/>
  <c r="O101" i="16"/>
  <c r="G101" i="22" s="1"/>
  <c r="L101" i="16" s="1"/>
  <c r="O95" i="16"/>
  <c r="G95" i="22" s="1"/>
  <c r="L95" i="16" s="1"/>
  <c r="O52" i="16"/>
  <c r="G52" i="22" s="1"/>
  <c r="L52" i="16" s="1"/>
  <c r="O38" i="16"/>
  <c r="G38" i="22" s="1"/>
  <c r="L38" i="16" s="1"/>
  <c r="O14" i="16"/>
  <c r="G14" i="22" s="1"/>
  <c r="L14" i="16" s="1"/>
  <c r="O12" i="16"/>
  <c r="G12" i="22" s="1"/>
  <c r="L12" i="16" s="1"/>
  <c r="O98" i="16"/>
  <c r="G98" i="22" s="1"/>
  <c r="L98" i="16" s="1"/>
  <c r="O22" i="16"/>
  <c r="G22" i="22" s="1"/>
  <c r="L22" i="16" s="1"/>
  <c r="CT5" i="15"/>
  <c r="BH5" i="15"/>
  <c r="O5" i="15"/>
  <c r="CA5" i="15"/>
  <c r="AU5" i="15"/>
  <c r="W5" i="15"/>
  <c r="BB5" i="15"/>
  <c r="AO5" i="15"/>
  <c r="AP5" i="15"/>
  <c r="O11" i="16"/>
  <c r="G11" i="22" s="1"/>
  <c r="L11" i="16" s="1"/>
  <c r="O74" i="16"/>
  <c r="G74" i="22" s="1"/>
  <c r="L74" i="16" s="1"/>
  <c r="O82" i="16"/>
  <c r="G82" i="22" s="1"/>
  <c r="L82" i="16" s="1"/>
  <c r="O68" i="16"/>
  <c r="G68" i="22" s="1"/>
  <c r="L68" i="16" s="1"/>
  <c r="O58" i="16"/>
  <c r="G58" i="22" s="1"/>
  <c r="L58" i="16" s="1"/>
  <c r="O80" i="16"/>
  <c r="G80" i="22" s="1"/>
  <c r="L80" i="16" s="1"/>
  <c r="O57" i="16"/>
  <c r="G57" i="22" s="1"/>
  <c r="L57" i="16" s="1"/>
  <c r="O31" i="16"/>
  <c r="G31" i="22" s="1"/>
  <c r="L31" i="16" s="1"/>
  <c r="O21" i="16"/>
  <c r="G21" i="22" s="1"/>
  <c r="L21" i="16" s="1"/>
  <c r="O64" i="16"/>
  <c r="G64" i="22" s="1"/>
  <c r="L64" i="16" s="1"/>
  <c r="O66" i="16"/>
  <c r="G66" i="22" s="1"/>
  <c r="L66" i="16" s="1"/>
  <c r="O106" i="16"/>
  <c r="G106" i="22" s="1"/>
  <c r="L106" i="16" s="1"/>
  <c r="O55" i="16"/>
  <c r="G55" i="22" s="1"/>
  <c r="L55" i="16" s="1"/>
  <c r="M5" i="15"/>
  <c r="BD5" i="15"/>
  <c r="BW5" i="15"/>
  <c r="BE5" i="15"/>
  <c r="CC5" i="15"/>
  <c r="CL5" i="15"/>
  <c r="AI5" i="15"/>
  <c r="D5" i="15"/>
  <c r="BC5" i="15"/>
  <c r="P5" i="15"/>
  <c r="AR5" i="15"/>
  <c r="BX5" i="15"/>
  <c r="AF5" i="15"/>
  <c r="Q5" i="15"/>
  <c r="O61" i="16"/>
  <c r="G61" i="22" s="1"/>
  <c r="L61" i="16" s="1"/>
  <c r="O15" i="16"/>
  <c r="G15" i="22" s="1"/>
  <c r="L15" i="16" s="1"/>
  <c r="O32" i="16"/>
  <c r="G32" i="22" s="1"/>
  <c r="L32" i="16" s="1"/>
  <c r="O33" i="16"/>
  <c r="G33" i="22" s="1"/>
  <c r="L33" i="16" s="1"/>
  <c r="O24" i="16"/>
  <c r="G24" i="22" s="1"/>
  <c r="L24" i="16" s="1"/>
  <c r="O28" i="16"/>
  <c r="G28" i="22" s="1"/>
  <c r="L28" i="16" s="1"/>
  <c r="O27" i="16"/>
  <c r="G27" i="22" s="1"/>
  <c r="L27" i="16" s="1"/>
  <c r="O41" i="16"/>
  <c r="G41" i="22" s="1"/>
  <c r="L41" i="16" s="1"/>
  <c r="O79" i="16"/>
  <c r="G79" i="22" s="1"/>
  <c r="L79" i="16" s="1"/>
  <c r="O108" i="16"/>
  <c r="G108" i="22" s="1"/>
  <c r="L108" i="16" s="1"/>
  <c r="O16" i="16"/>
  <c r="G16" i="22" s="1"/>
  <c r="L16" i="16" s="1"/>
  <c r="O50" i="16"/>
  <c r="G50" i="22" s="1"/>
  <c r="L50" i="16" s="1"/>
  <c r="O51" i="16"/>
  <c r="G51" i="22" s="1"/>
  <c r="L51" i="16" s="1"/>
  <c r="BS5" i="15"/>
  <c r="BZ5" i="15"/>
  <c r="AG5" i="15"/>
  <c r="J5" i="15"/>
  <c r="N5" i="15"/>
  <c r="H5" i="15"/>
  <c r="BK5" i="15"/>
  <c r="AY5" i="15"/>
  <c r="Z5" i="15"/>
  <c r="AH5" i="15"/>
  <c r="O73" i="16"/>
  <c r="G73" i="22" s="1"/>
  <c r="L73" i="16" s="1"/>
  <c r="O47" i="16"/>
  <c r="G47" i="22" s="1"/>
  <c r="L47" i="16" s="1"/>
  <c r="O34" i="16"/>
  <c r="G34" i="22" s="1"/>
  <c r="L34" i="16" s="1"/>
  <c r="O70" i="16"/>
  <c r="G70" i="22" s="1"/>
  <c r="L70" i="16" s="1"/>
  <c r="O94" i="16"/>
  <c r="G94" i="22" s="1"/>
  <c r="L94" i="16" s="1"/>
  <c r="O102" i="16"/>
  <c r="G102" i="22" s="1"/>
  <c r="L102" i="16" s="1"/>
  <c r="O90" i="16"/>
  <c r="G90" i="22" s="1"/>
  <c r="L90" i="16" s="1"/>
  <c r="O49" i="16"/>
  <c r="G49" i="22" s="1"/>
  <c r="L49" i="16" s="1"/>
  <c r="O37" i="16"/>
  <c r="G37" i="22" s="1"/>
  <c r="L37" i="16" s="1"/>
  <c r="O105" i="16"/>
  <c r="G105" i="22" s="1"/>
  <c r="L105" i="16" s="1"/>
  <c r="O63" i="16"/>
  <c r="G63" i="22" s="1"/>
  <c r="L63" i="16" s="1"/>
  <c r="O9" i="16"/>
  <c r="G9" i="22" s="1"/>
  <c r="L9" i="16" s="1"/>
  <c r="O44" i="16"/>
  <c r="G44" i="22" s="1"/>
  <c r="L44" i="16" s="1"/>
  <c r="O54" i="16"/>
  <c r="G54" i="22" s="1"/>
  <c r="L54" i="16" s="1"/>
  <c r="AW5" i="15"/>
  <c r="AX5" i="15"/>
  <c r="BG5" i="15"/>
  <c r="AS5" i="15"/>
  <c r="X5" i="15"/>
  <c r="CU5" i="15"/>
  <c r="CE5" i="15"/>
  <c r="CB5" i="15"/>
  <c r="CD5" i="15"/>
  <c r="BM5" i="15"/>
  <c r="AE5" i="15"/>
  <c r="AZ5" i="15"/>
  <c r="CK5" i="15"/>
  <c r="C10" i="13"/>
  <c r="O20" i="16"/>
  <c r="G20" i="22" s="1"/>
  <c r="L20" i="16" s="1"/>
  <c r="O92" i="16"/>
  <c r="G92" i="22" s="1"/>
  <c r="L92" i="16" s="1"/>
  <c r="O59" i="16"/>
  <c r="G59" i="22" s="1"/>
  <c r="L59" i="16" s="1"/>
  <c r="O107" i="16"/>
  <c r="G107" i="22" s="1"/>
  <c r="L107" i="16" s="1"/>
  <c r="O26" i="16"/>
  <c r="G26" i="22" s="1"/>
  <c r="L26" i="16" s="1"/>
  <c r="O75" i="16"/>
  <c r="G75" i="22" s="1"/>
  <c r="L75" i="16" s="1"/>
  <c r="O103" i="16"/>
  <c r="G103" i="22" s="1"/>
  <c r="L103" i="16" s="1"/>
  <c r="O53" i="16"/>
  <c r="G53" i="22" s="1"/>
  <c r="L53" i="16" s="1"/>
  <c r="O69" i="16"/>
  <c r="G69" i="22" s="1"/>
  <c r="L69" i="16" s="1"/>
  <c r="O84" i="16"/>
  <c r="G84" i="22" s="1"/>
  <c r="L84" i="16" s="1"/>
  <c r="O48" i="16"/>
  <c r="G48" i="22" s="1"/>
  <c r="L48" i="16" s="1"/>
  <c r="O100" i="16"/>
  <c r="G100" i="22" s="1"/>
  <c r="L100" i="16" s="1"/>
  <c r="O30" i="16"/>
  <c r="G30" i="22" s="1"/>
  <c r="L30" i="16" s="1"/>
  <c r="F5" i="15"/>
  <c r="CR5" i="15"/>
  <c r="K5" i="15"/>
  <c r="CI5" i="15"/>
  <c r="AQ5" i="15"/>
  <c r="AT5" i="15"/>
  <c r="DA5" i="15"/>
  <c r="CO5" i="15"/>
  <c r="E5" i="15"/>
  <c r="CN5" i="15"/>
  <c r="BA5" i="15"/>
  <c r="CG5" i="15"/>
  <c r="CQ5" i="15"/>
  <c r="AK5" i="15"/>
  <c r="CY5" i="15"/>
  <c r="BR5" i="15"/>
  <c r="AD5" i="15"/>
  <c r="O76" i="16"/>
  <c r="G76" i="22" s="1"/>
  <c r="L76" i="16" s="1"/>
  <c r="O17" i="16"/>
  <c r="G17" i="22" s="1"/>
  <c r="L17" i="16" s="1"/>
  <c r="O89" i="16"/>
  <c r="G89" i="22" s="1"/>
  <c r="L89" i="16" s="1"/>
  <c r="O13" i="16"/>
  <c r="G13" i="22" s="1"/>
  <c r="L13" i="16" s="1"/>
  <c r="O10" i="16"/>
  <c r="G10" i="22" s="1"/>
  <c r="L10" i="16" s="1"/>
  <c r="O109" i="16"/>
  <c r="G109" i="22" s="1"/>
  <c r="L109" i="16" s="1"/>
  <c r="O46" i="16"/>
  <c r="G46" i="22" s="1"/>
  <c r="L46" i="16" s="1"/>
  <c r="O97" i="16"/>
  <c r="G97" i="22" s="1"/>
  <c r="L97" i="16" s="1"/>
  <c r="C8" i="13"/>
  <c r="O81" i="16"/>
  <c r="G81" i="22" s="1"/>
  <c r="L81" i="16" s="1"/>
  <c r="O78" i="16"/>
  <c r="G78" i="22" s="1"/>
  <c r="L78" i="16" s="1"/>
  <c r="O99" i="16"/>
  <c r="G99" i="22" s="1"/>
  <c r="L99" i="16" s="1"/>
  <c r="O71" i="16"/>
  <c r="G71" i="22" s="1"/>
  <c r="L71" i="16" s="1"/>
  <c r="C5" i="15"/>
  <c r="O8" i="16"/>
  <c r="BQ5" i="15"/>
  <c r="CP5" i="15"/>
  <c r="BY5" i="15"/>
  <c r="CS5" i="15"/>
  <c r="BL5" i="15"/>
  <c r="BI5" i="15"/>
  <c r="CX5" i="15"/>
  <c r="AB5" i="15"/>
  <c r="CH5" i="15"/>
  <c r="CF5" i="15"/>
  <c r="Y5" i="15"/>
  <c r="O23" i="16"/>
  <c r="G23" i="22" s="1"/>
  <c r="L23" i="16" s="1"/>
  <c r="O62" i="16"/>
  <c r="G62" i="22" s="1"/>
  <c r="L62" i="16" s="1"/>
  <c r="O110" i="16"/>
  <c r="G110" i="22" s="1"/>
  <c r="L110" i="16" s="1"/>
  <c r="O111" i="16"/>
  <c r="G111" i="22" s="1"/>
  <c r="L111" i="16" s="1"/>
  <c r="O40" i="16"/>
  <c r="G40" i="22" s="1"/>
  <c r="L40" i="16" s="1"/>
  <c r="O18" i="16"/>
  <c r="G18" i="22" s="1"/>
  <c r="L18" i="16" s="1"/>
  <c r="O67" i="16"/>
  <c r="G67" i="22" s="1"/>
  <c r="L67" i="16" s="1"/>
  <c r="O72" i="16"/>
  <c r="G72" i="22" s="1"/>
  <c r="L72" i="16" s="1"/>
  <c r="O104" i="16"/>
  <c r="G104" i="22" s="1"/>
  <c r="L104" i="16" s="1"/>
  <c r="O86" i="16"/>
  <c r="G86" i="22" s="1"/>
  <c r="L86" i="16" s="1"/>
  <c r="O35" i="16"/>
  <c r="G35" i="22" s="1"/>
  <c r="L35" i="16" s="1"/>
  <c r="O96" i="16"/>
  <c r="G96" i="22" s="1"/>
  <c r="L96" i="16" s="1"/>
  <c r="O93" i="16"/>
  <c r="G93" i="22" s="1"/>
  <c r="L93" i="16" s="1"/>
  <c r="CW5" i="15"/>
  <c r="BJ5" i="15"/>
  <c r="AV5" i="15"/>
  <c r="AM5" i="15"/>
  <c r="AA5" i="15"/>
  <c r="BV5" i="15"/>
  <c r="R5" i="15"/>
  <c r="AJ5" i="15"/>
  <c r="CV5" i="15"/>
  <c r="I5" i="15"/>
  <c r="T5" i="15"/>
  <c r="BO5" i="15"/>
  <c r="BN5" i="15"/>
  <c r="O25" i="16"/>
  <c r="G25" i="22" s="1"/>
  <c r="L25" i="16" s="1"/>
  <c r="O42" i="16"/>
  <c r="G42" i="22" s="1"/>
  <c r="L42" i="16" s="1"/>
  <c r="O36" i="16"/>
  <c r="G36" i="22" s="1"/>
  <c r="L36" i="16" s="1"/>
  <c r="O45" i="16"/>
  <c r="G45" i="22" s="1"/>
  <c r="L45" i="16" s="1"/>
  <c r="O83" i="16"/>
  <c r="G83" i="22" s="1"/>
  <c r="L83" i="16" s="1"/>
  <c r="C9" i="13"/>
  <c r="O87" i="16"/>
  <c r="G87" i="22" s="1"/>
  <c r="L87" i="16" s="1"/>
  <c r="O60" i="16"/>
  <c r="G60" i="22" s="1"/>
  <c r="L60" i="16" s="1"/>
  <c r="O91" i="16"/>
  <c r="G91" i="22" s="1"/>
  <c r="L91" i="16" s="1"/>
  <c r="O19" i="16"/>
  <c r="G19" i="22" s="1"/>
  <c r="L19" i="16" s="1"/>
  <c r="O56" i="16"/>
  <c r="G56" i="22" s="1"/>
  <c r="L56" i="16" s="1"/>
  <c r="O88" i="16"/>
  <c r="G88" i="22" s="1"/>
  <c r="L88" i="16" s="1"/>
  <c r="O43" i="16"/>
  <c r="G43" i="22" s="1"/>
  <c r="L43" i="16" s="1"/>
  <c r="BU5" i="15"/>
  <c r="BT5" i="15"/>
  <c r="BP5" i="15"/>
  <c r="DB5" i="15"/>
  <c r="CM5" i="15"/>
  <c r="A8" i="14" l="1" a="1"/>
  <c r="A44" i="14" s="1"/>
  <c r="B13" i="17"/>
  <c r="Y10" i="13"/>
  <c r="Y8" i="13"/>
  <c r="B11" i="17"/>
  <c r="B12" i="17"/>
  <c r="Y9" i="13"/>
  <c r="O6" i="16"/>
  <c r="C6" i="13" s="1"/>
  <c r="G8" i="22"/>
  <c r="DA44" i="14" l="1"/>
  <c r="CK44" i="14"/>
  <c r="BU44" i="14"/>
  <c r="BE44" i="14"/>
  <c r="AO44" i="14"/>
  <c r="Y44" i="14"/>
  <c r="I44" i="14"/>
  <c r="CZ44" i="14"/>
  <c r="CJ44" i="14"/>
  <c r="BT44" i="14"/>
  <c r="BD44" i="14"/>
  <c r="AN44" i="14"/>
  <c r="X44" i="14"/>
  <c r="H44" i="14"/>
  <c r="CY44" i="14"/>
  <c r="CI44" i="14"/>
  <c r="BS44" i="14"/>
  <c r="BC44" i="14"/>
  <c r="AM44" i="14"/>
  <c r="W44" i="14"/>
  <c r="G44" i="14"/>
  <c r="CX44" i="14"/>
  <c r="CH44" i="14"/>
  <c r="BR44" i="14"/>
  <c r="BB44" i="14"/>
  <c r="AL44" i="14"/>
  <c r="V44" i="14"/>
  <c r="F44" i="14"/>
  <c r="CW44" i="14"/>
  <c r="CG44" i="14"/>
  <c r="BQ44" i="14"/>
  <c r="BA44" i="14"/>
  <c r="AK44" i="14"/>
  <c r="U44" i="14"/>
  <c r="E44" i="14"/>
  <c r="CV44" i="14"/>
  <c r="CF44" i="14"/>
  <c r="BP44" i="14"/>
  <c r="AZ44" i="14"/>
  <c r="AJ44" i="14"/>
  <c r="T44" i="14"/>
  <c r="D44" i="14"/>
  <c r="CU44" i="14"/>
  <c r="CE44" i="14"/>
  <c r="BO44" i="14"/>
  <c r="AY44" i="14"/>
  <c r="AI44" i="14"/>
  <c r="S44" i="14"/>
  <c r="C44" i="14"/>
  <c r="CT44" i="14"/>
  <c r="CD44" i="14"/>
  <c r="BN44" i="14"/>
  <c r="AX44" i="14"/>
  <c r="AH44" i="14"/>
  <c r="R44" i="14"/>
  <c r="CS44" i="14"/>
  <c r="CC44" i="14"/>
  <c r="BM44" i="14"/>
  <c r="AW44" i="14"/>
  <c r="AG44" i="14"/>
  <c r="Q44" i="14"/>
  <c r="CR44" i="14"/>
  <c r="CB44" i="14"/>
  <c r="BL44" i="14"/>
  <c r="AV44" i="14"/>
  <c r="AF44" i="14"/>
  <c r="P44" i="14"/>
  <c r="CQ44" i="14"/>
  <c r="CA44" i="14"/>
  <c r="BK44" i="14"/>
  <c r="AU44" i="14"/>
  <c r="AE44" i="14"/>
  <c r="O44" i="14"/>
  <c r="CP44" i="14"/>
  <c r="BZ44" i="14"/>
  <c r="BJ44" i="14"/>
  <c r="AT44" i="14"/>
  <c r="AD44" i="14"/>
  <c r="N44" i="14"/>
  <c r="CO44" i="14"/>
  <c r="BY44" i="14"/>
  <c r="BI44" i="14"/>
  <c r="AS44" i="14"/>
  <c r="AC44" i="14"/>
  <c r="M44" i="14"/>
  <c r="CN44" i="14"/>
  <c r="BX44" i="14"/>
  <c r="BH44" i="14"/>
  <c r="AR44" i="14"/>
  <c r="AB44" i="14"/>
  <c r="L44" i="14"/>
  <c r="BV44" i="14"/>
  <c r="BG44" i="14"/>
  <c r="BF44" i="14"/>
  <c r="AQ44" i="14"/>
  <c r="AP44" i="14"/>
  <c r="AA44" i="14"/>
  <c r="Z44" i="14"/>
  <c r="K44" i="14"/>
  <c r="J44" i="14"/>
  <c r="DB44" i="14"/>
  <c r="CM44" i="14"/>
  <c r="CL44" i="14"/>
  <c r="BW44" i="14"/>
  <c r="A94" i="14"/>
  <c r="F94" i="21" s="1"/>
  <c r="A100" i="14"/>
  <c r="F100" i="21" s="1"/>
  <c r="A61" i="14"/>
  <c r="A26" i="14"/>
  <c r="A28" i="14"/>
  <c r="A90" i="14"/>
  <c r="A29" i="14"/>
  <c r="A32" i="14"/>
  <c r="A14" i="14"/>
  <c r="F14" i="21" s="1"/>
  <c r="A49" i="14"/>
  <c r="F49" i="21" s="1"/>
  <c r="A11" i="14"/>
  <c r="A111" i="14"/>
  <c r="A62" i="14"/>
  <c r="F62" i="21" s="1"/>
  <c r="A105" i="14"/>
  <c r="F105" i="21" s="1"/>
  <c r="A31" i="14"/>
  <c r="A84" i="14"/>
  <c r="A89" i="14"/>
  <c r="F89" i="21" s="1"/>
  <c r="A9" i="14"/>
  <c r="F9" i="21" s="1"/>
  <c r="A103" i="14"/>
  <c r="A10" i="14"/>
  <c r="A17" i="14"/>
  <c r="F17" i="21" s="1"/>
  <c r="A78" i="14"/>
  <c r="A75" i="14"/>
  <c r="A81" i="14"/>
  <c r="A60" i="14"/>
  <c r="F60" i="21" s="1"/>
  <c r="A43" i="14"/>
  <c r="F43" i="21" s="1"/>
  <c r="A72" i="14"/>
  <c r="A23" i="14"/>
  <c r="F23" i="21" s="1"/>
  <c r="A33" i="14"/>
  <c r="A15" i="14"/>
  <c r="F15" i="21" s="1"/>
  <c r="A102" i="14"/>
  <c r="A70" i="14"/>
  <c r="A57" i="14"/>
  <c r="A88" i="14"/>
  <c r="F88" i="21" s="1"/>
  <c r="A68" i="14"/>
  <c r="F68" i="21" s="1"/>
  <c r="A99" i="14"/>
  <c r="A85" i="14"/>
  <c r="A48" i="14"/>
  <c r="F48" i="21" s="1"/>
  <c r="A107" i="14"/>
  <c r="F107" i="21" s="1"/>
  <c r="A34" i="14"/>
  <c r="A98" i="14"/>
  <c r="F98" i="21" s="1"/>
  <c r="A63" i="14"/>
  <c r="F63" i="21" s="1"/>
  <c r="A65" i="14"/>
  <c r="A58" i="14"/>
  <c r="F58" i="21" s="1"/>
  <c r="A20" i="14"/>
  <c r="A40" i="14"/>
  <c r="F40" i="21" s="1"/>
  <c r="A19" i="14"/>
  <c r="A95" i="14"/>
  <c r="A74" i="14"/>
  <c r="A69" i="14"/>
  <c r="A42" i="14"/>
  <c r="A97" i="14"/>
  <c r="A66" i="14"/>
  <c r="A45" i="14"/>
  <c r="A82" i="14"/>
  <c r="F82" i="21" s="1"/>
  <c r="A50" i="14"/>
  <c r="A79" i="14"/>
  <c r="F79" i="21" s="1"/>
  <c r="A8" i="14"/>
  <c r="F8" i="21" s="1"/>
  <c r="A55" i="14"/>
  <c r="A77" i="14"/>
  <c r="A87" i="14"/>
  <c r="A67" i="14"/>
  <c r="F67" i="21" s="1"/>
  <c r="A80" i="14"/>
  <c r="A86" i="14"/>
  <c r="A21" i="14"/>
  <c r="F21" i="21" s="1"/>
  <c r="A24" i="14"/>
  <c r="F24" i="21" s="1"/>
  <c r="A71" i="14"/>
  <c r="F71" i="21" s="1"/>
  <c r="A18" i="14"/>
  <c r="A64" i="14"/>
  <c r="A93" i="14"/>
  <c r="A30" i="14"/>
  <c r="F30" i="21" s="1"/>
  <c r="A36" i="14"/>
  <c r="A83" i="14"/>
  <c r="F83" i="21" s="1"/>
  <c r="A109" i="14"/>
  <c r="F109" i="21" s="1"/>
  <c r="A12" i="14"/>
  <c r="A76" i="14"/>
  <c r="F76" i="21" s="1"/>
  <c r="A104" i="14"/>
  <c r="A25" i="14"/>
  <c r="F25" i="21" s="1"/>
  <c r="A106" i="14"/>
  <c r="F106" i="21" s="1"/>
  <c r="A53" i="14"/>
  <c r="A39" i="14"/>
  <c r="F39" i="21" s="1"/>
  <c r="A51" i="14"/>
  <c r="F51" i="21" s="1"/>
  <c r="A92" i="14"/>
  <c r="F92" i="21" s="1"/>
  <c r="A27" i="14"/>
  <c r="A38" i="14"/>
  <c r="F38" i="21" s="1"/>
  <c r="A101" i="14"/>
  <c r="F101" i="21" s="1"/>
  <c r="A37" i="14"/>
  <c r="F37" i="21" s="1"/>
  <c r="A56" i="14"/>
  <c r="A73" i="14"/>
  <c r="F73" i="21" s="1"/>
  <c r="A41" i="14"/>
  <c r="F41" i="21" s="1"/>
  <c r="A47" i="14"/>
  <c r="F47" i="21" s="1"/>
  <c r="A96" i="14"/>
  <c r="F96" i="21" s="1"/>
  <c r="A13" i="14"/>
  <c r="A54" i="14"/>
  <c r="F54" i="21" s="1"/>
  <c r="A22" i="14"/>
  <c r="A110" i="14"/>
  <c r="A59" i="14"/>
  <c r="F59" i="21" s="1"/>
  <c r="A52" i="14"/>
  <c r="F52" i="21" s="1"/>
  <c r="A16" i="14"/>
  <c r="F16" i="21" s="1"/>
  <c r="A46" i="14"/>
  <c r="F46" i="21" s="1"/>
  <c r="A108" i="14"/>
  <c r="F108" i="21" s="1"/>
  <c r="A91" i="14"/>
  <c r="A35" i="14"/>
  <c r="F77" i="21"/>
  <c r="X11" i="17"/>
  <c r="AA53" i="13"/>
  <c r="F12" i="13"/>
  <c r="Z53" i="13"/>
  <c r="L8" i="16"/>
  <c r="L6" i="16" s="1"/>
  <c r="D7" i="13" s="1"/>
  <c r="G4" i="22"/>
  <c r="H11" i="13"/>
  <c r="X13" i="17"/>
  <c r="AA55" i="13"/>
  <c r="Z55" i="13"/>
  <c r="B9" i="17"/>
  <c r="F44" i="21"/>
  <c r="Z54" i="13"/>
  <c r="G12" i="13"/>
  <c r="X12" i="17"/>
  <c r="AA54" i="13"/>
  <c r="C8" i="14" l="1"/>
  <c r="CW56" i="14"/>
  <c r="CG56" i="14"/>
  <c r="BQ56" i="14"/>
  <c r="BA56" i="14"/>
  <c r="AK56" i="14"/>
  <c r="U56" i="14"/>
  <c r="E56" i="14"/>
  <c r="CV56" i="14"/>
  <c r="CF56" i="14"/>
  <c r="BP56" i="14"/>
  <c r="AZ56" i="14"/>
  <c r="AJ56" i="14"/>
  <c r="T56" i="14"/>
  <c r="D56" i="14"/>
  <c r="CU56" i="14"/>
  <c r="CE56" i="14"/>
  <c r="BO56" i="14"/>
  <c r="AY56" i="14"/>
  <c r="AI56" i="14"/>
  <c r="S56" i="14"/>
  <c r="C56" i="14"/>
  <c r="CT56" i="14"/>
  <c r="CD56" i="14"/>
  <c r="BN56" i="14"/>
  <c r="AX56" i="14"/>
  <c r="AH56" i="14"/>
  <c r="R56" i="14"/>
  <c r="CS56" i="14"/>
  <c r="CC56" i="14"/>
  <c r="BM56" i="14"/>
  <c r="AW56" i="14"/>
  <c r="AG56" i="14"/>
  <c r="Q56" i="14"/>
  <c r="CR56" i="14"/>
  <c r="CB56" i="14"/>
  <c r="BL56" i="14"/>
  <c r="AV56" i="14"/>
  <c r="AF56" i="14"/>
  <c r="P56" i="14"/>
  <c r="CQ56" i="14"/>
  <c r="CA56" i="14"/>
  <c r="BK56" i="14"/>
  <c r="AU56" i="14"/>
  <c r="AE56" i="14"/>
  <c r="O56" i="14"/>
  <c r="CP56" i="14"/>
  <c r="BZ56" i="14"/>
  <c r="BJ56" i="14"/>
  <c r="AT56" i="14"/>
  <c r="AD56" i="14"/>
  <c r="N56" i="14"/>
  <c r="CO56" i="14"/>
  <c r="BY56" i="14"/>
  <c r="BI56" i="14"/>
  <c r="AS56" i="14"/>
  <c r="AC56" i="14"/>
  <c r="M56" i="14"/>
  <c r="CN56" i="14"/>
  <c r="BX56" i="14"/>
  <c r="BH56" i="14"/>
  <c r="AR56" i="14"/>
  <c r="AB56" i="14"/>
  <c r="L56" i="14"/>
  <c r="CM56" i="14"/>
  <c r="BW56" i="14"/>
  <c r="BG56" i="14"/>
  <c r="AQ56" i="14"/>
  <c r="AA56" i="14"/>
  <c r="K56" i="14"/>
  <c r="DB56" i="14"/>
  <c r="CL56" i="14"/>
  <c r="BV56" i="14"/>
  <c r="BF56" i="14"/>
  <c r="AP56" i="14"/>
  <c r="Z56" i="14"/>
  <c r="J56" i="14"/>
  <c r="DA56" i="14"/>
  <c r="CK56" i="14"/>
  <c r="BU56" i="14"/>
  <c r="BE56" i="14"/>
  <c r="AO56" i="14"/>
  <c r="Y56" i="14"/>
  <c r="I56" i="14"/>
  <c r="BR56" i="14"/>
  <c r="BD56" i="14"/>
  <c r="BC56" i="14"/>
  <c r="BB56" i="14"/>
  <c r="AN56" i="14"/>
  <c r="AM56" i="14"/>
  <c r="AL56" i="14"/>
  <c r="X56" i="14"/>
  <c r="CZ56" i="14"/>
  <c r="W56" i="14"/>
  <c r="CY56" i="14"/>
  <c r="V56" i="14"/>
  <c r="CX56" i="14"/>
  <c r="H56" i="14"/>
  <c r="CJ56" i="14"/>
  <c r="G56" i="14"/>
  <c r="CI56" i="14"/>
  <c r="F56" i="14"/>
  <c r="CH56" i="14"/>
  <c r="BT56" i="14"/>
  <c r="BS56" i="14"/>
  <c r="CT36" i="14"/>
  <c r="CD36" i="14"/>
  <c r="BN36" i="14"/>
  <c r="AX36" i="14"/>
  <c r="AH36" i="14"/>
  <c r="R36" i="14"/>
  <c r="CS36" i="14"/>
  <c r="CC36" i="14"/>
  <c r="BM36" i="14"/>
  <c r="AW36" i="14"/>
  <c r="AG36" i="14"/>
  <c r="Q36" i="14"/>
  <c r="CR36" i="14"/>
  <c r="CB36" i="14"/>
  <c r="BL36" i="14"/>
  <c r="AV36" i="14"/>
  <c r="AF36" i="14"/>
  <c r="P36" i="14"/>
  <c r="CQ36" i="14"/>
  <c r="CA36" i="14"/>
  <c r="BK36" i="14"/>
  <c r="AU36" i="14"/>
  <c r="AE36" i="14"/>
  <c r="O36" i="14"/>
  <c r="CP36" i="14"/>
  <c r="BZ36" i="14"/>
  <c r="BJ36" i="14"/>
  <c r="AT36" i="14"/>
  <c r="AD36" i="14"/>
  <c r="N36" i="14"/>
  <c r="CO36" i="14"/>
  <c r="BY36" i="14"/>
  <c r="BI36" i="14"/>
  <c r="AS36" i="14"/>
  <c r="AC36" i="14"/>
  <c r="M36" i="14"/>
  <c r="CN36" i="14"/>
  <c r="BX36" i="14"/>
  <c r="BH36" i="14"/>
  <c r="AR36" i="14"/>
  <c r="AB36" i="14"/>
  <c r="L36" i="14"/>
  <c r="CM36" i="14"/>
  <c r="BW36" i="14"/>
  <c r="BG36" i="14"/>
  <c r="AQ36" i="14"/>
  <c r="AA36" i="14"/>
  <c r="K36" i="14"/>
  <c r="DB36" i="14"/>
  <c r="CL36" i="14"/>
  <c r="BV36" i="14"/>
  <c r="BF36" i="14"/>
  <c r="AP36" i="14"/>
  <c r="Z36" i="14"/>
  <c r="J36" i="14"/>
  <c r="DA36" i="14"/>
  <c r="CK36" i="14"/>
  <c r="BU36" i="14"/>
  <c r="BE36" i="14"/>
  <c r="AO36" i="14"/>
  <c r="Y36" i="14"/>
  <c r="I36" i="14"/>
  <c r="CY36" i="14"/>
  <c r="CI36" i="14"/>
  <c r="BS36" i="14"/>
  <c r="BC36" i="14"/>
  <c r="AM36" i="14"/>
  <c r="W36" i="14"/>
  <c r="G36" i="14"/>
  <c r="CX36" i="14"/>
  <c r="CH36" i="14"/>
  <c r="BR36" i="14"/>
  <c r="BB36" i="14"/>
  <c r="AL36" i="14"/>
  <c r="V36" i="14"/>
  <c r="F36" i="14"/>
  <c r="CW36" i="14"/>
  <c r="CG36" i="14"/>
  <c r="BQ36" i="14"/>
  <c r="BA36" i="14"/>
  <c r="AK36" i="14"/>
  <c r="U36" i="14"/>
  <c r="E36" i="14"/>
  <c r="X36" i="14"/>
  <c r="CZ36" i="14"/>
  <c r="T36" i="14"/>
  <c r="CV36" i="14"/>
  <c r="S36" i="14"/>
  <c r="CU36" i="14"/>
  <c r="H36" i="14"/>
  <c r="CJ36" i="14"/>
  <c r="D36" i="14"/>
  <c r="CF36" i="14"/>
  <c r="C36" i="14"/>
  <c r="CE36" i="14"/>
  <c r="BT36" i="14"/>
  <c r="BP36" i="14"/>
  <c r="BO36" i="14"/>
  <c r="AZ36" i="14"/>
  <c r="AN36" i="14"/>
  <c r="AJ36" i="14"/>
  <c r="AI36" i="14"/>
  <c r="BD36" i="14"/>
  <c r="AY36" i="14"/>
  <c r="DA50" i="14"/>
  <c r="CK50" i="14"/>
  <c r="BU50" i="14"/>
  <c r="BE50" i="14"/>
  <c r="AO50" i="14"/>
  <c r="Y50" i="14"/>
  <c r="I50" i="14"/>
  <c r="CZ50" i="14"/>
  <c r="CJ50" i="14"/>
  <c r="BT50" i="14"/>
  <c r="BD50" i="14"/>
  <c r="AN50" i="14"/>
  <c r="X50" i="14"/>
  <c r="H50" i="14"/>
  <c r="CY50" i="14"/>
  <c r="CI50" i="14"/>
  <c r="BS50" i="14"/>
  <c r="BC50" i="14"/>
  <c r="AM50" i="14"/>
  <c r="W50" i="14"/>
  <c r="G50" i="14"/>
  <c r="CX50" i="14"/>
  <c r="CH50" i="14"/>
  <c r="BR50" i="14"/>
  <c r="BB50" i="14"/>
  <c r="AL50" i="14"/>
  <c r="V50" i="14"/>
  <c r="F50" i="14"/>
  <c r="CW50" i="14"/>
  <c r="CG50" i="14"/>
  <c r="BQ50" i="14"/>
  <c r="BA50" i="14"/>
  <c r="AK50" i="14"/>
  <c r="U50" i="14"/>
  <c r="E50" i="14"/>
  <c r="CV50" i="14"/>
  <c r="CF50" i="14"/>
  <c r="BP50" i="14"/>
  <c r="AZ50" i="14"/>
  <c r="AJ50" i="14"/>
  <c r="T50" i="14"/>
  <c r="D50" i="14"/>
  <c r="CU50" i="14"/>
  <c r="CE50" i="14"/>
  <c r="BO50" i="14"/>
  <c r="AY50" i="14"/>
  <c r="AI50" i="14"/>
  <c r="S50" i="14"/>
  <c r="C50" i="14"/>
  <c r="CT50" i="14"/>
  <c r="CD50" i="14"/>
  <c r="BN50" i="14"/>
  <c r="AX50" i="14"/>
  <c r="AH50" i="14"/>
  <c r="R50" i="14"/>
  <c r="CS50" i="14"/>
  <c r="CC50" i="14"/>
  <c r="BM50" i="14"/>
  <c r="AW50" i="14"/>
  <c r="AG50" i="14"/>
  <c r="Q50" i="14"/>
  <c r="CR50" i="14"/>
  <c r="CB50" i="14"/>
  <c r="BL50" i="14"/>
  <c r="AV50" i="14"/>
  <c r="AF50" i="14"/>
  <c r="P50" i="14"/>
  <c r="CQ50" i="14"/>
  <c r="CA50" i="14"/>
  <c r="BK50" i="14"/>
  <c r="AU50" i="14"/>
  <c r="AE50" i="14"/>
  <c r="O50" i="14"/>
  <c r="CP50" i="14"/>
  <c r="BZ50" i="14"/>
  <c r="BJ50" i="14"/>
  <c r="AT50" i="14"/>
  <c r="AD50" i="14"/>
  <c r="N50" i="14"/>
  <c r="CO50" i="14"/>
  <c r="BY50" i="14"/>
  <c r="BI50" i="14"/>
  <c r="AS50" i="14"/>
  <c r="AC50" i="14"/>
  <c r="M50" i="14"/>
  <c r="CN50" i="14"/>
  <c r="BX50" i="14"/>
  <c r="BH50" i="14"/>
  <c r="AR50" i="14"/>
  <c r="AB50" i="14"/>
  <c r="L50" i="14"/>
  <c r="DB50" i="14"/>
  <c r="CM50" i="14"/>
  <c r="CL50" i="14"/>
  <c r="BW50" i="14"/>
  <c r="BV50" i="14"/>
  <c r="BG50" i="14"/>
  <c r="BF50" i="14"/>
  <c r="AP50" i="14"/>
  <c r="AA50" i="14"/>
  <c r="Z50" i="14"/>
  <c r="K50" i="14"/>
  <c r="AQ50" i="14"/>
  <c r="J50" i="14"/>
  <c r="CT34" i="14"/>
  <c r="CD34" i="14"/>
  <c r="BN34" i="14"/>
  <c r="AX34" i="14"/>
  <c r="AH34" i="14"/>
  <c r="R34" i="14"/>
  <c r="CS34" i="14"/>
  <c r="CC34" i="14"/>
  <c r="BM34" i="14"/>
  <c r="AW34" i="14"/>
  <c r="AG34" i="14"/>
  <c r="Q34" i="14"/>
  <c r="CR34" i="14"/>
  <c r="CB34" i="14"/>
  <c r="BL34" i="14"/>
  <c r="AV34" i="14"/>
  <c r="AF34" i="14"/>
  <c r="P34" i="14"/>
  <c r="CQ34" i="14"/>
  <c r="CA34" i="14"/>
  <c r="BK34" i="14"/>
  <c r="AU34" i="14"/>
  <c r="AE34" i="14"/>
  <c r="O34" i="14"/>
  <c r="CP34" i="14"/>
  <c r="BZ34" i="14"/>
  <c r="BJ34" i="14"/>
  <c r="AT34" i="14"/>
  <c r="AD34" i="14"/>
  <c r="N34" i="14"/>
  <c r="CO34" i="14"/>
  <c r="BY34" i="14"/>
  <c r="BI34" i="14"/>
  <c r="AS34" i="14"/>
  <c r="AC34" i="14"/>
  <c r="M34" i="14"/>
  <c r="CN34" i="14"/>
  <c r="BX34" i="14"/>
  <c r="BH34" i="14"/>
  <c r="AR34" i="14"/>
  <c r="AB34" i="14"/>
  <c r="L34" i="14"/>
  <c r="CM34" i="14"/>
  <c r="BW34" i="14"/>
  <c r="BG34" i="14"/>
  <c r="AQ34" i="14"/>
  <c r="AA34" i="14"/>
  <c r="K34" i="14"/>
  <c r="DB34" i="14"/>
  <c r="CL34" i="14"/>
  <c r="BV34" i="14"/>
  <c r="BF34" i="14"/>
  <c r="AP34" i="14"/>
  <c r="Z34" i="14"/>
  <c r="J34" i="14"/>
  <c r="DA34" i="14"/>
  <c r="CK34" i="14"/>
  <c r="BU34" i="14"/>
  <c r="BE34" i="14"/>
  <c r="AO34" i="14"/>
  <c r="Y34" i="14"/>
  <c r="I34" i="14"/>
  <c r="CY34" i="14"/>
  <c r="CI34" i="14"/>
  <c r="BS34" i="14"/>
  <c r="BC34" i="14"/>
  <c r="AM34" i="14"/>
  <c r="W34" i="14"/>
  <c r="G34" i="14"/>
  <c r="CX34" i="14"/>
  <c r="CH34" i="14"/>
  <c r="BR34" i="14"/>
  <c r="BB34" i="14"/>
  <c r="AL34" i="14"/>
  <c r="V34" i="14"/>
  <c r="F34" i="14"/>
  <c r="CW34" i="14"/>
  <c r="CG34" i="14"/>
  <c r="BQ34" i="14"/>
  <c r="BA34" i="14"/>
  <c r="AK34" i="14"/>
  <c r="U34" i="14"/>
  <c r="E34" i="14"/>
  <c r="BO34" i="14"/>
  <c r="BD34" i="14"/>
  <c r="AZ34" i="14"/>
  <c r="AY34" i="14"/>
  <c r="AN34" i="14"/>
  <c r="AJ34" i="14"/>
  <c r="AI34" i="14"/>
  <c r="X34" i="14"/>
  <c r="CZ34" i="14"/>
  <c r="T34" i="14"/>
  <c r="CV34" i="14"/>
  <c r="S34" i="14"/>
  <c r="CJ34" i="14"/>
  <c r="D34" i="14"/>
  <c r="CE34" i="14"/>
  <c r="BT34" i="14"/>
  <c r="BP34" i="14"/>
  <c r="CU34" i="14"/>
  <c r="CF34" i="14"/>
  <c r="H34" i="14"/>
  <c r="C34" i="14"/>
  <c r="CS81" i="14"/>
  <c r="CC81" i="14"/>
  <c r="BM81" i="14"/>
  <c r="AW81" i="14"/>
  <c r="AG81" i="14"/>
  <c r="Q81" i="14"/>
  <c r="CO81" i="14"/>
  <c r="BY81" i="14"/>
  <c r="BI81" i="14"/>
  <c r="AS81" i="14"/>
  <c r="AC81" i="14"/>
  <c r="M81" i="14"/>
  <c r="CN81" i="14"/>
  <c r="BX81" i="14"/>
  <c r="BH81" i="14"/>
  <c r="AR81" i="14"/>
  <c r="AB81" i="14"/>
  <c r="L81" i="14"/>
  <c r="CM81" i="14"/>
  <c r="BW81" i="14"/>
  <c r="BG81" i="14"/>
  <c r="AQ81" i="14"/>
  <c r="AA81" i="14"/>
  <c r="K81" i="14"/>
  <c r="DA81" i="14"/>
  <c r="CK81" i="14"/>
  <c r="BU81" i="14"/>
  <c r="BE81" i="14"/>
  <c r="AO81" i="14"/>
  <c r="Y81" i="14"/>
  <c r="I81" i="14"/>
  <c r="CY81" i="14"/>
  <c r="CI81" i="14"/>
  <c r="BS81" i="14"/>
  <c r="BC81" i="14"/>
  <c r="AM81" i="14"/>
  <c r="W81" i="14"/>
  <c r="G81" i="14"/>
  <c r="CW81" i="14"/>
  <c r="CG81" i="14"/>
  <c r="BQ81" i="14"/>
  <c r="BA81" i="14"/>
  <c r="AK81" i="14"/>
  <c r="U81" i="14"/>
  <c r="E81" i="14"/>
  <c r="CV81" i="14"/>
  <c r="CF81" i="14"/>
  <c r="BP81" i="14"/>
  <c r="AZ81" i="14"/>
  <c r="AJ81" i="14"/>
  <c r="T81" i="14"/>
  <c r="D81" i="14"/>
  <c r="CX81" i="14"/>
  <c r="BR81" i="14"/>
  <c r="AL81" i="14"/>
  <c r="F81" i="14"/>
  <c r="CU81" i="14"/>
  <c r="BO81" i="14"/>
  <c r="AI81" i="14"/>
  <c r="C81" i="14"/>
  <c r="CT81" i="14"/>
  <c r="BN81" i="14"/>
  <c r="AH81" i="14"/>
  <c r="CR81" i="14"/>
  <c r="BL81" i="14"/>
  <c r="AF81" i="14"/>
  <c r="CQ81" i="14"/>
  <c r="BK81" i="14"/>
  <c r="AE81" i="14"/>
  <c r="CP81" i="14"/>
  <c r="BJ81" i="14"/>
  <c r="AD81" i="14"/>
  <c r="CL81" i="14"/>
  <c r="BF81" i="14"/>
  <c r="Z81" i="14"/>
  <c r="CJ81" i="14"/>
  <c r="BD81" i="14"/>
  <c r="X81" i="14"/>
  <c r="CE81" i="14"/>
  <c r="AY81" i="14"/>
  <c r="S81" i="14"/>
  <c r="CD81" i="14"/>
  <c r="AX81" i="14"/>
  <c r="R81" i="14"/>
  <c r="CB81" i="14"/>
  <c r="AV81" i="14"/>
  <c r="P81" i="14"/>
  <c r="CA81" i="14"/>
  <c r="AU81" i="14"/>
  <c r="O81" i="14"/>
  <c r="BZ81" i="14"/>
  <c r="AT81" i="14"/>
  <c r="N81" i="14"/>
  <c r="CH81" i="14"/>
  <c r="BV81" i="14"/>
  <c r="BT81" i="14"/>
  <c r="BB81" i="14"/>
  <c r="AP81" i="14"/>
  <c r="AN81" i="14"/>
  <c r="V81" i="14"/>
  <c r="J81" i="14"/>
  <c r="H81" i="14"/>
  <c r="DB81" i="14"/>
  <c r="CZ81" i="14"/>
  <c r="CT32" i="14"/>
  <c r="CD32" i="14"/>
  <c r="BN32" i="14"/>
  <c r="AX32" i="14"/>
  <c r="AH32" i="14"/>
  <c r="R32" i="14"/>
  <c r="CR32" i="14"/>
  <c r="CB32" i="14"/>
  <c r="BL32" i="14"/>
  <c r="AV32" i="14"/>
  <c r="AF32" i="14"/>
  <c r="P32" i="14"/>
  <c r="CP32" i="14"/>
  <c r="BZ32" i="14"/>
  <c r="BJ32" i="14"/>
  <c r="AT32" i="14"/>
  <c r="AD32" i="14"/>
  <c r="N32" i="14"/>
  <c r="CO32" i="14"/>
  <c r="BY32" i="14"/>
  <c r="BI32" i="14"/>
  <c r="AS32" i="14"/>
  <c r="AC32" i="14"/>
  <c r="M32" i="14"/>
  <c r="CN32" i="14"/>
  <c r="BX32" i="14"/>
  <c r="BH32" i="14"/>
  <c r="AR32" i="14"/>
  <c r="AB32" i="14"/>
  <c r="L32" i="14"/>
  <c r="CM32" i="14"/>
  <c r="BW32" i="14"/>
  <c r="BG32" i="14"/>
  <c r="AQ32" i="14"/>
  <c r="AA32" i="14"/>
  <c r="K32" i="14"/>
  <c r="DB32" i="14"/>
  <c r="CL32" i="14"/>
  <c r="BV32" i="14"/>
  <c r="BF32" i="14"/>
  <c r="AP32" i="14"/>
  <c r="Z32" i="14"/>
  <c r="J32" i="14"/>
  <c r="DA32" i="14"/>
  <c r="CK32" i="14"/>
  <c r="CY32" i="14"/>
  <c r="CI32" i="14"/>
  <c r="BS32" i="14"/>
  <c r="BC32" i="14"/>
  <c r="AM32" i="14"/>
  <c r="W32" i="14"/>
  <c r="G32" i="14"/>
  <c r="CX32" i="14"/>
  <c r="CH32" i="14"/>
  <c r="BR32" i="14"/>
  <c r="BB32" i="14"/>
  <c r="AL32" i="14"/>
  <c r="V32" i="14"/>
  <c r="F32" i="14"/>
  <c r="CW32" i="14"/>
  <c r="CG32" i="14"/>
  <c r="BQ32" i="14"/>
  <c r="BA32" i="14"/>
  <c r="AK32" i="14"/>
  <c r="U32" i="14"/>
  <c r="E32" i="14"/>
  <c r="CA32" i="14"/>
  <c r="AI32" i="14"/>
  <c r="BU32" i="14"/>
  <c r="AG32" i="14"/>
  <c r="BT32" i="14"/>
  <c r="AE32" i="14"/>
  <c r="BP32" i="14"/>
  <c r="Y32" i="14"/>
  <c r="BO32" i="14"/>
  <c r="X32" i="14"/>
  <c r="BM32" i="14"/>
  <c r="T32" i="14"/>
  <c r="BK32" i="14"/>
  <c r="S32" i="14"/>
  <c r="CZ32" i="14"/>
  <c r="BE32" i="14"/>
  <c r="Q32" i="14"/>
  <c r="CV32" i="14"/>
  <c r="BD32" i="14"/>
  <c r="O32" i="14"/>
  <c r="CU32" i="14"/>
  <c r="AZ32" i="14"/>
  <c r="I32" i="14"/>
  <c r="CQ32" i="14"/>
  <c r="AW32" i="14"/>
  <c r="D32" i="14"/>
  <c r="CF32" i="14"/>
  <c r="AO32" i="14"/>
  <c r="CE32" i="14"/>
  <c r="AN32" i="14"/>
  <c r="CC32" i="14"/>
  <c r="AJ32" i="14"/>
  <c r="CS32" i="14"/>
  <c r="AU32" i="14"/>
  <c r="C32" i="14"/>
  <c r="CJ32" i="14"/>
  <c r="H32" i="14"/>
  <c r="AY32" i="14"/>
  <c r="DA82" i="14"/>
  <c r="CK82" i="14"/>
  <c r="BU82" i="14"/>
  <c r="BE82" i="14"/>
  <c r="AO82" i="14"/>
  <c r="Y82" i="14"/>
  <c r="I82" i="14"/>
  <c r="CW82" i="14"/>
  <c r="CG82" i="14"/>
  <c r="BQ82" i="14"/>
  <c r="BA82" i="14"/>
  <c r="AK82" i="14"/>
  <c r="U82" i="14"/>
  <c r="E82" i="14"/>
  <c r="CV82" i="14"/>
  <c r="CF82" i="14"/>
  <c r="BP82" i="14"/>
  <c r="AZ82" i="14"/>
  <c r="AJ82" i="14"/>
  <c r="T82" i="14"/>
  <c r="D82" i="14"/>
  <c r="CU82" i="14"/>
  <c r="CE82" i="14"/>
  <c r="BO82" i="14"/>
  <c r="AY82" i="14"/>
  <c r="AI82" i="14"/>
  <c r="S82" i="14"/>
  <c r="C82" i="14"/>
  <c r="CS82" i="14"/>
  <c r="CC82" i="14"/>
  <c r="BM82" i="14"/>
  <c r="AW82" i="14"/>
  <c r="AG82" i="14"/>
  <c r="Q82" i="14"/>
  <c r="CQ82" i="14"/>
  <c r="CA82" i="14"/>
  <c r="BK82" i="14"/>
  <c r="AU82" i="14"/>
  <c r="AE82" i="14"/>
  <c r="O82" i="14"/>
  <c r="CO82" i="14"/>
  <c r="BY82" i="14"/>
  <c r="BI82" i="14"/>
  <c r="AS82" i="14"/>
  <c r="AC82" i="14"/>
  <c r="M82" i="14"/>
  <c r="CN82" i="14"/>
  <c r="BX82" i="14"/>
  <c r="BH82" i="14"/>
  <c r="AR82" i="14"/>
  <c r="AB82" i="14"/>
  <c r="L82" i="14"/>
  <c r="CP82" i="14"/>
  <c r="BJ82" i="14"/>
  <c r="AD82" i="14"/>
  <c r="CM82" i="14"/>
  <c r="BG82" i="14"/>
  <c r="AA82" i="14"/>
  <c r="CL82" i="14"/>
  <c r="BF82" i="14"/>
  <c r="Z82" i="14"/>
  <c r="CJ82" i="14"/>
  <c r="BD82" i="14"/>
  <c r="X82" i="14"/>
  <c r="CI82" i="14"/>
  <c r="BC82" i="14"/>
  <c r="W82" i="14"/>
  <c r="CH82" i="14"/>
  <c r="BB82" i="14"/>
  <c r="V82" i="14"/>
  <c r="CD82" i="14"/>
  <c r="AX82" i="14"/>
  <c r="R82" i="14"/>
  <c r="CB82" i="14"/>
  <c r="AV82" i="14"/>
  <c r="P82" i="14"/>
  <c r="BW82" i="14"/>
  <c r="AQ82" i="14"/>
  <c r="K82" i="14"/>
  <c r="DB82" i="14"/>
  <c r="BV82" i="14"/>
  <c r="AP82" i="14"/>
  <c r="J82" i="14"/>
  <c r="CZ82" i="14"/>
  <c r="BT82" i="14"/>
  <c r="AN82" i="14"/>
  <c r="H82" i="14"/>
  <c r="CY82" i="14"/>
  <c r="BS82" i="14"/>
  <c r="AM82" i="14"/>
  <c r="G82" i="14"/>
  <c r="CX82" i="14"/>
  <c r="BR82" i="14"/>
  <c r="AL82" i="14"/>
  <c r="F82" i="14"/>
  <c r="CT82" i="14"/>
  <c r="CR82" i="14"/>
  <c r="BZ82" i="14"/>
  <c r="BN82" i="14"/>
  <c r="BL82" i="14"/>
  <c r="AT82" i="14"/>
  <c r="AH82" i="14"/>
  <c r="AF82" i="14"/>
  <c r="N82" i="14"/>
  <c r="DB29" i="14"/>
  <c r="CL29" i="14"/>
  <c r="BV29" i="14"/>
  <c r="CX29" i="14"/>
  <c r="CH29" i="14"/>
  <c r="BR29" i="14"/>
  <c r="CV29" i="14"/>
  <c r="CF29" i="14"/>
  <c r="BP29" i="14"/>
  <c r="CO29" i="14"/>
  <c r="BY29" i="14"/>
  <c r="CK29" i="14"/>
  <c r="BO29" i="14"/>
  <c r="AY29" i="14"/>
  <c r="AI29" i="14"/>
  <c r="S29" i="14"/>
  <c r="C29" i="14"/>
  <c r="CJ29" i="14"/>
  <c r="BN29" i="14"/>
  <c r="AX29" i="14"/>
  <c r="AH29" i="14"/>
  <c r="R29" i="14"/>
  <c r="CI29" i="14"/>
  <c r="BM29" i="14"/>
  <c r="AW29" i="14"/>
  <c r="AG29" i="14"/>
  <c r="Q29" i="14"/>
  <c r="CG29" i="14"/>
  <c r="BL29" i="14"/>
  <c r="AV29" i="14"/>
  <c r="AF29" i="14"/>
  <c r="P29" i="14"/>
  <c r="DA29" i="14"/>
  <c r="CE29" i="14"/>
  <c r="BK29" i="14"/>
  <c r="AU29" i="14"/>
  <c r="AE29" i="14"/>
  <c r="O29" i="14"/>
  <c r="CZ29" i="14"/>
  <c r="CD29" i="14"/>
  <c r="BJ29" i="14"/>
  <c r="AT29" i="14"/>
  <c r="AD29" i="14"/>
  <c r="N29" i="14"/>
  <c r="CY29" i="14"/>
  <c r="CC29" i="14"/>
  <c r="BI29" i="14"/>
  <c r="AS29" i="14"/>
  <c r="AC29" i="14"/>
  <c r="M29" i="14"/>
  <c r="CW29" i="14"/>
  <c r="CB29" i="14"/>
  <c r="BH29" i="14"/>
  <c r="AR29" i="14"/>
  <c r="AB29" i="14"/>
  <c r="L29" i="14"/>
  <c r="CU29" i="14"/>
  <c r="CA29" i="14"/>
  <c r="BG29" i="14"/>
  <c r="AQ29" i="14"/>
  <c r="AA29" i="14"/>
  <c r="K29" i="14"/>
  <c r="CT29" i="14"/>
  <c r="BZ29" i="14"/>
  <c r="BF29" i="14"/>
  <c r="AP29" i="14"/>
  <c r="Z29" i="14"/>
  <c r="J29" i="14"/>
  <c r="CR29" i="14"/>
  <c r="BW29" i="14"/>
  <c r="BD29" i="14"/>
  <c r="AN29" i="14"/>
  <c r="X29" i="14"/>
  <c r="H29" i="14"/>
  <c r="CP29" i="14"/>
  <c r="BT29" i="14"/>
  <c r="BB29" i="14"/>
  <c r="AL29" i="14"/>
  <c r="V29" i="14"/>
  <c r="F29" i="14"/>
  <c r="CN29" i="14"/>
  <c r="BS29" i="14"/>
  <c r="BA29" i="14"/>
  <c r="AK29" i="14"/>
  <c r="U29" i="14"/>
  <c r="E29" i="14"/>
  <c r="CM29" i="14"/>
  <c r="BQ29" i="14"/>
  <c r="AZ29" i="14"/>
  <c r="AJ29" i="14"/>
  <c r="T29" i="14"/>
  <c r="D29" i="14"/>
  <c r="AO29" i="14"/>
  <c r="AM29" i="14"/>
  <c r="Y29" i="14"/>
  <c r="W29" i="14"/>
  <c r="I29" i="14"/>
  <c r="G29" i="14"/>
  <c r="CQ29" i="14"/>
  <c r="BU29" i="14"/>
  <c r="BE29" i="14"/>
  <c r="BC29" i="14"/>
  <c r="BX29" i="14"/>
  <c r="CS29" i="14"/>
  <c r="CW78" i="14"/>
  <c r="CG78" i="14"/>
  <c r="BQ78" i="14"/>
  <c r="BA78" i="14"/>
  <c r="AK78" i="14"/>
  <c r="U78" i="14"/>
  <c r="E78" i="14"/>
  <c r="CV78" i="14"/>
  <c r="CU78" i="14"/>
  <c r="CE78" i="14"/>
  <c r="BO78" i="14"/>
  <c r="AY78" i="14"/>
  <c r="AI78" i="14"/>
  <c r="S78" i="14"/>
  <c r="C78" i="14"/>
  <c r="CO78" i="14"/>
  <c r="BY78" i="14"/>
  <c r="BI78" i="14"/>
  <c r="AS78" i="14"/>
  <c r="AC78" i="14"/>
  <c r="M78" i="14"/>
  <c r="CM78" i="14"/>
  <c r="BT78" i="14"/>
  <c r="AZ78" i="14"/>
  <c r="AF78" i="14"/>
  <c r="L78" i="14"/>
  <c r="CL78" i="14"/>
  <c r="BS78" i="14"/>
  <c r="AX78" i="14"/>
  <c r="AE78" i="14"/>
  <c r="K78" i="14"/>
  <c r="CK78" i="14"/>
  <c r="BR78" i="14"/>
  <c r="AW78" i="14"/>
  <c r="AD78" i="14"/>
  <c r="J78" i="14"/>
  <c r="CJ78" i="14"/>
  <c r="BP78" i="14"/>
  <c r="AV78" i="14"/>
  <c r="AB78" i="14"/>
  <c r="I78" i="14"/>
  <c r="CI78" i="14"/>
  <c r="BN78" i="14"/>
  <c r="AU78" i="14"/>
  <c r="AA78" i="14"/>
  <c r="H78" i="14"/>
  <c r="DB78" i="14"/>
  <c r="CH78" i="14"/>
  <c r="BM78" i="14"/>
  <c r="AT78" i="14"/>
  <c r="Z78" i="14"/>
  <c r="G78" i="14"/>
  <c r="DA78" i="14"/>
  <c r="CF78" i="14"/>
  <c r="BL78" i="14"/>
  <c r="AR78" i="14"/>
  <c r="Y78" i="14"/>
  <c r="F78" i="14"/>
  <c r="CZ78" i="14"/>
  <c r="CD78" i="14"/>
  <c r="BK78" i="14"/>
  <c r="AQ78" i="14"/>
  <c r="X78" i="14"/>
  <c r="D78" i="14"/>
  <c r="CX78" i="14"/>
  <c r="CB78" i="14"/>
  <c r="BH78" i="14"/>
  <c r="AO78" i="14"/>
  <c r="V78" i="14"/>
  <c r="CT78" i="14"/>
  <c r="CA78" i="14"/>
  <c r="BG78" i="14"/>
  <c r="AN78" i="14"/>
  <c r="T78" i="14"/>
  <c r="CS78" i="14"/>
  <c r="BZ78" i="14"/>
  <c r="BF78" i="14"/>
  <c r="AM78" i="14"/>
  <c r="R78" i="14"/>
  <c r="CR78" i="14"/>
  <c r="BX78" i="14"/>
  <c r="BE78" i="14"/>
  <c r="AL78" i="14"/>
  <c r="Q78" i="14"/>
  <c r="CQ78" i="14"/>
  <c r="BW78" i="14"/>
  <c r="BD78" i="14"/>
  <c r="AJ78" i="14"/>
  <c r="P78" i="14"/>
  <c r="CY78" i="14"/>
  <c r="CP78" i="14"/>
  <c r="CN78" i="14"/>
  <c r="CC78" i="14"/>
  <c r="BV78" i="14"/>
  <c r="BU78" i="14"/>
  <c r="BJ78" i="14"/>
  <c r="BC78" i="14"/>
  <c r="BB78" i="14"/>
  <c r="AP78" i="14"/>
  <c r="AH78" i="14"/>
  <c r="AG78" i="14"/>
  <c r="O78" i="14"/>
  <c r="N78" i="14"/>
  <c r="W78" i="14"/>
  <c r="CP90" i="14"/>
  <c r="BZ90" i="14"/>
  <c r="BJ90" i="14"/>
  <c r="AT90" i="14"/>
  <c r="AD90" i="14"/>
  <c r="N90" i="14"/>
  <c r="CO90" i="14"/>
  <c r="BY90" i="14"/>
  <c r="BI90" i="14"/>
  <c r="AS90" i="14"/>
  <c r="AC90" i="14"/>
  <c r="M90" i="14"/>
  <c r="CN90" i="14"/>
  <c r="BX90" i="14"/>
  <c r="BH90" i="14"/>
  <c r="AR90" i="14"/>
  <c r="AB90" i="14"/>
  <c r="L90" i="14"/>
  <c r="CZ90" i="14"/>
  <c r="CJ90" i="14"/>
  <c r="BT90" i="14"/>
  <c r="BD90" i="14"/>
  <c r="AN90" i="14"/>
  <c r="X90" i="14"/>
  <c r="H90" i="14"/>
  <c r="CX90" i="14"/>
  <c r="CH90" i="14"/>
  <c r="BR90" i="14"/>
  <c r="BB90" i="14"/>
  <c r="AL90" i="14"/>
  <c r="V90" i="14"/>
  <c r="F90" i="14"/>
  <c r="CW90" i="14"/>
  <c r="CG90" i="14"/>
  <c r="BQ90" i="14"/>
  <c r="BA90" i="14"/>
  <c r="AK90" i="14"/>
  <c r="U90" i="14"/>
  <c r="E90" i="14"/>
  <c r="CI90" i="14"/>
  <c r="BK90" i="14"/>
  <c r="AI90" i="14"/>
  <c r="J90" i="14"/>
  <c r="CF90" i="14"/>
  <c r="BG90" i="14"/>
  <c r="AH90" i="14"/>
  <c r="I90" i="14"/>
  <c r="CE90" i="14"/>
  <c r="BF90" i="14"/>
  <c r="AG90" i="14"/>
  <c r="G90" i="14"/>
  <c r="CD90" i="14"/>
  <c r="BE90" i="14"/>
  <c r="AF90" i="14"/>
  <c r="D90" i="14"/>
  <c r="DB90" i="14"/>
  <c r="CC90" i="14"/>
  <c r="BC90" i="14"/>
  <c r="AE90" i="14"/>
  <c r="C90" i="14"/>
  <c r="DA90" i="14"/>
  <c r="CB90" i="14"/>
  <c r="AZ90" i="14"/>
  <c r="AA90" i="14"/>
  <c r="CY90" i="14"/>
  <c r="CA90" i="14"/>
  <c r="AY90" i="14"/>
  <c r="Z90" i="14"/>
  <c r="CV90" i="14"/>
  <c r="BW90" i="14"/>
  <c r="AX90" i="14"/>
  <c r="Y90" i="14"/>
  <c r="CU90" i="14"/>
  <c r="BV90" i="14"/>
  <c r="AW90" i="14"/>
  <c r="W90" i="14"/>
  <c r="CT90" i="14"/>
  <c r="BU90" i="14"/>
  <c r="AV90" i="14"/>
  <c r="T90" i="14"/>
  <c r="CS90" i="14"/>
  <c r="BS90" i="14"/>
  <c r="AU90" i="14"/>
  <c r="S90" i="14"/>
  <c r="CQ90" i="14"/>
  <c r="BO90" i="14"/>
  <c r="AP90" i="14"/>
  <c r="Q90" i="14"/>
  <c r="CM90" i="14"/>
  <c r="BN90" i="14"/>
  <c r="AO90" i="14"/>
  <c r="P90" i="14"/>
  <c r="CL90" i="14"/>
  <c r="CK90" i="14"/>
  <c r="BP90" i="14"/>
  <c r="BM90" i="14"/>
  <c r="BL90" i="14"/>
  <c r="AQ90" i="14"/>
  <c r="AM90" i="14"/>
  <c r="AJ90" i="14"/>
  <c r="O90" i="14"/>
  <c r="K90" i="14"/>
  <c r="CR90" i="14"/>
  <c r="R90" i="14"/>
  <c r="CX85" i="14"/>
  <c r="CS85" i="14"/>
  <c r="CC85" i="14"/>
  <c r="BM85" i="14"/>
  <c r="AW85" i="14"/>
  <c r="AG85" i="14"/>
  <c r="Q85" i="14"/>
  <c r="CR85" i="14"/>
  <c r="CB85" i="14"/>
  <c r="BL85" i="14"/>
  <c r="AV85" i="14"/>
  <c r="AF85" i="14"/>
  <c r="P85" i="14"/>
  <c r="CQ85" i="14"/>
  <c r="CA85" i="14"/>
  <c r="BK85" i="14"/>
  <c r="AU85" i="14"/>
  <c r="AE85" i="14"/>
  <c r="O85" i="14"/>
  <c r="CP85" i="14"/>
  <c r="BZ85" i="14"/>
  <c r="BJ85" i="14"/>
  <c r="AT85" i="14"/>
  <c r="AD85" i="14"/>
  <c r="N85" i="14"/>
  <c r="CO85" i="14"/>
  <c r="BY85" i="14"/>
  <c r="BI85" i="14"/>
  <c r="AS85" i="14"/>
  <c r="AC85" i="14"/>
  <c r="M85" i="14"/>
  <c r="CN85" i="14"/>
  <c r="BX85" i="14"/>
  <c r="BH85" i="14"/>
  <c r="AR85" i="14"/>
  <c r="AB85" i="14"/>
  <c r="L85" i="14"/>
  <c r="CM85" i="14"/>
  <c r="BW85" i="14"/>
  <c r="BG85" i="14"/>
  <c r="AQ85" i="14"/>
  <c r="AA85" i="14"/>
  <c r="K85" i="14"/>
  <c r="CL85" i="14"/>
  <c r="BV85" i="14"/>
  <c r="BF85" i="14"/>
  <c r="AP85" i="14"/>
  <c r="Z85" i="14"/>
  <c r="J85" i="14"/>
  <c r="DB85" i="14"/>
  <c r="CK85" i="14"/>
  <c r="BU85" i="14"/>
  <c r="BE85" i="14"/>
  <c r="AO85" i="14"/>
  <c r="Y85" i="14"/>
  <c r="I85" i="14"/>
  <c r="DA85" i="14"/>
  <c r="CJ85" i="14"/>
  <c r="BT85" i="14"/>
  <c r="BD85" i="14"/>
  <c r="AN85" i="14"/>
  <c r="X85" i="14"/>
  <c r="H85" i="14"/>
  <c r="CZ85" i="14"/>
  <c r="CI85" i="14"/>
  <c r="BS85" i="14"/>
  <c r="BC85" i="14"/>
  <c r="AM85" i="14"/>
  <c r="W85" i="14"/>
  <c r="G85" i="14"/>
  <c r="CW85" i="14"/>
  <c r="CG85" i="14"/>
  <c r="BQ85" i="14"/>
  <c r="BA85" i="14"/>
  <c r="AK85" i="14"/>
  <c r="U85" i="14"/>
  <c r="E85" i="14"/>
  <c r="CV85" i="14"/>
  <c r="CF85" i="14"/>
  <c r="BP85" i="14"/>
  <c r="AZ85" i="14"/>
  <c r="AJ85" i="14"/>
  <c r="T85" i="14"/>
  <c r="D85" i="14"/>
  <c r="CT85" i="14"/>
  <c r="F85" i="14"/>
  <c r="CH85" i="14"/>
  <c r="C85" i="14"/>
  <c r="CE85" i="14"/>
  <c r="CD85" i="14"/>
  <c r="BR85" i="14"/>
  <c r="BO85" i="14"/>
  <c r="BN85" i="14"/>
  <c r="BB85" i="14"/>
  <c r="AX85" i="14"/>
  <c r="AL85" i="14"/>
  <c r="AI85" i="14"/>
  <c r="AH85" i="14"/>
  <c r="V85" i="14"/>
  <c r="CY85" i="14"/>
  <c r="CU85" i="14"/>
  <c r="AY85" i="14"/>
  <c r="S85" i="14"/>
  <c r="R85" i="14"/>
  <c r="CM28" i="14"/>
  <c r="BW28" i="14"/>
  <c r="BG28" i="14"/>
  <c r="AQ28" i="14"/>
  <c r="AA28" i="14"/>
  <c r="K28" i="14"/>
  <c r="DB28" i="14"/>
  <c r="CL28" i="14"/>
  <c r="BV28" i="14"/>
  <c r="BF28" i="14"/>
  <c r="AP28" i="14"/>
  <c r="Z28" i="14"/>
  <c r="J28" i="14"/>
  <c r="DA28" i="14"/>
  <c r="CK28" i="14"/>
  <c r="BU28" i="14"/>
  <c r="BE28" i="14"/>
  <c r="AO28" i="14"/>
  <c r="Y28" i="14"/>
  <c r="I28" i="14"/>
  <c r="CZ28" i="14"/>
  <c r="CJ28" i="14"/>
  <c r="BT28" i="14"/>
  <c r="BD28" i="14"/>
  <c r="AN28" i="14"/>
  <c r="X28" i="14"/>
  <c r="H28" i="14"/>
  <c r="CY28" i="14"/>
  <c r="CI28" i="14"/>
  <c r="BS28" i="14"/>
  <c r="BC28" i="14"/>
  <c r="AM28" i="14"/>
  <c r="W28" i="14"/>
  <c r="G28" i="14"/>
  <c r="CX28" i="14"/>
  <c r="CH28" i="14"/>
  <c r="BR28" i="14"/>
  <c r="BB28" i="14"/>
  <c r="AL28" i="14"/>
  <c r="V28" i="14"/>
  <c r="F28" i="14"/>
  <c r="CW28" i="14"/>
  <c r="CG28" i="14"/>
  <c r="BQ28" i="14"/>
  <c r="BA28" i="14"/>
  <c r="AK28" i="14"/>
  <c r="U28" i="14"/>
  <c r="E28" i="14"/>
  <c r="CV28" i="14"/>
  <c r="CF28" i="14"/>
  <c r="BP28" i="14"/>
  <c r="AZ28" i="14"/>
  <c r="AJ28" i="14"/>
  <c r="T28" i="14"/>
  <c r="D28" i="14"/>
  <c r="CU28" i="14"/>
  <c r="CE28" i="14"/>
  <c r="BO28" i="14"/>
  <c r="AY28" i="14"/>
  <c r="AI28" i="14"/>
  <c r="S28" i="14"/>
  <c r="C28" i="14"/>
  <c r="CT28" i="14"/>
  <c r="CD28" i="14"/>
  <c r="BN28" i="14"/>
  <c r="AX28" i="14"/>
  <c r="AH28" i="14"/>
  <c r="R28" i="14"/>
  <c r="CR28" i="14"/>
  <c r="CB28" i="14"/>
  <c r="BL28" i="14"/>
  <c r="AV28" i="14"/>
  <c r="AF28" i="14"/>
  <c r="P28" i="14"/>
  <c r="CP28" i="14"/>
  <c r="BZ28" i="14"/>
  <c r="BJ28" i="14"/>
  <c r="AT28" i="14"/>
  <c r="AD28" i="14"/>
  <c r="N28" i="14"/>
  <c r="CO28" i="14"/>
  <c r="BY28" i="14"/>
  <c r="BI28" i="14"/>
  <c r="AS28" i="14"/>
  <c r="AC28" i="14"/>
  <c r="M28" i="14"/>
  <c r="CN28" i="14"/>
  <c r="BX28" i="14"/>
  <c r="BH28" i="14"/>
  <c r="AR28" i="14"/>
  <c r="AB28" i="14"/>
  <c r="L28" i="14"/>
  <c r="Q28" i="14"/>
  <c r="O28" i="14"/>
  <c r="CS28" i="14"/>
  <c r="CQ28" i="14"/>
  <c r="CC28" i="14"/>
  <c r="BK28" i="14"/>
  <c r="AU28" i="14"/>
  <c r="AG28" i="14"/>
  <c r="AE28" i="14"/>
  <c r="BM28" i="14"/>
  <c r="AW28" i="14"/>
  <c r="CA28" i="14"/>
  <c r="DA46" i="14"/>
  <c r="CK46" i="14"/>
  <c r="BU46" i="14"/>
  <c r="BE46" i="14"/>
  <c r="AO46" i="14"/>
  <c r="Y46" i="14"/>
  <c r="I46" i="14"/>
  <c r="CZ46" i="14"/>
  <c r="CJ46" i="14"/>
  <c r="BT46" i="14"/>
  <c r="BD46" i="14"/>
  <c r="AN46" i="14"/>
  <c r="X46" i="14"/>
  <c r="H46" i="14"/>
  <c r="CY46" i="14"/>
  <c r="CI46" i="14"/>
  <c r="BS46" i="14"/>
  <c r="BC46" i="14"/>
  <c r="AM46" i="14"/>
  <c r="W46" i="14"/>
  <c r="G46" i="14"/>
  <c r="CX46" i="14"/>
  <c r="CH46" i="14"/>
  <c r="BR46" i="14"/>
  <c r="BB46" i="14"/>
  <c r="AL46" i="14"/>
  <c r="V46" i="14"/>
  <c r="F46" i="14"/>
  <c r="CW46" i="14"/>
  <c r="CG46" i="14"/>
  <c r="BQ46" i="14"/>
  <c r="BA46" i="14"/>
  <c r="AK46" i="14"/>
  <c r="U46" i="14"/>
  <c r="E46" i="14"/>
  <c r="CV46" i="14"/>
  <c r="CF46" i="14"/>
  <c r="BP46" i="14"/>
  <c r="AZ46" i="14"/>
  <c r="AJ46" i="14"/>
  <c r="T46" i="14"/>
  <c r="D46" i="14"/>
  <c r="CU46" i="14"/>
  <c r="CE46" i="14"/>
  <c r="BO46" i="14"/>
  <c r="AY46" i="14"/>
  <c r="AI46" i="14"/>
  <c r="S46" i="14"/>
  <c r="C46" i="14"/>
  <c r="CT46" i="14"/>
  <c r="CD46" i="14"/>
  <c r="BN46" i="14"/>
  <c r="AX46" i="14"/>
  <c r="AH46" i="14"/>
  <c r="R46" i="14"/>
  <c r="CS46" i="14"/>
  <c r="CC46" i="14"/>
  <c r="BM46" i="14"/>
  <c r="AW46" i="14"/>
  <c r="AG46" i="14"/>
  <c r="Q46" i="14"/>
  <c r="CR46" i="14"/>
  <c r="CB46" i="14"/>
  <c r="BL46" i="14"/>
  <c r="AV46" i="14"/>
  <c r="AF46" i="14"/>
  <c r="P46" i="14"/>
  <c r="CQ46" i="14"/>
  <c r="CA46" i="14"/>
  <c r="BK46" i="14"/>
  <c r="AU46" i="14"/>
  <c r="AE46" i="14"/>
  <c r="O46" i="14"/>
  <c r="CP46" i="14"/>
  <c r="BZ46" i="14"/>
  <c r="BJ46" i="14"/>
  <c r="AT46" i="14"/>
  <c r="AD46" i="14"/>
  <c r="N46" i="14"/>
  <c r="CO46" i="14"/>
  <c r="BY46" i="14"/>
  <c r="BI46" i="14"/>
  <c r="AS46" i="14"/>
  <c r="AC46" i="14"/>
  <c r="M46" i="14"/>
  <c r="CN46" i="14"/>
  <c r="BX46" i="14"/>
  <c r="BH46" i="14"/>
  <c r="AR46" i="14"/>
  <c r="AB46" i="14"/>
  <c r="L46" i="14"/>
  <c r="DB46" i="14"/>
  <c r="CM46" i="14"/>
  <c r="CL46" i="14"/>
  <c r="BW46" i="14"/>
  <c r="BV46" i="14"/>
  <c r="BG46" i="14"/>
  <c r="BF46" i="14"/>
  <c r="AQ46" i="14"/>
  <c r="AA46" i="14"/>
  <c r="Z46" i="14"/>
  <c r="K46" i="14"/>
  <c r="J46" i="14"/>
  <c r="AP46" i="14"/>
  <c r="CU27" i="14"/>
  <c r="CE27" i="14"/>
  <c r="BO27" i="14"/>
  <c r="AY27" i="14"/>
  <c r="AI27" i="14"/>
  <c r="S27" i="14"/>
  <c r="C27" i="14"/>
  <c r="CT27" i="14"/>
  <c r="CD27" i="14"/>
  <c r="BN27" i="14"/>
  <c r="AX27" i="14"/>
  <c r="AH27" i="14"/>
  <c r="R27" i="14"/>
  <c r="CS27" i="14"/>
  <c r="CC27" i="14"/>
  <c r="BM27" i="14"/>
  <c r="AW27" i="14"/>
  <c r="AG27" i="14"/>
  <c r="Q27" i="14"/>
  <c r="CR27" i="14"/>
  <c r="CB27" i="14"/>
  <c r="BL27" i="14"/>
  <c r="AV27" i="14"/>
  <c r="AF27" i="14"/>
  <c r="P27" i="14"/>
  <c r="CQ27" i="14"/>
  <c r="CA27" i="14"/>
  <c r="BK27" i="14"/>
  <c r="AU27" i="14"/>
  <c r="AE27" i="14"/>
  <c r="O27" i="14"/>
  <c r="CP27" i="14"/>
  <c r="BZ27" i="14"/>
  <c r="BJ27" i="14"/>
  <c r="AT27" i="14"/>
  <c r="AD27" i="14"/>
  <c r="N27" i="14"/>
  <c r="CO27" i="14"/>
  <c r="BY27" i="14"/>
  <c r="BI27" i="14"/>
  <c r="AS27" i="14"/>
  <c r="AC27" i="14"/>
  <c r="M27" i="14"/>
  <c r="CN27" i="14"/>
  <c r="BX27" i="14"/>
  <c r="BH27" i="14"/>
  <c r="AR27" i="14"/>
  <c r="AB27" i="14"/>
  <c r="L27" i="14"/>
  <c r="CM27" i="14"/>
  <c r="BW27" i="14"/>
  <c r="BG27" i="14"/>
  <c r="AQ27" i="14"/>
  <c r="AA27" i="14"/>
  <c r="K27" i="14"/>
  <c r="DB27" i="14"/>
  <c r="CL27" i="14"/>
  <c r="BV27" i="14"/>
  <c r="BF27" i="14"/>
  <c r="AP27" i="14"/>
  <c r="Z27" i="14"/>
  <c r="J27" i="14"/>
  <c r="CZ27" i="14"/>
  <c r="CJ27" i="14"/>
  <c r="BT27" i="14"/>
  <c r="BD27" i="14"/>
  <c r="AN27" i="14"/>
  <c r="X27" i="14"/>
  <c r="H27" i="14"/>
  <c r="CX27" i="14"/>
  <c r="CH27" i="14"/>
  <c r="BR27" i="14"/>
  <c r="BB27" i="14"/>
  <c r="AL27" i="14"/>
  <c r="V27" i="14"/>
  <c r="F27" i="14"/>
  <c r="CW27" i="14"/>
  <c r="CG27" i="14"/>
  <c r="BQ27" i="14"/>
  <c r="BA27" i="14"/>
  <c r="AK27" i="14"/>
  <c r="U27" i="14"/>
  <c r="E27" i="14"/>
  <c r="CV27" i="14"/>
  <c r="CF27" i="14"/>
  <c r="BP27" i="14"/>
  <c r="AZ27" i="14"/>
  <c r="AJ27" i="14"/>
  <c r="T27" i="14"/>
  <c r="D27" i="14"/>
  <c r="DA27" i="14"/>
  <c r="CY27" i="14"/>
  <c r="CK27" i="14"/>
  <c r="CI27" i="14"/>
  <c r="BU27" i="14"/>
  <c r="BS27" i="14"/>
  <c r="BE27" i="14"/>
  <c r="AM27" i="14"/>
  <c r="W27" i="14"/>
  <c r="I27" i="14"/>
  <c r="G27" i="14"/>
  <c r="BC27" i="14"/>
  <c r="AO27" i="14"/>
  <c r="Y27" i="14"/>
  <c r="CZ18" i="14"/>
  <c r="CJ18" i="14"/>
  <c r="BT18" i="14"/>
  <c r="BD18" i="14"/>
  <c r="AN18" i="14"/>
  <c r="X18" i="14"/>
  <c r="H18" i="14"/>
  <c r="CY18" i="14"/>
  <c r="CI18" i="14"/>
  <c r="BS18" i="14"/>
  <c r="BC18" i="14"/>
  <c r="AM18" i="14"/>
  <c r="W18" i="14"/>
  <c r="G18" i="14"/>
  <c r="CX18" i="14"/>
  <c r="CH18" i="14"/>
  <c r="BR18" i="14"/>
  <c r="BB18" i="14"/>
  <c r="AL18" i="14"/>
  <c r="V18" i="14"/>
  <c r="F18" i="14"/>
  <c r="CW18" i="14"/>
  <c r="CG18" i="14"/>
  <c r="BQ18" i="14"/>
  <c r="BA18" i="14"/>
  <c r="AK18" i="14"/>
  <c r="U18" i="14"/>
  <c r="E18" i="14"/>
  <c r="CV18" i="14"/>
  <c r="CF18" i="14"/>
  <c r="BP18" i="14"/>
  <c r="AZ18" i="14"/>
  <c r="AJ18" i="14"/>
  <c r="T18" i="14"/>
  <c r="D18" i="14"/>
  <c r="CU18" i="14"/>
  <c r="CE18" i="14"/>
  <c r="BO18" i="14"/>
  <c r="AY18" i="14"/>
  <c r="AI18" i="14"/>
  <c r="S18" i="14"/>
  <c r="C18" i="14"/>
  <c r="CT18" i="14"/>
  <c r="CD18" i="14"/>
  <c r="BN18" i="14"/>
  <c r="AX18" i="14"/>
  <c r="AH18" i="14"/>
  <c r="R18" i="14"/>
  <c r="CS18" i="14"/>
  <c r="CC18" i="14"/>
  <c r="BM18" i="14"/>
  <c r="AW18" i="14"/>
  <c r="AG18" i="14"/>
  <c r="Q18" i="14"/>
  <c r="CR18" i="14"/>
  <c r="CB18" i="14"/>
  <c r="BL18" i="14"/>
  <c r="AV18" i="14"/>
  <c r="AF18" i="14"/>
  <c r="P18" i="14"/>
  <c r="CO18" i="14"/>
  <c r="BY18" i="14"/>
  <c r="BI18" i="14"/>
  <c r="AS18" i="14"/>
  <c r="AC18" i="14"/>
  <c r="M18" i="14"/>
  <c r="CM18" i="14"/>
  <c r="BW18" i="14"/>
  <c r="BG18" i="14"/>
  <c r="AQ18" i="14"/>
  <c r="AA18" i="14"/>
  <c r="K18" i="14"/>
  <c r="DB18" i="14"/>
  <c r="CL18" i="14"/>
  <c r="BV18" i="14"/>
  <c r="BF18" i="14"/>
  <c r="AP18" i="14"/>
  <c r="Z18" i="14"/>
  <c r="J18" i="14"/>
  <c r="DA18" i="14"/>
  <c r="CK18" i="14"/>
  <c r="BU18" i="14"/>
  <c r="BE18" i="14"/>
  <c r="AO18" i="14"/>
  <c r="Y18" i="14"/>
  <c r="I18" i="14"/>
  <c r="BK18" i="14"/>
  <c r="BJ18" i="14"/>
  <c r="BH18" i="14"/>
  <c r="AU18" i="14"/>
  <c r="AT18" i="14"/>
  <c r="AR18" i="14"/>
  <c r="AE18" i="14"/>
  <c r="AD18" i="14"/>
  <c r="AB18" i="14"/>
  <c r="O18" i="14"/>
  <c r="CP18" i="14"/>
  <c r="L18" i="14"/>
  <c r="BZ18" i="14"/>
  <c r="BX18" i="14"/>
  <c r="CQ18" i="14"/>
  <c r="CN18" i="14"/>
  <c r="CA18" i="14"/>
  <c r="N18" i="14"/>
  <c r="CY97" i="14"/>
  <c r="CI97" i="14"/>
  <c r="BS97" i="14"/>
  <c r="BC97" i="14"/>
  <c r="AM97" i="14"/>
  <c r="W97" i="14"/>
  <c r="G97" i="14"/>
  <c r="CU97" i="14"/>
  <c r="CE97" i="14"/>
  <c r="BO97" i="14"/>
  <c r="AY97" i="14"/>
  <c r="AI97" i="14"/>
  <c r="S97" i="14"/>
  <c r="C97" i="14"/>
  <c r="CS97" i="14"/>
  <c r="CC97" i="14"/>
  <c r="BM97" i="14"/>
  <c r="AW97" i="14"/>
  <c r="AG97" i="14"/>
  <c r="Q97" i="14"/>
  <c r="CR97" i="14"/>
  <c r="CB97" i="14"/>
  <c r="BL97" i="14"/>
  <c r="AV97" i="14"/>
  <c r="AF97" i="14"/>
  <c r="P97" i="14"/>
  <c r="CQ97" i="14"/>
  <c r="CA97" i="14"/>
  <c r="BK97" i="14"/>
  <c r="AU97" i="14"/>
  <c r="AE97" i="14"/>
  <c r="O97" i="14"/>
  <c r="CP97" i="14"/>
  <c r="BZ97" i="14"/>
  <c r="BJ97" i="14"/>
  <c r="AT97" i="14"/>
  <c r="AD97" i="14"/>
  <c r="N97" i="14"/>
  <c r="CO97" i="14"/>
  <c r="BY97" i="14"/>
  <c r="BI97" i="14"/>
  <c r="AS97" i="14"/>
  <c r="AC97" i="14"/>
  <c r="M97" i="14"/>
  <c r="CM97" i="14"/>
  <c r="BW97" i="14"/>
  <c r="BG97" i="14"/>
  <c r="AQ97" i="14"/>
  <c r="AA97" i="14"/>
  <c r="K97" i="14"/>
  <c r="CW97" i="14"/>
  <c r="BQ97" i="14"/>
  <c r="AK97" i="14"/>
  <c r="E97" i="14"/>
  <c r="CV97" i="14"/>
  <c r="BP97" i="14"/>
  <c r="AJ97" i="14"/>
  <c r="CT97" i="14"/>
  <c r="BN97" i="14"/>
  <c r="AH97" i="14"/>
  <c r="CN97" i="14"/>
  <c r="BH97" i="14"/>
  <c r="AB97" i="14"/>
  <c r="CL97" i="14"/>
  <c r="BF97" i="14"/>
  <c r="Z97" i="14"/>
  <c r="CK97" i="14"/>
  <c r="BE97" i="14"/>
  <c r="Y97" i="14"/>
  <c r="CJ97" i="14"/>
  <c r="BD97" i="14"/>
  <c r="X97" i="14"/>
  <c r="CH97" i="14"/>
  <c r="BB97" i="14"/>
  <c r="V97" i="14"/>
  <c r="CG97" i="14"/>
  <c r="BA97" i="14"/>
  <c r="U97" i="14"/>
  <c r="CF97" i="14"/>
  <c r="AZ97" i="14"/>
  <c r="T97" i="14"/>
  <c r="CD97" i="14"/>
  <c r="AX97" i="14"/>
  <c r="R97" i="14"/>
  <c r="DB97" i="14"/>
  <c r="BV97" i="14"/>
  <c r="AP97" i="14"/>
  <c r="J97" i="14"/>
  <c r="DA97" i="14"/>
  <c r="BU97" i="14"/>
  <c r="AO97" i="14"/>
  <c r="I97" i="14"/>
  <c r="CZ97" i="14"/>
  <c r="CX97" i="14"/>
  <c r="BX97" i="14"/>
  <c r="BT97" i="14"/>
  <c r="BR97" i="14"/>
  <c r="AR97" i="14"/>
  <c r="AN97" i="14"/>
  <c r="AL97" i="14"/>
  <c r="L97" i="14"/>
  <c r="H97" i="14"/>
  <c r="F97" i="14"/>
  <c r="D97" i="14"/>
  <c r="DA99" i="14"/>
  <c r="CY99" i="14"/>
  <c r="CI99" i="14"/>
  <c r="BS99" i="14"/>
  <c r="BC99" i="14"/>
  <c r="AM99" i="14"/>
  <c r="W99" i="14"/>
  <c r="G99" i="14"/>
  <c r="CX99" i="14"/>
  <c r="CH99" i="14"/>
  <c r="BR99" i="14"/>
  <c r="CW99" i="14"/>
  <c r="CG99" i="14"/>
  <c r="BQ99" i="14"/>
  <c r="BA99" i="14"/>
  <c r="CV99" i="14"/>
  <c r="CF99" i="14"/>
  <c r="BP99" i="14"/>
  <c r="CU99" i="14"/>
  <c r="CE99" i="14"/>
  <c r="BO99" i="14"/>
  <c r="AY99" i="14"/>
  <c r="AI99" i="14"/>
  <c r="S99" i="14"/>
  <c r="C99" i="14"/>
  <c r="CT99" i="14"/>
  <c r="CD99" i="14"/>
  <c r="CS99" i="14"/>
  <c r="CC99" i="14"/>
  <c r="BM99" i="14"/>
  <c r="AW99" i="14"/>
  <c r="AG99" i="14"/>
  <c r="Q99" i="14"/>
  <c r="CR99" i="14"/>
  <c r="CB99" i="14"/>
  <c r="BL99" i="14"/>
  <c r="AV99" i="14"/>
  <c r="AF99" i="14"/>
  <c r="P99" i="14"/>
  <c r="CQ99" i="14"/>
  <c r="CA99" i="14"/>
  <c r="BK99" i="14"/>
  <c r="AU99" i="14"/>
  <c r="AE99" i="14"/>
  <c r="O99" i="14"/>
  <c r="CP99" i="14"/>
  <c r="BZ99" i="14"/>
  <c r="BJ99" i="14"/>
  <c r="AT99" i="14"/>
  <c r="AD99" i="14"/>
  <c r="N99" i="14"/>
  <c r="CO99" i="14"/>
  <c r="BY99" i="14"/>
  <c r="BI99" i="14"/>
  <c r="AS99" i="14"/>
  <c r="AC99" i="14"/>
  <c r="M99" i="14"/>
  <c r="CM99" i="14"/>
  <c r="BW99" i="14"/>
  <c r="BG99" i="14"/>
  <c r="AQ99" i="14"/>
  <c r="AA99" i="14"/>
  <c r="K99" i="14"/>
  <c r="BB99" i="14"/>
  <c r="U99" i="14"/>
  <c r="DB99" i="14"/>
  <c r="AZ99" i="14"/>
  <c r="T99" i="14"/>
  <c r="CZ99" i="14"/>
  <c r="AX99" i="14"/>
  <c r="R99" i="14"/>
  <c r="CN99" i="14"/>
  <c r="AR99" i="14"/>
  <c r="L99" i="14"/>
  <c r="CL99" i="14"/>
  <c r="AP99" i="14"/>
  <c r="J99" i="14"/>
  <c r="CK99" i="14"/>
  <c r="AO99" i="14"/>
  <c r="I99" i="14"/>
  <c r="CJ99" i="14"/>
  <c r="AN99" i="14"/>
  <c r="H99" i="14"/>
  <c r="BX99" i="14"/>
  <c r="AL99" i="14"/>
  <c r="F99" i="14"/>
  <c r="BV99" i="14"/>
  <c r="AK99" i="14"/>
  <c r="E99" i="14"/>
  <c r="BU99" i="14"/>
  <c r="AJ99" i="14"/>
  <c r="D99" i="14"/>
  <c r="BT99" i="14"/>
  <c r="AH99" i="14"/>
  <c r="BH99" i="14"/>
  <c r="Z99" i="14"/>
  <c r="BF99" i="14"/>
  <c r="Y99" i="14"/>
  <c r="BN99" i="14"/>
  <c r="BE99" i="14"/>
  <c r="BD99" i="14"/>
  <c r="AB99" i="14"/>
  <c r="X99" i="14"/>
  <c r="V99" i="14"/>
  <c r="CV10" i="14"/>
  <c r="CF10" i="14"/>
  <c r="BP10" i="14"/>
  <c r="AZ10" i="14"/>
  <c r="AJ10" i="14"/>
  <c r="T10" i="14"/>
  <c r="D10" i="14"/>
  <c r="CU10" i="14"/>
  <c r="CE10" i="14"/>
  <c r="BO10" i="14"/>
  <c r="AY10" i="14"/>
  <c r="AI10" i="14"/>
  <c r="CT10" i="14"/>
  <c r="CD10" i="14"/>
  <c r="BN10" i="14"/>
  <c r="AX10" i="14"/>
  <c r="AH10" i="14"/>
  <c r="CO10" i="14"/>
  <c r="BY10" i="14"/>
  <c r="BI10" i="14"/>
  <c r="AS10" i="14"/>
  <c r="AC10" i="14"/>
  <c r="M10" i="14"/>
  <c r="CM10" i="14"/>
  <c r="BW10" i="14"/>
  <c r="BG10" i="14"/>
  <c r="AQ10" i="14"/>
  <c r="AA10" i="14"/>
  <c r="K10" i="14"/>
  <c r="DB10" i="14"/>
  <c r="CL10" i="14"/>
  <c r="BV10" i="14"/>
  <c r="BF10" i="14"/>
  <c r="AP10" i="14"/>
  <c r="Z10" i="14"/>
  <c r="DA10" i="14"/>
  <c r="CK10" i="14"/>
  <c r="BU10" i="14"/>
  <c r="BE10" i="14"/>
  <c r="CB10" i="14"/>
  <c r="BA10" i="14"/>
  <c r="Y10" i="14"/>
  <c r="F10" i="14"/>
  <c r="CA10" i="14"/>
  <c r="AW10" i="14"/>
  <c r="X10" i="14"/>
  <c r="E10" i="14"/>
  <c r="CZ10" i="14"/>
  <c r="BZ10" i="14"/>
  <c r="AV10" i="14"/>
  <c r="W10" i="14"/>
  <c r="C10" i="14"/>
  <c r="CY10" i="14"/>
  <c r="BX10" i="14"/>
  <c r="AU10" i="14"/>
  <c r="V10" i="14"/>
  <c r="CX10" i="14"/>
  <c r="BT10" i="14"/>
  <c r="AT10" i="14"/>
  <c r="U10" i="14"/>
  <c r="CW10" i="14"/>
  <c r="BS10" i="14"/>
  <c r="AR10" i="14"/>
  <c r="S10" i="14"/>
  <c r="CS10" i="14"/>
  <c r="BR10" i="14"/>
  <c r="AO10" i="14"/>
  <c r="R10" i="14"/>
  <c r="CR10" i="14"/>
  <c r="BQ10" i="14"/>
  <c r="AN10" i="14"/>
  <c r="Q10" i="14"/>
  <c r="CQ10" i="14"/>
  <c r="BM10" i="14"/>
  <c r="AM10" i="14"/>
  <c r="P10" i="14"/>
  <c r="CP10" i="14"/>
  <c r="BL10" i="14"/>
  <c r="AL10" i="14"/>
  <c r="O10" i="14"/>
  <c r="CJ10" i="14"/>
  <c r="BJ10" i="14"/>
  <c r="AG10" i="14"/>
  <c r="L10" i="14"/>
  <c r="CG10" i="14"/>
  <c r="BC10" i="14"/>
  <c r="AD10" i="14"/>
  <c r="H10" i="14"/>
  <c r="CC10" i="14"/>
  <c r="BB10" i="14"/>
  <c r="AB10" i="14"/>
  <c r="G10" i="14"/>
  <c r="CN10" i="14"/>
  <c r="CI10" i="14"/>
  <c r="CH10" i="14"/>
  <c r="BK10" i="14"/>
  <c r="BH10" i="14"/>
  <c r="AK10" i="14"/>
  <c r="AE10" i="14"/>
  <c r="N10" i="14"/>
  <c r="J10" i="14"/>
  <c r="BD10" i="14"/>
  <c r="AF10" i="14"/>
  <c r="I10" i="14"/>
  <c r="DB26" i="14"/>
  <c r="CL26" i="14"/>
  <c r="BV26" i="14"/>
  <c r="BF26" i="14"/>
  <c r="AP26" i="14"/>
  <c r="Z26" i="14"/>
  <c r="J26" i="14"/>
  <c r="DA26" i="14"/>
  <c r="CK26" i="14"/>
  <c r="BU26" i="14"/>
  <c r="BE26" i="14"/>
  <c r="AO26" i="14"/>
  <c r="Y26" i="14"/>
  <c r="I26" i="14"/>
  <c r="CZ26" i="14"/>
  <c r="CJ26" i="14"/>
  <c r="BT26" i="14"/>
  <c r="BD26" i="14"/>
  <c r="AN26" i="14"/>
  <c r="X26" i="14"/>
  <c r="H26" i="14"/>
  <c r="CY26" i="14"/>
  <c r="CI26" i="14"/>
  <c r="BS26" i="14"/>
  <c r="BC26" i="14"/>
  <c r="AM26" i="14"/>
  <c r="W26" i="14"/>
  <c r="G26" i="14"/>
  <c r="CX26" i="14"/>
  <c r="CH26" i="14"/>
  <c r="BR26" i="14"/>
  <c r="BB26" i="14"/>
  <c r="AL26" i="14"/>
  <c r="V26" i="14"/>
  <c r="F26" i="14"/>
  <c r="CW26" i="14"/>
  <c r="CG26" i="14"/>
  <c r="BQ26" i="14"/>
  <c r="BA26" i="14"/>
  <c r="AK26" i="14"/>
  <c r="U26" i="14"/>
  <c r="E26" i="14"/>
  <c r="CV26" i="14"/>
  <c r="CF26" i="14"/>
  <c r="BP26" i="14"/>
  <c r="AZ26" i="14"/>
  <c r="AJ26" i="14"/>
  <c r="T26" i="14"/>
  <c r="D26" i="14"/>
  <c r="CU26" i="14"/>
  <c r="CE26" i="14"/>
  <c r="BO26" i="14"/>
  <c r="AY26" i="14"/>
  <c r="AI26" i="14"/>
  <c r="S26" i="14"/>
  <c r="C26" i="14"/>
  <c r="CT26" i="14"/>
  <c r="CD26" i="14"/>
  <c r="BN26" i="14"/>
  <c r="AX26" i="14"/>
  <c r="AH26" i="14"/>
  <c r="R26" i="14"/>
  <c r="CR26" i="14"/>
  <c r="CB26" i="14"/>
  <c r="BL26" i="14"/>
  <c r="AV26" i="14"/>
  <c r="AF26" i="14"/>
  <c r="P26" i="14"/>
  <c r="CP26" i="14"/>
  <c r="BZ26" i="14"/>
  <c r="BJ26" i="14"/>
  <c r="AT26" i="14"/>
  <c r="AD26" i="14"/>
  <c r="N26" i="14"/>
  <c r="CO26" i="14"/>
  <c r="BY26" i="14"/>
  <c r="BI26" i="14"/>
  <c r="AS26" i="14"/>
  <c r="AC26" i="14"/>
  <c r="M26" i="14"/>
  <c r="CN26" i="14"/>
  <c r="BX26" i="14"/>
  <c r="BH26" i="14"/>
  <c r="AR26" i="14"/>
  <c r="AB26" i="14"/>
  <c r="L26" i="14"/>
  <c r="CS26" i="14"/>
  <c r="O26" i="14"/>
  <c r="CQ26" i="14"/>
  <c r="K26" i="14"/>
  <c r="CM26" i="14"/>
  <c r="CC26" i="14"/>
  <c r="CA26" i="14"/>
  <c r="BW26" i="14"/>
  <c r="BM26" i="14"/>
  <c r="BK26" i="14"/>
  <c r="BG26" i="14"/>
  <c r="AQ26" i="14"/>
  <c r="AE26" i="14"/>
  <c r="AA26" i="14"/>
  <c r="Q26" i="14"/>
  <c r="AW26" i="14"/>
  <c r="AU26" i="14"/>
  <c r="AG26" i="14"/>
  <c r="DB93" i="14"/>
  <c r="CL93" i="14"/>
  <c r="BV93" i="14"/>
  <c r="BF93" i="14"/>
  <c r="AP93" i="14"/>
  <c r="Z93" i="14"/>
  <c r="J93" i="14"/>
  <c r="CZ93" i="14"/>
  <c r="CJ93" i="14"/>
  <c r="BT93" i="14"/>
  <c r="BD93" i="14"/>
  <c r="AN93" i="14"/>
  <c r="CX93" i="14"/>
  <c r="CH93" i="14"/>
  <c r="BR93" i="14"/>
  <c r="BB93" i="14"/>
  <c r="AL93" i="14"/>
  <c r="V93" i="14"/>
  <c r="F93" i="14"/>
  <c r="CW93" i="14"/>
  <c r="CG93" i="14"/>
  <c r="BQ93" i="14"/>
  <c r="BA93" i="14"/>
  <c r="AK93" i="14"/>
  <c r="U93" i="14"/>
  <c r="E93" i="14"/>
  <c r="CV93" i="14"/>
  <c r="CF93" i="14"/>
  <c r="BP93" i="14"/>
  <c r="AZ93" i="14"/>
  <c r="AJ93" i="14"/>
  <c r="T93" i="14"/>
  <c r="D93" i="14"/>
  <c r="CU93" i="14"/>
  <c r="CE93" i="14"/>
  <c r="BO93" i="14"/>
  <c r="AY93" i="14"/>
  <c r="AI93" i="14"/>
  <c r="CT93" i="14"/>
  <c r="CD93" i="14"/>
  <c r="BN93" i="14"/>
  <c r="AX93" i="14"/>
  <c r="AH93" i="14"/>
  <c r="R93" i="14"/>
  <c r="CS93" i="14"/>
  <c r="CC93" i="14"/>
  <c r="CR93" i="14"/>
  <c r="CB93" i="14"/>
  <c r="BL93" i="14"/>
  <c r="AV93" i="14"/>
  <c r="AF93" i="14"/>
  <c r="P93" i="14"/>
  <c r="CP93" i="14"/>
  <c r="BZ93" i="14"/>
  <c r="BJ93" i="14"/>
  <c r="AT93" i="14"/>
  <c r="AD93" i="14"/>
  <c r="N93" i="14"/>
  <c r="CO93" i="14"/>
  <c r="BY93" i="14"/>
  <c r="BI93" i="14"/>
  <c r="AS93" i="14"/>
  <c r="AC93" i="14"/>
  <c r="M93" i="14"/>
  <c r="CY93" i="14"/>
  <c r="BC93" i="14"/>
  <c r="O93" i="14"/>
  <c r="CQ93" i="14"/>
  <c r="AW93" i="14"/>
  <c r="L93" i="14"/>
  <c r="CN93" i="14"/>
  <c r="AU93" i="14"/>
  <c r="K93" i="14"/>
  <c r="CM93" i="14"/>
  <c r="AR93" i="14"/>
  <c r="I93" i="14"/>
  <c r="CK93" i="14"/>
  <c r="AQ93" i="14"/>
  <c r="H93" i="14"/>
  <c r="CI93" i="14"/>
  <c r="AO93" i="14"/>
  <c r="G93" i="14"/>
  <c r="CA93" i="14"/>
  <c r="AM93" i="14"/>
  <c r="C93" i="14"/>
  <c r="BX93" i="14"/>
  <c r="AG93" i="14"/>
  <c r="BW93" i="14"/>
  <c r="AE93" i="14"/>
  <c r="BU93" i="14"/>
  <c r="AB93" i="14"/>
  <c r="BS93" i="14"/>
  <c r="AA93" i="14"/>
  <c r="BK93" i="14"/>
  <c r="X93" i="14"/>
  <c r="BH93" i="14"/>
  <c r="W93" i="14"/>
  <c r="DA93" i="14"/>
  <c r="BM93" i="14"/>
  <c r="BG93" i="14"/>
  <c r="BE93" i="14"/>
  <c r="Y93" i="14"/>
  <c r="S93" i="14"/>
  <c r="Q93" i="14"/>
  <c r="F56" i="21"/>
  <c r="CM71" i="14"/>
  <c r="BW71" i="14"/>
  <c r="BG71" i="14"/>
  <c r="AQ71" i="14"/>
  <c r="AA71" i="14"/>
  <c r="K71" i="14"/>
  <c r="DA71" i="14"/>
  <c r="CK71" i="14"/>
  <c r="BU71" i="14"/>
  <c r="BE71" i="14"/>
  <c r="AO71" i="14"/>
  <c r="Y71" i="14"/>
  <c r="CY71" i="14"/>
  <c r="CI71" i="14"/>
  <c r="BS71" i="14"/>
  <c r="BC71" i="14"/>
  <c r="AM71" i="14"/>
  <c r="W71" i="14"/>
  <c r="G71" i="14"/>
  <c r="CX71" i="14"/>
  <c r="CH71" i="14"/>
  <c r="BR71" i="14"/>
  <c r="BB71" i="14"/>
  <c r="AL71" i="14"/>
  <c r="V71" i="14"/>
  <c r="CW71" i="14"/>
  <c r="CG71" i="14"/>
  <c r="BQ71" i="14"/>
  <c r="BA71" i="14"/>
  <c r="AK71" i="14"/>
  <c r="U71" i="14"/>
  <c r="E71" i="14"/>
  <c r="CR71" i="14"/>
  <c r="CB71" i="14"/>
  <c r="BL71" i="14"/>
  <c r="AV71" i="14"/>
  <c r="AF71" i="14"/>
  <c r="P71" i="14"/>
  <c r="DB71" i="14"/>
  <c r="CA71" i="14"/>
  <c r="AZ71" i="14"/>
  <c r="AC71" i="14"/>
  <c r="D71" i="14"/>
  <c r="CZ71" i="14"/>
  <c r="BZ71" i="14"/>
  <c r="AY71" i="14"/>
  <c r="AB71" i="14"/>
  <c r="C71" i="14"/>
  <c r="CV71" i="14"/>
  <c r="BY71" i="14"/>
  <c r="AX71" i="14"/>
  <c r="Z71" i="14"/>
  <c r="CU71" i="14"/>
  <c r="BX71" i="14"/>
  <c r="AW71" i="14"/>
  <c r="X71" i="14"/>
  <c r="CT71" i="14"/>
  <c r="BV71" i="14"/>
  <c r="AU71" i="14"/>
  <c r="T71" i="14"/>
  <c r="CS71" i="14"/>
  <c r="BT71" i="14"/>
  <c r="AT71" i="14"/>
  <c r="S71" i="14"/>
  <c r="CQ71" i="14"/>
  <c r="BP71" i="14"/>
  <c r="AS71" i="14"/>
  <c r="R71" i="14"/>
  <c r="CP71" i="14"/>
  <c r="BO71" i="14"/>
  <c r="AR71" i="14"/>
  <c r="Q71" i="14"/>
  <c r="CO71" i="14"/>
  <c r="BN71" i="14"/>
  <c r="AP71" i="14"/>
  <c r="O71" i="14"/>
  <c r="CN71" i="14"/>
  <c r="BM71" i="14"/>
  <c r="AN71" i="14"/>
  <c r="N71" i="14"/>
  <c r="CL71" i="14"/>
  <c r="BK71" i="14"/>
  <c r="AJ71" i="14"/>
  <c r="M71" i="14"/>
  <c r="CJ71" i="14"/>
  <c r="BJ71" i="14"/>
  <c r="AI71" i="14"/>
  <c r="L71" i="14"/>
  <c r="CF71" i="14"/>
  <c r="BI71" i="14"/>
  <c r="AH71" i="14"/>
  <c r="J71" i="14"/>
  <c r="CE71" i="14"/>
  <c r="CD71" i="14"/>
  <c r="CC71" i="14"/>
  <c r="BH71" i="14"/>
  <c r="BF71" i="14"/>
  <c r="BD71" i="14"/>
  <c r="AG71" i="14"/>
  <c r="AE71" i="14"/>
  <c r="AD71" i="14"/>
  <c r="I71" i="14"/>
  <c r="H71" i="14"/>
  <c r="F71" i="14"/>
  <c r="DA42" i="14"/>
  <c r="CK42" i="14"/>
  <c r="BU42" i="14"/>
  <c r="BE42" i="14"/>
  <c r="AO42" i="14"/>
  <c r="Y42" i="14"/>
  <c r="I42" i="14"/>
  <c r="CZ42" i="14"/>
  <c r="CJ42" i="14"/>
  <c r="BT42" i="14"/>
  <c r="BD42" i="14"/>
  <c r="AN42" i="14"/>
  <c r="X42" i="14"/>
  <c r="H42" i="14"/>
  <c r="CY42" i="14"/>
  <c r="CI42" i="14"/>
  <c r="BS42" i="14"/>
  <c r="BC42" i="14"/>
  <c r="AM42" i="14"/>
  <c r="W42" i="14"/>
  <c r="G42" i="14"/>
  <c r="CX42" i="14"/>
  <c r="CH42" i="14"/>
  <c r="BR42" i="14"/>
  <c r="BB42" i="14"/>
  <c r="AL42" i="14"/>
  <c r="V42" i="14"/>
  <c r="F42" i="14"/>
  <c r="CW42" i="14"/>
  <c r="CG42" i="14"/>
  <c r="BQ42" i="14"/>
  <c r="BA42" i="14"/>
  <c r="AK42" i="14"/>
  <c r="U42" i="14"/>
  <c r="E42" i="14"/>
  <c r="CV42" i="14"/>
  <c r="CF42" i="14"/>
  <c r="BP42" i="14"/>
  <c r="AZ42" i="14"/>
  <c r="AJ42" i="14"/>
  <c r="T42" i="14"/>
  <c r="D42" i="14"/>
  <c r="CU42" i="14"/>
  <c r="CE42" i="14"/>
  <c r="BO42" i="14"/>
  <c r="AY42" i="14"/>
  <c r="AI42" i="14"/>
  <c r="S42" i="14"/>
  <c r="C42" i="14"/>
  <c r="CT42" i="14"/>
  <c r="CD42" i="14"/>
  <c r="BN42" i="14"/>
  <c r="AX42" i="14"/>
  <c r="AH42" i="14"/>
  <c r="R42" i="14"/>
  <c r="CS42" i="14"/>
  <c r="CC42" i="14"/>
  <c r="BM42" i="14"/>
  <c r="AW42" i="14"/>
  <c r="AG42" i="14"/>
  <c r="Q42" i="14"/>
  <c r="CR42" i="14"/>
  <c r="CB42" i="14"/>
  <c r="BL42" i="14"/>
  <c r="AV42" i="14"/>
  <c r="AF42" i="14"/>
  <c r="P42" i="14"/>
  <c r="CQ42" i="14"/>
  <c r="CA42" i="14"/>
  <c r="BK42" i="14"/>
  <c r="AU42" i="14"/>
  <c r="AE42" i="14"/>
  <c r="O42" i="14"/>
  <c r="CP42" i="14"/>
  <c r="BZ42" i="14"/>
  <c r="BJ42" i="14"/>
  <c r="AT42" i="14"/>
  <c r="AD42" i="14"/>
  <c r="N42" i="14"/>
  <c r="CO42" i="14"/>
  <c r="BY42" i="14"/>
  <c r="BI42" i="14"/>
  <c r="AS42" i="14"/>
  <c r="AC42" i="14"/>
  <c r="M42" i="14"/>
  <c r="CN42" i="14"/>
  <c r="BX42" i="14"/>
  <c r="BH42" i="14"/>
  <c r="AR42" i="14"/>
  <c r="AB42" i="14"/>
  <c r="L42" i="14"/>
  <c r="Z42" i="14"/>
  <c r="K42" i="14"/>
  <c r="J42" i="14"/>
  <c r="DB42" i="14"/>
  <c r="CM42" i="14"/>
  <c r="CL42" i="14"/>
  <c r="BW42" i="14"/>
  <c r="BG42" i="14"/>
  <c r="BF42" i="14"/>
  <c r="AQ42" i="14"/>
  <c r="AP42" i="14"/>
  <c r="BV42" i="14"/>
  <c r="AA42" i="14"/>
  <c r="DA68" i="14"/>
  <c r="CK68" i="14"/>
  <c r="BU68" i="14"/>
  <c r="BE68" i="14"/>
  <c r="AO68" i="14"/>
  <c r="Y68" i="14"/>
  <c r="I68" i="14"/>
  <c r="CZ68" i="14"/>
  <c r="CJ68" i="14"/>
  <c r="BT68" i="14"/>
  <c r="BD68" i="14"/>
  <c r="AN68" i="14"/>
  <c r="X68" i="14"/>
  <c r="H68" i="14"/>
  <c r="CY68" i="14"/>
  <c r="CI68" i="14"/>
  <c r="BS68" i="14"/>
  <c r="BC68" i="14"/>
  <c r="AM68" i="14"/>
  <c r="W68" i="14"/>
  <c r="G68" i="14"/>
  <c r="CX68" i="14"/>
  <c r="CH68" i="14"/>
  <c r="BR68" i="14"/>
  <c r="BB68" i="14"/>
  <c r="AL68" i="14"/>
  <c r="V68" i="14"/>
  <c r="F68" i="14"/>
  <c r="CW68" i="14"/>
  <c r="CG68" i="14"/>
  <c r="BQ68" i="14"/>
  <c r="BA68" i="14"/>
  <c r="AK68" i="14"/>
  <c r="U68" i="14"/>
  <c r="E68" i="14"/>
  <c r="CV68" i="14"/>
  <c r="CF68" i="14"/>
  <c r="BP68" i="14"/>
  <c r="AZ68" i="14"/>
  <c r="AJ68" i="14"/>
  <c r="T68" i="14"/>
  <c r="D68" i="14"/>
  <c r="CU68" i="14"/>
  <c r="CE68" i="14"/>
  <c r="BO68" i="14"/>
  <c r="AY68" i="14"/>
  <c r="AI68" i="14"/>
  <c r="S68" i="14"/>
  <c r="C68" i="14"/>
  <c r="CT68" i="14"/>
  <c r="CD68" i="14"/>
  <c r="BN68" i="14"/>
  <c r="AX68" i="14"/>
  <c r="AH68" i="14"/>
  <c r="R68" i="14"/>
  <c r="CS68" i="14"/>
  <c r="CC68" i="14"/>
  <c r="BM68" i="14"/>
  <c r="AW68" i="14"/>
  <c r="AG68" i="14"/>
  <c r="Q68" i="14"/>
  <c r="CR68" i="14"/>
  <c r="CB68" i="14"/>
  <c r="BL68" i="14"/>
  <c r="AV68" i="14"/>
  <c r="AF68" i="14"/>
  <c r="P68" i="14"/>
  <c r="CQ68" i="14"/>
  <c r="CA68" i="14"/>
  <c r="BK68" i="14"/>
  <c r="AU68" i="14"/>
  <c r="AE68" i="14"/>
  <c r="O68" i="14"/>
  <c r="CP68" i="14"/>
  <c r="BZ68" i="14"/>
  <c r="BJ68" i="14"/>
  <c r="AT68" i="14"/>
  <c r="AD68" i="14"/>
  <c r="N68" i="14"/>
  <c r="CO68" i="14"/>
  <c r="BY68" i="14"/>
  <c r="BI68" i="14"/>
  <c r="AS68" i="14"/>
  <c r="AC68" i="14"/>
  <c r="M68" i="14"/>
  <c r="Z68" i="14"/>
  <c r="DB68" i="14"/>
  <c r="L68" i="14"/>
  <c r="CN68" i="14"/>
  <c r="K68" i="14"/>
  <c r="CM68" i="14"/>
  <c r="J68" i="14"/>
  <c r="CL68" i="14"/>
  <c r="BX68" i="14"/>
  <c r="BW68" i="14"/>
  <c r="BV68" i="14"/>
  <c r="BH68" i="14"/>
  <c r="BG68" i="14"/>
  <c r="BF68" i="14"/>
  <c r="AR68" i="14"/>
  <c r="AQ68" i="14"/>
  <c r="AA68" i="14"/>
  <c r="AP68" i="14"/>
  <c r="AB68" i="14"/>
  <c r="CQ103" i="14"/>
  <c r="CA103" i="14"/>
  <c r="BK103" i="14"/>
  <c r="AU103" i="14"/>
  <c r="AE103" i="14"/>
  <c r="O103" i="14"/>
  <c r="DA103" i="14"/>
  <c r="CK103" i="14"/>
  <c r="BU103" i="14"/>
  <c r="BE103" i="14"/>
  <c r="AO103" i="14"/>
  <c r="Y103" i="14"/>
  <c r="I103" i="14"/>
  <c r="CY103" i="14"/>
  <c r="CI103" i="14"/>
  <c r="BS103" i="14"/>
  <c r="BC103" i="14"/>
  <c r="AM103" i="14"/>
  <c r="W103" i="14"/>
  <c r="G103" i="14"/>
  <c r="CW103" i="14"/>
  <c r="CG103" i="14"/>
  <c r="BQ103" i="14"/>
  <c r="BA103" i="14"/>
  <c r="AK103" i="14"/>
  <c r="U103" i="14"/>
  <c r="E103" i="14"/>
  <c r="CN103" i="14"/>
  <c r="BR103" i="14"/>
  <c r="AW103" i="14"/>
  <c r="AB103" i="14"/>
  <c r="F103" i="14"/>
  <c r="CM103" i="14"/>
  <c r="BP103" i="14"/>
  <c r="AV103" i="14"/>
  <c r="AA103" i="14"/>
  <c r="D103" i="14"/>
  <c r="CL103" i="14"/>
  <c r="BO103" i="14"/>
  <c r="AT103" i="14"/>
  <c r="Z103" i="14"/>
  <c r="C103" i="14"/>
  <c r="CJ103" i="14"/>
  <c r="BN103" i="14"/>
  <c r="AS103" i="14"/>
  <c r="X103" i="14"/>
  <c r="CH103" i="14"/>
  <c r="BM103" i="14"/>
  <c r="AR103" i="14"/>
  <c r="V103" i="14"/>
  <c r="CF103" i="14"/>
  <c r="BL103" i="14"/>
  <c r="AQ103" i="14"/>
  <c r="T103" i="14"/>
  <c r="DB103" i="14"/>
  <c r="CE103" i="14"/>
  <c r="BJ103" i="14"/>
  <c r="AP103" i="14"/>
  <c r="S103" i="14"/>
  <c r="CZ103" i="14"/>
  <c r="CD103" i="14"/>
  <c r="BI103" i="14"/>
  <c r="AN103" i="14"/>
  <c r="R103" i="14"/>
  <c r="CX103" i="14"/>
  <c r="CC103" i="14"/>
  <c r="BH103" i="14"/>
  <c r="AL103" i="14"/>
  <c r="Q103" i="14"/>
  <c r="CV103" i="14"/>
  <c r="CB103" i="14"/>
  <c r="BG103" i="14"/>
  <c r="AJ103" i="14"/>
  <c r="P103" i="14"/>
  <c r="CU103" i="14"/>
  <c r="BZ103" i="14"/>
  <c r="BF103" i="14"/>
  <c r="AI103" i="14"/>
  <c r="N103" i="14"/>
  <c r="CT103" i="14"/>
  <c r="BY103" i="14"/>
  <c r="BD103" i="14"/>
  <c r="AH103" i="14"/>
  <c r="M103" i="14"/>
  <c r="CS103" i="14"/>
  <c r="BX103" i="14"/>
  <c r="BB103" i="14"/>
  <c r="AG103" i="14"/>
  <c r="L103" i="14"/>
  <c r="AF103" i="14"/>
  <c r="AD103" i="14"/>
  <c r="AC103" i="14"/>
  <c r="K103" i="14"/>
  <c r="J103" i="14"/>
  <c r="H103" i="14"/>
  <c r="CR103" i="14"/>
  <c r="CP103" i="14"/>
  <c r="CO103" i="14"/>
  <c r="BW103" i="14"/>
  <c r="BV103" i="14"/>
  <c r="BT103" i="14"/>
  <c r="AZ103" i="14"/>
  <c r="AY103" i="14"/>
  <c r="AX103" i="14"/>
  <c r="CQ61" i="14"/>
  <c r="DB61" i="14"/>
  <c r="CL61" i="14"/>
  <c r="CW61" i="14"/>
  <c r="CG61" i="14"/>
  <c r="CR61" i="14"/>
  <c r="BY61" i="14"/>
  <c r="BI61" i="14"/>
  <c r="AS61" i="14"/>
  <c r="AC61" i="14"/>
  <c r="M61" i="14"/>
  <c r="CP61" i="14"/>
  <c r="BX61" i="14"/>
  <c r="BH61" i="14"/>
  <c r="AR61" i="14"/>
  <c r="AB61" i="14"/>
  <c r="L61" i="14"/>
  <c r="CO61" i="14"/>
  <c r="BW61" i="14"/>
  <c r="BG61" i="14"/>
  <c r="AQ61" i="14"/>
  <c r="AA61" i="14"/>
  <c r="K61" i="14"/>
  <c r="CN61" i="14"/>
  <c r="BV61" i="14"/>
  <c r="BF61" i="14"/>
  <c r="AP61" i="14"/>
  <c r="Z61" i="14"/>
  <c r="J61" i="14"/>
  <c r="CM61" i="14"/>
  <c r="BU61" i="14"/>
  <c r="BE61" i="14"/>
  <c r="AO61" i="14"/>
  <c r="Y61" i="14"/>
  <c r="I61" i="14"/>
  <c r="CK61" i="14"/>
  <c r="BT61" i="14"/>
  <c r="BD61" i="14"/>
  <c r="AN61" i="14"/>
  <c r="X61" i="14"/>
  <c r="H61" i="14"/>
  <c r="CJ61" i="14"/>
  <c r="BS61" i="14"/>
  <c r="BC61" i="14"/>
  <c r="AM61" i="14"/>
  <c r="W61" i="14"/>
  <c r="G61" i="14"/>
  <c r="CI61" i="14"/>
  <c r="BR61" i="14"/>
  <c r="BB61" i="14"/>
  <c r="AL61" i="14"/>
  <c r="V61" i="14"/>
  <c r="F61" i="14"/>
  <c r="DA61" i="14"/>
  <c r="CH61" i="14"/>
  <c r="BQ61" i="14"/>
  <c r="BA61" i="14"/>
  <c r="AK61" i="14"/>
  <c r="U61" i="14"/>
  <c r="E61" i="14"/>
  <c r="CZ61" i="14"/>
  <c r="CF61" i="14"/>
  <c r="BP61" i="14"/>
  <c r="AZ61" i="14"/>
  <c r="AJ61" i="14"/>
  <c r="T61" i="14"/>
  <c r="D61" i="14"/>
  <c r="CY61" i="14"/>
  <c r="CE61" i="14"/>
  <c r="BO61" i="14"/>
  <c r="AY61" i="14"/>
  <c r="AI61" i="14"/>
  <c r="S61" i="14"/>
  <c r="C61" i="14"/>
  <c r="CX61" i="14"/>
  <c r="CD61" i="14"/>
  <c r="BN61" i="14"/>
  <c r="AX61" i="14"/>
  <c r="AH61" i="14"/>
  <c r="R61" i="14"/>
  <c r="CV61" i="14"/>
  <c r="CC61" i="14"/>
  <c r="BM61" i="14"/>
  <c r="AW61" i="14"/>
  <c r="AG61" i="14"/>
  <c r="Q61" i="14"/>
  <c r="CS61" i="14"/>
  <c r="BZ61" i="14"/>
  <c r="BJ61" i="14"/>
  <c r="AT61" i="14"/>
  <c r="AD61" i="14"/>
  <c r="N61" i="14"/>
  <c r="O61" i="14"/>
  <c r="CU61" i="14"/>
  <c r="CT61" i="14"/>
  <c r="CB61" i="14"/>
  <c r="CA61" i="14"/>
  <c r="BL61" i="14"/>
  <c r="BK61" i="14"/>
  <c r="AV61" i="14"/>
  <c r="AU61" i="14"/>
  <c r="AF61" i="14"/>
  <c r="AE61" i="14"/>
  <c r="P61" i="14"/>
  <c r="CM75" i="14"/>
  <c r="BW75" i="14"/>
  <c r="BG75" i="14"/>
  <c r="AQ75" i="14"/>
  <c r="AA75" i="14"/>
  <c r="K75" i="14"/>
  <c r="DA75" i="14"/>
  <c r="CK75" i="14"/>
  <c r="BU75" i="14"/>
  <c r="BE75" i="14"/>
  <c r="AO75" i="14"/>
  <c r="Y75" i="14"/>
  <c r="I75" i="14"/>
  <c r="CZ75" i="14"/>
  <c r="CJ75" i="14"/>
  <c r="BT75" i="14"/>
  <c r="CY75" i="14"/>
  <c r="CI75" i="14"/>
  <c r="BS75" i="14"/>
  <c r="BC75" i="14"/>
  <c r="AM75" i="14"/>
  <c r="W75" i="14"/>
  <c r="G75" i="14"/>
  <c r="CX75" i="14"/>
  <c r="CH75" i="14"/>
  <c r="BR75" i="14"/>
  <c r="BB75" i="14"/>
  <c r="AL75" i="14"/>
  <c r="V75" i="14"/>
  <c r="F75" i="14"/>
  <c r="CW75" i="14"/>
  <c r="CG75" i="14"/>
  <c r="BQ75" i="14"/>
  <c r="BA75" i="14"/>
  <c r="AK75" i="14"/>
  <c r="U75" i="14"/>
  <c r="E75" i="14"/>
  <c r="CU75" i="14"/>
  <c r="CE75" i="14"/>
  <c r="BO75" i="14"/>
  <c r="AY75" i="14"/>
  <c r="AI75" i="14"/>
  <c r="S75" i="14"/>
  <c r="C75" i="14"/>
  <c r="CT75" i="14"/>
  <c r="CD75" i="14"/>
  <c r="BN75" i="14"/>
  <c r="AX75" i="14"/>
  <c r="CS75" i="14"/>
  <c r="CC75" i="14"/>
  <c r="BM75" i="14"/>
  <c r="AW75" i="14"/>
  <c r="AG75" i="14"/>
  <c r="Q75" i="14"/>
  <c r="CR75" i="14"/>
  <c r="CB75" i="14"/>
  <c r="BL75" i="14"/>
  <c r="AV75" i="14"/>
  <c r="AF75" i="14"/>
  <c r="P75" i="14"/>
  <c r="CQ75" i="14"/>
  <c r="CA75" i="14"/>
  <c r="BY75" i="14"/>
  <c r="AN75" i="14"/>
  <c r="H75" i="14"/>
  <c r="BX75" i="14"/>
  <c r="AJ75" i="14"/>
  <c r="D75" i="14"/>
  <c r="BV75" i="14"/>
  <c r="AH75" i="14"/>
  <c r="BP75" i="14"/>
  <c r="AE75" i="14"/>
  <c r="BK75" i="14"/>
  <c r="AD75" i="14"/>
  <c r="BJ75" i="14"/>
  <c r="AC75" i="14"/>
  <c r="BI75" i="14"/>
  <c r="AB75" i="14"/>
  <c r="BH75" i="14"/>
  <c r="Z75" i="14"/>
  <c r="DB75" i="14"/>
  <c r="BF75" i="14"/>
  <c r="X75" i="14"/>
  <c r="CV75" i="14"/>
  <c r="BD75" i="14"/>
  <c r="T75" i="14"/>
  <c r="CP75" i="14"/>
  <c r="AZ75" i="14"/>
  <c r="R75" i="14"/>
  <c r="CO75" i="14"/>
  <c r="AU75" i="14"/>
  <c r="O75" i="14"/>
  <c r="CN75" i="14"/>
  <c r="AT75" i="14"/>
  <c r="N75" i="14"/>
  <c r="J75" i="14"/>
  <c r="CL75" i="14"/>
  <c r="CF75" i="14"/>
  <c r="BZ75" i="14"/>
  <c r="AS75" i="14"/>
  <c r="AR75" i="14"/>
  <c r="L75" i="14"/>
  <c r="AP75" i="14"/>
  <c r="M75" i="14"/>
  <c r="DA66" i="14"/>
  <c r="CK66" i="14"/>
  <c r="BU66" i="14"/>
  <c r="BE66" i="14"/>
  <c r="AO66" i="14"/>
  <c r="Y66" i="14"/>
  <c r="I66" i="14"/>
  <c r="CZ66" i="14"/>
  <c r="CJ66" i="14"/>
  <c r="BT66" i="14"/>
  <c r="BD66" i="14"/>
  <c r="AN66" i="14"/>
  <c r="X66" i="14"/>
  <c r="H66" i="14"/>
  <c r="CY66" i="14"/>
  <c r="CI66" i="14"/>
  <c r="BS66" i="14"/>
  <c r="BC66" i="14"/>
  <c r="AM66" i="14"/>
  <c r="W66" i="14"/>
  <c r="G66" i="14"/>
  <c r="CX66" i="14"/>
  <c r="CH66" i="14"/>
  <c r="BR66" i="14"/>
  <c r="BB66" i="14"/>
  <c r="AL66" i="14"/>
  <c r="V66" i="14"/>
  <c r="F66" i="14"/>
  <c r="CW66" i="14"/>
  <c r="CG66" i="14"/>
  <c r="BQ66" i="14"/>
  <c r="BA66" i="14"/>
  <c r="AK66" i="14"/>
  <c r="U66" i="14"/>
  <c r="E66" i="14"/>
  <c r="CV66" i="14"/>
  <c r="CF66" i="14"/>
  <c r="BP66" i="14"/>
  <c r="AZ66" i="14"/>
  <c r="AJ66" i="14"/>
  <c r="T66" i="14"/>
  <c r="D66" i="14"/>
  <c r="CU66" i="14"/>
  <c r="CE66" i="14"/>
  <c r="BO66" i="14"/>
  <c r="AY66" i="14"/>
  <c r="AI66" i="14"/>
  <c r="S66" i="14"/>
  <c r="C66" i="14"/>
  <c r="CT66" i="14"/>
  <c r="CD66" i="14"/>
  <c r="BN66" i="14"/>
  <c r="AX66" i="14"/>
  <c r="AH66" i="14"/>
  <c r="R66" i="14"/>
  <c r="CS66" i="14"/>
  <c r="CC66" i="14"/>
  <c r="BM66" i="14"/>
  <c r="AW66" i="14"/>
  <c r="AG66" i="14"/>
  <c r="Q66" i="14"/>
  <c r="CR66" i="14"/>
  <c r="CB66" i="14"/>
  <c r="BL66" i="14"/>
  <c r="AV66" i="14"/>
  <c r="AF66" i="14"/>
  <c r="P66" i="14"/>
  <c r="CQ66" i="14"/>
  <c r="CA66" i="14"/>
  <c r="BK66" i="14"/>
  <c r="AU66" i="14"/>
  <c r="AE66" i="14"/>
  <c r="O66" i="14"/>
  <c r="CP66" i="14"/>
  <c r="BZ66" i="14"/>
  <c r="BJ66" i="14"/>
  <c r="AT66" i="14"/>
  <c r="AD66" i="14"/>
  <c r="N66" i="14"/>
  <c r="CO66" i="14"/>
  <c r="BY66" i="14"/>
  <c r="BI66" i="14"/>
  <c r="AS66" i="14"/>
  <c r="AC66" i="14"/>
  <c r="M66" i="14"/>
  <c r="BG66" i="14"/>
  <c r="BF66" i="14"/>
  <c r="AR66" i="14"/>
  <c r="AQ66" i="14"/>
  <c r="AP66" i="14"/>
  <c r="AB66" i="14"/>
  <c r="AA66" i="14"/>
  <c r="Z66" i="14"/>
  <c r="DB66" i="14"/>
  <c r="L66" i="14"/>
  <c r="CN66" i="14"/>
  <c r="K66" i="14"/>
  <c r="CM66" i="14"/>
  <c r="J66" i="14"/>
  <c r="CL66" i="14"/>
  <c r="BX66" i="14"/>
  <c r="BH66" i="14"/>
  <c r="BW66" i="14"/>
  <c r="BV66" i="14"/>
  <c r="F50" i="21"/>
  <c r="CW52" i="14"/>
  <c r="CG52" i="14"/>
  <c r="BQ52" i="14"/>
  <c r="BA52" i="14"/>
  <c r="AK52" i="14"/>
  <c r="CV52" i="14"/>
  <c r="CF52" i="14"/>
  <c r="BP52" i="14"/>
  <c r="AZ52" i="14"/>
  <c r="AJ52" i="14"/>
  <c r="T52" i="14"/>
  <c r="D52" i="14"/>
  <c r="CS52" i="14"/>
  <c r="CR52" i="14"/>
  <c r="CB52" i="14"/>
  <c r="BL52" i="14"/>
  <c r="AV52" i="14"/>
  <c r="AF52" i="14"/>
  <c r="CQ52" i="14"/>
  <c r="CA52" i="14"/>
  <c r="BK52" i="14"/>
  <c r="AU52" i="14"/>
  <c r="AE52" i="14"/>
  <c r="CO52" i="14"/>
  <c r="BY52" i="14"/>
  <c r="BI52" i="14"/>
  <c r="AS52" i="14"/>
  <c r="AC52" i="14"/>
  <c r="M52" i="14"/>
  <c r="DB52" i="14"/>
  <c r="CL52" i="14"/>
  <c r="BV52" i="14"/>
  <c r="BF52" i="14"/>
  <c r="DA52" i="14"/>
  <c r="CK52" i="14"/>
  <c r="BU52" i="14"/>
  <c r="BE52" i="14"/>
  <c r="CH52" i="14"/>
  <c r="BD52" i="14"/>
  <c r="AG52" i="14"/>
  <c r="L52" i="14"/>
  <c r="CE52" i="14"/>
  <c r="BC52" i="14"/>
  <c r="AD52" i="14"/>
  <c r="K52" i="14"/>
  <c r="CD52" i="14"/>
  <c r="BB52" i="14"/>
  <c r="AB52" i="14"/>
  <c r="J52" i="14"/>
  <c r="CC52" i="14"/>
  <c r="AY52" i="14"/>
  <c r="AA52" i="14"/>
  <c r="I52" i="14"/>
  <c r="BZ52" i="14"/>
  <c r="AX52" i="14"/>
  <c r="Z52" i="14"/>
  <c r="H52" i="14"/>
  <c r="BX52" i="14"/>
  <c r="AW52" i="14"/>
  <c r="Y52" i="14"/>
  <c r="G52" i="14"/>
  <c r="CZ52" i="14"/>
  <c r="BW52" i="14"/>
  <c r="AT52" i="14"/>
  <c r="X52" i="14"/>
  <c r="F52" i="14"/>
  <c r="CY52" i="14"/>
  <c r="BT52" i="14"/>
  <c r="AR52" i="14"/>
  <c r="W52" i="14"/>
  <c r="E52" i="14"/>
  <c r="CX52" i="14"/>
  <c r="BS52" i="14"/>
  <c r="AQ52" i="14"/>
  <c r="V52" i="14"/>
  <c r="C52" i="14"/>
  <c r="CU52" i="14"/>
  <c r="BR52" i="14"/>
  <c r="AP52" i="14"/>
  <c r="U52" i="14"/>
  <c r="CT52" i="14"/>
  <c r="BO52" i="14"/>
  <c r="AO52" i="14"/>
  <c r="S52" i="14"/>
  <c r="CP52" i="14"/>
  <c r="BN52" i="14"/>
  <c r="AN52" i="14"/>
  <c r="R52" i="14"/>
  <c r="CN52" i="14"/>
  <c r="BM52" i="14"/>
  <c r="AM52" i="14"/>
  <c r="Q52" i="14"/>
  <c r="CM52" i="14"/>
  <c r="BJ52" i="14"/>
  <c r="AL52" i="14"/>
  <c r="P52" i="14"/>
  <c r="BH52" i="14"/>
  <c r="BG52" i="14"/>
  <c r="AI52" i="14"/>
  <c r="AH52" i="14"/>
  <c r="O52" i="14"/>
  <c r="N52" i="14"/>
  <c r="CJ52" i="14"/>
  <c r="CI52" i="14"/>
  <c r="CN51" i="14"/>
  <c r="CW51" i="14"/>
  <c r="CT51" i="14"/>
  <c r="CC51" i="14"/>
  <c r="BM51" i="14"/>
  <c r="AW51" i="14"/>
  <c r="AG51" i="14"/>
  <c r="Q51" i="14"/>
  <c r="CS51" i="14"/>
  <c r="CB51" i="14"/>
  <c r="BL51" i="14"/>
  <c r="AV51" i="14"/>
  <c r="AF51" i="14"/>
  <c r="P51" i="14"/>
  <c r="CR51" i="14"/>
  <c r="CA51" i="14"/>
  <c r="BK51" i="14"/>
  <c r="AU51" i="14"/>
  <c r="AE51" i="14"/>
  <c r="O51" i="14"/>
  <c r="CQ51" i="14"/>
  <c r="BZ51" i="14"/>
  <c r="BJ51" i="14"/>
  <c r="AT51" i="14"/>
  <c r="AD51" i="14"/>
  <c r="N51" i="14"/>
  <c r="CP51" i="14"/>
  <c r="BY51" i="14"/>
  <c r="BI51" i="14"/>
  <c r="AS51" i="14"/>
  <c r="AC51" i="14"/>
  <c r="M51" i="14"/>
  <c r="CO51" i="14"/>
  <c r="BX51" i="14"/>
  <c r="BH51" i="14"/>
  <c r="AR51" i="14"/>
  <c r="AB51" i="14"/>
  <c r="L51" i="14"/>
  <c r="CM51" i="14"/>
  <c r="BW51" i="14"/>
  <c r="BG51" i="14"/>
  <c r="AQ51" i="14"/>
  <c r="AA51" i="14"/>
  <c r="K51" i="14"/>
  <c r="CL51" i="14"/>
  <c r="BV51" i="14"/>
  <c r="BF51" i="14"/>
  <c r="AP51" i="14"/>
  <c r="Z51" i="14"/>
  <c r="J51" i="14"/>
  <c r="CK51" i="14"/>
  <c r="BU51" i="14"/>
  <c r="BE51" i="14"/>
  <c r="AO51" i="14"/>
  <c r="Y51" i="14"/>
  <c r="I51" i="14"/>
  <c r="DB51" i="14"/>
  <c r="CJ51" i="14"/>
  <c r="BT51" i="14"/>
  <c r="BD51" i="14"/>
  <c r="AN51" i="14"/>
  <c r="X51" i="14"/>
  <c r="H51" i="14"/>
  <c r="DA51" i="14"/>
  <c r="CI51" i="14"/>
  <c r="BS51" i="14"/>
  <c r="BC51" i="14"/>
  <c r="AM51" i="14"/>
  <c r="W51" i="14"/>
  <c r="G51" i="14"/>
  <c r="CZ51" i="14"/>
  <c r="CH51" i="14"/>
  <c r="BR51" i="14"/>
  <c r="BB51" i="14"/>
  <c r="AL51" i="14"/>
  <c r="V51" i="14"/>
  <c r="F51" i="14"/>
  <c r="CY51" i="14"/>
  <c r="CG51" i="14"/>
  <c r="BQ51" i="14"/>
  <c r="BA51" i="14"/>
  <c r="AK51" i="14"/>
  <c r="U51" i="14"/>
  <c r="E51" i="14"/>
  <c r="CX51" i="14"/>
  <c r="CF51" i="14"/>
  <c r="BP51" i="14"/>
  <c r="AZ51" i="14"/>
  <c r="AJ51" i="14"/>
  <c r="T51" i="14"/>
  <c r="D51" i="14"/>
  <c r="S51" i="14"/>
  <c r="R51" i="14"/>
  <c r="C51" i="14"/>
  <c r="CV51" i="14"/>
  <c r="CU51" i="14"/>
  <c r="CE51" i="14"/>
  <c r="CD51" i="14"/>
  <c r="BN51" i="14"/>
  <c r="AY51" i="14"/>
  <c r="AX51" i="14"/>
  <c r="AI51" i="14"/>
  <c r="BO51" i="14"/>
  <c r="AH51" i="14"/>
  <c r="DB24" i="14"/>
  <c r="CL24" i="14"/>
  <c r="BV24" i="14"/>
  <c r="BF24" i="14"/>
  <c r="AP24" i="14"/>
  <c r="Z24" i="14"/>
  <c r="DA24" i="14"/>
  <c r="CK24" i="14"/>
  <c r="BU24" i="14"/>
  <c r="BE24" i="14"/>
  <c r="AO24" i="14"/>
  <c r="Y24" i="14"/>
  <c r="I24" i="14"/>
  <c r="CZ24" i="14"/>
  <c r="CJ24" i="14"/>
  <c r="BT24" i="14"/>
  <c r="BD24" i="14"/>
  <c r="AN24" i="14"/>
  <c r="X24" i="14"/>
  <c r="H24" i="14"/>
  <c r="CY24" i="14"/>
  <c r="CI24" i="14"/>
  <c r="BS24" i="14"/>
  <c r="BC24" i="14"/>
  <c r="AM24" i="14"/>
  <c r="W24" i="14"/>
  <c r="G24" i="14"/>
  <c r="CX24" i="14"/>
  <c r="CH24" i="14"/>
  <c r="BR24" i="14"/>
  <c r="BB24" i="14"/>
  <c r="AL24" i="14"/>
  <c r="V24" i="14"/>
  <c r="CW24" i="14"/>
  <c r="CG24" i="14"/>
  <c r="BQ24" i="14"/>
  <c r="BA24" i="14"/>
  <c r="AK24" i="14"/>
  <c r="U24" i="14"/>
  <c r="E24" i="14"/>
  <c r="CV24" i="14"/>
  <c r="CF24" i="14"/>
  <c r="BP24" i="14"/>
  <c r="AZ24" i="14"/>
  <c r="AJ24" i="14"/>
  <c r="T24" i="14"/>
  <c r="D24" i="14"/>
  <c r="CU24" i="14"/>
  <c r="CE24" i="14"/>
  <c r="BO24" i="14"/>
  <c r="AY24" i="14"/>
  <c r="AI24" i="14"/>
  <c r="S24" i="14"/>
  <c r="C24" i="14"/>
  <c r="CT24" i="14"/>
  <c r="CD24" i="14"/>
  <c r="BN24" i="14"/>
  <c r="AX24" i="14"/>
  <c r="AH24" i="14"/>
  <c r="R24" i="14"/>
  <c r="CR24" i="14"/>
  <c r="CB24" i="14"/>
  <c r="BL24" i="14"/>
  <c r="AV24" i="14"/>
  <c r="AF24" i="14"/>
  <c r="P24" i="14"/>
  <c r="CP24" i="14"/>
  <c r="BZ24" i="14"/>
  <c r="BJ24" i="14"/>
  <c r="AT24" i="14"/>
  <c r="AD24" i="14"/>
  <c r="N24" i="14"/>
  <c r="CO24" i="14"/>
  <c r="BY24" i="14"/>
  <c r="BI24" i="14"/>
  <c r="AS24" i="14"/>
  <c r="AC24" i="14"/>
  <c r="M24" i="14"/>
  <c r="CN24" i="14"/>
  <c r="BX24" i="14"/>
  <c r="BH24" i="14"/>
  <c r="AR24" i="14"/>
  <c r="AB24" i="14"/>
  <c r="L24" i="14"/>
  <c r="AW24" i="14"/>
  <c r="AU24" i="14"/>
  <c r="AQ24" i="14"/>
  <c r="AG24" i="14"/>
  <c r="AE24" i="14"/>
  <c r="AA24" i="14"/>
  <c r="Q24" i="14"/>
  <c r="CS24" i="14"/>
  <c r="O24" i="14"/>
  <c r="CQ24" i="14"/>
  <c r="K24" i="14"/>
  <c r="CA24" i="14"/>
  <c r="BM24" i="14"/>
  <c r="BK24" i="14"/>
  <c r="BG24" i="14"/>
  <c r="CM24" i="14"/>
  <c r="J24" i="14"/>
  <c r="F24" i="14"/>
  <c r="BW24" i="14"/>
  <c r="CC24" i="14"/>
  <c r="CW69" i="14"/>
  <c r="CS69" i="14"/>
  <c r="CC69" i="14"/>
  <c r="BM69" i="14"/>
  <c r="AW69" i="14"/>
  <c r="AG69" i="14"/>
  <c r="Q69" i="14"/>
  <c r="CR69" i="14"/>
  <c r="CB69" i="14"/>
  <c r="BL69" i="14"/>
  <c r="AV69" i="14"/>
  <c r="AF69" i="14"/>
  <c r="P69" i="14"/>
  <c r="CQ69" i="14"/>
  <c r="CA69" i="14"/>
  <c r="BK69" i="14"/>
  <c r="AU69" i="14"/>
  <c r="AE69" i="14"/>
  <c r="O69" i="14"/>
  <c r="CP69" i="14"/>
  <c r="BZ69" i="14"/>
  <c r="BJ69" i="14"/>
  <c r="AT69" i="14"/>
  <c r="AD69" i="14"/>
  <c r="N69" i="14"/>
  <c r="CO69" i="14"/>
  <c r="BY69" i="14"/>
  <c r="BI69" i="14"/>
  <c r="AS69" i="14"/>
  <c r="AC69" i="14"/>
  <c r="M69" i="14"/>
  <c r="CN69" i="14"/>
  <c r="BX69" i="14"/>
  <c r="BH69" i="14"/>
  <c r="AR69" i="14"/>
  <c r="AB69" i="14"/>
  <c r="L69" i="14"/>
  <c r="CM69" i="14"/>
  <c r="BW69" i="14"/>
  <c r="BG69" i="14"/>
  <c r="AQ69" i="14"/>
  <c r="AA69" i="14"/>
  <c r="K69" i="14"/>
  <c r="CL69" i="14"/>
  <c r="BV69" i="14"/>
  <c r="BF69" i="14"/>
  <c r="AP69" i="14"/>
  <c r="Z69" i="14"/>
  <c r="J69" i="14"/>
  <c r="DB69" i="14"/>
  <c r="CK69" i="14"/>
  <c r="BU69" i="14"/>
  <c r="BE69" i="14"/>
  <c r="AO69" i="14"/>
  <c r="Y69" i="14"/>
  <c r="I69" i="14"/>
  <c r="DA69" i="14"/>
  <c r="CJ69" i="14"/>
  <c r="BT69" i="14"/>
  <c r="BD69" i="14"/>
  <c r="AN69" i="14"/>
  <c r="X69" i="14"/>
  <c r="H69" i="14"/>
  <c r="CZ69" i="14"/>
  <c r="CI69" i="14"/>
  <c r="BS69" i="14"/>
  <c r="BC69" i="14"/>
  <c r="AM69" i="14"/>
  <c r="W69" i="14"/>
  <c r="G69" i="14"/>
  <c r="CY69" i="14"/>
  <c r="CH69" i="14"/>
  <c r="BR69" i="14"/>
  <c r="BB69" i="14"/>
  <c r="AL69" i="14"/>
  <c r="V69" i="14"/>
  <c r="F69" i="14"/>
  <c r="CX69" i="14"/>
  <c r="CG69" i="14"/>
  <c r="BQ69" i="14"/>
  <c r="BA69" i="14"/>
  <c r="AK69" i="14"/>
  <c r="U69" i="14"/>
  <c r="E69" i="14"/>
  <c r="CF69" i="14"/>
  <c r="C69" i="14"/>
  <c r="CE69" i="14"/>
  <c r="CD69" i="14"/>
  <c r="BP69" i="14"/>
  <c r="BO69" i="14"/>
  <c r="BN69" i="14"/>
  <c r="AZ69" i="14"/>
  <c r="AY69" i="14"/>
  <c r="AX69" i="14"/>
  <c r="AJ69" i="14"/>
  <c r="AI69" i="14"/>
  <c r="AH69" i="14"/>
  <c r="T69" i="14"/>
  <c r="CT69" i="14"/>
  <c r="D69" i="14"/>
  <c r="CV69" i="14"/>
  <c r="CU69" i="14"/>
  <c r="S69" i="14"/>
  <c r="R69" i="14"/>
  <c r="CP88" i="14"/>
  <c r="BZ88" i="14"/>
  <c r="BJ88" i="14"/>
  <c r="AT88" i="14"/>
  <c r="AD88" i="14"/>
  <c r="N88" i="14"/>
  <c r="CO88" i="14"/>
  <c r="BY88" i="14"/>
  <c r="BI88" i="14"/>
  <c r="AS88" i="14"/>
  <c r="AC88" i="14"/>
  <c r="M88" i="14"/>
  <c r="CN88" i="14"/>
  <c r="BX88" i="14"/>
  <c r="BH88" i="14"/>
  <c r="AR88" i="14"/>
  <c r="AB88" i="14"/>
  <c r="L88" i="14"/>
  <c r="CZ88" i="14"/>
  <c r="CJ88" i="14"/>
  <c r="BT88" i="14"/>
  <c r="BD88" i="14"/>
  <c r="AN88" i="14"/>
  <c r="X88" i="14"/>
  <c r="H88" i="14"/>
  <c r="CX88" i="14"/>
  <c r="CH88" i="14"/>
  <c r="BR88" i="14"/>
  <c r="BB88" i="14"/>
  <c r="AL88" i="14"/>
  <c r="V88" i="14"/>
  <c r="F88" i="14"/>
  <c r="CW88" i="14"/>
  <c r="CG88" i="14"/>
  <c r="BQ88" i="14"/>
  <c r="BA88" i="14"/>
  <c r="AK88" i="14"/>
  <c r="U88" i="14"/>
  <c r="E88" i="14"/>
  <c r="CL88" i="14"/>
  <c r="BM88" i="14"/>
  <c r="AM88" i="14"/>
  <c r="O88" i="14"/>
  <c r="CK88" i="14"/>
  <c r="BL88" i="14"/>
  <c r="AJ88" i="14"/>
  <c r="K88" i="14"/>
  <c r="CI88" i="14"/>
  <c r="BK88" i="14"/>
  <c r="AI88" i="14"/>
  <c r="J88" i="14"/>
  <c r="CF88" i="14"/>
  <c r="BG88" i="14"/>
  <c r="AH88" i="14"/>
  <c r="I88" i="14"/>
  <c r="CE88" i="14"/>
  <c r="BF88" i="14"/>
  <c r="AG88" i="14"/>
  <c r="G88" i="14"/>
  <c r="CD88" i="14"/>
  <c r="BE88" i="14"/>
  <c r="AF88" i="14"/>
  <c r="D88" i="14"/>
  <c r="DB88" i="14"/>
  <c r="CC88" i="14"/>
  <c r="BC88" i="14"/>
  <c r="AE88" i="14"/>
  <c r="C88" i="14"/>
  <c r="DA88" i="14"/>
  <c r="CB88" i="14"/>
  <c r="AZ88" i="14"/>
  <c r="AA88" i="14"/>
  <c r="CY88" i="14"/>
  <c r="CA88" i="14"/>
  <c r="AY88" i="14"/>
  <c r="Z88" i="14"/>
  <c r="CV88" i="14"/>
  <c r="BW88" i="14"/>
  <c r="AX88" i="14"/>
  <c r="Y88" i="14"/>
  <c r="CU88" i="14"/>
  <c r="BV88" i="14"/>
  <c r="AW88" i="14"/>
  <c r="W88" i="14"/>
  <c r="CS88" i="14"/>
  <c r="BS88" i="14"/>
  <c r="AU88" i="14"/>
  <c r="S88" i="14"/>
  <c r="CR88" i="14"/>
  <c r="BP88" i="14"/>
  <c r="AQ88" i="14"/>
  <c r="R88" i="14"/>
  <c r="T88" i="14"/>
  <c r="Q88" i="14"/>
  <c r="P88" i="14"/>
  <c r="CT88" i="14"/>
  <c r="CM88" i="14"/>
  <c r="BU88" i="14"/>
  <c r="BO88" i="14"/>
  <c r="BN88" i="14"/>
  <c r="AV88" i="14"/>
  <c r="CQ88" i="14"/>
  <c r="AP88" i="14"/>
  <c r="AO88" i="14"/>
  <c r="CN9" i="14"/>
  <c r="BX9" i="14"/>
  <c r="BH9" i="14"/>
  <c r="AR9" i="14"/>
  <c r="CW9" i="14"/>
  <c r="CG9" i="14"/>
  <c r="BQ9" i="14"/>
  <c r="BA9" i="14"/>
  <c r="AK9" i="14"/>
  <c r="CM9" i="14"/>
  <c r="BU9" i="14"/>
  <c r="BC9" i="14"/>
  <c r="AJ9" i="14"/>
  <c r="T9" i="14"/>
  <c r="D9" i="14"/>
  <c r="CL9" i="14"/>
  <c r="BT9" i="14"/>
  <c r="BB9" i="14"/>
  <c r="CK9" i="14"/>
  <c r="BS9" i="14"/>
  <c r="AZ9" i="14"/>
  <c r="AH9" i="14"/>
  <c r="R9" i="14"/>
  <c r="DB9" i="14"/>
  <c r="CJ9" i="14"/>
  <c r="BR9" i="14"/>
  <c r="AY9" i="14"/>
  <c r="AG9" i="14"/>
  <c r="Q9" i="14"/>
  <c r="DA9" i="14"/>
  <c r="CI9" i="14"/>
  <c r="BP9" i="14"/>
  <c r="AX9" i="14"/>
  <c r="AF9" i="14"/>
  <c r="P9" i="14"/>
  <c r="CZ9" i="14"/>
  <c r="CH9" i="14"/>
  <c r="BO9" i="14"/>
  <c r="AW9" i="14"/>
  <c r="AE9" i="14"/>
  <c r="O9" i="14"/>
  <c r="CY9" i="14"/>
  <c r="CF9" i="14"/>
  <c r="BN9" i="14"/>
  <c r="AV9" i="14"/>
  <c r="AD9" i="14"/>
  <c r="N9" i="14"/>
  <c r="CX9" i="14"/>
  <c r="CE9" i="14"/>
  <c r="BM9" i="14"/>
  <c r="AU9" i="14"/>
  <c r="AC9" i="14"/>
  <c r="M9" i="14"/>
  <c r="CV9" i="14"/>
  <c r="CD9" i="14"/>
  <c r="BL9" i="14"/>
  <c r="AT9" i="14"/>
  <c r="CU9" i="14"/>
  <c r="CC9" i="14"/>
  <c r="BK9" i="14"/>
  <c r="AS9" i="14"/>
  <c r="AA9" i="14"/>
  <c r="K9" i="14"/>
  <c r="CS9" i="14"/>
  <c r="CA9" i="14"/>
  <c r="BI9" i="14"/>
  <c r="AP9" i="14"/>
  <c r="Y9" i="14"/>
  <c r="I9" i="14"/>
  <c r="CP9" i="14"/>
  <c r="BW9" i="14"/>
  <c r="BE9" i="14"/>
  <c r="AM9" i="14"/>
  <c r="V9" i="14"/>
  <c r="F9" i="14"/>
  <c r="CO9" i="14"/>
  <c r="BV9" i="14"/>
  <c r="BD9" i="14"/>
  <c r="AL9" i="14"/>
  <c r="U9" i="14"/>
  <c r="E9" i="14"/>
  <c r="CR9" i="14"/>
  <c r="S9" i="14"/>
  <c r="CQ9" i="14"/>
  <c r="L9" i="14"/>
  <c r="CB9" i="14"/>
  <c r="J9" i="14"/>
  <c r="BZ9" i="14"/>
  <c r="H9" i="14"/>
  <c r="BY9" i="14"/>
  <c r="G9" i="14"/>
  <c r="BJ9" i="14"/>
  <c r="C9" i="14"/>
  <c r="BG9" i="14"/>
  <c r="BF9" i="14"/>
  <c r="AO9" i="14"/>
  <c r="AI9" i="14"/>
  <c r="AB9" i="14"/>
  <c r="Z9" i="14"/>
  <c r="CT9" i="14"/>
  <c r="AQ9" i="14"/>
  <c r="AN9" i="14"/>
  <c r="X9" i="14"/>
  <c r="W9" i="14"/>
  <c r="CS100" i="14"/>
  <c r="CC100" i="14"/>
  <c r="BM100" i="14"/>
  <c r="AW100" i="14"/>
  <c r="AG100" i="14"/>
  <c r="Q100" i="14"/>
  <c r="CO100" i="14"/>
  <c r="BY100" i="14"/>
  <c r="CZ100" i="14"/>
  <c r="CH100" i="14"/>
  <c r="BP100" i="14"/>
  <c r="AY100" i="14"/>
  <c r="AH100" i="14"/>
  <c r="P100" i="14"/>
  <c r="CY100" i="14"/>
  <c r="CG100" i="14"/>
  <c r="BO100" i="14"/>
  <c r="AX100" i="14"/>
  <c r="AF100" i="14"/>
  <c r="O100" i="14"/>
  <c r="CX100" i="14"/>
  <c r="CF100" i="14"/>
  <c r="BN100" i="14"/>
  <c r="AV100" i="14"/>
  <c r="AE100" i="14"/>
  <c r="N100" i="14"/>
  <c r="CW100" i="14"/>
  <c r="CE100" i="14"/>
  <c r="BL100" i="14"/>
  <c r="AU100" i="14"/>
  <c r="AD100" i="14"/>
  <c r="M100" i="14"/>
  <c r="CV100" i="14"/>
  <c r="CD100" i="14"/>
  <c r="BK100" i="14"/>
  <c r="AT100" i="14"/>
  <c r="AC100" i="14"/>
  <c r="L100" i="14"/>
  <c r="CU100" i="14"/>
  <c r="CB100" i="14"/>
  <c r="BJ100" i="14"/>
  <c r="AS100" i="14"/>
  <c r="AB100" i="14"/>
  <c r="K100" i="14"/>
  <c r="CT100" i="14"/>
  <c r="CA100" i="14"/>
  <c r="BI100" i="14"/>
  <c r="AR100" i="14"/>
  <c r="AA100" i="14"/>
  <c r="J100" i="14"/>
  <c r="CR100" i="14"/>
  <c r="BZ100" i="14"/>
  <c r="BH100" i="14"/>
  <c r="AQ100" i="14"/>
  <c r="Z100" i="14"/>
  <c r="I100" i="14"/>
  <c r="CQ100" i="14"/>
  <c r="BX100" i="14"/>
  <c r="BG100" i="14"/>
  <c r="AP100" i="14"/>
  <c r="Y100" i="14"/>
  <c r="H100" i="14"/>
  <c r="CP100" i="14"/>
  <c r="BW100" i="14"/>
  <c r="BF100" i="14"/>
  <c r="AO100" i="14"/>
  <c r="X100" i="14"/>
  <c r="G100" i="14"/>
  <c r="CN100" i="14"/>
  <c r="BV100" i="14"/>
  <c r="BE100" i="14"/>
  <c r="AN100" i="14"/>
  <c r="W100" i="14"/>
  <c r="F100" i="14"/>
  <c r="CL100" i="14"/>
  <c r="BT100" i="14"/>
  <c r="BC100" i="14"/>
  <c r="AL100" i="14"/>
  <c r="U100" i="14"/>
  <c r="D100" i="14"/>
  <c r="BS100" i="14"/>
  <c r="C100" i="14"/>
  <c r="BR100" i="14"/>
  <c r="BQ100" i="14"/>
  <c r="BD100" i="14"/>
  <c r="BB100" i="14"/>
  <c r="BA100" i="14"/>
  <c r="AZ100" i="14"/>
  <c r="AM100" i="14"/>
  <c r="AK100" i="14"/>
  <c r="DB100" i="14"/>
  <c r="AJ100" i="14"/>
  <c r="DA100" i="14"/>
  <c r="AI100" i="14"/>
  <c r="CK100" i="14"/>
  <c r="T100" i="14"/>
  <c r="CJ100" i="14"/>
  <c r="S100" i="14"/>
  <c r="BU100" i="14"/>
  <c r="V100" i="14"/>
  <c r="R100" i="14"/>
  <c r="E100" i="14"/>
  <c r="CM100" i="14"/>
  <c r="CI100" i="14"/>
  <c r="CX91" i="14"/>
  <c r="CH91" i="14"/>
  <c r="BR91" i="14"/>
  <c r="BB91" i="14"/>
  <c r="AL91" i="14"/>
  <c r="V91" i="14"/>
  <c r="F91" i="14"/>
  <c r="CW91" i="14"/>
  <c r="CG91" i="14"/>
  <c r="BQ91" i="14"/>
  <c r="BA91" i="14"/>
  <c r="AK91" i="14"/>
  <c r="U91" i="14"/>
  <c r="E91" i="14"/>
  <c r="CV91" i="14"/>
  <c r="CF91" i="14"/>
  <c r="BP91" i="14"/>
  <c r="AZ91" i="14"/>
  <c r="AJ91" i="14"/>
  <c r="T91" i="14"/>
  <c r="D91" i="14"/>
  <c r="CR91" i="14"/>
  <c r="CB91" i="14"/>
  <c r="BL91" i="14"/>
  <c r="AV91" i="14"/>
  <c r="AF91" i="14"/>
  <c r="P91" i="14"/>
  <c r="CP91" i="14"/>
  <c r="BZ91" i="14"/>
  <c r="BJ91" i="14"/>
  <c r="AT91" i="14"/>
  <c r="AD91" i="14"/>
  <c r="N91" i="14"/>
  <c r="CO91" i="14"/>
  <c r="BY91" i="14"/>
  <c r="BI91" i="14"/>
  <c r="AS91" i="14"/>
  <c r="AC91" i="14"/>
  <c r="M91" i="14"/>
  <c r="CI91" i="14"/>
  <c r="BG91" i="14"/>
  <c r="AH91" i="14"/>
  <c r="I91" i="14"/>
  <c r="CE91" i="14"/>
  <c r="BF91" i="14"/>
  <c r="AG91" i="14"/>
  <c r="H91" i="14"/>
  <c r="CD91" i="14"/>
  <c r="BE91" i="14"/>
  <c r="AE91" i="14"/>
  <c r="G91" i="14"/>
  <c r="DB91" i="14"/>
  <c r="CC91" i="14"/>
  <c r="BD91" i="14"/>
  <c r="AB91" i="14"/>
  <c r="C91" i="14"/>
  <c r="DA91" i="14"/>
  <c r="CA91" i="14"/>
  <c r="BC91" i="14"/>
  <c r="AA91" i="14"/>
  <c r="CZ91" i="14"/>
  <c r="BX91" i="14"/>
  <c r="AY91" i="14"/>
  <c r="Z91" i="14"/>
  <c r="CY91" i="14"/>
  <c r="BW91" i="14"/>
  <c r="AX91" i="14"/>
  <c r="Y91" i="14"/>
  <c r="CU91" i="14"/>
  <c r="BV91" i="14"/>
  <c r="AW91" i="14"/>
  <c r="X91" i="14"/>
  <c r="CT91" i="14"/>
  <c r="BU91" i="14"/>
  <c r="AU91" i="14"/>
  <c r="W91" i="14"/>
  <c r="CS91" i="14"/>
  <c r="BT91" i="14"/>
  <c r="AR91" i="14"/>
  <c r="S91" i="14"/>
  <c r="CQ91" i="14"/>
  <c r="BS91" i="14"/>
  <c r="AQ91" i="14"/>
  <c r="R91" i="14"/>
  <c r="CM91" i="14"/>
  <c r="BN91" i="14"/>
  <c r="AO91" i="14"/>
  <c r="O91" i="14"/>
  <c r="CL91" i="14"/>
  <c r="BM91" i="14"/>
  <c r="AN91" i="14"/>
  <c r="L91" i="14"/>
  <c r="CN91" i="14"/>
  <c r="CK91" i="14"/>
  <c r="CJ91" i="14"/>
  <c r="BO91" i="14"/>
  <c r="BK91" i="14"/>
  <c r="AP91" i="14"/>
  <c r="AM91" i="14"/>
  <c r="AI91" i="14"/>
  <c r="Q91" i="14"/>
  <c r="K91" i="14"/>
  <c r="BH91" i="14"/>
  <c r="J91" i="14"/>
  <c r="CZ16" i="14"/>
  <c r="CJ16" i="14"/>
  <c r="BT16" i="14"/>
  <c r="BD16" i="14"/>
  <c r="AN16" i="14"/>
  <c r="X16" i="14"/>
  <c r="H16" i="14"/>
  <c r="CY16" i="14"/>
  <c r="CI16" i="14"/>
  <c r="CX16" i="14"/>
  <c r="CH16" i="14"/>
  <c r="BR16" i="14"/>
  <c r="BB16" i="14"/>
  <c r="AL16" i="14"/>
  <c r="V16" i="14"/>
  <c r="F16" i="14"/>
  <c r="CW16" i="14"/>
  <c r="CG16" i="14"/>
  <c r="BQ16" i="14"/>
  <c r="BA16" i="14"/>
  <c r="AK16" i="14"/>
  <c r="U16" i="14"/>
  <c r="E16" i="14"/>
  <c r="CV16" i="14"/>
  <c r="CF16" i="14"/>
  <c r="BP16" i="14"/>
  <c r="AZ16" i="14"/>
  <c r="AJ16" i="14"/>
  <c r="T16" i="14"/>
  <c r="D16" i="14"/>
  <c r="CU16" i="14"/>
  <c r="CE16" i="14"/>
  <c r="BO16" i="14"/>
  <c r="AY16" i="14"/>
  <c r="AI16" i="14"/>
  <c r="S16" i="14"/>
  <c r="C16" i="14"/>
  <c r="CT16" i="14"/>
  <c r="CD16" i="14"/>
  <c r="BN16" i="14"/>
  <c r="AX16" i="14"/>
  <c r="AH16" i="14"/>
  <c r="R16" i="14"/>
  <c r="CS16" i="14"/>
  <c r="CC16" i="14"/>
  <c r="BM16" i="14"/>
  <c r="AW16" i="14"/>
  <c r="AG16" i="14"/>
  <c r="Q16" i="14"/>
  <c r="CR16" i="14"/>
  <c r="CB16" i="14"/>
  <c r="BL16" i="14"/>
  <c r="AV16" i="14"/>
  <c r="AF16" i="14"/>
  <c r="P16" i="14"/>
  <c r="CO16" i="14"/>
  <c r="BY16" i="14"/>
  <c r="BI16" i="14"/>
  <c r="AS16" i="14"/>
  <c r="AC16" i="14"/>
  <c r="M16" i="14"/>
  <c r="CM16" i="14"/>
  <c r="BW16" i="14"/>
  <c r="BG16" i="14"/>
  <c r="AQ16" i="14"/>
  <c r="AA16" i="14"/>
  <c r="K16" i="14"/>
  <c r="DB16" i="14"/>
  <c r="CL16" i="14"/>
  <c r="BV16" i="14"/>
  <c r="BF16" i="14"/>
  <c r="AP16" i="14"/>
  <c r="Z16" i="14"/>
  <c r="J16" i="14"/>
  <c r="DA16" i="14"/>
  <c r="CK16" i="14"/>
  <c r="BU16" i="14"/>
  <c r="BE16" i="14"/>
  <c r="AO16" i="14"/>
  <c r="Y16" i="14"/>
  <c r="I16" i="14"/>
  <c r="AE16" i="14"/>
  <c r="CQ16" i="14"/>
  <c r="AD16" i="14"/>
  <c r="CP16" i="14"/>
  <c r="AB16" i="14"/>
  <c r="CN16" i="14"/>
  <c r="W16" i="14"/>
  <c r="CA16" i="14"/>
  <c r="O16" i="14"/>
  <c r="BZ16" i="14"/>
  <c r="N16" i="14"/>
  <c r="BX16" i="14"/>
  <c r="L16" i="14"/>
  <c r="BS16" i="14"/>
  <c r="G16" i="14"/>
  <c r="BK16" i="14"/>
  <c r="BJ16" i="14"/>
  <c r="BC16" i="14"/>
  <c r="AR16" i="14"/>
  <c r="AM16" i="14"/>
  <c r="AT16" i="14"/>
  <c r="BH16" i="14"/>
  <c r="AU16" i="14"/>
  <c r="F10" i="21"/>
  <c r="CO59" i="14"/>
  <c r="BY59" i="14"/>
  <c r="BI59" i="14"/>
  <c r="AS59" i="14"/>
  <c r="AC59" i="14"/>
  <c r="M59" i="14"/>
  <c r="CN59" i="14"/>
  <c r="BX59" i="14"/>
  <c r="BH59" i="14"/>
  <c r="AR59" i="14"/>
  <c r="AB59" i="14"/>
  <c r="L59" i="14"/>
  <c r="CM59" i="14"/>
  <c r="BW59" i="14"/>
  <c r="BG59" i="14"/>
  <c r="AQ59" i="14"/>
  <c r="AA59" i="14"/>
  <c r="K59" i="14"/>
  <c r="DB59" i="14"/>
  <c r="CL59" i="14"/>
  <c r="BV59" i="14"/>
  <c r="BF59" i="14"/>
  <c r="AP59" i="14"/>
  <c r="Z59" i="14"/>
  <c r="J59" i="14"/>
  <c r="DA59" i="14"/>
  <c r="CK59" i="14"/>
  <c r="BU59" i="14"/>
  <c r="BE59" i="14"/>
  <c r="AO59" i="14"/>
  <c r="Y59" i="14"/>
  <c r="I59" i="14"/>
  <c r="CZ59" i="14"/>
  <c r="CJ59" i="14"/>
  <c r="BT59" i="14"/>
  <c r="BD59" i="14"/>
  <c r="AN59" i="14"/>
  <c r="X59" i="14"/>
  <c r="H59" i="14"/>
  <c r="CY59" i="14"/>
  <c r="CI59" i="14"/>
  <c r="BS59" i="14"/>
  <c r="BC59" i="14"/>
  <c r="AM59" i="14"/>
  <c r="W59" i="14"/>
  <c r="G59" i="14"/>
  <c r="CX59" i="14"/>
  <c r="CH59" i="14"/>
  <c r="BR59" i="14"/>
  <c r="BB59" i="14"/>
  <c r="AL59" i="14"/>
  <c r="V59" i="14"/>
  <c r="F59" i="14"/>
  <c r="CW59" i="14"/>
  <c r="CG59" i="14"/>
  <c r="BQ59" i="14"/>
  <c r="BA59" i="14"/>
  <c r="AK59" i="14"/>
  <c r="U59" i="14"/>
  <c r="E59" i="14"/>
  <c r="CV59" i="14"/>
  <c r="CF59" i="14"/>
  <c r="BP59" i="14"/>
  <c r="AZ59" i="14"/>
  <c r="AJ59" i="14"/>
  <c r="T59" i="14"/>
  <c r="D59" i="14"/>
  <c r="CU59" i="14"/>
  <c r="CE59" i="14"/>
  <c r="BO59" i="14"/>
  <c r="AY59" i="14"/>
  <c r="AI59" i="14"/>
  <c r="S59" i="14"/>
  <c r="C59" i="14"/>
  <c r="CT59" i="14"/>
  <c r="CD59" i="14"/>
  <c r="BN59" i="14"/>
  <c r="AX59" i="14"/>
  <c r="AH59" i="14"/>
  <c r="R59" i="14"/>
  <c r="CS59" i="14"/>
  <c r="CC59" i="14"/>
  <c r="BM59" i="14"/>
  <c r="AW59" i="14"/>
  <c r="AG59" i="14"/>
  <c r="Q59" i="14"/>
  <c r="CQ59" i="14"/>
  <c r="N59" i="14"/>
  <c r="CP59" i="14"/>
  <c r="CB59" i="14"/>
  <c r="CA59" i="14"/>
  <c r="BZ59" i="14"/>
  <c r="BL59" i="14"/>
  <c r="BK59" i="14"/>
  <c r="BJ59" i="14"/>
  <c r="AV59" i="14"/>
  <c r="AU59" i="14"/>
  <c r="AT59" i="14"/>
  <c r="AF59" i="14"/>
  <c r="AE59" i="14"/>
  <c r="AD59" i="14"/>
  <c r="CR59" i="14"/>
  <c r="P59" i="14"/>
  <c r="O59" i="14"/>
  <c r="DB39" i="14"/>
  <c r="CL39" i="14"/>
  <c r="BV39" i="14"/>
  <c r="BF39" i="14"/>
  <c r="AP39" i="14"/>
  <c r="Z39" i="14"/>
  <c r="J39" i="14"/>
  <c r="DA39" i="14"/>
  <c r="CK39" i="14"/>
  <c r="BU39" i="14"/>
  <c r="BE39" i="14"/>
  <c r="AO39" i="14"/>
  <c r="Y39" i="14"/>
  <c r="I39" i="14"/>
  <c r="CZ39" i="14"/>
  <c r="CJ39" i="14"/>
  <c r="BT39" i="14"/>
  <c r="BD39" i="14"/>
  <c r="AN39" i="14"/>
  <c r="X39" i="14"/>
  <c r="H39" i="14"/>
  <c r="CY39" i="14"/>
  <c r="CI39" i="14"/>
  <c r="BS39" i="14"/>
  <c r="BC39" i="14"/>
  <c r="AM39" i="14"/>
  <c r="W39" i="14"/>
  <c r="G39" i="14"/>
  <c r="CX39" i="14"/>
  <c r="CH39" i="14"/>
  <c r="BR39" i="14"/>
  <c r="BB39" i="14"/>
  <c r="AL39" i="14"/>
  <c r="V39" i="14"/>
  <c r="F39" i="14"/>
  <c r="CW39" i="14"/>
  <c r="CG39" i="14"/>
  <c r="BQ39" i="14"/>
  <c r="BA39" i="14"/>
  <c r="AK39" i="14"/>
  <c r="U39" i="14"/>
  <c r="E39" i="14"/>
  <c r="CV39" i="14"/>
  <c r="CF39" i="14"/>
  <c r="BP39" i="14"/>
  <c r="AZ39" i="14"/>
  <c r="AJ39" i="14"/>
  <c r="T39" i="14"/>
  <c r="D39" i="14"/>
  <c r="CU39" i="14"/>
  <c r="CE39" i="14"/>
  <c r="BO39" i="14"/>
  <c r="AY39" i="14"/>
  <c r="AI39" i="14"/>
  <c r="S39" i="14"/>
  <c r="C39" i="14"/>
  <c r="CT39" i="14"/>
  <c r="CD39" i="14"/>
  <c r="BN39" i="14"/>
  <c r="AX39" i="14"/>
  <c r="AH39" i="14"/>
  <c r="R39" i="14"/>
  <c r="CS39" i="14"/>
  <c r="CC39" i="14"/>
  <c r="BM39" i="14"/>
  <c r="AW39" i="14"/>
  <c r="AG39" i="14"/>
  <c r="Q39" i="14"/>
  <c r="CQ39" i="14"/>
  <c r="CA39" i="14"/>
  <c r="BK39" i="14"/>
  <c r="AU39" i="14"/>
  <c r="AE39" i="14"/>
  <c r="O39" i="14"/>
  <c r="CP39" i="14"/>
  <c r="BZ39" i="14"/>
  <c r="BJ39" i="14"/>
  <c r="AT39" i="14"/>
  <c r="AD39" i="14"/>
  <c r="N39" i="14"/>
  <c r="CO39" i="14"/>
  <c r="BY39" i="14"/>
  <c r="BI39" i="14"/>
  <c r="AS39" i="14"/>
  <c r="AC39" i="14"/>
  <c r="M39" i="14"/>
  <c r="CN39" i="14"/>
  <c r="BX39" i="14"/>
  <c r="BH39" i="14"/>
  <c r="AR39" i="14"/>
  <c r="AB39" i="14"/>
  <c r="L39" i="14"/>
  <c r="BG39" i="14"/>
  <c r="AV39" i="14"/>
  <c r="AQ39" i="14"/>
  <c r="AF39" i="14"/>
  <c r="AA39" i="14"/>
  <c r="P39" i="14"/>
  <c r="K39" i="14"/>
  <c r="CR39" i="14"/>
  <c r="CB39" i="14"/>
  <c r="BW39" i="14"/>
  <c r="BL39" i="14"/>
  <c r="CM39" i="14"/>
  <c r="CS21" i="14"/>
  <c r="CC21" i="14"/>
  <c r="BM21" i="14"/>
  <c r="AW21" i="14"/>
  <c r="AG21" i="14"/>
  <c r="Q21" i="14"/>
  <c r="CQ21" i="14"/>
  <c r="CA21" i="14"/>
  <c r="BK21" i="14"/>
  <c r="AU21" i="14"/>
  <c r="AE21" i="14"/>
  <c r="O21" i="14"/>
  <c r="CO21" i="14"/>
  <c r="BY21" i="14"/>
  <c r="BI21" i="14"/>
  <c r="AS21" i="14"/>
  <c r="AC21" i="14"/>
  <c r="M21" i="14"/>
  <c r="CN21" i="14"/>
  <c r="BX21" i="14"/>
  <c r="BH21" i="14"/>
  <c r="AR21" i="14"/>
  <c r="AB21" i="14"/>
  <c r="CM21" i="14"/>
  <c r="BW21" i="14"/>
  <c r="BG21" i="14"/>
  <c r="AQ21" i="14"/>
  <c r="AA21" i="14"/>
  <c r="K21" i="14"/>
  <c r="CZ21" i="14"/>
  <c r="CJ21" i="14"/>
  <c r="BT21" i="14"/>
  <c r="BD21" i="14"/>
  <c r="AN21" i="14"/>
  <c r="X21" i="14"/>
  <c r="H21" i="14"/>
  <c r="CX21" i="14"/>
  <c r="CH21" i="14"/>
  <c r="BR21" i="14"/>
  <c r="BB21" i="14"/>
  <c r="AL21" i="14"/>
  <c r="V21" i="14"/>
  <c r="F21" i="14"/>
  <c r="CW21" i="14"/>
  <c r="CG21" i="14"/>
  <c r="BQ21" i="14"/>
  <c r="BA21" i="14"/>
  <c r="AK21" i="14"/>
  <c r="U21" i="14"/>
  <c r="E21" i="14"/>
  <c r="CV21" i="14"/>
  <c r="CF21" i="14"/>
  <c r="BP21" i="14"/>
  <c r="AZ21" i="14"/>
  <c r="AJ21" i="14"/>
  <c r="T21" i="14"/>
  <c r="CT21" i="14"/>
  <c r="BJ21" i="14"/>
  <c r="Y21" i="14"/>
  <c r="CR21" i="14"/>
  <c r="BF21" i="14"/>
  <c r="W21" i="14"/>
  <c r="CP21" i="14"/>
  <c r="BE21" i="14"/>
  <c r="S21" i="14"/>
  <c r="CL21" i="14"/>
  <c r="BC21" i="14"/>
  <c r="R21" i="14"/>
  <c r="CK21" i="14"/>
  <c r="AY21" i="14"/>
  <c r="P21" i="14"/>
  <c r="CI21" i="14"/>
  <c r="AX21" i="14"/>
  <c r="N21" i="14"/>
  <c r="CE21" i="14"/>
  <c r="AV21" i="14"/>
  <c r="L21" i="14"/>
  <c r="CD21" i="14"/>
  <c r="AT21" i="14"/>
  <c r="J21" i="14"/>
  <c r="CB21" i="14"/>
  <c r="AP21" i="14"/>
  <c r="I21" i="14"/>
  <c r="BU21" i="14"/>
  <c r="AI21" i="14"/>
  <c r="C21" i="14"/>
  <c r="DA21" i="14"/>
  <c r="BO21" i="14"/>
  <c r="AF21" i="14"/>
  <c r="CY21" i="14"/>
  <c r="BN21" i="14"/>
  <c r="AD21" i="14"/>
  <c r="CU21" i="14"/>
  <c r="BL21" i="14"/>
  <c r="Z21" i="14"/>
  <c r="BZ21" i="14"/>
  <c r="BV21" i="14"/>
  <c r="BS21" i="14"/>
  <c r="AO21" i="14"/>
  <c r="AM21" i="14"/>
  <c r="AH21" i="14"/>
  <c r="G21" i="14"/>
  <c r="D21" i="14"/>
  <c r="DB21" i="14"/>
  <c r="CU74" i="14"/>
  <c r="CE74" i="14"/>
  <c r="BO74" i="14"/>
  <c r="AY74" i="14"/>
  <c r="AI74" i="14"/>
  <c r="S74" i="14"/>
  <c r="C74" i="14"/>
  <c r="CS74" i="14"/>
  <c r="CC74" i="14"/>
  <c r="BM74" i="14"/>
  <c r="AW74" i="14"/>
  <c r="AG74" i="14"/>
  <c r="Q74" i="14"/>
  <c r="CQ74" i="14"/>
  <c r="CA74" i="14"/>
  <c r="BK74" i="14"/>
  <c r="AU74" i="14"/>
  <c r="AE74" i="14"/>
  <c r="O74" i="14"/>
  <c r="CP74" i="14"/>
  <c r="BZ74" i="14"/>
  <c r="BJ74" i="14"/>
  <c r="AT74" i="14"/>
  <c r="AD74" i="14"/>
  <c r="N74" i="14"/>
  <c r="CO74" i="14"/>
  <c r="BY74" i="14"/>
  <c r="BI74" i="14"/>
  <c r="AS74" i="14"/>
  <c r="AC74" i="14"/>
  <c r="M74" i="14"/>
  <c r="CM74" i="14"/>
  <c r="BW74" i="14"/>
  <c r="BG74" i="14"/>
  <c r="AQ74" i="14"/>
  <c r="AA74" i="14"/>
  <c r="K74" i="14"/>
  <c r="DA74" i="14"/>
  <c r="CK74" i="14"/>
  <c r="BU74" i="14"/>
  <c r="BE74" i="14"/>
  <c r="AO74" i="14"/>
  <c r="Y74" i="14"/>
  <c r="I74" i="14"/>
  <c r="CZ74" i="14"/>
  <c r="CJ74" i="14"/>
  <c r="BT74" i="14"/>
  <c r="BD74" i="14"/>
  <c r="AN74" i="14"/>
  <c r="X74" i="14"/>
  <c r="H74" i="14"/>
  <c r="CB74" i="14"/>
  <c r="AV74" i="14"/>
  <c r="P74" i="14"/>
  <c r="BX74" i="14"/>
  <c r="AR74" i="14"/>
  <c r="L74" i="14"/>
  <c r="DB74" i="14"/>
  <c r="BV74" i="14"/>
  <c r="AP74" i="14"/>
  <c r="J74" i="14"/>
  <c r="CY74" i="14"/>
  <c r="BS74" i="14"/>
  <c r="AM74" i="14"/>
  <c r="G74" i="14"/>
  <c r="CX74" i="14"/>
  <c r="BR74" i="14"/>
  <c r="AL74" i="14"/>
  <c r="F74" i="14"/>
  <c r="CW74" i="14"/>
  <c r="BQ74" i="14"/>
  <c r="AK74" i="14"/>
  <c r="E74" i="14"/>
  <c r="CV74" i="14"/>
  <c r="BP74" i="14"/>
  <c r="AJ74" i="14"/>
  <c r="D74" i="14"/>
  <c r="CT74" i="14"/>
  <c r="BN74" i="14"/>
  <c r="AH74" i="14"/>
  <c r="CR74" i="14"/>
  <c r="BL74" i="14"/>
  <c r="AF74" i="14"/>
  <c r="CN74" i="14"/>
  <c r="BH74" i="14"/>
  <c r="AB74" i="14"/>
  <c r="CL74" i="14"/>
  <c r="BF74" i="14"/>
  <c r="Z74" i="14"/>
  <c r="CI74" i="14"/>
  <c r="BC74" i="14"/>
  <c r="W74" i="14"/>
  <c r="CH74" i="14"/>
  <c r="BB74" i="14"/>
  <c r="V74" i="14"/>
  <c r="CG74" i="14"/>
  <c r="CF74" i="14"/>
  <c r="CD74" i="14"/>
  <c r="BA74" i="14"/>
  <c r="AZ74" i="14"/>
  <c r="AX74" i="14"/>
  <c r="U74" i="14"/>
  <c r="T74" i="14"/>
  <c r="R74" i="14"/>
  <c r="CO57" i="14"/>
  <c r="BY57" i="14"/>
  <c r="BI57" i="14"/>
  <c r="AS57" i="14"/>
  <c r="AC57" i="14"/>
  <c r="M57" i="14"/>
  <c r="CN57" i="14"/>
  <c r="BX57" i="14"/>
  <c r="BH57" i="14"/>
  <c r="AR57" i="14"/>
  <c r="AB57" i="14"/>
  <c r="L57" i="14"/>
  <c r="CM57" i="14"/>
  <c r="BW57" i="14"/>
  <c r="BG57" i="14"/>
  <c r="AQ57" i="14"/>
  <c r="AA57" i="14"/>
  <c r="K57" i="14"/>
  <c r="DB57" i="14"/>
  <c r="CL57" i="14"/>
  <c r="BV57" i="14"/>
  <c r="BF57" i="14"/>
  <c r="AP57" i="14"/>
  <c r="Z57" i="14"/>
  <c r="J57" i="14"/>
  <c r="DA57" i="14"/>
  <c r="CK57" i="14"/>
  <c r="BU57" i="14"/>
  <c r="BE57" i="14"/>
  <c r="AO57" i="14"/>
  <c r="Y57" i="14"/>
  <c r="I57" i="14"/>
  <c r="CZ57" i="14"/>
  <c r="CJ57" i="14"/>
  <c r="BT57" i="14"/>
  <c r="BD57" i="14"/>
  <c r="AN57" i="14"/>
  <c r="X57" i="14"/>
  <c r="H57" i="14"/>
  <c r="CY57" i="14"/>
  <c r="CI57" i="14"/>
  <c r="BS57" i="14"/>
  <c r="BC57" i="14"/>
  <c r="AM57" i="14"/>
  <c r="W57" i="14"/>
  <c r="G57" i="14"/>
  <c r="CX57" i="14"/>
  <c r="CH57" i="14"/>
  <c r="BR57" i="14"/>
  <c r="BB57" i="14"/>
  <c r="AL57" i="14"/>
  <c r="V57" i="14"/>
  <c r="F57" i="14"/>
  <c r="CW57" i="14"/>
  <c r="CG57" i="14"/>
  <c r="BQ57" i="14"/>
  <c r="BA57" i="14"/>
  <c r="AK57" i="14"/>
  <c r="U57" i="14"/>
  <c r="E57" i="14"/>
  <c r="CV57" i="14"/>
  <c r="CF57" i="14"/>
  <c r="BP57" i="14"/>
  <c r="AZ57" i="14"/>
  <c r="AJ57" i="14"/>
  <c r="T57" i="14"/>
  <c r="D57" i="14"/>
  <c r="CU57" i="14"/>
  <c r="CE57" i="14"/>
  <c r="BO57" i="14"/>
  <c r="AY57" i="14"/>
  <c r="AI57" i="14"/>
  <c r="S57" i="14"/>
  <c r="C57" i="14"/>
  <c r="CT57" i="14"/>
  <c r="CD57" i="14"/>
  <c r="BN57" i="14"/>
  <c r="AX57" i="14"/>
  <c r="AH57" i="14"/>
  <c r="R57" i="14"/>
  <c r="CS57" i="14"/>
  <c r="CC57" i="14"/>
  <c r="BM57" i="14"/>
  <c r="AW57" i="14"/>
  <c r="AG57" i="14"/>
  <c r="Q57" i="14"/>
  <c r="AU57" i="14"/>
  <c r="AT57" i="14"/>
  <c r="AF57" i="14"/>
  <c r="AE57" i="14"/>
  <c r="AD57" i="14"/>
  <c r="P57" i="14"/>
  <c r="CR57" i="14"/>
  <c r="O57" i="14"/>
  <c r="CQ57" i="14"/>
  <c r="N57" i="14"/>
  <c r="CP57" i="14"/>
  <c r="CB57" i="14"/>
  <c r="CA57" i="14"/>
  <c r="BZ57" i="14"/>
  <c r="BL57" i="14"/>
  <c r="BK57" i="14"/>
  <c r="BJ57" i="14"/>
  <c r="AV57" i="14"/>
  <c r="CX89" i="14"/>
  <c r="CH89" i="14"/>
  <c r="BR89" i="14"/>
  <c r="BB89" i="14"/>
  <c r="AL89" i="14"/>
  <c r="V89" i="14"/>
  <c r="F89" i="14"/>
  <c r="CW89" i="14"/>
  <c r="CG89" i="14"/>
  <c r="BQ89" i="14"/>
  <c r="BA89" i="14"/>
  <c r="AK89" i="14"/>
  <c r="U89" i="14"/>
  <c r="E89" i="14"/>
  <c r="CV89" i="14"/>
  <c r="CF89" i="14"/>
  <c r="BP89" i="14"/>
  <c r="AZ89" i="14"/>
  <c r="AJ89" i="14"/>
  <c r="T89" i="14"/>
  <c r="D89" i="14"/>
  <c r="CR89" i="14"/>
  <c r="CB89" i="14"/>
  <c r="BL89" i="14"/>
  <c r="AV89" i="14"/>
  <c r="AF89" i="14"/>
  <c r="P89" i="14"/>
  <c r="CP89" i="14"/>
  <c r="BZ89" i="14"/>
  <c r="BJ89" i="14"/>
  <c r="AT89" i="14"/>
  <c r="AD89" i="14"/>
  <c r="N89" i="14"/>
  <c r="CO89" i="14"/>
  <c r="BY89" i="14"/>
  <c r="BI89" i="14"/>
  <c r="AS89" i="14"/>
  <c r="AC89" i="14"/>
  <c r="M89" i="14"/>
  <c r="CK89" i="14"/>
  <c r="BK89" i="14"/>
  <c r="AM89" i="14"/>
  <c r="K89" i="14"/>
  <c r="CJ89" i="14"/>
  <c r="BH89" i="14"/>
  <c r="AI89" i="14"/>
  <c r="J89" i="14"/>
  <c r="CI89" i="14"/>
  <c r="BG89" i="14"/>
  <c r="AH89" i="14"/>
  <c r="I89" i="14"/>
  <c r="CE89" i="14"/>
  <c r="BF89" i="14"/>
  <c r="AG89" i="14"/>
  <c r="H89" i="14"/>
  <c r="CD89" i="14"/>
  <c r="BE89" i="14"/>
  <c r="AE89" i="14"/>
  <c r="G89" i="14"/>
  <c r="DB89" i="14"/>
  <c r="CC89" i="14"/>
  <c r="BD89" i="14"/>
  <c r="AB89" i="14"/>
  <c r="C89" i="14"/>
  <c r="DA89" i="14"/>
  <c r="CA89" i="14"/>
  <c r="BC89" i="14"/>
  <c r="AA89" i="14"/>
  <c r="CZ89" i="14"/>
  <c r="BX89" i="14"/>
  <c r="AY89" i="14"/>
  <c r="Z89" i="14"/>
  <c r="CY89" i="14"/>
  <c r="BW89" i="14"/>
  <c r="AX89" i="14"/>
  <c r="Y89" i="14"/>
  <c r="CU89" i="14"/>
  <c r="BV89" i="14"/>
  <c r="AW89" i="14"/>
  <c r="X89" i="14"/>
  <c r="CT89" i="14"/>
  <c r="BU89" i="14"/>
  <c r="AU89" i="14"/>
  <c r="W89" i="14"/>
  <c r="CQ89" i="14"/>
  <c r="BS89" i="14"/>
  <c r="AQ89" i="14"/>
  <c r="R89" i="14"/>
  <c r="CN89" i="14"/>
  <c r="BO89" i="14"/>
  <c r="AP89" i="14"/>
  <c r="Q89" i="14"/>
  <c r="BM89" i="14"/>
  <c r="AR89" i="14"/>
  <c r="AO89" i="14"/>
  <c r="AN89" i="14"/>
  <c r="S89" i="14"/>
  <c r="O89" i="14"/>
  <c r="L89" i="14"/>
  <c r="CS89" i="14"/>
  <c r="CM89" i="14"/>
  <c r="CL89" i="14"/>
  <c r="BT89" i="14"/>
  <c r="BN89" i="14"/>
  <c r="CM94" i="14"/>
  <c r="BW94" i="14"/>
  <c r="BG94" i="14"/>
  <c r="AQ94" i="14"/>
  <c r="CU94" i="14"/>
  <c r="CE94" i="14"/>
  <c r="BO94" i="14"/>
  <c r="AY94" i="14"/>
  <c r="AI94" i="14"/>
  <c r="CK94" i="14"/>
  <c r="BS94" i="14"/>
  <c r="BA94" i="14"/>
  <c r="AH94" i="14"/>
  <c r="R94" i="14"/>
  <c r="DA94" i="14"/>
  <c r="CI94" i="14"/>
  <c r="BQ94" i="14"/>
  <c r="AX94" i="14"/>
  <c r="AF94" i="14"/>
  <c r="P94" i="14"/>
  <c r="CZ94" i="14"/>
  <c r="CH94" i="14"/>
  <c r="BP94" i="14"/>
  <c r="AW94" i="14"/>
  <c r="AE94" i="14"/>
  <c r="O94" i="14"/>
  <c r="CY94" i="14"/>
  <c r="CG94" i="14"/>
  <c r="BN94" i="14"/>
  <c r="AV94" i="14"/>
  <c r="AD94" i="14"/>
  <c r="N94" i="14"/>
  <c r="CX94" i="14"/>
  <c r="CF94" i="14"/>
  <c r="BM94" i="14"/>
  <c r="AU94" i="14"/>
  <c r="AC94" i="14"/>
  <c r="M94" i="14"/>
  <c r="CW94" i="14"/>
  <c r="CD94" i="14"/>
  <c r="BL94" i="14"/>
  <c r="AT94" i="14"/>
  <c r="AB94" i="14"/>
  <c r="L94" i="14"/>
  <c r="CV94" i="14"/>
  <c r="CC94" i="14"/>
  <c r="BK94" i="14"/>
  <c r="AS94" i="14"/>
  <c r="AA94" i="14"/>
  <c r="K94" i="14"/>
  <c r="CT94" i="14"/>
  <c r="CB94" i="14"/>
  <c r="BJ94" i="14"/>
  <c r="AR94" i="14"/>
  <c r="Z94" i="14"/>
  <c r="J94" i="14"/>
  <c r="CS94" i="14"/>
  <c r="CA94" i="14"/>
  <c r="BI94" i="14"/>
  <c r="AP94" i="14"/>
  <c r="Y94" i="14"/>
  <c r="I94" i="14"/>
  <c r="CR94" i="14"/>
  <c r="BZ94" i="14"/>
  <c r="BH94" i="14"/>
  <c r="AO94" i="14"/>
  <c r="X94" i="14"/>
  <c r="H94" i="14"/>
  <c r="CP94" i="14"/>
  <c r="BX94" i="14"/>
  <c r="BE94" i="14"/>
  <c r="AM94" i="14"/>
  <c r="V94" i="14"/>
  <c r="F94" i="14"/>
  <c r="CO94" i="14"/>
  <c r="BV94" i="14"/>
  <c r="BD94" i="14"/>
  <c r="AL94" i="14"/>
  <c r="U94" i="14"/>
  <c r="E94" i="14"/>
  <c r="BF94" i="14"/>
  <c r="BC94" i="14"/>
  <c r="BB94" i="14"/>
  <c r="AZ94" i="14"/>
  <c r="AN94" i="14"/>
  <c r="AK94" i="14"/>
  <c r="AJ94" i="14"/>
  <c r="DB94" i="14"/>
  <c r="AG94" i="14"/>
  <c r="CQ94" i="14"/>
  <c r="W94" i="14"/>
  <c r="CN94" i="14"/>
  <c r="T94" i="14"/>
  <c r="CL94" i="14"/>
  <c r="S94" i="14"/>
  <c r="BY94" i="14"/>
  <c r="G94" i="14"/>
  <c r="BU94" i="14"/>
  <c r="D94" i="14"/>
  <c r="CJ94" i="14"/>
  <c r="BT94" i="14"/>
  <c r="BR94" i="14"/>
  <c r="Q94" i="14"/>
  <c r="C94" i="14"/>
  <c r="DA48" i="14"/>
  <c r="CK48" i="14"/>
  <c r="BU48" i="14"/>
  <c r="BE48" i="14"/>
  <c r="AO48" i="14"/>
  <c r="Y48" i="14"/>
  <c r="I48" i="14"/>
  <c r="CZ48" i="14"/>
  <c r="CJ48" i="14"/>
  <c r="BT48" i="14"/>
  <c r="BD48" i="14"/>
  <c r="AN48" i="14"/>
  <c r="X48" i="14"/>
  <c r="H48" i="14"/>
  <c r="CY48" i="14"/>
  <c r="CI48" i="14"/>
  <c r="BS48" i="14"/>
  <c r="BC48" i="14"/>
  <c r="AM48" i="14"/>
  <c r="W48" i="14"/>
  <c r="G48" i="14"/>
  <c r="CX48" i="14"/>
  <c r="CH48" i="14"/>
  <c r="BR48" i="14"/>
  <c r="BB48" i="14"/>
  <c r="AL48" i="14"/>
  <c r="V48" i="14"/>
  <c r="F48" i="14"/>
  <c r="CW48" i="14"/>
  <c r="CG48" i="14"/>
  <c r="BQ48" i="14"/>
  <c r="BA48" i="14"/>
  <c r="AK48" i="14"/>
  <c r="U48" i="14"/>
  <c r="E48" i="14"/>
  <c r="CV48" i="14"/>
  <c r="CF48" i="14"/>
  <c r="BP48" i="14"/>
  <c r="AZ48" i="14"/>
  <c r="AJ48" i="14"/>
  <c r="T48" i="14"/>
  <c r="D48" i="14"/>
  <c r="CU48" i="14"/>
  <c r="CE48" i="14"/>
  <c r="BO48" i="14"/>
  <c r="AY48" i="14"/>
  <c r="AI48" i="14"/>
  <c r="S48" i="14"/>
  <c r="C48" i="14"/>
  <c r="CT48" i="14"/>
  <c r="CD48" i="14"/>
  <c r="BN48" i="14"/>
  <c r="AX48" i="14"/>
  <c r="AH48" i="14"/>
  <c r="R48" i="14"/>
  <c r="CS48" i="14"/>
  <c r="CC48" i="14"/>
  <c r="BM48" i="14"/>
  <c r="AW48" i="14"/>
  <c r="AG48" i="14"/>
  <c r="Q48" i="14"/>
  <c r="CR48" i="14"/>
  <c r="CB48" i="14"/>
  <c r="BL48" i="14"/>
  <c r="AV48" i="14"/>
  <c r="AF48" i="14"/>
  <c r="P48" i="14"/>
  <c r="CQ48" i="14"/>
  <c r="CA48" i="14"/>
  <c r="BK48" i="14"/>
  <c r="AU48" i="14"/>
  <c r="AE48" i="14"/>
  <c r="O48" i="14"/>
  <c r="CP48" i="14"/>
  <c r="BZ48" i="14"/>
  <c r="BJ48" i="14"/>
  <c r="AT48" i="14"/>
  <c r="AD48" i="14"/>
  <c r="N48" i="14"/>
  <c r="CO48" i="14"/>
  <c r="BY48" i="14"/>
  <c r="BI48" i="14"/>
  <c r="AS48" i="14"/>
  <c r="AC48" i="14"/>
  <c r="M48" i="14"/>
  <c r="CN48" i="14"/>
  <c r="BX48" i="14"/>
  <c r="BH48" i="14"/>
  <c r="AR48" i="14"/>
  <c r="AB48" i="14"/>
  <c r="L48" i="14"/>
  <c r="AP48" i="14"/>
  <c r="AA48" i="14"/>
  <c r="Z48" i="14"/>
  <c r="K48" i="14"/>
  <c r="J48" i="14"/>
  <c r="DB48" i="14"/>
  <c r="CM48" i="14"/>
  <c r="BW48" i="14"/>
  <c r="BV48" i="14"/>
  <c r="BG48" i="14"/>
  <c r="BF48" i="14"/>
  <c r="AQ48" i="14"/>
  <c r="CL48" i="14"/>
  <c r="DB37" i="14"/>
  <c r="CL37" i="14"/>
  <c r="BV37" i="14"/>
  <c r="BF37" i="14"/>
  <c r="AP37" i="14"/>
  <c r="Z37" i="14"/>
  <c r="J37" i="14"/>
  <c r="DA37" i="14"/>
  <c r="CK37" i="14"/>
  <c r="BU37" i="14"/>
  <c r="BE37" i="14"/>
  <c r="AO37" i="14"/>
  <c r="Y37" i="14"/>
  <c r="I37" i="14"/>
  <c r="CZ37" i="14"/>
  <c r="CJ37" i="14"/>
  <c r="BT37" i="14"/>
  <c r="BD37" i="14"/>
  <c r="AN37" i="14"/>
  <c r="X37" i="14"/>
  <c r="H37" i="14"/>
  <c r="CY37" i="14"/>
  <c r="CI37" i="14"/>
  <c r="BS37" i="14"/>
  <c r="BC37" i="14"/>
  <c r="AM37" i="14"/>
  <c r="W37" i="14"/>
  <c r="G37" i="14"/>
  <c r="CX37" i="14"/>
  <c r="CH37" i="14"/>
  <c r="BR37" i="14"/>
  <c r="BB37" i="14"/>
  <c r="AL37" i="14"/>
  <c r="V37" i="14"/>
  <c r="F37" i="14"/>
  <c r="CW37" i="14"/>
  <c r="CG37" i="14"/>
  <c r="BQ37" i="14"/>
  <c r="BA37" i="14"/>
  <c r="AK37" i="14"/>
  <c r="U37" i="14"/>
  <c r="E37" i="14"/>
  <c r="CV37" i="14"/>
  <c r="CF37" i="14"/>
  <c r="BP37" i="14"/>
  <c r="AZ37" i="14"/>
  <c r="AJ37" i="14"/>
  <c r="T37" i="14"/>
  <c r="D37" i="14"/>
  <c r="CU37" i="14"/>
  <c r="CE37" i="14"/>
  <c r="BO37" i="14"/>
  <c r="AY37" i="14"/>
  <c r="AI37" i="14"/>
  <c r="S37" i="14"/>
  <c r="C37" i="14"/>
  <c r="CT37" i="14"/>
  <c r="CD37" i="14"/>
  <c r="BN37" i="14"/>
  <c r="AX37" i="14"/>
  <c r="AH37" i="14"/>
  <c r="R37" i="14"/>
  <c r="CS37" i="14"/>
  <c r="CC37" i="14"/>
  <c r="BM37" i="14"/>
  <c r="AW37" i="14"/>
  <c r="AG37" i="14"/>
  <c r="Q37" i="14"/>
  <c r="CQ37" i="14"/>
  <c r="CA37" i="14"/>
  <c r="BK37" i="14"/>
  <c r="AU37" i="14"/>
  <c r="AE37" i="14"/>
  <c r="O37" i="14"/>
  <c r="CP37" i="14"/>
  <c r="BZ37" i="14"/>
  <c r="BJ37" i="14"/>
  <c r="AT37" i="14"/>
  <c r="AD37" i="14"/>
  <c r="N37" i="14"/>
  <c r="CO37" i="14"/>
  <c r="BY37" i="14"/>
  <c r="BI37" i="14"/>
  <c r="AS37" i="14"/>
  <c r="AC37" i="14"/>
  <c r="M37" i="14"/>
  <c r="CN37" i="14"/>
  <c r="BX37" i="14"/>
  <c r="BH37" i="14"/>
  <c r="AR37" i="14"/>
  <c r="AB37" i="14"/>
  <c r="L37" i="14"/>
  <c r="K37" i="14"/>
  <c r="CR37" i="14"/>
  <c r="CM37" i="14"/>
  <c r="CB37" i="14"/>
  <c r="BW37" i="14"/>
  <c r="BL37" i="14"/>
  <c r="AV37" i="14"/>
  <c r="AF37" i="14"/>
  <c r="AA37" i="14"/>
  <c r="P37" i="14"/>
  <c r="AQ37" i="14"/>
  <c r="BG37" i="14"/>
  <c r="DA64" i="14"/>
  <c r="CK64" i="14"/>
  <c r="BU64" i="14"/>
  <c r="BE64" i="14"/>
  <c r="AO64" i="14"/>
  <c r="Y64" i="14"/>
  <c r="I64" i="14"/>
  <c r="CZ64" i="14"/>
  <c r="CJ64" i="14"/>
  <c r="BT64" i="14"/>
  <c r="BD64" i="14"/>
  <c r="AN64" i="14"/>
  <c r="X64" i="14"/>
  <c r="H64" i="14"/>
  <c r="CY64" i="14"/>
  <c r="CI64" i="14"/>
  <c r="BS64" i="14"/>
  <c r="BC64" i="14"/>
  <c r="AM64" i="14"/>
  <c r="W64" i="14"/>
  <c r="G64" i="14"/>
  <c r="CX64" i="14"/>
  <c r="CH64" i="14"/>
  <c r="BR64" i="14"/>
  <c r="BB64" i="14"/>
  <c r="AL64" i="14"/>
  <c r="V64" i="14"/>
  <c r="F64" i="14"/>
  <c r="CW64" i="14"/>
  <c r="CG64" i="14"/>
  <c r="BQ64" i="14"/>
  <c r="BA64" i="14"/>
  <c r="AK64" i="14"/>
  <c r="U64" i="14"/>
  <c r="E64" i="14"/>
  <c r="CV64" i="14"/>
  <c r="CF64" i="14"/>
  <c r="BP64" i="14"/>
  <c r="AZ64" i="14"/>
  <c r="AJ64" i="14"/>
  <c r="T64" i="14"/>
  <c r="D64" i="14"/>
  <c r="CU64" i="14"/>
  <c r="CE64" i="14"/>
  <c r="BO64" i="14"/>
  <c r="AY64" i="14"/>
  <c r="AI64" i="14"/>
  <c r="S64" i="14"/>
  <c r="C64" i="14"/>
  <c r="CT64" i="14"/>
  <c r="CD64" i="14"/>
  <c r="BN64" i="14"/>
  <c r="AX64" i="14"/>
  <c r="AH64" i="14"/>
  <c r="R64" i="14"/>
  <c r="CS64" i="14"/>
  <c r="CC64" i="14"/>
  <c r="BM64" i="14"/>
  <c r="AW64" i="14"/>
  <c r="AG64" i="14"/>
  <c r="Q64" i="14"/>
  <c r="CR64" i="14"/>
  <c r="CB64" i="14"/>
  <c r="BL64" i="14"/>
  <c r="AV64" i="14"/>
  <c r="AF64" i="14"/>
  <c r="P64" i="14"/>
  <c r="CQ64" i="14"/>
  <c r="CA64" i="14"/>
  <c r="BK64" i="14"/>
  <c r="AU64" i="14"/>
  <c r="AE64" i="14"/>
  <c r="O64" i="14"/>
  <c r="CP64" i="14"/>
  <c r="BZ64" i="14"/>
  <c r="BJ64" i="14"/>
  <c r="AT64" i="14"/>
  <c r="AD64" i="14"/>
  <c r="N64" i="14"/>
  <c r="CO64" i="14"/>
  <c r="BY64" i="14"/>
  <c r="BI64" i="14"/>
  <c r="AS64" i="14"/>
  <c r="AC64" i="14"/>
  <c r="M64" i="14"/>
  <c r="CN64" i="14"/>
  <c r="K64" i="14"/>
  <c r="CM64" i="14"/>
  <c r="J64" i="14"/>
  <c r="CL64" i="14"/>
  <c r="BX64" i="14"/>
  <c r="BW64" i="14"/>
  <c r="BV64" i="14"/>
  <c r="BH64" i="14"/>
  <c r="BG64" i="14"/>
  <c r="BF64" i="14"/>
  <c r="AR64" i="14"/>
  <c r="AQ64" i="14"/>
  <c r="AP64" i="14"/>
  <c r="AB64" i="14"/>
  <c r="DB64" i="14"/>
  <c r="L64" i="14"/>
  <c r="AA64" i="14"/>
  <c r="Z64" i="14"/>
  <c r="F34" i="21"/>
  <c r="F103" i="21"/>
  <c r="F90" i="21"/>
  <c r="DA22" i="14"/>
  <c r="CK22" i="14"/>
  <c r="BU22" i="14"/>
  <c r="BE22" i="14"/>
  <c r="AO22" i="14"/>
  <c r="Y22" i="14"/>
  <c r="I22" i="14"/>
  <c r="CY22" i="14"/>
  <c r="CI22" i="14"/>
  <c r="BS22" i="14"/>
  <c r="BC22" i="14"/>
  <c r="AM22" i="14"/>
  <c r="W22" i="14"/>
  <c r="G22" i="14"/>
  <c r="CW22" i="14"/>
  <c r="CG22" i="14"/>
  <c r="BQ22" i="14"/>
  <c r="BA22" i="14"/>
  <c r="AK22" i="14"/>
  <c r="U22" i="14"/>
  <c r="E22" i="14"/>
  <c r="CV22" i="14"/>
  <c r="CF22" i="14"/>
  <c r="BP22" i="14"/>
  <c r="AZ22" i="14"/>
  <c r="AJ22" i="14"/>
  <c r="T22" i="14"/>
  <c r="D22" i="14"/>
  <c r="CU22" i="14"/>
  <c r="CE22" i="14"/>
  <c r="BO22" i="14"/>
  <c r="AY22" i="14"/>
  <c r="AI22" i="14"/>
  <c r="S22" i="14"/>
  <c r="C22" i="14"/>
  <c r="CR22" i="14"/>
  <c r="CB22" i="14"/>
  <c r="BL22" i="14"/>
  <c r="AV22" i="14"/>
  <c r="AF22" i="14"/>
  <c r="P22" i="14"/>
  <c r="CP22" i="14"/>
  <c r="BZ22" i="14"/>
  <c r="BJ22" i="14"/>
  <c r="AT22" i="14"/>
  <c r="AD22" i="14"/>
  <c r="N22" i="14"/>
  <c r="CO22" i="14"/>
  <c r="BY22" i="14"/>
  <c r="BI22" i="14"/>
  <c r="AS22" i="14"/>
  <c r="AC22" i="14"/>
  <c r="M22" i="14"/>
  <c r="CN22" i="14"/>
  <c r="BX22" i="14"/>
  <c r="BH22" i="14"/>
  <c r="AR22" i="14"/>
  <c r="AB22" i="14"/>
  <c r="L22" i="14"/>
  <c r="CZ22" i="14"/>
  <c r="BN22" i="14"/>
  <c r="AE22" i="14"/>
  <c r="CX22" i="14"/>
  <c r="BM22" i="14"/>
  <c r="AA22" i="14"/>
  <c r="CT22" i="14"/>
  <c r="BK22" i="14"/>
  <c r="Z22" i="14"/>
  <c r="CS22" i="14"/>
  <c r="BG22" i="14"/>
  <c r="X22" i="14"/>
  <c r="CQ22" i="14"/>
  <c r="BF22" i="14"/>
  <c r="V22" i="14"/>
  <c r="CM22" i="14"/>
  <c r="BD22" i="14"/>
  <c r="R22" i="14"/>
  <c r="CL22" i="14"/>
  <c r="BB22" i="14"/>
  <c r="Q22" i="14"/>
  <c r="CJ22" i="14"/>
  <c r="AX22" i="14"/>
  <c r="O22" i="14"/>
  <c r="CH22" i="14"/>
  <c r="AW22" i="14"/>
  <c r="K22" i="14"/>
  <c r="CA22" i="14"/>
  <c r="AP22" i="14"/>
  <c r="F22" i="14"/>
  <c r="BV22" i="14"/>
  <c r="AL22" i="14"/>
  <c r="BT22" i="14"/>
  <c r="AH22" i="14"/>
  <c r="DB22" i="14"/>
  <c r="BR22" i="14"/>
  <c r="AG22" i="14"/>
  <c r="CD22" i="14"/>
  <c r="CC22" i="14"/>
  <c r="BW22" i="14"/>
  <c r="AQ22" i="14"/>
  <c r="H22" i="14"/>
  <c r="AN22" i="14"/>
  <c r="J22" i="14"/>
  <c r="AU22" i="14"/>
  <c r="CY106" i="14"/>
  <c r="CI106" i="14"/>
  <c r="BS106" i="14"/>
  <c r="BC106" i="14"/>
  <c r="AM106" i="14"/>
  <c r="W106" i="14"/>
  <c r="G106" i="14"/>
  <c r="CU106" i="14"/>
  <c r="CE106" i="14"/>
  <c r="BO106" i="14"/>
  <c r="AY106" i="14"/>
  <c r="AI106" i="14"/>
  <c r="S106" i="14"/>
  <c r="C106" i="14"/>
  <c r="CS106" i="14"/>
  <c r="CC106" i="14"/>
  <c r="BM106" i="14"/>
  <c r="AW106" i="14"/>
  <c r="AG106" i="14"/>
  <c r="Q106" i="14"/>
  <c r="CQ106" i="14"/>
  <c r="CA106" i="14"/>
  <c r="BK106" i="14"/>
  <c r="AU106" i="14"/>
  <c r="AE106" i="14"/>
  <c r="O106" i="14"/>
  <c r="CO106" i="14"/>
  <c r="BY106" i="14"/>
  <c r="BI106" i="14"/>
  <c r="AS106" i="14"/>
  <c r="AC106" i="14"/>
  <c r="M106" i="14"/>
  <c r="CN106" i="14"/>
  <c r="BX106" i="14"/>
  <c r="BH106" i="14"/>
  <c r="AR106" i="14"/>
  <c r="AB106" i="14"/>
  <c r="L106" i="14"/>
  <c r="CM106" i="14"/>
  <c r="BW106" i="14"/>
  <c r="BG106" i="14"/>
  <c r="AQ106" i="14"/>
  <c r="AA106" i="14"/>
  <c r="K106" i="14"/>
  <c r="CP106" i="14"/>
  <c r="BN106" i="14"/>
  <c r="AK106" i="14"/>
  <c r="H106" i="14"/>
  <c r="CL106" i="14"/>
  <c r="BL106" i="14"/>
  <c r="AJ106" i="14"/>
  <c r="F106" i="14"/>
  <c r="CK106" i="14"/>
  <c r="BJ106" i="14"/>
  <c r="AH106" i="14"/>
  <c r="E106" i="14"/>
  <c r="CJ106" i="14"/>
  <c r="BF106" i="14"/>
  <c r="AF106" i="14"/>
  <c r="D106" i="14"/>
  <c r="CH106" i="14"/>
  <c r="BE106" i="14"/>
  <c r="AD106" i="14"/>
  <c r="CG106" i="14"/>
  <c r="BD106" i="14"/>
  <c r="Z106" i="14"/>
  <c r="CF106" i="14"/>
  <c r="BB106" i="14"/>
  <c r="Y106" i="14"/>
  <c r="CD106" i="14"/>
  <c r="BA106" i="14"/>
  <c r="X106" i="14"/>
  <c r="DB106" i="14"/>
  <c r="CB106" i="14"/>
  <c r="AZ106" i="14"/>
  <c r="V106" i="14"/>
  <c r="DA106" i="14"/>
  <c r="BZ106" i="14"/>
  <c r="AX106" i="14"/>
  <c r="U106" i="14"/>
  <c r="CZ106" i="14"/>
  <c r="BV106" i="14"/>
  <c r="AV106" i="14"/>
  <c r="T106" i="14"/>
  <c r="CX106" i="14"/>
  <c r="BU106" i="14"/>
  <c r="AT106" i="14"/>
  <c r="R106" i="14"/>
  <c r="CW106" i="14"/>
  <c r="BT106" i="14"/>
  <c r="AP106" i="14"/>
  <c r="P106" i="14"/>
  <c r="CV106" i="14"/>
  <c r="BR106" i="14"/>
  <c r="AO106" i="14"/>
  <c r="N106" i="14"/>
  <c r="AN106" i="14"/>
  <c r="AL106" i="14"/>
  <c r="J106" i="14"/>
  <c r="I106" i="14"/>
  <c r="CT106" i="14"/>
  <c r="CR106" i="14"/>
  <c r="BQ106" i="14"/>
  <c r="BP106" i="14"/>
  <c r="DA80" i="14"/>
  <c r="CK80" i="14"/>
  <c r="BU80" i="14"/>
  <c r="BE80" i="14"/>
  <c r="AO80" i="14"/>
  <c r="CW80" i="14"/>
  <c r="CG80" i="14"/>
  <c r="BQ80" i="14"/>
  <c r="BA80" i="14"/>
  <c r="AK80" i="14"/>
  <c r="U80" i="14"/>
  <c r="E80" i="14"/>
  <c r="CV80" i="14"/>
  <c r="CF80" i="14"/>
  <c r="BP80" i="14"/>
  <c r="AZ80" i="14"/>
  <c r="AJ80" i="14"/>
  <c r="T80" i="14"/>
  <c r="D80" i="14"/>
  <c r="CU80" i="14"/>
  <c r="CE80" i="14"/>
  <c r="BO80" i="14"/>
  <c r="AY80" i="14"/>
  <c r="AI80" i="14"/>
  <c r="S80" i="14"/>
  <c r="C80" i="14"/>
  <c r="CS80" i="14"/>
  <c r="CC80" i="14"/>
  <c r="BM80" i="14"/>
  <c r="AW80" i="14"/>
  <c r="CQ80" i="14"/>
  <c r="CA80" i="14"/>
  <c r="BK80" i="14"/>
  <c r="AU80" i="14"/>
  <c r="AE80" i="14"/>
  <c r="O80" i="14"/>
  <c r="CO80" i="14"/>
  <c r="BY80" i="14"/>
  <c r="BI80" i="14"/>
  <c r="AS80" i="14"/>
  <c r="AC80" i="14"/>
  <c r="M80" i="14"/>
  <c r="CN80" i="14"/>
  <c r="BX80" i="14"/>
  <c r="BH80" i="14"/>
  <c r="AR80" i="14"/>
  <c r="AB80" i="14"/>
  <c r="BZ80" i="14"/>
  <c r="AT80" i="14"/>
  <c r="R80" i="14"/>
  <c r="BW80" i="14"/>
  <c r="AQ80" i="14"/>
  <c r="Q80" i="14"/>
  <c r="DB80" i="14"/>
  <c r="BV80" i="14"/>
  <c r="AP80" i="14"/>
  <c r="P80" i="14"/>
  <c r="CZ80" i="14"/>
  <c r="BT80" i="14"/>
  <c r="AN80" i="14"/>
  <c r="N80" i="14"/>
  <c r="CY80" i="14"/>
  <c r="BS80" i="14"/>
  <c r="AM80" i="14"/>
  <c r="L80" i="14"/>
  <c r="CX80" i="14"/>
  <c r="BR80" i="14"/>
  <c r="AL80" i="14"/>
  <c r="K80" i="14"/>
  <c r="CT80" i="14"/>
  <c r="BN80" i="14"/>
  <c r="AH80" i="14"/>
  <c r="J80" i="14"/>
  <c r="CR80" i="14"/>
  <c r="BL80" i="14"/>
  <c r="AG80" i="14"/>
  <c r="I80" i="14"/>
  <c r="CM80" i="14"/>
  <c r="BG80" i="14"/>
  <c r="AD80" i="14"/>
  <c r="G80" i="14"/>
  <c r="CL80" i="14"/>
  <c r="BF80" i="14"/>
  <c r="AA80" i="14"/>
  <c r="F80" i="14"/>
  <c r="CJ80" i="14"/>
  <c r="BD80" i="14"/>
  <c r="Z80" i="14"/>
  <c r="CI80" i="14"/>
  <c r="BC80" i="14"/>
  <c r="Y80" i="14"/>
  <c r="CH80" i="14"/>
  <c r="BB80" i="14"/>
  <c r="X80" i="14"/>
  <c r="W80" i="14"/>
  <c r="V80" i="14"/>
  <c r="H80" i="14"/>
  <c r="CP80" i="14"/>
  <c r="CD80" i="14"/>
  <c r="CB80" i="14"/>
  <c r="BJ80" i="14"/>
  <c r="AX80" i="14"/>
  <c r="AV80" i="14"/>
  <c r="AF80" i="14"/>
  <c r="F19" i="21"/>
  <c r="CQ19" i="14"/>
  <c r="CA19" i="14"/>
  <c r="BK19" i="14"/>
  <c r="CZ19" i="14"/>
  <c r="CJ19" i="14"/>
  <c r="BT19" i="14"/>
  <c r="CW19" i="14"/>
  <c r="CE19" i="14"/>
  <c r="BM19" i="14"/>
  <c r="AV19" i="14"/>
  <c r="AF19" i="14"/>
  <c r="P19" i="14"/>
  <c r="CV19" i="14"/>
  <c r="CD19" i="14"/>
  <c r="BL19" i="14"/>
  <c r="AU19" i="14"/>
  <c r="AE19" i="14"/>
  <c r="O19" i="14"/>
  <c r="CU19" i="14"/>
  <c r="CC19" i="14"/>
  <c r="BJ19" i="14"/>
  <c r="AT19" i="14"/>
  <c r="AD19" i="14"/>
  <c r="N19" i="14"/>
  <c r="CT19" i="14"/>
  <c r="CB19" i="14"/>
  <c r="BI19" i="14"/>
  <c r="AS19" i="14"/>
  <c r="AC19" i="14"/>
  <c r="M19" i="14"/>
  <c r="CS19" i="14"/>
  <c r="BZ19" i="14"/>
  <c r="BH19" i="14"/>
  <c r="AR19" i="14"/>
  <c r="AB19" i="14"/>
  <c r="L19" i="14"/>
  <c r="CR19" i="14"/>
  <c r="BY19" i="14"/>
  <c r="BG19" i="14"/>
  <c r="AQ19" i="14"/>
  <c r="AA19" i="14"/>
  <c r="K19" i="14"/>
  <c r="CP19" i="14"/>
  <c r="BX19" i="14"/>
  <c r="BF19" i="14"/>
  <c r="AP19" i="14"/>
  <c r="Z19" i="14"/>
  <c r="J19" i="14"/>
  <c r="CO19" i="14"/>
  <c r="BW19" i="14"/>
  <c r="BE19" i="14"/>
  <c r="AO19" i="14"/>
  <c r="Y19" i="14"/>
  <c r="I19" i="14"/>
  <c r="CN19" i="14"/>
  <c r="BV19" i="14"/>
  <c r="BD19" i="14"/>
  <c r="AN19" i="14"/>
  <c r="X19" i="14"/>
  <c r="H19" i="14"/>
  <c r="CK19" i="14"/>
  <c r="BR19" i="14"/>
  <c r="BA19" i="14"/>
  <c r="AK19" i="14"/>
  <c r="U19" i="14"/>
  <c r="E19" i="14"/>
  <c r="DA19" i="14"/>
  <c r="CH19" i="14"/>
  <c r="BP19" i="14"/>
  <c r="AY19" i="14"/>
  <c r="AI19" i="14"/>
  <c r="S19" i="14"/>
  <c r="C19" i="14"/>
  <c r="CY19" i="14"/>
  <c r="CG19" i="14"/>
  <c r="BO19" i="14"/>
  <c r="AX19" i="14"/>
  <c r="AH19" i="14"/>
  <c r="R19" i="14"/>
  <c r="CX19" i="14"/>
  <c r="CF19" i="14"/>
  <c r="BN19" i="14"/>
  <c r="AW19" i="14"/>
  <c r="AG19" i="14"/>
  <c r="Q19" i="14"/>
  <c r="AZ19" i="14"/>
  <c r="AM19" i="14"/>
  <c r="AL19" i="14"/>
  <c r="AJ19" i="14"/>
  <c r="W19" i="14"/>
  <c r="V19" i="14"/>
  <c r="T19" i="14"/>
  <c r="DB19" i="14"/>
  <c r="G19" i="14"/>
  <c r="CM19" i="14"/>
  <c r="F19" i="14"/>
  <c r="CL19" i="14"/>
  <c r="D19" i="14"/>
  <c r="BU19" i="14"/>
  <c r="BC19" i="14"/>
  <c r="BB19" i="14"/>
  <c r="CI19" i="14"/>
  <c r="BS19" i="14"/>
  <c r="BQ19" i="14"/>
  <c r="CY102" i="14"/>
  <c r="CI102" i="14"/>
  <c r="BS102" i="14"/>
  <c r="BC102" i="14"/>
  <c r="AM102" i="14"/>
  <c r="W102" i="14"/>
  <c r="CS102" i="14"/>
  <c r="CC102" i="14"/>
  <c r="BM102" i="14"/>
  <c r="AW102" i="14"/>
  <c r="AG102" i="14"/>
  <c r="Q102" i="14"/>
  <c r="CQ102" i="14"/>
  <c r="CA102" i="14"/>
  <c r="BK102" i="14"/>
  <c r="AU102" i="14"/>
  <c r="AE102" i="14"/>
  <c r="CO102" i="14"/>
  <c r="BY102" i="14"/>
  <c r="BI102" i="14"/>
  <c r="AS102" i="14"/>
  <c r="AC102" i="14"/>
  <c r="M102" i="14"/>
  <c r="CK102" i="14"/>
  <c r="BP102" i="14"/>
  <c r="AT102" i="14"/>
  <c r="Y102" i="14"/>
  <c r="F102" i="14"/>
  <c r="CJ102" i="14"/>
  <c r="BO102" i="14"/>
  <c r="AR102" i="14"/>
  <c r="X102" i="14"/>
  <c r="E102" i="14"/>
  <c r="CH102" i="14"/>
  <c r="BN102" i="14"/>
  <c r="AQ102" i="14"/>
  <c r="V102" i="14"/>
  <c r="D102" i="14"/>
  <c r="DB102" i="14"/>
  <c r="CG102" i="14"/>
  <c r="BL102" i="14"/>
  <c r="AP102" i="14"/>
  <c r="U102" i="14"/>
  <c r="C102" i="14"/>
  <c r="DA102" i="14"/>
  <c r="CF102" i="14"/>
  <c r="BJ102" i="14"/>
  <c r="AO102" i="14"/>
  <c r="T102" i="14"/>
  <c r="CZ102" i="14"/>
  <c r="CE102" i="14"/>
  <c r="BH102" i="14"/>
  <c r="AN102" i="14"/>
  <c r="S102" i="14"/>
  <c r="CX102" i="14"/>
  <c r="CD102" i="14"/>
  <c r="BG102" i="14"/>
  <c r="AL102" i="14"/>
  <c r="R102" i="14"/>
  <c r="CW102" i="14"/>
  <c r="CB102" i="14"/>
  <c r="BF102" i="14"/>
  <c r="AK102" i="14"/>
  <c r="P102" i="14"/>
  <c r="CV102" i="14"/>
  <c r="BZ102" i="14"/>
  <c r="BE102" i="14"/>
  <c r="AJ102" i="14"/>
  <c r="O102" i="14"/>
  <c r="CU102" i="14"/>
  <c r="BX102" i="14"/>
  <c r="BD102" i="14"/>
  <c r="AI102" i="14"/>
  <c r="N102" i="14"/>
  <c r="CT102" i="14"/>
  <c r="BW102" i="14"/>
  <c r="BB102" i="14"/>
  <c r="AH102" i="14"/>
  <c r="L102" i="14"/>
  <c r="CR102" i="14"/>
  <c r="BV102" i="14"/>
  <c r="BA102" i="14"/>
  <c r="AF102" i="14"/>
  <c r="K102" i="14"/>
  <c r="CP102" i="14"/>
  <c r="BU102" i="14"/>
  <c r="AZ102" i="14"/>
  <c r="AD102" i="14"/>
  <c r="J102" i="14"/>
  <c r="AA102" i="14"/>
  <c r="Z102" i="14"/>
  <c r="I102" i="14"/>
  <c r="H102" i="14"/>
  <c r="G102" i="14"/>
  <c r="CN102" i="14"/>
  <c r="CM102" i="14"/>
  <c r="CL102" i="14"/>
  <c r="BT102" i="14"/>
  <c r="BR102" i="14"/>
  <c r="AY102" i="14"/>
  <c r="AX102" i="14"/>
  <c r="BQ102" i="14"/>
  <c r="AV102" i="14"/>
  <c r="AB102" i="14"/>
  <c r="DB31" i="14"/>
  <c r="CL31" i="14"/>
  <c r="BV31" i="14"/>
  <c r="BF31" i="14"/>
  <c r="AP31" i="14"/>
  <c r="Z31" i="14"/>
  <c r="J31" i="14"/>
  <c r="CZ31" i="14"/>
  <c r="CJ31" i="14"/>
  <c r="BT31" i="14"/>
  <c r="BD31" i="14"/>
  <c r="AN31" i="14"/>
  <c r="CX31" i="14"/>
  <c r="CH31" i="14"/>
  <c r="BR31" i="14"/>
  <c r="BB31" i="14"/>
  <c r="AL31" i="14"/>
  <c r="V31" i="14"/>
  <c r="F31" i="14"/>
  <c r="CW31" i="14"/>
  <c r="CG31" i="14"/>
  <c r="BQ31" i="14"/>
  <c r="BA31" i="14"/>
  <c r="AK31" i="14"/>
  <c r="U31" i="14"/>
  <c r="E31" i="14"/>
  <c r="CV31" i="14"/>
  <c r="CF31" i="14"/>
  <c r="BP31" i="14"/>
  <c r="AZ31" i="14"/>
  <c r="AJ31" i="14"/>
  <c r="T31" i="14"/>
  <c r="D31" i="14"/>
  <c r="CT31" i="14"/>
  <c r="CD31" i="14"/>
  <c r="BN31" i="14"/>
  <c r="AX31" i="14"/>
  <c r="AH31" i="14"/>
  <c r="R31" i="14"/>
  <c r="CQ31" i="14"/>
  <c r="CA31" i="14"/>
  <c r="BK31" i="14"/>
  <c r="AU31" i="14"/>
  <c r="AE31" i="14"/>
  <c r="O31" i="14"/>
  <c r="CP31" i="14"/>
  <c r="BZ31" i="14"/>
  <c r="BJ31" i="14"/>
  <c r="AT31" i="14"/>
  <c r="AD31" i="14"/>
  <c r="N31" i="14"/>
  <c r="CO31" i="14"/>
  <c r="BY31" i="14"/>
  <c r="BI31" i="14"/>
  <c r="AS31" i="14"/>
  <c r="AC31" i="14"/>
  <c r="M31" i="14"/>
  <c r="CS31" i="14"/>
  <c r="BH31" i="14"/>
  <c r="Y31" i="14"/>
  <c r="CR31" i="14"/>
  <c r="BG31" i="14"/>
  <c r="X31" i="14"/>
  <c r="CN31" i="14"/>
  <c r="BE31" i="14"/>
  <c r="W31" i="14"/>
  <c r="CM31" i="14"/>
  <c r="BC31" i="14"/>
  <c r="S31" i="14"/>
  <c r="CK31" i="14"/>
  <c r="AY31" i="14"/>
  <c r="Q31" i="14"/>
  <c r="CI31" i="14"/>
  <c r="AW31" i="14"/>
  <c r="P31" i="14"/>
  <c r="CE31" i="14"/>
  <c r="AV31" i="14"/>
  <c r="L31" i="14"/>
  <c r="CC31" i="14"/>
  <c r="AR31" i="14"/>
  <c r="K31" i="14"/>
  <c r="CB31" i="14"/>
  <c r="AQ31" i="14"/>
  <c r="I31" i="14"/>
  <c r="BX31" i="14"/>
  <c r="AO31" i="14"/>
  <c r="H31" i="14"/>
  <c r="BU31" i="14"/>
  <c r="AI31" i="14"/>
  <c r="C31" i="14"/>
  <c r="DA31" i="14"/>
  <c r="BO31" i="14"/>
  <c r="AF31" i="14"/>
  <c r="CY31" i="14"/>
  <c r="BM31" i="14"/>
  <c r="AB31" i="14"/>
  <c r="CU31" i="14"/>
  <c r="BL31" i="14"/>
  <c r="AA31" i="14"/>
  <c r="AM31" i="14"/>
  <c r="AG31" i="14"/>
  <c r="G31" i="14"/>
  <c r="BW31" i="14"/>
  <c r="BS31" i="14"/>
  <c r="CQ107" i="14"/>
  <c r="CA107" i="14"/>
  <c r="BK107" i="14"/>
  <c r="AU107" i="14"/>
  <c r="AE107" i="14"/>
  <c r="O107" i="14"/>
  <c r="CM107" i="14"/>
  <c r="BW107" i="14"/>
  <c r="BG107" i="14"/>
  <c r="AQ107" i="14"/>
  <c r="AA107" i="14"/>
  <c r="K107" i="14"/>
  <c r="DA107" i="14"/>
  <c r="CK107" i="14"/>
  <c r="BU107" i="14"/>
  <c r="BE107" i="14"/>
  <c r="AO107" i="14"/>
  <c r="Y107" i="14"/>
  <c r="I107" i="14"/>
  <c r="CY107" i="14"/>
  <c r="CI107" i="14"/>
  <c r="BS107" i="14"/>
  <c r="BC107" i="14"/>
  <c r="AM107" i="14"/>
  <c r="W107" i="14"/>
  <c r="G107" i="14"/>
  <c r="CW107" i="14"/>
  <c r="CG107" i="14"/>
  <c r="BQ107" i="14"/>
  <c r="BA107" i="14"/>
  <c r="AK107" i="14"/>
  <c r="U107" i="14"/>
  <c r="E107" i="14"/>
  <c r="CV107" i="14"/>
  <c r="CF107" i="14"/>
  <c r="BP107" i="14"/>
  <c r="AZ107" i="14"/>
  <c r="AJ107" i="14"/>
  <c r="T107" i="14"/>
  <c r="D107" i="14"/>
  <c r="CU107" i="14"/>
  <c r="CE107" i="14"/>
  <c r="BO107" i="14"/>
  <c r="AY107" i="14"/>
  <c r="AI107" i="14"/>
  <c r="S107" i="14"/>
  <c r="C107" i="14"/>
  <c r="CZ107" i="14"/>
  <c r="BX107" i="14"/>
  <c r="AT107" i="14"/>
  <c r="Q107" i="14"/>
  <c r="CX107" i="14"/>
  <c r="BV107" i="14"/>
  <c r="AS107" i="14"/>
  <c r="P107" i="14"/>
  <c r="CT107" i="14"/>
  <c r="BT107" i="14"/>
  <c r="AR107" i="14"/>
  <c r="N107" i="14"/>
  <c r="CS107" i="14"/>
  <c r="BR107" i="14"/>
  <c r="AP107" i="14"/>
  <c r="M107" i="14"/>
  <c r="CR107" i="14"/>
  <c r="BN107" i="14"/>
  <c r="AN107" i="14"/>
  <c r="L107" i="14"/>
  <c r="CP107" i="14"/>
  <c r="BM107" i="14"/>
  <c r="AL107" i="14"/>
  <c r="J107" i="14"/>
  <c r="CO107" i="14"/>
  <c r="BL107" i="14"/>
  <c r="AH107" i="14"/>
  <c r="H107" i="14"/>
  <c r="CN107" i="14"/>
  <c r="BJ107" i="14"/>
  <c r="AG107" i="14"/>
  <c r="F107" i="14"/>
  <c r="CL107" i="14"/>
  <c r="BI107" i="14"/>
  <c r="AF107" i="14"/>
  <c r="CJ107" i="14"/>
  <c r="BH107" i="14"/>
  <c r="AD107" i="14"/>
  <c r="CH107" i="14"/>
  <c r="BF107" i="14"/>
  <c r="AC107" i="14"/>
  <c r="CD107" i="14"/>
  <c r="BD107" i="14"/>
  <c r="AB107" i="14"/>
  <c r="CC107" i="14"/>
  <c r="BB107" i="14"/>
  <c r="Z107" i="14"/>
  <c r="CB107" i="14"/>
  <c r="AX107" i="14"/>
  <c r="X107" i="14"/>
  <c r="DB107" i="14"/>
  <c r="BZ107" i="14"/>
  <c r="BY107" i="14"/>
  <c r="AW107" i="14"/>
  <c r="AV107" i="14"/>
  <c r="V107" i="14"/>
  <c r="R107" i="14"/>
  <c r="CR17" i="14"/>
  <c r="CB17" i="14"/>
  <c r="BL17" i="14"/>
  <c r="AV17" i="14"/>
  <c r="AF17" i="14"/>
  <c r="P17" i="14"/>
  <c r="CQ17" i="14"/>
  <c r="CA17" i="14"/>
  <c r="BK17" i="14"/>
  <c r="AU17" i="14"/>
  <c r="AE17" i="14"/>
  <c r="O17" i="14"/>
  <c r="CP17" i="14"/>
  <c r="BZ17" i="14"/>
  <c r="BJ17" i="14"/>
  <c r="AT17" i="14"/>
  <c r="AD17" i="14"/>
  <c r="N17" i="14"/>
  <c r="CO17" i="14"/>
  <c r="BY17" i="14"/>
  <c r="BI17" i="14"/>
  <c r="AS17" i="14"/>
  <c r="AC17" i="14"/>
  <c r="M17" i="14"/>
  <c r="CN17" i="14"/>
  <c r="BX17" i="14"/>
  <c r="BH17" i="14"/>
  <c r="AR17" i="14"/>
  <c r="AB17" i="14"/>
  <c r="L17" i="14"/>
  <c r="CM17" i="14"/>
  <c r="BW17" i="14"/>
  <c r="BG17" i="14"/>
  <c r="AQ17" i="14"/>
  <c r="AA17" i="14"/>
  <c r="K17" i="14"/>
  <c r="DB17" i="14"/>
  <c r="CL17" i="14"/>
  <c r="BV17" i="14"/>
  <c r="BF17" i="14"/>
  <c r="AP17" i="14"/>
  <c r="Z17" i="14"/>
  <c r="J17" i="14"/>
  <c r="DA17" i="14"/>
  <c r="CK17" i="14"/>
  <c r="BU17" i="14"/>
  <c r="BE17" i="14"/>
  <c r="AO17" i="14"/>
  <c r="Y17" i="14"/>
  <c r="I17" i="14"/>
  <c r="CZ17" i="14"/>
  <c r="CJ17" i="14"/>
  <c r="BT17" i="14"/>
  <c r="BD17" i="14"/>
  <c r="AN17" i="14"/>
  <c r="X17" i="14"/>
  <c r="H17" i="14"/>
  <c r="CW17" i="14"/>
  <c r="CG17" i="14"/>
  <c r="BQ17" i="14"/>
  <c r="BA17" i="14"/>
  <c r="AK17" i="14"/>
  <c r="U17" i="14"/>
  <c r="E17" i="14"/>
  <c r="CU17" i="14"/>
  <c r="CE17" i="14"/>
  <c r="BO17" i="14"/>
  <c r="AY17" i="14"/>
  <c r="AI17" i="14"/>
  <c r="S17" i="14"/>
  <c r="C17" i="14"/>
  <c r="CT17" i="14"/>
  <c r="CD17" i="14"/>
  <c r="BN17" i="14"/>
  <c r="AX17" i="14"/>
  <c r="AH17" i="14"/>
  <c r="R17" i="14"/>
  <c r="CS17" i="14"/>
  <c r="CC17" i="14"/>
  <c r="BM17" i="14"/>
  <c r="AW17" i="14"/>
  <c r="AG17" i="14"/>
  <c r="Q17" i="14"/>
  <c r="CH17" i="14"/>
  <c r="D17" i="14"/>
  <c r="CF17" i="14"/>
  <c r="BS17" i="14"/>
  <c r="BR17" i="14"/>
  <c r="BP17" i="14"/>
  <c r="BC17" i="14"/>
  <c r="BB17" i="14"/>
  <c r="AZ17" i="14"/>
  <c r="AM17" i="14"/>
  <c r="AL17" i="14"/>
  <c r="W17" i="14"/>
  <c r="CV17" i="14"/>
  <c r="G17" i="14"/>
  <c r="CI17" i="14"/>
  <c r="F17" i="14"/>
  <c r="CY17" i="14"/>
  <c r="AJ17" i="14"/>
  <c r="T17" i="14"/>
  <c r="V17" i="14"/>
  <c r="CX17" i="14"/>
  <c r="CT92" i="14"/>
  <c r="CD92" i="14"/>
  <c r="CP92" i="14"/>
  <c r="BZ92" i="14"/>
  <c r="BJ92" i="14"/>
  <c r="AT92" i="14"/>
  <c r="AD92" i="14"/>
  <c r="N92" i="14"/>
  <c r="CO92" i="14"/>
  <c r="BY92" i="14"/>
  <c r="BI92" i="14"/>
  <c r="AS92" i="14"/>
  <c r="AC92" i="14"/>
  <c r="M92" i="14"/>
  <c r="CN92" i="14"/>
  <c r="BX92" i="14"/>
  <c r="BH92" i="14"/>
  <c r="AR92" i="14"/>
  <c r="AB92" i="14"/>
  <c r="L92" i="14"/>
  <c r="DB92" i="14"/>
  <c r="CL92" i="14"/>
  <c r="BV92" i="14"/>
  <c r="CZ92" i="14"/>
  <c r="CJ92" i="14"/>
  <c r="BT92" i="14"/>
  <c r="BD92" i="14"/>
  <c r="AN92" i="14"/>
  <c r="X92" i="14"/>
  <c r="H92" i="14"/>
  <c r="CX92" i="14"/>
  <c r="CH92" i="14"/>
  <c r="BR92" i="14"/>
  <c r="BB92" i="14"/>
  <c r="AL92" i="14"/>
  <c r="V92" i="14"/>
  <c r="F92" i="14"/>
  <c r="CW92" i="14"/>
  <c r="CG92" i="14"/>
  <c r="BQ92" i="14"/>
  <c r="BA92" i="14"/>
  <c r="AK92" i="14"/>
  <c r="U92" i="14"/>
  <c r="E92" i="14"/>
  <c r="CI92" i="14"/>
  <c r="BF92" i="14"/>
  <c r="AG92" i="14"/>
  <c r="G92" i="14"/>
  <c r="CF92" i="14"/>
  <c r="BE92" i="14"/>
  <c r="AF92" i="14"/>
  <c r="D92" i="14"/>
  <c r="CE92" i="14"/>
  <c r="BC92" i="14"/>
  <c r="AE92" i="14"/>
  <c r="C92" i="14"/>
  <c r="CC92" i="14"/>
  <c r="AZ92" i="14"/>
  <c r="AA92" i="14"/>
  <c r="CB92" i="14"/>
  <c r="AY92" i="14"/>
  <c r="Z92" i="14"/>
  <c r="CA92" i="14"/>
  <c r="AX92" i="14"/>
  <c r="Y92" i="14"/>
  <c r="BW92" i="14"/>
  <c r="AW92" i="14"/>
  <c r="W92" i="14"/>
  <c r="DA92" i="14"/>
  <c r="BU92" i="14"/>
  <c r="AV92" i="14"/>
  <c r="T92" i="14"/>
  <c r="CY92" i="14"/>
  <c r="BS92" i="14"/>
  <c r="AU92" i="14"/>
  <c r="S92" i="14"/>
  <c r="CV92" i="14"/>
  <c r="BP92" i="14"/>
  <c r="AQ92" i="14"/>
  <c r="R92" i="14"/>
  <c r="CU92" i="14"/>
  <c r="BO92" i="14"/>
  <c r="AP92" i="14"/>
  <c r="Q92" i="14"/>
  <c r="CR92" i="14"/>
  <c r="BM92" i="14"/>
  <c r="AM92" i="14"/>
  <c r="O92" i="14"/>
  <c r="CQ92" i="14"/>
  <c r="BL92" i="14"/>
  <c r="AJ92" i="14"/>
  <c r="K92" i="14"/>
  <c r="P92" i="14"/>
  <c r="J92" i="14"/>
  <c r="I92" i="14"/>
  <c r="CS92" i="14"/>
  <c r="CK92" i="14"/>
  <c r="BN92" i="14"/>
  <c r="BK92" i="14"/>
  <c r="BG92" i="14"/>
  <c r="AO92" i="14"/>
  <c r="CM92" i="14"/>
  <c r="AI92" i="14"/>
  <c r="AH92" i="14"/>
  <c r="F36" i="21"/>
  <c r="CO53" i="14"/>
  <c r="BY53" i="14"/>
  <c r="BI53" i="14"/>
  <c r="AS53" i="14"/>
  <c r="AC53" i="14"/>
  <c r="M53" i="14"/>
  <c r="CN53" i="14"/>
  <c r="BX53" i="14"/>
  <c r="BH53" i="14"/>
  <c r="AR53" i="14"/>
  <c r="AB53" i="14"/>
  <c r="L53" i="14"/>
  <c r="DA53" i="14"/>
  <c r="CK53" i="14"/>
  <c r="BU53" i="14"/>
  <c r="BE53" i="14"/>
  <c r="AO53" i="14"/>
  <c r="Y53" i="14"/>
  <c r="I53" i="14"/>
  <c r="CZ53" i="14"/>
  <c r="CJ53" i="14"/>
  <c r="BT53" i="14"/>
  <c r="BD53" i="14"/>
  <c r="AN53" i="14"/>
  <c r="X53" i="14"/>
  <c r="H53" i="14"/>
  <c r="CY53" i="14"/>
  <c r="CI53" i="14"/>
  <c r="BS53" i="14"/>
  <c r="BC53" i="14"/>
  <c r="AM53" i="14"/>
  <c r="W53" i="14"/>
  <c r="G53" i="14"/>
  <c r="CX53" i="14"/>
  <c r="CH53" i="14"/>
  <c r="BR53" i="14"/>
  <c r="BB53" i="14"/>
  <c r="AL53" i="14"/>
  <c r="CW53" i="14"/>
  <c r="CG53" i="14"/>
  <c r="BQ53" i="14"/>
  <c r="BA53" i="14"/>
  <c r="AK53" i="14"/>
  <c r="U53" i="14"/>
  <c r="E53" i="14"/>
  <c r="CV53" i="14"/>
  <c r="CF53" i="14"/>
  <c r="BP53" i="14"/>
  <c r="AZ53" i="14"/>
  <c r="CT53" i="14"/>
  <c r="CD53" i="14"/>
  <c r="BN53" i="14"/>
  <c r="AX53" i="14"/>
  <c r="AH53" i="14"/>
  <c r="R53" i="14"/>
  <c r="CS53" i="14"/>
  <c r="CC53" i="14"/>
  <c r="BM53" i="14"/>
  <c r="AW53" i="14"/>
  <c r="AG53" i="14"/>
  <c r="Q53" i="14"/>
  <c r="CM53" i="14"/>
  <c r="AU53" i="14"/>
  <c r="N53" i="14"/>
  <c r="CL53" i="14"/>
  <c r="AT53" i="14"/>
  <c r="K53" i="14"/>
  <c r="CE53" i="14"/>
  <c r="AQ53" i="14"/>
  <c r="J53" i="14"/>
  <c r="CB53" i="14"/>
  <c r="AP53" i="14"/>
  <c r="F53" i="14"/>
  <c r="CA53" i="14"/>
  <c r="AJ53" i="14"/>
  <c r="D53" i="14"/>
  <c r="BZ53" i="14"/>
  <c r="AI53" i="14"/>
  <c r="C53" i="14"/>
  <c r="BW53" i="14"/>
  <c r="AF53" i="14"/>
  <c r="BV53" i="14"/>
  <c r="AE53" i="14"/>
  <c r="BO53" i="14"/>
  <c r="AD53" i="14"/>
  <c r="BL53" i="14"/>
  <c r="AA53" i="14"/>
  <c r="BK53" i="14"/>
  <c r="Z53" i="14"/>
  <c r="DB53" i="14"/>
  <c r="BJ53" i="14"/>
  <c r="V53" i="14"/>
  <c r="CU53" i="14"/>
  <c r="BG53" i="14"/>
  <c r="T53" i="14"/>
  <c r="CR53" i="14"/>
  <c r="BF53" i="14"/>
  <c r="S53" i="14"/>
  <c r="CQ53" i="14"/>
  <c r="CP53" i="14"/>
  <c r="AV53" i="14"/>
  <c r="P53" i="14"/>
  <c r="O53" i="14"/>
  <c r="AY53" i="14"/>
  <c r="F42" i="21"/>
  <c r="CW54" i="14"/>
  <c r="CG54" i="14"/>
  <c r="BQ54" i="14"/>
  <c r="BA54" i="14"/>
  <c r="AK54" i="14"/>
  <c r="U54" i="14"/>
  <c r="E54" i="14"/>
  <c r="CV54" i="14"/>
  <c r="CF54" i="14"/>
  <c r="BP54" i="14"/>
  <c r="AZ54" i="14"/>
  <c r="AJ54" i="14"/>
  <c r="T54" i="14"/>
  <c r="D54" i="14"/>
  <c r="CS54" i="14"/>
  <c r="CC54" i="14"/>
  <c r="BM54" i="14"/>
  <c r="AW54" i="14"/>
  <c r="AG54" i="14"/>
  <c r="Q54" i="14"/>
  <c r="CR54" i="14"/>
  <c r="CB54" i="14"/>
  <c r="BL54" i="14"/>
  <c r="AV54" i="14"/>
  <c r="AF54" i="14"/>
  <c r="P54" i="14"/>
  <c r="CQ54" i="14"/>
  <c r="CA54" i="14"/>
  <c r="BK54" i="14"/>
  <c r="AU54" i="14"/>
  <c r="AE54" i="14"/>
  <c r="O54" i="14"/>
  <c r="CP54" i="14"/>
  <c r="BZ54" i="14"/>
  <c r="BJ54" i="14"/>
  <c r="AT54" i="14"/>
  <c r="AD54" i="14"/>
  <c r="N54" i="14"/>
  <c r="CO54" i="14"/>
  <c r="BY54" i="14"/>
  <c r="BI54" i="14"/>
  <c r="AS54" i="14"/>
  <c r="AC54" i="14"/>
  <c r="M54" i="14"/>
  <c r="CN54" i="14"/>
  <c r="BX54" i="14"/>
  <c r="BH54" i="14"/>
  <c r="AR54" i="14"/>
  <c r="AB54" i="14"/>
  <c r="L54" i="14"/>
  <c r="CM54" i="14"/>
  <c r="BW54" i="14"/>
  <c r="BG54" i="14"/>
  <c r="AQ54" i="14"/>
  <c r="AA54" i="14"/>
  <c r="DB54" i="14"/>
  <c r="CL54" i="14"/>
  <c r="BV54" i="14"/>
  <c r="BF54" i="14"/>
  <c r="AP54" i="14"/>
  <c r="Z54" i="14"/>
  <c r="J54" i="14"/>
  <c r="DA54" i="14"/>
  <c r="CK54" i="14"/>
  <c r="BU54" i="14"/>
  <c r="BE54" i="14"/>
  <c r="AO54" i="14"/>
  <c r="Y54" i="14"/>
  <c r="I54" i="14"/>
  <c r="CE54" i="14"/>
  <c r="AH54" i="14"/>
  <c r="CD54" i="14"/>
  <c r="X54" i="14"/>
  <c r="BT54" i="14"/>
  <c r="W54" i="14"/>
  <c r="BS54" i="14"/>
  <c r="V54" i="14"/>
  <c r="BR54" i="14"/>
  <c r="S54" i="14"/>
  <c r="BO54" i="14"/>
  <c r="R54" i="14"/>
  <c r="BN54" i="14"/>
  <c r="K54" i="14"/>
  <c r="BD54" i="14"/>
  <c r="H54" i="14"/>
  <c r="CZ54" i="14"/>
  <c r="BC54" i="14"/>
  <c r="G54" i="14"/>
  <c r="CY54" i="14"/>
  <c r="BB54" i="14"/>
  <c r="F54" i="14"/>
  <c r="CX54" i="14"/>
  <c r="AY54" i="14"/>
  <c r="C54" i="14"/>
  <c r="CU54" i="14"/>
  <c r="AX54" i="14"/>
  <c r="CT54" i="14"/>
  <c r="AN54" i="14"/>
  <c r="CJ54" i="14"/>
  <c r="AM54" i="14"/>
  <c r="CI54" i="14"/>
  <c r="CH54" i="14"/>
  <c r="AL54" i="14"/>
  <c r="AI54" i="14"/>
  <c r="CT25" i="14"/>
  <c r="CD25" i="14"/>
  <c r="BN25" i="14"/>
  <c r="AX25" i="14"/>
  <c r="AH25" i="14"/>
  <c r="R25" i="14"/>
  <c r="CS25" i="14"/>
  <c r="CC25" i="14"/>
  <c r="BM25" i="14"/>
  <c r="AW25" i="14"/>
  <c r="AG25" i="14"/>
  <c r="Q25" i="14"/>
  <c r="CR25" i="14"/>
  <c r="CB25" i="14"/>
  <c r="BL25" i="14"/>
  <c r="AV25" i="14"/>
  <c r="AF25" i="14"/>
  <c r="P25" i="14"/>
  <c r="CQ25" i="14"/>
  <c r="CA25" i="14"/>
  <c r="BK25" i="14"/>
  <c r="AU25" i="14"/>
  <c r="AE25" i="14"/>
  <c r="O25" i="14"/>
  <c r="CP25" i="14"/>
  <c r="BZ25" i="14"/>
  <c r="BJ25" i="14"/>
  <c r="AT25" i="14"/>
  <c r="AD25" i="14"/>
  <c r="N25" i="14"/>
  <c r="CO25" i="14"/>
  <c r="BY25" i="14"/>
  <c r="BI25" i="14"/>
  <c r="AS25" i="14"/>
  <c r="AC25" i="14"/>
  <c r="M25" i="14"/>
  <c r="CN25" i="14"/>
  <c r="BX25" i="14"/>
  <c r="BH25" i="14"/>
  <c r="AR25" i="14"/>
  <c r="AB25" i="14"/>
  <c r="L25" i="14"/>
  <c r="CM25" i="14"/>
  <c r="BW25" i="14"/>
  <c r="BG25" i="14"/>
  <c r="AQ25" i="14"/>
  <c r="AA25" i="14"/>
  <c r="K25" i="14"/>
  <c r="DB25" i="14"/>
  <c r="CL25" i="14"/>
  <c r="BV25" i="14"/>
  <c r="BF25" i="14"/>
  <c r="AP25" i="14"/>
  <c r="Z25" i="14"/>
  <c r="J25" i="14"/>
  <c r="CZ25" i="14"/>
  <c r="CJ25" i="14"/>
  <c r="BT25" i="14"/>
  <c r="BD25" i="14"/>
  <c r="AN25" i="14"/>
  <c r="X25" i="14"/>
  <c r="H25" i="14"/>
  <c r="CX25" i="14"/>
  <c r="CH25" i="14"/>
  <c r="BR25" i="14"/>
  <c r="BB25" i="14"/>
  <c r="AL25" i="14"/>
  <c r="V25" i="14"/>
  <c r="F25" i="14"/>
  <c r="CW25" i="14"/>
  <c r="CG25" i="14"/>
  <c r="BQ25" i="14"/>
  <c r="BA25" i="14"/>
  <c r="AK25" i="14"/>
  <c r="U25" i="14"/>
  <c r="E25" i="14"/>
  <c r="CV25" i="14"/>
  <c r="CF25" i="14"/>
  <c r="BP25" i="14"/>
  <c r="AZ25" i="14"/>
  <c r="AJ25" i="14"/>
  <c r="T25" i="14"/>
  <c r="D25" i="14"/>
  <c r="AI25" i="14"/>
  <c r="Y25" i="14"/>
  <c r="DA25" i="14"/>
  <c r="W25" i="14"/>
  <c r="CY25" i="14"/>
  <c r="S25" i="14"/>
  <c r="CU25" i="14"/>
  <c r="I25" i="14"/>
  <c r="CK25" i="14"/>
  <c r="G25" i="14"/>
  <c r="CI25" i="14"/>
  <c r="C25" i="14"/>
  <c r="CE25" i="14"/>
  <c r="BU25" i="14"/>
  <c r="BE25" i="14"/>
  <c r="AY25" i="14"/>
  <c r="AO25" i="14"/>
  <c r="AM25" i="14"/>
  <c r="BS25" i="14"/>
  <c r="BO25" i="14"/>
  <c r="BC25" i="14"/>
  <c r="CS67" i="14"/>
  <c r="CC67" i="14"/>
  <c r="BM67" i="14"/>
  <c r="AW67" i="14"/>
  <c r="AG67" i="14"/>
  <c r="Q67" i="14"/>
  <c r="CR67" i="14"/>
  <c r="CB67" i="14"/>
  <c r="BL67" i="14"/>
  <c r="AV67" i="14"/>
  <c r="AF67" i="14"/>
  <c r="P67" i="14"/>
  <c r="CQ67" i="14"/>
  <c r="CA67" i="14"/>
  <c r="BK67" i="14"/>
  <c r="AU67" i="14"/>
  <c r="AE67" i="14"/>
  <c r="O67" i="14"/>
  <c r="CP67" i="14"/>
  <c r="BZ67" i="14"/>
  <c r="BJ67" i="14"/>
  <c r="AT67" i="14"/>
  <c r="AD67" i="14"/>
  <c r="N67" i="14"/>
  <c r="CO67" i="14"/>
  <c r="BY67" i="14"/>
  <c r="BI67" i="14"/>
  <c r="AS67" i="14"/>
  <c r="AC67" i="14"/>
  <c r="M67" i="14"/>
  <c r="CN67" i="14"/>
  <c r="BX67" i="14"/>
  <c r="BH67" i="14"/>
  <c r="AR67" i="14"/>
  <c r="AB67" i="14"/>
  <c r="L67" i="14"/>
  <c r="CM67" i="14"/>
  <c r="BW67" i="14"/>
  <c r="BG67" i="14"/>
  <c r="AQ67" i="14"/>
  <c r="AA67" i="14"/>
  <c r="K67" i="14"/>
  <c r="DB67" i="14"/>
  <c r="CL67" i="14"/>
  <c r="BV67" i="14"/>
  <c r="BF67" i="14"/>
  <c r="AP67" i="14"/>
  <c r="Z67" i="14"/>
  <c r="J67" i="14"/>
  <c r="DA67" i="14"/>
  <c r="CK67" i="14"/>
  <c r="BU67" i="14"/>
  <c r="BE67" i="14"/>
  <c r="AO67" i="14"/>
  <c r="Y67" i="14"/>
  <c r="I67" i="14"/>
  <c r="CZ67" i="14"/>
  <c r="CJ67" i="14"/>
  <c r="BT67" i="14"/>
  <c r="BD67" i="14"/>
  <c r="AN67" i="14"/>
  <c r="X67" i="14"/>
  <c r="H67" i="14"/>
  <c r="CY67" i="14"/>
  <c r="CI67" i="14"/>
  <c r="BS67" i="14"/>
  <c r="BC67" i="14"/>
  <c r="AM67" i="14"/>
  <c r="W67" i="14"/>
  <c r="G67" i="14"/>
  <c r="CX67" i="14"/>
  <c r="CH67" i="14"/>
  <c r="BR67" i="14"/>
  <c r="BB67" i="14"/>
  <c r="AL67" i="14"/>
  <c r="V67" i="14"/>
  <c r="F67" i="14"/>
  <c r="CW67" i="14"/>
  <c r="CG67" i="14"/>
  <c r="BQ67" i="14"/>
  <c r="BA67" i="14"/>
  <c r="AK67" i="14"/>
  <c r="U67" i="14"/>
  <c r="E67" i="14"/>
  <c r="AJ67" i="14"/>
  <c r="AI67" i="14"/>
  <c r="AH67" i="14"/>
  <c r="T67" i="14"/>
  <c r="CV67" i="14"/>
  <c r="S67" i="14"/>
  <c r="CU67" i="14"/>
  <c r="R67" i="14"/>
  <c r="CT67" i="14"/>
  <c r="D67" i="14"/>
  <c r="CF67" i="14"/>
  <c r="C67" i="14"/>
  <c r="CE67" i="14"/>
  <c r="CD67" i="14"/>
  <c r="BP67" i="14"/>
  <c r="BO67" i="14"/>
  <c r="BN67" i="14"/>
  <c r="AX67" i="14"/>
  <c r="AY67" i="14"/>
  <c r="AZ67" i="14"/>
  <c r="CZ40" i="14"/>
  <c r="CY40" i="14"/>
  <c r="CU40" i="14"/>
  <c r="CT40" i="14"/>
  <c r="CD40" i="14"/>
  <c r="BN40" i="14"/>
  <c r="AX40" i="14"/>
  <c r="AH40" i="14"/>
  <c r="R40" i="14"/>
  <c r="CS40" i="14"/>
  <c r="CC40" i="14"/>
  <c r="BM40" i="14"/>
  <c r="AW40" i="14"/>
  <c r="AG40" i="14"/>
  <c r="Q40" i="14"/>
  <c r="CR40" i="14"/>
  <c r="CB40" i="14"/>
  <c r="BL40" i="14"/>
  <c r="AV40" i="14"/>
  <c r="AF40" i="14"/>
  <c r="P40" i="14"/>
  <c r="CQ40" i="14"/>
  <c r="CA40" i="14"/>
  <c r="BK40" i="14"/>
  <c r="AU40" i="14"/>
  <c r="AE40" i="14"/>
  <c r="O40" i="14"/>
  <c r="CP40" i="14"/>
  <c r="BZ40" i="14"/>
  <c r="BJ40" i="14"/>
  <c r="AT40" i="14"/>
  <c r="AD40" i="14"/>
  <c r="N40" i="14"/>
  <c r="CO40" i="14"/>
  <c r="BY40" i="14"/>
  <c r="BI40" i="14"/>
  <c r="AS40" i="14"/>
  <c r="AC40" i="14"/>
  <c r="M40" i="14"/>
  <c r="CN40" i="14"/>
  <c r="BX40" i="14"/>
  <c r="BH40" i="14"/>
  <c r="AR40" i="14"/>
  <c r="AB40" i="14"/>
  <c r="L40" i="14"/>
  <c r="CM40" i="14"/>
  <c r="BW40" i="14"/>
  <c r="BG40" i="14"/>
  <c r="AQ40" i="14"/>
  <c r="AA40" i="14"/>
  <c r="K40" i="14"/>
  <c r="CL40" i="14"/>
  <c r="BV40" i="14"/>
  <c r="BF40" i="14"/>
  <c r="AP40" i="14"/>
  <c r="Z40" i="14"/>
  <c r="J40" i="14"/>
  <c r="CK40" i="14"/>
  <c r="BU40" i="14"/>
  <c r="BE40" i="14"/>
  <c r="AO40" i="14"/>
  <c r="Y40" i="14"/>
  <c r="I40" i="14"/>
  <c r="DB40" i="14"/>
  <c r="CI40" i="14"/>
  <c r="BS40" i="14"/>
  <c r="BC40" i="14"/>
  <c r="AM40" i="14"/>
  <c r="W40" i="14"/>
  <c r="G40" i="14"/>
  <c r="DA40" i="14"/>
  <c r="CH40" i="14"/>
  <c r="BR40" i="14"/>
  <c r="BB40" i="14"/>
  <c r="AL40" i="14"/>
  <c r="V40" i="14"/>
  <c r="F40" i="14"/>
  <c r="CX40" i="14"/>
  <c r="CG40" i="14"/>
  <c r="BQ40" i="14"/>
  <c r="BA40" i="14"/>
  <c r="AK40" i="14"/>
  <c r="U40" i="14"/>
  <c r="E40" i="14"/>
  <c r="CW40" i="14"/>
  <c r="CF40" i="14"/>
  <c r="BP40" i="14"/>
  <c r="AZ40" i="14"/>
  <c r="AJ40" i="14"/>
  <c r="T40" i="14"/>
  <c r="D40" i="14"/>
  <c r="CE40" i="14"/>
  <c r="BT40" i="14"/>
  <c r="BO40" i="14"/>
  <c r="BD40" i="14"/>
  <c r="AY40" i="14"/>
  <c r="AN40" i="14"/>
  <c r="AI40" i="14"/>
  <c r="X40" i="14"/>
  <c r="S40" i="14"/>
  <c r="H40" i="14"/>
  <c r="CV40" i="14"/>
  <c r="CJ40" i="14"/>
  <c r="C40" i="14"/>
  <c r="CR15" i="14"/>
  <c r="CB15" i="14"/>
  <c r="BL15" i="14"/>
  <c r="AV15" i="14"/>
  <c r="AF15" i="14"/>
  <c r="P15" i="14"/>
  <c r="CP15" i="14"/>
  <c r="BZ15" i="14"/>
  <c r="BJ15" i="14"/>
  <c r="AT15" i="14"/>
  <c r="AD15" i="14"/>
  <c r="N15" i="14"/>
  <c r="CO15" i="14"/>
  <c r="BY15" i="14"/>
  <c r="BI15" i="14"/>
  <c r="AS15" i="14"/>
  <c r="AC15" i="14"/>
  <c r="M15" i="14"/>
  <c r="CN15" i="14"/>
  <c r="BX15" i="14"/>
  <c r="BH15" i="14"/>
  <c r="AR15" i="14"/>
  <c r="AB15" i="14"/>
  <c r="L15" i="14"/>
  <c r="CM15" i="14"/>
  <c r="BW15" i="14"/>
  <c r="BG15" i="14"/>
  <c r="AQ15" i="14"/>
  <c r="AA15" i="14"/>
  <c r="K15" i="14"/>
  <c r="DB15" i="14"/>
  <c r="CL15" i="14"/>
  <c r="BV15" i="14"/>
  <c r="BF15" i="14"/>
  <c r="AP15" i="14"/>
  <c r="Z15" i="14"/>
  <c r="J15" i="14"/>
  <c r="DA15" i="14"/>
  <c r="CK15" i="14"/>
  <c r="BU15" i="14"/>
  <c r="BE15" i="14"/>
  <c r="AO15" i="14"/>
  <c r="Y15" i="14"/>
  <c r="I15" i="14"/>
  <c r="CZ15" i="14"/>
  <c r="CW15" i="14"/>
  <c r="CG15" i="14"/>
  <c r="BQ15" i="14"/>
  <c r="BA15" i="14"/>
  <c r="AK15" i="14"/>
  <c r="U15" i="14"/>
  <c r="E15" i="14"/>
  <c r="CU15" i="14"/>
  <c r="CE15" i="14"/>
  <c r="BO15" i="14"/>
  <c r="AY15" i="14"/>
  <c r="AI15" i="14"/>
  <c r="S15" i="14"/>
  <c r="C15" i="14"/>
  <c r="CT15" i="14"/>
  <c r="CD15" i="14"/>
  <c r="BN15" i="14"/>
  <c r="AX15" i="14"/>
  <c r="AH15" i="14"/>
  <c r="R15" i="14"/>
  <c r="CS15" i="14"/>
  <c r="CC15" i="14"/>
  <c r="BM15" i="14"/>
  <c r="AW15" i="14"/>
  <c r="AG15" i="14"/>
  <c r="Q15" i="14"/>
  <c r="CA15" i="14"/>
  <c r="X15" i="14"/>
  <c r="BT15" i="14"/>
  <c r="W15" i="14"/>
  <c r="BS15" i="14"/>
  <c r="V15" i="14"/>
  <c r="BR15" i="14"/>
  <c r="T15" i="14"/>
  <c r="BP15" i="14"/>
  <c r="O15" i="14"/>
  <c r="BK15" i="14"/>
  <c r="H15" i="14"/>
  <c r="BD15" i="14"/>
  <c r="G15" i="14"/>
  <c r="BC15" i="14"/>
  <c r="F15" i="14"/>
  <c r="CY15" i="14"/>
  <c r="BB15" i="14"/>
  <c r="D15" i="14"/>
  <c r="CX15" i="14"/>
  <c r="AZ15" i="14"/>
  <c r="CQ15" i="14"/>
  <c r="AN15" i="14"/>
  <c r="CH15" i="14"/>
  <c r="AJ15" i="14"/>
  <c r="CF15" i="14"/>
  <c r="AE15" i="14"/>
  <c r="CJ15" i="14"/>
  <c r="CI15" i="14"/>
  <c r="AU15" i="14"/>
  <c r="AM15" i="14"/>
  <c r="AL15" i="14"/>
  <c r="CV15" i="14"/>
  <c r="CQ105" i="14"/>
  <c r="CA105" i="14"/>
  <c r="BK105" i="14"/>
  <c r="AU105" i="14"/>
  <c r="AE105" i="14"/>
  <c r="O105" i="14"/>
  <c r="CM105" i="14"/>
  <c r="BW105" i="14"/>
  <c r="BG105" i="14"/>
  <c r="AQ105" i="14"/>
  <c r="AA105" i="14"/>
  <c r="K105" i="14"/>
  <c r="DA105" i="14"/>
  <c r="CK105" i="14"/>
  <c r="BU105" i="14"/>
  <c r="BE105" i="14"/>
  <c r="AO105" i="14"/>
  <c r="Y105" i="14"/>
  <c r="I105" i="14"/>
  <c r="CY105" i="14"/>
  <c r="CI105" i="14"/>
  <c r="BS105" i="14"/>
  <c r="BC105" i="14"/>
  <c r="AM105" i="14"/>
  <c r="W105" i="14"/>
  <c r="G105" i="14"/>
  <c r="CW105" i="14"/>
  <c r="CG105" i="14"/>
  <c r="BQ105" i="14"/>
  <c r="BA105" i="14"/>
  <c r="AK105" i="14"/>
  <c r="U105" i="14"/>
  <c r="E105" i="14"/>
  <c r="CV105" i="14"/>
  <c r="CF105" i="14"/>
  <c r="BP105" i="14"/>
  <c r="AZ105" i="14"/>
  <c r="AJ105" i="14"/>
  <c r="T105" i="14"/>
  <c r="D105" i="14"/>
  <c r="CU105" i="14"/>
  <c r="CE105" i="14"/>
  <c r="BO105" i="14"/>
  <c r="AY105" i="14"/>
  <c r="AI105" i="14"/>
  <c r="S105" i="14"/>
  <c r="C105" i="14"/>
  <c r="CD105" i="14"/>
  <c r="BD105" i="14"/>
  <c r="AB105" i="14"/>
  <c r="CC105" i="14"/>
  <c r="BB105" i="14"/>
  <c r="Z105" i="14"/>
  <c r="CB105" i="14"/>
  <c r="AX105" i="14"/>
  <c r="X105" i="14"/>
  <c r="BZ105" i="14"/>
  <c r="AW105" i="14"/>
  <c r="V105" i="14"/>
  <c r="DB105" i="14"/>
  <c r="BY105" i="14"/>
  <c r="AV105" i="14"/>
  <c r="R105" i="14"/>
  <c r="CZ105" i="14"/>
  <c r="BX105" i="14"/>
  <c r="AT105" i="14"/>
  <c r="Q105" i="14"/>
  <c r="CX105" i="14"/>
  <c r="BV105" i="14"/>
  <c r="AS105" i="14"/>
  <c r="P105" i="14"/>
  <c r="CT105" i="14"/>
  <c r="BT105" i="14"/>
  <c r="AR105" i="14"/>
  <c r="N105" i="14"/>
  <c r="CS105" i="14"/>
  <c r="BR105" i="14"/>
  <c r="AP105" i="14"/>
  <c r="M105" i="14"/>
  <c r="CR105" i="14"/>
  <c r="BN105" i="14"/>
  <c r="AN105" i="14"/>
  <c r="L105" i="14"/>
  <c r="CP105" i="14"/>
  <c r="BM105" i="14"/>
  <c r="AL105" i="14"/>
  <c r="J105" i="14"/>
  <c r="CO105" i="14"/>
  <c r="BL105" i="14"/>
  <c r="AH105" i="14"/>
  <c r="H105" i="14"/>
  <c r="CN105" i="14"/>
  <c r="BJ105" i="14"/>
  <c r="AG105" i="14"/>
  <c r="F105" i="14"/>
  <c r="CL105" i="14"/>
  <c r="BI105" i="14"/>
  <c r="AF105" i="14"/>
  <c r="CJ105" i="14"/>
  <c r="CH105" i="14"/>
  <c r="BH105" i="14"/>
  <c r="BF105" i="14"/>
  <c r="AD105" i="14"/>
  <c r="AC105" i="14"/>
  <c r="CY110" i="14"/>
  <c r="CI110" i="14"/>
  <c r="BS110" i="14"/>
  <c r="BC110" i="14"/>
  <c r="AM110" i="14"/>
  <c r="W110" i="14"/>
  <c r="G110" i="14"/>
  <c r="CW110" i="14"/>
  <c r="CG110" i="14"/>
  <c r="BQ110" i="14"/>
  <c r="BA110" i="14"/>
  <c r="AK110" i="14"/>
  <c r="U110" i="14"/>
  <c r="E110" i="14"/>
  <c r="CV110" i="14"/>
  <c r="CU110" i="14"/>
  <c r="CE110" i="14"/>
  <c r="BO110" i="14"/>
  <c r="AY110" i="14"/>
  <c r="AI110" i="14"/>
  <c r="S110" i="14"/>
  <c r="C110" i="14"/>
  <c r="CT110" i="14"/>
  <c r="CS110" i="14"/>
  <c r="CC110" i="14"/>
  <c r="BM110" i="14"/>
  <c r="AW110" i="14"/>
  <c r="AG110" i="14"/>
  <c r="Q110" i="14"/>
  <c r="CR110" i="14"/>
  <c r="CQ110" i="14"/>
  <c r="CA110" i="14"/>
  <c r="BK110" i="14"/>
  <c r="AU110" i="14"/>
  <c r="AE110" i="14"/>
  <c r="O110" i="14"/>
  <c r="CP110" i="14"/>
  <c r="BZ110" i="14"/>
  <c r="BJ110" i="14"/>
  <c r="AT110" i="14"/>
  <c r="AD110" i="14"/>
  <c r="N110" i="14"/>
  <c r="CO110" i="14"/>
  <c r="BY110" i="14"/>
  <c r="BI110" i="14"/>
  <c r="AS110" i="14"/>
  <c r="AC110" i="14"/>
  <c r="M110" i="14"/>
  <c r="CN110" i="14"/>
  <c r="BX110" i="14"/>
  <c r="BH110" i="14"/>
  <c r="AR110" i="14"/>
  <c r="AB110" i="14"/>
  <c r="L110" i="14"/>
  <c r="CM110" i="14"/>
  <c r="BW110" i="14"/>
  <c r="BG110" i="14"/>
  <c r="AQ110" i="14"/>
  <c r="AA110" i="14"/>
  <c r="K110" i="14"/>
  <c r="DB110" i="14"/>
  <c r="CL110" i="14"/>
  <c r="BV110" i="14"/>
  <c r="BF110" i="14"/>
  <c r="AP110" i="14"/>
  <c r="Z110" i="14"/>
  <c r="CB110" i="14"/>
  <c r="AJ110" i="14"/>
  <c r="BU110" i="14"/>
  <c r="AH110" i="14"/>
  <c r="BT110" i="14"/>
  <c r="AF110" i="14"/>
  <c r="BR110" i="14"/>
  <c r="Y110" i="14"/>
  <c r="BP110" i="14"/>
  <c r="X110" i="14"/>
  <c r="BN110" i="14"/>
  <c r="V110" i="14"/>
  <c r="BL110" i="14"/>
  <c r="T110" i="14"/>
  <c r="BE110" i="14"/>
  <c r="R110" i="14"/>
  <c r="DA110" i="14"/>
  <c r="BD110" i="14"/>
  <c r="P110" i="14"/>
  <c r="CZ110" i="14"/>
  <c r="BB110" i="14"/>
  <c r="J110" i="14"/>
  <c r="CX110" i="14"/>
  <c r="AZ110" i="14"/>
  <c r="I110" i="14"/>
  <c r="CK110" i="14"/>
  <c r="AX110" i="14"/>
  <c r="H110" i="14"/>
  <c r="CJ110" i="14"/>
  <c r="AV110" i="14"/>
  <c r="F110" i="14"/>
  <c r="CH110" i="14"/>
  <c r="AO110" i="14"/>
  <c r="D110" i="14"/>
  <c r="CF110" i="14"/>
  <c r="CD110" i="14"/>
  <c r="AN110" i="14"/>
  <c r="AL110" i="14"/>
  <c r="F66" i="21"/>
  <c r="F85" i="21"/>
  <c r="F29" i="21"/>
  <c r="F27" i="21"/>
  <c r="CR13" i="14"/>
  <c r="CB13" i="14"/>
  <c r="BL13" i="14"/>
  <c r="AV13" i="14"/>
  <c r="AF13" i="14"/>
  <c r="P13" i="14"/>
  <c r="CP13" i="14"/>
  <c r="BZ13" i="14"/>
  <c r="BJ13" i="14"/>
  <c r="AT13" i="14"/>
  <c r="AD13" i="14"/>
  <c r="N13" i="14"/>
  <c r="CO13" i="14"/>
  <c r="BY13" i="14"/>
  <c r="BI13" i="14"/>
  <c r="AS13" i="14"/>
  <c r="AC13" i="14"/>
  <c r="M13" i="14"/>
  <c r="CN13" i="14"/>
  <c r="BX13" i="14"/>
  <c r="BH13" i="14"/>
  <c r="AR13" i="14"/>
  <c r="AB13" i="14"/>
  <c r="L13" i="14"/>
  <c r="CM13" i="14"/>
  <c r="BW13" i="14"/>
  <c r="BG13" i="14"/>
  <c r="AQ13" i="14"/>
  <c r="AA13" i="14"/>
  <c r="K13" i="14"/>
  <c r="DB13" i="14"/>
  <c r="CL13" i="14"/>
  <c r="BV13" i="14"/>
  <c r="BF13" i="14"/>
  <c r="AP13" i="14"/>
  <c r="Z13" i="14"/>
  <c r="J13" i="14"/>
  <c r="DA13" i="14"/>
  <c r="CK13" i="14"/>
  <c r="BU13" i="14"/>
  <c r="BE13" i="14"/>
  <c r="AO13" i="14"/>
  <c r="Y13" i="14"/>
  <c r="I13" i="14"/>
  <c r="CW13" i="14"/>
  <c r="CG13" i="14"/>
  <c r="BQ13" i="14"/>
  <c r="BA13" i="14"/>
  <c r="AK13" i="14"/>
  <c r="U13" i="14"/>
  <c r="E13" i="14"/>
  <c r="CU13" i="14"/>
  <c r="CE13" i="14"/>
  <c r="BO13" i="14"/>
  <c r="AY13" i="14"/>
  <c r="AI13" i="14"/>
  <c r="S13" i="14"/>
  <c r="C13" i="14"/>
  <c r="CT13" i="14"/>
  <c r="CD13" i="14"/>
  <c r="BN13" i="14"/>
  <c r="AX13" i="14"/>
  <c r="AH13" i="14"/>
  <c r="R13" i="14"/>
  <c r="CS13" i="14"/>
  <c r="CC13" i="14"/>
  <c r="BM13" i="14"/>
  <c r="AW13" i="14"/>
  <c r="AG13" i="14"/>
  <c r="Q13" i="14"/>
  <c r="CF13" i="14"/>
  <c r="AE13" i="14"/>
  <c r="CA13" i="14"/>
  <c r="X13" i="14"/>
  <c r="BT13" i="14"/>
  <c r="W13" i="14"/>
  <c r="BS13" i="14"/>
  <c r="V13" i="14"/>
  <c r="BR13" i="14"/>
  <c r="T13" i="14"/>
  <c r="BP13" i="14"/>
  <c r="O13" i="14"/>
  <c r="BK13" i="14"/>
  <c r="H13" i="14"/>
  <c r="BD13" i="14"/>
  <c r="G13" i="14"/>
  <c r="CZ13" i="14"/>
  <c r="BC13" i="14"/>
  <c r="F13" i="14"/>
  <c r="CY13" i="14"/>
  <c r="BB13" i="14"/>
  <c r="D13" i="14"/>
  <c r="CV13" i="14"/>
  <c r="AU13" i="14"/>
  <c r="CI13" i="14"/>
  <c r="AL13" i="14"/>
  <c r="CH13" i="14"/>
  <c r="AJ13" i="14"/>
  <c r="AZ13" i="14"/>
  <c r="AM13" i="14"/>
  <c r="CX13" i="14"/>
  <c r="CQ13" i="14"/>
  <c r="CJ13" i="14"/>
  <c r="AN13" i="14"/>
  <c r="CY104" i="14"/>
  <c r="CI104" i="14"/>
  <c r="BS104" i="14"/>
  <c r="BC104" i="14"/>
  <c r="AM104" i="14"/>
  <c r="W104" i="14"/>
  <c r="G104" i="14"/>
  <c r="CU104" i="14"/>
  <c r="CE104" i="14"/>
  <c r="BO104" i="14"/>
  <c r="CS104" i="14"/>
  <c r="CC104" i="14"/>
  <c r="BM104" i="14"/>
  <c r="AW104" i="14"/>
  <c r="AG104" i="14"/>
  <c r="Q104" i="14"/>
  <c r="CQ104" i="14"/>
  <c r="CA104" i="14"/>
  <c r="BK104" i="14"/>
  <c r="AU104" i="14"/>
  <c r="AE104" i="14"/>
  <c r="O104" i="14"/>
  <c r="CO104" i="14"/>
  <c r="BY104" i="14"/>
  <c r="BI104" i="14"/>
  <c r="AS104" i="14"/>
  <c r="AC104" i="14"/>
  <c r="M104" i="14"/>
  <c r="CN104" i="14"/>
  <c r="BX104" i="14"/>
  <c r="CM104" i="14"/>
  <c r="CX104" i="14"/>
  <c r="BV104" i="14"/>
  <c r="AZ104" i="14"/>
  <c r="AD104" i="14"/>
  <c r="I104" i="14"/>
  <c r="CW104" i="14"/>
  <c r="BU104" i="14"/>
  <c r="AY104" i="14"/>
  <c r="AB104" i="14"/>
  <c r="H104" i="14"/>
  <c r="CV104" i="14"/>
  <c r="BT104" i="14"/>
  <c r="AX104" i="14"/>
  <c r="AA104" i="14"/>
  <c r="F104" i="14"/>
  <c r="CT104" i="14"/>
  <c r="BR104" i="14"/>
  <c r="AV104" i="14"/>
  <c r="Z104" i="14"/>
  <c r="E104" i="14"/>
  <c r="CR104" i="14"/>
  <c r="BQ104" i="14"/>
  <c r="AT104" i="14"/>
  <c r="Y104" i="14"/>
  <c r="D104" i="14"/>
  <c r="CP104" i="14"/>
  <c r="BP104" i="14"/>
  <c r="AR104" i="14"/>
  <c r="X104" i="14"/>
  <c r="C104" i="14"/>
  <c r="CL104" i="14"/>
  <c r="BN104" i="14"/>
  <c r="AQ104" i="14"/>
  <c r="V104" i="14"/>
  <c r="CK104" i="14"/>
  <c r="BL104" i="14"/>
  <c r="AP104" i="14"/>
  <c r="U104" i="14"/>
  <c r="CJ104" i="14"/>
  <c r="BJ104" i="14"/>
  <c r="AO104" i="14"/>
  <c r="T104" i="14"/>
  <c r="CH104" i="14"/>
  <c r="BH104" i="14"/>
  <c r="AN104" i="14"/>
  <c r="S104" i="14"/>
  <c r="CG104" i="14"/>
  <c r="BG104" i="14"/>
  <c r="AL104" i="14"/>
  <c r="R104" i="14"/>
  <c r="CF104" i="14"/>
  <c r="BF104" i="14"/>
  <c r="AK104" i="14"/>
  <c r="P104" i="14"/>
  <c r="CD104" i="14"/>
  <c r="BE104" i="14"/>
  <c r="AJ104" i="14"/>
  <c r="N104" i="14"/>
  <c r="DB104" i="14"/>
  <c r="CB104" i="14"/>
  <c r="BA104" i="14"/>
  <c r="AI104" i="14"/>
  <c r="AH104" i="14"/>
  <c r="AF104" i="14"/>
  <c r="L104" i="14"/>
  <c r="K104" i="14"/>
  <c r="J104" i="14"/>
  <c r="DA104" i="14"/>
  <c r="CZ104" i="14"/>
  <c r="BZ104" i="14"/>
  <c r="BW104" i="14"/>
  <c r="BD104" i="14"/>
  <c r="BB104" i="14"/>
  <c r="CX87" i="14"/>
  <c r="CH87" i="14"/>
  <c r="BR87" i="14"/>
  <c r="BB87" i="14"/>
  <c r="AL87" i="14"/>
  <c r="V87" i="14"/>
  <c r="F87" i="14"/>
  <c r="CW87" i="14"/>
  <c r="CG87" i="14"/>
  <c r="BQ87" i="14"/>
  <c r="BA87" i="14"/>
  <c r="AK87" i="14"/>
  <c r="U87" i="14"/>
  <c r="E87" i="14"/>
  <c r="CV87" i="14"/>
  <c r="CF87" i="14"/>
  <c r="BP87" i="14"/>
  <c r="AZ87" i="14"/>
  <c r="AJ87" i="14"/>
  <c r="T87" i="14"/>
  <c r="D87" i="14"/>
  <c r="CR87" i="14"/>
  <c r="CB87" i="14"/>
  <c r="CP87" i="14"/>
  <c r="BZ87" i="14"/>
  <c r="BJ87" i="14"/>
  <c r="AT87" i="14"/>
  <c r="AD87" i="14"/>
  <c r="N87" i="14"/>
  <c r="CO87" i="14"/>
  <c r="BY87" i="14"/>
  <c r="BI87" i="14"/>
  <c r="AS87" i="14"/>
  <c r="AC87" i="14"/>
  <c r="M87" i="14"/>
  <c r="CM87" i="14"/>
  <c r="BN87" i="14"/>
  <c r="AQ87" i="14"/>
  <c r="S87" i="14"/>
  <c r="CL87" i="14"/>
  <c r="BM87" i="14"/>
  <c r="AP87" i="14"/>
  <c r="R87" i="14"/>
  <c r="CK87" i="14"/>
  <c r="BL87" i="14"/>
  <c r="AO87" i="14"/>
  <c r="Q87" i="14"/>
  <c r="CJ87" i="14"/>
  <c r="BK87" i="14"/>
  <c r="AN87" i="14"/>
  <c r="P87" i="14"/>
  <c r="CI87" i="14"/>
  <c r="BH87" i="14"/>
  <c r="AM87" i="14"/>
  <c r="O87" i="14"/>
  <c r="CE87" i="14"/>
  <c r="BG87" i="14"/>
  <c r="AI87" i="14"/>
  <c r="L87" i="14"/>
  <c r="CD87" i="14"/>
  <c r="BF87" i="14"/>
  <c r="AH87" i="14"/>
  <c r="K87" i="14"/>
  <c r="DB87" i="14"/>
  <c r="CC87" i="14"/>
  <c r="BE87" i="14"/>
  <c r="AG87" i="14"/>
  <c r="J87" i="14"/>
  <c r="DA87" i="14"/>
  <c r="CA87" i="14"/>
  <c r="BD87" i="14"/>
  <c r="AF87" i="14"/>
  <c r="I87" i="14"/>
  <c r="CZ87" i="14"/>
  <c r="BX87" i="14"/>
  <c r="BC87" i="14"/>
  <c r="AE87" i="14"/>
  <c r="H87" i="14"/>
  <c r="CY87" i="14"/>
  <c r="BW87" i="14"/>
  <c r="AY87" i="14"/>
  <c r="AB87" i="14"/>
  <c r="G87" i="14"/>
  <c r="CT87" i="14"/>
  <c r="BU87" i="14"/>
  <c r="AW87" i="14"/>
  <c r="Z87" i="14"/>
  <c r="CS87" i="14"/>
  <c r="BT87" i="14"/>
  <c r="AV87" i="14"/>
  <c r="Y87" i="14"/>
  <c r="CU87" i="14"/>
  <c r="CQ87" i="14"/>
  <c r="CN87" i="14"/>
  <c r="BV87" i="14"/>
  <c r="BS87" i="14"/>
  <c r="AX87" i="14"/>
  <c r="AU87" i="14"/>
  <c r="AR87" i="14"/>
  <c r="AA87" i="14"/>
  <c r="X87" i="14"/>
  <c r="W87" i="14"/>
  <c r="C87" i="14"/>
  <c r="BO87" i="14"/>
  <c r="DA20" i="14"/>
  <c r="CK20" i="14"/>
  <c r="BU20" i="14"/>
  <c r="CY20" i="14"/>
  <c r="CI20" i="14"/>
  <c r="BS20" i="14"/>
  <c r="BC20" i="14"/>
  <c r="AM20" i="14"/>
  <c r="W20" i="14"/>
  <c r="G20" i="14"/>
  <c r="CU20" i="14"/>
  <c r="CE20" i="14"/>
  <c r="CR20" i="14"/>
  <c r="CB20" i="14"/>
  <c r="BL20" i="14"/>
  <c r="AV20" i="14"/>
  <c r="AF20" i="14"/>
  <c r="P20" i="14"/>
  <c r="CP20" i="14"/>
  <c r="BZ20" i="14"/>
  <c r="BJ20" i="14"/>
  <c r="CO20" i="14"/>
  <c r="BY20" i="14"/>
  <c r="BI20" i="14"/>
  <c r="CV20" i="14"/>
  <c r="BV20" i="14"/>
  <c r="AZ20" i="14"/>
  <c r="AH20" i="14"/>
  <c r="O20" i="14"/>
  <c r="CT20" i="14"/>
  <c r="BT20" i="14"/>
  <c r="AY20" i="14"/>
  <c r="AG20" i="14"/>
  <c r="N20" i="14"/>
  <c r="CS20" i="14"/>
  <c r="BR20" i="14"/>
  <c r="AX20" i="14"/>
  <c r="AE20" i="14"/>
  <c r="M20" i="14"/>
  <c r="CQ20" i="14"/>
  <c r="BQ20" i="14"/>
  <c r="AW20" i="14"/>
  <c r="AD20" i="14"/>
  <c r="L20" i="14"/>
  <c r="CN20" i="14"/>
  <c r="BP20" i="14"/>
  <c r="AU20" i="14"/>
  <c r="AC20" i="14"/>
  <c r="K20" i="14"/>
  <c r="CM20" i="14"/>
  <c r="BO20" i="14"/>
  <c r="AT20" i="14"/>
  <c r="AB20" i="14"/>
  <c r="J20" i="14"/>
  <c r="CL20" i="14"/>
  <c r="BN20" i="14"/>
  <c r="AS20" i="14"/>
  <c r="AA20" i="14"/>
  <c r="I20" i="14"/>
  <c r="CJ20" i="14"/>
  <c r="BM20" i="14"/>
  <c r="AR20" i="14"/>
  <c r="Z20" i="14"/>
  <c r="H20" i="14"/>
  <c r="CH20" i="14"/>
  <c r="BK20" i="14"/>
  <c r="AQ20" i="14"/>
  <c r="Y20" i="14"/>
  <c r="F20" i="14"/>
  <c r="CD20" i="14"/>
  <c r="BF20" i="14"/>
  <c r="AN20" i="14"/>
  <c r="U20" i="14"/>
  <c r="C20" i="14"/>
  <c r="CZ20" i="14"/>
  <c r="CA20" i="14"/>
  <c r="BD20" i="14"/>
  <c r="AK20" i="14"/>
  <c r="S20" i="14"/>
  <c r="CX20" i="14"/>
  <c r="BX20" i="14"/>
  <c r="BB20" i="14"/>
  <c r="AJ20" i="14"/>
  <c r="R20" i="14"/>
  <c r="CW20" i="14"/>
  <c r="BW20" i="14"/>
  <c r="BA20" i="14"/>
  <c r="AI20" i="14"/>
  <c r="Q20" i="14"/>
  <c r="AO20" i="14"/>
  <c r="AL20" i="14"/>
  <c r="X20" i="14"/>
  <c r="V20" i="14"/>
  <c r="T20" i="14"/>
  <c r="E20" i="14"/>
  <c r="D20" i="14"/>
  <c r="DB20" i="14"/>
  <c r="CG20" i="14"/>
  <c r="CC20" i="14"/>
  <c r="BE20" i="14"/>
  <c r="AP20" i="14"/>
  <c r="BH20" i="14"/>
  <c r="CF20" i="14"/>
  <c r="BG20" i="14"/>
  <c r="DB33" i="14"/>
  <c r="CL33" i="14"/>
  <c r="BV33" i="14"/>
  <c r="BF33" i="14"/>
  <c r="AP33" i="14"/>
  <c r="Z33" i="14"/>
  <c r="J33" i="14"/>
  <c r="DA33" i="14"/>
  <c r="CK33" i="14"/>
  <c r="BU33" i="14"/>
  <c r="CZ33" i="14"/>
  <c r="CJ33" i="14"/>
  <c r="BT33" i="14"/>
  <c r="BD33" i="14"/>
  <c r="AN33" i="14"/>
  <c r="X33" i="14"/>
  <c r="H33" i="14"/>
  <c r="CY33" i="14"/>
  <c r="CI33" i="14"/>
  <c r="BS33" i="14"/>
  <c r="CX33" i="14"/>
  <c r="CH33" i="14"/>
  <c r="BR33" i="14"/>
  <c r="BB33" i="14"/>
  <c r="AL33" i="14"/>
  <c r="V33" i="14"/>
  <c r="F33" i="14"/>
  <c r="CW33" i="14"/>
  <c r="CG33" i="14"/>
  <c r="BQ33" i="14"/>
  <c r="BA33" i="14"/>
  <c r="AK33" i="14"/>
  <c r="U33" i="14"/>
  <c r="E33" i="14"/>
  <c r="CV33" i="14"/>
  <c r="CF33" i="14"/>
  <c r="BP33" i="14"/>
  <c r="AZ33" i="14"/>
  <c r="AJ33" i="14"/>
  <c r="T33" i="14"/>
  <c r="D33" i="14"/>
  <c r="CU33" i="14"/>
  <c r="CE33" i="14"/>
  <c r="BO33" i="14"/>
  <c r="AY33" i="14"/>
  <c r="AI33" i="14"/>
  <c r="S33" i="14"/>
  <c r="C33" i="14"/>
  <c r="CT33" i="14"/>
  <c r="CD33" i="14"/>
  <c r="BN33" i="14"/>
  <c r="AX33" i="14"/>
  <c r="AH33" i="14"/>
  <c r="R33" i="14"/>
  <c r="CS33" i="14"/>
  <c r="CC33" i="14"/>
  <c r="BM33" i="14"/>
  <c r="AW33" i="14"/>
  <c r="AG33" i="14"/>
  <c r="Q33" i="14"/>
  <c r="CQ33" i="14"/>
  <c r="CA33" i="14"/>
  <c r="BK33" i="14"/>
  <c r="AU33" i="14"/>
  <c r="AE33" i="14"/>
  <c r="O33" i="14"/>
  <c r="CP33" i="14"/>
  <c r="BZ33" i="14"/>
  <c r="BJ33" i="14"/>
  <c r="AT33" i="14"/>
  <c r="AD33" i="14"/>
  <c r="N33" i="14"/>
  <c r="CO33" i="14"/>
  <c r="BY33" i="14"/>
  <c r="BI33" i="14"/>
  <c r="AS33" i="14"/>
  <c r="AC33" i="14"/>
  <c r="M33" i="14"/>
  <c r="CB33" i="14"/>
  <c r="Y33" i="14"/>
  <c r="BX33" i="14"/>
  <c r="W33" i="14"/>
  <c r="BW33" i="14"/>
  <c r="P33" i="14"/>
  <c r="BL33" i="14"/>
  <c r="L33" i="14"/>
  <c r="BH33" i="14"/>
  <c r="K33" i="14"/>
  <c r="BG33" i="14"/>
  <c r="I33" i="14"/>
  <c r="BE33" i="14"/>
  <c r="G33" i="14"/>
  <c r="BC33" i="14"/>
  <c r="AV33" i="14"/>
  <c r="AR33" i="14"/>
  <c r="AO33" i="14"/>
  <c r="CR33" i="14"/>
  <c r="AF33" i="14"/>
  <c r="CN33" i="14"/>
  <c r="AB33" i="14"/>
  <c r="CM33" i="14"/>
  <c r="AA33" i="14"/>
  <c r="AQ33" i="14"/>
  <c r="AM33" i="14"/>
  <c r="DA62" i="14"/>
  <c r="CK62" i="14"/>
  <c r="CY62" i="14"/>
  <c r="CI62" i="14"/>
  <c r="BS62" i="14"/>
  <c r="BC62" i="14"/>
  <c r="AM62" i="14"/>
  <c r="W62" i="14"/>
  <c r="G62" i="14"/>
  <c r="CV62" i="14"/>
  <c r="CF62" i="14"/>
  <c r="BP62" i="14"/>
  <c r="AZ62" i="14"/>
  <c r="AJ62" i="14"/>
  <c r="CU62" i="14"/>
  <c r="CE62" i="14"/>
  <c r="BO62" i="14"/>
  <c r="AY62" i="14"/>
  <c r="AI62" i="14"/>
  <c r="CT62" i="14"/>
  <c r="CD62" i="14"/>
  <c r="BN62" i="14"/>
  <c r="AX62" i="14"/>
  <c r="AH62" i="14"/>
  <c r="R62" i="14"/>
  <c r="CS62" i="14"/>
  <c r="CO62" i="14"/>
  <c r="BY62" i="14"/>
  <c r="BI62" i="14"/>
  <c r="AS62" i="14"/>
  <c r="AC62" i="14"/>
  <c r="M62" i="14"/>
  <c r="DB62" i="14"/>
  <c r="BZ62" i="14"/>
  <c r="BD62" i="14"/>
  <c r="AE62" i="14"/>
  <c r="K62" i="14"/>
  <c r="CZ62" i="14"/>
  <c r="BX62" i="14"/>
  <c r="BB62" i="14"/>
  <c r="AD62" i="14"/>
  <c r="J62" i="14"/>
  <c r="CX62" i="14"/>
  <c r="BW62" i="14"/>
  <c r="BA62" i="14"/>
  <c r="AB62" i="14"/>
  <c r="I62" i="14"/>
  <c r="CW62" i="14"/>
  <c r="BV62" i="14"/>
  <c r="AW62" i="14"/>
  <c r="AA62" i="14"/>
  <c r="H62" i="14"/>
  <c r="CR62" i="14"/>
  <c r="BU62" i="14"/>
  <c r="AV62" i="14"/>
  <c r="Z62" i="14"/>
  <c r="F62" i="14"/>
  <c r="CQ62" i="14"/>
  <c r="BT62" i="14"/>
  <c r="AU62" i="14"/>
  <c r="Y62" i="14"/>
  <c r="E62" i="14"/>
  <c r="CP62" i="14"/>
  <c r="BR62" i="14"/>
  <c r="AT62" i="14"/>
  <c r="X62" i="14"/>
  <c r="D62" i="14"/>
  <c r="CN62" i="14"/>
  <c r="BQ62" i="14"/>
  <c r="AR62" i="14"/>
  <c r="V62" i="14"/>
  <c r="C62" i="14"/>
  <c r="CM62" i="14"/>
  <c r="BM62" i="14"/>
  <c r="AQ62" i="14"/>
  <c r="U62" i="14"/>
  <c r="CL62" i="14"/>
  <c r="BL62" i="14"/>
  <c r="AP62" i="14"/>
  <c r="T62" i="14"/>
  <c r="CJ62" i="14"/>
  <c r="BK62" i="14"/>
  <c r="AO62" i="14"/>
  <c r="S62" i="14"/>
  <c r="CH62" i="14"/>
  <c r="BJ62" i="14"/>
  <c r="AN62" i="14"/>
  <c r="Q62" i="14"/>
  <c r="CG62" i="14"/>
  <c r="BH62" i="14"/>
  <c r="AL62" i="14"/>
  <c r="P62" i="14"/>
  <c r="CA62" i="14"/>
  <c r="BE62" i="14"/>
  <c r="AF62" i="14"/>
  <c r="L62" i="14"/>
  <c r="BF62" i="14"/>
  <c r="AK62" i="14"/>
  <c r="AG62" i="14"/>
  <c r="O62" i="14"/>
  <c r="N62" i="14"/>
  <c r="CC62" i="14"/>
  <c r="CB62" i="14"/>
  <c r="BG62" i="14"/>
  <c r="DB35" i="14"/>
  <c r="CL35" i="14"/>
  <c r="BV35" i="14"/>
  <c r="BF35" i="14"/>
  <c r="AP35" i="14"/>
  <c r="Z35" i="14"/>
  <c r="J35" i="14"/>
  <c r="DA35" i="14"/>
  <c r="CK35" i="14"/>
  <c r="BU35" i="14"/>
  <c r="BE35" i="14"/>
  <c r="AO35" i="14"/>
  <c r="Y35" i="14"/>
  <c r="I35" i="14"/>
  <c r="CZ35" i="14"/>
  <c r="CJ35" i="14"/>
  <c r="BT35" i="14"/>
  <c r="BD35" i="14"/>
  <c r="AN35" i="14"/>
  <c r="X35" i="14"/>
  <c r="H35" i="14"/>
  <c r="CY35" i="14"/>
  <c r="CI35" i="14"/>
  <c r="BS35" i="14"/>
  <c r="BC35" i="14"/>
  <c r="AM35" i="14"/>
  <c r="W35" i="14"/>
  <c r="G35" i="14"/>
  <c r="CX35" i="14"/>
  <c r="CH35" i="14"/>
  <c r="BR35" i="14"/>
  <c r="BB35" i="14"/>
  <c r="AL35" i="14"/>
  <c r="V35" i="14"/>
  <c r="F35" i="14"/>
  <c r="CW35" i="14"/>
  <c r="CG35" i="14"/>
  <c r="BQ35" i="14"/>
  <c r="BA35" i="14"/>
  <c r="AK35" i="14"/>
  <c r="U35" i="14"/>
  <c r="E35" i="14"/>
  <c r="CV35" i="14"/>
  <c r="CF35" i="14"/>
  <c r="BP35" i="14"/>
  <c r="AZ35" i="14"/>
  <c r="AJ35" i="14"/>
  <c r="T35" i="14"/>
  <c r="D35" i="14"/>
  <c r="CU35" i="14"/>
  <c r="CE35" i="14"/>
  <c r="BO35" i="14"/>
  <c r="AY35" i="14"/>
  <c r="AI35" i="14"/>
  <c r="S35" i="14"/>
  <c r="C35" i="14"/>
  <c r="CT35" i="14"/>
  <c r="CD35" i="14"/>
  <c r="BN35" i="14"/>
  <c r="AX35" i="14"/>
  <c r="AH35" i="14"/>
  <c r="R35" i="14"/>
  <c r="CS35" i="14"/>
  <c r="CC35" i="14"/>
  <c r="BM35" i="14"/>
  <c r="AW35" i="14"/>
  <c r="AG35" i="14"/>
  <c r="Q35" i="14"/>
  <c r="CQ35" i="14"/>
  <c r="CA35" i="14"/>
  <c r="BK35" i="14"/>
  <c r="AU35" i="14"/>
  <c r="AE35" i="14"/>
  <c r="O35" i="14"/>
  <c r="CP35" i="14"/>
  <c r="BZ35" i="14"/>
  <c r="BJ35" i="14"/>
  <c r="AT35" i="14"/>
  <c r="AD35" i="14"/>
  <c r="N35" i="14"/>
  <c r="CO35" i="14"/>
  <c r="BY35" i="14"/>
  <c r="BI35" i="14"/>
  <c r="AS35" i="14"/>
  <c r="AC35" i="14"/>
  <c r="M35" i="14"/>
  <c r="AR35" i="14"/>
  <c r="AQ35" i="14"/>
  <c r="AF35" i="14"/>
  <c r="AB35" i="14"/>
  <c r="AA35" i="14"/>
  <c r="P35" i="14"/>
  <c r="CR35" i="14"/>
  <c r="L35" i="14"/>
  <c r="CN35" i="14"/>
  <c r="K35" i="14"/>
  <c r="CM35" i="14"/>
  <c r="CB35" i="14"/>
  <c r="BW35" i="14"/>
  <c r="BH35" i="14"/>
  <c r="BG35" i="14"/>
  <c r="AV35" i="14"/>
  <c r="BX35" i="14"/>
  <c r="BL35" i="14"/>
  <c r="F81" i="21"/>
  <c r="CU70" i="14"/>
  <c r="CE70" i="14"/>
  <c r="BO70" i="14"/>
  <c r="AY70" i="14"/>
  <c r="AI70" i="14"/>
  <c r="S70" i="14"/>
  <c r="C70" i="14"/>
  <c r="CQ70" i="14"/>
  <c r="CA70" i="14"/>
  <c r="BK70" i="14"/>
  <c r="AU70" i="14"/>
  <c r="AE70" i="14"/>
  <c r="CO70" i="14"/>
  <c r="BY70" i="14"/>
  <c r="BI70" i="14"/>
  <c r="AS70" i="14"/>
  <c r="AC70" i="14"/>
  <c r="M70" i="14"/>
  <c r="CK70" i="14"/>
  <c r="BR70" i="14"/>
  <c r="AX70" i="14"/>
  <c r="AD70" i="14"/>
  <c r="K70" i="14"/>
  <c r="CJ70" i="14"/>
  <c r="BQ70" i="14"/>
  <c r="AW70" i="14"/>
  <c r="AB70" i="14"/>
  <c r="J70" i="14"/>
  <c r="DB70" i="14"/>
  <c r="CI70" i="14"/>
  <c r="BP70" i="14"/>
  <c r="AV70" i="14"/>
  <c r="AA70" i="14"/>
  <c r="I70" i="14"/>
  <c r="DA70" i="14"/>
  <c r="CH70" i="14"/>
  <c r="BN70" i="14"/>
  <c r="AT70" i="14"/>
  <c r="Z70" i="14"/>
  <c r="H70" i="14"/>
  <c r="CZ70" i="14"/>
  <c r="CG70" i="14"/>
  <c r="BM70" i="14"/>
  <c r="AR70" i="14"/>
  <c r="Y70" i="14"/>
  <c r="G70" i="14"/>
  <c r="CY70" i="14"/>
  <c r="CF70" i="14"/>
  <c r="BL70" i="14"/>
  <c r="AQ70" i="14"/>
  <c r="X70" i="14"/>
  <c r="F70" i="14"/>
  <c r="CX70" i="14"/>
  <c r="CD70" i="14"/>
  <c r="BJ70" i="14"/>
  <c r="AP70" i="14"/>
  <c r="W70" i="14"/>
  <c r="E70" i="14"/>
  <c r="CW70" i="14"/>
  <c r="CC70" i="14"/>
  <c r="BH70" i="14"/>
  <c r="AO70" i="14"/>
  <c r="V70" i="14"/>
  <c r="D70" i="14"/>
  <c r="CV70" i="14"/>
  <c r="CB70" i="14"/>
  <c r="BG70" i="14"/>
  <c r="AN70" i="14"/>
  <c r="U70" i="14"/>
  <c r="CT70" i="14"/>
  <c r="BZ70" i="14"/>
  <c r="BF70" i="14"/>
  <c r="AM70" i="14"/>
  <c r="T70" i="14"/>
  <c r="CS70" i="14"/>
  <c r="BX70" i="14"/>
  <c r="BE70" i="14"/>
  <c r="AL70" i="14"/>
  <c r="R70" i="14"/>
  <c r="CR70" i="14"/>
  <c r="BW70" i="14"/>
  <c r="BD70" i="14"/>
  <c r="AK70" i="14"/>
  <c r="Q70" i="14"/>
  <c r="CP70" i="14"/>
  <c r="BV70" i="14"/>
  <c r="BC70" i="14"/>
  <c r="AJ70" i="14"/>
  <c r="P70" i="14"/>
  <c r="CL70" i="14"/>
  <c r="BU70" i="14"/>
  <c r="BT70" i="14"/>
  <c r="BS70" i="14"/>
  <c r="BB70" i="14"/>
  <c r="BA70" i="14"/>
  <c r="AZ70" i="14"/>
  <c r="AH70" i="14"/>
  <c r="AG70" i="14"/>
  <c r="AF70" i="14"/>
  <c r="O70" i="14"/>
  <c r="N70" i="14"/>
  <c r="L70" i="14"/>
  <c r="CM70" i="14"/>
  <c r="CN70" i="14"/>
  <c r="F78" i="21"/>
  <c r="F35" i="21"/>
  <c r="F93" i="21"/>
  <c r="F61" i="21"/>
  <c r="CQ96" i="14"/>
  <c r="CA96" i="14"/>
  <c r="BK96" i="14"/>
  <c r="AU96" i="14"/>
  <c r="CM96" i="14"/>
  <c r="BW96" i="14"/>
  <c r="BG96" i="14"/>
  <c r="AQ96" i="14"/>
  <c r="AA96" i="14"/>
  <c r="K96" i="14"/>
  <c r="DA96" i="14"/>
  <c r="CK96" i="14"/>
  <c r="BU96" i="14"/>
  <c r="BE96" i="14"/>
  <c r="AO96" i="14"/>
  <c r="Y96" i="14"/>
  <c r="CZ96" i="14"/>
  <c r="CJ96" i="14"/>
  <c r="BT96" i="14"/>
  <c r="BD96" i="14"/>
  <c r="CY96" i="14"/>
  <c r="CI96" i="14"/>
  <c r="CX96" i="14"/>
  <c r="CH96" i="14"/>
  <c r="BR96" i="14"/>
  <c r="CW96" i="14"/>
  <c r="CG96" i="14"/>
  <c r="BQ96" i="14"/>
  <c r="BA96" i="14"/>
  <c r="CU96" i="14"/>
  <c r="CE96" i="14"/>
  <c r="BO96" i="14"/>
  <c r="AY96" i="14"/>
  <c r="AI96" i="14"/>
  <c r="S96" i="14"/>
  <c r="C96" i="14"/>
  <c r="BY96" i="14"/>
  <c r="AW96" i="14"/>
  <c r="AC96" i="14"/>
  <c r="I96" i="14"/>
  <c r="DB96" i="14"/>
  <c r="BV96" i="14"/>
  <c r="AT96" i="14"/>
  <c r="Z96" i="14"/>
  <c r="G96" i="14"/>
  <c r="CV96" i="14"/>
  <c r="BS96" i="14"/>
  <c r="AS96" i="14"/>
  <c r="X96" i="14"/>
  <c r="F96" i="14"/>
  <c r="CT96" i="14"/>
  <c r="BP96" i="14"/>
  <c r="AR96" i="14"/>
  <c r="W96" i="14"/>
  <c r="E96" i="14"/>
  <c r="CS96" i="14"/>
  <c r="BN96" i="14"/>
  <c r="AP96" i="14"/>
  <c r="V96" i="14"/>
  <c r="D96" i="14"/>
  <c r="CR96" i="14"/>
  <c r="BM96" i="14"/>
  <c r="AN96" i="14"/>
  <c r="U96" i="14"/>
  <c r="CP96" i="14"/>
  <c r="BL96" i="14"/>
  <c r="AM96" i="14"/>
  <c r="T96" i="14"/>
  <c r="CO96" i="14"/>
  <c r="BJ96" i="14"/>
  <c r="AL96" i="14"/>
  <c r="R96" i="14"/>
  <c r="CN96" i="14"/>
  <c r="BI96" i="14"/>
  <c r="AK96" i="14"/>
  <c r="Q96" i="14"/>
  <c r="CL96" i="14"/>
  <c r="BH96" i="14"/>
  <c r="AJ96" i="14"/>
  <c r="P96" i="14"/>
  <c r="CD96" i="14"/>
  <c r="BC96" i="14"/>
  <c r="AG96" i="14"/>
  <c r="N96" i="14"/>
  <c r="CC96" i="14"/>
  <c r="BB96" i="14"/>
  <c r="AF96" i="14"/>
  <c r="M96" i="14"/>
  <c r="CF96" i="14"/>
  <c r="CB96" i="14"/>
  <c r="BZ96" i="14"/>
  <c r="BX96" i="14"/>
  <c r="BF96" i="14"/>
  <c r="AZ96" i="14"/>
  <c r="AX96" i="14"/>
  <c r="AV96" i="14"/>
  <c r="AH96" i="14"/>
  <c r="AE96" i="14"/>
  <c r="AD96" i="14"/>
  <c r="AB96" i="14"/>
  <c r="O96" i="14"/>
  <c r="L96" i="14"/>
  <c r="J96" i="14"/>
  <c r="H96" i="14"/>
  <c r="CV76" i="14"/>
  <c r="CF76" i="14"/>
  <c r="BP76" i="14"/>
  <c r="AZ76" i="14"/>
  <c r="AJ76" i="14"/>
  <c r="T76" i="14"/>
  <c r="CU76" i="14"/>
  <c r="CE76" i="14"/>
  <c r="BO76" i="14"/>
  <c r="AY76" i="14"/>
  <c r="AI76" i="14"/>
  <c r="S76" i="14"/>
  <c r="C76" i="14"/>
  <c r="CT76" i="14"/>
  <c r="CD76" i="14"/>
  <c r="BN76" i="14"/>
  <c r="AX76" i="14"/>
  <c r="AH76" i="14"/>
  <c r="R76" i="14"/>
  <c r="CS76" i="14"/>
  <c r="CC76" i="14"/>
  <c r="BM76" i="14"/>
  <c r="AW76" i="14"/>
  <c r="AG76" i="14"/>
  <c r="Q76" i="14"/>
  <c r="CR76" i="14"/>
  <c r="CB76" i="14"/>
  <c r="BL76" i="14"/>
  <c r="AV76" i="14"/>
  <c r="AF76" i="14"/>
  <c r="P76" i="14"/>
  <c r="CQ76" i="14"/>
  <c r="CA76" i="14"/>
  <c r="BK76" i="14"/>
  <c r="AU76" i="14"/>
  <c r="AE76" i="14"/>
  <c r="O76" i="14"/>
  <c r="CP76" i="14"/>
  <c r="BZ76" i="14"/>
  <c r="BJ76" i="14"/>
  <c r="AT76" i="14"/>
  <c r="AD76" i="14"/>
  <c r="N76" i="14"/>
  <c r="CO76" i="14"/>
  <c r="BY76" i="14"/>
  <c r="BI76" i="14"/>
  <c r="AS76" i="14"/>
  <c r="AC76" i="14"/>
  <c r="M76" i="14"/>
  <c r="CM76" i="14"/>
  <c r="BW76" i="14"/>
  <c r="BG76" i="14"/>
  <c r="AQ76" i="14"/>
  <c r="AA76" i="14"/>
  <c r="K76" i="14"/>
  <c r="DB76" i="14"/>
  <c r="CL76" i="14"/>
  <c r="BV76" i="14"/>
  <c r="BF76" i="14"/>
  <c r="AP76" i="14"/>
  <c r="Z76" i="14"/>
  <c r="J76" i="14"/>
  <c r="DA76" i="14"/>
  <c r="CK76" i="14"/>
  <c r="BU76" i="14"/>
  <c r="BE76" i="14"/>
  <c r="AO76" i="14"/>
  <c r="Y76" i="14"/>
  <c r="I76" i="14"/>
  <c r="CZ76" i="14"/>
  <c r="CJ76" i="14"/>
  <c r="BT76" i="14"/>
  <c r="BD76" i="14"/>
  <c r="AN76" i="14"/>
  <c r="X76" i="14"/>
  <c r="H76" i="14"/>
  <c r="CY76" i="14"/>
  <c r="CI76" i="14"/>
  <c r="BS76" i="14"/>
  <c r="BC76" i="14"/>
  <c r="AM76" i="14"/>
  <c r="W76" i="14"/>
  <c r="G76" i="14"/>
  <c r="AK76" i="14"/>
  <c r="AB76" i="14"/>
  <c r="V76" i="14"/>
  <c r="CX76" i="14"/>
  <c r="U76" i="14"/>
  <c r="CW76" i="14"/>
  <c r="L76" i="14"/>
  <c r="CN76" i="14"/>
  <c r="F76" i="14"/>
  <c r="CH76" i="14"/>
  <c r="E76" i="14"/>
  <c r="CG76" i="14"/>
  <c r="D76" i="14"/>
  <c r="BX76" i="14"/>
  <c r="BR76" i="14"/>
  <c r="BQ76" i="14"/>
  <c r="BH76" i="14"/>
  <c r="BB76" i="14"/>
  <c r="BA76" i="14"/>
  <c r="AR76" i="14"/>
  <c r="AL76" i="14"/>
  <c r="CO77" i="14"/>
  <c r="BY77" i="14"/>
  <c r="CM77" i="14"/>
  <c r="BW77" i="14"/>
  <c r="CW77" i="14"/>
  <c r="CG77" i="14"/>
  <c r="CS77" i="14"/>
  <c r="BZ77" i="14"/>
  <c r="BH77" i="14"/>
  <c r="AR77" i="14"/>
  <c r="AB77" i="14"/>
  <c r="L77" i="14"/>
  <c r="CR77" i="14"/>
  <c r="BX77" i="14"/>
  <c r="BG77" i="14"/>
  <c r="AQ77" i="14"/>
  <c r="AA77" i="14"/>
  <c r="K77" i="14"/>
  <c r="CQ77" i="14"/>
  <c r="BV77" i="14"/>
  <c r="BF77" i="14"/>
  <c r="AP77" i="14"/>
  <c r="Z77" i="14"/>
  <c r="J77" i="14"/>
  <c r="CP77" i="14"/>
  <c r="BU77" i="14"/>
  <c r="BE77" i="14"/>
  <c r="AO77" i="14"/>
  <c r="Y77" i="14"/>
  <c r="I77" i="14"/>
  <c r="CN77" i="14"/>
  <c r="BT77" i="14"/>
  <c r="BD77" i="14"/>
  <c r="AN77" i="14"/>
  <c r="X77" i="14"/>
  <c r="H77" i="14"/>
  <c r="CL77" i="14"/>
  <c r="BS77" i="14"/>
  <c r="BC77" i="14"/>
  <c r="AM77" i="14"/>
  <c r="W77" i="14"/>
  <c r="G77" i="14"/>
  <c r="CK77" i="14"/>
  <c r="BR77" i="14"/>
  <c r="BB77" i="14"/>
  <c r="AL77" i="14"/>
  <c r="V77" i="14"/>
  <c r="F77" i="14"/>
  <c r="CJ77" i="14"/>
  <c r="BQ77" i="14"/>
  <c r="BA77" i="14"/>
  <c r="AK77" i="14"/>
  <c r="U77" i="14"/>
  <c r="E77" i="14"/>
  <c r="DA77" i="14"/>
  <c r="CH77" i="14"/>
  <c r="BO77" i="14"/>
  <c r="AY77" i="14"/>
  <c r="AI77" i="14"/>
  <c r="S77" i="14"/>
  <c r="C77" i="14"/>
  <c r="CZ77" i="14"/>
  <c r="CF77" i="14"/>
  <c r="BN77" i="14"/>
  <c r="AX77" i="14"/>
  <c r="AH77" i="14"/>
  <c r="R77" i="14"/>
  <c r="CY77" i="14"/>
  <c r="CE77" i="14"/>
  <c r="BM77" i="14"/>
  <c r="AW77" i="14"/>
  <c r="AG77" i="14"/>
  <c r="Q77" i="14"/>
  <c r="CX77" i="14"/>
  <c r="CD77" i="14"/>
  <c r="BL77" i="14"/>
  <c r="AV77" i="14"/>
  <c r="AF77" i="14"/>
  <c r="P77" i="14"/>
  <c r="CV77" i="14"/>
  <c r="CC77" i="14"/>
  <c r="BK77" i="14"/>
  <c r="AU77" i="14"/>
  <c r="AE77" i="14"/>
  <c r="O77" i="14"/>
  <c r="DB77" i="14"/>
  <c r="N77" i="14"/>
  <c r="CU77" i="14"/>
  <c r="M77" i="14"/>
  <c r="CT77" i="14"/>
  <c r="D77" i="14"/>
  <c r="CI77" i="14"/>
  <c r="CB77" i="14"/>
  <c r="CA77" i="14"/>
  <c r="BP77" i="14"/>
  <c r="BJ77" i="14"/>
  <c r="BI77" i="14"/>
  <c r="AZ77" i="14"/>
  <c r="AT77" i="14"/>
  <c r="AS77" i="14"/>
  <c r="AJ77" i="14"/>
  <c r="AD77" i="14"/>
  <c r="AC77" i="14"/>
  <c r="T77" i="14"/>
  <c r="CW58" i="14"/>
  <c r="CG58" i="14"/>
  <c r="BQ58" i="14"/>
  <c r="BA58" i="14"/>
  <c r="AK58" i="14"/>
  <c r="U58" i="14"/>
  <c r="E58" i="14"/>
  <c r="CV58" i="14"/>
  <c r="CF58" i="14"/>
  <c r="BP58" i="14"/>
  <c r="AZ58" i="14"/>
  <c r="AJ58" i="14"/>
  <c r="T58" i="14"/>
  <c r="D58" i="14"/>
  <c r="CU58" i="14"/>
  <c r="CE58" i="14"/>
  <c r="BO58" i="14"/>
  <c r="AY58" i="14"/>
  <c r="AI58" i="14"/>
  <c r="S58" i="14"/>
  <c r="C58" i="14"/>
  <c r="CT58" i="14"/>
  <c r="CD58" i="14"/>
  <c r="BN58" i="14"/>
  <c r="AX58" i="14"/>
  <c r="AH58" i="14"/>
  <c r="R58" i="14"/>
  <c r="CS58" i="14"/>
  <c r="CC58" i="14"/>
  <c r="BM58" i="14"/>
  <c r="AW58" i="14"/>
  <c r="AG58" i="14"/>
  <c r="Q58" i="14"/>
  <c r="CR58" i="14"/>
  <c r="CB58" i="14"/>
  <c r="BL58" i="14"/>
  <c r="AV58" i="14"/>
  <c r="AF58" i="14"/>
  <c r="P58" i="14"/>
  <c r="CQ58" i="14"/>
  <c r="CA58" i="14"/>
  <c r="BK58" i="14"/>
  <c r="AU58" i="14"/>
  <c r="AE58" i="14"/>
  <c r="O58" i="14"/>
  <c r="CP58" i="14"/>
  <c r="BZ58" i="14"/>
  <c r="BJ58" i="14"/>
  <c r="AT58" i="14"/>
  <c r="AD58" i="14"/>
  <c r="N58" i="14"/>
  <c r="CO58" i="14"/>
  <c r="BY58" i="14"/>
  <c r="BI58" i="14"/>
  <c r="AS58" i="14"/>
  <c r="AC58" i="14"/>
  <c r="M58" i="14"/>
  <c r="CN58" i="14"/>
  <c r="BX58" i="14"/>
  <c r="BH58" i="14"/>
  <c r="AR58" i="14"/>
  <c r="AB58" i="14"/>
  <c r="L58" i="14"/>
  <c r="CM58" i="14"/>
  <c r="BW58" i="14"/>
  <c r="BG58" i="14"/>
  <c r="AQ58" i="14"/>
  <c r="AA58" i="14"/>
  <c r="K58" i="14"/>
  <c r="DB58" i="14"/>
  <c r="CL58" i="14"/>
  <c r="BV58" i="14"/>
  <c r="BF58" i="14"/>
  <c r="AP58" i="14"/>
  <c r="Z58" i="14"/>
  <c r="J58" i="14"/>
  <c r="DA58" i="14"/>
  <c r="CK58" i="14"/>
  <c r="BU58" i="14"/>
  <c r="BE58" i="14"/>
  <c r="AO58" i="14"/>
  <c r="Y58" i="14"/>
  <c r="I58" i="14"/>
  <c r="X58" i="14"/>
  <c r="CZ58" i="14"/>
  <c r="W58" i="14"/>
  <c r="CY58" i="14"/>
  <c r="V58" i="14"/>
  <c r="CX58" i="14"/>
  <c r="H58" i="14"/>
  <c r="CJ58" i="14"/>
  <c r="G58" i="14"/>
  <c r="CI58" i="14"/>
  <c r="F58" i="14"/>
  <c r="CH58" i="14"/>
  <c r="BT58" i="14"/>
  <c r="BS58" i="14"/>
  <c r="BR58" i="14"/>
  <c r="BD58" i="14"/>
  <c r="BC58" i="14"/>
  <c r="BB58" i="14"/>
  <c r="AN58" i="14"/>
  <c r="AL58" i="14"/>
  <c r="AM58" i="14"/>
  <c r="CS23" i="14"/>
  <c r="CC23" i="14"/>
  <c r="BM23" i="14"/>
  <c r="AW23" i="14"/>
  <c r="AG23" i="14"/>
  <c r="Q23" i="14"/>
  <c r="CR23" i="14"/>
  <c r="CB23" i="14"/>
  <c r="BL23" i="14"/>
  <c r="AV23" i="14"/>
  <c r="AF23" i="14"/>
  <c r="CQ23" i="14"/>
  <c r="CA23" i="14"/>
  <c r="BK23" i="14"/>
  <c r="AU23" i="14"/>
  <c r="AE23" i="14"/>
  <c r="O23" i="14"/>
  <c r="CO23" i="14"/>
  <c r="BY23" i="14"/>
  <c r="BI23" i="14"/>
  <c r="AS23" i="14"/>
  <c r="AC23" i="14"/>
  <c r="M23" i="14"/>
  <c r="CN23" i="14"/>
  <c r="BX23" i="14"/>
  <c r="BH23" i="14"/>
  <c r="AR23" i="14"/>
  <c r="AB23" i="14"/>
  <c r="L23" i="14"/>
  <c r="CM23" i="14"/>
  <c r="BW23" i="14"/>
  <c r="BG23" i="14"/>
  <c r="AQ23" i="14"/>
  <c r="AA23" i="14"/>
  <c r="K23" i="14"/>
  <c r="DB23" i="14"/>
  <c r="CL23" i="14"/>
  <c r="BV23" i="14"/>
  <c r="BF23" i="14"/>
  <c r="AP23" i="14"/>
  <c r="CZ23" i="14"/>
  <c r="CJ23" i="14"/>
  <c r="BT23" i="14"/>
  <c r="BD23" i="14"/>
  <c r="AN23" i="14"/>
  <c r="X23" i="14"/>
  <c r="H23" i="14"/>
  <c r="CX23" i="14"/>
  <c r="CH23" i="14"/>
  <c r="BR23" i="14"/>
  <c r="BB23" i="14"/>
  <c r="AL23" i="14"/>
  <c r="V23" i="14"/>
  <c r="F23" i="14"/>
  <c r="CW23" i="14"/>
  <c r="CG23" i="14"/>
  <c r="BQ23" i="14"/>
  <c r="BA23" i="14"/>
  <c r="AK23" i="14"/>
  <c r="U23" i="14"/>
  <c r="E23" i="14"/>
  <c r="CV23" i="14"/>
  <c r="CF23" i="14"/>
  <c r="BP23" i="14"/>
  <c r="AZ23" i="14"/>
  <c r="AJ23" i="14"/>
  <c r="T23" i="14"/>
  <c r="D23" i="14"/>
  <c r="CK23" i="14"/>
  <c r="AM23" i="14"/>
  <c r="CI23" i="14"/>
  <c r="AI23" i="14"/>
  <c r="CE23" i="14"/>
  <c r="AH23" i="14"/>
  <c r="CD23" i="14"/>
  <c r="AD23" i="14"/>
  <c r="BZ23" i="14"/>
  <c r="Z23" i="14"/>
  <c r="BU23" i="14"/>
  <c r="Y23" i="14"/>
  <c r="BS23" i="14"/>
  <c r="W23" i="14"/>
  <c r="BO23" i="14"/>
  <c r="S23" i="14"/>
  <c r="BN23" i="14"/>
  <c r="R23" i="14"/>
  <c r="DA23" i="14"/>
  <c r="BC23" i="14"/>
  <c r="J23" i="14"/>
  <c r="CU23" i="14"/>
  <c r="AX23" i="14"/>
  <c r="G23" i="14"/>
  <c r="CT23" i="14"/>
  <c r="AT23" i="14"/>
  <c r="C23" i="14"/>
  <c r="CP23" i="14"/>
  <c r="AO23" i="14"/>
  <c r="CY23" i="14"/>
  <c r="BJ23" i="14"/>
  <c r="BE23" i="14"/>
  <c r="AY23" i="14"/>
  <c r="P23" i="14"/>
  <c r="N23" i="14"/>
  <c r="I23" i="14"/>
  <c r="CQ111" i="14"/>
  <c r="CA111" i="14"/>
  <c r="BK111" i="14"/>
  <c r="AU111" i="14"/>
  <c r="AE111" i="14"/>
  <c r="O111" i="14"/>
  <c r="CP111" i="14"/>
  <c r="BZ111" i="14"/>
  <c r="BJ111" i="14"/>
  <c r="AT111" i="14"/>
  <c r="AD111" i="14"/>
  <c r="N111" i="14"/>
  <c r="CO111" i="14"/>
  <c r="BY111" i="14"/>
  <c r="BI111" i="14"/>
  <c r="AS111" i="14"/>
  <c r="AC111" i="14"/>
  <c r="M111" i="14"/>
  <c r="CN111" i="14"/>
  <c r="BX111" i="14"/>
  <c r="BH111" i="14"/>
  <c r="AR111" i="14"/>
  <c r="AB111" i="14"/>
  <c r="L111" i="14"/>
  <c r="CM111" i="14"/>
  <c r="BW111" i="14"/>
  <c r="BG111" i="14"/>
  <c r="AQ111" i="14"/>
  <c r="AA111" i="14"/>
  <c r="K111" i="14"/>
  <c r="DB111" i="14"/>
  <c r="CL111" i="14"/>
  <c r="BV111" i="14"/>
  <c r="BF111" i="14"/>
  <c r="AP111" i="14"/>
  <c r="Z111" i="14"/>
  <c r="J111" i="14"/>
  <c r="DA111" i="14"/>
  <c r="CK111" i="14"/>
  <c r="BU111" i="14"/>
  <c r="BE111" i="14"/>
  <c r="AO111" i="14"/>
  <c r="Y111" i="14"/>
  <c r="I111" i="14"/>
  <c r="CZ111" i="14"/>
  <c r="CJ111" i="14"/>
  <c r="BT111" i="14"/>
  <c r="BD111" i="14"/>
  <c r="AN111" i="14"/>
  <c r="X111" i="14"/>
  <c r="H111" i="14"/>
  <c r="CY111" i="14"/>
  <c r="CI111" i="14"/>
  <c r="BS111" i="14"/>
  <c r="BC111" i="14"/>
  <c r="AM111" i="14"/>
  <c r="W111" i="14"/>
  <c r="G111" i="14"/>
  <c r="CX111" i="14"/>
  <c r="CH111" i="14"/>
  <c r="BR111" i="14"/>
  <c r="BB111" i="14"/>
  <c r="AL111" i="14"/>
  <c r="V111" i="14"/>
  <c r="F111" i="14"/>
  <c r="CW111" i="14"/>
  <c r="CG111" i="14"/>
  <c r="BQ111" i="14"/>
  <c r="BA111" i="14"/>
  <c r="AK111" i="14"/>
  <c r="U111" i="14"/>
  <c r="E111" i="14"/>
  <c r="CV111" i="14"/>
  <c r="CF111" i="14"/>
  <c r="BP111" i="14"/>
  <c r="AZ111" i="14"/>
  <c r="AJ111" i="14"/>
  <c r="T111" i="14"/>
  <c r="D111" i="14"/>
  <c r="CU111" i="14"/>
  <c r="CE111" i="14"/>
  <c r="BO111" i="14"/>
  <c r="AY111" i="14"/>
  <c r="AI111" i="14"/>
  <c r="S111" i="14"/>
  <c r="C111" i="14"/>
  <c r="CT111" i="14"/>
  <c r="CD111" i="14"/>
  <c r="BN111" i="14"/>
  <c r="AX111" i="14"/>
  <c r="AH111" i="14"/>
  <c r="R111" i="14"/>
  <c r="BM111" i="14"/>
  <c r="BL111" i="14"/>
  <c r="AW111" i="14"/>
  <c r="AV111" i="14"/>
  <c r="AG111" i="14"/>
  <c r="AF111" i="14"/>
  <c r="Q111" i="14"/>
  <c r="P111" i="14"/>
  <c r="CS111" i="14"/>
  <c r="CR111" i="14"/>
  <c r="CC111" i="14"/>
  <c r="CB111" i="14"/>
  <c r="CS45" i="14"/>
  <c r="CC45" i="14"/>
  <c r="BM45" i="14"/>
  <c r="AW45" i="14"/>
  <c r="AG45" i="14"/>
  <c r="Q45" i="14"/>
  <c r="CR45" i="14"/>
  <c r="CB45" i="14"/>
  <c r="BL45" i="14"/>
  <c r="AV45" i="14"/>
  <c r="AF45" i="14"/>
  <c r="P45" i="14"/>
  <c r="CQ45" i="14"/>
  <c r="CA45" i="14"/>
  <c r="BK45" i="14"/>
  <c r="AU45" i="14"/>
  <c r="AE45" i="14"/>
  <c r="O45" i="14"/>
  <c r="CP45" i="14"/>
  <c r="BZ45" i="14"/>
  <c r="BJ45" i="14"/>
  <c r="AT45" i="14"/>
  <c r="AD45" i="14"/>
  <c r="N45" i="14"/>
  <c r="CO45" i="14"/>
  <c r="BY45" i="14"/>
  <c r="BI45" i="14"/>
  <c r="AS45" i="14"/>
  <c r="AC45" i="14"/>
  <c r="M45" i="14"/>
  <c r="CN45" i="14"/>
  <c r="BX45" i="14"/>
  <c r="BH45" i="14"/>
  <c r="AR45" i="14"/>
  <c r="AB45" i="14"/>
  <c r="L45" i="14"/>
  <c r="CM45" i="14"/>
  <c r="BW45" i="14"/>
  <c r="BG45" i="14"/>
  <c r="AQ45" i="14"/>
  <c r="AA45" i="14"/>
  <c r="K45" i="14"/>
  <c r="DB45" i="14"/>
  <c r="CL45" i="14"/>
  <c r="BV45" i="14"/>
  <c r="BF45" i="14"/>
  <c r="AP45" i="14"/>
  <c r="Z45" i="14"/>
  <c r="J45" i="14"/>
  <c r="DA45" i="14"/>
  <c r="CK45" i="14"/>
  <c r="BU45" i="14"/>
  <c r="BE45" i="14"/>
  <c r="AO45" i="14"/>
  <c r="Y45" i="14"/>
  <c r="I45" i="14"/>
  <c r="CZ45" i="14"/>
  <c r="CJ45" i="14"/>
  <c r="BT45" i="14"/>
  <c r="BD45" i="14"/>
  <c r="AN45" i="14"/>
  <c r="X45" i="14"/>
  <c r="H45" i="14"/>
  <c r="CY45" i="14"/>
  <c r="CI45" i="14"/>
  <c r="BS45" i="14"/>
  <c r="BC45" i="14"/>
  <c r="AM45" i="14"/>
  <c r="W45" i="14"/>
  <c r="G45" i="14"/>
  <c r="CX45" i="14"/>
  <c r="CH45" i="14"/>
  <c r="BR45" i="14"/>
  <c r="BB45" i="14"/>
  <c r="AL45" i="14"/>
  <c r="V45" i="14"/>
  <c r="F45" i="14"/>
  <c r="CW45" i="14"/>
  <c r="CG45" i="14"/>
  <c r="BQ45" i="14"/>
  <c r="BA45" i="14"/>
  <c r="AK45" i="14"/>
  <c r="U45" i="14"/>
  <c r="E45" i="14"/>
  <c r="CV45" i="14"/>
  <c r="CF45" i="14"/>
  <c r="BP45" i="14"/>
  <c r="AZ45" i="14"/>
  <c r="AJ45" i="14"/>
  <c r="T45" i="14"/>
  <c r="D45" i="14"/>
  <c r="CT45" i="14"/>
  <c r="CE45" i="14"/>
  <c r="CD45" i="14"/>
  <c r="BO45" i="14"/>
  <c r="BN45" i="14"/>
  <c r="AY45" i="14"/>
  <c r="AX45" i="14"/>
  <c r="AI45" i="14"/>
  <c r="AH45" i="14"/>
  <c r="S45" i="14"/>
  <c r="C45" i="14"/>
  <c r="CU45" i="14"/>
  <c r="R45" i="14"/>
  <c r="CY108" i="14"/>
  <c r="CI108" i="14"/>
  <c r="BS108" i="14"/>
  <c r="BC108" i="14"/>
  <c r="AM108" i="14"/>
  <c r="W108" i="14"/>
  <c r="G108" i="14"/>
  <c r="CU108" i="14"/>
  <c r="CE108" i="14"/>
  <c r="BO108" i="14"/>
  <c r="AY108" i="14"/>
  <c r="AI108" i="14"/>
  <c r="S108" i="14"/>
  <c r="C108" i="14"/>
  <c r="CS108" i="14"/>
  <c r="CC108" i="14"/>
  <c r="BM108" i="14"/>
  <c r="AW108" i="14"/>
  <c r="AG108" i="14"/>
  <c r="Q108" i="14"/>
  <c r="CQ108" i="14"/>
  <c r="CA108" i="14"/>
  <c r="BK108" i="14"/>
  <c r="AU108" i="14"/>
  <c r="AE108" i="14"/>
  <c r="O108" i="14"/>
  <c r="CO108" i="14"/>
  <c r="BY108" i="14"/>
  <c r="BI108" i="14"/>
  <c r="AS108" i="14"/>
  <c r="AC108" i="14"/>
  <c r="M108" i="14"/>
  <c r="CN108" i="14"/>
  <c r="BX108" i="14"/>
  <c r="BH108" i="14"/>
  <c r="AR108" i="14"/>
  <c r="AB108" i="14"/>
  <c r="L108" i="14"/>
  <c r="CM108" i="14"/>
  <c r="BW108" i="14"/>
  <c r="BG108" i="14"/>
  <c r="AQ108" i="14"/>
  <c r="AA108" i="14"/>
  <c r="K108" i="14"/>
  <c r="CG108" i="14"/>
  <c r="BD108" i="14"/>
  <c r="Z108" i="14"/>
  <c r="CF108" i="14"/>
  <c r="BB108" i="14"/>
  <c r="Y108" i="14"/>
  <c r="CD108" i="14"/>
  <c r="BA108" i="14"/>
  <c r="X108" i="14"/>
  <c r="DB108" i="14"/>
  <c r="CB108" i="14"/>
  <c r="AZ108" i="14"/>
  <c r="V108" i="14"/>
  <c r="DA108" i="14"/>
  <c r="BZ108" i="14"/>
  <c r="AX108" i="14"/>
  <c r="U108" i="14"/>
  <c r="CZ108" i="14"/>
  <c r="BV108" i="14"/>
  <c r="AV108" i="14"/>
  <c r="T108" i="14"/>
  <c r="CX108" i="14"/>
  <c r="BU108" i="14"/>
  <c r="AT108" i="14"/>
  <c r="R108" i="14"/>
  <c r="CW108" i="14"/>
  <c r="BT108" i="14"/>
  <c r="AP108" i="14"/>
  <c r="P108" i="14"/>
  <c r="CV108" i="14"/>
  <c r="BR108" i="14"/>
  <c r="AO108" i="14"/>
  <c r="N108" i="14"/>
  <c r="CT108" i="14"/>
  <c r="BQ108" i="14"/>
  <c r="AN108" i="14"/>
  <c r="J108" i="14"/>
  <c r="CR108" i="14"/>
  <c r="BP108" i="14"/>
  <c r="AL108" i="14"/>
  <c r="I108" i="14"/>
  <c r="CP108" i="14"/>
  <c r="BN108" i="14"/>
  <c r="AK108" i="14"/>
  <c r="H108" i="14"/>
  <c r="CL108" i="14"/>
  <c r="BL108" i="14"/>
  <c r="AJ108" i="14"/>
  <c r="F108" i="14"/>
  <c r="CK108" i="14"/>
  <c r="BJ108" i="14"/>
  <c r="AH108" i="14"/>
  <c r="E108" i="14"/>
  <c r="BF108" i="14"/>
  <c r="BE108" i="14"/>
  <c r="AF108" i="14"/>
  <c r="AD108" i="14"/>
  <c r="D108" i="14"/>
  <c r="CJ108" i="14"/>
  <c r="CH108" i="14"/>
  <c r="F45" i="21"/>
  <c r="CP86" i="14"/>
  <c r="BZ86" i="14"/>
  <c r="BJ86" i="14"/>
  <c r="AT86" i="14"/>
  <c r="AD86" i="14"/>
  <c r="N86" i="14"/>
  <c r="CO86" i="14"/>
  <c r="BY86" i="14"/>
  <c r="BI86" i="14"/>
  <c r="AS86" i="14"/>
  <c r="AC86" i="14"/>
  <c r="CN86" i="14"/>
  <c r="BX86" i="14"/>
  <c r="BH86" i="14"/>
  <c r="AR86" i="14"/>
  <c r="CX86" i="14"/>
  <c r="CH86" i="14"/>
  <c r="BR86" i="14"/>
  <c r="BB86" i="14"/>
  <c r="AL86" i="14"/>
  <c r="V86" i="14"/>
  <c r="F86" i="14"/>
  <c r="CW86" i="14"/>
  <c r="CG86" i="14"/>
  <c r="BQ86" i="14"/>
  <c r="BA86" i="14"/>
  <c r="AK86" i="14"/>
  <c r="U86" i="14"/>
  <c r="CV86" i="14"/>
  <c r="CA86" i="14"/>
  <c r="BC86" i="14"/>
  <c r="AF86" i="14"/>
  <c r="K86" i="14"/>
  <c r="CU86" i="14"/>
  <c r="BW86" i="14"/>
  <c r="AZ86" i="14"/>
  <c r="AE86" i="14"/>
  <c r="J86" i="14"/>
  <c r="CT86" i="14"/>
  <c r="BV86" i="14"/>
  <c r="AY86" i="14"/>
  <c r="AB86" i="14"/>
  <c r="I86" i="14"/>
  <c r="CS86" i="14"/>
  <c r="BU86" i="14"/>
  <c r="AX86" i="14"/>
  <c r="AA86" i="14"/>
  <c r="H86" i="14"/>
  <c r="CR86" i="14"/>
  <c r="BT86" i="14"/>
  <c r="AW86" i="14"/>
  <c r="Z86" i="14"/>
  <c r="G86" i="14"/>
  <c r="CQ86" i="14"/>
  <c r="BS86" i="14"/>
  <c r="AV86" i="14"/>
  <c r="Y86" i="14"/>
  <c r="E86" i="14"/>
  <c r="CM86" i="14"/>
  <c r="BP86" i="14"/>
  <c r="AU86" i="14"/>
  <c r="X86" i="14"/>
  <c r="D86" i="14"/>
  <c r="CL86" i="14"/>
  <c r="BO86" i="14"/>
  <c r="AQ86" i="14"/>
  <c r="W86" i="14"/>
  <c r="C86" i="14"/>
  <c r="CK86" i="14"/>
  <c r="BN86" i="14"/>
  <c r="AP86" i="14"/>
  <c r="T86" i="14"/>
  <c r="CJ86" i="14"/>
  <c r="BM86" i="14"/>
  <c r="AO86" i="14"/>
  <c r="S86" i="14"/>
  <c r="CI86" i="14"/>
  <c r="BL86" i="14"/>
  <c r="AN86" i="14"/>
  <c r="R86" i="14"/>
  <c r="DB86" i="14"/>
  <c r="CE86" i="14"/>
  <c r="BG86" i="14"/>
  <c r="AJ86" i="14"/>
  <c r="P86" i="14"/>
  <c r="DA86" i="14"/>
  <c r="CD86" i="14"/>
  <c r="BF86" i="14"/>
  <c r="AI86" i="14"/>
  <c r="O86" i="14"/>
  <c r="CZ86" i="14"/>
  <c r="CY86" i="14"/>
  <c r="CF86" i="14"/>
  <c r="CC86" i="14"/>
  <c r="CB86" i="14"/>
  <c r="BK86" i="14"/>
  <c r="BE86" i="14"/>
  <c r="BD86" i="14"/>
  <c r="AH86" i="14"/>
  <c r="AG86" i="14"/>
  <c r="Q86" i="14"/>
  <c r="M86" i="14"/>
  <c r="L86" i="14"/>
  <c r="AM86" i="14"/>
  <c r="F64" i="21"/>
  <c r="F69" i="21"/>
  <c r="CS47" i="14"/>
  <c r="CC47" i="14"/>
  <c r="BM47" i="14"/>
  <c r="AW47" i="14"/>
  <c r="AG47" i="14"/>
  <c r="Q47" i="14"/>
  <c r="CR47" i="14"/>
  <c r="CB47" i="14"/>
  <c r="BL47" i="14"/>
  <c r="AV47" i="14"/>
  <c r="AF47" i="14"/>
  <c r="P47" i="14"/>
  <c r="CQ47" i="14"/>
  <c r="CA47" i="14"/>
  <c r="BK47" i="14"/>
  <c r="AU47" i="14"/>
  <c r="AE47" i="14"/>
  <c r="O47" i="14"/>
  <c r="CP47" i="14"/>
  <c r="BZ47" i="14"/>
  <c r="BJ47" i="14"/>
  <c r="AT47" i="14"/>
  <c r="AD47" i="14"/>
  <c r="N47" i="14"/>
  <c r="CO47" i="14"/>
  <c r="BY47" i="14"/>
  <c r="BI47" i="14"/>
  <c r="AS47" i="14"/>
  <c r="AC47" i="14"/>
  <c r="M47" i="14"/>
  <c r="CN47" i="14"/>
  <c r="BX47" i="14"/>
  <c r="BH47" i="14"/>
  <c r="AR47" i="14"/>
  <c r="AB47" i="14"/>
  <c r="L47" i="14"/>
  <c r="CM47" i="14"/>
  <c r="BW47" i="14"/>
  <c r="BG47" i="14"/>
  <c r="AQ47" i="14"/>
  <c r="AA47" i="14"/>
  <c r="K47" i="14"/>
  <c r="DB47" i="14"/>
  <c r="CL47" i="14"/>
  <c r="BV47" i="14"/>
  <c r="BF47" i="14"/>
  <c r="AP47" i="14"/>
  <c r="Z47" i="14"/>
  <c r="J47" i="14"/>
  <c r="DA47" i="14"/>
  <c r="CK47" i="14"/>
  <c r="BU47" i="14"/>
  <c r="BE47" i="14"/>
  <c r="AO47" i="14"/>
  <c r="Y47" i="14"/>
  <c r="I47" i="14"/>
  <c r="CZ47" i="14"/>
  <c r="CJ47" i="14"/>
  <c r="BT47" i="14"/>
  <c r="BD47" i="14"/>
  <c r="AN47" i="14"/>
  <c r="X47" i="14"/>
  <c r="H47" i="14"/>
  <c r="CY47" i="14"/>
  <c r="CI47" i="14"/>
  <c r="BS47" i="14"/>
  <c r="BC47" i="14"/>
  <c r="AM47" i="14"/>
  <c r="W47" i="14"/>
  <c r="G47" i="14"/>
  <c r="CX47" i="14"/>
  <c r="CH47" i="14"/>
  <c r="BR47" i="14"/>
  <c r="BB47" i="14"/>
  <c r="AL47" i="14"/>
  <c r="V47" i="14"/>
  <c r="F47" i="14"/>
  <c r="CW47" i="14"/>
  <c r="CG47" i="14"/>
  <c r="BQ47" i="14"/>
  <c r="BA47" i="14"/>
  <c r="AK47" i="14"/>
  <c r="U47" i="14"/>
  <c r="E47" i="14"/>
  <c r="CV47" i="14"/>
  <c r="CF47" i="14"/>
  <c r="BP47" i="14"/>
  <c r="AZ47" i="14"/>
  <c r="AJ47" i="14"/>
  <c r="T47" i="14"/>
  <c r="D47" i="14"/>
  <c r="R47" i="14"/>
  <c r="C47" i="14"/>
  <c r="CU47" i="14"/>
  <c r="CT47" i="14"/>
  <c r="CE47" i="14"/>
  <c r="CD47" i="14"/>
  <c r="BO47" i="14"/>
  <c r="AY47" i="14"/>
  <c r="AX47" i="14"/>
  <c r="AI47" i="14"/>
  <c r="AH47" i="14"/>
  <c r="BN47" i="14"/>
  <c r="S47" i="14"/>
  <c r="CZ12" i="14"/>
  <c r="CJ12" i="14"/>
  <c r="BT12" i="14"/>
  <c r="BD12" i="14"/>
  <c r="AN12" i="14"/>
  <c r="X12" i="14"/>
  <c r="CX12" i="14"/>
  <c r="CH12" i="14"/>
  <c r="BR12" i="14"/>
  <c r="BB12" i="14"/>
  <c r="CW12" i="14"/>
  <c r="CG12" i="14"/>
  <c r="BQ12" i="14"/>
  <c r="BA12" i="14"/>
  <c r="AK12" i="14"/>
  <c r="U12" i="14"/>
  <c r="CV12" i="14"/>
  <c r="CF12" i="14"/>
  <c r="BP12" i="14"/>
  <c r="AZ12" i="14"/>
  <c r="AJ12" i="14"/>
  <c r="T12" i="14"/>
  <c r="D12" i="14"/>
  <c r="CU12" i="14"/>
  <c r="CE12" i="14"/>
  <c r="BO12" i="14"/>
  <c r="AY12" i="14"/>
  <c r="AI12" i="14"/>
  <c r="S12" i="14"/>
  <c r="C12" i="14"/>
  <c r="CT12" i="14"/>
  <c r="CD12" i="14"/>
  <c r="BN12" i="14"/>
  <c r="AX12" i="14"/>
  <c r="AH12" i="14"/>
  <c r="R12" i="14"/>
  <c r="CS12" i="14"/>
  <c r="CC12" i="14"/>
  <c r="BM12" i="14"/>
  <c r="AW12" i="14"/>
  <c r="AG12" i="14"/>
  <c r="Q12" i="14"/>
  <c r="CO12" i="14"/>
  <c r="BY12" i="14"/>
  <c r="BI12" i="14"/>
  <c r="AS12" i="14"/>
  <c r="AC12" i="14"/>
  <c r="M12" i="14"/>
  <c r="CM12" i="14"/>
  <c r="BW12" i="14"/>
  <c r="BG12" i="14"/>
  <c r="AQ12" i="14"/>
  <c r="AA12" i="14"/>
  <c r="K12" i="14"/>
  <c r="DB12" i="14"/>
  <c r="CL12" i="14"/>
  <c r="BV12" i="14"/>
  <c r="BF12" i="14"/>
  <c r="AP12" i="14"/>
  <c r="Z12" i="14"/>
  <c r="J12" i="14"/>
  <c r="DA12" i="14"/>
  <c r="CK12" i="14"/>
  <c r="BU12" i="14"/>
  <c r="BE12" i="14"/>
  <c r="AO12" i="14"/>
  <c r="Y12" i="14"/>
  <c r="I12" i="14"/>
  <c r="CB12" i="14"/>
  <c r="AF12" i="14"/>
  <c r="CA12" i="14"/>
  <c r="AE12" i="14"/>
  <c r="BZ12" i="14"/>
  <c r="AD12" i="14"/>
  <c r="BX12" i="14"/>
  <c r="AB12" i="14"/>
  <c r="BS12" i="14"/>
  <c r="W12" i="14"/>
  <c r="BL12" i="14"/>
  <c r="V12" i="14"/>
  <c r="BK12" i="14"/>
  <c r="P12" i="14"/>
  <c r="BJ12" i="14"/>
  <c r="O12" i="14"/>
  <c r="BH12" i="14"/>
  <c r="N12" i="14"/>
  <c r="BC12" i="14"/>
  <c r="L12" i="14"/>
  <c r="CR12" i="14"/>
  <c r="AU12" i="14"/>
  <c r="G12" i="14"/>
  <c r="CN12" i="14"/>
  <c r="AM12" i="14"/>
  <c r="CI12" i="14"/>
  <c r="AL12" i="14"/>
  <c r="CY12" i="14"/>
  <c r="CQ12" i="14"/>
  <c r="CP12" i="14"/>
  <c r="AV12" i="14"/>
  <c r="AT12" i="14"/>
  <c r="AR12" i="14"/>
  <c r="H12" i="14"/>
  <c r="E12" i="14"/>
  <c r="F12" i="14"/>
  <c r="CO55" i="14"/>
  <c r="BY55" i="14"/>
  <c r="BI55" i="14"/>
  <c r="AS55" i="14"/>
  <c r="AC55" i="14"/>
  <c r="M55" i="14"/>
  <c r="CN55" i="14"/>
  <c r="BX55" i="14"/>
  <c r="BH55" i="14"/>
  <c r="AR55" i="14"/>
  <c r="AB55" i="14"/>
  <c r="L55" i="14"/>
  <c r="DB55" i="14"/>
  <c r="CL55" i="14"/>
  <c r="BV55" i="14"/>
  <c r="BF55" i="14"/>
  <c r="DA55" i="14"/>
  <c r="CK55" i="14"/>
  <c r="BU55" i="14"/>
  <c r="BE55" i="14"/>
  <c r="AO55" i="14"/>
  <c r="Y55" i="14"/>
  <c r="I55" i="14"/>
  <c r="CZ55" i="14"/>
  <c r="CJ55" i="14"/>
  <c r="BT55" i="14"/>
  <c r="BD55" i="14"/>
  <c r="AN55" i="14"/>
  <c r="X55" i="14"/>
  <c r="H55" i="14"/>
  <c r="CY55" i="14"/>
  <c r="CI55" i="14"/>
  <c r="BS55" i="14"/>
  <c r="BC55" i="14"/>
  <c r="AM55" i="14"/>
  <c r="W55" i="14"/>
  <c r="G55" i="14"/>
  <c r="CX55" i="14"/>
  <c r="CH55" i="14"/>
  <c r="BR55" i="14"/>
  <c r="BB55" i="14"/>
  <c r="AL55" i="14"/>
  <c r="V55" i="14"/>
  <c r="F55" i="14"/>
  <c r="CW55" i="14"/>
  <c r="CG55" i="14"/>
  <c r="BQ55" i="14"/>
  <c r="BA55" i="14"/>
  <c r="AK55" i="14"/>
  <c r="U55" i="14"/>
  <c r="E55" i="14"/>
  <c r="CV55" i="14"/>
  <c r="CF55" i="14"/>
  <c r="BP55" i="14"/>
  <c r="AZ55" i="14"/>
  <c r="AJ55" i="14"/>
  <c r="T55" i="14"/>
  <c r="D55" i="14"/>
  <c r="CU55" i="14"/>
  <c r="CE55" i="14"/>
  <c r="BO55" i="14"/>
  <c r="AY55" i="14"/>
  <c r="AI55" i="14"/>
  <c r="S55" i="14"/>
  <c r="C55" i="14"/>
  <c r="CT55" i="14"/>
  <c r="CD55" i="14"/>
  <c r="BN55" i="14"/>
  <c r="AX55" i="14"/>
  <c r="AH55" i="14"/>
  <c r="R55" i="14"/>
  <c r="CS55" i="14"/>
  <c r="CC55" i="14"/>
  <c r="BM55" i="14"/>
  <c r="AW55" i="14"/>
  <c r="AG55" i="14"/>
  <c r="Q55" i="14"/>
  <c r="CM55" i="14"/>
  <c r="AD55" i="14"/>
  <c r="CB55" i="14"/>
  <c r="AA55" i="14"/>
  <c r="CA55" i="14"/>
  <c r="Z55" i="14"/>
  <c r="BZ55" i="14"/>
  <c r="P55" i="14"/>
  <c r="BW55" i="14"/>
  <c r="O55" i="14"/>
  <c r="BL55" i="14"/>
  <c r="N55" i="14"/>
  <c r="BK55" i="14"/>
  <c r="K55" i="14"/>
  <c r="BJ55" i="14"/>
  <c r="J55" i="14"/>
  <c r="BG55" i="14"/>
  <c r="AV55" i="14"/>
  <c r="AU55" i="14"/>
  <c r="AT55" i="14"/>
  <c r="AQ55" i="14"/>
  <c r="CR55" i="14"/>
  <c r="AP55" i="14"/>
  <c r="CQ55" i="14"/>
  <c r="CP55" i="14"/>
  <c r="AF55" i="14"/>
  <c r="AE55" i="14"/>
  <c r="CS65" i="14"/>
  <c r="CC65" i="14"/>
  <c r="BM65" i="14"/>
  <c r="AW65" i="14"/>
  <c r="AG65" i="14"/>
  <c r="Q65" i="14"/>
  <c r="CR65" i="14"/>
  <c r="CB65" i="14"/>
  <c r="BL65" i="14"/>
  <c r="AV65" i="14"/>
  <c r="AF65" i="14"/>
  <c r="P65" i="14"/>
  <c r="CQ65" i="14"/>
  <c r="CA65" i="14"/>
  <c r="BK65" i="14"/>
  <c r="AU65" i="14"/>
  <c r="AE65" i="14"/>
  <c r="O65" i="14"/>
  <c r="CP65" i="14"/>
  <c r="BZ65" i="14"/>
  <c r="BJ65" i="14"/>
  <c r="AT65" i="14"/>
  <c r="AD65" i="14"/>
  <c r="N65" i="14"/>
  <c r="CO65" i="14"/>
  <c r="BY65" i="14"/>
  <c r="BI65" i="14"/>
  <c r="AS65" i="14"/>
  <c r="AC65" i="14"/>
  <c r="M65" i="14"/>
  <c r="CN65" i="14"/>
  <c r="BX65" i="14"/>
  <c r="BH65" i="14"/>
  <c r="AR65" i="14"/>
  <c r="AB65" i="14"/>
  <c r="L65" i="14"/>
  <c r="CM65" i="14"/>
  <c r="BW65" i="14"/>
  <c r="BG65" i="14"/>
  <c r="AQ65" i="14"/>
  <c r="AA65" i="14"/>
  <c r="K65" i="14"/>
  <c r="DB65" i="14"/>
  <c r="CL65" i="14"/>
  <c r="BV65" i="14"/>
  <c r="BF65" i="14"/>
  <c r="AP65" i="14"/>
  <c r="Z65" i="14"/>
  <c r="J65" i="14"/>
  <c r="DA65" i="14"/>
  <c r="CK65" i="14"/>
  <c r="BU65" i="14"/>
  <c r="BE65" i="14"/>
  <c r="AO65" i="14"/>
  <c r="Y65" i="14"/>
  <c r="I65" i="14"/>
  <c r="CZ65" i="14"/>
  <c r="CJ65" i="14"/>
  <c r="BT65" i="14"/>
  <c r="BD65" i="14"/>
  <c r="AN65" i="14"/>
  <c r="X65" i="14"/>
  <c r="H65" i="14"/>
  <c r="CY65" i="14"/>
  <c r="CI65" i="14"/>
  <c r="BS65" i="14"/>
  <c r="BC65" i="14"/>
  <c r="AM65" i="14"/>
  <c r="W65" i="14"/>
  <c r="G65" i="14"/>
  <c r="CX65" i="14"/>
  <c r="CH65" i="14"/>
  <c r="BR65" i="14"/>
  <c r="BB65" i="14"/>
  <c r="AL65" i="14"/>
  <c r="V65" i="14"/>
  <c r="F65" i="14"/>
  <c r="CW65" i="14"/>
  <c r="CG65" i="14"/>
  <c r="BQ65" i="14"/>
  <c r="BA65" i="14"/>
  <c r="AK65" i="14"/>
  <c r="U65" i="14"/>
  <c r="E65" i="14"/>
  <c r="CD65" i="14"/>
  <c r="BP65" i="14"/>
  <c r="BO65" i="14"/>
  <c r="BN65" i="14"/>
  <c r="AZ65" i="14"/>
  <c r="AY65" i="14"/>
  <c r="AX65" i="14"/>
  <c r="AJ65" i="14"/>
  <c r="AI65" i="14"/>
  <c r="AH65" i="14"/>
  <c r="T65" i="14"/>
  <c r="CV65" i="14"/>
  <c r="S65" i="14"/>
  <c r="CU65" i="14"/>
  <c r="R65" i="14"/>
  <c r="CE65" i="14"/>
  <c r="CT65" i="14"/>
  <c r="CF65" i="14"/>
  <c r="D65" i="14"/>
  <c r="C65" i="14"/>
  <c r="CU72" i="14"/>
  <c r="CE72" i="14"/>
  <c r="BO72" i="14"/>
  <c r="AY72" i="14"/>
  <c r="AI72" i="14"/>
  <c r="S72" i="14"/>
  <c r="C72" i="14"/>
  <c r="CS72" i="14"/>
  <c r="CC72" i="14"/>
  <c r="BM72" i="14"/>
  <c r="AW72" i="14"/>
  <c r="AG72" i="14"/>
  <c r="Q72" i="14"/>
  <c r="CQ72" i="14"/>
  <c r="CA72" i="14"/>
  <c r="BK72" i="14"/>
  <c r="AU72" i="14"/>
  <c r="AE72" i="14"/>
  <c r="O72" i="14"/>
  <c r="CP72" i="14"/>
  <c r="BZ72" i="14"/>
  <c r="BJ72" i="14"/>
  <c r="AT72" i="14"/>
  <c r="AD72" i="14"/>
  <c r="N72" i="14"/>
  <c r="CO72" i="14"/>
  <c r="BY72" i="14"/>
  <c r="BI72" i="14"/>
  <c r="AS72" i="14"/>
  <c r="AC72" i="14"/>
  <c r="M72" i="14"/>
  <c r="CZ72" i="14"/>
  <c r="CJ72" i="14"/>
  <c r="BT72" i="14"/>
  <c r="BD72" i="14"/>
  <c r="AN72" i="14"/>
  <c r="X72" i="14"/>
  <c r="H72" i="14"/>
  <c r="CY72" i="14"/>
  <c r="BX72" i="14"/>
  <c r="BA72" i="14"/>
  <c r="Z72" i="14"/>
  <c r="CX72" i="14"/>
  <c r="BW72" i="14"/>
  <c r="AZ72" i="14"/>
  <c r="Y72" i="14"/>
  <c r="CW72" i="14"/>
  <c r="BV72" i="14"/>
  <c r="AX72" i="14"/>
  <c r="W72" i="14"/>
  <c r="CV72" i="14"/>
  <c r="BU72" i="14"/>
  <c r="AV72" i="14"/>
  <c r="V72" i="14"/>
  <c r="CT72" i="14"/>
  <c r="BS72" i="14"/>
  <c r="AR72" i="14"/>
  <c r="U72" i="14"/>
  <c r="CR72" i="14"/>
  <c r="BR72" i="14"/>
  <c r="AQ72" i="14"/>
  <c r="T72" i="14"/>
  <c r="CN72" i="14"/>
  <c r="BQ72" i="14"/>
  <c r="AP72" i="14"/>
  <c r="R72" i="14"/>
  <c r="CM72" i="14"/>
  <c r="BP72" i="14"/>
  <c r="AO72" i="14"/>
  <c r="P72" i="14"/>
  <c r="CL72" i="14"/>
  <c r="BN72" i="14"/>
  <c r="AM72" i="14"/>
  <c r="L72" i="14"/>
  <c r="CK72" i="14"/>
  <c r="BL72" i="14"/>
  <c r="AL72" i="14"/>
  <c r="K72" i="14"/>
  <c r="CI72" i="14"/>
  <c r="BH72" i="14"/>
  <c r="AK72" i="14"/>
  <c r="J72" i="14"/>
  <c r="CH72" i="14"/>
  <c r="BG72" i="14"/>
  <c r="AJ72" i="14"/>
  <c r="I72" i="14"/>
  <c r="CG72" i="14"/>
  <c r="BF72" i="14"/>
  <c r="AH72" i="14"/>
  <c r="G72" i="14"/>
  <c r="E72" i="14"/>
  <c r="D72" i="14"/>
  <c r="DB72" i="14"/>
  <c r="DA72" i="14"/>
  <c r="CF72" i="14"/>
  <c r="CD72" i="14"/>
  <c r="CB72" i="14"/>
  <c r="BE72" i="14"/>
  <c r="BC72" i="14"/>
  <c r="BB72" i="14"/>
  <c r="AF72" i="14"/>
  <c r="F72" i="14"/>
  <c r="AB72" i="14"/>
  <c r="AA72" i="14"/>
  <c r="CN11" i="14"/>
  <c r="BX11" i="14"/>
  <c r="BH11" i="14"/>
  <c r="AR11" i="14"/>
  <c r="AB11" i="14"/>
  <c r="L11" i="14"/>
  <c r="CM11" i="14"/>
  <c r="BW11" i="14"/>
  <c r="BG11" i="14"/>
  <c r="AQ11" i="14"/>
  <c r="AA11" i="14"/>
  <c r="K11" i="14"/>
  <c r="DB11" i="14"/>
  <c r="CL11" i="14"/>
  <c r="BV11" i="14"/>
  <c r="BF11" i="14"/>
  <c r="AP11" i="14"/>
  <c r="Z11" i="14"/>
  <c r="J11" i="14"/>
  <c r="DA11" i="14"/>
  <c r="CK11" i="14"/>
  <c r="BU11" i="14"/>
  <c r="BE11" i="14"/>
  <c r="AO11" i="14"/>
  <c r="Y11" i="14"/>
  <c r="I11" i="14"/>
  <c r="CW11" i="14"/>
  <c r="CG11" i="14"/>
  <c r="BQ11" i="14"/>
  <c r="BA11" i="14"/>
  <c r="AK11" i="14"/>
  <c r="U11" i="14"/>
  <c r="E11" i="14"/>
  <c r="CU11" i="14"/>
  <c r="CE11" i="14"/>
  <c r="BO11" i="14"/>
  <c r="AY11" i="14"/>
  <c r="AI11" i="14"/>
  <c r="S11" i="14"/>
  <c r="C11" i="14"/>
  <c r="CT11" i="14"/>
  <c r="CD11" i="14"/>
  <c r="BN11" i="14"/>
  <c r="AX11" i="14"/>
  <c r="AH11" i="14"/>
  <c r="R11" i="14"/>
  <c r="CS11" i="14"/>
  <c r="CC11" i="14"/>
  <c r="BM11" i="14"/>
  <c r="AW11" i="14"/>
  <c r="AG11" i="14"/>
  <c r="Q11" i="14"/>
  <c r="CX11" i="14"/>
  <c r="BR11" i="14"/>
  <c r="AL11" i="14"/>
  <c r="F11" i="14"/>
  <c r="CV11" i="14"/>
  <c r="BP11" i="14"/>
  <c r="AJ11" i="14"/>
  <c r="D11" i="14"/>
  <c r="CR11" i="14"/>
  <c r="BL11" i="14"/>
  <c r="AF11" i="14"/>
  <c r="CQ11" i="14"/>
  <c r="BK11" i="14"/>
  <c r="AE11" i="14"/>
  <c r="CP11" i="14"/>
  <c r="BJ11" i="14"/>
  <c r="AD11" i="14"/>
  <c r="CO11" i="14"/>
  <c r="BI11" i="14"/>
  <c r="AC11" i="14"/>
  <c r="CJ11" i="14"/>
  <c r="BD11" i="14"/>
  <c r="X11" i="14"/>
  <c r="CI11" i="14"/>
  <c r="BC11" i="14"/>
  <c r="W11" i="14"/>
  <c r="CH11" i="14"/>
  <c r="BB11" i="14"/>
  <c r="V11" i="14"/>
  <c r="CF11" i="14"/>
  <c r="AZ11" i="14"/>
  <c r="T11" i="14"/>
  <c r="CA11" i="14"/>
  <c r="AU11" i="14"/>
  <c r="O11" i="14"/>
  <c r="CZ11" i="14"/>
  <c r="BT11" i="14"/>
  <c r="AN11" i="14"/>
  <c r="H11" i="14"/>
  <c r="CY11" i="14"/>
  <c r="BS11" i="14"/>
  <c r="AM11" i="14"/>
  <c r="G11" i="14"/>
  <c r="AT11" i="14"/>
  <c r="P11" i="14"/>
  <c r="N11" i="14"/>
  <c r="M11" i="14"/>
  <c r="BZ11" i="14"/>
  <c r="BY11" i="14"/>
  <c r="AV11" i="14"/>
  <c r="CB11" i="14"/>
  <c r="AS11" i="14"/>
  <c r="DA101" i="14"/>
  <c r="CK101" i="14"/>
  <c r="BU101" i="14"/>
  <c r="BE101" i="14"/>
  <c r="AO101" i="14"/>
  <c r="Y101" i="14"/>
  <c r="I101" i="14"/>
  <c r="CW101" i="14"/>
  <c r="CG101" i="14"/>
  <c r="BQ101" i="14"/>
  <c r="BA101" i="14"/>
  <c r="AK101" i="14"/>
  <c r="U101" i="14"/>
  <c r="E101" i="14"/>
  <c r="CN101" i="14"/>
  <c r="BV101" i="14"/>
  <c r="BC101" i="14"/>
  <c r="AJ101" i="14"/>
  <c r="R101" i="14"/>
  <c r="CM101" i="14"/>
  <c r="BT101" i="14"/>
  <c r="BB101" i="14"/>
  <c r="AI101" i="14"/>
  <c r="Q101" i="14"/>
  <c r="CL101" i="14"/>
  <c r="BS101" i="14"/>
  <c r="AZ101" i="14"/>
  <c r="AH101" i="14"/>
  <c r="P101" i="14"/>
  <c r="CJ101" i="14"/>
  <c r="BR101" i="14"/>
  <c r="AY101" i="14"/>
  <c r="AG101" i="14"/>
  <c r="O101" i="14"/>
  <c r="DB101" i="14"/>
  <c r="CI101" i="14"/>
  <c r="BP101" i="14"/>
  <c r="AX101" i="14"/>
  <c r="AF101" i="14"/>
  <c r="N101" i="14"/>
  <c r="CZ101" i="14"/>
  <c r="CH101" i="14"/>
  <c r="BO101" i="14"/>
  <c r="AW101" i="14"/>
  <c r="AE101" i="14"/>
  <c r="M101" i="14"/>
  <c r="CY101" i="14"/>
  <c r="CF101" i="14"/>
  <c r="BN101" i="14"/>
  <c r="AV101" i="14"/>
  <c r="AD101" i="14"/>
  <c r="L101" i="14"/>
  <c r="CX101" i="14"/>
  <c r="CE101" i="14"/>
  <c r="BM101" i="14"/>
  <c r="AU101" i="14"/>
  <c r="AC101" i="14"/>
  <c r="K101" i="14"/>
  <c r="CV101" i="14"/>
  <c r="CD101" i="14"/>
  <c r="BL101" i="14"/>
  <c r="AT101" i="14"/>
  <c r="AB101" i="14"/>
  <c r="J101" i="14"/>
  <c r="CU101" i="14"/>
  <c r="CC101" i="14"/>
  <c r="BK101" i="14"/>
  <c r="AS101" i="14"/>
  <c r="AA101" i="14"/>
  <c r="H101" i="14"/>
  <c r="CT101" i="14"/>
  <c r="CB101" i="14"/>
  <c r="BJ101" i="14"/>
  <c r="AR101" i="14"/>
  <c r="Z101" i="14"/>
  <c r="G101" i="14"/>
  <c r="CS101" i="14"/>
  <c r="CA101" i="14"/>
  <c r="CR101" i="14"/>
  <c r="BZ101" i="14"/>
  <c r="BH101" i="14"/>
  <c r="AP101" i="14"/>
  <c r="W101" i="14"/>
  <c r="D101" i="14"/>
  <c r="AN101" i="14"/>
  <c r="AM101" i="14"/>
  <c r="AL101" i="14"/>
  <c r="X101" i="14"/>
  <c r="V101" i="14"/>
  <c r="CQ101" i="14"/>
  <c r="T101" i="14"/>
  <c r="CP101" i="14"/>
  <c r="S101" i="14"/>
  <c r="CO101" i="14"/>
  <c r="F101" i="14"/>
  <c r="BY101" i="14"/>
  <c r="C101" i="14"/>
  <c r="BX101" i="14"/>
  <c r="BW101" i="14"/>
  <c r="BG101" i="14"/>
  <c r="BF101" i="14"/>
  <c r="BI101" i="14"/>
  <c r="BD101" i="14"/>
  <c r="AQ101" i="14"/>
  <c r="CT38" i="14"/>
  <c r="CD38" i="14"/>
  <c r="BN38" i="14"/>
  <c r="AX38" i="14"/>
  <c r="AH38" i="14"/>
  <c r="R38" i="14"/>
  <c r="CS38" i="14"/>
  <c r="CC38" i="14"/>
  <c r="BM38" i="14"/>
  <c r="AW38" i="14"/>
  <c r="AG38" i="14"/>
  <c r="Q38" i="14"/>
  <c r="CR38" i="14"/>
  <c r="CB38" i="14"/>
  <c r="BL38" i="14"/>
  <c r="AV38" i="14"/>
  <c r="AF38" i="14"/>
  <c r="P38" i="14"/>
  <c r="CQ38" i="14"/>
  <c r="CA38" i="14"/>
  <c r="BK38" i="14"/>
  <c r="AU38" i="14"/>
  <c r="AE38" i="14"/>
  <c r="O38" i="14"/>
  <c r="CP38" i="14"/>
  <c r="BZ38" i="14"/>
  <c r="BJ38" i="14"/>
  <c r="AT38" i="14"/>
  <c r="AD38" i="14"/>
  <c r="N38" i="14"/>
  <c r="CO38" i="14"/>
  <c r="BY38" i="14"/>
  <c r="BI38" i="14"/>
  <c r="AS38" i="14"/>
  <c r="AC38" i="14"/>
  <c r="M38" i="14"/>
  <c r="CN38" i="14"/>
  <c r="BX38" i="14"/>
  <c r="BH38" i="14"/>
  <c r="AR38" i="14"/>
  <c r="AB38" i="14"/>
  <c r="L38" i="14"/>
  <c r="CM38" i="14"/>
  <c r="BW38" i="14"/>
  <c r="BG38" i="14"/>
  <c r="AQ38" i="14"/>
  <c r="AA38" i="14"/>
  <c r="K38" i="14"/>
  <c r="DB38" i="14"/>
  <c r="CL38" i="14"/>
  <c r="BV38" i="14"/>
  <c r="BF38" i="14"/>
  <c r="AP38" i="14"/>
  <c r="Z38" i="14"/>
  <c r="J38" i="14"/>
  <c r="DA38" i="14"/>
  <c r="CK38" i="14"/>
  <c r="BU38" i="14"/>
  <c r="BE38" i="14"/>
  <c r="AO38" i="14"/>
  <c r="Y38" i="14"/>
  <c r="I38" i="14"/>
  <c r="CY38" i="14"/>
  <c r="CI38" i="14"/>
  <c r="BS38" i="14"/>
  <c r="BC38" i="14"/>
  <c r="AM38" i="14"/>
  <c r="W38" i="14"/>
  <c r="G38" i="14"/>
  <c r="CX38" i="14"/>
  <c r="CH38" i="14"/>
  <c r="BR38" i="14"/>
  <c r="BB38" i="14"/>
  <c r="AL38" i="14"/>
  <c r="V38" i="14"/>
  <c r="F38" i="14"/>
  <c r="CW38" i="14"/>
  <c r="CG38" i="14"/>
  <c r="BQ38" i="14"/>
  <c r="BA38" i="14"/>
  <c r="AK38" i="14"/>
  <c r="U38" i="14"/>
  <c r="E38" i="14"/>
  <c r="CV38" i="14"/>
  <c r="CF38" i="14"/>
  <c r="BP38" i="14"/>
  <c r="AZ38" i="14"/>
  <c r="AJ38" i="14"/>
  <c r="T38" i="14"/>
  <c r="D38" i="14"/>
  <c r="AI38" i="14"/>
  <c r="X38" i="14"/>
  <c r="S38" i="14"/>
  <c r="H38" i="14"/>
  <c r="C38" i="14"/>
  <c r="CZ38" i="14"/>
  <c r="CU38" i="14"/>
  <c r="CJ38" i="14"/>
  <c r="BT38" i="14"/>
  <c r="BD38" i="14"/>
  <c r="AY38" i="14"/>
  <c r="AN38" i="14"/>
  <c r="BO38" i="14"/>
  <c r="CE38" i="14"/>
  <c r="F75" i="21"/>
  <c r="CU95" i="14"/>
  <c r="CE95" i="14"/>
  <c r="BO95" i="14"/>
  <c r="AY95" i="14"/>
  <c r="AI95" i="14"/>
  <c r="S95" i="14"/>
  <c r="C95" i="14"/>
  <c r="CM95" i="14"/>
  <c r="BW95" i="14"/>
  <c r="BG95" i="14"/>
  <c r="AQ95" i="14"/>
  <c r="AA95" i="14"/>
  <c r="K95" i="14"/>
  <c r="CQ95" i="14"/>
  <c r="BY95" i="14"/>
  <c r="BF95" i="14"/>
  <c r="AN95" i="14"/>
  <c r="V95" i="14"/>
  <c r="D95" i="14"/>
  <c r="CO95" i="14"/>
  <c r="BV95" i="14"/>
  <c r="BD95" i="14"/>
  <c r="AL95" i="14"/>
  <c r="T95" i="14"/>
  <c r="CN95" i="14"/>
  <c r="BU95" i="14"/>
  <c r="BC95" i="14"/>
  <c r="AK95" i="14"/>
  <c r="R95" i="14"/>
  <c r="CL95" i="14"/>
  <c r="BT95" i="14"/>
  <c r="BB95" i="14"/>
  <c r="AJ95" i="14"/>
  <c r="Q95" i="14"/>
  <c r="CK95" i="14"/>
  <c r="BS95" i="14"/>
  <c r="BA95" i="14"/>
  <c r="AH95" i="14"/>
  <c r="P95" i="14"/>
  <c r="DB95" i="14"/>
  <c r="CJ95" i="14"/>
  <c r="BR95" i="14"/>
  <c r="AZ95" i="14"/>
  <c r="AG95" i="14"/>
  <c r="O95" i="14"/>
  <c r="DA95" i="14"/>
  <c r="CI95" i="14"/>
  <c r="BQ95" i="14"/>
  <c r="AX95" i="14"/>
  <c r="AF95" i="14"/>
  <c r="N95" i="14"/>
  <c r="CZ95" i="14"/>
  <c r="CH95" i="14"/>
  <c r="BP95" i="14"/>
  <c r="AW95" i="14"/>
  <c r="AE95" i="14"/>
  <c r="M95" i="14"/>
  <c r="CY95" i="14"/>
  <c r="CG95" i="14"/>
  <c r="BN95" i="14"/>
  <c r="AV95" i="14"/>
  <c r="AD95" i="14"/>
  <c r="L95" i="14"/>
  <c r="CX95" i="14"/>
  <c r="CF95" i="14"/>
  <c r="BM95" i="14"/>
  <c r="AU95" i="14"/>
  <c r="AC95" i="14"/>
  <c r="J95" i="14"/>
  <c r="CV95" i="14"/>
  <c r="CC95" i="14"/>
  <c r="BK95" i="14"/>
  <c r="AS95" i="14"/>
  <c r="Z95" i="14"/>
  <c r="H95" i="14"/>
  <c r="CT95" i="14"/>
  <c r="CB95" i="14"/>
  <c r="BJ95" i="14"/>
  <c r="AR95" i="14"/>
  <c r="Y95" i="14"/>
  <c r="G95" i="14"/>
  <c r="CW95" i="14"/>
  <c r="AB95" i="14"/>
  <c r="CS95" i="14"/>
  <c r="X95" i="14"/>
  <c r="CR95" i="14"/>
  <c r="W95" i="14"/>
  <c r="CP95" i="14"/>
  <c r="U95" i="14"/>
  <c r="CD95" i="14"/>
  <c r="I95" i="14"/>
  <c r="CA95" i="14"/>
  <c r="F95" i="14"/>
  <c r="BZ95" i="14"/>
  <c r="E95" i="14"/>
  <c r="BX95" i="14"/>
  <c r="BL95" i="14"/>
  <c r="BI95" i="14"/>
  <c r="BH95" i="14"/>
  <c r="AT95" i="14"/>
  <c r="AP95" i="14"/>
  <c r="AO95" i="14"/>
  <c r="AM95" i="14"/>
  <c r="BE95" i="14"/>
  <c r="F26" i="21"/>
  <c r="F97" i="21"/>
  <c r="F91" i="21"/>
  <c r="F99" i="21"/>
  <c r="F57" i="21"/>
  <c r="CS41" i="14"/>
  <c r="CC41" i="14"/>
  <c r="BM41" i="14"/>
  <c r="AW41" i="14"/>
  <c r="AG41" i="14"/>
  <c r="CR41" i="14"/>
  <c r="CB41" i="14"/>
  <c r="BL41" i="14"/>
  <c r="AV41" i="14"/>
  <c r="AF41" i="14"/>
  <c r="P41" i="14"/>
  <c r="CQ41" i="14"/>
  <c r="CA41" i="14"/>
  <c r="BK41" i="14"/>
  <c r="AU41" i="14"/>
  <c r="AE41" i="14"/>
  <c r="O41" i="14"/>
  <c r="CP41" i="14"/>
  <c r="BZ41" i="14"/>
  <c r="BJ41" i="14"/>
  <c r="AT41" i="14"/>
  <c r="AD41" i="14"/>
  <c r="N41" i="14"/>
  <c r="CO41" i="14"/>
  <c r="BY41" i="14"/>
  <c r="BI41" i="14"/>
  <c r="AS41" i="14"/>
  <c r="AC41" i="14"/>
  <c r="M41" i="14"/>
  <c r="CN41" i="14"/>
  <c r="BX41" i="14"/>
  <c r="BH41" i="14"/>
  <c r="AR41" i="14"/>
  <c r="AB41" i="14"/>
  <c r="CM41" i="14"/>
  <c r="BW41" i="14"/>
  <c r="BG41" i="14"/>
  <c r="AQ41" i="14"/>
  <c r="AA41" i="14"/>
  <c r="K41" i="14"/>
  <c r="DB41" i="14"/>
  <c r="CL41" i="14"/>
  <c r="BV41" i="14"/>
  <c r="BF41" i="14"/>
  <c r="DA41" i="14"/>
  <c r="CK41" i="14"/>
  <c r="BU41" i="14"/>
  <c r="BE41" i="14"/>
  <c r="CZ41" i="14"/>
  <c r="CJ41" i="14"/>
  <c r="BT41" i="14"/>
  <c r="BD41" i="14"/>
  <c r="AN41" i="14"/>
  <c r="X41" i="14"/>
  <c r="CY41" i="14"/>
  <c r="CI41" i="14"/>
  <c r="BS41" i="14"/>
  <c r="BC41" i="14"/>
  <c r="AM41" i="14"/>
  <c r="W41" i="14"/>
  <c r="CX41" i="14"/>
  <c r="CH41" i="14"/>
  <c r="BR41" i="14"/>
  <c r="BB41" i="14"/>
  <c r="AL41" i="14"/>
  <c r="V41" i="14"/>
  <c r="F41" i="14"/>
  <c r="CW41" i="14"/>
  <c r="CG41" i="14"/>
  <c r="BQ41" i="14"/>
  <c r="BA41" i="14"/>
  <c r="AK41" i="14"/>
  <c r="U41" i="14"/>
  <c r="CV41" i="14"/>
  <c r="CF41" i="14"/>
  <c r="BP41" i="14"/>
  <c r="AZ41" i="14"/>
  <c r="AJ41" i="14"/>
  <c r="T41" i="14"/>
  <c r="D41" i="14"/>
  <c r="Y41" i="14"/>
  <c r="S41" i="14"/>
  <c r="R41" i="14"/>
  <c r="CU41" i="14"/>
  <c r="Q41" i="14"/>
  <c r="CT41" i="14"/>
  <c r="L41" i="14"/>
  <c r="CE41" i="14"/>
  <c r="J41" i="14"/>
  <c r="CD41" i="14"/>
  <c r="I41" i="14"/>
  <c r="BO41" i="14"/>
  <c r="H41" i="14"/>
  <c r="BN41" i="14"/>
  <c r="G41" i="14"/>
  <c r="AY41" i="14"/>
  <c r="E41" i="14"/>
  <c r="AP41" i="14"/>
  <c r="AO41" i="14"/>
  <c r="AI41" i="14"/>
  <c r="AH41" i="14"/>
  <c r="AX41" i="14"/>
  <c r="C41" i="14"/>
  <c r="Z41" i="14"/>
  <c r="CQ109" i="14"/>
  <c r="CA109" i="14"/>
  <c r="BK109" i="14"/>
  <c r="AU109" i="14"/>
  <c r="AE109" i="14"/>
  <c r="O109" i="14"/>
  <c r="CO109" i="14"/>
  <c r="BY109" i="14"/>
  <c r="BI109" i="14"/>
  <c r="CM109" i="14"/>
  <c r="BW109" i="14"/>
  <c r="BG109" i="14"/>
  <c r="AQ109" i="14"/>
  <c r="AA109" i="14"/>
  <c r="K109" i="14"/>
  <c r="DA109" i="14"/>
  <c r="CK109" i="14"/>
  <c r="BU109" i="14"/>
  <c r="BE109" i="14"/>
  <c r="AO109" i="14"/>
  <c r="Y109" i="14"/>
  <c r="I109" i="14"/>
  <c r="CY109" i="14"/>
  <c r="CI109" i="14"/>
  <c r="BS109" i="14"/>
  <c r="BC109" i="14"/>
  <c r="AM109" i="14"/>
  <c r="W109" i="14"/>
  <c r="G109" i="14"/>
  <c r="CX109" i="14"/>
  <c r="CW109" i="14"/>
  <c r="CG109" i="14"/>
  <c r="BQ109" i="14"/>
  <c r="BA109" i="14"/>
  <c r="AK109" i="14"/>
  <c r="U109" i="14"/>
  <c r="E109" i="14"/>
  <c r="CV109" i="14"/>
  <c r="CF109" i="14"/>
  <c r="BP109" i="14"/>
  <c r="AZ109" i="14"/>
  <c r="AJ109" i="14"/>
  <c r="T109" i="14"/>
  <c r="D109" i="14"/>
  <c r="CU109" i="14"/>
  <c r="CE109" i="14"/>
  <c r="BO109" i="14"/>
  <c r="AY109" i="14"/>
  <c r="AI109" i="14"/>
  <c r="S109" i="14"/>
  <c r="C109" i="14"/>
  <c r="CT109" i="14"/>
  <c r="BN109" i="14"/>
  <c r="AL109" i="14"/>
  <c r="J109" i="14"/>
  <c r="CS109" i="14"/>
  <c r="BM109" i="14"/>
  <c r="AH109" i="14"/>
  <c r="H109" i="14"/>
  <c r="CR109" i="14"/>
  <c r="BL109" i="14"/>
  <c r="AG109" i="14"/>
  <c r="F109" i="14"/>
  <c r="CP109" i="14"/>
  <c r="BJ109" i="14"/>
  <c r="AF109" i="14"/>
  <c r="CN109" i="14"/>
  <c r="BH109" i="14"/>
  <c r="AD109" i="14"/>
  <c r="CL109" i="14"/>
  <c r="BF109" i="14"/>
  <c r="AC109" i="14"/>
  <c r="CJ109" i="14"/>
  <c r="BD109" i="14"/>
  <c r="AB109" i="14"/>
  <c r="CH109" i="14"/>
  <c r="BB109" i="14"/>
  <c r="Z109" i="14"/>
  <c r="CD109" i="14"/>
  <c r="AX109" i="14"/>
  <c r="X109" i="14"/>
  <c r="CC109" i="14"/>
  <c r="AW109" i="14"/>
  <c r="V109" i="14"/>
  <c r="CB109" i="14"/>
  <c r="AV109" i="14"/>
  <c r="R109" i="14"/>
  <c r="BZ109" i="14"/>
  <c r="AT109" i="14"/>
  <c r="Q109" i="14"/>
  <c r="BX109" i="14"/>
  <c r="AS109" i="14"/>
  <c r="P109" i="14"/>
  <c r="BV109" i="14"/>
  <c r="AR109" i="14"/>
  <c r="N109" i="14"/>
  <c r="DB109" i="14"/>
  <c r="CZ109" i="14"/>
  <c r="BT109" i="14"/>
  <c r="BR109" i="14"/>
  <c r="AP109" i="14"/>
  <c r="AN109" i="14"/>
  <c r="M109" i="14"/>
  <c r="L109" i="14"/>
  <c r="CN8" i="14"/>
  <c r="BX8" i="14"/>
  <c r="BH8" i="14"/>
  <c r="AR8" i="14"/>
  <c r="AB8" i="14"/>
  <c r="L8" i="14"/>
  <c r="DB8" i="14"/>
  <c r="CL8" i="14"/>
  <c r="BV8" i="14"/>
  <c r="BF8" i="14"/>
  <c r="AP8" i="14"/>
  <c r="Z8" i="14"/>
  <c r="J8" i="14"/>
  <c r="DA8" i="14"/>
  <c r="CK8" i="14"/>
  <c r="BU8" i="14"/>
  <c r="BE8" i="14"/>
  <c r="AO8" i="14"/>
  <c r="Y8" i="14"/>
  <c r="I8" i="14"/>
  <c r="CZ8" i="14"/>
  <c r="CJ8" i="14"/>
  <c r="BT8" i="14"/>
  <c r="BD8" i="14"/>
  <c r="AN8" i="14"/>
  <c r="X8" i="14"/>
  <c r="H8" i="14"/>
  <c r="CY8" i="14"/>
  <c r="CI8" i="14"/>
  <c r="BS8" i="14"/>
  <c r="BC8" i="14"/>
  <c r="AM8" i="14"/>
  <c r="W8" i="14"/>
  <c r="G8" i="14"/>
  <c r="CX8" i="14"/>
  <c r="CH8" i="14"/>
  <c r="BR8" i="14"/>
  <c r="BB8" i="14"/>
  <c r="AL8" i="14"/>
  <c r="V8" i="14"/>
  <c r="F8" i="14"/>
  <c r="CW8" i="14"/>
  <c r="CG8" i="14"/>
  <c r="BQ8" i="14"/>
  <c r="BA8" i="14"/>
  <c r="AK8" i="14"/>
  <c r="U8" i="14"/>
  <c r="E8" i="14"/>
  <c r="CU8" i="14"/>
  <c r="CE8" i="14"/>
  <c r="BO8" i="14"/>
  <c r="AY8" i="14"/>
  <c r="AI8" i="14"/>
  <c r="S8" i="14"/>
  <c r="CS8" i="14"/>
  <c r="CC8" i="14"/>
  <c r="BM8" i="14"/>
  <c r="AW8" i="14"/>
  <c r="AG8" i="14"/>
  <c r="Q8" i="14"/>
  <c r="CP8" i="14"/>
  <c r="BZ8" i="14"/>
  <c r="BJ8" i="14"/>
  <c r="AT8" i="14"/>
  <c r="AD8" i="14"/>
  <c r="N8" i="14"/>
  <c r="CO8" i="14"/>
  <c r="BY8" i="14"/>
  <c r="BI8" i="14"/>
  <c r="AS8" i="14"/>
  <c r="AC8" i="14"/>
  <c r="M8" i="14"/>
  <c r="BP8" i="14"/>
  <c r="R8" i="14"/>
  <c r="BN8" i="14"/>
  <c r="P8" i="14"/>
  <c r="BL8" i="14"/>
  <c r="O8" i="14"/>
  <c r="BK8" i="14"/>
  <c r="K8" i="14"/>
  <c r="BG8" i="14"/>
  <c r="D8" i="14"/>
  <c r="AZ8" i="14"/>
  <c r="CV8" i="14"/>
  <c r="AX8" i="14"/>
  <c r="CT8" i="14"/>
  <c r="AV8" i="14"/>
  <c r="CQ8" i="14"/>
  <c r="AQ8" i="14"/>
  <c r="CF8" i="14"/>
  <c r="AH8" i="14"/>
  <c r="CD8" i="14"/>
  <c r="AF8" i="14"/>
  <c r="CB8" i="14"/>
  <c r="AE8" i="14"/>
  <c r="AA8" i="14"/>
  <c r="CR8" i="14"/>
  <c r="CM8" i="14"/>
  <c r="CA8" i="14"/>
  <c r="AJ8" i="14"/>
  <c r="BW8" i="14"/>
  <c r="AU8" i="14"/>
  <c r="T8" i="14"/>
  <c r="CS63" i="14"/>
  <c r="CC63" i="14"/>
  <c r="BM63" i="14"/>
  <c r="AW63" i="14"/>
  <c r="AG63" i="14"/>
  <c r="Q63" i="14"/>
  <c r="CR63" i="14"/>
  <c r="CB63" i="14"/>
  <c r="BL63" i="14"/>
  <c r="AV63" i="14"/>
  <c r="CQ63" i="14"/>
  <c r="CA63" i="14"/>
  <c r="BK63" i="14"/>
  <c r="AU63" i="14"/>
  <c r="AE63" i="14"/>
  <c r="O63" i="14"/>
  <c r="CP63" i="14"/>
  <c r="BZ63" i="14"/>
  <c r="BJ63" i="14"/>
  <c r="CO63" i="14"/>
  <c r="BY63" i="14"/>
  <c r="BI63" i="14"/>
  <c r="AS63" i="14"/>
  <c r="AC63" i="14"/>
  <c r="M63" i="14"/>
  <c r="CN63" i="14"/>
  <c r="BX63" i="14"/>
  <c r="BH63" i="14"/>
  <c r="AR63" i="14"/>
  <c r="AB63" i="14"/>
  <c r="L63" i="14"/>
  <c r="CM63" i="14"/>
  <c r="BW63" i="14"/>
  <c r="BG63" i="14"/>
  <c r="AQ63" i="14"/>
  <c r="AA63" i="14"/>
  <c r="K63" i="14"/>
  <c r="DB63" i="14"/>
  <c r="CL63" i="14"/>
  <c r="BV63" i="14"/>
  <c r="BF63" i="14"/>
  <c r="AP63" i="14"/>
  <c r="Z63" i="14"/>
  <c r="J63" i="14"/>
  <c r="DA63" i="14"/>
  <c r="CK63" i="14"/>
  <c r="BU63" i="14"/>
  <c r="BE63" i="14"/>
  <c r="AO63" i="14"/>
  <c r="Y63" i="14"/>
  <c r="I63" i="14"/>
  <c r="CZ63" i="14"/>
  <c r="CJ63" i="14"/>
  <c r="BT63" i="14"/>
  <c r="BD63" i="14"/>
  <c r="AN63" i="14"/>
  <c r="CY63" i="14"/>
  <c r="CI63" i="14"/>
  <c r="BS63" i="14"/>
  <c r="BC63" i="14"/>
  <c r="AM63" i="14"/>
  <c r="CX63" i="14"/>
  <c r="CH63" i="14"/>
  <c r="BR63" i="14"/>
  <c r="BB63" i="14"/>
  <c r="AL63" i="14"/>
  <c r="V63" i="14"/>
  <c r="CW63" i="14"/>
  <c r="CG63" i="14"/>
  <c r="BQ63" i="14"/>
  <c r="BA63" i="14"/>
  <c r="AK63" i="14"/>
  <c r="U63" i="14"/>
  <c r="E63" i="14"/>
  <c r="AI63" i="14"/>
  <c r="AH63" i="14"/>
  <c r="CV63" i="14"/>
  <c r="AF63" i="14"/>
  <c r="CU63" i="14"/>
  <c r="AD63" i="14"/>
  <c r="CT63" i="14"/>
  <c r="X63" i="14"/>
  <c r="CF63" i="14"/>
  <c r="W63" i="14"/>
  <c r="CE63" i="14"/>
  <c r="T63" i="14"/>
  <c r="CD63" i="14"/>
  <c r="S63" i="14"/>
  <c r="BP63" i="14"/>
  <c r="R63" i="14"/>
  <c r="BO63" i="14"/>
  <c r="P63" i="14"/>
  <c r="BN63" i="14"/>
  <c r="N63" i="14"/>
  <c r="AZ63" i="14"/>
  <c r="H63" i="14"/>
  <c r="AY63" i="14"/>
  <c r="G63" i="14"/>
  <c r="AJ63" i="14"/>
  <c r="C63" i="14"/>
  <c r="AX63" i="14"/>
  <c r="AT63" i="14"/>
  <c r="F63" i="14"/>
  <c r="D63" i="14"/>
  <c r="CS43" i="14"/>
  <c r="CC43" i="14"/>
  <c r="BM43" i="14"/>
  <c r="AW43" i="14"/>
  <c r="AG43" i="14"/>
  <c r="Q43" i="14"/>
  <c r="CR43" i="14"/>
  <c r="CB43" i="14"/>
  <c r="BL43" i="14"/>
  <c r="AV43" i="14"/>
  <c r="AF43" i="14"/>
  <c r="P43" i="14"/>
  <c r="CQ43" i="14"/>
  <c r="CA43" i="14"/>
  <c r="BK43" i="14"/>
  <c r="AU43" i="14"/>
  <c r="AE43" i="14"/>
  <c r="O43" i="14"/>
  <c r="CP43" i="14"/>
  <c r="BZ43" i="14"/>
  <c r="BJ43" i="14"/>
  <c r="AT43" i="14"/>
  <c r="AD43" i="14"/>
  <c r="N43" i="14"/>
  <c r="CO43" i="14"/>
  <c r="BY43" i="14"/>
  <c r="BI43" i="14"/>
  <c r="AS43" i="14"/>
  <c r="AC43" i="14"/>
  <c r="M43" i="14"/>
  <c r="CN43" i="14"/>
  <c r="BX43" i="14"/>
  <c r="BH43" i="14"/>
  <c r="AR43" i="14"/>
  <c r="AB43" i="14"/>
  <c r="L43" i="14"/>
  <c r="CM43" i="14"/>
  <c r="BW43" i="14"/>
  <c r="BG43" i="14"/>
  <c r="AQ43" i="14"/>
  <c r="AA43" i="14"/>
  <c r="K43" i="14"/>
  <c r="DB43" i="14"/>
  <c r="CL43" i="14"/>
  <c r="BV43" i="14"/>
  <c r="BF43" i="14"/>
  <c r="AP43" i="14"/>
  <c r="Z43" i="14"/>
  <c r="J43" i="14"/>
  <c r="DA43" i="14"/>
  <c r="CK43" i="14"/>
  <c r="BU43" i="14"/>
  <c r="BE43" i="14"/>
  <c r="AO43" i="14"/>
  <c r="Y43" i="14"/>
  <c r="I43" i="14"/>
  <c r="CZ43" i="14"/>
  <c r="CJ43" i="14"/>
  <c r="BT43" i="14"/>
  <c r="BD43" i="14"/>
  <c r="AN43" i="14"/>
  <c r="X43" i="14"/>
  <c r="H43" i="14"/>
  <c r="CY43" i="14"/>
  <c r="CI43" i="14"/>
  <c r="BS43" i="14"/>
  <c r="BC43" i="14"/>
  <c r="AM43" i="14"/>
  <c r="W43" i="14"/>
  <c r="G43" i="14"/>
  <c r="CX43" i="14"/>
  <c r="CH43" i="14"/>
  <c r="BR43" i="14"/>
  <c r="BB43" i="14"/>
  <c r="AL43" i="14"/>
  <c r="V43" i="14"/>
  <c r="F43" i="14"/>
  <c r="CW43" i="14"/>
  <c r="CG43" i="14"/>
  <c r="BQ43" i="14"/>
  <c r="BA43" i="14"/>
  <c r="AK43" i="14"/>
  <c r="U43" i="14"/>
  <c r="E43" i="14"/>
  <c r="CV43" i="14"/>
  <c r="CF43" i="14"/>
  <c r="BP43" i="14"/>
  <c r="AZ43" i="14"/>
  <c r="AJ43" i="14"/>
  <c r="T43" i="14"/>
  <c r="D43" i="14"/>
  <c r="AX43" i="14"/>
  <c r="AI43" i="14"/>
  <c r="AH43" i="14"/>
  <c r="S43" i="14"/>
  <c r="R43" i="14"/>
  <c r="C43" i="14"/>
  <c r="CU43" i="14"/>
  <c r="CE43" i="14"/>
  <c r="CD43" i="14"/>
  <c r="BO43" i="14"/>
  <c r="BN43" i="14"/>
  <c r="CT43" i="14"/>
  <c r="AY43" i="14"/>
  <c r="CT30" i="14"/>
  <c r="CD30" i="14"/>
  <c r="BN30" i="14"/>
  <c r="AX30" i="14"/>
  <c r="AH30" i="14"/>
  <c r="R30" i="14"/>
  <c r="CP30" i="14"/>
  <c r="BZ30" i="14"/>
  <c r="BJ30" i="14"/>
  <c r="AT30" i="14"/>
  <c r="AD30" i="14"/>
  <c r="N30" i="14"/>
  <c r="CO30" i="14"/>
  <c r="BY30" i="14"/>
  <c r="BI30" i="14"/>
  <c r="AS30" i="14"/>
  <c r="AC30" i="14"/>
  <c r="M30" i="14"/>
  <c r="CN30" i="14"/>
  <c r="BX30" i="14"/>
  <c r="BH30" i="14"/>
  <c r="AR30" i="14"/>
  <c r="AB30" i="14"/>
  <c r="L30" i="14"/>
  <c r="DB30" i="14"/>
  <c r="CL30" i="14"/>
  <c r="BV30" i="14"/>
  <c r="BF30" i="14"/>
  <c r="CY30" i="14"/>
  <c r="CI30" i="14"/>
  <c r="BS30" i="14"/>
  <c r="BC30" i="14"/>
  <c r="AM30" i="14"/>
  <c r="W30" i="14"/>
  <c r="G30" i="14"/>
  <c r="CX30" i="14"/>
  <c r="CH30" i="14"/>
  <c r="BR30" i="14"/>
  <c r="BB30" i="14"/>
  <c r="AL30" i="14"/>
  <c r="V30" i="14"/>
  <c r="CW30" i="14"/>
  <c r="CG30" i="14"/>
  <c r="BQ30" i="14"/>
  <c r="BA30" i="14"/>
  <c r="AK30" i="14"/>
  <c r="U30" i="14"/>
  <c r="E30" i="14"/>
  <c r="CS30" i="14"/>
  <c r="BM30" i="14"/>
  <c r="AI30" i="14"/>
  <c r="H30" i="14"/>
  <c r="CR30" i="14"/>
  <c r="BL30" i="14"/>
  <c r="AG30" i="14"/>
  <c r="F30" i="14"/>
  <c r="CQ30" i="14"/>
  <c r="BK30" i="14"/>
  <c r="AF30" i="14"/>
  <c r="D30" i="14"/>
  <c r="CM30" i="14"/>
  <c r="BG30" i="14"/>
  <c r="AE30" i="14"/>
  <c r="C30" i="14"/>
  <c r="CK30" i="14"/>
  <c r="BE30" i="14"/>
  <c r="AA30" i="14"/>
  <c r="CJ30" i="14"/>
  <c r="BD30" i="14"/>
  <c r="Z30" i="14"/>
  <c r="CF30" i="14"/>
  <c r="AZ30" i="14"/>
  <c r="Y30" i="14"/>
  <c r="CE30" i="14"/>
  <c r="AY30" i="14"/>
  <c r="X30" i="14"/>
  <c r="CC30" i="14"/>
  <c r="AW30" i="14"/>
  <c r="T30" i="14"/>
  <c r="CB30" i="14"/>
  <c r="AV30" i="14"/>
  <c r="S30" i="14"/>
  <c r="BW30" i="14"/>
  <c r="AQ30" i="14"/>
  <c r="P30" i="14"/>
  <c r="CZ30" i="14"/>
  <c r="BT30" i="14"/>
  <c r="AO30" i="14"/>
  <c r="K30" i="14"/>
  <c r="CV30" i="14"/>
  <c r="BP30" i="14"/>
  <c r="AN30" i="14"/>
  <c r="J30" i="14"/>
  <c r="CU30" i="14"/>
  <c r="BO30" i="14"/>
  <c r="AJ30" i="14"/>
  <c r="I30" i="14"/>
  <c r="DA30" i="14"/>
  <c r="CA30" i="14"/>
  <c r="BU30" i="14"/>
  <c r="AU30" i="14"/>
  <c r="AP30" i="14"/>
  <c r="Q30" i="14"/>
  <c r="O30" i="14"/>
  <c r="DA84" i="14"/>
  <c r="CK84" i="14"/>
  <c r="BU84" i="14"/>
  <c r="BE84" i="14"/>
  <c r="AO84" i="14"/>
  <c r="Y84" i="14"/>
  <c r="I84" i="14"/>
  <c r="CZ84" i="14"/>
  <c r="CJ84" i="14"/>
  <c r="BT84" i="14"/>
  <c r="BD84" i="14"/>
  <c r="AN84" i="14"/>
  <c r="X84" i="14"/>
  <c r="H84" i="14"/>
  <c r="CY84" i="14"/>
  <c r="CI84" i="14"/>
  <c r="BS84" i="14"/>
  <c r="BC84" i="14"/>
  <c r="AM84" i="14"/>
  <c r="W84" i="14"/>
  <c r="G84" i="14"/>
  <c r="CX84" i="14"/>
  <c r="CW84" i="14"/>
  <c r="CG84" i="14"/>
  <c r="BQ84" i="14"/>
  <c r="BA84" i="14"/>
  <c r="AK84" i="14"/>
  <c r="U84" i="14"/>
  <c r="E84" i="14"/>
  <c r="CV84" i="14"/>
  <c r="CF84" i="14"/>
  <c r="BP84" i="14"/>
  <c r="AZ84" i="14"/>
  <c r="AJ84" i="14"/>
  <c r="T84" i="14"/>
  <c r="D84" i="14"/>
  <c r="CU84" i="14"/>
  <c r="CE84" i="14"/>
  <c r="BO84" i="14"/>
  <c r="AY84" i="14"/>
  <c r="AI84" i="14"/>
  <c r="S84" i="14"/>
  <c r="C84" i="14"/>
  <c r="CT84" i="14"/>
  <c r="CD84" i="14"/>
  <c r="BN84" i="14"/>
  <c r="AX84" i="14"/>
  <c r="AH84" i="14"/>
  <c r="R84" i="14"/>
  <c r="CS84" i="14"/>
  <c r="CC84" i="14"/>
  <c r="BM84" i="14"/>
  <c r="AW84" i="14"/>
  <c r="AG84" i="14"/>
  <c r="Q84" i="14"/>
  <c r="CR84" i="14"/>
  <c r="CB84" i="14"/>
  <c r="BL84" i="14"/>
  <c r="AV84" i="14"/>
  <c r="AF84" i="14"/>
  <c r="P84" i="14"/>
  <c r="CQ84" i="14"/>
  <c r="CA84" i="14"/>
  <c r="BK84" i="14"/>
  <c r="AU84" i="14"/>
  <c r="AE84" i="14"/>
  <c r="O84" i="14"/>
  <c r="CO84" i="14"/>
  <c r="BY84" i="14"/>
  <c r="BI84" i="14"/>
  <c r="AS84" i="14"/>
  <c r="AC84" i="14"/>
  <c r="M84" i="14"/>
  <c r="CN84" i="14"/>
  <c r="BX84" i="14"/>
  <c r="BH84" i="14"/>
  <c r="AR84" i="14"/>
  <c r="AB84" i="14"/>
  <c r="L84" i="14"/>
  <c r="AQ84" i="14"/>
  <c r="AP84" i="14"/>
  <c r="DB84" i="14"/>
  <c r="AL84" i="14"/>
  <c r="CP84" i="14"/>
  <c r="AD84" i="14"/>
  <c r="CM84" i="14"/>
  <c r="AA84" i="14"/>
  <c r="CL84" i="14"/>
  <c r="Z84" i="14"/>
  <c r="CH84" i="14"/>
  <c r="V84" i="14"/>
  <c r="BZ84" i="14"/>
  <c r="N84" i="14"/>
  <c r="BV84" i="14"/>
  <c r="J84" i="14"/>
  <c r="BR84" i="14"/>
  <c r="F84" i="14"/>
  <c r="BJ84" i="14"/>
  <c r="BG84" i="14"/>
  <c r="BF84" i="14"/>
  <c r="BW84" i="14"/>
  <c r="BB84" i="14"/>
  <c r="AT84" i="14"/>
  <c r="K84" i="14"/>
  <c r="F32" i="21"/>
  <c r="F18" i="21"/>
  <c r="F74" i="21"/>
  <c r="CM73" i="14"/>
  <c r="BW73" i="14"/>
  <c r="BG73" i="14"/>
  <c r="AQ73" i="14"/>
  <c r="AA73" i="14"/>
  <c r="K73" i="14"/>
  <c r="DA73" i="14"/>
  <c r="CK73" i="14"/>
  <c r="BU73" i="14"/>
  <c r="BE73" i="14"/>
  <c r="AO73" i="14"/>
  <c r="Y73" i="14"/>
  <c r="I73" i="14"/>
  <c r="CY73" i="14"/>
  <c r="CI73" i="14"/>
  <c r="BS73" i="14"/>
  <c r="BC73" i="14"/>
  <c r="AM73" i="14"/>
  <c r="W73" i="14"/>
  <c r="G73" i="14"/>
  <c r="CX73" i="14"/>
  <c r="CH73" i="14"/>
  <c r="BR73" i="14"/>
  <c r="BB73" i="14"/>
  <c r="AL73" i="14"/>
  <c r="V73" i="14"/>
  <c r="F73" i="14"/>
  <c r="CW73" i="14"/>
  <c r="CG73" i="14"/>
  <c r="BQ73" i="14"/>
  <c r="BA73" i="14"/>
  <c r="AK73" i="14"/>
  <c r="U73" i="14"/>
  <c r="E73" i="14"/>
  <c r="CU73" i="14"/>
  <c r="CE73" i="14"/>
  <c r="BO73" i="14"/>
  <c r="AY73" i="14"/>
  <c r="AI73" i="14"/>
  <c r="CS73" i="14"/>
  <c r="CC73" i="14"/>
  <c r="BM73" i="14"/>
  <c r="AW73" i="14"/>
  <c r="CR73" i="14"/>
  <c r="CB73" i="14"/>
  <c r="BL73" i="14"/>
  <c r="AV73" i="14"/>
  <c r="AF73" i="14"/>
  <c r="P73" i="14"/>
  <c r="CJ73" i="14"/>
  <c r="BD73" i="14"/>
  <c r="Z73" i="14"/>
  <c r="CF73" i="14"/>
  <c r="AZ73" i="14"/>
  <c r="X73" i="14"/>
  <c r="CD73" i="14"/>
  <c r="AX73" i="14"/>
  <c r="T73" i="14"/>
  <c r="CA73" i="14"/>
  <c r="AU73" i="14"/>
  <c r="S73" i="14"/>
  <c r="BZ73" i="14"/>
  <c r="AT73" i="14"/>
  <c r="R73" i="14"/>
  <c r="BY73" i="14"/>
  <c r="AS73" i="14"/>
  <c r="Q73" i="14"/>
  <c r="BX73" i="14"/>
  <c r="AR73" i="14"/>
  <c r="O73" i="14"/>
  <c r="DB73" i="14"/>
  <c r="BV73" i="14"/>
  <c r="AP73" i="14"/>
  <c r="N73" i="14"/>
  <c r="CZ73" i="14"/>
  <c r="BT73" i="14"/>
  <c r="AN73" i="14"/>
  <c r="M73" i="14"/>
  <c r="CV73" i="14"/>
  <c r="BP73" i="14"/>
  <c r="AJ73" i="14"/>
  <c r="L73" i="14"/>
  <c r="CT73" i="14"/>
  <c r="BN73" i="14"/>
  <c r="AH73" i="14"/>
  <c r="J73" i="14"/>
  <c r="CQ73" i="14"/>
  <c r="BK73" i="14"/>
  <c r="AG73" i="14"/>
  <c r="H73" i="14"/>
  <c r="CP73" i="14"/>
  <c r="BJ73" i="14"/>
  <c r="AE73" i="14"/>
  <c r="D73" i="14"/>
  <c r="AD73" i="14"/>
  <c r="AC73" i="14"/>
  <c r="AB73" i="14"/>
  <c r="C73" i="14"/>
  <c r="CO73" i="14"/>
  <c r="CN73" i="14"/>
  <c r="CL73" i="14"/>
  <c r="BF73" i="14"/>
  <c r="BI73" i="14"/>
  <c r="BH73" i="14"/>
  <c r="CS83" i="14"/>
  <c r="CC83" i="14"/>
  <c r="BM83" i="14"/>
  <c r="AW83" i="14"/>
  <c r="AG83" i="14"/>
  <c r="Q83" i="14"/>
  <c r="CQ83" i="14"/>
  <c r="CA83" i="14"/>
  <c r="BK83" i="14"/>
  <c r="CO83" i="14"/>
  <c r="BY83" i="14"/>
  <c r="BI83" i="14"/>
  <c r="AS83" i="14"/>
  <c r="AC83" i="14"/>
  <c r="M83" i="14"/>
  <c r="CN83" i="14"/>
  <c r="BX83" i="14"/>
  <c r="BH83" i="14"/>
  <c r="AR83" i="14"/>
  <c r="AB83" i="14"/>
  <c r="L83" i="14"/>
  <c r="CM83" i="14"/>
  <c r="BW83" i="14"/>
  <c r="BG83" i="14"/>
  <c r="AQ83" i="14"/>
  <c r="AA83" i="14"/>
  <c r="K83" i="14"/>
  <c r="DB83" i="14"/>
  <c r="CL83" i="14"/>
  <c r="DA83" i="14"/>
  <c r="CK83" i="14"/>
  <c r="BU83" i="14"/>
  <c r="BE83" i="14"/>
  <c r="AO83" i="14"/>
  <c r="Y83" i="14"/>
  <c r="I83" i="14"/>
  <c r="CY83" i="14"/>
  <c r="CI83" i="14"/>
  <c r="BS83" i="14"/>
  <c r="BC83" i="14"/>
  <c r="AM83" i="14"/>
  <c r="W83" i="14"/>
  <c r="G83" i="14"/>
  <c r="CW83" i="14"/>
  <c r="CG83" i="14"/>
  <c r="BQ83" i="14"/>
  <c r="BA83" i="14"/>
  <c r="AK83" i="14"/>
  <c r="U83" i="14"/>
  <c r="E83" i="14"/>
  <c r="CV83" i="14"/>
  <c r="CF83" i="14"/>
  <c r="BP83" i="14"/>
  <c r="AZ83" i="14"/>
  <c r="AJ83" i="14"/>
  <c r="T83" i="14"/>
  <c r="D83" i="14"/>
  <c r="CP83" i="14"/>
  <c r="BB83" i="14"/>
  <c r="V83" i="14"/>
  <c r="CJ83" i="14"/>
  <c r="AY83" i="14"/>
  <c r="S83" i="14"/>
  <c r="CH83" i="14"/>
  <c r="AX83" i="14"/>
  <c r="R83" i="14"/>
  <c r="CE83" i="14"/>
  <c r="AV83" i="14"/>
  <c r="P83" i="14"/>
  <c r="CD83" i="14"/>
  <c r="AU83" i="14"/>
  <c r="O83" i="14"/>
  <c r="CB83" i="14"/>
  <c r="AT83" i="14"/>
  <c r="N83" i="14"/>
  <c r="BZ83" i="14"/>
  <c r="AP83" i="14"/>
  <c r="J83" i="14"/>
  <c r="BV83" i="14"/>
  <c r="AN83" i="14"/>
  <c r="H83" i="14"/>
  <c r="BR83" i="14"/>
  <c r="AI83" i="14"/>
  <c r="C83" i="14"/>
  <c r="BO83" i="14"/>
  <c r="AH83" i="14"/>
  <c r="CZ83" i="14"/>
  <c r="BN83" i="14"/>
  <c r="AF83" i="14"/>
  <c r="CX83" i="14"/>
  <c r="BL83" i="14"/>
  <c r="AE83" i="14"/>
  <c r="CU83" i="14"/>
  <c r="BJ83" i="14"/>
  <c r="AD83" i="14"/>
  <c r="BD83" i="14"/>
  <c r="AL83" i="14"/>
  <c r="Z83" i="14"/>
  <c r="X83" i="14"/>
  <c r="F83" i="14"/>
  <c r="CT83" i="14"/>
  <c r="CR83" i="14"/>
  <c r="BT83" i="14"/>
  <c r="BF83" i="14"/>
  <c r="CO79" i="14"/>
  <c r="BY79" i="14"/>
  <c r="BI79" i="14"/>
  <c r="AS79" i="14"/>
  <c r="AC79" i="14"/>
  <c r="M79" i="14"/>
  <c r="CN79" i="14"/>
  <c r="BX79" i="14"/>
  <c r="BH79" i="14"/>
  <c r="AR79" i="14"/>
  <c r="AB79" i="14"/>
  <c r="L79" i="14"/>
  <c r="CM79" i="14"/>
  <c r="BW79" i="14"/>
  <c r="BG79" i="14"/>
  <c r="AQ79" i="14"/>
  <c r="AA79" i="14"/>
  <c r="K79" i="14"/>
  <c r="CY79" i="14"/>
  <c r="CI79" i="14"/>
  <c r="BS79" i="14"/>
  <c r="BC79" i="14"/>
  <c r="AM79" i="14"/>
  <c r="CW79" i="14"/>
  <c r="CG79" i="14"/>
  <c r="BQ79" i="14"/>
  <c r="BA79" i="14"/>
  <c r="AK79" i="14"/>
  <c r="U79" i="14"/>
  <c r="E79" i="14"/>
  <c r="CU79" i="14"/>
  <c r="BZ79" i="14"/>
  <c r="AZ79" i="14"/>
  <c r="AE79" i="14"/>
  <c r="H79" i="14"/>
  <c r="CT79" i="14"/>
  <c r="BV79" i="14"/>
  <c r="AY79" i="14"/>
  <c r="AD79" i="14"/>
  <c r="G79" i="14"/>
  <c r="CS79" i="14"/>
  <c r="BU79" i="14"/>
  <c r="AX79" i="14"/>
  <c r="Z79" i="14"/>
  <c r="F79" i="14"/>
  <c r="CR79" i="14"/>
  <c r="BT79" i="14"/>
  <c r="AW79" i="14"/>
  <c r="Y79" i="14"/>
  <c r="D79" i="14"/>
  <c r="CQ79" i="14"/>
  <c r="BR79" i="14"/>
  <c r="AV79" i="14"/>
  <c r="X79" i="14"/>
  <c r="C79" i="14"/>
  <c r="CP79" i="14"/>
  <c r="BP79" i="14"/>
  <c r="AU79" i="14"/>
  <c r="W79" i="14"/>
  <c r="CL79" i="14"/>
  <c r="BO79" i="14"/>
  <c r="AT79" i="14"/>
  <c r="V79" i="14"/>
  <c r="CK79" i="14"/>
  <c r="BN79" i="14"/>
  <c r="AP79" i="14"/>
  <c r="T79" i="14"/>
  <c r="CH79" i="14"/>
  <c r="BL79" i="14"/>
  <c r="AN79" i="14"/>
  <c r="R79" i="14"/>
  <c r="CF79" i="14"/>
  <c r="BK79" i="14"/>
  <c r="AL79" i="14"/>
  <c r="Q79" i="14"/>
  <c r="DB79" i="14"/>
  <c r="CE79" i="14"/>
  <c r="BJ79" i="14"/>
  <c r="AJ79" i="14"/>
  <c r="P79" i="14"/>
  <c r="DA79" i="14"/>
  <c r="CD79" i="14"/>
  <c r="BF79" i="14"/>
  <c r="AI79" i="14"/>
  <c r="O79" i="14"/>
  <c r="CZ79" i="14"/>
  <c r="CC79" i="14"/>
  <c r="BE79" i="14"/>
  <c r="AH79" i="14"/>
  <c r="N79" i="14"/>
  <c r="I79" i="14"/>
  <c r="CX79" i="14"/>
  <c r="CV79" i="14"/>
  <c r="CJ79" i="14"/>
  <c r="CB79" i="14"/>
  <c r="CA79" i="14"/>
  <c r="BM79" i="14"/>
  <c r="BD79" i="14"/>
  <c r="BB79" i="14"/>
  <c r="AO79" i="14"/>
  <c r="AG79" i="14"/>
  <c r="AF79" i="14"/>
  <c r="J79" i="14"/>
  <c r="S79" i="14"/>
  <c r="CQ98" i="14"/>
  <c r="CA98" i="14"/>
  <c r="BK98" i="14"/>
  <c r="AU98" i="14"/>
  <c r="AE98" i="14"/>
  <c r="O98" i="14"/>
  <c r="CM98" i="14"/>
  <c r="BW98" i="14"/>
  <c r="BG98" i="14"/>
  <c r="AQ98" i="14"/>
  <c r="AA98" i="14"/>
  <c r="K98" i="14"/>
  <c r="DA98" i="14"/>
  <c r="CK98" i="14"/>
  <c r="BU98" i="14"/>
  <c r="BE98" i="14"/>
  <c r="AO98" i="14"/>
  <c r="Y98" i="14"/>
  <c r="I98" i="14"/>
  <c r="CZ98" i="14"/>
  <c r="CJ98" i="14"/>
  <c r="BT98" i="14"/>
  <c r="BD98" i="14"/>
  <c r="AN98" i="14"/>
  <c r="X98" i="14"/>
  <c r="H98" i="14"/>
  <c r="CY98" i="14"/>
  <c r="CI98" i="14"/>
  <c r="BS98" i="14"/>
  <c r="BC98" i="14"/>
  <c r="AM98" i="14"/>
  <c r="W98" i="14"/>
  <c r="G98" i="14"/>
  <c r="CX98" i="14"/>
  <c r="CH98" i="14"/>
  <c r="BR98" i="14"/>
  <c r="BB98" i="14"/>
  <c r="AL98" i="14"/>
  <c r="V98" i="14"/>
  <c r="F98" i="14"/>
  <c r="CW98" i="14"/>
  <c r="CG98" i="14"/>
  <c r="BQ98" i="14"/>
  <c r="BA98" i="14"/>
  <c r="AK98" i="14"/>
  <c r="U98" i="14"/>
  <c r="E98" i="14"/>
  <c r="CU98" i="14"/>
  <c r="CE98" i="14"/>
  <c r="BO98" i="14"/>
  <c r="AY98" i="14"/>
  <c r="AI98" i="14"/>
  <c r="S98" i="14"/>
  <c r="C98" i="14"/>
  <c r="CO98" i="14"/>
  <c r="BI98" i="14"/>
  <c r="AC98" i="14"/>
  <c r="CN98" i="14"/>
  <c r="BH98" i="14"/>
  <c r="AB98" i="14"/>
  <c r="CL98" i="14"/>
  <c r="BF98" i="14"/>
  <c r="Z98" i="14"/>
  <c r="CF98" i="14"/>
  <c r="AZ98" i="14"/>
  <c r="T98" i="14"/>
  <c r="CD98" i="14"/>
  <c r="AX98" i="14"/>
  <c r="R98" i="14"/>
  <c r="CC98" i="14"/>
  <c r="AW98" i="14"/>
  <c r="Q98" i="14"/>
  <c r="CB98" i="14"/>
  <c r="AV98" i="14"/>
  <c r="P98" i="14"/>
  <c r="BZ98" i="14"/>
  <c r="AT98" i="14"/>
  <c r="N98" i="14"/>
  <c r="BY98" i="14"/>
  <c r="AS98" i="14"/>
  <c r="M98" i="14"/>
  <c r="BX98" i="14"/>
  <c r="AR98" i="14"/>
  <c r="L98" i="14"/>
  <c r="DB98" i="14"/>
  <c r="BV98" i="14"/>
  <c r="AP98" i="14"/>
  <c r="J98" i="14"/>
  <c r="CT98" i="14"/>
  <c r="BN98" i="14"/>
  <c r="AH98" i="14"/>
  <c r="CS98" i="14"/>
  <c r="BM98" i="14"/>
  <c r="AG98" i="14"/>
  <c r="AJ98" i="14"/>
  <c r="AF98" i="14"/>
  <c r="AD98" i="14"/>
  <c r="D98" i="14"/>
  <c r="CV98" i="14"/>
  <c r="CR98" i="14"/>
  <c r="CP98" i="14"/>
  <c r="BP98" i="14"/>
  <c r="BL98" i="14"/>
  <c r="BJ98" i="14"/>
  <c r="CW60" i="14"/>
  <c r="CG60" i="14"/>
  <c r="BQ60" i="14"/>
  <c r="BA60" i="14"/>
  <c r="AK60" i="14"/>
  <c r="U60" i="14"/>
  <c r="E60" i="14"/>
  <c r="CV60" i="14"/>
  <c r="CF60" i="14"/>
  <c r="BP60" i="14"/>
  <c r="AZ60" i="14"/>
  <c r="AJ60" i="14"/>
  <c r="T60" i="14"/>
  <c r="D60" i="14"/>
  <c r="CU60" i="14"/>
  <c r="CE60" i="14"/>
  <c r="BO60" i="14"/>
  <c r="AY60" i="14"/>
  <c r="AI60" i="14"/>
  <c r="S60" i="14"/>
  <c r="C60" i="14"/>
  <c r="CT60" i="14"/>
  <c r="CD60" i="14"/>
  <c r="BN60" i="14"/>
  <c r="AX60" i="14"/>
  <c r="AH60" i="14"/>
  <c r="R60" i="14"/>
  <c r="CS60" i="14"/>
  <c r="CC60" i="14"/>
  <c r="BM60" i="14"/>
  <c r="AW60" i="14"/>
  <c r="AG60" i="14"/>
  <c r="Q60" i="14"/>
  <c r="CR60" i="14"/>
  <c r="CB60" i="14"/>
  <c r="BL60" i="14"/>
  <c r="AV60" i="14"/>
  <c r="AF60" i="14"/>
  <c r="P60" i="14"/>
  <c r="CQ60" i="14"/>
  <c r="CA60" i="14"/>
  <c r="BK60" i="14"/>
  <c r="AU60" i="14"/>
  <c r="AE60" i="14"/>
  <c r="O60" i="14"/>
  <c r="CP60" i="14"/>
  <c r="BZ60" i="14"/>
  <c r="BJ60" i="14"/>
  <c r="AT60" i="14"/>
  <c r="AD60" i="14"/>
  <c r="N60" i="14"/>
  <c r="CO60" i="14"/>
  <c r="BY60" i="14"/>
  <c r="BI60" i="14"/>
  <c r="AS60" i="14"/>
  <c r="AC60" i="14"/>
  <c r="M60" i="14"/>
  <c r="CN60" i="14"/>
  <c r="BX60" i="14"/>
  <c r="BH60" i="14"/>
  <c r="AR60" i="14"/>
  <c r="AB60" i="14"/>
  <c r="L60" i="14"/>
  <c r="CM60" i="14"/>
  <c r="BW60" i="14"/>
  <c r="BG60" i="14"/>
  <c r="AQ60" i="14"/>
  <c r="AA60" i="14"/>
  <c r="K60" i="14"/>
  <c r="DB60" i="14"/>
  <c r="CL60" i="14"/>
  <c r="BV60" i="14"/>
  <c r="BF60" i="14"/>
  <c r="AP60" i="14"/>
  <c r="Z60" i="14"/>
  <c r="J60" i="14"/>
  <c r="DA60" i="14"/>
  <c r="CK60" i="14"/>
  <c r="BU60" i="14"/>
  <c r="BE60" i="14"/>
  <c r="AO60" i="14"/>
  <c r="Y60" i="14"/>
  <c r="I60" i="14"/>
  <c r="CX60" i="14"/>
  <c r="CH60" i="14"/>
  <c r="BR60" i="14"/>
  <c r="BB60" i="14"/>
  <c r="AL60" i="14"/>
  <c r="V60" i="14"/>
  <c r="F60" i="14"/>
  <c r="CZ60" i="14"/>
  <c r="CY60" i="14"/>
  <c r="CJ60" i="14"/>
  <c r="CI60" i="14"/>
  <c r="BT60" i="14"/>
  <c r="BS60" i="14"/>
  <c r="BD60" i="14"/>
  <c r="BC60" i="14"/>
  <c r="AN60" i="14"/>
  <c r="AM60" i="14"/>
  <c r="X60" i="14"/>
  <c r="W60" i="14"/>
  <c r="H60" i="14"/>
  <c r="G60" i="14"/>
  <c r="CZ14" i="14"/>
  <c r="CJ14" i="14"/>
  <c r="BT14" i="14"/>
  <c r="BD14" i="14"/>
  <c r="AN14" i="14"/>
  <c r="X14" i="14"/>
  <c r="H14" i="14"/>
  <c r="CX14" i="14"/>
  <c r="CH14" i="14"/>
  <c r="BR14" i="14"/>
  <c r="BB14" i="14"/>
  <c r="AL14" i="14"/>
  <c r="V14" i="14"/>
  <c r="F14" i="14"/>
  <c r="CW14" i="14"/>
  <c r="CG14" i="14"/>
  <c r="BQ14" i="14"/>
  <c r="BA14" i="14"/>
  <c r="AK14" i="14"/>
  <c r="U14" i="14"/>
  <c r="E14" i="14"/>
  <c r="CV14" i="14"/>
  <c r="CF14" i="14"/>
  <c r="BP14" i="14"/>
  <c r="AZ14" i="14"/>
  <c r="AJ14" i="14"/>
  <c r="T14" i="14"/>
  <c r="D14" i="14"/>
  <c r="CU14" i="14"/>
  <c r="CE14" i="14"/>
  <c r="BO14" i="14"/>
  <c r="AY14" i="14"/>
  <c r="AI14" i="14"/>
  <c r="S14" i="14"/>
  <c r="C14" i="14"/>
  <c r="CT14" i="14"/>
  <c r="CD14" i="14"/>
  <c r="BN14" i="14"/>
  <c r="AX14" i="14"/>
  <c r="AH14" i="14"/>
  <c r="R14" i="14"/>
  <c r="CS14" i="14"/>
  <c r="CC14" i="14"/>
  <c r="BM14" i="14"/>
  <c r="AW14" i="14"/>
  <c r="AG14" i="14"/>
  <c r="Q14" i="14"/>
  <c r="CO14" i="14"/>
  <c r="BY14" i="14"/>
  <c r="BI14" i="14"/>
  <c r="AS14" i="14"/>
  <c r="AC14" i="14"/>
  <c r="M14" i="14"/>
  <c r="CM14" i="14"/>
  <c r="BW14" i="14"/>
  <c r="BG14" i="14"/>
  <c r="AQ14" i="14"/>
  <c r="AA14" i="14"/>
  <c r="K14" i="14"/>
  <c r="DB14" i="14"/>
  <c r="CL14" i="14"/>
  <c r="BV14" i="14"/>
  <c r="BF14" i="14"/>
  <c r="AP14" i="14"/>
  <c r="Z14" i="14"/>
  <c r="J14" i="14"/>
  <c r="DA14" i="14"/>
  <c r="CK14" i="14"/>
  <c r="BU14" i="14"/>
  <c r="BE14" i="14"/>
  <c r="AO14" i="14"/>
  <c r="Y14" i="14"/>
  <c r="I14" i="14"/>
  <c r="CA14" i="14"/>
  <c r="AD14" i="14"/>
  <c r="BZ14" i="14"/>
  <c r="AB14" i="14"/>
  <c r="BX14" i="14"/>
  <c r="W14" i="14"/>
  <c r="BS14" i="14"/>
  <c r="P14" i="14"/>
  <c r="BL14" i="14"/>
  <c r="O14" i="14"/>
  <c r="BK14" i="14"/>
  <c r="N14" i="14"/>
  <c r="BJ14" i="14"/>
  <c r="L14" i="14"/>
  <c r="BH14" i="14"/>
  <c r="G14" i="14"/>
  <c r="BC14" i="14"/>
  <c r="CY14" i="14"/>
  <c r="AV14" i="14"/>
  <c r="CQ14" i="14"/>
  <c r="AT14" i="14"/>
  <c r="CI14" i="14"/>
  <c r="AF14" i="14"/>
  <c r="CB14" i="14"/>
  <c r="AE14" i="14"/>
  <c r="CR14" i="14"/>
  <c r="CP14" i="14"/>
  <c r="CN14" i="14"/>
  <c r="AR14" i="14"/>
  <c r="AU14" i="14"/>
  <c r="AM14" i="14"/>
  <c r="F55" i="21"/>
  <c r="F72" i="21"/>
  <c r="F65" i="21"/>
  <c r="F12" i="21"/>
  <c r="F11" i="21"/>
  <c r="F28" i="21"/>
  <c r="F84" i="21"/>
  <c r="F110" i="21"/>
  <c r="F70" i="21"/>
  <c r="F86" i="21"/>
  <c r="F95" i="21"/>
  <c r="F111" i="21"/>
  <c r="F13" i="21"/>
  <c r="F104" i="21"/>
  <c r="F87" i="21"/>
  <c r="F20" i="21"/>
  <c r="F33" i="21"/>
  <c r="F80" i="21"/>
  <c r="F31" i="21"/>
  <c r="F53" i="21"/>
  <c r="F22" i="21"/>
  <c r="F102" i="21"/>
  <c r="F15" i="17"/>
  <c r="G27" i="13"/>
  <c r="K11" i="22"/>
  <c r="P11" i="16" s="1"/>
  <c r="N11" i="16" s="1"/>
  <c r="K29" i="22"/>
  <c r="P29" i="16" s="1"/>
  <c r="N29" i="16" s="1"/>
  <c r="K36" i="22"/>
  <c r="P36" i="16" s="1"/>
  <c r="N36" i="16" s="1"/>
  <c r="K43" i="22"/>
  <c r="P43" i="16" s="1"/>
  <c r="N43" i="16" s="1"/>
  <c r="K61" i="22"/>
  <c r="P61" i="16" s="1"/>
  <c r="N61" i="16" s="1"/>
  <c r="K90" i="22"/>
  <c r="P90" i="16" s="1"/>
  <c r="N90" i="16" s="1"/>
  <c r="K91" i="22"/>
  <c r="P91" i="16" s="1"/>
  <c r="N91" i="16" s="1"/>
  <c r="K109" i="22"/>
  <c r="P109" i="16" s="1"/>
  <c r="N109" i="16" s="1"/>
  <c r="K17" i="22"/>
  <c r="P17" i="16" s="1"/>
  <c r="N17" i="16" s="1"/>
  <c r="K80" i="22"/>
  <c r="P80" i="16" s="1"/>
  <c r="N80" i="16" s="1"/>
  <c r="K60" i="22"/>
  <c r="P60" i="16" s="1"/>
  <c r="N60" i="16" s="1"/>
  <c r="K55" i="22"/>
  <c r="P55" i="16" s="1"/>
  <c r="N55" i="16" s="1"/>
  <c r="K27" i="22"/>
  <c r="P27" i="16" s="1"/>
  <c r="N27" i="16" s="1"/>
  <c r="AD14" i="16" s="1"/>
  <c r="K79" i="22"/>
  <c r="P79" i="16" s="1"/>
  <c r="N79" i="16" s="1"/>
  <c r="K20" i="22"/>
  <c r="P20" i="16" s="1"/>
  <c r="N20" i="16" s="1"/>
  <c r="K64" i="22"/>
  <c r="P64" i="16" s="1"/>
  <c r="N64" i="16" s="1"/>
  <c r="K18" i="22"/>
  <c r="P18" i="16" s="1"/>
  <c r="N18" i="16" s="1"/>
  <c r="K38" i="22"/>
  <c r="P38" i="16" s="1"/>
  <c r="N38" i="16" s="1"/>
  <c r="K9" i="22"/>
  <c r="P9" i="16" s="1"/>
  <c r="N9" i="16" s="1"/>
  <c r="K111" i="22"/>
  <c r="P111" i="16" s="1"/>
  <c r="N111" i="16" s="1"/>
  <c r="K22" i="22"/>
  <c r="P22" i="16" s="1"/>
  <c r="N22" i="16" s="1"/>
  <c r="K70" i="22"/>
  <c r="P70" i="16" s="1"/>
  <c r="N70" i="16" s="1"/>
  <c r="K95" i="22"/>
  <c r="P95" i="16" s="1"/>
  <c r="N95" i="16" s="1"/>
  <c r="K75" i="22"/>
  <c r="P75" i="16" s="1"/>
  <c r="N75" i="16" s="1"/>
  <c r="K72" i="22"/>
  <c r="P72" i="16" s="1"/>
  <c r="N72" i="16" s="1"/>
  <c r="K19" i="22"/>
  <c r="P19" i="16" s="1"/>
  <c r="N19" i="16" s="1"/>
  <c r="K33" i="22"/>
  <c r="P33" i="16" s="1"/>
  <c r="N33" i="16" s="1"/>
  <c r="K83" i="22"/>
  <c r="P83" i="16" s="1"/>
  <c r="N83" i="16" s="1"/>
  <c r="K108" i="22"/>
  <c r="P108" i="16" s="1"/>
  <c r="N108" i="16" s="1"/>
  <c r="K56" i="22"/>
  <c r="P56" i="16" s="1"/>
  <c r="N56" i="16" s="1"/>
  <c r="K26" i="22"/>
  <c r="P26" i="16" s="1"/>
  <c r="N26" i="16" s="1"/>
  <c r="K46" i="22"/>
  <c r="P46" i="16" s="1"/>
  <c r="N46" i="16" s="1"/>
  <c r="K40" i="22"/>
  <c r="P40" i="16" s="1"/>
  <c r="N40" i="16" s="1"/>
  <c r="K51" i="22"/>
  <c r="P51" i="16" s="1"/>
  <c r="N51" i="16" s="1"/>
  <c r="K94" i="22"/>
  <c r="P94" i="16" s="1"/>
  <c r="N94" i="16" s="1"/>
  <c r="K104" i="22"/>
  <c r="P104" i="16" s="1"/>
  <c r="N104" i="16" s="1"/>
  <c r="K103" i="22"/>
  <c r="P103" i="16" s="1"/>
  <c r="N103" i="16" s="1"/>
  <c r="K50" i="22"/>
  <c r="P50" i="16" s="1"/>
  <c r="N50" i="16" s="1"/>
  <c r="K65" i="22"/>
  <c r="P65" i="16" s="1"/>
  <c r="N65" i="16" s="1"/>
  <c r="K59" i="22"/>
  <c r="P59" i="16" s="1"/>
  <c r="N59" i="16" s="1"/>
  <c r="K102" i="22"/>
  <c r="P102" i="16" s="1"/>
  <c r="N102" i="16" s="1"/>
  <c r="K81" i="22"/>
  <c r="P81" i="16" s="1"/>
  <c r="N81" i="16" s="1"/>
  <c r="K32" i="22"/>
  <c r="P32" i="16" s="1"/>
  <c r="N32" i="16" s="1"/>
  <c r="K14" i="22"/>
  <c r="P14" i="16" s="1"/>
  <c r="N14" i="16" s="1"/>
  <c r="K86" i="22"/>
  <c r="P86" i="16" s="1"/>
  <c r="N86" i="16" s="1"/>
  <c r="K63" i="22"/>
  <c r="P63" i="16" s="1"/>
  <c r="N63" i="16" s="1"/>
  <c r="K8" i="22"/>
  <c r="K35" i="22"/>
  <c r="P35" i="16" s="1"/>
  <c r="N35" i="16" s="1"/>
  <c r="K25" i="22"/>
  <c r="P25" i="16" s="1"/>
  <c r="N25" i="16" s="1"/>
  <c r="K82" i="22"/>
  <c r="P82" i="16" s="1"/>
  <c r="N82" i="16" s="1"/>
  <c r="K67" i="22"/>
  <c r="P67" i="16" s="1"/>
  <c r="N67" i="16" s="1"/>
  <c r="K62" i="22"/>
  <c r="P62" i="16" s="1"/>
  <c r="N62" i="16" s="1"/>
  <c r="K47" i="22"/>
  <c r="P47" i="16" s="1"/>
  <c r="N47" i="16" s="1"/>
  <c r="K92" i="22"/>
  <c r="P92" i="16" s="1"/>
  <c r="N92" i="16" s="1"/>
  <c r="K13" i="22"/>
  <c r="P13" i="16" s="1"/>
  <c r="N13" i="16" s="1"/>
  <c r="K21" i="22"/>
  <c r="P21" i="16" s="1"/>
  <c r="N21" i="16" s="1"/>
  <c r="K41" i="22"/>
  <c r="P41" i="16" s="1"/>
  <c r="N41" i="16" s="1"/>
  <c r="K49" i="22"/>
  <c r="P49" i="16" s="1"/>
  <c r="N49" i="16" s="1"/>
  <c r="K87" i="22"/>
  <c r="P87" i="16" s="1"/>
  <c r="N87" i="16" s="1"/>
  <c r="K84" i="22"/>
  <c r="P84" i="16" s="1"/>
  <c r="N84" i="16" s="1"/>
  <c r="K16" i="22"/>
  <c r="P16" i="16" s="1"/>
  <c r="N16" i="16" s="1"/>
  <c r="K74" i="22"/>
  <c r="P74" i="16" s="1"/>
  <c r="N74" i="16" s="1"/>
  <c r="K52" i="22"/>
  <c r="P52" i="16" s="1"/>
  <c r="N52" i="16" s="1"/>
  <c r="K34" i="22"/>
  <c r="P34" i="16" s="1"/>
  <c r="N34" i="16" s="1"/>
  <c r="K53" i="22"/>
  <c r="P53" i="16" s="1"/>
  <c r="N53" i="16" s="1"/>
  <c r="K110" i="22"/>
  <c r="P110" i="16" s="1"/>
  <c r="N110" i="16" s="1"/>
  <c r="K77" i="22"/>
  <c r="P77" i="16" s="1"/>
  <c r="N77" i="16" s="1"/>
  <c r="K39" i="22"/>
  <c r="P39" i="16" s="1"/>
  <c r="N39" i="16" s="1"/>
  <c r="K15" i="22"/>
  <c r="P15" i="16" s="1"/>
  <c r="N15" i="16" s="1"/>
  <c r="K85" i="22"/>
  <c r="P85" i="16" s="1"/>
  <c r="N85" i="16" s="1"/>
  <c r="K78" i="22"/>
  <c r="P78" i="16" s="1"/>
  <c r="N78" i="16" s="1"/>
  <c r="K57" i="22"/>
  <c r="P57" i="16" s="1"/>
  <c r="N57" i="16" s="1"/>
  <c r="K106" i="22"/>
  <c r="P106" i="16" s="1"/>
  <c r="N106" i="16" s="1"/>
  <c r="K66" i="22"/>
  <c r="P66" i="16" s="1"/>
  <c r="N66" i="16" s="1"/>
  <c r="K98" i="22"/>
  <c r="P98" i="16" s="1"/>
  <c r="N98" i="16" s="1"/>
  <c r="K24" i="22"/>
  <c r="P24" i="16" s="1"/>
  <c r="N24" i="16" s="1"/>
  <c r="K105" i="22"/>
  <c r="P105" i="16" s="1"/>
  <c r="N105" i="16" s="1"/>
  <c r="K73" i="22"/>
  <c r="P73" i="16" s="1"/>
  <c r="N73" i="16" s="1"/>
  <c r="K10" i="22"/>
  <c r="P10" i="16" s="1"/>
  <c r="N10" i="16" s="1"/>
  <c r="K71" i="22"/>
  <c r="P71" i="16" s="1"/>
  <c r="N71" i="16" s="1"/>
  <c r="K100" i="22"/>
  <c r="P100" i="16" s="1"/>
  <c r="N100" i="16" s="1"/>
  <c r="K99" i="22"/>
  <c r="P99" i="16" s="1"/>
  <c r="N99" i="16" s="1"/>
  <c r="K44" i="22"/>
  <c r="P44" i="16" s="1"/>
  <c r="N44" i="16" s="1"/>
  <c r="AD20" i="16" s="1"/>
  <c r="K93" i="22"/>
  <c r="P93" i="16" s="1"/>
  <c r="N93" i="16" s="1"/>
  <c r="K101" i="22"/>
  <c r="P101" i="16" s="1"/>
  <c r="N101" i="16" s="1"/>
  <c r="K68" i="22"/>
  <c r="P68" i="16" s="1"/>
  <c r="N68" i="16" s="1"/>
  <c r="K58" i="22"/>
  <c r="P58" i="16" s="1"/>
  <c r="N58" i="16" s="1"/>
  <c r="K69" i="22"/>
  <c r="P69" i="16" s="1"/>
  <c r="N69" i="16" s="1"/>
  <c r="K28" i="22"/>
  <c r="P28" i="16" s="1"/>
  <c r="N28" i="16" s="1"/>
  <c r="AD15" i="16" s="1"/>
  <c r="K37" i="22"/>
  <c r="P37" i="16" s="1"/>
  <c r="N37" i="16" s="1"/>
  <c r="K89" i="22"/>
  <c r="P89" i="16" s="1"/>
  <c r="N89" i="16" s="1"/>
  <c r="K42" i="22"/>
  <c r="P42" i="16" s="1"/>
  <c r="N42" i="16" s="1"/>
  <c r="K48" i="22"/>
  <c r="P48" i="16" s="1"/>
  <c r="N48" i="16" s="1"/>
  <c r="K97" i="22"/>
  <c r="P97" i="16" s="1"/>
  <c r="N97" i="16" s="1"/>
  <c r="K76" i="22"/>
  <c r="P76" i="16" s="1"/>
  <c r="N76" i="16" s="1"/>
  <c r="K45" i="22"/>
  <c r="P45" i="16" s="1"/>
  <c r="N45" i="16" s="1"/>
  <c r="K96" i="22"/>
  <c r="P96" i="16" s="1"/>
  <c r="N96" i="16" s="1"/>
  <c r="K12" i="22"/>
  <c r="P12" i="16" s="1"/>
  <c r="N12" i="16" s="1"/>
  <c r="K107" i="22"/>
  <c r="P107" i="16" s="1"/>
  <c r="N107" i="16" s="1"/>
  <c r="K30" i="22"/>
  <c r="P30" i="16" s="1"/>
  <c r="N30" i="16" s="1"/>
  <c r="K88" i="22"/>
  <c r="P88" i="16" s="1"/>
  <c r="N88" i="16" s="1"/>
  <c r="K31" i="22"/>
  <c r="P31" i="16" s="1"/>
  <c r="N31" i="16" s="1"/>
  <c r="K54" i="22"/>
  <c r="P54" i="16" s="1"/>
  <c r="N54" i="16" s="1"/>
  <c r="K23" i="22"/>
  <c r="P23" i="16" s="1"/>
  <c r="N23" i="16" s="1"/>
  <c r="Y7" i="13"/>
  <c r="X10" i="17" s="1"/>
  <c r="C10" i="17"/>
  <c r="E15" i="17"/>
  <c r="F27" i="13"/>
  <c r="V53" i="13" s="1"/>
  <c r="Y11" i="13"/>
  <c r="G14" i="17"/>
  <c r="H27" i="13"/>
  <c r="BV4" i="14" l="1"/>
  <c r="G4" i="14"/>
  <c r="CY4" i="14"/>
  <c r="CA4" i="14"/>
  <c r="BT4" i="14"/>
  <c r="BB4" i="14"/>
  <c r="BE4" i="14"/>
  <c r="BA4" i="14"/>
  <c r="L4" i="14"/>
  <c r="BW4" i="14"/>
  <c r="AH4" i="14"/>
  <c r="BH4" i="14"/>
  <c r="AI4" i="14"/>
  <c r="AK4" i="14"/>
  <c r="CF4" i="14"/>
  <c r="BM4" i="14"/>
  <c r="K4" i="14"/>
  <c r="BG4" i="14"/>
  <c r="BY4" i="14"/>
  <c r="AS4" i="14"/>
  <c r="F4" i="21"/>
  <c r="C42" i="37" s="1"/>
  <c r="BJ4" i="14"/>
  <c r="AD4" i="14"/>
  <c r="AJ4" i="14"/>
  <c r="BL4" i="14"/>
  <c r="BX4" i="14"/>
  <c r="CZ4" i="14"/>
  <c r="AW4" i="14"/>
  <c r="AO4" i="14"/>
  <c r="F4" i="14"/>
  <c r="AL4" i="14"/>
  <c r="U4" i="14"/>
  <c r="AQ4" i="14"/>
  <c r="J4" i="14"/>
  <c r="V4" i="14"/>
  <c r="BC4" i="14"/>
  <c r="R4" i="14"/>
  <c r="BD4" i="14"/>
  <c r="C4" i="14"/>
  <c r="CB4" i="14"/>
  <c r="W4" i="14"/>
  <c r="X4" i="14"/>
  <c r="AT4" i="14"/>
  <c r="M4" i="14"/>
  <c r="H4" i="14"/>
  <c r="CI4" i="14"/>
  <c r="CR4" i="14"/>
  <c r="AP4" i="14"/>
  <c r="AC4" i="14"/>
  <c r="S4" i="14"/>
  <c r="DA4" i="14"/>
  <c r="AY4" i="14"/>
  <c r="AR4" i="14"/>
  <c r="T4" i="14"/>
  <c r="Z4" i="14"/>
  <c r="BR4" i="14"/>
  <c r="BK4" i="14"/>
  <c r="CQ4" i="14"/>
  <c r="CU4" i="14"/>
  <c r="AA4" i="14"/>
  <c r="DB4" i="14"/>
  <c r="BZ4" i="14"/>
  <c r="CG4" i="14"/>
  <c r="CD4" i="14"/>
  <c r="CW4" i="14"/>
  <c r="CO4" i="14"/>
  <c r="BS4" i="14"/>
  <c r="CL4" i="14"/>
  <c r="AF4" i="14"/>
  <c r="BU4" i="14"/>
  <c r="CK4" i="14"/>
  <c r="CH4" i="14"/>
  <c r="AV4" i="14"/>
  <c r="AE4" i="14"/>
  <c r="AM4" i="14"/>
  <c r="CX4" i="14"/>
  <c r="CV4" i="14"/>
  <c r="AN4" i="14"/>
  <c r="CM4" i="14"/>
  <c r="P4" i="14"/>
  <c r="CE4" i="14"/>
  <c r="CC4" i="14"/>
  <c r="BI4" i="14"/>
  <c r="O4" i="14"/>
  <c r="AX4" i="14"/>
  <c r="BO4" i="14"/>
  <c r="AB4" i="14"/>
  <c r="BQ4" i="14"/>
  <c r="CS4" i="14"/>
  <c r="D4" i="14"/>
  <c r="BN4" i="14"/>
  <c r="CT4" i="14"/>
  <c r="CP4" i="14"/>
  <c r="BF4" i="14"/>
  <c r="AG4" i="14"/>
  <c r="Y4" i="14"/>
  <c r="CJ4" i="14"/>
  <c r="Q4" i="14"/>
  <c r="BP4" i="14"/>
  <c r="E4" i="14"/>
  <c r="CN4" i="14"/>
  <c r="AU4" i="14"/>
  <c r="I4" i="14"/>
  <c r="AZ4" i="14"/>
  <c r="N4" i="14"/>
  <c r="AD13" i="16"/>
  <c r="X14" i="17"/>
  <c r="I23" i="13"/>
  <c r="I12" i="13" s="1"/>
  <c r="AD17" i="16"/>
  <c r="X55" i="13"/>
  <c r="G30" i="17"/>
  <c r="Y55" i="13"/>
  <c r="W55" i="13"/>
  <c r="V55" i="13"/>
  <c r="AD18" i="16"/>
  <c r="AD16" i="16"/>
  <c r="X53" i="13"/>
  <c r="Y53" i="13"/>
  <c r="E30" i="17"/>
  <c r="W53" i="13"/>
  <c r="AD19" i="16"/>
  <c r="AD11" i="16"/>
  <c r="V54" i="13"/>
  <c r="Y54" i="13"/>
  <c r="X54" i="13"/>
  <c r="W54" i="13"/>
  <c r="F30" i="17"/>
  <c r="AD10" i="16"/>
  <c r="P8" i="16"/>
  <c r="K4" i="22"/>
  <c r="AD12" i="16"/>
  <c r="C8" i="16" l="1" a="1"/>
  <c r="C51" i="16" s="1"/>
  <c r="T61" i="13"/>
  <c r="H15" i="17"/>
  <c r="I27" i="13"/>
  <c r="H30" i="17" s="1"/>
  <c r="Y12" i="13"/>
  <c r="H26" i="17"/>
  <c r="P6" i="16"/>
  <c r="E6" i="13" s="1"/>
  <c r="N8" i="16"/>
  <c r="V51" i="21" l="1"/>
  <c r="X50" i="41"/>
  <c r="W50" i="41"/>
  <c r="V50" i="41"/>
  <c r="R50" i="41"/>
  <c r="C39" i="16"/>
  <c r="K38" i="41" s="1"/>
  <c r="C78" i="16"/>
  <c r="Q77" i="41" s="1"/>
  <c r="C45" i="16"/>
  <c r="C38" i="16"/>
  <c r="Z38" i="21" s="1"/>
  <c r="C96" i="16"/>
  <c r="Q95" i="41" s="1"/>
  <c r="C70" i="16"/>
  <c r="C105" i="16"/>
  <c r="C54" i="16"/>
  <c r="O53" i="41" s="1"/>
  <c r="C30" i="16"/>
  <c r="K29" i="41" s="1"/>
  <c r="C74" i="16"/>
  <c r="C107" i="16"/>
  <c r="Q106" i="41" s="1"/>
  <c r="C90" i="16"/>
  <c r="K89" i="41" s="1"/>
  <c r="C36" i="16"/>
  <c r="C110" i="16"/>
  <c r="C91" i="16"/>
  <c r="C71" i="16"/>
  <c r="C25" i="16"/>
  <c r="P24" i="41" s="1"/>
  <c r="C9" i="16"/>
  <c r="O8" i="41" s="1"/>
  <c r="C49" i="16"/>
  <c r="C48" i="16"/>
  <c r="K47" i="41" s="1"/>
  <c r="C61" i="16"/>
  <c r="O60" i="41" s="1"/>
  <c r="C35" i="16"/>
  <c r="C55" i="16"/>
  <c r="C46" i="16"/>
  <c r="K45" i="41" s="1"/>
  <c r="C29" i="16"/>
  <c r="K28" i="41" s="1"/>
  <c r="C27" i="16"/>
  <c r="C103" i="16"/>
  <c r="Z103" i="21" s="1"/>
  <c r="C102" i="16"/>
  <c r="C34" i="16"/>
  <c r="C63" i="16"/>
  <c r="C16" i="16"/>
  <c r="C23" i="16"/>
  <c r="C13" i="16"/>
  <c r="K12" i="41" s="1"/>
  <c r="C106" i="16"/>
  <c r="K105" i="41" s="1"/>
  <c r="C97" i="16"/>
  <c r="C15" i="16"/>
  <c r="O14" i="41" s="1"/>
  <c r="C42" i="16"/>
  <c r="C92" i="16"/>
  <c r="C76" i="16"/>
  <c r="C62" i="16"/>
  <c r="C100" i="16"/>
  <c r="AD100" i="21" s="1"/>
  <c r="C84" i="16"/>
  <c r="C81" i="16"/>
  <c r="C60" i="16"/>
  <c r="Z60" i="21" s="1"/>
  <c r="C28" i="16"/>
  <c r="C93" i="16"/>
  <c r="C44" i="16"/>
  <c r="C104" i="16"/>
  <c r="C109" i="16"/>
  <c r="Q108" i="41" s="1"/>
  <c r="C19" i="16"/>
  <c r="K18" i="41" s="1"/>
  <c r="C32" i="16"/>
  <c r="C37" i="16"/>
  <c r="K36" i="41" s="1"/>
  <c r="C21" i="16"/>
  <c r="Z21" i="21" s="1"/>
  <c r="C33" i="16"/>
  <c r="C58" i="16"/>
  <c r="C59" i="16"/>
  <c r="P58" i="41" s="1"/>
  <c r="C72" i="16"/>
  <c r="C101" i="16"/>
  <c r="C26" i="16"/>
  <c r="C85" i="16"/>
  <c r="C69" i="16"/>
  <c r="C64" i="16"/>
  <c r="C50" i="16"/>
  <c r="C75" i="16"/>
  <c r="C79" i="16"/>
  <c r="C94" i="16"/>
  <c r="C89" i="16"/>
  <c r="C98" i="16"/>
  <c r="O97" i="41" s="1"/>
  <c r="C80" i="16"/>
  <c r="O79" i="41" s="1"/>
  <c r="C52" i="16"/>
  <c r="C18" i="16"/>
  <c r="C17" i="16"/>
  <c r="C86" i="16"/>
  <c r="C99" i="16"/>
  <c r="C108" i="16"/>
  <c r="C111" i="16"/>
  <c r="C14" i="16"/>
  <c r="C56" i="16"/>
  <c r="C24" i="16"/>
  <c r="C73" i="16"/>
  <c r="C65" i="16"/>
  <c r="K64" i="41" s="1"/>
  <c r="C87" i="16"/>
  <c r="C12" i="16"/>
  <c r="C40" i="16"/>
  <c r="O39" i="41" s="1"/>
  <c r="C77" i="16"/>
  <c r="C43" i="16"/>
  <c r="K42" i="41" s="1"/>
  <c r="C11" i="16"/>
  <c r="C68" i="16"/>
  <c r="C22" i="16"/>
  <c r="C47" i="16"/>
  <c r="P46" i="41" s="1"/>
  <c r="C10" i="16"/>
  <c r="K9" i="41" s="1"/>
  <c r="C41" i="16"/>
  <c r="C95" i="16"/>
  <c r="C66" i="16"/>
  <c r="C31" i="16"/>
  <c r="C8" i="16"/>
  <c r="Q7" i="41" s="1"/>
  <c r="C53" i="16"/>
  <c r="AD53" i="21" s="1"/>
  <c r="C20" i="16"/>
  <c r="AD20" i="21" s="1"/>
  <c r="C88" i="16"/>
  <c r="C82" i="16"/>
  <c r="P81" i="41" s="1"/>
  <c r="C67" i="16"/>
  <c r="C83" i="16"/>
  <c r="C57" i="16"/>
  <c r="J23" i="13"/>
  <c r="X15" i="17"/>
  <c r="S61" i="13"/>
  <c r="T62" i="13" s="1"/>
  <c r="AD38" i="21"/>
  <c r="E27" i="13"/>
  <c r="D30" i="17" s="1"/>
  <c r="D9" i="17"/>
  <c r="Y6" i="13"/>
  <c r="X9" i="17" s="1"/>
  <c r="Z51" i="21"/>
  <c r="AD51" i="21"/>
  <c r="Q50" i="41"/>
  <c r="P50" i="41"/>
  <c r="K50" i="41"/>
  <c r="O50" i="41"/>
  <c r="N6" i="16"/>
  <c r="AD9" i="16"/>
  <c r="AD8" i="16" s="1"/>
  <c r="P12" i="41" l="1"/>
  <c r="P89" i="41"/>
  <c r="O89" i="41"/>
  <c r="Z82" i="21"/>
  <c r="K60" i="41"/>
  <c r="Z37" i="21"/>
  <c r="Q36" i="41"/>
  <c r="O36" i="41"/>
  <c r="Q79" i="41"/>
  <c r="P47" i="41"/>
  <c r="Z80" i="21"/>
  <c r="Z59" i="21"/>
  <c r="O47" i="41"/>
  <c r="AD30" i="21"/>
  <c r="Q29" i="41"/>
  <c r="Z30" i="21"/>
  <c r="AD37" i="21"/>
  <c r="O37" i="41"/>
  <c r="Q39" i="41"/>
  <c r="P39" i="41"/>
  <c r="Q97" i="41"/>
  <c r="AD40" i="21"/>
  <c r="K39" i="41"/>
  <c r="O81" i="41"/>
  <c r="AD82" i="21"/>
  <c r="Z78" i="21"/>
  <c r="Q81" i="41"/>
  <c r="O105" i="41"/>
  <c r="K81" i="41"/>
  <c r="Q9" i="41"/>
  <c r="AD103" i="21"/>
  <c r="P77" i="41"/>
  <c r="P36" i="41"/>
  <c r="Z40" i="21"/>
  <c r="AD48" i="21"/>
  <c r="K97" i="41"/>
  <c r="P38" i="41"/>
  <c r="V108" i="21"/>
  <c r="X107" i="41"/>
  <c r="W107" i="41"/>
  <c r="V107" i="41"/>
  <c r="R107" i="41"/>
  <c r="X88" i="41"/>
  <c r="W88" i="41"/>
  <c r="V88" i="41"/>
  <c r="R88" i="41"/>
  <c r="X80" i="41"/>
  <c r="W80" i="41"/>
  <c r="V80" i="41"/>
  <c r="R80" i="41"/>
  <c r="V97" i="21"/>
  <c r="X96" i="41"/>
  <c r="W96" i="41"/>
  <c r="V96" i="41"/>
  <c r="R96" i="41"/>
  <c r="X48" i="41"/>
  <c r="W48" i="41"/>
  <c r="V48" i="41"/>
  <c r="R48" i="41"/>
  <c r="X106" i="41"/>
  <c r="W106" i="41"/>
  <c r="V106" i="41"/>
  <c r="R106" i="41"/>
  <c r="V44" i="41"/>
  <c r="X44" i="41"/>
  <c r="W44" i="41"/>
  <c r="R44" i="41"/>
  <c r="W31" i="41"/>
  <c r="V31" i="41"/>
  <c r="X31" i="41"/>
  <c r="R31" i="41"/>
  <c r="O96" i="41"/>
  <c r="K106" i="41"/>
  <c r="Q102" i="41"/>
  <c r="W19" i="41"/>
  <c r="V19" i="41"/>
  <c r="X19" i="41"/>
  <c r="R19" i="41"/>
  <c r="X46" i="41"/>
  <c r="V46" i="41"/>
  <c r="W46" i="41"/>
  <c r="R46" i="41"/>
  <c r="X86" i="41"/>
  <c r="V86" i="41"/>
  <c r="W86" i="41"/>
  <c r="R86" i="41"/>
  <c r="V99" i="21"/>
  <c r="X98" i="41"/>
  <c r="W98" i="41"/>
  <c r="V98" i="41"/>
  <c r="R98" i="41"/>
  <c r="W93" i="41"/>
  <c r="X93" i="41"/>
  <c r="V93" i="41"/>
  <c r="R93" i="41"/>
  <c r="V100" i="41"/>
  <c r="X100" i="41"/>
  <c r="W100" i="41"/>
  <c r="R100" i="41"/>
  <c r="X18" i="41"/>
  <c r="W18" i="41"/>
  <c r="V18" i="41"/>
  <c r="R18" i="41"/>
  <c r="V84" i="21"/>
  <c r="X83" i="41"/>
  <c r="V83" i="41"/>
  <c r="W83" i="41"/>
  <c r="R83" i="41"/>
  <c r="X105" i="41"/>
  <c r="W105" i="41"/>
  <c r="V105" i="41"/>
  <c r="R105" i="41"/>
  <c r="X26" i="41"/>
  <c r="V26" i="41"/>
  <c r="W26" i="41"/>
  <c r="R26" i="41"/>
  <c r="X8" i="41"/>
  <c r="W8" i="41"/>
  <c r="V8" i="41"/>
  <c r="R8" i="41"/>
  <c r="X73" i="41"/>
  <c r="W73" i="41"/>
  <c r="V73" i="41"/>
  <c r="R73" i="41"/>
  <c r="V78" i="21"/>
  <c r="W77" i="41"/>
  <c r="V77" i="41"/>
  <c r="X77" i="41"/>
  <c r="R77" i="41"/>
  <c r="W87" i="41"/>
  <c r="V87" i="41"/>
  <c r="X87" i="41"/>
  <c r="R87" i="41"/>
  <c r="K96" i="41"/>
  <c r="Z107" i="21"/>
  <c r="Z49" i="21"/>
  <c r="Q52" i="41"/>
  <c r="V52" i="41"/>
  <c r="X52" i="41"/>
  <c r="W52" i="41"/>
  <c r="R52" i="41"/>
  <c r="Z22" i="21"/>
  <c r="W21" i="41"/>
  <c r="X21" i="41"/>
  <c r="V21" i="41"/>
  <c r="R21" i="41"/>
  <c r="V65" i="21"/>
  <c r="X64" i="41"/>
  <c r="W64" i="41"/>
  <c r="V64" i="41"/>
  <c r="R64" i="41"/>
  <c r="W85" i="41"/>
  <c r="X85" i="41"/>
  <c r="V85" i="41"/>
  <c r="R85" i="41"/>
  <c r="P78" i="41"/>
  <c r="X78" i="41"/>
  <c r="V78" i="41"/>
  <c r="W78" i="41"/>
  <c r="R78" i="41"/>
  <c r="V72" i="21"/>
  <c r="W71" i="41"/>
  <c r="V71" i="41"/>
  <c r="X71" i="41"/>
  <c r="R71" i="41"/>
  <c r="V109" i="21"/>
  <c r="V108" i="41"/>
  <c r="X108" i="41"/>
  <c r="W108" i="41"/>
  <c r="R108" i="41"/>
  <c r="V100" i="21"/>
  <c r="X99" i="41"/>
  <c r="W99" i="41"/>
  <c r="V99" i="41"/>
  <c r="R99" i="41"/>
  <c r="V13" i="21"/>
  <c r="X12" i="41"/>
  <c r="W12" i="41"/>
  <c r="V12" i="41"/>
  <c r="R12" i="41"/>
  <c r="V29" i="21"/>
  <c r="V28" i="41"/>
  <c r="X28" i="41"/>
  <c r="W28" i="41"/>
  <c r="R28" i="41"/>
  <c r="X24" i="41"/>
  <c r="W24" i="41"/>
  <c r="V24" i="41"/>
  <c r="R24" i="41"/>
  <c r="V30" i="21"/>
  <c r="W29" i="41"/>
  <c r="X29" i="41"/>
  <c r="V29" i="41"/>
  <c r="R29" i="41"/>
  <c r="X38" i="41"/>
  <c r="V38" i="41"/>
  <c r="W38" i="41"/>
  <c r="R38" i="41"/>
  <c r="X11" i="41"/>
  <c r="W11" i="41"/>
  <c r="V11" i="41"/>
  <c r="R11" i="41"/>
  <c r="P11" i="41"/>
  <c r="AD81" i="21"/>
  <c r="O88" i="41"/>
  <c r="K48" i="41"/>
  <c r="V68" i="21"/>
  <c r="X67" i="41"/>
  <c r="W67" i="41"/>
  <c r="V67" i="41"/>
  <c r="R67" i="41"/>
  <c r="X72" i="41"/>
  <c r="W72" i="41"/>
  <c r="V72" i="41"/>
  <c r="R72" i="41"/>
  <c r="X16" i="41"/>
  <c r="W16" i="41"/>
  <c r="V16" i="41"/>
  <c r="R16" i="41"/>
  <c r="X74" i="41"/>
  <c r="W74" i="41"/>
  <c r="V74" i="41"/>
  <c r="R74" i="41"/>
  <c r="V59" i="21"/>
  <c r="X58" i="41"/>
  <c r="W58" i="41"/>
  <c r="V58" i="41"/>
  <c r="R58" i="41"/>
  <c r="V104" i="21"/>
  <c r="W103" i="41"/>
  <c r="V103" i="41"/>
  <c r="X103" i="41"/>
  <c r="R103" i="41"/>
  <c r="V62" i="21"/>
  <c r="W61" i="41"/>
  <c r="X61" i="41"/>
  <c r="V61" i="41"/>
  <c r="R61" i="41"/>
  <c r="X22" i="41"/>
  <c r="V22" i="41"/>
  <c r="W22" i="41"/>
  <c r="R22" i="41"/>
  <c r="V46" i="21"/>
  <c r="W45" i="41"/>
  <c r="X45" i="41"/>
  <c r="V45" i="41"/>
  <c r="R45" i="41"/>
  <c r="X70" i="41"/>
  <c r="V70" i="41"/>
  <c r="W70" i="41"/>
  <c r="R70" i="41"/>
  <c r="V54" i="21"/>
  <c r="W53" i="41"/>
  <c r="X53" i="41"/>
  <c r="V53" i="41"/>
  <c r="R53" i="41"/>
  <c r="K11" i="41"/>
  <c r="Z89" i="21"/>
  <c r="AD45" i="21"/>
  <c r="X56" i="41"/>
  <c r="W56" i="41"/>
  <c r="V56" i="41"/>
  <c r="R56" i="41"/>
  <c r="X30" i="41"/>
  <c r="V30" i="41"/>
  <c r="W30" i="41"/>
  <c r="R30" i="41"/>
  <c r="V11" i="21"/>
  <c r="X10" i="41"/>
  <c r="W10" i="41"/>
  <c r="V10" i="41"/>
  <c r="R10" i="41"/>
  <c r="V24" i="21"/>
  <c r="W23" i="41"/>
  <c r="V23" i="41"/>
  <c r="X23" i="41"/>
  <c r="R23" i="41"/>
  <c r="X17" i="41"/>
  <c r="W17" i="41"/>
  <c r="V17" i="41"/>
  <c r="R17" i="41"/>
  <c r="X49" i="41"/>
  <c r="W49" i="41"/>
  <c r="V49" i="41"/>
  <c r="R49" i="41"/>
  <c r="V58" i="21"/>
  <c r="X57" i="41"/>
  <c r="W57" i="41"/>
  <c r="V57" i="41"/>
  <c r="R57" i="41"/>
  <c r="X43" i="41"/>
  <c r="W43" i="41"/>
  <c r="V43" i="41"/>
  <c r="R43" i="41"/>
  <c r="X75" i="41"/>
  <c r="W75" i="41"/>
  <c r="V75" i="41"/>
  <c r="R75" i="41"/>
  <c r="W15" i="41"/>
  <c r="V15" i="41"/>
  <c r="X15" i="41"/>
  <c r="R15" i="41"/>
  <c r="V55" i="21"/>
  <c r="X54" i="41"/>
  <c r="V54" i="41"/>
  <c r="W54" i="41"/>
  <c r="R54" i="41"/>
  <c r="X90" i="41"/>
  <c r="W90" i="41"/>
  <c r="V90" i="41"/>
  <c r="R90" i="41"/>
  <c r="X104" i="41"/>
  <c r="W104" i="41"/>
  <c r="V104" i="41"/>
  <c r="R104" i="41"/>
  <c r="V10" i="21"/>
  <c r="X9" i="41"/>
  <c r="W9" i="41"/>
  <c r="V9" i="41"/>
  <c r="R9" i="41"/>
  <c r="O9" i="41"/>
  <c r="Z12" i="21"/>
  <c r="O44" i="41"/>
  <c r="O87" i="41"/>
  <c r="X82" i="41"/>
  <c r="W82" i="41"/>
  <c r="V82" i="41"/>
  <c r="R82" i="41"/>
  <c r="X65" i="41"/>
  <c r="W65" i="41"/>
  <c r="V65" i="41"/>
  <c r="R65" i="41"/>
  <c r="X42" i="41"/>
  <c r="W42" i="41"/>
  <c r="V42" i="41"/>
  <c r="R42" i="41"/>
  <c r="W55" i="41"/>
  <c r="V55" i="41"/>
  <c r="X55" i="41"/>
  <c r="R55" i="41"/>
  <c r="X51" i="41"/>
  <c r="W51" i="41"/>
  <c r="V51" i="41"/>
  <c r="R51" i="41"/>
  <c r="W63" i="41"/>
  <c r="V63" i="41"/>
  <c r="X63" i="41"/>
  <c r="R63" i="41"/>
  <c r="X32" i="41"/>
  <c r="W32" i="41"/>
  <c r="V32" i="41"/>
  <c r="R32" i="41"/>
  <c r="V92" i="41"/>
  <c r="W92" i="41"/>
  <c r="X92" i="41"/>
  <c r="R92" i="41"/>
  <c r="V92" i="21"/>
  <c r="X91" i="41"/>
  <c r="W91" i="41"/>
  <c r="V91" i="41"/>
  <c r="R91" i="41"/>
  <c r="X62" i="41"/>
  <c r="V62" i="41"/>
  <c r="W62" i="41"/>
  <c r="R62" i="41"/>
  <c r="X34" i="41"/>
  <c r="W34" i="41"/>
  <c r="V34" i="41"/>
  <c r="R34" i="41"/>
  <c r="W109" i="41"/>
  <c r="V109" i="41"/>
  <c r="X109" i="41"/>
  <c r="R109" i="41"/>
  <c r="W69" i="41"/>
  <c r="X69" i="41"/>
  <c r="V69" i="41"/>
  <c r="R69" i="41"/>
  <c r="X102" i="41"/>
  <c r="V102" i="41"/>
  <c r="W102" i="41"/>
  <c r="R102" i="41"/>
  <c r="P9" i="41"/>
  <c r="K31" i="41"/>
  <c r="Z88" i="21"/>
  <c r="X66" i="41"/>
  <c r="W66" i="41"/>
  <c r="V66" i="41"/>
  <c r="R66" i="41"/>
  <c r="V95" i="21"/>
  <c r="X94" i="41"/>
  <c r="V94" i="41"/>
  <c r="W94" i="41"/>
  <c r="R94" i="41"/>
  <c r="Q76" i="41"/>
  <c r="V76" i="41"/>
  <c r="X76" i="41"/>
  <c r="W76" i="41"/>
  <c r="R76" i="41"/>
  <c r="V14" i="21"/>
  <c r="X13" i="41"/>
  <c r="W13" i="41"/>
  <c r="V13" i="41"/>
  <c r="R13" i="41"/>
  <c r="W79" i="41"/>
  <c r="V79" i="41"/>
  <c r="X79" i="41"/>
  <c r="R79" i="41"/>
  <c r="V68" i="41"/>
  <c r="X68" i="41"/>
  <c r="W68" i="41"/>
  <c r="R68" i="41"/>
  <c r="V20" i="41"/>
  <c r="X20" i="41"/>
  <c r="W20" i="41"/>
  <c r="R20" i="41"/>
  <c r="X27" i="41"/>
  <c r="W27" i="41"/>
  <c r="V27" i="41"/>
  <c r="R27" i="41"/>
  <c r="X41" i="41"/>
  <c r="W41" i="41"/>
  <c r="V41" i="41"/>
  <c r="R41" i="41"/>
  <c r="X33" i="41"/>
  <c r="W33" i="41"/>
  <c r="V33" i="41"/>
  <c r="R33" i="41"/>
  <c r="V60" i="41"/>
  <c r="X60" i="41"/>
  <c r="W60" i="41"/>
  <c r="R60" i="41"/>
  <c r="X35" i="41"/>
  <c r="W35" i="41"/>
  <c r="V35" i="41"/>
  <c r="R35" i="41"/>
  <c r="W95" i="41"/>
  <c r="V95" i="41"/>
  <c r="X95" i="41"/>
  <c r="R95" i="41"/>
  <c r="X25" i="41"/>
  <c r="W25" i="41"/>
  <c r="V25" i="41"/>
  <c r="R25" i="41"/>
  <c r="Z10" i="21"/>
  <c r="AD10" i="21"/>
  <c r="Q31" i="41"/>
  <c r="V82" i="21"/>
  <c r="X81" i="41"/>
  <c r="W81" i="41"/>
  <c r="V81" i="41"/>
  <c r="R81" i="41"/>
  <c r="X40" i="41"/>
  <c r="W40" i="41"/>
  <c r="V40" i="41"/>
  <c r="R40" i="41"/>
  <c r="V40" i="21"/>
  <c r="W39" i="41"/>
  <c r="V39" i="41"/>
  <c r="X39" i="41"/>
  <c r="R39" i="41"/>
  <c r="V111" i="21"/>
  <c r="X110" i="41"/>
  <c r="W110" i="41"/>
  <c r="V110" i="41"/>
  <c r="R110" i="41"/>
  <c r="V98" i="21"/>
  <c r="X97" i="41"/>
  <c r="W97" i="41"/>
  <c r="V97" i="41"/>
  <c r="R97" i="41"/>
  <c r="V85" i="21"/>
  <c r="V84" i="41"/>
  <c r="X84" i="41"/>
  <c r="W84" i="41"/>
  <c r="R84" i="41"/>
  <c r="V37" i="21"/>
  <c r="V36" i="41"/>
  <c r="X36" i="41"/>
  <c r="W36" i="41"/>
  <c r="R36" i="41"/>
  <c r="X59" i="41"/>
  <c r="W59" i="41"/>
  <c r="V59" i="41"/>
  <c r="R59" i="41"/>
  <c r="X14" i="41"/>
  <c r="V14" i="41"/>
  <c r="W14" i="41"/>
  <c r="R14" i="41"/>
  <c r="V102" i="21"/>
  <c r="W101" i="41"/>
  <c r="X101" i="41"/>
  <c r="V101" i="41"/>
  <c r="R101" i="41"/>
  <c r="W47" i="41"/>
  <c r="V47" i="41"/>
  <c r="X47" i="41"/>
  <c r="R47" i="41"/>
  <c r="X89" i="41"/>
  <c r="W89" i="41"/>
  <c r="V89" i="41"/>
  <c r="R89" i="41"/>
  <c r="W37" i="41"/>
  <c r="X37" i="41"/>
  <c r="V37" i="41"/>
  <c r="R37" i="41"/>
  <c r="Z53" i="21"/>
  <c r="K53" i="41"/>
  <c r="Z13" i="21"/>
  <c r="AD65" i="21"/>
  <c r="Z25" i="21"/>
  <c r="Q99" i="41"/>
  <c r="P53" i="41"/>
  <c r="Z65" i="21"/>
  <c r="P108" i="41"/>
  <c r="AD109" i="21"/>
  <c r="Q53" i="41"/>
  <c r="K108" i="41"/>
  <c r="P45" i="41"/>
  <c r="Z100" i="21"/>
  <c r="O64" i="41"/>
  <c r="O58" i="41"/>
  <c r="AD54" i="21"/>
  <c r="AD46" i="21"/>
  <c r="O12" i="41"/>
  <c r="O52" i="41"/>
  <c r="Z109" i="21"/>
  <c r="K24" i="41"/>
  <c r="P99" i="41"/>
  <c r="Q58" i="41"/>
  <c r="Z54" i="21"/>
  <c r="AD29" i="21"/>
  <c r="Q45" i="41"/>
  <c r="Q12" i="41"/>
  <c r="Z29" i="21"/>
  <c r="O45" i="41"/>
  <c r="AD13" i="21"/>
  <c r="O85" i="41"/>
  <c r="AD22" i="21"/>
  <c r="AD39" i="21"/>
  <c r="Q21" i="41"/>
  <c r="Q85" i="41"/>
  <c r="Z39" i="21"/>
  <c r="K58" i="41"/>
  <c r="Q28" i="41"/>
  <c r="P64" i="41"/>
  <c r="AD59" i="21"/>
  <c r="O29" i="41"/>
  <c r="O99" i="41"/>
  <c r="P28" i="41"/>
  <c r="AD79" i="21"/>
  <c r="O28" i="41"/>
  <c r="P29" i="41"/>
  <c r="K99" i="41"/>
  <c r="O108" i="41"/>
  <c r="Q64" i="41"/>
  <c r="V73" i="21"/>
  <c r="Q74" i="41"/>
  <c r="V75" i="21"/>
  <c r="Q22" i="41"/>
  <c r="V23" i="21"/>
  <c r="Q70" i="41"/>
  <c r="V71" i="21"/>
  <c r="V31" i="21"/>
  <c r="Q49" i="41"/>
  <c r="V50" i="21"/>
  <c r="Z44" i="21"/>
  <c r="V44" i="21"/>
  <c r="V16" i="21"/>
  <c r="O90" i="41"/>
  <c r="V91" i="21"/>
  <c r="P65" i="41"/>
  <c r="V66" i="21"/>
  <c r="V56" i="21"/>
  <c r="AD64" i="21"/>
  <c r="V64" i="21"/>
  <c r="Q92" i="41"/>
  <c r="V93" i="21"/>
  <c r="O62" i="41"/>
  <c r="V63" i="21"/>
  <c r="P109" i="41"/>
  <c r="V110" i="21"/>
  <c r="P68" i="41"/>
  <c r="V69" i="21"/>
  <c r="K27" i="41"/>
  <c r="V28" i="21"/>
  <c r="V34" i="21"/>
  <c r="V36" i="21"/>
  <c r="V41" i="21"/>
  <c r="O59" i="41"/>
  <c r="V60" i="21"/>
  <c r="Z90" i="21"/>
  <c r="V90" i="21"/>
  <c r="V26" i="21"/>
  <c r="V81" i="21"/>
  <c r="V103" i="21"/>
  <c r="P106" i="41"/>
  <c r="V107" i="21"/>
  <c r="O46" i="41"/>
  <c r="V47" i="21"/>
  <c r="Q100" i="41"/>
  <c r="V101" i="21"/>
  <c r="V27" i="21"/>
  <c r="AD74" i="21"/>
  <c r="V74" i="21"/>
  <c r="V22" i="21"/>
  <c r="AD86" i="21"/>
  <c r="V86" i="21"/>
  <c r="K16" i="41"/>
  <c r="V17" i="21"/>
  <c r="K80" i="41"/>
  <c r="Q56" i="41"/>
  <c r="V57" i="21"/>
  <c r="P17" i="41"/>
  <c r="V18" i="21"/>
  <c r="Q75" i="41"/>
  <c r="V76" i="21"/>
  <c r="O104" i="41"/>
  <c r="V105" i="21"/>
  <c r="Z81" i="21"/>
  <c r="P61" i="41"/>
  <c r="O82" i="41"/>
  <c r="V83" i="21"/>
  <c r="AD43" i="21"/>
  <c r="V43" i="21"/>
  <c r="O51" i="41"/>
  <c r="V52" i="21"/>
  <c r="V33" i="21"/>
  <c r="V35" i="21"/>
  <c r="V70" i="21"/>
  <c r="K66" i="41"/>
  <c r="V67" i="21"/>
  <c r="K76" i="41"/>
  <c r="V77" i="21"/>
  <c r="AD80" i="21"/>
  <c r="V80" i="21"/>
  <c r="Q20" i="41"/>
  <c r="V21" i="21"/>
  <c r="V42" i="21"/>
  <c r="P60" i="41"/>
  <c r="V61" i="21"/>
  <c r="V96" i="21"/>
  <c r="V15" i="21"/>
  <c r="V48" i="21"/>
  <c r="V38" i="21"/>
  <c r="Q87" i="41"/>
  <c r="V88" i="21"/>
  <c r="AD12" i="21"/>
  <c r="V12" i="21"/>
  <c r="AD89" i="21"/>
  <c r="V89" i="21"/>
  <c r="AD32" i="21"/>
  <c r="V32" i="21"/>
  <c r="Q48" i="41"/>
  <c r="V49" i="21"/>
  <c r="P44" i="41"/>
  <c r="V45" i="21"/>
  <c r="P35" i="41"/>
  <c r="O102" i="41"/>
  <c r="O17" i="41"/>
  <c r="O19" i="41"/>
  <c r="V20" i="21"/>
  <c r="K86" i="41"/>
  <c r="V87" i="21"/>
  <c r="Q93" i="41"/>
  <c r="V94" i="21"/>
  <c r="Q18" i="41"/>
  <c r="V19" i="21"/>
  <c r="Q105" i="41"/>
  <c r="V106" i="21"/>
  <c r="Z9" i="21"/>
  <c r="V9" i="21"/>
  <c r="K35" i="41"/>
  <c r="P102" i="41"/>
  <c r="P52" i="41"/>
  <c r="V53" i="21"/>
  <c r="Z79" i="21"/>
  <c r="V79" i="21"/>
  <c r="Q24" i="41"/>
  <c r="V25" i="21"/>
  <c r="Q38" i="41"/>
  <c r="V39" i="21"/>
  <c r="K102" i="41"/>
  <c r="K68" i="41"/>
  <c r="P85" i="41"/>
  <c r="P59" i="41"/>
  <c r="Z36" i="21"/>
  <c r="Z86" i="21"/>
  <c r="Q89" i="41"/>
  <c r="O106" i="41"/>
  <c r="O80" i="41"/>
  <c r="AD90" i="21"/>
  <c r="AD107" i="21"/>
  <c r="Q80" i="41"/>
  <c r="AD69" i="21"/>
  <c r="P80" i="41"/>
  <c r="Q57" i="41"/>
  <c r="Q59" i="41"/>
  <c r="AD60" i="21"/>
  <c r="AD17" i="21"/>
  <c r="K85" i="41"/>
  <c r="O21" i="41"/>
  <c r="K21" i="41"/>
  <c r="Q68" i="41"/>
  <c r="P21" i="41"/>
  <c r="Z55" i="21"/>
  <c r="Z11" i="21"/>
  <c r="Q51" i="41"/>
  <c r="AD76" i="21"/>
  <c r="AD57" i="21"/>
  <c r="O68" i="41"/>
  <c r="Q35" i="41"/>
  <c r="Q60" i="41"/>
  <c r="Q17" i="41"/>
  <c r="Z94" i="21"/>
  <c r="P18" i="41"/>
  <c r="P51" i="41"/>
  <c r="K56" i="41"/>
  <c r="Q109" i="41"/>
  <c r="P76" i="41"/>
  <c r="K19" i="41"/>
  <c r="K13" i="41"/>
  <c r="O54" i="41"/>
  <c r="P79" i="41"/>
  <c r="Z110" i="21"/>
  <c r="Z64" i="21"/>
  <c r="AD77" i="21"/>
  <c r="O86" i="41"/>
  <c r="P54" i="41"/>
  <c r="Q19" i="41"/>
  <c r="O13" i="41"/>
  <c r="K79" i="41"/>
  <c r="Z76" i="21"/>
  <c r="O10" i="41"/>
  <c r="Q54" i="41"/>
  <c r="Z20" i="21"/>
  <c r="Z57" i="21"/>
  <c r="AD105" i="21"/>
  <c r="K10" i="41"/>
  <c r="K63" i="41"/>
  <c r="Z69" i="21"/>
  <c r="K54" i="41"/>
  <c r="P104" i="41"/>
  <c r="O75" i="41"/>
  <c r="AD47" i="21"/>
  <c r="O56" i="41"/>
  <c r="AD11" i="21"/>
  <c r="Z106" i="21"/>
  <c r="AD55" i="21"/>
  <c r="P20" i="41"/>
  <c r="K95" i="41"/>
  <c r="K75" i="41"/>
  <c r="Q10" i="41"/>
  <c r="P75" i="41"/>
  <c r="Q46" i="41"/>
  <c r="P56" i="41"/>
  <c r="O35" i="41"/>
  <c r="K20" i="41"/>
  <c r="P10" i="41"/>
  <c r="K104" i="41"/>
  <c r="AD52" i="21"/>
  <c r="K8" i="41"/>
  <c r="AD36" i="21"/>
  <c r="Z18" i="21"/>
  <c r="O93" i="41"/>
  <c r="O18" i="41"/>
  <c r="Q61" i="41"/>
  <c r="K61" i="41"/>
  <c r="O27" i="41"/>
  <c r="K59" i="41"/>
  <c r="P26" i="41"/>
  <c r="Z58" i="21"/>
  <c r="Z62" i="21"/>
  <c r="Q27" i="41"/>
  <c r="K100" i="41"/>
  <c r="K57" i="41"/>
  <c r="K26" i="41"/>
  <c r="Z16" i="21"/>
  <c r="Z52" i="21"/>
  <c r="Q8" i="41"/>
  <c r="AD106" i="21"/>
  <c r="Q11" i="41"/>
  <c r="P19" i="41"/>
  <c r="AD25" i="21"/>
  <c r="AD78" i="21"/>
  <c r="AD19" i="21"/>
  <c r="Z104" i="21"/>
  <c r="K109" i="41"/>
  <c r="Q86" i="41"/>
  <c r="AD18" i="21"/>
  <c r="Q26" i="41"/>
  <c r="K88" i="41"/>
  <c r="Z32" i="21"/>
  <c r="AD94" i="21"/>
  <c r="AD49" i="21"/>
  <c r="AD93" i="21"/>
  <c r="P8" i="41"/>
  <c r="K46" i="41"/>
  <c r="AD110" i="21"/>
  <c r="P86" i="41"/>
  <c r="K52" i="41"/>
  <c r="Z27" i="21"/>
  <c r="P88" i="41"/>
  <c r="K77" i="41"/>
  <c r="Z45" i="21"/>
  <c r="Z19" i="21"/>
  <c r="P48" i="41"/>
  <c r="AD111" i="21"/>
  <c r="Z85" i="21"/>
  <c r="K51" i="41"/>
  <c r="Z91" i="21"/>
  <c r="O109" i="41"/>
  <c r="P96" i="41"/>
  <c r="O63" i="41"/>
  <c r="AD87" i="21"/>
  <c r="K17" i="41"/>
  <c r="AD27" i="21"/>
  <c r="Q88" i="41"/>
  <c r="P107" i="41"/>
  <c r="Z47" i="21"/>
  <c r="Q96" i="41"/>
  <c r="P63" i="41"/>
  <c r="AD101" i="21"/>
  <c r="O57" i="41"/>
  <c r="O78" i="41"/>
  <c r="O48" i="41"/>
  <c r="AD91" i="21"/>
  <c r="Q63" i="41"/>
  <c r="O43" i="41"/>
  <c r="Z101" i="21"/>
  <c r="P57" i="41"/>
  <c r="O31" i="41"/>
  <c r="P93" i="41"/>
  <c r="Q78" i="41"/>
  <c r="K44" i="41"/>
  <c r="O38" i="41"/>
  <c r="P90" i="41"/>
  <c r="Q90" i="41"/>
  <c r="Z97" i="21"/>
  <c r="O92" i="41"/>
  <c r="K93" i="41"/>
  <c r="Q44" i="41"/>
  <c r="AD9" i="21"/>
  <c r="AD97" i="21"/>
  <c r="O11" i="41"/>
  <c r="P100" i="41"/>
  <c r="Z105" i="21"/>
  <c r="AD58" i="21"/>
  <c r="O24" i="41"/>
  <c r="P31" i="41"/>
  <c r="K78" i="41"/>
  <c r="K87" i="41"/>
  <c r="Z96" i="21"/>
  <c r="K90" i="41"/>
  <c r="K92" i="41"/>
  <c r="O100" i="41"/>
  <c r="Q104" i="41"/>
  <c r="O77" i="41"/>
  <c r="P97" i="41"/>
  <c r="P87" i="41"/>
  <c r="P105" i="41"/>
  <c r="Z87" i="21"/>
  <c r="AD23" i="21"/>
  <c r="P40" i="41"/>
  <c r="AD14" i="21"/>
  <c r="Z24" i="21"/>
  <c r="K15" i="41"/>
  <c r="P82" i="41"/>
  <c r="K23" i="41"/>
  <c r="AD16" i="21"/>
  <c r="P69" i="41"/>
  <c r="Q82" i="41"/>
  <c r="O23" i="41"/>
  <c r="Q69" i="41"/>
  <c r="K82" i="41"/>
  <c r="Q23" i="41"/>
  <c r="Z70" i="21"/>
  <c r="P15" i="41"/>
  <c r="K91" i="41"/>
  <c r="O42" i="41"/>
  <c r="AD83" i="21"/>
  <c r="P23" i="41"/>
  <c r="O15" i="41"/>
  <c r="O91" i="41"/>
  <c r="AD24" i="21"/>
  <c r="K69" i="41"/>
  <c r="Q15" i="41"/>
  <c r="P91" i="41"/>
  <c r="P42" i="41"/>
  <c r="Q42" i="41"/>
  <c r="K43" i="41"/>
  <c r="K32" i="41"/>
  <c r="Z43" i="21"/>
  <c r="P43" i="41"/>
  <c r="AD33" i="21"/>
  <c r="AD44" i="21"/>
  <c r="O34" i="41"/>
  <c r="Z83" i="21"/>
  <c r="Q43" i="41"/>
  <c r="Z42" i="21"/>
  <c r="Q34" i="41"/>
  <c r="P34" i="41"/>
  <c r="K72" i="41"/>
  <c r="O103" i="41"/>
  <c r="K103" i="41"/>
  <c r="P103" i="41"/>
  <c r="Q103" i="41"/>
  <c r="P83" i="41"/>
  <c r="AD104" i="21"/>
  <c r="P72" i="41"/>
  <c r="Z84" i="21"/>
  <c r="Q72" i="41"/>
  <c r="AD73" i="21"/>
  <c r="Z23" i="21"/>
  <c r="O22" i="41"/>
  <c r="AD72" i="21"/>
  <c r="Z73" i="21"/>
  <c r="P22" i="41"/>
  <c r="O94" i="41"/>
  <c r="Z92" i="21"/>
  <c r="O72" i="41"/>
  <c r="K22" i="41"/>
  <c r="O26" i="41"/>
  <c r="AD88" i="21"/>
  <c r="Q110" i="41"/>
  <c r="O83" i="41"/>
  <c r="Z72" i="21"/>
  <c r="K74" i="41"/>
  <c r="Z41" i="21"/>
  <c r="AD42" i="21"/>
  <c r="Z33" i="21"/>
  <c r="Q65" i="41"/>
  <c r="Q83" i="41"/>
  <c r="P94" i="41"/>
  <c r="AD95" i="21"/>
  <c r="O25" i="41"/>
  <c r="K40" i="41"/>
  <c r="O41" i="41"/>
  <c r="P14" i="41"/>
  <c r="K25" i="41"/>
  <c r="K33" i="41"/>
  <c r="Q37" i="41"/>
  <c r="P66" i="41"/>
  <c r="P32" i="41"/>
  <c r="O76" i="41"/>
  <c r="Z14" i="21"/>
  <c r="O69" i="41"/>
  <c r="Z17" i="21"/>
  <c r="AD21" i="21"/>
  <c r="P95" i="41"/>
  <c r="AD34" i="21"/>
  <c r="O70" i="41"/>
  <c r="K14" i="41"/>
  <c r="K37" i="41"/>
  <c r="Q66" i="41"/>
  <c r="Q32" i="41"/>
  <c r="AD67" i="21"/>
  <c r="O66" i="41"/>
  <c r="P27" i="41"/>
  <c r="Q13" i="41"/>
  <c r="AD70" i="21"/>
  <c r="Z48" i="21"/>
  <c r="Q94" i="41"/>
  <c r="P16" i="41"/>
  <c r="AD41" i="21"/>
  <c r="AD96" i="21"/>
  <c r="Q91" i="41"/>
  <c r="Q14" i="41"/>
  <c r="P55" i="41"/>
  <c r="AD28" i="21"/>
  <c r="K94" i="41"/>
  <c r="Q40" i="41"/>
  <c r="Z98" i="21"/>
  <c r="O61" i="41"/>
  <c r="P41" i="41"/>
  <c r="AD15" i="21"/>
  <c r="Z68" i="21"/>
  <c r="Z67" i="21"/>
  <c r="Z61" i="21"/>
  <c r="O16" i="41"/>
  <c r="O40" i="41"/>
  <c r="AD98" i="21"/>
  <c r="O95" i="41"/>
  <c r="AD92" i="21"/>
  <c r="Q41" i="41"/>
  <c r="Z15" i="21"/>
  <c r="K67" i="41"/>
  <c r="Z77" i="21"/>
  <c r="Z93" i="21"/>
  <c r="Z28" i="21"/>
  <c r="P13" i="41"/>
  <c r="Z95" i="21"/>
  <c r="K41" i="41"/>
  <c r="P67" i="41"/>
  <c r="Z46" i="21"/>
  <c r="P92" i="41"/>
  <c r="AD61" i="21"/>
  <c r="Q47" i="41"/>
  <c r="O20" i="41"/>
  <c r="AD62" i="21"/>
  <c r="P33" i="41"/>
  <c r="Q67" i="41"/>
  <c r="AD35" i="21"/>
  <c r="Q16" i="41"/>
  <c r="P37" i="41"/>
  <c r="AD68" i="21"/>
  <c r="O32" i="41"/>
  <c r="K34" i="41"/>
  <c r="Q33" i="41"/>
  <c r="O67" i="41"/>
  <c r="Z111" i="21"/>
  <c r="Z75" i="21"/>
  <c r="P74" i="41"/>
  <c r="P25" i="41"/>
  <c r="V7" i="41"/>
  <c r="AD75" i="21"/>
  <c r="Z102" i="21"/>
  <c r="AD108" i="21"/>
  <c r="AD102" i="21"/>
  <c r="Z108" i="21"/>
  <c r="O33" i="41"/>
  <c r="Z35" i="21"/>
  <c r="Z34" i="21"/>
  <c r="AD66" i="21"/>
  <c r="O30" i="41"/>
  <c r="K110" i="41"/>
  <c r="AD31" i="21"/>
  <c r="P30" i="41"/>
  <c r="AD84" i="21"/>
  <c r="O74" i="41"/>
  <c r="P101" i="41"/>
  <c r="K71" i="41"/>
  <c r="Z71" i="21"/>
  <c r="AD56" i="21"/>
  <c r="P110" i="41"/>
  <c r="O98" i="41"/>
  <c r="P62" i="41"/>
  <c r="P70" i="41"/>
  <c r="Q101" i="41"/>
  <c r="O84" i="41"/>
  <c r="K55" i="41"/>
  <c r="Z8" i="21"/>
  <c r="P98" i="41"/>
  <c r="AD63" i="21"/>
  <c r="K101" i="41"/>
  <c r="O55" i="41"/>
  <c r="V8" i="21"/>
  <c r="Q98" i="41"/>
  <c r="Q62" i="41"/>
  <c r="K70" i="41"/>
  <c r="W7" i="41"/>
  <c r="Z74" i="21"/>
  <c r="AD71" i="21"/>
  <c r="AD50" i="21"/>
  <c r="Z56" i="21"/>
  <c r="X7" i="41"/>
  <c r="AD99" i="21"/>
  <c r="Z50" i="21"/>
  <c r="C6" i="16"/>
  <c r="Z99" i="21"/>
  <c r="Z63" i="21"/>
  <c r="O73" i="41"/>
  <c r="Q30" i="41"/>
  <c r="K62" i="41"/>
  <c r="K30" i="41"/>
  <c r="K83" i="41"/>
  <c r="Z31" i="21"/>
  <c r="Z66" i="21"/>
  <c r="AD26" i="21"/>
  <c r="O110" i="41"/>
  <c r="K65" i="41"/>
  <c r="O71" i="41"/>
  <c r="P73" i="41"/>
  <c r="O49" i="41"/>
  <c r="P84" i="41"/>
  <c r="P7" i="41"/>
  <c r="K107" i="41"/>
  <c r="P71" i="41"/>
  <c r="Q25" i="41"/>
  <c r="R7" i="41"/>
  <c r="Q71" i="41"/>
  <c r="Q73" i="41"/>
  <c r="P49" i="41"/>
  <c r="Q84" i="41"/>
  <c r="Z26" i="21"/>
  <c r="AD8" i="21"/>
  <c r="O107" i="41"/>
  <c r="K73" i="41"/>
  <c r="K49" i="41"/>
  <c r="K84" i="41"/>
  <c r="K7" i="41"/>
  <c r="K98" i="41"/>
  <c r="O101" i="41"/>
  <c r="AD85" i="21"/>
  <c r="Q55" i="41"/>
  <c r="O7" i="41"/>
  <c r="Q107" i="41"/>
  <c r="O65" i="41"/>
  <c r="V62" i="13"/>
  <c r="U62" i="13"/>
  <c r="S62" i="13"/>
  <c r="Z61" i="13"/>
  <c r="J27" i="13"/>
  <c r="I26" i="17"/>
  <c r="Z4" i="21" l="1"/>
  <c r="C47" i="37" s="1"/>
  <c r="P3" i="41"/>
  <c r="V4" i="21"/>
  <c r="Q3" i="41"/>
  <c r="AD4" i="21"/>
  <c r="C48" i="37" s="1"/>
  <c r="K3" i="41"/>
  <c r="O3" i="41"/>
  <c r="Y62" i="13"/>
  <c r="AA62" i="13"/>
  <c r="X62" i="13"/>
  <c r="W62" i="13"/>
  <c r="Z62" i="13"/>
  <c r="J29" i="13"/>
  <c r="I30" i="17"/>
  <c r="C46" i="37" l="1"/>
  <c r="D47" i="37" s="1"/>
  <c r="D48" i="37" l="1"/>
  <c r="C24" i="37" s="1"/>
  <c r="K45" i="13" s="1"/>
  <c r="D42" i="37"/>
  <c r="C18" i="37" s="1"/>
  <c r="C41" i="37"/>
  <c r="D46" i="37"/>
  <c r="E46" i="37" s="1"/>
  <c r="C23" i="37"/>
  <c r="K44" i="13" s="1"/>
  <c r="E47" i="37"/>
  <c r="E48" i="37" l="1"/>
  <c r="E42" i="37"/>
  <c r="D41" i="37"/>
  <c r="E41" i="37" s="1"/>
  <c r="C22" i="37"/>
  <c r="K43" i="13" s="1"/>
  <c r="K39" i="13"/>
  <c r="L44" i="13" l="1"/>
  <c r="D21" i="13" s="1"/>
  <c r="C31" i="37"/>
  <c r="E32" i="37" s="1"/>
  <c r="L42" i="13"/>
  <c r="L41" i="13"/>
  <c r="L39" i="13"/>
  <c r="K52" i="13"/>
  <c r="N53" i="13" s="1"/>
  <c r="L40" i="13"/>
  <c r="L45" i="13"/>
  <c r="L43" i="13"/>
  <c r="C33" i="37" l="1"/>
  <c r="AA4" i="21"/>
  <c r="AA109" i="21" s="1"/>
  <c r="J109" i="16" s="1"/>
  <c r="O4" i="21"/>
  <c r="D17" i="13"/>
  <c r="W4" i="21"/>
  <c r="D20" i="13"/>
  <c r="D22" i="13"/>
  <c r="AE4" i="21"/>
  <c r="C14" i="13"/>
  <c r="G4" i="21"/>
  <c r="L52" i="13"/>
  <c r="O51" i="13" s="1"/>
  <c r="D19" i="13"/>
  <c r="S4" i="21"/>
  <c r="D15" i="13"/>
  <c r="K4" i="21"/>
  <c r="Y21" i="13"/>
  <c r="X24" i="17" s="1"/>
  <c r="C24" i="17"/>
  <c r="AA86" i="21" l="1"/>
  <c r="J86" i="16" s="1"/>
  <c r="AA40" i="21"/>
  <c r="J40" i="16" s="1"/>
  <c r="AA45" i="21"/>
  <c r="J45" i="16" s="1"/>
  <c r="AA82" i="21"/>
  <c r="J82" i="16" s="1"/>
  <c r="AA8" i="21"/>
  <c r="J8" i="16" s="1"/>
  <c r="AA56" i="21"/>
  <c r="J56" i="16" s="1"/>
  <c r="AA93" i="21"/>
  <c r="J93" i="16" s="1"/>
  <c r="AA15" i="21"/>
  <c r="J15" i="16" s="1"/>
  <c r="AA67" i="21"/>
  <c r="J67" i="16" s="1"/>
  <c r="AA98" i="21"/>
  <c r="J98" i="16" s="1"/>
  <c r="AA27" i="21"/>
  <c r="J27" i="16" s="1"/>
  <c r="AA35" i="21"/>
  <c r="J35" i="16" s="1"/>
  <c r="AA9" i="21"/>
  <c r="J9" i="16" s="1"/>
  <c r="AA16" i="21"/>
  <c r="J16" i="16" s="1"/>
  <c r="AA73" i="21"/>
  <c r="J73" i="16" s="1"/>
  <c r="AA21" i="21"/>
  <c r="J21" i="16" s="1"/>
  <c r="AA29" i="21"/>
  <c r="J29" i="16" s="1"/>
  <c r="AA97" i="21"/>
  <c r="J97" i="16" s="1"/>
  <c r="AA24" i="21"/>
  <c r="J24" i="16" s="1"/>
  <c r="AA78" i="21"/>
  <c r="J78" i="16" s="1"/>
  <c r="AA11" i="21"/>
  <c r="J11" i="16" s="1"/>
  <c r="AA77" i="21"/>
  <c r="J77" i="16" s="1"/>
  <c r="AA108" i="21"/>
  <c r="J108" i="16" s="1"/>
  <c r="AA74" i="21"/>
  <c r="J74" i="16" s="1"/>
  <c r="AA66" i="21"/>
  <c r="J66" i="16" s="1"/>
  <c r="AA105" i="21"/>
  <c r="J105" i="16" s="1"/>
  <c r="AA19" i="21"/>
  <c r="J19" i="16" s="1"/>
  <c r="AA76" i="21"/>
  <c r="J76" i="16" s="1"/>
  <c r="AA33" i="21"/>
  <c r="J33" i="16" s="1"/>
  <c r="AA32" i="21"/>
  <c r="J32" i="16" s="1"/>
  <c r="AA50" i="21"/>
  <c r="J50" i="16" s="1"/>
  <c r="AA110" i="21"/>
  <c r="J110" i="16" s="1"/>
  <c r="AA20" i="21"/>
  <c r="J20" i="16" s="1"/>
  <c r="AA91" i="21"/>
  <c r="J91" i="16" s="1"/>
  <c r="AA14" i="21"/>
  <c r="J14" i="16" s="1"/>
  <c r="AA18" i="21"/>
  <c r="J18" i="16" s="1"/>
  <c r="AA64" i="21"/>
  <c r="J64" i="16" s="1"/>
  <c r="AA103" i="21"/>
  <c r="J103" i="16" s="1"/>
  <c r="AA44" i="21"/>
  <c r="J44" i="16" s="1"/>
  <c r="AA83" i="21"/>
  <c r="J83" i="16" s="1"/>
  <c r="AA101" i="21"/>
  <c r="J101" i="16" s="1"/>
  <c r="AA65" i="21"/>
  <c r="J65" i="16" s="1"/>
  <c r="AA42" i="21"/>
  <c r="J42" i="16" s="1"/>
  <c r="AA95" i="21"/>
  <c r="J95" i="16" s="1"/>
  <c r="AA71" i="21"/>
  <c r="J71" i="16" s="1"/>
  <c r="AA81" i="21"/>
  <c r="J81" i="16" s="1"/>
  <c r="AA92" i="21"/>
  <c r="J92" i="16" s="1"/>
  <c r="AA104" i="21"/>
  <c r="J104" i="16" s="1"/>
  <c r="AA51" i="21"/>
  <c r="J51" i="16" s="1"/>
  <c r="AA10" i="21"/>
  <c r="J10" i="16" s="1"/>
  <c r="AA37" i="21"/>
  <c r="J37" i="16" s="1"/>
  <c r="AA102" i="21"/>
  <c r="J102" i="16" s="1"/>
  <c r="AA87" i="21"/>
  <c r="J87" i="16" s="1"/>
  <c r="AA54" i="21"/>
  <c r="J54" i="16" s="1"/>
  <c r="AA100" i="21"/>
  <c r="J100" i="16" s="1"/>
  <c r="AA28" i="21"/>
  <c r="J28" i="16" s="1"/>
  <c r="AA43" i="21"/>
  <c r="J43" i="16" s="1"/>
  <c r="AA63" i="21"/>
  <c r="J63" i="16" s="1"/>
  <c r="AA62" i="21"/>
  <c r="J62" i="16" s="1"/>
  <c r="AA61" i="21"/>
  <c r="J61" i="16" s="1"/>
  <c r="AA47" i="21"/>
  <c r="J47" i="16" s="1"/>
  <c r="AA106" i="21"/>
  <c r="J106" i="16" s="1"/>
  <c r="AA58" i="21"/>
  <c r="J58" i="16" s="1"/>
  <c r="AA96" i="21"/>
  <c r="J96" i="16" s="1"/>
  <c r="AA26" i="21"/>
  <c r="J26" i="16" s="1"/>
  <c r="AA34" i="21"/>
  <c r="J34" i="16" s="1"/>
  <c r="AA31" i="21"/>
  <c r="J31" i="16" s="1"/>
  <c r="AA13" i="21"/>
  <c r="J13" i="16" s="1"/>
  <c r="AA59" i="21"/>
  <c r="J59" i="16" s="1"/>
  <c r="AA38" i="21"/>
  <c r="J38" i="16" s="1"/>
  <c r="AA72" i="21"/>
  <c r="J72" i="16" s="1"/>
  <c r="AA12" i="21"/>
  <c r="J12" i="16" s="1"/>
  <c r="AA68" i="21"/>
  <c r="J68" i="16" s="1"/>
  <c r="AA17" i="21"/>
  <c r="J17" i="16" s="1"/>
  <c r="AA25" i="21"/>
  <c r="J25" i="16" s="1"/>
  <c r="AA39" i="21"/>
  <c r="J39" i="16" s="1"/>
  <c r="AA111" i="21"/>
  <c r="J111" i="16" s="1"/>
  <c r="AA69" i="21"/>
  <c r="J69" i="16" s="1"/>
  <c r="AA84" i="21"/>
  <c r="J84" i="16" s="1"/>
  <c r="AA53" i="21"/>
  <c r="J53" i="16" s="1"/>
  <c r="AA49" i="21"/>
  <c r="J49" i="16" s="1"/>
  <c r="AA89" i="21"/>
  <c r="J89" i="16" s="1"/>
  <c r="AA48" i="21"/>
  <c r="J48" i="16" s="1"/>
  <c r="AA90" i="21"/>
  <c r="J90" i="16" s="1"/>
  <c r="AA60" i="21"/>
  <c r="J60" i="16" s="1"/>
  <c r="AA46" i="21"/>
  <c r="J46" i="16" s="1"/>
  <c r="AA55" i="21"/>
  <c r="J55" i="16" s="1"/>
  <c r="AA36" i="21"/>
  <c r="J36" i="16" s="1"/>
  <c r="AA80" i="21"/>
  <c r="J80" i="16" s="1"/>
  <c r="AA52" i="21"/>
  <c r="J52" i="16" s="1"/>
  <c r="AA85" i="21"/>
  <c r="J85" i="16" s="1"/>
  <c r="AA30" i="21"/>
  <c r="J30" i="16" s="1"/>
  <c r="AA57" i="21"/>
  <c r="J57" i="16" s="1"/>
  <c r="AA22" i="21"/>
  <c r="J22" i="16" s="1"/>
  <c r="AA79" i="21"/>
  <c r="J79" i="16" s="1"/>
  <c r="AA75" i="21"/>
  <c r="J75" i="16" s="1"/>
  <c r="AA41" i="21"/>
  <c r="J41" i="16" s="1"/>
  <c r="AA88" i="21"/>
  <c r="J88" i="16" s="1"/>
  <c r="AA70" i="21"/>
  <c r="J70" i="16" s="1"/>
  <c r="AA94" i="21"/>
  <c r="J94" i="16" s="1"/>
  <c r="AA107" i="21"/>
  <c r="J107" i="16" s="1"/>
  <c r="AA99" i="21"/>
  <c r="J99" i="16" s="1"/>
  <c r="AA23" i="21"/>
  <c r="J23" i="16" s="1"/>
  <c r="W94" i="21"/>
  <c r="W85" i="21"/>
  <c r="W76" i="21"/>
  <c r="W67" i="21"/>
  <c r="I67" i="16" s="1"/>
  <c r="W58" i="21"/>
  <c r="I58" i="16" s="1"/>
  <c r="W49" i="21"/>
  <c r="I49" i="16" s="1"/>
  <c r="W33" i="21"/>
  <c r="I33" i="16" s="1"/>
  <c r="W43" i="21"/>
  <c r="I43" i="16" s="1"/>
  <c r="W17" i="21"/>
  <c r="I17" i="16" s="1"/>
  <c r="W45" i="21"/>
  <c r="I45" i="16" s="1"/>
  <c r="W30" i="21"/>
  <c r="I30" i="16" s="1"/>
  <c r="W65" i="21"/>
  <c r="I65" i="16" s="1"/>
  <c r="W57" i="21"/>
  <c r="I57" i="16" s="1"/>
  <c r="W111" i="21"/>
  <c r="I111" i="16" s="1"/>
  <c r="W86" i="21"/>
  <c r="I86" i="16" s="1"/>
  <c r="W77" i="21"/>
  <c r="I77" i="16" s="1"/>
  <c r="W68" i="21"/>
  <c r="W59" i="21"/>
  <c r="W50" i="21"/>
  <c r="I50" i="16" s="1"/>
  <c r="W41" i="21"/>
  <c r="W42" i="21"/>
  <c r="I42" i="16" s="1"/>
  <c r="W34" i="21"/>
  <c r="I34" i="16" s="1"/>
  <c r="W53" i="21"/>
  <c r="I53" i="16" s="1"/>
  <c r="W18" i="21"/>
  <c r="I18" i="16" s="1"/>
  <c r="W28" i="21"/>
  <c r="I28" i="16" s="1"/>
  <c r="W20" i="21"/>
  <c r="W104" i="21"/>
  <c r="I104" i="16" s="1"/>
  <c r="W31" i="21"/>
  <c r="I31" i="16" s="1"/>
  <c r="W24" i="21"/>
  <c r="I24" i="16" s="1"/>
  <c r="W81" i="21"/>
  <c r="I81" i="16" s="1"/>
  <c r="W91" i="21"/>
  <c r="I91" i="16" s="1"/>
  <c r="W83" i="21"/>
  <c r="I83" i="16" s="1"/>
  <c r="W103" i="21"/>
  <c r="I103" i="16" s="1"/>
  <c r="W78" i="21"/>
  <c r="W69" i="21"/>
  <c r="W60" i="21"/>
  <c r="W51" i="21"/>
  <c r="I51" i="16" s="1"/>
  <c r="W52" i="21"/>
  <c r="I52" i="16" s="1"/>
  <c r="W26" i="21"/>
  <c r="I26" i="16" s="1"/>
  <c r="W54" i="21"/>
  <c r="I54" i="16" s="1"/>
  <c r="W9" i="21"/>
  <c r="I9" i="16" s="1"/>
  <c r="W19" i="21"/>
  <c r="I19" i="16" s="1"/>
  <c r="W29" i="21"/>
  <c r="I29" i="16" s="1"/>
  <c r="W95" i="21"/>
  <c r="I95" i="16" s="1"/>
  <c r="W70" i="21"/>
  <c r="I70" i="16" s="1"/>
  <c r="W61" i="21"/>
  <c r="I61" i="16" s="1"/>
  <c r="W25" i="21"/>
  <c r="I25" i="16" s="1"/>
  <c r="W35" i="21"/>
  <c r="I35" i="16" s="1"/>
  <c r="W36" i="21"/>
  <c r="I36" i="16" s="1"/>
  <c r="W46" i="21"/>
  <c r="W96" i="21"/>
  <c r="I96" i="16" s="1"/>
  <c r="W80" i="21"/>
  <c r="I80" i="16" s="1"/>
  <c r="W72" i="21"/>
  <c r="I72" i="16" s="1"/>
  <c r="W22" i="21"/>
  <c r="I22" i="16" s="1"/>
  <c r="W106" i="21"/>
  <c r="I106" i="16" s="1"/>
  <c r="W15" i="21"/>
  <c r="I15" i="16" s="1"/>
  <c r="W93" i="21"/>
  <c r="I93" i="16" s="1"/>
  <c r="W87" i="21"/>
  <c r="I87" i="16" s="1"/>
  <c r="W62" i="21"/>
  <c r="I62" i="16" s="1"/>
  <c r="W44" i="21"/>
  <c r="I44" i="16" s="1"/>
  <c r="W27" i="21"/>
  <c r="I27" i="16" s="1"/>
  <c r="W37" i="21"/>
  <c r="I37" i="16" s="1"/>
  <c r="W10" i="21"/>
  <c r="I10" i="16" s="1"/>
  <c r="W11" i="21"/>
  <c r="I11" i="16" s="1"/>
  <c r="W12" i="21"/>
  <c r="I12" i="16" s="1"/>
  <c r="W88" i="21"/>
  <c r="W64" i="21"/>
  <c r="W32" i="21"/>
  <c r="I32" i="16" s="1"/>
  <c r="W97" i="21"/>
  <c r="I97" i="16" s="1"/>
  <c r="W98" i="21"/>
  <c r="I98" i="16" s="1"/>
  <c r="W73" i="21"/>
  <c r="I73" i="16" s="1"/>
  <c r="W66" i="21"/>
  <c r="I66" i="16" s="1"/>
  <c r="W79" i="21"/>
  <c r="I79" i="16" s="1"/>
  <c r="W38" i="21"/>
  <c r="I38" i="16" s="1"/>
  <c r="W13" i="21"/>
  <c r="I13" i="16" s="1"/>
  <c r="W40" i="21"/>
  <c r="I40" i="16" s="1"/>
  <c r="W101" i="21"/>
  <c r="I101" i="16" s="1"/>
  <c r="W71" i="21"/>
  <c r="I71" i="16" s="1"/>
  <c r="W56" i="21"/>
  <c r="I56" i="16" s="1"/>
  <c r="W107" i="21"/>
  <c r="I107" i="16" s="1"/>
  <c r="W99" i="21"/>
  <c r="I99" i="16" s="1"/>
  <c r="W82" i="21"/>
  <c r="W102" i="21"/>
  <c r="I102" i="16" s="1"/>
  <c r="W63" i="21"/>
  <c r="I63" i="16" s="1"/>
  <c r="W47" i="21"/>
  <c r="I47" i="16" s="1"/>
  <c r="W14" i="21"/>
  <c r="I14" i="16" s="1"/>
  <c r="W48" i="21"/>
  <c r="I48" i="16" s="1"/>
  <c r="W110" i="21"/>
  <c r="I110" i="16" s="1"/>
  <c r="W55" i="21"/>
  <c r="I55" i="16" s="1"/>
  <c r="W21" i="21"/>
  <c r="I21" i="16" s="1"/>
  <c r="W105" i="21"/>
  <c r="I105" i="16" s="1"/>
  <c r="W39" i="21"/>
  <c r="I39" i="16" s="1"/>
  <c r="W89" i="21"/>
  <c r="I89" i="16" s="1"/>
  <c r="W23" i="21"/>
  <c r="I23" i="16" s="1"/>
  <c r="W92" i="21"/>
  <c r="I92" i="16" s="1"/>
  <c r="W16" i="21"/>
  <c r="I16" i="16" s="1"/>
  <c r="W108" i="21"/>
  <c r="I108" i="16" s="1"/>
  <c r="W100" i="21"/>
  <c r="W74" i="21"/>
  <c r="W90" i="21"/>
  <c r="I90" i="16" s="1"/>
  <c r="W75" i="21"/>
  <c r="I75" i="16" s="1"/>
  <c r="W109" i="21"/>
  <c r="I109" i="16" s="1"/>
  <c r="W84" i="21"/>
  <c r="I84" i="16" s="1"/>
  <c r="G66" i="21"/>
  <c r="E66" i="16" s="1"/>
  <c r="G63" i="21"/>
  <c r="E63" i="16" s="1"/>
  <c r="G107" i="21"/>
  <c r="E107" i="16" s="1"/>
  <c r="G105" i="21"/>
  <c r="E105" i="16" s="1"/>
  <c r="G50" i="21"/>
  <c r="E50" i="16" s="1"/>
  <c r="G47" i="21"/>
  <c r="E47" i="16" s="1"/>
  <c r="G44" i="21"/>
  <c r="E44" i="16" s="1"/>
  <c r="G48" i="21"/>
  <c r="E48" i="16" s="1"/>
  <c r="G31" i="21"/>
  <c r="E31" i="16" s="1"/>
  <c r="G23" i="21"/>
  <c r="E23" i="16" s="1"/>
  <c r="G14" i="21"/>
  <c r="E14" i="16" s="1"/>
  <c r="G28" i="21"/>
  <c r="E28" i="16" s="1"/>
  <c r="G86" i="21"/>
  <c r="E86" i="16" s="1"/>
  <c r="G73" i="21"/>
  <c r="E73" i="16" s="1"/>
  <c r="G57" i="21"/>
  <c r="E57" i="16" s="1"/>
  <c r="G8" i="21"/>
  <c r="E8" i="16" s="1"/>
  <c r="G51" i="21"/>
  <c r="E51" i="16" s="1"/>
  <c r="G42" i="21"/>
  <c r="E42" i="16" s="1"/>
  <c r="G20" i="21"/>
  <c r="E20" i="16" s="1"/>
  <c r="G96" i="21"/>
  <c r="E96" i="16" s="1"/>
  <c r="G53" i="21"/>
  <c r="E53" i="16" s="1"/>
  <c r="G75" i="21"/>
  <c r="E75" i="16" s="1"/>
  <c r="G61" i="21"/>
  <c r="E61" i="16" s="1"/>
  <c r="G64" i="21"/>
  <c r="E64" i="16" s="1"/>
  <c r="G87" i="21"/>
  <c r="E87" i="16" s="1"/>
  <c r="G21" i="21"/>
  <c r="E21" i="16" s="1"/>
  <c r="G97" i="21"/>
  <c r="E97" i="16" s="1"/>
  <c r="G76" i="21"/>
  <c r="E76" i="16" s="1"/>
  <c r="G103" i="21"/>
  <c r="E103" i="16" s="1"/>
  <c r="G12" i="21"/>
  <c r="E12" i="16" s="1"/>
  <c r="G39" i="21"/>
  <c r="E39" i="16" s="1"/>
  <c r="G59" i="21"/>
  <c r="E59" i="16" s="1"/>
  <c r="G16" i="21"/>
  <c r="E16" i="16" s="1"/>
  <c r="G41" i="21"/>
  <c r="E41" i="16" s="1"/>
  <c r="G45" i="21"/>
  <c r="E45" i="16" s="1"/>
  <c r="G83" i="21"/>
  <c r="E83" i="16" s="1"/>
  <c r="G99" i="21"/>
  <c r="E99" i="16" s="1"/>
  <c r="G10" i="21"/>
  <c r="E10" i="16" s="1"/>
  <c r="G108" i="21"/>
  <c r="E108" i="16" s="1"/>
  <c r="G110" i="21"/>
  <c r="E110" i="16" s="1"/>
  <c r="G70" i="21"/>
  <c r="E70" i="16" s="1"/>
  <c r="G35" i="21"/>
  <c r="E35" i="16" s="1"/>
  <c r="G67" i="21"/>
  <c r="E67" i="16" s="1"/>
  <c r="G71" i="21"/>
  <c r="E71" i="16" s="1"/>
  <c r="G93" i="21"/>
  <c r="E93" i="16" s="1"/>
  <c r="G29" i="21"/>
  <c r="E29" i="16" s="1"/>
  <c r="G27" i="21"/>
  <c r="E27" i="16" s="1"/>
  <c r="G9" i="21"/>
  <c r="E9" i="16" s="1"/>
  <c r="G74" i="21"/>
  <c r="E74" i="16" s="1"/>
  <c r="G22" i="21"/>
  <c r="E22" i="16" s="1"/>
  <c r="G49" i="21"/>
  <c r="E49" i="16" s="1"/>
  <c r="G78" i="21"/>
  <c r="E78" i="16" s="1"/>
  <c r="G82" i="21"/>
  <c r="E82" i="16" s="1"/>
  <c r="G68" i="21"/>
  <c r="E68" i="16" s="1"/>
  <c r="G101" i="21"/>
  <c r="E101" i="16" s="1"/>
  <c r="G80" i="21"/>
  <c r="E80" i="16" s="1"/>
  <c r="G104" i="21"/>
  <c r="E104" i="16" s="1"/>
  <c r="G72" i="21"/>
  <c r="E72" i="16" s="1"/>
  <c r="G85" i="21"/>
  <c r="E85" i="16" s="1"/>
  <c r="G62" i="21"/>
  <c r="E62" i="16" s="1"/>
  <c r="G111" i="21"/>
  <c r="E111" i="16" s="1"/>
  <c r="G106" i="21"/>
  <c r="E106" i="16" s="1"/>
  <c r="G89" i="21"/>
  <c r="E89" i="16" s="1"/>
  <c r="G69" i="21"/>
  <c r="E69" i="16" s="1"/>
  <c r="G18" i="21"/>
  <c r="E18" i="16" s="1"/>
  <c r="G102" i="21"/>
  <c r="E102" i="16" s="1"/>
  <c r="G100" i="21"/>
  <c r="E100" i="16" s="1"/>
  <c r="G88" i="21"/>
  <c r="E88" i="16" s="1"/>
  <c r="G84" i="21"/>
  <c r="E84" i="16" s="1"/>
  <c r="G81" i="21"/>
  <c r="E81" i="16" s="1"/>
  <c r="G90" i="21"/>
  <c r="E90" i="16" s="1"/>
  <c r="G26" i="21"/>
  <c r="E26" i="16" s="1"/>
  <c r="G92" i="21"/>
  <c r="E92" i="16" s="1"/>
  <c r="G43" i="21"/>
  <c r="E43" i="16" s="1"/>
  <c r="G25" i="21"/>
  <c r="E25" i="16" s="1"/>
  <c r="G32" i="21"/>
  <c r="E32" i="16" s="1"/>
  <c r="G79" i="21"/>
  <c r="E79" i="16" s="1"/>
  <c r="G65" i="21"/>
  <c r="E65" i="16" s="1"/>
  <c r="G94" i="21"/>
  <c r="E94" i="16" s="1"/>
  <c r="G55" i="21"/>
  <c r="E55" i="16" s="1"/>
  <c r="G54" i="21"/>
  <c r="E54" i="16" s="1"/>
  <c r="G19" i="21"/>
  <c r="E19" i="16" s="1"/>
  <c r="G30" i="21"/>
  <c r="E30" i="16" s="1"/>
  <c r="G77" i="21"/>
  <c r="E77" i="16" s="1"/>
  <c r="G13" i="21"/>
  <c r="E13" i="16" s="1"/>
  <c r="G11" i="21"/>
  <c r="E11" i="16" s="1"/>
  <c r="G40" i="21"/>
  <c r="E40" i="16" s="1"/>
  <c r="G98" i="21"/>
  <c r="E98" i="16" s="1"/>
  <c r="G60" i="21"/>
  <c r="E60" i="16" s="1"/>
  <c r="G33" i="21"/>
  <c r="E33" i="16" s="1"/>
  <c r="G46" i="21"/>
  <c r="E46" i="16" s="1"/>
  <c r="G58" i="21"/>
  <c r="E58" i="16" s="1"/>
  <c r="G109" i="21"/>
  <c r="E109" i="16" s="1"/>
  <c r="G52" i="21"/>
  <c r="E52" i="16" s="1"/>
  <c r="G34" i="21"/>
  <c r="E34" i="16" s="1"/>
  <c r="G17" i="21"/>
  <c r="E17" i="16" s="1"/>
  <c r="G56" i="21"/>
  <c r="E56" i="16" s="1"/>
  <c r="G24" i="21"/>
  <c r="E24" i="16" s="1"/>
  <c r="G91" i="21"/>
  <c r="E91" i="16" s="1"/>
  <c r="G95" i="21"/>
  <c r="E95" i="16" s="1"/>
  <c r="G38" i="21"/>
  <c r="E38" i="16" s="1"/>
  <c r="G36" i="21"/>
  <c r="E36" i="16" s="1"/>
  <c r="G15" i="21"/>
  <c r="E15" i="16" s="1"/>
  <c r="G37" i="21"/>
  <c r="E37" i="16" s="1"/>
  <c r="Y14" i="13"/>
  <c r="B17" i="17"/>
  <c r="C27" i="13"/>
  <c r="K23" i="13"/>
  <c r="O52" i="13"/>
  <c r="O53" i="13" s="1"/>
  <c r="AE85" i="21"/>
  <c r="K85" i="16" s="1"/>
  <c r="AE58" i="21"/>
  <c r="K58" i="16" s="1"/>
  <c r="AE87" i="21"/>
  <c r="K87" i="16" s="1"/>
  <c r="AE75" i="21"/>
  <c r="K75" i="16" s="1"/>
  <c r="AE20" i="21"/>
  <c r="K20" i="16" s="1"/>
  <c r="AE34" i="21"/>
  <c r="K34" i="16" s="1"/>
  <c r="AE33" i="21"/>
  <c r="K33" i="16" s="1"/>
  <c r="AE88" i="21"/>
  <c r="K88" i="16" s="1"/>
  <c r="AE8" i="21"/>
  <c r="K8" i="16" s="1"/>
  <c r="AE43" i="21"/>
  <c r="K43" i="16" s="1"/>
  <c r="AE10" i="21"/>
  <c r="K10" i="16" s="1"/>
  <c r="AE108" i="21"/>
  <c r="K108" i="16" s="1"/>
  <c r="AE16" i="21"/>
  <c r="K16" i="16" s="1"/>
  <c r="AE60" i="21"/>
  <c r="K60" i="16" s="1"/>
  <c r="AE63" i="21"/>
  <c r="K63" i="16" s="1"/>
  <c r="AE72" i="21"/>
  <c r="K72" i="16" s="1"/>
  <c r="AE18" i="21"/>
  <c r="K18" i="16" s="1"/>
  <c r="AE89" i="21"/>
  <c r="K89" i="16" s="1"/>
  <c r="AE99" i="21"/>
  <c r="K99" i="16" s="1"/>
  <c r="AE62" i="21"/>
  <c r="K62" i="16" s="1"/>
  <c r="AE54" i="21"/>
  <c r="K54" i="16" s="1"/>
  <c r="AE84" i="21"/>
  <c r="K84" i="16" s="1"/>
  <c r="AE46" i="21"/>
  <c r="K46" i="16" s="1"/>
  <c r="AE79" i="21"/>
  <c r="K79" i="16" s="1"/>
  <c r="AE69" i="21"/>
  <c r="K69" i="16" s="1"/>
  <c r="AE68" i="21"/>
  <c r="K68" i="16" s="1"/>
  <c r="AE92" i="21"/>
  <c r="K92" i="16" s="1"/>
  <c r="AE98" i="21"/>
  <c r="K98" i="16" s="1"/>
  <c r="AE83" i="21"/>
  <c r="K83" i="16" s="1"/>
  <c r="AE41" i="21"/>
  <c r="K41" i="16" s="1"/>
  <c r="AE39" i="21"/>
  <c r="K39" i="16" s="1"/>
  <c r="AE102" i="21"/>
  <c r="K102" i="16" s="1"/>
  <c r="AE111" i="21"/>
  <c r="K111" i="16" s="1"/>
  <c r="AE9" i="21"/>
  <c r="K9" i="16" s="1"/>
  <c r="AE107" i="21"/>
  <c r="K107" i="16" s="1"/>
  <c r="AE47" i="21"/>
  <c r="K47" i="16" s="1"/>
  <c r="AE110" i="21"/>
  <c r="K110" i="16" s="1"/>
  <c r="AE94" i="21"/>
  <c r="K94" i="16" s="1"/>
  <c r="AE100" i="21"/>
  <c r="K100" i="16" s="1"/>
  <c r="AE109" i="21"/>
  <c r="K109" i="16" s="1"/>
  <c r="AE21" i="21"/>
  <c r="K21" i="16" s="1"/>
  <c r="AE38" i="21"/>
  <c r="K38" i="16" s="1"/>
  <c r="AE103" i="21"/>
  <c r="K103" i="16" s="1"/>
  <c r="AE80" i="21"/>
  <c r="K80" i="16" s="1"/>
  <c r="AE45" i="21"/>
  <c r="K45" i="16" s="1"/>
  <c r="AE57" i="21"/>
  <c r="K57" i="16" s="1"/>
  <c r="AE52" i="21"/>
  <c r="K52" i="16" s="1"/>
  <c r="AE74" i="21"/>
  <c r="K74" i="16" s="1"/>
  <c r="AE81" i="21"/>
  <c r="K81" i="16" s="1"/>
  <c r="AE14" i="21"/>
  <c r="K14" i="16" s="1"/>
  <c r="AE48" i="21"/>
  <c r="K48" i="16" s="1"/>
  <c r="AE64" i="21"/>
  <c r="K64" i="16" s="1"/>
  <c r="AE104" i="21"/>
  <c r="K104" i="16" s="1"/>
  <c r="AE42" i="21"/>
  <c r="K42" i="16" s="1"/>
  <c r="AE76" i="21"/>
  <c r="K76" i="16" s="1"/>
  <c r="AE23" i="21"/>
  <c r="K23" i="16" s="1"/>
  <c r="AE105" i="21"/>
  <c r="K105" i="16" s="1"/>
  <c r="AE90" i="21"/>
  <c r="K90" i="16" s="1"/>
  <c r="AE97" i="21"/>
  <c r="K97" i="16" s="1"/>
  <c r="AE66" i="21"/>
  <c r="K66" i="16" s="1"/>
  <c r="AE26" i="21"/>
  <c r="K26" i="16" s="1"/>
  <c r="AE32" i="21"/>
  <c r="K32" i="16" s="1"/>
  <c r="AE70" i="21"/>
  <c r="K70" i="16" s="1"/>
  <c r="AE19" i="21"/>
  <c r="K19" i="16" s="1"/>
  <c r="AE96" i="21"/>
  <c r="K96" i="16" s="1"/>
  <c r="AE50" i="21"/>
  <c r="K50" i="16" s="1"/>
  <c r="AE53" i="21"/>
  <c r="K53" i="16" s="1"/>
  <c r="AE28" i="21"/>
  <c r="K28" i="16" s="1"/>
  <c r="AE40" i="21"/>
  <c r="K40" i="16" s="1"/>
  <c r="AE91" i="21"/>
  <c r="K91" i="16" s="1"/>
  <c r="AE13" i="21"/>
  <c r="K13" i="16" s="1"/>
  <c r="AE30" i="21"/>
  <c r="K30" i="16" s="1"/>
  <c r="AE17" i="21"/>
  <c r="K17" i="16" s="1"/>
  <c r="AE86" i="21"/>
  <c r="K86" i="16" s="1"/>
  <c r="AE93" i="21"/>
  <c r="K93" i="16" s="1"/>
  <c r="AE71" i="21"/>
  <c r="K71" i="16" s="1"/>
  <c r="AE73" i="21"/>
  <c r="K73" i="16" s="1"/>
  <c r="AE78" i="21"/>
  <c r="K78" i="16" s="1"/>
  <c r="AE65" i="21"/>
  <c r="K65" i="16" s="1"/>
  <c r="AE49" i="21"/>
  <c r="K49" i="16" s="1"/>
  <c r="AE12" i="21"/>
  <c r="K12" i="16" s="1"/>
  <c r="AE44" i="21"/>
  <c r="K44" i="16" s="1"/>
  <c r="AE82" i="21"/>
  <c r="K82" i="16" s="1"/>
  <c r="AE67" i="21"/>
  <c r="K67" i="16" s="1"/>
  <c r="AE27" i="21"/>
  <c r="K27" i="16" s="1"/>
  <c r="AE55" i="21"/>
  <c r="K55" i="16" s="1"/>
  <c r="AE11" i="21"/>
  <c r="K11" i="16" s="1"/>
  <c r="AE56" i="21"/>
  <c r="K56" i="16" s="1"/>
  <c r="AE61" i="21"/>
  <c r="K61" i="16" s="1"/>
  <c r="AE29" i="21"/>
  <c r="K29" i="16" s="1"/>
  <c r="AE31" i="21"/>
  <c r="K31" i="16" s="1"/>
  <c r="AE51" i="21"/>
  <c r="K51" i="16" s="1"/>
  <c r="AE95" i="21"/>
  <c r="K95" i="16" s="1"/>
  <c r="AE59" i="21"/>
  <c r="K59" i="16" s="1"/>
  <c r="AE77" i="21"/>
  <c r="K77" i="16" s="1"/>
  <c r="AE24" i="21"/>
  <c r="K24" i="16" s="1"/>
  <c r="AE22" i="21"/>
  <c r="K22" i="16" s="1"/>
  <c r="AE37" i="21"/>
  <c r="K37" i="16" s="1"/>
  <c r="AE15" i="21"/>
  <c r="K15" i="16" s="1"/>
  <c r="AE101" i="21"/>
  <c r="K101" i="16" s="1"/>
  <c r="AE35" i="21"/>
  <c r="K35" i="16" s="1"/>
  <c r="AE36" i="21"/>
  <c r="K36" i="16" s="1"/>
  <c r="AE106" i="21"/>
  <c r="K106" i="16" s="1"/>
  <c r="AE25" i="21"/>
  <c r="K25" i="16" s="1"/>
  <c r="C25" i="17"/>
  <c r="Y22" i="13"/>
  <c r="X25" i="17" s="1"/>
  <c r="K30" i="21"/>
  <c r="F30" i="16" s="1"/>
  <c r="K98" i="21"/>
  <c r="F98" i="16" s="1"/>
  <c r="K82" i="21"/>
  <c r="F82" i="16" s="1"/>
  <c r="K70" i="21"/>
  <c r="F70" i="16" s="1"/>
  <c r="K106" i="21"/>
  <c r="F106" i="16" s="1"/>
  <c r="K39" i="21"/>
  <c r="F39" i="16" s="1"/>
  <c r="K26" i="21"/>
  <c r="F26" i="16" s="1"/>
  <c r="K44" i="21"/>
  <c r="F44" i="16" s="1"/>
  <c r="K74" i="21"/>
  <c r="F74" i="16" s="1"/>
  <c r="K48" i="21"/>
  <c r="F48" i="16" s="1"/>
  <c r="K28" i="21"/>
  <c r="F28" i="16" s="1"/>
  <c r="K10" i="21"/>
  <c r="F10" i="16" s="1"/>
  <c r="K67" i="21"/>
  <c r="F67" i="16" s="1"/>
  <c r="K31" i="21"/>
  <c r="F31" i="16" s="1"/>
  <c r="K14" i="21"/>
  <c r="F14" i="16" s="1"/>
  <c r="K109" i="21"/>
  <c r="F109" i="16" s="1"/>
  <c r="K103" i="21"/>
  <c r="F103" i="16" s="1"/>
  <c r="K33" i="21"/>
  <c r="F33" i="16" s="1"/>
  <c r="K96" i="21"/>
  <c r="F96" i="16" s="1"/>
  <c r="K19" i="21"/>
  <c r="F19" i="16" s="1"/>
  <c r="K73" i="21"/>
  <c r="F73" i="16" s="1"/>
  <c r="K53" i="21"/>
  <c r="F53" i="16" s="1"/>
  <c r="K58" i="21"/>
  <c r="F58" i="16" s="1"/>
  <c r="K69" i="21"/>
  <c r="F69" i="16" s="1"/>
  <c r="K83" i="21"/>
  <c r="F83" i="16" s="1"/>
  <c r="K62" i="21"/>
  <c r="F62" i="16" s="1"/>
  <c r="K52" i="21"/>
  <c r="F52" i="16" s="1"/>
  <c r="K15" i="21"/>
  <c r="F15" i="16" s="1"/>
  <c r="K110" i="21"/>
  <c r="F110" i="16" s="1"/>
  <c r="K50" i="21"/>
  <c r="F50" i="16" s="1"/>
  <c r="K86" i="21"/>
  <c r="F86" i="16" s="1"/>
  <c r="K102" i="21"/>
  <c r="F102" i="16" s="1"/>
  <c r="K97" i="21"/>
  <c r="F97" i="16" s="1"/>
  <c r="K41" i="21"/>
  <c r="F41" i="16" s="1"/>
  <c r="K105" i="21"/>
  <c r="F105" i="16" s="1"/>
  <c r="K54" i="21"/>
  <c r="F54" i="16" s="1"/>
  <c r="K68" i="21"/>
  <c r="F68" i="16" s="1"/>
  <c r="K95" i="21"/>
  <c r="F95" i="16" s="1"/>
  <c r="K63" i="21"/>
  <c r="F63" i="16" s="1"/>
  <c r="K108" i="21"/>
  <c r="F108" i="16" s="1"/>
  <c r="K107" i="21"/>
  <c r="F107" i="16" s="1"/>
  <c r="K13" i="21"/>
  <c r="F13" i="16" s="1"/>
  <c r="K34" i="21"/>
  <c r="F34" i="16" s="1"/>
  <c r="K85" i="21"/>
  <c r="F85" i="16" s="1"/>
  <c r="K80" i="21"/>
  <c r="F80" i="16" s="1"/>
  <c r="K101" i="21"/>
  <c r="F101" i="16" s="1"/>
  <c r="K42" i="21"/>
  <c r="F42" i="16" s="1"/>
  <c r="K20" i="21"/>
  <c r="F20" i="16" s="1"/>
  <c r="K99" i="21"/>
  <c r="F99" i="16" s="1"/>
  <c r="K79" i="21"/>
  <c r="F79" i="16" s="1"/>
  <c r="K77" i="21"/>
  <c r="F77" i="16" s="1"/>
  <c r="K87" i="21"/>
  <c r="F87" i="16" s="1"/>
  <c r="K104" i="21"/>
  <c r="F104" i="16" s="1"/>
  <c r="K55" i="21"/>
  <c r="F55" i="16" s="1"/>
  <c r="K23" i="21"/>
  <c r="F23" i="16" s="1"/>
  <c r="K78" i="21"/>
  <c r="F78" i="16" s="1"/>
  <c r="K76" i="21"/>
  <c r="F76" i="16" s="1"/>
  <c r="K18" i="21"/>
  <c r="F18" i="16" s="1"/>
  <c r="K29" i="21"/>
  <c r="F29" i="16" s="1"/>
  <c r="K81" i="21"/>
  <c r="F81" i="16" s="1"/>
  <c r="K12" i="21"/>
  <c r="F12" i="16" s="1"/>
  <c r="K24" i="21"/>
  <c r="F24" i="16" s="1"/>
  <c r="K17" i="21"/>
  <c r="F17" i="16" s="1"/>
  <c r="K36" i="21"/>
  <c r="F36" i="16" s="1"/>
  <c r="K56" i="21"/>
  <c r="F56" i="16" s="1"/>
  <c r="K61" i="21"/>
  <c r="F61" i="16" s="1"/>
  <c r="K72" i="21"/>
  <c r="F72" i="16" s="1"/>
  <c r="K40" i="21"/>
  <c r="F40" i="16" s="1"/>
  <c r="K75" i="21"/>
  <c r="F75" i="16" s="1"/>
  <c r="K93" i="21"/>
  <c r="F93" i="16" s="1"/>
  <c r="K45" i="21"/>
  <c r="F45" i="16" s="1"/>
  <c r="K27" i="21"/>
  <c r="F27" i="16" s="1"/>
  <c r="K64" i="21"/>
  <c r="F64" i="16" s="1"/>
  <c r="K51" i="21"/>
  <c r="F51" i="16" s="1"/>
  <c r="K84" i="21"/>
  <c r="F84" i="16" s="1"/>
  <c r="K111" i="21"/>
  <c r="F111" i="16" s="1"/>
  <c r="K88" i="21"/>
  <c r="F88" i="16" s="1"/>
  <c r="K57" i="21"/>
  <c r="F57" i="16" s="1"/>
  <c r="K8" i="21"/>
  <c r="F8" i="16" s="1"/>
  <c r="K91" i="21"/>
  <c r="F91" i="16" s="1"/>
  <c r="K66" i="21"/>
  <c r="F66" i="16" s="1"/>
  <c r="K22" i="21"/>
  <c r="F22" i="16" s="1"/>
  <c r="K59" i="21"/>
  <c r="F59" i="16" s="1"/>
  <c r="K43" i="21"/>
  <c r="F43" i="16" s="1"/>
  <c r="K90" i="21"/>
  <c r="F90" i="16" s="1"/>
  <c r="K92" i="21"/>
  <c r="F92" i="16" s="1"/>
  <c r="K100" i="21"/>
  <c r="F100" i="16" s="1"/>
  <c r="K49" i="21"/>
  <c r="F49" i="16" s="1"/>
  <c r="K21" i="21"/>
  <c r="F21" i="16" s="1"/>
  <c r="K89" i="21"/>
  <c r="F89" i="16" s="1"/>
  <c r="K47" i="21"/>
  <c r="F47" i="16" s="1"/>
  <c r="K35" i="21"/>
  <c r="F35" i="16" s="1"/>
  <c r="K60" i="21"/>
  <c r="F60" i="16" s="1"/>
  <c r="K25" i="21"/>
  <c r="F25" i="16" s="1"/>
  <c r="K94" i="21"/>
  <c r="F94" i="16" s="1"/>
  <c r="K71" i="21"/>
  <c r="F71" i="16" s="1"/>
  <c r="K37" i="21"/>
  <c r="F37" i="16" s="1"/>
  <c r="K16" i="21"/>
  <c r="F16" i="16" s="1"/>
  <c r="K38" i="21"/>
  <c r="F38" i="16" s="1"/>
  <c r="K11" i="21"/>
  <c r="F11" i="16" s="1"/>
  <c r="K65" i="21"/>
  <c r="F65" i="16" s="1"/>
  <c r="K32" i="21"/>
  <c r="F32" i="16" s="1"/>
  <c r="K9" i="21"/>
  <c r="F9" i="16" s="1"/>
  <c r="K46" i="21"/>
  <c r="F46" i="16" s="1"/>
  <c r="C23" i="17"/>
  <c r="Y20" i="13"/>
  <c r="X23" i="17" s="1"/>
  <c r="Y15" i="13"/>
  <c r="X18" i="17" s="1"/>
  <c r="C18" i="17"/>
  <c r="S52" i="21"/>
  <c r="H52" i="16" s="1"/>
  <c r="S27" i="21"/>
  <c r="H27" i="16" s="1"/>
  <c r="S47" i="21"/>
  <c r="H47" i="16" s="1"/>
  <c r="S99" i="21"/>
  <c r="H99" i="16" s="1"/>
  <c r="S11" i="21"/>
  <c r="H11" i="16" s="1"/>
  <c r="S91" i="21"/>
  <c r="H91" i="16" s="1"/>
  <c r="S101" i="21"/>
  <c r="H101" i="16" s="1"/>
  <c r="S19" i="21"/>
  <c r="H19" i="16" s="1"/>
  <c r="S98" i="21"/>
  <c r="H98" i="16" s="1"/>
  <c r="S53" i="21"/>
  <c r="H53" i="16" s="1"/>
  <c r="S103" i="21"/>
  <c r="H103" i="16" s="1"/>
  <c r="S100" i="21"/>
  <c r="H100" i="16" s="1"/>
  <c r="S84" i="21"/>
  <c r="H84" i="16" s="1"/>
  <c r="S23" i="21"/>
  <c r="H23" i="16" s="1"/>
  <c r="S80" i="21"/>
  <c r="H80" i="16" s="1"/>
  <c r="S21" i="21"/>
  <c r="H21" i="16" s="1"/>
  <c r="S18" i="21"/>
  <c r="H18" i="16" s="1"/>
  <c r="S9" i="21"/>
  <c r="H9" i="16" s="1"/>
  <c r="S86" i="21"/>
  <c r="H86" i="16" s="1"/>
  <c r="S61" i="21"/>
  <c r="H61" i="16" s="1"/>
  <c r="S111" i="21"/>
  <c r="H111" i="16" s="1"/>
  <c r="S22" i="21"/>
  <c r="H22" i="16" s="1"/>
  <c r="S35" i="21"/>
  <c r="H35" i="16" s="1"/>
  <c r="S96" i="21"/>
  <c r="H96" i="16" s="1"/>
  <c r="S82" i="21"/>
  <c r="H82" i="16" s="1"/>
  <c r="S34" i="21"/>
  <c r="H34" i="16" s="1"/>
  <c r="S95" i="21"/>
  <c r="H95" i="16" s="1"/>
  <c r="S36" i="21"/>
  <c r="H36" i="16" s="1"/>
  <c r="S20" i="21"/>
  <c r="H20" i="16" s="1"/>
  <c r="S102" i="21"/>
  <c r="H102" i="16" s="1"/>
  <c r="S54" i="21"/>
  <c r="H54" i="16" s="1"/>
  <c r="S51" i="21"/>
  <c r="H51" i="16" s="1"/>
  <c r="S57" i="21"/>
  <c r="H57" i="16" s="1"/>
  <c r="S25" i="21"/>
  <c r="H25" i="16" s="1"/>
  <c r="S110" i="21"/>
  <c r="H110" i="16" s="1"/>
  <c r="S64" i="21"/>
  <c r="H64" i="16" s="1"/>
  <c r="S50" i="21"/>
  <c r="H50" i="16" s="1"/>
  <c r="S16" i="21"/>
  <c r="H16" i="16" s="1"/>
  <c r="S73" i="21"/>
  <c r="H73" i="16" s="1"/>
  <c r="S109" i="21"/>
  <c r="H109" i="16" s="1"/>
  <c r="S97" i="21"/>
  <c r="H97" i="16" s="1"/>
  <c r="S81" i="21"/>
  <c r="H81" i="16" s="1"/>
  <c r="S70" i="21"/>
  <c r="H70" i="16" s="1"/>
  <c r="S17" i="21"/>
  <c r="H17" i="16" s="1"/>
  <c r="S41" i="21"/>
  <c r="H41" i="16" s="1"/>
  <c r="S92" i="21"/>
  <c r="H92" i="16" s="1"/>
  <c r="S76" i="21"/>
  <c r="H76" i="16" s="1"/>
  <c r="S94" i="21"/>
  <c r="H94" i="16" s="1"/>
  <c r="S32" i="21"/>
  <c r="H32" i="16" s="1"/>
  <c r="S46" i="21"/>
  <c r="H46" i="16" s="1"/>
  <c r="S30" i="21"/>
  <c r="H30" i="16" s="1"/>
  <c r="S67" i="21"/>
  <c r="H67" i="16" s="1"/>
  <c r="S75" i="21"/>
  <c r="H75" i="16" s="1"/>
  <c r="S79" i="21"/>
  <c r="H79" i="16" s="1"/>
  <c r="S63" i="21"/>
  <c r="H63" i="16" s="1"/>
  <c r="S83" i="21"/>
  <c r="H83" i="16" s="1"/>
  <c r="S33" i="21"/>
  <c r="H33" i="16" s="1"/>
  <c r="S89" i="21"/>
  <c r="H89" i="16" s="1"/>
  <c r="S108" i="21"/>
  <c r="H108" i="16" s="1"/>
  <c r="S58" i="21"/>
  <c r="H58" i="16" s="1"/>
  <c r="S42" i="21"/>
  <c r="H42" i="16" s="1"/>
  <c r="S60" i="21"/>
  <c r="H60" i="16" s="1"/>
  <c r="S62" i="21"/>
  <c r="H62" i="16" s="1"/>
  <c r="S12" i="21"/>
  <c r="H12" i="16" s="1"/>
  <c r="S107" i="21"/>
  <c r="H107" i="16" s="1"/>
  <c r="S40" i="21"/>
  <c r="H40" i="16" s="1"/>
  <c r="S48" i="21"/>
  <c r="H48" i="16" s="1"/>
  <c r="S26" i="21"/>
  <c r="H26" i="16" s="1"/>
  <c r="S88" i="21"/>
  <c r="H88" i="16" s="1"/>
  <c r="S8" i="21"/>
  <c r="H8" i="16" s="1"/>
  <c r="S71" i="21"/>
  <c r="H71" i="16" s="1"/>
  <c r="S93" i="21"/>
  <c r="H93" i="16" s="1"/>
  <c r="S77" i="21"/>
  <c r="H77" i="16" s="1"/>
  <c r="S49" i="21"/>
  <c r="H49" i="16" s="1"/>
  <c r="S15" i="21"/>
  <c r="H15" i="16" s="1"/>
  <c r="S13" i="21"/>
  <c r="H13" i="16" s="1"/>
  <c r="S74" i="21"/>
  <c r="H74" i="16" s="1"/>
  <c r="S37" i="21"/>
  <c r="H37" i="16" s="1"/>
  <c r="S28" i="21"/>
  <c r="H28" i="16" s="1"/>
  <c r="S72" i="21"/>
  <c r="H72" i="16" s="1"/>
  <c r="S45" i="21"/>
  <c r="H45" i="16" s="1"/>
  <c r="S87" i="21"/>
  <c r="H87" i="16" s="1"/>
  <c r="S38" i="21"/>
  <c r="H38" i="16" s="1"/>
  <c r="S59" i="21"/>
  <c r="H59" i="16" s="1"/>
  <c r="S43" i="21"/>
  <c r="H43" i="16" s="1"/>
  <c r="S31" i="21"/>
  <c r="H31" i="16" s="1"/>
  <c r="S29" i="21"/>
  <c r="H29" i="16" s="1"/>
  <c r="S90" i="21"/>
  <c r="H90" i="16" s="1"/>
  <c r="S14" i="21"/>
  <c r="H14" i="16" s="1"/>
  <c r="S10" i="21"/>
  <c r="H10" i="16" s="1"/>
  <c r="S78" i="21"/>
  <c r="H78" i="16" s="1"/>
  <c r="S66" i="21"/>
  <c r="H66" i="16" s="1"/>
  <c r="S104" i="21"/>
  <c r="H104" i="16" s="1"/>
  <c r="S68" i="21"/>
  <c r="H68" i="16" s="1"/>
  <c r="S105" i="21"/>
  <c r="H105" i="16" s="1"/>
  <c r="S39" i="21"/>
  <c r="H39" i="16" s="1"/>
  <c r="S65" i="21"/>
  <c r="H65" i="16" s="1"/>
  <c r="S24" i="21"/>
  <c r="H24" i="16" s="1"/>
  <c r="S106" i="21"/>
  <c r="H106" i="16" s="1"/>
  <c r="S55" i="21"/>
  <c r="H55" i="16" s="1"/>
  <c r="S85" i="21"/>
  <c r="H85" i="16" s="1"/>
  <c r="S69" i="21"/>
  <c r="H69" i="16" s="1"/>
  <c r="S56" i="21"/>
  <c r="H56" i="16" s="1"/>
  <c r="S44" i="21"/>
  <c r="H44" i="16" s="1"/>
  <c r="I69" i="16"/>
  <c r="I41" i="16"/>
  <c r="I76" i="16"/>
  <c r="I59" i="16"/>
  <c r="I78" i="16"/>
  <c r="I64" i="16"/>
  <c r="I60" i="16"/>
  <c r="I68" i="16"/>
  <c r="I100" i="16"/>
  <c r="I88" i="16"/>
  <c r="I82" i="16"/>
  <c r="I94" i="16"/>
  <c r="I85" i="16"/>
  <c r="I46" i="16"/>
  <c r="I74" i="16"/>
  <c r="W8" i="21"/>
  <c r="I8" i="16" s="1"/>
  <c r="I20" i="16"/>
  <c r="C22" i="17"/>
  <c r="Y19" i="13"/>
  <c r="X22" i="17" s="1"/>
  <c r="Y17" i="13"/>
  <c r="X20" i="17" s="1"/>
  <c r="C20" i="17"/>
  <c r="I6" i="16" l="1"/>
  <c r="M37" i="16"/>
  <c r="M17" i="16"/>
  <c r="M98" i="16"/>
  <c r="Y98" i="16" s="1"/>
  <c r="Z98" i="16" s="1"/>
  <c r="M55" i="16"/>
  <c r="Y55" i="16" s="1"/>
  <c r="Z55" i="16" s="1"/>
  <c r="M26" i="16"/>
  <c r="Y26" i="16" s="1"/>
  <c r="Z26" i="16" s="1"/>
  <c r="M69" i="16"/>
  <c r="Y69" i="16" s="1"/>
  <c r="Z69" i="16" s="1"/>
  <c r="M80" i="16"/>
  <c r="M9" i="16"/>
  <c r="Y9" i="16" s="1"/>
  <c r="Z9" i="16" s="1"/>
  <c r="M110" i="16"/>
  <c r="Y110" i="16" s="1"/>
  <c r="Z110" i="16" s="1"/>
  <c r="M59" i="16"/>
  <c r="Y59" i="16" s="1"/>
  <c r="Z59" i="16" s="1"/>
  <c r="M64" i="16"/>
  <c r="Y64" i="16" s="1"/>
  <c r="Z64" i="16" s="1"/>
  <c r="E6" i="16"/>
  <c r="M8" i="16"/>
  <c r="M48" i="16"/>
  <c r="Y48" i="16" s="1"/>
  <c r="Z48" i="16" s="1"/>
  <c r="M15" i="16"/>
  <c r="Y15" i="16" s="1"/>
  <c r="Z15" i="16" s="1"/>
  <c r="M34" i="16"/>
  <c r="Y34" i="16" s="1"/>
  <c r="Z34" i="16" s="1"/>
  <c r="M40" i="16"/>
  <c r="Y40" i="16" s="1"/>
  <c r="Z40" i="16" s="1"/>
  <c r="M94" i="16"/>
  <c r="Y94" i="16" s="1"/>
  <c r="Z94" i="16" s="1"/>
  <c r="M90" i="16"/>
  <c r="Y90" i="16" s="1"/>
  <c r="Z90" i="16" s="1"/>
  <c r="M89" i="16"/>
  <c r="Y89" i="16" s="1"/>
  <c r="Z89" i="16" s="1"/>
  <c r="M101" i="16"/>
  <c r="Y101" i="16" s="1"/>
  <c r="Z101" i="16" s="1"/>
  <c r="M27" i="16"/>
  <c r="M108" i="16"/>
  <c r="Y108" i="16" s="1"/>
  <c r="Z108" i="16" s="1"/>
  <c r="M39" i="16"/>
  <c r="Y39" i="16" s="1"/>
  <c r="Z39" i="16" s="1"/>
  <c r="M61" i="16"/>
  <c r="Y61" i="16" s="1"/>
  <c r="Z61" i="16" s="1"/>
  <c r="M57" i="16"/>
  <c r="Y57" i="16" s="1"/>
  <c r="Z57" i="16" s="1"/>
  <c r="M44" i="16"/>
  <c r="F6" i="16"/>
  <c r="K6" i="16"/>
  <c r="M36" i="16"/>
  <c r="Y36" i="16" s="1"/>
  <c r="Z36" i="16" s="1"/>
  <c r="M52" i="16"/>
  <c r="Y52" i="16" s="1"/>
  <c r="Z52" i="16" s="1"/>
  <c r="M11" i="16"/>
  <c r="Y11" i="16" s="1"/>
  <c r="Z11" i="16" s="1"/>
  <c r="M65" i="16"/>
  <c r="Y65" i="16" s="1"/>
  <c r="Z65" i="16" s="1"/>
  <c r="M81" i="16"/>
  <c r="Y81" i="16" s="1"/>
  <c r="Z81" i="16" s="1"/>
  <c r="M106" i="16"/>
  <c r="Y106" i="16" s="1"/>
  <c r="Z106" i="16" s="1"/>
  <c r="M68" i="16"/>
  <c r="Y68" i="16" s="1"/>
  <c r="Z68" i="16" s="1"/>
  <c r="M29" i="16"/>
  <c r="Y29" i="16" s="1"/>
  <c r="Z29" i="16" s="1"/>
  <c r="M10" i="16"/>
  <c r="Y10" i="16" s="1"/>
  <c r="Z10" i="16" s="1"/>
  <c r="M12" i="16"/>
  <c r="Y12" i="16" s="1"/>
  <c r="Z12" i="16" s="1"/>
  <c r="M75" i="16"/>
  <c r="Y75" i="16" s="1"/>
  <c r="Z75" i="16" s="1"/>
  <c r="M73" i="16"/>
  <c r="Y73" i="16" s="1"/>
  <c r="Z73" i="16" s="1"/>
  <c r="M47" i="16"/>
  <c r="Y47" i="16" s="1"/>
  <c r="Z47" i="16" s="1"/>
  <c r="M38" i="16"/>
  <c r="Y38" i="16" s="1"/>
  <c r="Z38" i="16" s="1"/>
  <c r="M109" i="16"/>
  <c r="Y109" i="16" s="1"/>
  <c r="Z109" i="16" s="1"/>
  <c r="M13" i="16"/>
  <c r="Y13" i="16" s="1"/>
  <c r="Z13" i="16" s="1"/>
  <c r="M79" i="16"/>
  <c r="Y79" i="16" s="1"/>
  <c r="Z79" i="16" s="1"/>
  <c r="M84" i="16"/>
  <c r="Y84" i="16" s="1"/>
  <c r="Z84" i="16" s="1"/>
  <c r="M111" i="16"/>
  <c r="Y111" i="16" s="1"/>
  <c r="Z111" i="16" s="1"/>
  <c r="M82" i="16"/>
  <c r="Y82" i="16" s="1"/>
  <c r="Z82" i="16" s="1"/>
  <c r="M93" i="16"/>
  <c r="Y93" i="16" s="1"/>
  <c r="Z93" i="16" s="1"/>
  <c r="M99" i="16"/>
  <c r="Y99" i="16" s="1"/>
  <c r="Z99" i="16" s="1"/>
  <c r="M103" i="16"/>
  <c r="Y103" i="16" s="1"/>
  <c r="Z103" i="16" s="1"/>
  <c r="M53" i="16"/>
  <c r="Y53" i="16" s="1"/>
  <c r="Z53" i="16" s="1"/>
  <c r="M86" i="16"/>
  <c r="Y86" i="16" s="1"/>
  <c r="Z86" i="16" s="1"/>
  <c r="M50" i="16"/>
  <c r="Y50" i="16" s="1"/>
  <c r="Z50" i="16" s="1"/>
  <c r="K27" i="13"/>
  <c r="J30" i="17" s="1"/>
  <c r="J26" i="17"/>
  <c r="M95" i="16"/>
  <c r="Y95" i="16" s="1"/>
  <c r="Z95" i="16" s="1"/>
  <c r="M58" i="16"/>
  <c r="Y58" i="16" s="1"/>
  <c r="Z58" i="16" s="1"/>
  <c r="M77" i="16"/>
  <c r="Y77" i="16" s="1"/>
  <c r="Z77" i="16" s="1"/>
  <c r="M32" i="16"/>
  <c r="M88" i="16"/>
  <c r="Y88" i="16" s="1"/>
  <c r="Z88" i="16" s="1"/>
  <c r="M62" i="16"/>
  <c r="Y62" i="16" s="1"/>
  <c r="Z62" i="16" s="1"/>
  <c r="M78" i="16"/>
  <c r="Y78" i="16" s="1"/>
  <c r="Z78" i="16" s="1"/>
  <c r="M71" i="16"/>
  <c r="Y71" i="16" s="1"/>
  <c r="Z71" i="16" s="1"/>
  <c r="M83" i="16"/>
  <c r="Y83" i="16" s="1"/>
  <c r="Z83" i="16" s="1"/>
  <c r="M76" i="16"/>
  <c r="Y76" i="16" s="1"/>
  <c r="Z76" i="16" s="1"/>
  <c r="M96" i="16"/>
  <c r="Y96" i="16" s="1"/>
  <c r="Z96" i="16" s="1"/>
  <c r="M28" i="16"/>
  <c r="M105" i="16"/>
  <c r="Y105" i="16" s="1"/>
  <c r="Z105" i="16" s="1"/>
  <c r="B30" i="17"/>
  <c r="D5" i="13"/>
  <c r="M91" i="16"/>
  <c r="Y91" i="16" s="1"/>
  <c r="Z91" i="16" s="1"/>
  <c r="M46" i="16"/>
  <c r="Y46" i="16" s="1"/>
  <c r="Z46" i="16" s="1"/>
  <c r="M30" i="16"/>
  <c r="Y30" i="16" s="1"/>
  <c r="Z30" i="16" s="1"/>
  <c r="M25" i="16"/>
  <c r="Y25" i="16" s="1"/>
  <c r="Z25" i="16" s="1"/>
  <c r="M100" i="16"/>
  <c r="Y100" i="16" s="1"/>
  <c r="Z100" i="16" s="1"/>
  <c r="M85" i="16"/>
  <c r="Y85" i="16" s="1"/>
  <c r="Z85" i="16" s="1"/>
  <c r="M49" i="16"/>
  <c r="Y49" i="16" s="1"/>
  <c r="Z49" i="16" s="1"/>
  <c r="M67" i="16"/>
  <c r="Y67" i="16" s="1"/>
  <c r="Z67" i="16" s="1"/>
  <c r="M45" i="16"/>
  <c r="Y45" i="16" s="1"/>
  <c r="Z45" i="16" s="1"/>
  <c r="M97" i="16"/>
  <c r="Y97" i="16" s="1"/>
  <c r="Z97" i="16" s="1"/>
  <c r="M20" i="16"/>
  <c r="M14" i="16"/>
  <c r="Y14" i="16" s="1"/>
  <c r="Z14" i="16" s="1"/>
  <c r="M107" i="16"/>
  <c r="Y107" i="16" s="1"/>
  <c r="Z107" i="16" s="1"/>
  <c r="M24" i="16"/>
  <c r="M33" i="16"/>
  <c r="M19" i="16"/>
  <c r="Y19" i="16" s="1"/>
  <c r="Z19" i="16" s="1"/>
  <c r="M43" i="16"/>
  <c r="Y43" i="16" s="1"/>
  <c r="Z43" i="16" s="1"/>
  <c r="M102" i="16"/>
  <c r="Y102" i="16" s="1"/>
  <c r="Z102" i="16" s="1"/>
  <c r="M72" i="16"/>
  <c r="Y72" i="16" s="1"/>
  <c r="Z72" i="16" s="1"/>
  <c r="M22" i="16"/>
  <c r="Y22" i="16" s="1"/>
  <c r="Z22" i="16" s="1"/>
  <c r="M35" i="16"/>
  <c r="Y35" i="16" s="1"/>
  <c r="Z35" i="16" s="1"/>
  <c r="M41" i="16"/>
  <c r="M21" i="16"/>
  <c r="Y21" i="16" s="1"/>
  <c r="Z21" i="16" s="1"/>
  <c r="M42" i="16"/>
  <c r="Y42" i="16" s="1"/>
  <c r="Z42" i="16" s="1"/>
  <c r="M23" i="16"/>
  <c r="Y23" i="16" s="1"/>
  <c r="Z23" i="16" s="1"/>
  <c r="M63" i="16"/>
  <c r="Y63" i="16" s="1"/>
  <c r="Z63" i="16" s="1"/>
  <c r="H6" i="16"/>
  <c r="X17" i="17"/>
  <c r="L13" i="13" a="1"/>
  <c r="M56" i="16"/>
  <c r="Y56" i="16" s="1"/>
  <c r="Z56" i="16" s="1"/>
  <c r="M60" i="16"/>
  <c r="Y60" i="16" s="1"/>
  <c r="Z60" i="16" s="1"/>
  <c r="M54" i="16"/>
  <c r="Y54" i="16" s="1"/>
  <c r="Z54" i="16" s="1"/>
  <c r="M92" i="16"/>
  <c r="Y92" i="16" s="1"/>
  <c r="Z92" i="16" s="1"/>
  <c r="M18" i="16"/>
  <c r="Y18" i="16" s="1"/>
  <c r="Z18" i="16" s="1"/>
  <c r="M104" i="16"/>
  <c r="Y104" i="16" s="1"/>
  <c r="Z104" i="16" s="1"/>
  <c r="M74" i="16"/>
  <c r="Y74" i="16" s="1"/>
  <c r="Z74" i="16" s="1"/>
  <c r="M70" i="16"/>
  <c r="Y70" i="16" s="1"/>
  <c r="Z70" i="16" s="1"/>
  <c r="M16" i="16"/>
  <c r="M87" i="16"/>
  <c r="Y87" i="16" s="1"/>
  <c r="Z87" i="16" s="1"/>
  <c r="M51" i="16"/>
  <c r="Y51" i="16" s="1"/>
  <c r="Z51" i="16" s="1"/>
  <c r="M31" i="16"/>
  <c r="Y31" i="16" s="1"/>
  <c r="Z31" i="16" s="1"/>
  <c r="M66" i="16"/>
  <c r="Y66" i="16" s="1"/>
  <c r="Z66" i="16" s="1"/>
  <c r="AC17" i="16" l="1"/>
  <c r="AE17" i="16" s="1"/>
  <c r="AF17" i="16" s="1"/>
  <c r="Y33" i="16"/>
  <c r="Z33" i="16" s="1"/>
  <c r="AC10" i="16"/>
  <c r="AE10" i="16" s="1"/>
  <c r="AF10" i="16" s="1"/>
  <c r="Y16" i="16"/>
  <c r="Z16" i="16" s="1"/>
  <c r="AC19" i="16"/>
  <c r="AE19" i="16" s="1"/>
  <c r="AF19" i="16" s="1"/>
  <c r="Y41" i="16"/>
  <c r="Z41" i="16" s="1"/>
  <c r="AC13" i="16"/>
  <c r="AE13" i="16" s="1"/>
  <c r="AF13" i="16" s="1"/>
  <c r="Y24" i="16"/>
  <c r="Z24" i="16" s="1"/>
  <c r="AC16" i="16"/>
  <c r="AE16" i="16" s="1"/>
  <c r="AF16" i="16" s="1"/>
  <c r="Y32" i="16"/>
  <c r="Z32" i="16" s="1"/>
  <c r="AC14" i="16"/>
  <c r="AE14" i="16" s="1"/>
  <c r="AF14" i="16" s="1"/>
  <c r="Y27" i="16"/>
  <c r="Z27" i="16" s="1"/>
  <c r="Y80" i="16"/>
  <c r="Z80" i="16" s="1"/>
  <c r="AC15" i="16"/>
  <c r="AE15" i="16" s="1"/>
  <c r="AF15" i="16" s="1"/>
  <c r="Y28" i="16"/>
  <c r="Z28" i="16" s="1"/>
  <c r="AC9" i="16"/>
  <c r="M6" i="16"/>
  <c r="Y6" i="16" s="1"/>
  <c r="Z6" i="16" s="1"/>
  <c r="Y8" i="16"/>
  <c r="Z8" i="16" s="1"/>
  <c r="P13" i="13"/>
  <c r="M13" i="13"/>
  <c r="Q13" i="13"/>
  <c r="S13" i="13"/>
  <c r="R13" i="13"/>
  <c r="T13" i="13"/>
  <c r="L13" i="13"/>
  <c r="N13" i="13"/>
  <c r="O13" i="13"/>
  <c r="AC12" i="16"/>
  <c r="AE12" i="16" s="1"/>
  <c r="AF12" i="16" s="1"/>
  <c r="Y20" i="16"/>
  <c r="Z20" i="16" s="1"/>
  <c r="AC20" i="16"/>
  <c r="AE20" i="16" s="1"/>
  <c r="AF20" i="16" s="1"/>
  <c r="Y44" i="16"/>
  <c r="Z44" i="16" s="1"/>
  <c r="AC11" i="16"/>
  <c r="AE11" i="16" s="1"/>
  <c r="AF11" i="16" s="1"/>
  <c r="Y17" i="16"/>
  <c r="Z17" i="16" s="1"/>
  <c r="C8" i="17"/>
  <c r="Y5" i="13"/>
  <c r="D27" i="13"/>
  <c r="C30" i="17" s="1"/>
  <c r="AC18" i="16"/>
  <c r="AE18" i="16" s="1"/>
  <c r="AF18" i="16" s="1"/>
  <c r="Y37" i="16"/>
  <c r="Z37" i="16" s="1"/>
  <c r="L16" i="17" l="1"/>
  <c r="M27" i="13"/>
  <c r="L30" i="17" s="1"/>
  <c r="R16" i="17"/>
  <c r="S27" i="13"/>
  <c r="R30" i="17" s="1"/>
  <c r="X8" i="17"/>
  <c r="N16" i="17"/>
  <c r="O27" i="13"/>
  <c r="N30" i="17" s="1"/>
  <c r="P27" i="13"/>
  <c r="O30" i="17" s="1"/>
  <c r="O16" i="17"/>
  <c r="Q27" i="13"/>
  <c r="P30" i="17" s="1"/>
  <c r="P16" i="17"/>
  <c r="N27" i="13"/>
  <c r="M30" i="17" s="1"/>
  <c r="M16" i="17"/>
  <c r="R27" i="13"/>
  <c r="Q30" i="17" s="1"/>
  <c r="Q16" i="17"/>
  <c r="Y13" i="13"/>
  <c r="X16" i="17" s="1"/>
  <c r="K16" i="17"/>
  <c r="L27" i="13"/>
  <c r="K30" i="17" s="1"/>
  <c r="T27" i="13"/>
  <c r="S30" i="17" s="1"/>
  <c r="S16" i="17"/>
  <c r="AC8" i="16"/>
  <c r="AE8" i="16" s="1"/>
  <c r="AF8" i="16" s="1"/>
  <c r="AE9" i="16"/>
  <c r="AF9" i="16" s="1"/>
  <c r="W26" i="17" l="1"/>
  <c r="Y23" i="13"/>
  <c r="X26" i="17" s="1"/>
  <c r="X27" i="13"/>
  <c r="Z5" i="13" l="1" a="1"/>
  <c r="Z8" i="13" s="1"/>
  <c r="W30" i="17"/>
  <c r="Z12" i="13" l="1"/>
  <c r="Z22" i="13"/>
  <c r="Z19" i="13"/>
  <c r="Z26" i="13"/>
  <c r="Z17" i="13"/>
  <c r="Z21" i="13"/>
  <c r="Z20" i="13"/>
  <c r="Z16" i="13"/>
  <c r="Z24" i="13"/>
  <c r="Z23" i="13"/>
  <c r="Z14" i="13"/>
  <c r="Z10" i="13"/>
  <c r="Z15" i="13"/>
  <c r="Z7" i="13"/>
  <c r="Z13" i="13"/>
  <c r="Z5" i="13"/>
  <c r="Z11" i="13"/>
  <c r="Z18" i="13"/>
  <c r="Z25" i="13"/>
  <c r="Z9" i="13"/>
  <c r="Z6" i="13"/>
</calcChain>
</file>

<file path=xl/sharedStrings.xml><?xml version="1.0" encoding="utf-8"?>
<sst xmlns="http://schemas.openxmlformats.org/spreadsheetml/2006/main" count="5814" uniqueCount="1145">
  <si>
    <t>Country</t>
  </si>
  <si>
    <t>Year</t>
  </si>
  <si>
    <t>Units</t>
  </si>
  <si>
    <t xml:space="preserve"> </t>
  </si>
  <si>
    <t>Other accounts</t>
  </si>
  <si>
    <t>amaiz</t>
  </si>
  <si>
    <t>cmaiz</t>
  </si>
  <si>
    <t>Maize</t>
  </si>
  <si>
    <t>trc</t>
  </si>
  <si>
    <t>Transaction costs</t>
  </si>
  <si>
    <t>asorg</t>
  </si>
  <si>
    <t>csorg</t>
  </si>
  <si>
    <t>arice</t>
  </si>
  <si>
    <t>crice</t>
  </si>
  <si>
    <t>Rice</t>
  </si>
  <si>
    <t>awhea</t>
  </si>
  <si>
    <t>cwhea</t>
  </si>
  <si>
    <t>Wheat and barley</t>
  </si>
  <si>
    <t>aocer</t>
  </si>
  <si>
    <t>cocer</t>
  </si>
  <si>
    <t>Other cereals</t>
  </si>
  <si>
    <t>Pulses</t>
  </si>
  <si>
    <t>agnut</t>
  </si>
  <si>
    <t>cgnut</t>
  </si>
  <si>
    <t>Groundnuts</t>
  </si>
  <si>
    <t>aoils</t>
  </si>
  <si>
    <t>coils</t>
  </si>
  <si>
    <t>Other oilseeds</t>
  </si>
  <si>
    <t>flnd</t>
  </si>
  <si>
    <t>acass</t>
  </si>
  <si>
    <t>ccass</t>
  </si>
  <si>
    <t>Cassava</t>
  </si>
  <si>
    <t>aipot</t>
  </si>
  <si>
    <t>cipot</t>
  </si>
  <si>
    <t>Irish potatoes</t>
  </si>
  <si>
    <t>aspot</t>
  </si>
  <si>
    <t>cspot</t>
  </si>
  <si>
    <t>Sweet potatoes</t>
  </si>
  <si>
    <t>aroot</t>
  </si>
  <si>
    <t>croot</t>
  </si>
  <si>
    <t>Other roots</t>
  </si>
  <si>
    <t>ent</t>
  </si>
  <si>
    <t>Enterprises</t>
  </si>
  <si>
    <t>Leafy vegetables</t>
  </si>
  <si>
    <t>hhd</t>
  </si>
  <si>
    <t>Households</t>
  </si>
  <si>
    <t>avege</t>
  </si>
  <si>
    <t>cvege</t>
  </si>
  <si>
    <t>Other vegetables</t>
  </si>
  <si>
    <t>gov</t>
  </si>
  <si>
    <t>Government</t>
  </si>
  <si>
    <t>asugr</t>
  </si>
  <si>
    <t>csugr</t>
  </si>
  <si>
    <t>Sugarcane</t>
  </si>
  <si>
    <t>atax</t>
  </si>
  <si>
    <t>atoba</t>
  </si>
  <si>
    <t>ctoba</t>
  </si>
  <si>
    <t>Tobacco</t>
  </si>
  <si>
    <t>dtax</t>
  </si>
  <si>
    <t>Cotton and fibres</t>
  </si>
  <si>
    <t>etax</t>
  </si>
  <si>
    <t>ftax</t>
  </si>
  <si>
    <t>Bananas and plantains</t>
  </si>
  <si>
    <t>mtax</t>
  </si>
  <si>
    <t>afrui</t>
  </si>
  <si>
    <t>cfrui</t>
  </si>
  <si>
    <t>Other fruits</t>
  </si>
  <si>
    <t>stax</t>
  </si>
  <si>
    <t>ateal</t>
  </si>
  <si>
    <t>cteal</t>
  </si>
  <si>
    <t>Coffee</t>
  </si>
  <si>
    <t>s-i</t>
  </si>
  <si>
    <t>Savings-investment</t>
  </si>
  <si>
    <t>acoff</t>
  </si>
  <si>
    <t>ccoff</t>
  </si>
  <si>
    <t>dstk</t>
  </si>
  <si>
    <t>Change in stocks</t>
  </si>
  <si>
    <t>Cocoa</t>
  </si>
  <si>
    <t>row</t>
  </si>
  <si>
    <t>Rest of world</t>
  </si>
  <si>
    <t>Cut flowers</t>
  </si>
  <si>
    <t>total</t>
  </si>
  <si>
    <t>Total</t>
  </si>
  <si>
    <t>Rubber</t>
  </si>
  <si>
    <t>aocrp</t>
  </si>
  <si>
    <t>cocrp</t>
  </si>
  <si>
    <t>Other crops</t>
  </si>
  <si>
    <t>acatt</t>
  </si>
  <si>
    <t>ccatt</t>
  </si>
  <si>
    <t>Cattle</t>
  </si>
  <si>
    <t>amilk</t>
  </si>
  <si>
    <t>cmilk</t>
  </si>
  <si>
    <t>Raw milk</t>
  </si>
  <si>
    <t>apoul</t>
  </si>
  <si>
    <t>cpoul</t>
  </si>
  <si>
    <t>Poultry</t>
  </si>
  <si>
    <t>aeggs</t>
  </si>
  <si>
    <t>ceggs</t>
  </si>
  <si>
    <t>Eggs</t>
  </si>
  <si>
    <t>asmlr</t>
  </si>
  <si>
    <t>csmlr</t>
  </si>
  <si>
    <t>Small ruminants</t>
  </si>
  <si>
    <t>aoliv</t>
  </si>
  <si>
    <t>coliv</t>
  </si>
  <si>
    <t>Other livestock</t>
  </si>
  <si>
    <t>afore</t>
  </si>
  <si>
    <t>cfore</t>
  </si>
  <si>
    <t>Forestry</t>
  </si>
  <si>
    <t>Aquaculture</t>
  </si>
  <si>
    <t>afish</t>
  </si>
  <si>
    <t>cfish</t>
  </si>
  <si>
    <t>Capture fisheries</t>
  </si>
  <si>
    <t>angas</t>
  </si>
  <si>
    <t>cngas</t>
  </si>
  <si>
    <t>Natural gas</t>
  </si>
  <si>
    <t>aomin</t>
  </si>
  <si>
    <t>comin</t>
  </si>
  <si>
    <t>ameat</t>
  </si>
  <si>
    <t>cmeat</t>
  </si>
  <si>
    <t>afsea</t>
  </si>
  <si>
    <t>cfsea</t>
  </si>
  <si>
    <t>adair</t>
  </si>
  <si>
    <t>cdair</t>
  </si>
  <si>
    <t>afveg</t>
  </si>
  <si>
    <t>cfveg</t>
  </si>
  <si>
    <t>afoil</t>
  </si>
  <si>
    <t>cfoil</t>
  </si>
  <si>
    <t>agmll</t>
  </si>
  <si>
    <t>cgmll</t>
  </si>
  <si>
    <t>Sugar refining</t>
  </si>
  <si>
    <t>Coffee processing</t>
  </si>
  <si>
    <t>Tea processing</t>
  </si>
  <si>
    <t>afood</t>
  </si>
  <si>
    <t>cfood</t>
  </si>
  <si>
    <t>Other foods</t>
  </si>
  <si>
    <t>afeed</t>
  </si>
  <si>
    <t>cfeed</t>
  </si>
  <si>
    <t>abeve</t>
  </si>
  <si>
    <t>cbeve</t>
  </si>
  <si>
    <t>aptob</t>
  </si>
  <si>
    <t>cptob</t>
  </si>
  <si>
    <t>Cotton yarn</t>
  </si>
  <si>
    <t>atext</t>
  </si>
  <si>
    <t>ctext</t>
  </si>
  <si>
    <t>Textiles</t>
  </si>
  <si>
    <t>Clothing</t>
  </si>
  <si>
    <t>Leather and footwear</t>
  </si>
  <si>
    <t>awood</t>
  </si>
  <si>
    <t>cwood</t>
  </si>
  <si>
    <t>apetr</t>
  </si>
  <si>
    <t>cpetr</t>
  </si>
  <si>
    <t>Fertilizers and herbicides</t>
  </si>
  <si>
    <t>achem</t>
  </si>
  <si>
    <t>cchem</t>
  </si>
  <si>
    <t>anmet</t>
  </si>
  <si>
    <t>cnmet</t>
  </si>
  <si>
    <t>ametl</t>
  </si>
  <si>
    <t>cmetl</t>
  </si>
  <si>
    <t>amach</t>
  </si>
  <si>
    <t>cmach</t>
  </si>
  <si>
    <t>avehi</t>
  </si>
  <si>
    <t>cvehi</t>
  </si>
  <si>
    <t>aoman</t>
  </si>
  <si>
    <t>coman</t>
  </si>
  <si>
    <t>Other manufacturing</t>
  </si>
  <si>
    <t>aelec</t>
  </si>
  <si>
    <t>celec</t>
  </si>
  <si>
    <t>awatr</t>
  </si>
  <si>
    <t>cwatr</t>
  </si>
  <si>
    <t>acons</t>
  </si>
  <si>
    <t>ccons</t>
  </si>
  <si>
    <t>Construction</t>
  </si>
  <si>
    <t>ahotl</t>
  </si>
  <si>
    <t>chotl</t>
  </si>
  <si>
    <t>Accommodation</t>
  </si>
  <si>
    <t>Restaurants and food services</t>
  </si>
  <si>
    <t>acomm</t>
  </si>
  <si>
    <t>ccomm</t>
  </si>
  <si>
    <t>areal</t>
  </si>
  <si>
    <t>creal</t>
  </si>
  <si>
    <t>apadm</t>
  </si>
  <si>
    <t>cpadm</t>
  </si>
  <si>
    <t>aeduc</t>
  </si>
  <si>
    <t>ceduc</t>
  </si>
  <si>
    <t>Education</t>
  </si>
  <si>
    <t>aheal</t>
  </si>
  <si>
    <t>cheal</t>
  </si>
  <si>
    <t>aosrv</t>
  </si>
  <si>
    <t>cosrv</t>
  </si>
  <si>
    <t>Rwanda</t>
  </si>
  <si>
    <t>Billions of Rwanda Francs</t>
  </si>
  <si>
    <t>Use with 1construct.gms and 2balance.gms</t>
  </si>
  <si>
    <t>flab</t>
  </si>
  <si>
    <t>Labor</t>
  </si>
  <si>
    <t>Land</t>
  </si>
  <si>
    <t>fcap</t>
  </si>
  <si>
    <t>Capital</t>
  </si>
  <si>
    <t>Activities and commodities (N86)</t>
  </si>
  <si>
    <t>Macro SAM</t>
  </si>
  <si>
    <t>mact</t>
  </si>
  <si>
    <t>mcom</t>
  </si>
  <si>
    <t>mlab</t>
  </si>
  <si>
    <t>mlnd</t>
  </si>
  <si>
    <t>mcap</t>
  </si>
  <si>
    <t>ment</t>
  </si>
  <si>
    <t>mhhd</t>
  </si>
  <si>
    <t>mgov</t>
  </si>
  <si>
    <t>matx</t>
  </si>
  <si>
    <t>mdtx</t>
  </si>
  <si>
    <t>metx</t>
  </si>
  <si>
    <t>mftx</t>
  </si>
  <si>
    <t>mmtx</t>
  </si>
  <si>
    <t>mstx</t>
  </si>
  <si>
    <t>ms-i</t>
  </si>
  <si>
    <t>mstk</t>
  </si>
  <si>
    <t>mrow</t>
  </si>
  <si>
    <t>mtot</t>
  </si>
  <si>
    <t>Final values exported to GAMS</t>
  </si>
  <si>
    <t>Supply-Use Table</t>
  </si>
  <si>
    <t>Gross</t>
  </si>
  <si>
    <t>Imports</t>
  </si>
  <si>
    <t>Tax on</t>
  </si>
  <si>
    <t>Taxes on products</t>
  </si>
  <si>
    <t>Trans.</t>
  </si>
  <si>
    <t>Totals</t>
  </si>
  <si>
    <t>Inter-</t>
  </si>
  <si>
    <t>Consumption</t>
  </si>
  <si>
    <t>Exports</t>
  </si>
  <si>
    <t>Differences</t>
  </si>
  <si>
    <t>output</t>
  </si>
  <si>
    <t>producers</t>
  </si>
  <si>
    <t>costs</t>
  </si>
  <si>
    <t>Supply</t>
  </si>
  <si>
    <t>Demand</t>
  </si>
  <si>
    <t>mediates</t>
  </si>
  <si>
    <t>Private</t>
  </si>
  <si>
    <t>Public</t>
  </si>
  <si>
    <t>Stocks</t>
  </si>
  <si>
    <t>sup-dem</t>
  </si>
  <si>
    <t>% sup</t>
  </si>
  <si>
    <t>prd</t>
  </si>
  <si>
    <t>trd_imp</t>
  </si>
  <si>
    <t>tax_prd</t>
  </si>
  <si>
    <t>tax_exp</t>
  </si>
  <si>
    <t>tax_imp</t>
  </si>
  <si>
    <t>tax_sal</t>
  </si>
  <si>
    <t>trc_rec</t>
  </si>
  <si>
    <t>tot_sup</t>
  </si>
  <si>
    <t>tot_dem</t>
  </si>
  <si>
    <t>int</t>
  </si>
  <si>
    <t>trc_pay</t>
  </si>
  <si>
    <t>con_prv</t>
  </si>
  <si>
    <t>con_pub</t>
  </si>
  <si>
    <t>inv_dem</t>
  </si>
  <si>
    <t>inv_stk</t>
  </si>
  <si>
    <t>trd_exp</t>
  </si>
  <si>
    <t>Agriculture</t>
  </si>
  <si>
    <t>Livestock</t>
  </si>
  <si>
    <t>Services</t>
  </si>
  <si>
    <t>GCF</t>
  </si>
  <si>
    <t>Cereals</t>
  </si>
  <si>
    <t>Use Table</t>
  </si>
  <si>
    <t>From w-GDP</t>
  </si>
  <si>
    <t>To Supply</t>
  </si>
  <si>
    <t>Supply Table</t>
  </si>
  <si>
    <t>To SUT</t>
  </si>
  <si>
    <t>From Use</t>
  </si>
  <si>
    <t>Workings</t>
  </si>
  <si>
    <t>Exogenous savings rate</t>
  </si>
  <si>
    <t>National accounts</t>
  </si>
  <si>
    <t>Government account</t>
  </si>
  <si>
    <t>Current account</t>
  </si>
  <si>
    <t>Receipts</t>
  </si>
  <si>
    <t>Payments</t>
  </si>
  <si>
    <t>Revenues</t>
  </si>
  <si>
    <t>Expenditures</t>
  </si>
  <si>
    <t>Orig.</t>
  </si>
  <si>
    <t>Used</t>
  </si>
  <si>
    <t>GDPfc</t>
  </si>
  <si>
    <t>Private consumption</t>
  </si>
  <si>
    <t>Export goods</t>
  </si>
  <si>
    <t>Import goods</t>
  </si>
  <si>
    <t>Indirect taxes</t>
  </si>
  <si>
    <t>Government consumption</t>
  </si>
  <si>
    <t>Personal tax</t>
  </si>
  <si>
    <t>Export services</t>
  </si>
  <si>
    <t>Import services</t>
  </si>
  <si>
    <t>Gross fixed capital formation</t>
  </si>
  <si>
    <t>Corporate tax</t>
  </si>
  <si>
    <t>Changes in inventories</t>
  </si>
  <si>
    <t>Labor tax</t>
  </si>
  <si>
    <t>Capital tax</t>
  </si>
  <si>
    <t>Land tax</t>
  </si>
  <si>
    <t>Difference</t>
  </si>
  <si>
    <t>Balance</t>
  </si>
  <si>
    <t>Savings</t>
  </si>
  <si>
    <t>Balance of Payments</t>
  </si>
  <si>
    <t>Scaling (multiplier)</t>
  </si>
  <si>
    <t>Selected</t>
  </si>
  <si>
    <t>Goods and services</t>
  </si>
  <si>
    <t>Credit</t>
  </si>
  <si>
    <t>Debit</t>
  </si>
  <si>
    <t>Goods</t>
  </si>
  <si>
    <t>Insurance and pension services</t>
  </si>
  <si>
    <t>Financial services</t>
  </si>
  <si>
    <t>Charges for the use of intellectual property n.i.e.</t>
  </si>
  <si>
    <t>Other business services</t>
  </si>
  <si>
    <t>Personal, cultural, and recreational services</t>
  </si>
  <si>
    <t>Government goods and services n.i.e.</t>
  </si>
  <si>
    <t>Primary income</t>
  </si>
  <si>
    <t>Income on equity and investment fund shares</t>
  </si>
  <si>
    <t>Interest</t>
  </si>
  <si>
    <t>Investment income on equity and investment fund shares</t>
  </si>
  <si>
    <t>Secondary income</t>
  </si>
  <si>
    <t>General government</t>
  </si>
  <si>
    <t>Financial corporations, nonfinancial corporations, households, and NPISHs</t>
  </si>
  <si>
    <t>Other current transfers</t>
  </si>
  <si>
    <t>Fiscal Accounts</t>
  </si>
  <si>
    <t>Taxes</t>
  </si>
  <si>
    <t>GFS error</t>
  </si>
  <si>
    <t>Current</t>
  </si>
  <si>
    <t>Sales of goods and services</t>
  </si>
  <si>
    <t>Fines, penalties, and forfeits</t>
  </si>
  <si>
    <t>Transfers not elsewhere classified</t>
  </si>
  <si>
    <t>Compensation of employees</t>
  </si>
  <si>
    <t>MAC</t>
  </si>
  <si>
    <t>RWA</t>
  </si>
  <si>
    <t>c</t>
  </si>
  <si>
    <t>t</t>
  </si>
  <si>
    <t>a</t>
  </si>
  <si>
    <t>Gross Domestic Product by Expenditure Category</t>
  </si>
  <si>
    <t>GDP at market prices</t>
  </si>
  <si>
    <t>GDP at factor cost</t>
  </si>
  <si>
    <t>Discrepency</t>
  </si>
  <si>
    <t>GDX index</t>
  </si>
  <si>
    <t>Type</t>
  </si>
  <si>
    <t>Name</t>
  </si>
  <si>
    <t>Location</t>
  </si>
  <si>
    <t>Row</t>
  </si>
  <si>
    <t>Column</t>
  </si>
  <si>
    <t>rdim</t>
  </si>
  <si>
    <t>cdim</t>
  </si>
  <si>
    <t>dset</t>
  </si>
  <si>
    <t>mac</t>
  </si>
  <si>
    <t>sets!a7</t>
  </si>
  <si>
    <t>sac</t>
  </si>
  <si>
    <t>sets!b7</t>
  </si>
  <si>
    <t>ac</t>
  </si>
  <si>
    <t>sets!c7</t>
  </si>
  <si>
    <t>sets!d7</t>
  </si>
  <si>
    <t>sets!e7</t>
  </si>
  <si>
    <t>f</t>
  </si>
  <si>
    <t>sets!f7</t>
  </si>
  <si>
    <t>sets!g7</t>
  </si>
  <si>
    <t>set</t>
  </si>
  <si>
    <t>mapac</t>
  </si>
  <si>
    <t>values=nodata</t>
  </si>
  <si>
    <t>mapmac</t>
  </si>
  <si>
    <t>sets!j7</t>
  </si>
  <si>
    <t>par</t>
  </si>
  <si>
    <t>msam</t>
  </si>
  <si>
    <t>sut</t>
  </si>
  <si>
    <t>sut!b7</t>
  </si>
  <si>
    <t>use</t>
  </si>
  <si>
    <t>use!b7</t>
  </si>
  <si>
    <t>supply</t>
  </si>
  <si>
    <t>Sets</t>
  </si>
  <si>
    <t>Macro</t>
  </si>
  <si>
    <t>SUT</t>
  </si>
  <si>
    <t>Micro</t>
  </si>
  <si>
    <t>Activities</t>
  </si>
  <si>
    <t>Commodities</t>
  </si>
  <si>
    <t>Factors</t>
  </si>
  <si>
    <t>Macro-Micro</t>
  </si>
  <si>
    <t>accounts</t>
  </si>
  <si>
    <t>MAPMAC</t>
  </si>
  <si>
    <t>SAC</t>
  </si>
  <si>
    <t>AC</t>
  </si>
  <si>
    <t>A</t>
  </si>
  <si>
    <t>C</t>
  </si>
  <si>
    <t>F</t>
  </si>
  <si>
    <t>T</t>
  </si>
  <si>
    <t>mtrc</t>
  </si>
  <si>
    <t>Gross Domestic Product</t>
  </si>
  <si>
    <t>Total final consumption expenditure</t>
  </si>
  <si>
    <t xml:space="preserve">    Government</t>
  </si>
  <si>
    <t xml:space="preserve">    Households and NGOs</t>
  </si>
  <si>
    <t>Gross capital formation</t>
  </si>
  <si>
    <t xml:space="preserve">    Gross fixed capital formation </t>
  </si>
  <si>
    <t xml:space="preserve">       Construction</t>
  </si>
  <si>
    <t xml:space="preserve">       Other</t>
  </si>
  <si>
    <t xml:space="preserve">    Change in inventories </t>
  </si>
  <si>
    <t>Resource balance</t>
  </si>
  <si>
    <t xml:space="preserve">    Exports of goods &amp; services</t>
  </si>
  <si>
    <t xml:space="preserve">        Goods (fob)</t>
  </si>
  <si>
    <t xml:space="preserve">         Services</t>
  </si>
  <si>
    <t xml:space="preserve">    Imports of goods &amp; services</t>
  </si>
  <si>
    <t>Gross Domestic Product by Production Sector</t>
  </si>
  <si>
    <t>Final</t>
  </si>
  <si>
    <t>Sub-sectoral shares</t>
  </si>
  <si>
    <t>values</t>
  </si>
  <si>
    <t>Summary data</t>
  </si>
  <si>
    <t>GDP factor cost</t>
  </si>
  <si>
    <t>GDP market prices</t>
  </si>
  <si>
    <t>Price</t>
  </si>
  <si>
    <t>GDP/GO</t>
  </si>
  <si>
    <t>LND/GDP</t>
  </si>
  <si>
    <t>Initial</t>
  </si>
  <si>
    <t>Adjust.</t>
  </si>
  <si>
    <t>Value</t>
  </si>
  <si>
    <t>Quantity</t>
  </si>
  <si>
    <t>value</t>
  </si>
  <si>
    <t>factor</t>
  </si>
  <si>
    <t>shares</t>
  </si>
  <si>
    <t>GDP</t>
  </si>
  <si>
    <t>LCU</t>
  </si>
  <si>
    <t>%</t>
  </si>
  <si>
    <t>Wheat</t>
  </si>
  <si>
    <t>Millet</t>
  </si>
  <si>
    <t>Sorghum</t>
  </si>
  <si>
    <t>Sugar cane</t>
  </si>
  <si>
    <t>Share</t>
  </si>
  <si>
    <t>Chillies and peppers, green</t>
  </si>
  <si>
    <t>Tea</t>
  </si>
  <si>
    <t>Pyrethrum, dried</t>
  </si>
  <si>
    <t>Tobacco, unmanufactured</t>
  </si>
  <si>
    <t>Meat, cattle</t>
  </si>
  <si>
    <t>Milk, whole fresh cow</t>
  </si>
  <si>
    <t>Meat, sheep</t>
  </si>
  <si>
    <t>Milk, whole fresh sheep</t>
  </si>
  <si>
    <t>Meat, goat</t>
  </si>
  <si>
    <t>Milk, whole fresh goat</t>
  </si>
  <si>
    <t>Meat, pig</t>
  </si>
  <si>
    <t>Meat, chicken</t>
  </si>
  <si>
    <t>Eggs, hen, in shell</t>
  </si>
  <si>
    <t>Meat, rabbit</t>
  </si>
  <si>
    <t>Meat, game</t>
  </si>
  <si>
    <t>Honey, natural</t>
  </si>
  <si>
    <t>Map</t>
  </si>
  <si>
    <t>Groups</t>
  </si>
  <si>
    <t>est.</t>
  </si>
  <si>
    <t>Trade flows</t>
  </si>
  <si>
    <t>Imported goods and services</t>
  </si>
  <si>
    <t>Exported goods and services</t>
  </si>
  <si>
    <t>Mil. LCU</t>
  </si>
  <si>
    <t>Initial estimates</t>
  </si>
  <si>
    <t>Final estimates</t>
  </si>
  <si>
    <t>Scaled &amp;</t>
  </si>
  <si>
    <t>Services trade</t>
  </si>
  <si>
    <t>Bil. LCU</t>
  </si>
  <si>
    <t>Adj.</t>
  </si>
  <si>
    <t>Absorption or Final Demand</t>
  </si>
  <si>
    <t>Public consumption</t>
  </si>
  <si>
    <t>Change in inventories</t>
  </si>
  <si>
    <t>w-Macro</t>
  </si>
  <si>
    <t xml:space="preserve">New </t>
  </si>
  <si>
    <t>share</t>
  </si>
  <si>
    <t>Soft drinks</t>
  </si>
  <si>
    <t>Pharmaceutical products</t>
  </si>
  <si>
    <t>Indirect Taxes</t>
  </si>
  <si>
    <t xml:space="preserve">Final </t>
  </si>
  <si>
    <t>rates</t>
  </si>
  <si>
    <t>Transaction Cost Margins</t>
  </si>
  <si>
    <t>Margin receipts</t>
  </si>
  <si>
    <t>Margin payments</t>
  </si>
  <si>
    <t>Adjusted</t>
  </si>
  <si>
    <t>Payment</t>
  </si>
  <si>
    <t>combine</t>
  </si>
  <si>
    <t>mac!a7</t>
  </si>
  <si>
    <t>sup!b7</t>
  </si>
  <si>
    <t>Nuts and oleaginous fruit</t>
  </si>
  <si>
    <t>Tea (unprocessed green leaf)</t>
  </si>
  <si>
    <t>Coal and lignite (*)</t>
  </si>
  <si>
    <t>Crude oil (*)</t>
  </si>
  <si>
    <t>amore</t>
  </si>
  <si>
    <t>cmore</t>
  </si>
  <si>
    <t>Metal ores</t>
  </si>
  <si>
    <t>Quarry and other mining products</t>
  </si>
  <si>
    <t>Meat and meat products</t>
  </si>
  <si>
    <t>Prepared and preserved fish</t>
  </si>
  <si>
    <t>Dairy products</t>
  </si>
  <si>
    <t>Prepared and preserved vegetables</t>
  </si>
  <si>
    <t>Animal and vegetable oils and fats</t>
  </si>
  <si>
    <t>Milled maize products</t>
  </si>
  <si>
    <t>Milled rice products</t>
  </si>
  <si>
    <t>Milled wheat and barley products</t>
  </si>
  <si>
    <t>Other milled grain products</t>
  </si>
  <si>
    <t>abake</t>
  </si>
  <si>
    <t>cbake</t>
  </si>
  <si>
    <t>Bakery products</t>
  </si>
  <si>
    <t>Animal feed &amp; other by-products</t>
  </si>
  <si>
    <t>aalco</t>
  </si>
  <si>
    <t>calco</t>
  </si>
  <si>
    <t>Alcoholic drinks</t>
  </si>
  <si>
    <t>Tobacco products</t>
  </si>
  <si>
    <t>Wood and related products</t>
  </si>
  <si>
    <t>Paper and related products</t>
  </si>
  <si>
    <t>aprnt</t>
  </si>
  <si>
    <t>cprnt</t>
  </si>
  <si>
    <t>Printing and reproduction of recorded media</t>
  </si>
  <si>
    <t>Coke and refined petroleum products</t>
  </si>
  <si>
    <t>aphar</t>
  </si>
  <si>
    <t>cphar</t>
  </si>
  <si>
    <t>aprub</t>
  </si>
  <si>
    <t>cprub</t>
  </si>
  <si>
    <t>Rubber and plastics products</t>
  </si>
  <si>
    <t>Other chemicals and chemical products</t>
  </si>
  <si>
    <t>Non-metallic mineral products n.e.c.</t>
  </si>
  <si>
    <t>aceme</t>
  </si>
  <si>
    <t>cceme</t>
  </si>
  <si>
    <t>Manufacture of cement, lime and plaster</t>
  </si>
  <si>
    <t>aclay</t>
  </si>
  <si>
    <t>cclay</t>
  </si>
  <si>
    <t>Manufacture of clay building materials</t>
  </si>
  <si>
    <t>Metals &amp; metal products, except machinery and equipment</t>
  </si>
  <si>
    <t>Electrical machinery</t>
  </si>
  <si>
    <t>Machinery (except transport)</t>
  </si>
  <si>
    <t>Transport equipment (incl. vehicles)</t>
  </si>
  <si>
    <t>afurn</t>
  </si>
  <si>
    <t>cfurn</t>
  </si>
  <si>
    <t>Furniture</t>
  </si>
  <si>
    <t>arepr</t>
  </si>
  <si>
    <t>crepr</t>
  </si>
  <si>
    <t>Repair and installation of machinery and equipment</t>
  </si>
  <si>
    <t>Electricity, gas, steam and air conditioning supply</t>
  </si>
  <si>
    <t>Water collection, treatment and supply: sewrage</t>
  </si>
  <si>
    <t>awast</t>
  </si>
  <si>
    <t>cwast</t>
  </si>
  <si>
    <t>Waste collection and management</t>
  </si>
  <si>
    <t>Construction (modern)</t>
  </si>
  <si>
    <t>acont</t>
  </si>
  <si>
    <t>ccont</t>
  </si>
  <si>
    <t>Construction (traditional)</t>
  </si>
  <si>
    <t>avehr</t>
  </si>
  <si>
    <t>cvehr</t>
  </si>
  <si>
    <t>Maintenance and repair of motor vehicles</t>
  </si>
  <si>
    <t>aveht</t>
  </si>
  <si>
    <t>cveht</t>
  </si>
  <si>
    <t>Wholesale and retail trade of motor vehicles and motorcycles</t>
  </si>
  <si>
    <t>atrdw</t>
  </si>
  <si>
    <t>ctrdw</t>
  </si>
  <si>
    <t>Wholesale trade, except of motor vehicles and motorcycles</t>
  </si>
  <si>
    <t>atrdr</t>
  </si>
  <si>
    <t>ctrdr</t>
  </si>
  <si>
    <t>Retail trade, except of motor vehicles and motorcycles</t>
  </si>
  <si>
    <t>atrnl</t>
  </si>
  <si>
    <t>ctrnl</t>
  </si>
  <si>
    <t>Land transport</t>
  </si>
  <si>
    <t>atrna</t>
  </si>
  <si>
    <t>ctrna</t>
  </si>
  <si>
    <t>Air transport</t>
  </si>
  <si>
    <t>atrns</t>
  </si>
  <si>
    <t>ctrns</t>
  </si>
  <si>
    <t xml:space="preserve">Services related to transport </t>
  </si>
  <si>
    <t>apost</t>
  </si>
  <si>
    <t>cpost</t>
  </si>
  <si>
    <t>Postal and courier activities</t>
  </si>
  <si>
    <t>apubl</t>
  </si>
  <si>
    <t>cpubl</t>
  </si>
  <si>
    <t>Publishing, video making, programming &amp; broadcasting activities</t>
  </si>
  <si>
    <t>Telecommunication</t>
  </si>
  <si>
    <t>ainfo</t>
  </si>
  <si>
    <t>cinfo</t>
  </si>
  <si>
    <t>Information technology services</t>
  </si>
  <si>
    <t>abank</t>
  </si>
  <si>
    <t>cbank</t>
  </si>
  <si>
    <t>Monetary institutions</t>
  </si>
  <si>
    <t>ainsu</t>
  </si>
  <si>
    <t>cinsu</t>
  </si>
  <si>
    <t>Insurance, reinsurance and pension funding, except compulsory social security</t>
  </si>
  <si>
    <t>aofsv</t>
  </si>
  <si>
    <t>cofsv</t>
  </si>
  <si>
    <t>Other financial services</t>
  </si>
  <si>
    <t>arent</t>
  </si>
  <si>
    <t>crent</t>
  </si>
  <si>
    <t>Rental value of dwellings</t>
  </si>
  <si>
    <t>Other real estate activities</t>
  </si>
  <si>
    <t>alegl</t>
  </si>
  <si>
    <t>clegl</t>
  </si>
  <si>
    <t>Legal, accounting management &amp; head office activities</t>
  </si>
  <si>
    <t>aenga</t>
  </si>
  <si>
    <t>cenga</t>
  </si>
  <si>
    <t>Architectural and engineering activities</t>
  </si>
  <si>
    <t>aprod</t>
  </si>
  <si>
    <t>cprod</t>
  </si>
  <si>
    <t>Other professional, scientific and technical activities</t>
  </si>
  <si>
    <t>atrvl</t>
  </si>
  <si>
    <t>ctrvl</t>
  </si>
  <si>
    <t>Travel agents and tour operators</t>
  </si>
  <si>
    <t>aobsv</t>
  </si>
  <si>
    <t>cobsv</t>
  </si>
  <si>
    <t>Other administrative and support service activities</t>
  </si>
  <si>
    <t>Public administration and defence; compulsory social security</t>
  </si>
  <si>
    <t>Human health activities</t>
  </si>
  <si>
    <t>asocw</t>
  </si>
  <si>
    <t>csocw</t>
  </si>
  <si>
    <t>Social work activities</t>
  </si>
  <si>
    <t>acult</t>
  </si>
  <si>
    <t>ccult</t>
  </si>
  <si>
    <t>Libraries, archives, museums and other cultural activities</t>
  </si>
  <si>
    <t>aarts</t>
  </si>
  <si>
    <t>carts</t>
  </si>
  <si>
    <t>Other arts, entertainment and recreation</t>
  </si>
  <si>
    <t>Other service activities</t>
  </si>
  <si>
    <t>adsrv</t>
  </si>
  <si>
    <t>cdsrv</t>
  </si>
  <si>
    <t>Domestic services</t>
  </si>
  <si>
    <t>Gross Domestic Product (Gdp) ()</t>
  </si>
  <si>
    <t>Agriculture, Forestry &amp; Fishing (A)</t>
  </si>
  <si>
    <t>Food Crops (AA)</t>
  </si>
  <si>
    <t>Export Crops (AB)</t>
  </si>
  <si>
    <t>Livestock &amp; Livestock Products (AC)</t>
  </si>
  <si>
    <t>Forestry (AD)</t>
  </si>
  <si>
    <t>Fishing (AE)</t>
  </si>
  <si>
    <t>Industry (B-F)</t>
  </si>
  <si>
    <t>Mining &amp; Quarrying (B)</t>
  </si>
  <si>
    <t>Total Manufacturing (C)</t>
  </si>
  <si>
    <t>Electricity (D)</t>
  </si>
  <si>
    <t>Water &amp; Waste Management (E)</t>
  </si>
  <si>
    <t>Construction (F)</t>
  </si>
  <si>
    <t>Services (G-T)</t>
  </si>
  <si>
    <t>Trade &amp;Transport (G-H)</t>
  </si>
  <si>
    <t>Maintenance And Repair Of Motor Vehicles (GA)</t>
  </si>
  <si>
    <t>Wholesale &amp; Retail Trade (GB)</t>
  </si>
  <si>
    <t>Transport Services (H)</t>
  </si>
  <si>
    <t>Other Services (I-T)</t>
  </si>
  <si>
    <t>Hotels &amp; Restaurants (I)</t>
  </si>
  <si>
    <t>Information &amp; Communication (J)</t>
  </si>
  <si>
    <t>Financial Services (K)</t>
  </si>
  <si>
    <t>Real Estate Activities (L)</t>
  </si>
  <si>
    <t>Professional, Scientific And Technical Activities (M)</t>
  </si>
  <si>
    <t>Administrative And Support Service Activities (N)</t>
  </si>
  <si>
    <t>Public Administration And Defence; Compulsory Social Security (O)</t>
  </si>
  <si>
    <t>Education (P)</t>
  </si>
  <si>
    <t>Human Health And Social Work Activities (Q)</t>
  </si>
  <si>
    <t>Cultural, Domestic &amp; Other Services (R-T)</t>
  </si>
  <si>
    <t>Taxes Less Subsidies On Products ()</t>
  </si>
  <si>
    <t>xtax</t>
  </si>
  <si>
    <t>mxtx</t>
  </si>
  <si>
    <t>Beverages &amp; Tobacco (CB)</t>
  </si>
  <si>
    <t>Textiles, Clothing &amp; Leather Goods (CC)</t>
  </si>
  <si>
    <t>Wood &amp; Paper; Printing (CD)</t>
  </si>
  <si>
    <t>Chemicals, Rubber &amp; Plastic Products (CE)</t>
  </si>
  <si>
    <t>Non-Metallic Mineral Products (CF)</t>
  </si>
  <si>
    <t>Metal Products, Machinery &amp; Equipment (CG)</t>
  </si>
  <si>
    <t>Furniture &amp; Other Manufacturing  (CH)</t>
  </si>
  <si>
    <t>Food (CA)</t>
  </si>
  <si>
    <t>Sorghum and mllet</t>
  </si>
  <si>
    <t>Milled sorghum and mllet products</t>
  </si>
  <si>
    <t>vtax</t>
  </si>
  <si>
    <t>mvtx</t>
  </si>
  <si>
    <t>HHD</t>
  </si>
  <si>
    <t>GOV</t>
  </si>
  <si>
    <t>S-I</t>
  </si>
  <si>
    <t>DSTK</t>
  </si>
  <si>
    <t>D00</t>
  </si>
  <si>
    <t>E01</t>
  </si>
  <si>
    <t>E02</t>
  </si>
  <si>
    <t>F01</t>
  </si>
  <si>
    <t>F02</t>
  </si>
  <si>
    <t>G10</t>
  </si>
  <si>
    <t>G21</t>
  </si>
  <si>
    <t>G22</t>
  </si>
  <si>
    <t>G23</t>
  </si>
  <si>
    <t>H10</t>
  </si>
  <si>
    <t>H20</t>
  </si>
  <si>
    <t>H31</t>
  </si>
  <si>
    <t>H32</t>
  </si>
  <si>
    <t>I00</t>
  </si>
  <si>
    <t>J10</t>
  </si>
  <si>
    <t>J20</t>
  </si>
  <si>
    <t>J30</t>
  </si>
  <si>
    <t>K01</t>
  </si>
  <si>
    <t>K02</t>
  </si>
  <si>
    <t>K03</t>
  </si>
  <si>
    <t>L01</t>
  </si>
  <si>
    <t>L09</t>
  </si>
  <si>
    <t>M01</t>
  </si>
  <si>
    <t>M02</t>
  </si>
  <si>
    <t>M03</t>
  </si>
  <si>
    <t>N01</t>
  </si>
  <si>
    <t>N09</t>
  </si>
  <si>
    <t>O00</t>
  </si>
  <si>
    <t>P00</t>
  </si>
  <si>
    <t>Q01</t>
  </si>
  <si>
    <t>Q02</t>
  </si>
  <si>
    <t>R01</t>
  </si>
  <si>
    <t>R09</t>
  </si>
  <si>
    <t>S00</t>
  </si>
  <si>
    <t>T00</t>
  </si>
  <si>
    <t>V00</t>
  </si>
  <si>
    <t>B01</t>
  </si>
  <si>
    <t>B03</t>
  </si>
  <si>
    <t>B09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</si>
  <si>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</si>
  <si>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</si>
  <si>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</si>
  <si>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</si>
  <si>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</si>
  <si>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</si>
  <si>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</si>
  <si>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</si>
  <si>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</si>
  <si>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C21</t>
  </si>
  <si>
    <t>C22</t>
  </si>
  <si>
    <t>C23</t>
  </si>
  <si>
    <t>C30</t>
  </si>
  <si>
    <t>C41</t>
  </si>
  <si>
    <t>C42</t>
  </si>
  <si>
    <t>C51</t>
  </si>
  <si>
    <t>C52</t>
  </si>
  <si>
    <t>C53</t>
  </si>
  <si>
    <t>C54</t>
  </si>
  <si>
    <t>C61</t>
  </si>
  <si>
    <t>C62</t>
  </si>
  <si>
    <t>C63</t>
  </si>
  <si>
    <t>C72</t>
  </si>
  <si>
    <t>C74</t>
  </si>
  <si>
    <t>C76</t>
  </si>
  <si>
    <t>C81</t>
  </si>
  <si>
    <t>C82</t>
  </si>
  <si>
    <t>C83</t>
  </si>
  <si>
    <t>Capital account</t>
  </si>
  <si>
    <t>Exchange rate</t>
  </si>
  <si>
    <t>https://www.bnr.rw/browse-in/statistics/external-sector-statistics/</t>
  </si>
  <si>
    <t>http://www.minecofin.gov.rw/fileadmin/templates/documents/PAU_Files/Consolidated_Financial_Statements/Consolidated_Financial_Statements/GoR_Consolidated_Financial_Statements_FY_2017-2018.pdf</t>
  </si>
  <si>
    <t>Manufacturing services on physical inputs owned by others</t>
  </si>
  <si>
    <t>Transport</t>
  </si>
  <si>
    <t>Travel</t>
  </si>
  <si>
    <t>Maintenance and repair services n.i.e.</t>
  </si>
  <si>
    <t>Telecommunications, computer, and information services</t>
  </si>
  <si>
    <t>Household Final Consumption Expenditure</t>
  </si>
  <si>
    <t>General Government and NGO Final Consumption Expenditure</t>
  </si>
  <si>
    <t>Exports of Goods &amp; Services</t>
  </si>
  <si>
    <t>Imports of Goods &amp; Services</t>
  </si>
  <si>
    <t>2017/18</t>
  </si>
  <si>
    <t>2016/17</t>
  </si>
  <si>
    <t>2015/16</t>
  </si>
  <si>
    <t xml:space="preserve">Revenues         </t>
  </si>
  <si>
    <t xml:space="preserve">Tax Revenues        </t>
  </si>
  <si>
    <t>1.6.3</t>
  </si>
  <si>
    <t xml:space="preserve">Taxes on Income, Profits or Capital Gains   </t>
  </si>
  <si>
    <t xml:space="preserve">Taxes on Payroll and Workforce     </t>
  </si>
  <si>
    <t xml:space="preserve">Tax on Property Income      </t>
  </si>
  <si>
    <t xml:space="preserve">Taxes on goods and services     </t>
  </si>
  <si>
    <t xml:space="preserve">Taxes on international trade and transactions    </t>
  </si>
  <si>
    <t xml:space="preserve">Administrative fees, Fines, Penalties and Licenses         </t>
  </si>
  <si>
    <t>1.6.4</t>
  </si>
  <si>
    <t>Property Income</t>
  </si>
  <si>
    <t xml:space="preserve">Borrowings         </t>
  </si>
  <si>
    <t>1.6.5</t>
  </si>
  <si>
    <t xml:space="preserve">Domestic borrowings        </t>
  </si>
  <si>
    <t xml:space="preserve">External borrowings        </t>
  </si>
  <si>
    <t xml:space="preserve">Grants         </t>
  </si>
  <si>
    <t>1.6.6</t>
  </si>
  <si>
    <t xml:space="preserve">Capital Receipts        </t>
  </si>
  <si>
    <t>1.6.7</t>
  </si>
  <si>
    <t xml:space="preserve">Disposal of tangible fixed assets     </t>
  </si>
  <si>
    <t xml:space="preserve">Sale of Inventories       </t>
  </si>
  <si>
    <t xml:space="preserve">Sale of Non-Produced Assets      </t>
  </si>
  <si>
    <t xml:space="preserve">Sale of Financial Assets - Domestic    </t>
  </si>
  <si>
    <t xml:space="preserve">Other income        </t>
  </si>
  <si>
    <t>1.6.8</t>
  </si>
  <si>
    <t>Voluntary transfers other than grants</t>
  </si>
  <si>
    <t>Miscellaneous and unidentified Revenue</t>
  </si>
  <si>
    <t xml:space="preserve">Total Revenue        </t>
  </si>
  <si>
    <t>1.6.27</t>
  </si>
  <si>
    <t xml:space="preserve">Expenditure         </t>
  </si>
  <si>
    <t xml:space="preserve">Compensation of Employees       </t>
  </si>
  <si>
    <t>1.6.9</t>
  </si>
  <si>
    <t xml:space="preserve">Salaries in cash </t>
  </si>
  <si>
    <t>Social contribution</t>
  </si>
  <si>
    <t>Salaries arrears</t>
  </si>
  <si>
    <t xml:space="preserve">Use of Goods and Services     </t>
  </si>
  <si>
    <t>1.6.10</t>
  </si>
  <si>
    <t xml:space="preserve">General Services        </t>
  </si>
  <si>
    <t xml:space="preserve">Professional, Research services       </t>
  </si>
  <si>
    <t xml:space="preserve">Transport and travel       </t>
  </si>
  <si>
    <t xml:space="preserve">Maintenance, Repairs and Spare Parts     </t>
  </si>
  <si>
    <t xml:space="preserve">Tools and Small Equipment      </t>
  </si>
  <si>
    <t xml:space="preserve">Training Costs        </t>
  </si>
  <si>
    <t xml:space="preserve">Supplies and services       </t>
  </si>
  <si>
    <t xml:space="preserve">Arrears         </t>
  </si>
  <si>
    <t xml:space="preserve">Other Use of Goods&amp; Services     </t>
  </si>
  <si>
    <t xml:space="preserve">Subsidies         </t>
  </si>
  <si>
    <t>1.6.11</t>
  </si>
  <si>
    <t>Subsidies to Public Corporations</t>
  </si>
  <si>
    <t>Subsidies to Private Enterprises</t>
  </si>
  <si>
    <t>1.6.12</t>
  </si>
  <si>
    <t xml:space="preserve">Grants to Foreign Governments </t>
  </si>
  <si>
    <t>Grants to International Organizations -</t>
  </si>
  <si>
    <t>Grants to Subsidiary Entity</t>
  </si>
  <si>
    <t xml:space="preserve">Social Assistance        </t>
  </si>
  <si>
    <t>1.6.13</t>
  </si>
  <si>
    <t>Social Assistance Benefits</t>
  </si>
  <si>
    <t>Employer Social Benefits</t>
  </si>
  <si>
    <t xml:space="preserve">Finance cost        </t>
  </si>
  <si>
    <t>1.6.14</t>
  </si>
  <si>
    <t>Interest on domestic debt</t>
  </si>
  <si>
    <t>Interest on foreign debt</t>
  </si>
  <si>
    <t xml:space="preserve">Other Expenses        </t>
  </si>
  <si>
    <t>1.6.15</t>
  </si>
  <si>
    <t>Miscellaneous expenses</t>
  </si>
  <si>
    <t>Arrears on other expenditures</t>
  </si>
  <si>
    <t xml:space="preserve">Property expenses other than interest </t>
  </si>
  <si>
    <t>Premiums ,Fees and Current claims</t>
  </si>
  <si>
    <t xml:space="preserve">Repayment of borrowings       </t>
  </si>
  <si>
    <t>1.6.16</t>
  </si>
  <si>
    <t>Repayment of principal – Domestic debt</t>
  </si>
  <si>
    <t>Repayment of principal – Foreign debt</t>
  </si>
  <si>
    <t xml:space="preserve">Acquisition of Assets       </t>
  </si>
  <si>
    <t>1.6.17</t>
  </si>
  <si>
    <t xml:space="preserve">Acquisition of tangible fixed assets     </t>
  </si>
  <si>
    <t xml:space="preserve">Inventories         </t>
  </si>
  <si>
    <t xml:space="preserve">Valuables         </t>
  </si>
  <si>
    <t xml:space="preserve">Non Produced Assets       </t>
  </si>
  <si>
    <t xml:space="preserve">Investment in Financial Assets – Domestic    </t>
  </si>
  <si>
    <t xml:space="preserve">Investment in Financial Assets – Foreign    </t>
  </si>
  <si>
    <t xml:space="preserve">Arrears on acquisition of fixed assets    </t>
  </si>
  <si>
    <t xml:space="preserve">Total Expenditure        </t>
  </si>
  <si>
    <t>1.6.28</t>
  </si>
  <si>
    <t xml:space="preserve">Net Surplus / (Deficit)      </t>
  </si>
  <si>
    <t>Year 1</t>
  </si>
  <si>
    <t>Year 2</t>
  </si>
  <si>
    <t>http://www.minecofin.gov.rw/fileadmin/templates/documents/PAU_Files/Consolidated_Financial_Statements/Consolidated_Financial_Statements/GoR_Consolidated_Financial_Statements_FY_2016-2017.pdf</t>
  </si>
  <si>
    <t>Consolidated Financial Statements of the Government of Rwanda</t>
  </si>
  <si>
    <t>BOP</t>
  </si>
  <si>
    <t>Natural gas (B01)</t>
  </si>
  <si>
    <t>Metal ores (B03)</t>
  </si>
  <si>
    <t>Quarry &amp; other mining products (B09)</t>
  </si>
  <si>
    <t>Meat and meat products (C11)</t>
  </si>
  <si>
    <t>Prepared and preserved fish (C12)</t>
  </si>
  <si>
    <t>Prepared and preserved vegetables (C13)</t>
  </si>
  <si>
    <t>Animal and vegetable oils and fats (C14)</t>
  </si>
  <si>
    <t>Dairy products (C15)</t>
  </si>
  <si>
    <t>Grain mill products (C16)</t>
  </si>
  <si>
    <t>Bakery products (C17)</t>
  </si>
  <si>
    <t>Animal feed &amp; other by-products (C18)</t>
  </si>
  <si>
    <t>Other manufactured food products (C19)</t>
  </si>
  <si>
    <t>Alcoholic drinks (C21)</t>
  </si>
  <si>
    <t>Soft drinks (C22)</t>
  </si>
  <si>
    <t>Tobacco products (C23)</t>
  </si>
  <si>
    <t>Textiles, clothing &amp; leather products (C30)</t>
  </si>
  <si>
    <t>Wood, paper and related products (C41)</t>
  </si>
  <si>
    <t>Printing and reproduction of recorded media (C42)</t>
  </si>
  <si>
    <t>Coke and refined petroleum products (C51)</t>
  </si>
  <si>
    <t>Chemicals and chemical products (C52)</t>
  </si>
  <si>
    <t>Pharmaceutical products (C53)</t>
  </si>
  <si>
    <t>Rubber and plastics products (C54)</t>
  </si>
  <si>
    <t>Non-metallic mineral products n.e.c. (C61)</t>
  </si>
  <si>
    <t>Manufacture of cement, lime and plaster (C62)</t>
  </si>
  <si>
    <t>Manufacture of clay building materials (C63)</t>
  </si>
  <si>
    <t>Metals &amp; metal products, except machinery and equipment (C72)</t>
  </si>
  <si>
    <t>Machinery and equipment (except transport) (C74)</t>
  </si>
  <si>
    <t>Transport equipment (C76)</t>
  </si>
  <si>
    <t>Furniture (C81)</t>
  </si>
  <si>
    <t>Other manufacturing (C82)</t>
  </si>
  <si>
    <t>Repair and installation of machinery and equipment (C83)</t>
  </si>
  <si>
    <t>Electricity, gas, steam and air conditioning supply (D00)</t>
  </si>
  <si>
    <t>Water collection, treatment and supply: sewrage (E01)</t>
  </si>
  <si>
    <t>Waste collection and management (E02)</t>
  </si>
  <si>
    <t>Construction (modern) (F01)</t>
  </si>
  <si>
    <t>Construction (traditional) (F02)</t>
  </si>
  <si>
    <t>Maintenance and repair of motor vehicles (G10)</t>
  </si>
  <si>
    <t>Wholesale and retail trade of motor vehicles and motorcycles (G21)</t>
  </si>
  <si>
    <t>Wholesale trade, except of motor vehicles and motorcycles (G22)</t>
  </si>
  <si>
    <t>Retail trade, except of motor vehicles and motorcycles (G23)</t>
  </si>
  <si>
    <t>Land transport (H10)</t>
  </si>
  <si>
    <t>Air transport (H20)</t>
  </si>
  <si>
    <t>Services related to transport (H31)</t>
  </si>
  <si>
    <t>Postal and courier activities (H32)</t>
  </si>
  <si>
    <t>Hotels &amp; restaurants (I00)</t>
  </si>
  <si>
    <t>Publishing, video making, programming &amp; broadcasting activities (J10)</t>
  </si>
  <si>
    <t>Telecommunication (J20)</t>
  </si>
  <si>
    <t>Information technology services (J30)</t>
  </si>
  <si>
    <t>Monetary institutions (K01)</t>
  </si>
  <si>
    <t>Insurance, reinsurance and pension funding, except compulsory social security (K02)</t>
  </si>
  <si>
    <t>Other financial services (K03)</t>
  </si>
  <si>
    <t>Rental value of dwellings (L01)</t>
  </si>
  <si>
    <t>Other real estate activities (L09)</t>
  </si>
  <si>
    <t>Legal, accounting management &amp; head office activities (M01)</t>
  </si>
  <si>
    <t>Architectural and engineering activities (M02)</t>
  </si>
  <si>
    <t>Other professional, scientific and technical activities (M03)</t>
  </si>
  <si>
    <t>Travel agents and tour operators (N01)</t>
  </si>
  <si>
    <t>Other administrative and support service activities (N09)</t>
  </si>
  <si>
    <t>Public administration and defence; compulsory social security (O00)</t>
  </si>
  <si>
    <t>Education (P00)</t>
  </si>
  <si>
    <t>Human health activities (Q01)</t>
  </si>
  <si>
    <t>Social work activities (Q02)</t>
  </si>
  <si>
    <t>Libraries, archives, museums and other cultural activities (R01)</t>
  </si>
  <si>
    <t>Other arts, entertainment and recreation (R09)</t>
  </si>
  <si>
    <t>Other service activities (S00)</t>
  </si>
  <si>
    <t>Domestic services (T00)</t>
  </si>
  <si>
    <t>mctx</t>
  </si>
  <si>
    <t>cbean</t>
  </si>
  <si>
    <t>cpeas</t>
  </si>
  <si>
    <t>cbanb</t>
  </si>
  <si>
    <t>cbanc</t>
  </si>
  <si>
    <t>cbans</t>
  </si>
  <si>
    <t>csoya</t>
  </si>
  <si>
    <t>cpyre</t>
  </si>
  <si>
    <t>chony</t>
  </si>
  <si>
    <t>chunt</t>
  </si>
  <si>
    <t>cfuel</t>
  </si>
  <si>
    <t>cchar</t>
  </si>
  <si>
    <t>abean</t>
  </si>
  <si>
    <t>apeas</t>
  </si>
  <si>
    <t>abanb</t>
  </si>
  <si>
    <t>abanc</t>
  </si>
  <si>
    <t>abans</t>
  </si>
  <si>
    <t>asoya</t>
  </si>
  <si>
    <t>apyre</t>
  </si>
  <si>
    <t>ahony</t>
  </si>
  <si>
    <t>ahunt</t>
  </si>
  <si>
    <t>afuel</t>
  </si>
  <si>
    <t>achar</t>
  </si>
  <si>
    <t>Sorghum (A111)</t>
  </si>
  <si>
    <t>Maize (A112)</t>
  </si>
  <si>
    <t>Wheat (A113)</t>
  </si>
  <si>
    <t>Paddy &amp; husked rice (A116)</t>
  </si>
  <si>
    <t>Other cereals (A119)</t>
  </si>
  <si>
    <t>Irish potatoes (A121)</t>
  </si>
  <si>
    <t>Sweet potatoes (A122)</t>
  </si>
  <si>
    <t>Cassava (A123)</t>
  </si>
  <si>
    <t>Other roots &amp; tubers (A129)</t>
  </si>
  <si>
    <t>Dried beans (A131)</t>
  </si>
  <si>
    <t>Peas &amp; other legumes (A132)</t>
  </si>
  <si>
    <t>Other vegetables (A139)</t>
  </si>
  <si>
    <t>Bananas for beer (A141)</t>
  </si>
  <si>
    <t>Bananas for cooking (A142)</t>
  </si>
  <si>
    <t>Bananas (sweet) (A143)</t>
  </si>
  <si>
    <t>Other fruit &amp; nuts (A149)</t>
  </si>
  <si>
    <t>Ground nuts (A151)</t>
  </si>
  <si>
    <t>Soya (A152)</t>
  </si>
  <si>
    <t>Other oil seeds (A159)</t>
  </si>
  <si>
    <t>Coffee, not roasted, not decaffeinated (A210)</t>
  </si>
  <si>
    <t>Tea (unprocessed green leaf) (A220)</t>
  </si>
  <si>
    <t>Tobacco, raw (A291)</t>
  </si>
  <si>
    <t>Sugar cane (A292)</t>
  </si>
  <si>
    <t>Pyrethrum (A293)</t>
  </si>
  <si>
    <t>Agricultural products n.e.c. (A299)</t>
  </si>
  <si>
    <t>Bovine cattle, live (A311)</t>
  </si>
  <si>
    <t>Sheep, goats, pigs,live (A312)</t>
  </si>
  <si>
    <t>Poultry, live (A313)</t>
  </si>
  <si>
    <t>Other live animals (A319)</t>
  </si>
  <si>
    <t>Raw milk (A321)</t>
  </si>
  <si>
    <t>Eggs (A322)</t>
  </si>
  <si>
    <t>Natural honey (A323)</t>
  </si>
  <si>
    <t>Other livestock &amp; hunting products (A329)</t>
  </si>
  <si>
    <t>Fuel wood (A401)</t>
  </si>
  <si>
    <t>Charcoal (A402)</t>
  </si>
  <si>
    <t>Other forestry products (A409)</t>
  </si>
  <si>
    <t>Fishery products (A500)</t>
  </si>
  <si>
    <t>Travel debits &amp; credits (V00)</t>
  </si>
  <si>
    <t>Unallocated products (X00)</t>
  </si>
  <si>
    <t>atrdc</t>
  </si>
  <si>
    <t>ctrdc</t>
  </si>
  <si>
    <t>A111</t>
  </si>
  <si>
    <t>A112</t>
  </si>
  <si>
    <t>A113</t>
  </si>
  <si>
    <t>A116</t>
  </si>
  <si>
    <t>A119</t>
  </si>
  <si>
    <t>A121</t>
  </si>
  <si>
    <t>A122</t>
  </si>
  <si>
    <t>A123</t>
  </si>
  <si>
    <t>A129</t>
  </si>
  <si>
    <t>A131</t>
  </si>
  <si>
    <t>A132</t>
  </si>
  <si>
    <t>A139</t>
  </si>
  <si>
    <t>A141</t>
  </si>
  <si>
    <t>A142</t>
  </si>
  <si>
    <t>A143</t>
  </si>
  <si>
    <t>A149</t>
  </si>
  <si>
    <t>A151</t>
  </si>
  <si>
    <t>A152</t>
  </si>
  <si>
    <t>A159</t>
  </si>
  <si>
    <t>A210</t>
  </si>
  <si>
    <t>A220</t>
  </si>
  <si>
    <t>A291</t>
  </si>
  <si>
    <t>A292</t>
  </si>
  <si>
    <t>A293</t>
  </si>
  <si>
    <t>A299</t>
  </si>
  <si>
    <t>A311</t>
  </si>
  <si>
    <t>A312</t>
  </si>
  <si>
    <t>A313</t>
  </si>
  <si>
    <t>A319</t>
  </si>
  <si>
    <t>A321</t>
  </si>
  <si>
    <t>A322</t>
  </si>
  <si>
    <t>A323</t>
  </si>
  <si>
    <t>A329</t>
  </si>
  <si>
    <t>A401</t>
  </si>
  <si>
    <t>A402</t>
  </si>
  <si>
    <t>A409</t>
  </si>
  <si>
    <t>A500</t>
  </si>
  <si>
    <t>X00</t>
  </si>
  <si>
    <t>SUP</t>
  </si>
  <si>
    <t>GO</t>
  </si>
  <si>
    <t>INT</t>
  </si>
  <si>
    <t>Adjust</t>
  </si>
  <si>
    <t>GDP calc.</t>
  </si>
  <si>
    <t>Industry</t>
  </si>
  <si>
    <t>Output value</t>
  </si>
  <si>
    <t>Nat. Acc.</t>
  </si>
  <si>
    <t>Detailed</t>
  </si>
  <si>
    <t>Bananas and fruit</t>
  </si>
  <si>
    <t>Other agricultural products</t>
  </si>
  <si>
    <t>Forestry products</t>
  </si>
  <si>
    <t>Fishery products</t>
  </si>
  <si>
    <t>Vegetables</t>
  </si>
  <si>
    <t>Oil seeds n.e.c. and oleaginous fruit</t>
  </si>
  <si>
    <t>Livestock and hunting products</t>
  </si>
  <si>
    <t>Roots</t>
  </si>
  <si>
    <t>ctax</t>
  </si>
  <si>
    <t>Taxes - activity (production)</t>
  </si>
  <si>
    <t>Taxes - customs duties (imports)</t>
  </si>
  <si>
    <t>Taxes - direct (corporate, private)</t>
  </si>
  <si>
    <t>Taxes - exports</t>
  </si>
  <si>
    <t>Taxes - factors (royalities)</t>
  </si>
  <si>
    <t>Taxes - VAT on domestic products</t>
  </si>
  <si>
    <t>Taxes - VAT on imported products</t>
  </si>
  <si>
    <t>Taxes - excise</t>
  </si>
  <si>
    <t>Taxes - general sales</t>
  </si>
  <si>
    <t>mg-i</t>
  </si>
  <si>
    <t>Public investment level</t>
  </si>
  <si>
    <t>GFCF - Private</t>
  </si>
  <si>
    <t>GFCF - Public</t>
  </si>
  <si>
    <t>G-I</t>
  </si>
  <si>
    <t>inv_gov</t>
  </si>
  <si>
    <t>g-i</t>
  </si>
  <si>
    <t>Supply-Use Table, 2017</t>
  </si>
  <si>
    <t>inc</t>
  </si>
  <si>
    <t>exp</t>
  </si>
  <si>
    <t>fac</t>
  </si>
  <si>
    <t>con</t>
  </si>
  <si>
    <t>Import excise duties</t>
  </si>
  <si>
    <t>Excise &amp; Others</t>
  </si>
  <si>
    <t>VAT Scale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</si>
  <si>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</si>
  <si>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</si>
  <si>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</si>
  <si>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</si>
  <si>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</si>
  <si>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</si>
  <si>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</si>
  <si>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</si>
  <si>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</si>
  <si>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</si>
  <si>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</si>
  <si>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</si>
  <si>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</si>
  <si>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</si>
  <si>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Nonmonetary gold</t>
  </si>
  <si>
    <t>Business</t>
  </si>
  <si>
    <t>General merchandise on a balance of payments basis</t>
  </si>
  <si>
    <t>Sea transport</t>
  </si>
  <si>
    <t>Other modes of transport</t>
  </si>
  <si>
    <t>Postal and courier services</t>
  </si>
  <si>
    <t>Personal</t>
  </si>
  <si>
    <t>Investment income</t>
  </si>
  <si>
    <t>Direct investment</t>
  </si>
  <si>
    <t>Reinvested earnings</t>
  </si>
  <si>
    <t>Portfolio investment</t>
  </si>
  <si>
    <t>Other investment</t>
  </si>
  <si>
    <t>Reserve assets</t>
  </si>
  <si>
    <t>Personal transfers (Current transfers between resident and nonresident households)</t>
  </si>
  <si>
    <t>Of which: Workers' remittances</t>
  </si>
  <si>
    <t>Gross acquisitions (DR.) / disposals (CR.) of nonproduced nonfinancial assets</t>
  </si>
  <si>
    <t>Capital transfers</t>
  </si>
  <si>
    <t>Net lending (+) / net borrowing (-) (balance from current and capital account)</t>
  </si>
  <si>
    <t>Rwanda: Balance of Payments Standard Presentation</t>
  </si>
  <si>
    <t>Millions of U.S. Dollars</t>
  </si>
  <si>
    <t>x</t>
  </si>
  <si>
    <t>SAS 2017</t>
  </si>
  <si>
    <t>SAS 2018</t>
  </si>
  <si>
    <t>SAS 2019</t>
  </si>
  <si>
    <t>Season A</t>
  </si>
  <si>
    <t>Season B</t>
  </si>
  <si>
    <t>Season C</t>
  </si>
  <si>
    <t>Cultivated area for major crops (Ha)</t>
  </si>
  <si>
    <t>Paddy rice</t>
  </si>
  <si>
    <t>Sweet potato</t>
  </si>
  <si>
    <t>Irish potato</t>
  </si>
  <si>
    <t>Yams &amp; Taro</t>
  </si>
  <si>
    <t>Banana</t>
  </si>
  <si>
    <t xml:space="preserve">Cooking banana </t>
  </si>
  <si>
    <t xml:space="preserve">Dessert banana </t>
  </si>
  <si>
    <t xml:space="preserve">Banana for beer </t>
  </si>
  <si>
    <t>Bean</t>
  </si>
  <si>
    <t>Pea</t>
  </si>
  <si>
    <t>Groundnut</t>
  </si>
  <si>
    <t>Soybean</t>
  </si>
  <si>
    <t xml:space="preserve">Vegetables </t>
  </si>
  <si>
    <t>Fruits</t>
  </si>
  <si>
    <t>Production for major crops (MT)</t>
  </si>
  <si>
    <t>Paddy Rice</t>
  </si>
  <si>
    <t>Beans</t>
  </si>
  <si>
    <t>Peas</t>
  </si>
  <si>
    <t xml:space="preserve">Summary of Seasonal Agricultural Survey main indicators </t>
  </si>
  <si>
    <t>http://statistics.gov.rw/publication/seasonal-agricultural-survey-2019-annual-report</t>
  </si>
  <si>
    <t>Source</t>
  </si>
  <si>
    <t>SAS</t>
  </si>
  <si>
    <t>Production quantity (1000mt)</t>
  </si>
  <si>
    <t>NAEB</t>
  </si>
  <si>
    <t>FAO</t>
  </si>
  <si>
    <t>Hides, cattle, fresh</t>
  </si>
  <si>
    <t>Producer Price (RwF/mt)</t>
  </si>
  <si>
    <t>SUT17</t>
  </si>
  <si>
    <t>Ratio</t>
  </si>
  <si>
    <t>Price scaling, 2017</t>
  </si>
  <si>
    <t>GDP calculations</t>
  </si>
  <si>
    <t>Final production value</t>
  </si>
  <si>
    <t>New production value</t>
  </si>
  <si>
    <t>Exchange rate (RwF/USD)</t>
  </si>
  <si>
    <t>Orig. SUT 2017</t>
  </si>
  <si>
    <t>Adjusted SUT values (accounting for NGOs)</t>
  </si>
  <si>
    <t>Rates from SUT 2017</t>
  </si>
  <si>
    <t>Actual collections</t>
  </si>
  <si>
    <t>Implied collections using SUT rates</t>
  </si>
  <si>
    <t>Implied rates using actual collections</t>
  </si>
  <si>
    <t>Use actual tax collection data (1) or implied collections using SUT-2017 tax rates (2)</t>
  </si>
  <si>
    <t>Subsidies (production)</t>
  </si>
  <si>
    <t>Customs duties</t>
  </si>
  <si>
    <t>Subsidies (products)</t>
  </si>
  <si>
    <t>tax_vat</t>
  </si>
  <si>
    <t>tax_exm</t>
  </si>
  <si>
    <t>tax_exd</t>
  </si>
  <si>
    <t>Estimate</t>
  </si>
  <si>
    <t>Scaled</t>
  </si>
  <si>
    <t>Diff.</t>
  </si>
  <si>
    <t>Direct taxes</t>
  </si>
  <si>
    <t>VAT</t>
  </si>
  <si>
    <t>`</t>
  </si>
  <si>
    <t>see wTAX</t>
  </si>
  <si>
    <t>GDP sheet</t>
  </si>
  <si>
    <t>SUT sheet</t>
  </si>
  <si>
    <t>2017 SUT Extract : GDP Table</t>
  </si>
  <si>
    <t xml:space="preserve">2017 SUT Extract : Supply-Use Table </t>
  </si>
  <si>
    <t>2017 SUT Extract : Indirect Taxes</t>
  </si>
  <si>
    <t>GDP table</t>
  </si>
  <si>
    <t>Imported from 1SUT_X104.xlsx (TRD)</t>
  </si>
  <si>
    <t>Imported from 1SUT_X104.xlsx (TAX)</t>
  </si>
  <si>
    <t>Imported from 1SUT_X104.xlsx (SUT)</t>
  </si>
  <si>
    <t>Imported from 1SUT_X104.xlsx (GDP)</t>
  </si>
  <si>
    <t>Imported from 1SUT_X104.xlsx (FINAL)</t>
  </si>
  <si>
    <t>Imported from 1SUT_X104.xlsx (SUP)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</si>
</sst>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#,##0.0"/>
    <numFmt numFmtId="166" formatCode="0.0"/>
    <numFmt numFmtId="167" formatCode="#,##0.00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0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82000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color rgb="FF82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82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1" tint="0.249977111117893"/>
      </bottom>
      <diagonal/>
    </border>
    <border>
      <left style="thin">
        <color indexed="64"/>
      </left>
      <right/>
      <top/>
      <bottom style="thin">
        <color theme="1" tint="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/>
      <right/>
      <top/>
      <bottom style="thin">
        <color theme="0" tint="-0.149998474074526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0" fillId="0" borderId="0" applyNumberFormat="0" applyFill="0" applyBorder="0" applyAlignment="0" applyProtection="0"/>
  </cellStyleXfs>
  <cellXfs count="284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2" borderId="0" xfId="0" applyFont="1" applyFill="1"/>
    <xf numFmtId="0" fontId="2" fillId="2" borderId="0" xfId="0" applyFont="1" applyFill="1" applyAlignment="1">
      <alignment vertical="top"/>
    </xf>
    <xf numFmtId="0" fontId="5" fillId="2" borderId="0" xfId="0" applyFont="1" applyFill="1"/>
    <xf numFmtId="3" fontId="0" fillId="2" borderId="0" xfId="0" applyNumberFormat="1" applyFill="1"/>
    <xf numFmtId="164" fontId="0" fillId="2" borderId="0" xfId="1" applyNumberFormat="1" applyFont="1" applyFill="1"/>
    <xf numFmtId="0" fontId="6" fillId="2" borderId="0" xfId="0" applyFont="1" applyFill="1"/>
    <xf numFmtId="0" fontId="7" fillId="2" borderId="0" xfId="0" applyFont="1" applyFill="1"/>
    <xf numFmtId="0" fontId="8" fillId="2" borderId="0" xfId="0" applyFont="1" applyFill="1"/>
    <xf numFmtId="0" fontId="9" fillId="2" borderId="0" xfId="0" applyFont="1" applyFill="1"/>
    <xf numFmtId="0" fontId="6" fillId="0" borderId="0" xfId="0" applyFont="1"/>
    <xf numFmtId="0" fontId="10" fillId="2" borderId="0" xfId="0" applyFont="1" applyFill="1"/>
    <xf numFmtId="3" fontId="10" fillId="2" borderId="0" xfId="0" applyNumberFormat="1" applyFont="1" applyFill="1"/>
    <xf numFmtId="3" fontId="6" fillId="2" borderId="0" xfId="0" applyNumberFormat="1" applyFont="1" applyFill="1"/>
    <xf numFmtId="0" fontId="6" fillId="2" borderId="5" xfId="0" applyFont="1" applyFill="1" applyBorder="1"/>
    <xf numFmtId="0" fontId="8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3" fontId="0" fillId="2" borderId="2" xfId="0" applyNumberFormat="1" applyFill="1" applyBorder="1"/>
    <xf numFmtId="3" fontId="0" fillId="2" borderId="3" xfId="0" applyNumberFormat="1" applyFill="1" applyBorder="1"/>
    <xf numFmtId="3" fontId="0" fillId="2" borderId="4" xfId="0" applyNumberFormat="1" applyFill="1" applyBorder="1"/>
    <xf numFmtId="3" fontId="0" fillId="2" borderId="6" xfId="0" applyNumberFormat="1" applyFill="1" applyBorder="1"/>
    <xf numFmtId="3" fontId="0" fillId="2" borderId="5" xfId="0" applyNumberFormat="1" applyFill="1" applyBorder="1"/>
    <xf numFmtId="0" fontId="12" fillId="2" borderId="0" xfId="0" applyFont="1" applyFill="1"/>
    <xf numFmtId="0" fontId="11" fillId="2" borderId="0" xfId="0" applyFont="1" applyFill="1"/>
    <xf numFmtId="0" fontId="13" fillId="2" borderId="0" xfId="0" applyFont="1" applyFill="1" applyAlignment="1">
      <alignment horizontal="right"/>
    </xf>
    <xf numFmtId="3" fontId="13" fillId="2" borderId="0" xfId="0" applyNumberFormat="1" applyFont="1" applyFill="1"/>
    <xf numFmtId="3" fontId="6" fillId="2" borderId="0" xfId="0" applyNumberFormat="1" applyFont="1" applyFill="1" applyAlignment="1">
      <alignment horizontal="right"/>
    </xf>
    <xf numFmtId="3" fontId="11" fillId="2" borderId="0" xfId="0" applyNumberFormat="1" applyFont="1" applyFill="1"/>
    <xf numFmtId="0" fontId="14" fillId="2" borderId="0" xfId="0" applyFont="1" applyFill="1" applyAlignment="1">
      <alignment horizontal="right"/>
    </xf>
    <xf numFmtId="3" fontId="14" fillId="2" borderId="0" xfId="0" applyNumberFormat="1" applyFont="1" applyFill="1"/>
    <xf numFmtId="0" fontId="15" fillId="2" borderId="0" xfId="0" applyFont="1" applyFill="1" applyAlignment="1">
      <alignment horizontal="left"/>
    </xf>
    <xf numFmtId="3" fontId="15" fillId="2" borderId="0" xfId="0" applyNumberFormat="1" applyFont="1" applyFill="1"/>
    <xf numFmtId="0" fontId="15" fillId="2" borderId="0" xfId="0" applyFont="1" applyFill="1" applyAlignment="1">
      <alignment horizontal="right"/>
    </xf>
    <xf numFmtId="10" fontId="10" fillId="2" borderId="0" xfId="0" applyNumberFormat="1" applyFont="1" applyFill="1"/>
    <xf numFmtId="3" fontId="0" fillId="3" borderId="0" xfId="0" applyNumberFormat="1" applyFill="1"/>
    <xf numFmtId="0" fontId="16" fillId="2" borderId="0" xfId="0" applyFont="1" applyFill="1"/>
    <xf numFmtId="0" fontId="0" fillId="2" borderId="0" xfId="0" applyFill="1" applyAlignment="1">
      <alignment horizontal="right"/>
    </xf>
    <xf numFmtId="3" fontId="13" fillId="3" borderId="0" xfId="0" applyNumberFormat="1" applyFont="1" applyFill="1"/>
    <xf numFmtId="3" fontId="6" fillId="3" borderId="0" xfId="0" applyNumberFormat="1" applyFont="1" applyFill="1"/>
    <xf numFmtId="3" fontId="16" fillId="2" borderId="0" xfId="0" applyNumberFormat="1" applyFont="1" applyFill="1"/>
    <xf numFmtId="0" fontId="2" fillId="0" borderId="0" xfId="0" applyFont="1"/>
    <xf numFmtId="3" fontId="0" fillId="0" borderId="0" xfId="0" applyNumberFormat="1"/>
    <xf numFmtId="1" fontId="0" fillId="0" borderId="0" xfId="0" applyNumberFormat="1"/>
    <xf numFmtId="3" fontId="14" fillId="3" borderId="0" xfId="0" applyNumberFormat="1" applyFont="1" applyFill="1"/>
    <xf numFmtId="0" fontId="17" fillId="2" borderId="0" xfId="0" applyFont="1" applyFill="1" applyAlignment="1">
      <alignment horizontal="right"/>
    </xf>
    <xf numFmtId="0" fontId="0" fillId="6" borderId="0" xfId="0" applyFill="1"/>
    <xf numFmtId="3" fontId="2" fillId="3" borderId="0" xfId="0" applyNumberFormat="1" applyFont="1" applyFill="1"/>
    <xf numFmtId="0" fontId="2" fillId="7" borderId="0" xfId="0" applyFont="1" applyFill="1"/>
    <xf numFmtId="3" fontId="2" fillId="7" borderId="0" xfId="0" applyNumberFormat="1" applyFont="1" applyFill="1"/>
    <xf numFmtId="0" fontId="0" fillId="7" borderId="0" xfId="0" applyFill="1"/>
    <xf numFmtId="0" fontId="0" fillId="7" borderId="0" xfId="0" applyFill="1" applyAlignment="1">
      <alignment horizontal="left" indent="3"/>
    </xf>
    <xf numFmtId="3" fontId="0" fillId="7" borderId="0" xfId="0" applyNumberFormat="1" applyFill="1"/>
    <xf numFmtId="0" fontId="10" fillId="7" borderId="0" xfId="0" applyFont="1" applyFill="1" applyAlignment="1">
      <alignment horizontal="left" indent="4"/>
    </xf>
    <xf numFmtId="0" fontId="0" fillId="7" borderId="0" xfId="0" applyFill="1" applyAlignment="1">
      <alignment horizontal="left" indent="2"/>
    </xf>
    <xf numFmtId="0" fontId="10" fillId="7" borderId="0" xfId="0" applyFont="1" applyFill="1"/>
    <xf numFmtId="0" fontId="10" fillId="7" borderId="0" xfId="0" applyFont="1" applyFill="1" applyAlignment="1">
      <alignment horizontal="left" indent="3"/>
    </xf>
    <xf numFmtId="3" fontId="10" fillId="7" borderId="0" xfId="0" applyNumberFormat="1" applyFont="1" applyFill="1"/>
    <xf numFmtId="0" fontId="13" fillId="7" borderId="0" xfId="0" applyFont="1" applyFill="1" applyAlignment="1">
      <alignment horizontal="left" indent="4"/>
    </xf>
    <xf numFmtId="3" fontId="13" fillId="7" borderId="0" xfId="0" applyNumberFormat="1" applyFont="1" applyFill="1"/>
    <xf numFmtId="0" fontId="10" fillId="7" borderId="5" xfId="0" applyFont="1" applyFill="1" applyBorder="1" applyAlignment="1">
      <alignment horizontal="left" indent="3"/>
    </xf>
    <xf numFmtId="3" fontId="10" fillId="7" borderId="5" xfId="0" applyNumberFormat="1" applyFont="1" applyFill="1" applyBorder="1"/>
    <xf numFmtId="0" fontId="17" fillId="2" borderId="0" xfId="0" applyFont="1" applyFill="1"/>
    <xf numFmtId="10" fontId="6" fillId="3" borderId="1" xfId="1" applyNumberFormat="1" applyFont="1" applyFill="1" applyBorder="1"/>
    <xf numFmtId="0" fontId="6" fillId="2" borderId="0" xfId="0" applyFont="1" applyFill="1" applyAlignment="1">
      <alignment horizontal="right"/>
    </xf>
    <xf numFmtId="3" fontId="10" fillId="3" borderId="0" xfId="0" applyNumberFormat="1" applyFont="1" applyFill="1"/>
    <xf numFmtId="3" fontId="10" fillId="3" borderId="5" xfId="0" applyNumberFormat="1" applyFont="1" applyFill="1" applyBorder="1"/>
    <xf numFmtId="0" fontId="0" fillId="4" borderId="5" xfId="0" applyFill="1" applyBorder="1" applyAlignment="1">
      <alignment horizontal="right"/>
    </xf>
    <xf numFmtId="0" fontId="0" fillId="4" borderId="8" xfId="0" applyFill="1" applyBorder="1" applyAlignment="1">
      <alignment horizontal="right"/>
    </xf>
    <xf numFmtId="0" fontId="2" fillId="2" borderId="5" xfId="0" applyFont="1" applyFill="1" applyBorder="1"/>
    <xf numFmtId="0" fontId="2" fillId="2" borderId="8" xfId="0" applyFont="1" applyFill="1" applyBorder="1"/>
    <xf numFmtId="0" fontId="0" fillId="0" borderId="0" xfId="0" applyAlignment="1">
      <alignment horizontal="right"/>
    </xf>
    <xf numFmtId="11" fontId="0" fillId="4" borderId="9" xfId="0" applyNumberFormat="1" applyFill="1" applyBorder="1"/>
    <xf numFmtId="3" fontId="5" fillId="2" borderId="0" xfId="0" applyNumberFormat="1" applyFont="1" applyFill="1"/>
    <xf numFmtId="0" fontId="2" fillId="6" borderId="5" xfId="0" applyFont="1" applyFill="1" applyBorder="1"/>
    <xf numFmtId="3" fontId="2" fillId="2" borderId="0" xfId="0" applyNumberFormat="1" applyFont="1" applyFill="1"/>
    <xf numFmtId="0" fontId="3" fillId="0" borderId="0" xfId="0" applyFont="1"/>
    <xf numFmtId="0" fontId="2" fillId="5" borderId="0" xfId="0" applyFont="1" applyFill="1" applyAlignment="1">
      <alignment horizontal="right"/>
    </xf>
    <xf numFmtId="0" fontId="0" fillId="6" borderId="5" xfId="0" applyFill="1" applyBorder="1"/>
    <xf numFmtId="2" fontId="14" fillId="2" borderId="0" xfId="0" applyNumberFormat="1" applyFont="1" applyFill="1" applyAlignment="1">
      <alignment horizontal="right"/>
    </xf>
    <xf numFmtId="164" fontId="0" fillId="11" borderId="0" xfId="1" applyNumberFormat="1" applyFont="1" applyFill="1"/>
    <xf numFmtId="0" fontId="0" fillId="2" borderId="2" xfId="0" applyFill="1" applyBorder="1" applyAlignment="1">
      <alignment horizontal="right"/>
    </xf>
    <xf numFmtId="2" fontId="0" fillId="3" borderId="0" xfId="0" applyNumberFormat="1" applyFill="1"/>
    <xf numFmtId="3" fontId="10" fillId="2" borderId="5" xfId="0" applyNumberFormat="1" applyFont="1" applyFill="1" applyBorder="1"/>
    <xf numFmtId="166" fontId="10" fillId="2" borderId="0" xfId="0" applyNumberFormat="1" applyFont="1" applyFill="1"/>
    <xf numFmtId="2" fontId="6" fillId="2" borderId="0" xfId="0" applyNumberFormat="1" applyFont="1" applyFill="1"/>
    <xf numFmtId="0" fontId="14" fillId="2" borderId="0" xfId="0" applyFont="1" applyFill="1"/>
    <xf numFmtId="2" fontId="14" fillId="2" borderId="0" xfId="0" applyNumberFormat="1" applyFont="1" applyFill="1"/>
    <xf numFmtId="0" fontId="18" fillId="2" borderId="0" xfId="0" applyFont="1" applyFill="1"/>
    <xf numFmtId="0" fontId="0" fillId="3" borderId="0" xfId="0" applyFill="1"/>
    <xf numFmtId="0" fontId="19" fillId="2" borderId="0" xfId="0" applyFont="1" applyFill="1" applyAlignment="1">
      <alignment horizontal="right"/>
    </xf>
    <xf numFmtId="0" fontId="0" fillId="2" borderId="0" xfId="0" applyFill="1" applyAlignment="1">
      <alignment horizontal="left" indent="2"/>
    </xf>
    <xf numFmtId="3" fontId="17" fillId="2" borderId="2" xfId="0" applyNumberFormat="1" applyFont="1" applyFill="1" applyBorder="1" applyAlignment="1">
      <alignment horizontal="left" indent="1"/>
    </xf>
    <xf numFmtId="3" fontId="17" fillId="2" borderId="0" xfId="0" applyNumberFormat="1" applyFont="1" applyFill="1"/>
    <xf numFmtId="3" fontId="17" fillId="3" borderId="0" xfId="0" applyNumberFormat="1" applyFont="1" applyFill="1"/>
    <xf numFmtId="3" fontId="6" fillId="10" borderId="5" xfId="0" applyNumberFormat="1" applyFont="1" applyFill="1" applyBorder="1"/>
    <xf numFmtId="164" fontId="0" fillId="12" borderId="5" xfId="1" applyNumberFormat="1" applyFont="1" applyFill="1" applyBorder="1"/>
    <xf numFmtId="3" fontId="6" fillId="4" borderId="5" xfId="0" applyNumberFormat="1" applyFont="1" applyFill="1" applyBorder="1"/>
    <xf numFmtId="164" fontId="0" fillId="11" borderId="5" xfId="1" applyNumberFormat="1" applyFont="1" applyFill="1" applyBorder="1"/>
    <xf numFmtId="0" fontId="14" fillId="2" borderId="0" xfId="0" applyFont="1" applyFill="1" applyAlignment="1">
      <alignment horizontal="left"/>
    </xf>
    <xf numFmtId="0" fontId="19" fillId="2" borderId="0" xfId="0" applyFont="1" applyFill="1" applyAlignment="1">
      <alignment horizontal="left"/>
    </xf>
    <xf numFmtId="3" fontId="8" fillId="9" borderId="0" xfId="0" applyNumberFormat="1" applyFont="1" applyFill="1"/>
    <xf numFmtId="3" fontId="8" fillId="13" borderId="0" xfId="0" applyNumberFormat="1" applyFont="1" applyFill="1"/>
    <xf numFmtId="9" fontId="0" fillId="2" borderId="0" xfId="1" applyFont="1" applyFill="1"/>
    <xf numFmtId="0" fontId="10" fillId="2" borderId="0" xfId="0" applyFont="1" applyFill="1" applyAlignment="1">
      <alignment horizontal="right"/>
    </xf>
    <xf numFmtId="164" fontId="0" fillId="2" borderId="0" xfId="0" applyNumberFormat="1" applyFill="1"/>
    <xf numFmtId="0" fontId="2" fillId="2" borderId="0" xfId="0" applyFont="1" applyFill="1" applyAlignment="1">
      <alignment horizontal="center"/>
    </xf>
    <xf numFmtId="3" fontId="10" fillId="2" borderId="7" xfId="0" applyNumberFormat="1" applyFont="1" applyFill="1" applyBorder="1"/>
    <xf numFmtId="3" fontId="2" fillId="2" borderId="0" xfId="0" applyNumberFormat="1" applyFont="1" applyFill="1" applyAlignment="1">
      <alignment horizontal="center"/>
    </xf>
    <xf numFmtId="0" fontId="0" fillId="3" borderId="1" xfId="0" applyFill="1" applyBorder="1" applyAlignment="1">
      <alignment horizontal="center"/>
    </xf>
    <xf numFmtId="3" fontId="6" fillId="10" borderId="0" xfId="0" applyNumberFormat="1" applyFont="1" applyFill="1"/>
    <xf numFmtId="164" fontId="0" fillId="2" borderId="0" xfId="1" applyNumberFormat="1" applyFont="1" applyFill="1" applyBorder="1"/>
    <xf numFmtId="3" fontId="6" fillId="4" borderId="0" xfId="0" applyNumberFormat="1" applyFont="1" applyFill="1"/>
    <xf numFmtId="164" fontId="0" fillId="11" borderId="0" xfId="1" applyNumberFormat="1" applyFont="1" applyFill="1" applyBorder="1"/>
    <xf numFmtId="164" fontId="0" fillId="12" borderId="0" xfId="1" applyNumberFormat="1" applyFont="1" applyFill="1" applyBorder="1"/>
    <xf numFmtId="2" fontId="6" fillId="2" borderId="0" xfId="0" applyNumberFormat="1" applyFont="1" applyFill="1" applyAlignment="1">
      <alignment horizontal="right"/>
    </xf>
    <xf numFmtId="11" fontId="0" fillId="4" borderId="11" xfId="0" applyNumberFormat="1" applyFill="1" applyBorder="1"/>
    <xf numFmtId="3" fontId="0" fillId="4" borderId="11" xfId="0" applyNumberFormat="1" applyFill="1" applyBorder="1"/>
    <xf numFmtId="3" fontId="0" fillId="4" borderId="13" xfId="0" applyNumberFormat="1" applyFill="1" applyBorder="1"/>
    <xf numFmtId="11" fontId="0" fillId="4" borderId="10" xfId="0" applyNumberFormat="1" applyFill="1" applyBorder="1" applyAlignment="1">
      <alignment horizontal="right"/>
    </xf>
    <xf numFmtId="11" fontId="0" fillId="4" borderId="12" xfId="0" applyNumberFormat="1" applyFill="1" applyBorder="1" applyAlignment="1">
      <alignment horizontal="right"/>
    </xf>
    <xf numFmtId="3" fontId="0" fillId="2" borderId="16" xfId="0" applyNumberFormat="1" applyFill="1" applyBorder="1"/>
    <xf numFmtId="3" fontId="14" fillId="2" borderId="16" xfId="0" applyNumberFormat="1" applyFont="1" applyFill="1" applyBorder="1"/>
    <xf numFmtId="3" fontId="0" fillId="2" borderId="21" xfId="0" applyNumberFormat="1" applyFill="1" applyBorder="1"/>
    <xf numFmtId="3" fontId="0" fillId="2" borderId="22" xfId="0" applyNumberFormat="1" applyFill="1" applyBorder="1"/>
    <xf numFmtId="3" fontId="0" fillId="2" borderId="19" xfId="0" applyNumberFormat="1" applyFill="1" applyBorder="1"/>
    <xf numFmtId="3" fontId="0" fillId="2" borderId="20" xfId="0" applyNumberFormat="1" applyFill="1" applyBorder="1"/>
    <xf numFmtId="11" fontId="0" fillId="2" borderId="17" xfId="0" applyNumberFormat="1" applyFill="1" applyBorder="1"/>
    <xf numFmtId="3" fontId="14" fillId="2" borderId="18" xfId="0" applyNumberFormat="1" applyFont="1" applyFill="1" applyBorder="1"/>
    <xf numFmtId="11" fontId="0" fillId="2" borderId="23" xfId="0" applyNumberFormat="1" applyFill="1" applyBorder="1"/>
    <xf numFmtId="11" fontId="0" fillId="2" borderId="18" xfId="0" applyNumberFormat="1" applyFill="1" applyBorder="1"/>
    <xf numFmtId="3" fontId="0" fillId="2" borderId="18" xfId="0" applyNumberFormat="1" applyFill="1" applyBorder="1"/>
    <xf numFmtId="3" fontId="14" fillId="2" borderId="21" xfId="0" applyNumberFormat="1" applyFont="1" applyFill="1" applyBorder="1"/>
    <xf numFmtId="9" fontId="0" fillId="2" borderId="5" xfId="1" applyFont="1" applyFill="1" applyBorder="1"/>
    <xf numFmtId="2" fontId="0" fillId="3" borderId="5" xfId="0" applyNumberFormat="1" applyFill="1" applyBorder="1"/>
    <xf numFmtId="3" fontId="13" fillId="2" borderId="16" xfId="0" applyNumberFormat="1" applyFont="1" applyFill="1" applyBorder="1"/>
    <xf numFmtId="3" fontId="6" fillId="2" borderId="16" xfId="0" applyNumberFormat="1" applyFont="1" applyFill="1" applyBorder="1"/>
    <xf numFmtId="164" fontId="0" fillId="2" borderId="5" xfId="1" applyNumberFormat="1" applyFont="1" applyFill="1" applyBorder="1"/>
    <xf numFmtId="167" fontId="0" fillId="3" borderId="0" xfId="0" applyNumberFormat="1" applyFill="1"/>
    <xf numFmtId="0" fontId="20" fillId="2" borderId="0" xfId="2" applyFill="1"/>
    <xf numFmtId="165" fontId="11" fillId="2" borderId="0" xfId="0" applyNumberFormat="1" applyFont="1" applyFill="1" applyAlignment="1">
      <alignment horizontal="center"/>
    </xf>
    <xf numFmtId="165" fontId="11" fillId="2" borderId="2" xfId="0" applyNumberFormat="1" applyFont="1" applyFill="1" applyBorder="1" applyAlignment="1">
      <alignment horizontal="center"/>
    </xf>
    <xf numFmtId="165" fontId="11" fillId="2" borderId="3" xfId="0" applyNumberFormat="1" applyFont="1" applyFill="1" applyBorder="1" applyAlignment="1">
      <alignment horizontal="center"/>
    </xf>
    <xf numFmtId="165" fontId="0" fillId="2" borderId="0" xfId="0" applyNumberFormat="1" applyFill="1"/>
    <xf numFmtId="165" fontId="0" fillId="2" borderId="3" xfId="0" applyNumberFormat="1" applyFill="1" applyBorder="1"/>
    <xf numFmtId="165" fontId="0" fillId="2" borderId="2" xfId="0" applyNumberFormat="1" applyFill="1" applyBorder="1"/>
    <xf numFmtId="165" fontId="6" fillId="2" borderId="0" xfId="0" applyNumberFormat="1" applyFont="1" applyFill="1"/>
    <xf numFmtId="165" fontId="0" fillId="2" borderId="5" xfId="0" applyNumberFormat="1" applyFill="1" applyBorder="1"/>
    <xf numFmtId="165" fontId="0" fillId="2" borderId="7" xfId="0" applyNumberFormat="1" applyFill="1" applyBorder="1"/>
    <xf numFmtId="165" fontId="0" fillId="2" borderId="8" xfId="0" applyNumberFormat="1" applyFill="1" applyBorder="1"/>
    <xf numFmtId="165" fontId="6" fillId="2" borderId="5" xfId="0" applyNumberFormat="1" applyFont="1" applyFill="1" applyBorder="1"/>
    <xf numFmtId="3" fontId="8" fillId="2" borderId="0" xfId="0" applyNumberFormat="1" applyFont="1" applyFill="1"/>
    <xf numFmtId="0" fontId="6" fillId="2" borderId="0" xfId="0" applyFont="1" applyFill="1" applyAlignment="1">
      <alignment horizontal="left" indent="1"/>
    </xf>
    <xf numFmtId="0" fontId="0" fillId="14" borderId="0" xfId="0" applyFill="1"/>
    <xf numFmtId="0" fontId="2" fillId="6" borderId="0" xfId="0" applyFont="1" applyFill="1"/>
    <xf numFmtId="3" fontId="2" fillId="6" borderId="0" xfId="0" applyNumberFormat="1" applyFont="1" applyFill="1"/>
    <xf numFmtId="0" fontId="0" fillId="8" borderId="0" xfId="0" applyFill="1"/>
    <xf numFmtId="0" fontId="0" fillId="5" borderId="0" xfId="0" applyFill="1"/>
    <xf numFmtId="3" fontId="2" fillId="5" borderId="0" xfId="0" applyNumberFormat="1" applyFont="1" applyFill="1"/>
    <xf numFmtId="3" fontId="10" fillId="3" borderId="0" xfId="0" applyNumberFormat="1" applyFont="1" applyFill="1" applyAlignment="1">
      <alignment horizontal="right"/>
    </xf>
    <xf numFmtId="0" fontId="10" fillId="7" borderId="0" xfId="0" applyFont="1" applyFill="1" applyAlignment="1">
      <alignment horizontal="left" indent="1"/>
    </xf>
    <xf numFmtId="3" fontId="10" fillId="7" borderId="0" xfId="0" applyNumberFormat="1" applyFont="1" applyFill="1" applyAlignment="1">
      <alignment horizontal="right"/>
    </xf>
    <xf numFmtId="3" fontId="2" fillId="3" borderId="5" xfId="0" applyNumberFormat="1" applyFont="1" applyFill="1" applyBorder="1"/>
    <xf numFmtId="0" fontId="2" fillId="7" borderId="5" xfId="0" applyFont="1" applyFill="1" applyBorder="1"/>
    <xf numFmtId="3" fontId="2" fillId="7" borderId="5" xfId="0" applyNumberFormat="1" applyFont="1" applyFill="1" applyBorder="1"/>
    <xf numFmtId="0" fontId="0" fillId="3" borderId="0" xfId="0" applyFill="1" applyAlignment="1">
      <alignment horizontal="right"/>
    </xf>
    <xf numFmtId="0" fontId="2" fillId="14" borderId="0" xfId="0" applyFont="1" applyFill="1" applyAlignment="1">
      <alignment horizontal="right"/>
    </xf>
    <xf numFmtId="0" fontId="0" fillId="2" borderId="3" xfId="0" applyFill="1" applyBorder="1"/>
    <xf numFmtId="3" fontId="8" fillId="2" borderId="3" xfId="0" applyNumberFormat="1" applyFont="1" applyFill="1" applyBorder="1"/>
    <xf numFmtId="0" fontId="6" fillId="2" borderId="7" xfId="0" applyFont="1" applyFill="1" applyBorder="1"/>
    <xf numFmtId="3" fontId="6" fillId="2" borderId="3" xfId="0" applyNumberFormat="1" applyFont="1" applyFill="1" applyBorder="1"/>
    <xf numFmtId="0" fontId="0" fillId="2" borderId="5" xfId="0" applyFill="1" applyBorder="1"/>
    <xf numFmtId="0" fontId="0" fillId="2" borderId="0" xfId="0" applyFill="1" applyAlignment="1">
      <alignment vertical="top" wrapText="1"/>
    </xf>
    <xf numFmtId="164" fontId="17" fillId="2" borderId="0" xfId="1" applyNumberFormat="1" applyFont="1" applyFill="1" applyBorder="1"/>
    <xf numFmtId="166" fontId="0" fillId="2" borderId="0" xfId="0" applyNumberFormat="1" applyFill="1"/>
    <xf numFmtId="166" fontId="0" fillId="0" borderId="0" xfId="0" applyNumberFormat="1"/>
    <xf numFmtId="166" fontId="0" fillId="2" borderId="5" xfId="0" applyNumberFormat="1" applyFill="1" applyBorder="1"/>
    <xf numFmtId="165" fontId="0" fillId="11" borderId="0" xfId="1" applyNumberFormat="1" applyFont="1" applyFill="1" applyBorder="1"/>
    <xf numFmtId="165" fontId="0" fillId="11" borderId="5" xfId="1" applyNumberFormat="1" applyFont="1" applyFill="1" applyBorder="1"/>
    <xf numFmtId="165" fontId="0" fillId="12" borderId="0" xfId="1" applyNumberFormat="1" applyFont="1" applyFill="1" applyBorder="1"/>
    <xf numFmtId="165" fontId="0" fillId="12" borderId="5" xfId="1" applyNumberFormat="1" applyFont="1" applyFill="1" applyBorder="1"/>
    <xf numFmtId="165" fontId="0" fillId="2" borderId="0" xfId="1" applyNumberFormat="1" applyFont="1" applyFill="1" applyBorder="1"/>
    <xf numFmtId="165" fontId="0" fillId="2" borderId="5" xfId="1" applyNumberFormat="1" applyFont="1" applyFill="1" applyBorder="1"/>
    <xf numFmtId="0" fontId="14" fillId="2" borderId="5" xfId="0" applyFont="1" applyFill="1" applyBorder="1" applyAlignment="1">
      <alignment horizontal="left"/>
    </xf>
    <xf numFmtId="166" fontId="6" fillId="2" borderId="0" xfId="0" applyNumberFormat="1" applyFont="1" applyFill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left" indent="1"/>
    </xf>
    <xf numFmtId="3" fontId="14" fillId="2" borderId="19" xfId="0" applyNumberFormat="1" applyFont="1" applyFill="1" applyBorder="1"/>
    <xf numFmtId="3" fontId="14" fillId="2" borderId="20" xfId="0" applyNumberFormat="1" applyFont="1" applyFill="1" applyBorder="1"/>
    <xf numFmtId="3" fontId="21" fillId="2" borderId="0" xfId="0" applyNumberFormat="1" applyFont="1" applyFill="1" applyAlignment="1">
      <alignment horizontal="left"/>
    </xf>
    <xf numFmtId="0" fontId="21" fillId="2" borderId="0" xfId="0" applyFont="1" applyFill="1" applyAlignment="1">
      <alignment horizontal="left"/>
    </xf>
    <xf numFmtId="3" fontId="0" fillId="2" borderId="8" xfId="0" applyNumberFormat="1" applyFill="1" applyBorder="1"/>
    <xf numFmtId="2" fontId="0" fillId="3" borderId="0" xfId="1" applyNumberFormat="1" applyFont="1" applyFill="1"/>
    <xf numFmtId="2" fontId="0" fillId="3" borderId="5" xfId="1" applyNumberFormat="1" applyFont="1" applyFill="1" applyBorder="1"/>
    <xf numFmtId="164" fontId="0" fillId="2" borderId="5" xfId="0" applyNumberFormat="1" applyFill="1" applyBorder="1"/>
    <xf numFmtId="165" fontId="0" fillId="2" borderId="0" xfId="1" applyNumberFormat="1" applyFont="1" applyFill="1"/>
    <xf numFmtId="164" fontId="17" fillId="2" borderId="0" xfId="1" applyNumberFormat="1" applyFont="1" applyFill="1"/>
    <xf numFmtId="166" fontId="17" fillId="2" borderId="0" xfId="0" applyNumberFormat="1" applyFont="1" applyFill="1"/>
    <xf numFmtId="164" fontId="17" fillId="2" borderId="5" xfId="1" applyNumberFormat="1" applyFont="1" applyFill="1" applyBorder="1"/>
    <xf numFmtId="166" fontId="17" fillId="2" borderId="5" xfId="0" applyNumberFormat="1" applyFont="1" applyFill="1" applyBorder="1"/>
    <xf numFmtId="165" fontId="6" fillId="10" borderId="0" xfId="0" applyNumberFormat="1" applyFont="1" applyFill="1"/>
    <xf numFmtId="2" fontId="11" fillId="2" borderId="0" xfId="0" applyNumberFormat="1" applyFont="1" applyFill="1"/>
    <xf numFmtId="0" fontId="17" fillId="2" borderId="11" xfId="0" applyFont="1" applyFill="1" applyBorder="1" applyAlignment="1">
      <alignment horizontal="right"/>
    </xf>
    <xf numFmtId="0" fontId="17" fillId="2" borderId="24" xfId="0" applyFont="1" applyFill="1" applyBorder="1" applyAlignment="1">
      <alignment horizontal="right"/>
    </xf>
    <xf numFmtId="0" fontId="17" fillId="2" borderId="13" xfId="0" applyFont="1" applyFill="1" applyBorder="1" applyAlignment="1">
      <alignment horizontal="right"/>
    </xf>
    <xf numFmtId="3" fontId="17" fillId="2" borderId="11" xfId="0" applyNumberFormat="1" applyFont="1" applyFill="1" applyBorder="1"/>
    <xf numFmtId="164" fontId="17" fillId="2" borderId="11" xfId="1" applyNumberFormat="1" applyFont="1" applyFill="1" applyBorder="1"/>
    <xf numFmtId="165" fontId="2" fillId="2" borderId="0" xfId="0" applyNumberFormat="1" applyFont="1" applyFill="1"/>
    <xf numFmtId="0" fontId="0" fillId="7" borderId="0" xfId="0" applyFill="1" applyAlignment="1">
      <alignment horizontal="left" indent="1"/>
    </xf>
    <xf numFmtId="0" fontId="2" fillId="6" borderId="0" xfId="0" applyFont="1" applyFill="1" applyAlignment="1">
      <alignment horizontal="left" indent="2"/>
    </xf>
    <xf numFmtId="0" fontId="12" fillId="7" borderId="0" xfId="0" applyFont="1" applyFill="1" applyAlignment="1">
      <alignment horizontal="left" indent="2"/>
    </xf>
    <xf numFmtId="3" fontId="12" fillId="7" borderId="0" xfId="0" applyNumberFormat="1" applyFont="1" applyFill="1"/>
    <xf numFmtId="0" fontId="12" fillId="7" borderId="0" xfId="0" applyFont="1" applyFill="1" applyAlignment="1">
      <alignment horizontal="left" indent="4"/>
    </xf>
    <xf numFmtId="0" fontId="12" fillId="7" borderId="0" xfId="0" applyFont="1" applyFill="1" applyAlignment="1">
      <alignment horizontal="left" indent="1"/>
    </xf>
    <xf numFmtId="0" fontId="12" fillId="7" borderId="0" xfId="0" applyFont="1" applyFill="1" applyAlignment="1">
      <alignment horizontal="left" indent="3"/>
    </xf>
    <xf numFmtId="3" fontId="0" fillId="7" borderId="5" xfId="0" applyNumberFormat="1" applyFill="1" applyBorder="1"/>
    <xf numFmtId="0" fontId="0" fillId="7" borderId="5" xfId="0" applyFill="1" applyBorder="1" applyAlignment="1">
      <alignment horizontal="left" indent="3"/>
    </xf>
    <xf numFmtId="0" fontId="2" fillId="6" borderId="5" xfId="0" applyFont="1" applyFill="1" applyBorder="1" applyAlignment="1">
      <alignment horizontal="left" indent="2"/>
    </xf>
    <xf numFmtId="3" fontId="2" fillId="6" borderId="5" xfId="0" applyNumberFormat="1" applyFont="1" applyFill="1" applyBorder="1"/>
    <xf numFmtId="0" fontId="12" fillId="7" borderId="5" xfId="0" applyFont="1" applyFill="1" applyBorder="1" applyAlignment="1">
      <alignment horizontal="left" indent="3"/>
    </xf>
    <xf numFmtId="3" fontId="12" fillId="7" borderId="5" xfId="0" applyNumberFormat="1" applyFont="1" applyFill="1" applyBorder="1"/>
    <xf numFmtId="0" fontId="13" fillId="7" borderId="0" xfId="0" applyFont="1" applyFill="1" applyAlignment="1">
      <alignment horizontal="left" indent="2"/>
    </xf>
    <xf numFmtId="3" fontId="0" fillId="3" borderId="5" xfId="0" applyNumberFormat="1" applyFill="1" applyBorder="1"/>
    <xf numFmtId="3" fontId="12" fillId="3" borderId="0" xfId="0" applyNumberFormat="1" applyFont="1" applyFill="1"/>
    <xf numFmtId="3" fontId="12" fillId="3" borderId="5" xfId="0" applyNumberFormat="1" applyFont="1" applyFill="1" applyBorder="1"/>
    <xf numFmtId="3" fontId="2" fillId="5" borderId="5" xfId="0" applyNumberFormat="1" applyFont="1" applyFill="1" applyBorder="1"/>
    <xf numFmtId="0" fontId="2" fillId="8" borderId="0" xfId="0" applyFont="1" applyFill="1"/>
    <xf numFmtId="0" fontId="2" fillId="14" borderId="0" xfId="0" applyFont="1" applyFill="1"/>
    <xf numFmtId="0" fontId="14" fillId="7" borderId="0" xfId="0" applyFont="1" applyFill="1" applyAlignment="1">
      <alignment horizontal="left" indent="2"/>
    </xf>
    <xf numFmtId="3" fontId="14" fillId="7" borderId="0" xfId="0" applyNumberFormat="1" applyFont="1" applyFill="1"/>
    <xf numFmtId="0" fontId="14" fillId="7" borderId="0" xfId="0" applyFont="1" applyFill="1" applyAlignment="1">
      <alignment horizontal="left" indent="4"/>
    </xf>
    <xf numFmtId="0" fontId="6" fillId="2" borderId="0" xfId="0" applyFont="1" applyFill="1" applyAlignment="1">
      <alignment horizontal="left"/>
    </xf>
    <xf numFmtId="0" fontId="17" fillId="2" borderId="0" xfId="0" applyFont="1" applyFill="1" applyAlignment="1">
      <alignment horizontal="left" indent="1"/>
    </xf>
    <xf numFmtId="0" fontId="20" fillId="0" borderId="0" xfId="2"/>
    <xf numFmtId="0" fontId="0" fillId="0" borderId="5" xfId="0" applyBorder="1"/>
    <xf numFmtId="3" fontId="0" fillId="0" borderId="5" xfId="0" applyNumberFormat="1" applyBorder="1"/>
    <xf numFmtId="0" fontId="0" fillId="7" borderId="5" xfId="0" applyFill="1" applyBorder="1"/>
    <xf numFmtId="0" fontId="0" fillId="7" borderId="2" xfId="0" applyFill="1" applyBorder="1"/>
    <xf numFmtId="0" fontId="0" fillId="7" borderId="8" xfId="0" applyFill="1" applyBorder="1"/>
    <xf numFmtId="0" fontId="0" fillId="4" borderId="0" xfId="0" applyFill="1"/>
    <xf numFmtId="166" fontId="0" fillId="2" borderId="2" xfId="0" applyNumberFormat="1" applyFill="1" applyBorder="1"/>
    <xf numFmtId="166" fontId="0" fillId="2" borderId="8" xfId="0" applyNumberFormat="1" applyFill="1" applyBorder="1"/>
    <xf numFmtId="0" fontId="0" fillId="2" borderId="2" xfId="0" applyFill="1" applyBorder="1"/>
    <xf numFmtId="165" fontId="10" fillId="2" borderId="0" xfId="0" applyNumberFormat="1" applyFont="1" applyFill="1"/>
    <xf numFmtId="166" fontId="10" fillId="2" borderId="24" xfId="0" applyNumberFormat="1" applyFont="1" applyFill="1" applyBorder="1"/>
    <xf numFmtId="3" fontId="10" fillId="2" borderId="24" xfId="0" applyNumberFormat="1" applyFont="1" applyFill="1" applyBorder="1"/>
    <xf numFmtId="165" fontId="10" fillId="2" borderId="24" xfId="0" applyNumberFormat="1" applyFont="1" applyFill="1" applyBorder="1"/>
    <xf numFmtId="0" fontId="2" fillId="5" borderId="0" xfId="0" applyFont="1" applyFill="1"/>
    <xf numFmtId="0" fontId="2" fillId="6" borderId="2" xfId="0" applyFont="1" applyFill="1" applyBorder="1"/>
    <xf numFmtId="165" fontId="0" fillId="4" borderId="0" xfId="0" applyNumberFormat="1" applyFill="1"/>
    <xf numFmtId="165" fontId="0" fillId="3" borderId="2" xfId="1" applyNumberFormat="1" applyFont="1" applyFill="1" applyBorder="1"/>
    <xf numFmtId="165" fontId="0" fillId="3" borderId="0" xfId="1" applyNumberFormat="1" applyFont="1" applyFill="1" applyBorder="1"/>
    <xf numFmtId="164" fontId="0" fillId="2" borderId="2" xfId="1" applyNumberFormat="1" applyFont="1" applyFill="1" applyBorder="1"/>
    <xf numFmtId="165" fontId="0" fillId="2" borderId="2" xfId="1" applyNumberFormat="1" applyFont="1" applyFill="1" applyBorder="1"/>
    <xf numFmtId="3" fontId="0" fillId="3" borderId="0" xfId="1" applyNumberFormat="1" applyFont="1" applyFill="1" applyBorder="1"/>
    <xf numFmtId="3" fontId="18" fillId="2" borderId="0" xfId="0" applyNumberFormat="1" applyFont="1" applyFill="1" applyAlignment="1">
      <alignment horizontal="right"/>
    </xf>
    <xf numFmtId="3" fontId="17" fillId="2" borderId="0" xfId="0" applyNumberFormat="1" applyFont="1" applyFill="1" applyAlignment="1">
      <alignment horizontal="right"/>
    </xf>
    <xf numFmtId="165" fontId="0" fillId="4" borderId="5" xfId="0" applyNumberFormat="1" applyFill="1" applyBorder="1"/>
    <xf numFmtId="165" fontId="0" fillId="4" borderId="2" xfId="0" applyNumberFormat="1" applyFill="1" applyBorder="1"/>
    <xf numFmtId="165" fontId="0" fillId="4" borderId="8" xfId="0" applyNumberFormat="1" applyFill="1" applyBorder="1"/>
    <xf numFmtId="0" fontId="23" fillId="15" borderId="0" xfId="0" applyFont="1" applyFill="1"/>
    <xf numFmtId="0" fontId="22" fillId="15" borderId="0" xfId="0" applyFont="1" applyFill="1"/>
    <xf numFmtId="0" fontId="24" fillId="2" borderId="0" xfId="0" applyFont="1" applyFill="1"/>
    <xf numFmtId="3" fontId="0" fillId="16" borderId="0" xfId="0" applyNumberFormat="1" applyFill="1"/>
    <xf numFmtId="165" fontId="0" fillId="16" borderId="0" xfId="0" applyNumberFormat="1" applyFill="1"/>
    <xf numFmtId="165" fontId="0" fillId="16" borderId="3" xfId="0" applyNumberFormat="1" applyFill="1" applyBorder="1"/>
    <xf numFmtId="164" fontId="0" fillId="16" borderId="0" xfId="1" applyNumberFormat="1" applyFont="1" applyFill="1"/>
    <xf numFmtId="0" fontId="25" fillId="2" borderId="0" xfId="0" applyFont="1" applyFill="1"/>
    <xf numFmtId="0" fontId="26" fillId="2" borderId="0" xfId="0" applyFont="1" applyFill="1"/>
    <xf numFmtId="3" fontId="6" fillId="16" borderId="0" xfId="0" applyNumberFormat="1" applyFont="1" applyFill="1"/>
    <xf numFmtId="2" fontId="6" fillId="11" borderId="0" xfId="0" applyNumberFormat="1" applyFont="1" applyFill="1"/>
    <xf numFmtId="164" fontId="0" fillId="11" borderId="0" xfId="0" applyNumberFormat="1" applyFill="1"/>
    <xf numFmtId="164" fontId="0" fillId="11" borderId="5" xfId="0" applyNumberFormat="1" applyFill="1" applyBorder="1"/>
    <xf numFmtId="164" fontId="0" fillId="11" borderId="2" xfId="1" applyNumberFormat="1" applyFont="1" applyFill="1" applyBorder="1"/>
    <xf numFmtId="164" fontId="0" fillId="11" borderId="8" xfId="1" applyNumberFormat="1" applyFont="1" applyFill="1" applyBorder="1"/>
    <xf numFmtId="0" fontId="0" fillId="2" borderId="0" xfId="0" applyFill="1" applyAlignment="1">
      <alignment horizontal="left" vertical="top" wrapText="1"/>
    </xf>
    <xf numFmtId="0" fontId="8" fillId="2" borderId="8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7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</dxfs>
  <tableStyles count="0" defaultTableStyle="TableStyleMedium2" defaultPivotStyle="PivotStyleLight16"/>
  <colors>
    <mruColors>
      <color rgb="FF820000"/>
      <color rgb="FFFF2F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c894cc1692b4fc80/Desktop/SAM%20Toolkit%20(2017)/1SUT_X104_2017.xlsx" TargetMode="External"/><Relationship Id="rId1" Type="http://schemas.openxmlformats.org/officeDocument/2006/relationships/externalLinkPath" Target="1SUT_X104_20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USE"/>
      <sheetName val="oSUP"/>
      <sheetName val="Notes"/>
      <sheetName val="FINAL"/>
      <sheetName val="USE"/>
      <sheetName val="SUP"/>
      <sheetName val="SUT"/>
      <sheetName val="GDP"/>
      <sheetName val="SAM"/>
      <sheetName val="HHD"/>
      <sheetName val="TRD"/>
      <sheetName val="TAX"/>
    </sheetNames>
    <sheetDataSet>
      <sheetData sheetId="0" refreshError="1"/>
      <sheetData sheetId="1" refreshError="1"/>
      <sheetData sheetId="2" refreshError="1"/>
      <sheetData sheetId="3">
        <row r="17">
          <cell r="D17">
            <v>7.5260538770349642E-3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4.5431846944427303E-3</v>
          </cell>
          <cell r="AD17">
            <v>4.5431846944427303E-3</v>
          </cell>
          <cell r="AE17">
            <v>4.5431846944427312E-3</v>
          </cell>
          <cell r="AF17">
            <v>4.5431846944427312E-3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5.7043279012935696E-4</v>
          </cell>
          <cell r="AU17">
            <v>1.0963193986161367E-2</v>
          </cell>
          <cell r="AV17">
            <v>0</v>
          </cell>
          <cell r="AW17">
            <v>8.2114940895315555E-2</v>
          </cell>
          <cell r="AX17">
            <v>5.0074200002807297E-3</v>
          </cell>
          <cell r="AY17">
            <v>0</v>
          </cell>
          <cell r="AZ17">
            <v>6.5701232490761414E-3</v>
          </cell>
          <cell r="BA17">
            <v>2.2820168615731849E-2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2.4135714902364297E-4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</row>
        <row r="18">
          <cell r="D18">
            <v>0</v>
          </cell>
          <cell r="E18">
            <v>7.5260538770349659E-3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8.4095416483256479E-3</v>
          </cell>
          <cell r="AD18">
            <v>8.4095416483256479E-3</v>
          </cell>
          <cell r="AE18">
            <v>8.4095416483256479E-3</v>
          </cell>
          <cell r="AF18">
            <v>8.4095416483256479E-3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1.0558845014668377E-3</v>
          </cell>
          <cell r="AU18">
            <v>2.029312973740021E-2</v>
          </cell>
          <cell r="AV18">
            <v>0</v>
          </cell>
          <cell r="AW18">
            <v>0.15199668555267884</v>
          </cell>
          <cell r="AX18">
            <v>9.2688521103993695E-3</v>
          </cell>
          <cell r="AY18">
            <v>0</v>
          </cell>
          <cell r="AZ18">
            <v>1.2161452552286262E-2</v>
          </cell>
          <cell r="BA18">
            <v>4.2240668452364162E-2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4.4675775548333273E-4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</row>
        <row r="19">
          <cell r="D19">
            <v>0</v>
          </cell>
          <cell r="E19">
            <v>0</v>
          </cell>
          <cell r="F19">
            <v>7.5260538770349633E-3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6.5632252492371342E-3</v>
          </cell>
          <cell r="AD19">
            <v>6.5632252492371342E-3</v>
          </cell>
          <cell r="AE19">
            <v>6.5632252492371351E-3</v>
          </cell>
          <cell r="AF19">
            <v>6.5632252492371342E-3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8.2406486704124805E-4</v>
          </cell>
          <cell r="AU19">
            <v>1.5837769411019924E-2</v>
          </cell>
          <cell r="AV19">
            <v>0</v>
          </cell>
          <cell r="AW19">
            <v>0.11862578558229986</v>
          </cell>
          <cell r="AX19">
            <v>7.2338739430026005E-3</v>
          </cell>
          <cell r="AY19">
            <v>0</v>
          </cell>
          <cell r="AZ19">
            <v>9.4914034315361911E-3</v>
          </cell>
          <cell r="BA19">
            <v>3.2966722007543525E-2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3.4867200897500977E-4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7.526053877034965E-3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8.2590306562335767E-4</v>
          </cell>
          <cell r="AD20">
            <v>8.2590306562335778E-4</v>
          </cell>
          <cell r="AE20">
            <v>8.2590306562335767E-4</v>
          </cell>
          <cell r="AF20">
            <v>8.2590306562335778E-4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1.0369866553657893E-4</v>
          </cell>
          <cell r="AU20">
            <v>1.992993050286912E-3</v>
          </cell>
          <cell r="AV20">
            <v>0</v>
          </cell>
          <cell r="AW20">
            <v>1.4927630281436453E-2</v>
          </cell>
          <cell r="AX20">
            <v>9.1029614846042473E-4</v>
          </cell>
          <cell r="AY20">
            <v>0</v>
          </cell>
          <cell r="AZ20">
            <v>1.1943791190291615E-3</v>
          </cell>
          <cell r="BA20">
            <v>4.1484659958528685E-3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4.3876184371850894E-5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7.526053877034965E-3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4.4498665032380568E-4</v>
          </cell>
          <cell r="AD21">
            <v>4.4498665032380574E-4</v>
          </cell>
          <cell r="AE21">
            <v>4.4498665032380574E-4</v>
          </cell>
          <cell r="AF21">
            <v>4.4498665032380579E-4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5.5871595276550933E-5</v>
          </cell>
          <cell r="AU21">
            <v>1.0738007140056261E-3</v>
          </cell>
          <cell r="AV21">
            <v>0</v>
          </cell>
          <cell r="AW21">
            <v>8.0428278725361776E-3</v>
          </cell>
          <cell r="AX21">
            <v>4.9045662955656455E-4</v>
          </cell>
          <cell r="AY21">
            <v>0</v>
          </cell>
          <cell r="AZ21">
            <v>6.4351712145824681E-4</v>
          </cell>
          <cell r="BA21">
            <v>2.2351436437440565E-3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2.363996106235964E-5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1.143795705293075E-2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8.2402174131041808E-5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4.1022336600193425E-4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</row>
        <row r="23"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1.143795705293075E-2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8.3160842700493449E-5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4.1400025147276414E-4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</row>
        <row r="24"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1.1437957052930749E-2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0.14466046958129339</v>
          </cell>
          <cell r="AX24">
            <v>0</v>
          </cell>
          <cell r="AY24">
            <v>0</v>
          </cell>
          <cell r="AZ24">
            <v>1.333240962615611E-2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1.0298668694011198E-3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7.4631667946242573E-3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6.0259524104383892E-3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2.9999044409269787E-2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</row>
        <row r="25"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1.143795705293075E-2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8.2687367886218218E-4</v>
          </cell>
          <cell r="AX25">
            <v>0</v>
          </cell>
          <cell r="AY25">
            <v>0</v>
          </cell>
          <cell r="AZ25">
            <v>7.6207540509068381E-5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5.8866794052637454E-6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4.2659174280953987E-5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3.4444112152335756E-5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1.7147338374360265E-4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</row>
        <row r="26"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6.9549342026931854E-3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2.7437902575634405E-2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5.6567406555431193E-3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4.6705791915482148E-4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3.3107805258358177E-3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9.086753009540584E-4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6.4165320828337884E-3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</row>
        <row r="27"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6.9549342026931854E-3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9.1098988794837913E-3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1.8781441189759441E-3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1.5507199949536086E-4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1.0992413038638071E-3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3.0169726287048652E-4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2.1304091400735567E-3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</row>
        <row r="28"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6.9549342026931854E-3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2.1997569065120671E-2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4.5351332125614791E-3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3.744505909552811E-4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2.6543254563927256E-3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7.2850494440696294E-4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5.1442746857787193E-3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</row>
        <row r="29"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2.7074238758062947E-3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0.2743482625026098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0.18205853311431339</v>
          </cell>
          <cell r="BB29">
            <v>0.10379918949139419</v>
          </cell>
          <cell r="BC29">
            <v>0</v>
          </cell>
          <cell r="BD29">
            <v>0</v>
          </cell>
          <cell r="BE29">
            <v>8.8816006519507875E-4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6.8257314244766854E-3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1.4258936270195548E-2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</row>
        <row r="30"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2.7074238758062947E-3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6.3296868235231715E-2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2.3948260361583752E-2</v>
          </cell>
          <cell r="BC30">
            <v>0</v>
          </cell>
          <cell r="BD30">
            <v>0</v>
          </cell>
          <cell r="BE30">
            <v>2.0491382050547127E-4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1.5748137737160676E-3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3.2897821259595104E-3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</row>
        <row r="31"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2.7074238758062947E-3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7.3397825564473053E-3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2.7769940055481705E-3</v>
          </cell>
          <cell r="BC31">
            <v>0</v>
          </cell>
          <cell r="BD31">
            <v>0</v>
          </cell>
          <cell r="BE31">
            <v>2.3761410749922019E-5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1.8261236279523222E-4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3.8147677974989709E-4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</row>
        <row r="32"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2.7074238758062947E-3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1.4092543964638705E-2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5.3318895773485026E-3</v>
          </cell>
          <cell r="BC32">
            <v>0</v>
          </cell>
          <cell r="BD32">
            <v>0</v>
          </cell>
          <cell r="BE32">
            <v>4.562243132951848E-5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3.506197535671968E-4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7.3244380862372185E-4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</row>
        <row r="33"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0.11262177274991768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3.9192546709186857E-2</v>
          </cell>
          <cell r="AU33">
            <v>0.22902530139509777</v>
          </cell>
          <cell r="AV33">
            <v>0</v>
          </cell>
          <cell r="AW33">
            <v>1.8724990641174895E-2</v>
          </cell>
          <cell r="AX33">
            <v>0</v>
          </cell>
          <cell r="AY33">
            <v>0</v>
          </cell>
          <cell r="AZ33">
            <v>8.0874249815806546E-3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6.99020462795944E-4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5.3658428300475437E-3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1.3262995179760864E-5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</row>
        <row r="34"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0.11262177274991769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7.9418140556676842E-3</v>
          </cell>
          <cell r="AU34">
            <v>4.6408731007438329E-2</v>
          </cell>
          <cell r="AV34">
            <v>0</v>
          </cell>
          <cell r="AW34">
            <v>3.794353935960748E-3</v>
          </cell>
          <cell r="AX34">
            <v>0</v>
          </cell>
          <cell r="AY34">
            <v>0</v>
          </cell>
          <cell r="AZ34">
            <v>1.638802037271535E-3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1.4164658851655769E-4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1.0873119913431468E-3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2.6875579767871366E-6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</row>
        <row r="35"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0.11262177274991768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1.7878550634944826E-2</v>
          </cell>
          <cell r="AU35">
            <v>0.10447497780785855</v>
          </cell>
          <cell r="AV35">
            <v>0</v>
          </cell>
          <cell r="AW35">
            <v>8.5418203568445542E-3</v>
          </cell>
          <cell r="AX35">
            <v>0</v>
          </cell>
          <cell r="AY35">
            <v>0</v>
          </cell>
          <cell r="AZ35">
            <v>3.6892585243922102E-3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3.1887370911853517E-4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2.4477483805275036E-3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6.0502098180009656E-6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</row>
        <row r="36"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6.8358721419945659E-2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</row>
        <row r="37"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0.21494606662966786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</row>
        <row r="38"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9.4783867026952406E-3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</row>
        <row r="39"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9.4783867026952424E-3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0</v>
          </cell>
          <cell r="DC39">
            <v>0</v>
          </cell>
        </row>
        <row r="40"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9.4783867026952424E-3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</row>
        <row r="41"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2.23231133466225E-2</v>
          </cell>
          <cell r="X41">
            <v>3.2215385074118232E-2</v>
          </cell>
          <cell r="Y41">
            <v>0</v>
          </cell>
          <cell r="Z41">
            <v>0</v>
          </cell>
          <cell r="AA41">
            <v>0</v>
          </cell>
          <cell r="AB41">
            <v>9.4783867026952424E-3</v>
          </cell>
          <cell r="AC41">
            <v>5.9904775374857305E-3</v>
          </cell>
          <cell r="AD41">
            <v>5.9904775374857305E-3</v>
          </cell>
          <cell r="AE41">
            <v>5.9904775374857305E-3</v>
          </cell>
          <cell r="AF41">
            <v>5.9904775374857305E-3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9.722796252573698E-5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2.1066204612756902E-2</v>
          </cell>
          <cell r="CV41">
            <v>0</v>
          </cell>
          <cell r="CW41">
            <v>2.6501646265247839E-5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</row>
        <row r="42"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0.46405480433503737</v>
          </cell>
          <cell r="AS42">
            <v>0.46405480433503737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1.9588516338087257E-3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1.5198388489217556E-2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</row>
        <row r="43"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4.863850146485954E-2</v>
          </cell>
          <cell r="AS43">
            <v>4.863850146485954E-2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2.0531111233073525E-4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1.5929731443155297E-3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</row>
        <row r="44"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0.11505420281639563</v>
          </cell>
          <cell r="AS44">
            <v>0.11505420281639563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4.856627084949689E-4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3.7681723265994482E-3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</row>
        <row r="45"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2.1575395457676182E-2</v>
          </cell>
          <cell r="AS45">
            <v>2.1575395457676182E-2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9.1073291877451191E-5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7.0662180180235297E-4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</row>
        <row r="46"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4.915369834548754E-3</v>
          </cell>
          <cell r="AU46">
            <v>0</v>
          </cell>
          <cell r="AV46">
            <v>8.3154532816731977E-2</v>
          </cell>
          <cell r="AW46">
            <v>0</v>
          </cell>
          <cell r="AX46">
            <v>2.4378107220602456E-2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1.2622383281390783E-4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</row>
        <row r="47">
          <cell r="D47">
            <v>8.4850187220390418E-3</v>
          </cell>
          <cell r="E47">
            <v>8.4850187220390418E-3</v>
          </cell>
          <cell r="F47">
            <v>8.4850187220390401E-3</v>
          </cell>
          <cell r="G47">
            <v>8.4850187220390418E-3</v>
          </cell>
          <cell r="H47">
            <v>8.4850187220390418E-3</v>
          </cell>
          <cell r="I47">
            <v>4.5813814348084191E-3</v>
          </cell>
          <cell r="J47">
            <v>4.5813814348084191E-3</v>
          </cell>
          <cell r="K47">
            <v>4.5813814348084191E-3</v>
          </cell>
          <cell r="L47">
            <v>4.5813814348084183E-3</v>
          </cell>
          <cell r="M47">
            <v>4.9916045762656456E-3</v>
          </cell>
          <cell r="N47">
            <v>4.9916045762656456E-3</v>
          </cell>
          <cell r="O47">
            <v>4.9916045762656456E-3</v>
          </cell>
          <cell r="P47">
            <v>3.0675640804513427E-3</v>
          </cell>
          <cell r="Q47">
            <v>3.0675640804513431E-3</v>
          </cell>
          <cell r="R47">
            <v>3.0675640804513427E-3</v>
          </cell>
          <cell r="S47">
            <v>3.0675640804513427E-3</v>
          </cell>
          <cell r="T47">
            <v>8.5266018797629614E-2</v>
          </cell>
          <cell r="U47">
            <v>8.5266018797629614E-2</v>
          </cell>
          <cell r="V47">
            <v>8.52660187976296E-2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8.9977285255656535E-3</v>
          </cell>
          <cell r="AU47">
            <v>0</v>
          </cell>
          <cell r="AV47">
            <v>0.15221680913942501</v>
          </cell>
          <cell r="AW47">
            <v>0</v>
          </cell>
          <cell r="AX47">
            <v>4.4624839660360897E-2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2.3105642491704628E-4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</row>
        <row r="48"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1.4371540619357526E-4</v>
          </cell>
          <cell r="AU48">
            <v>0</v>
          </cell>
          <cell r="AV48">
            <v>2.4312692356526864E-3</v>
          </cell>
          <cell r="AW48">
            <v>0</v>
          </cell>
          <cell r="AX48">
            <v>7.1276622092893778E-4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3.6905278778124806E-6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</row>
        <row r="49">
          <cell r="D49">
            <v>2.4295381148360591E-4</v>
          </cell>
          <cell r="E49">
            <v>2.4295381148360589E-4</v>
          </cell>
          <cell r="F49">
            <v>2.4295381148360589E-4</v>
          </cell>
          <cell r="G49">
            <v>2.4295381148360586E-4</v>
          </cell>
          <cell r="H49">
            <v>2.4295381148360591E-4</v>
          </cell>
          <cell r="I49">
            <v>1.3117992050575643E-4</v>
          </cell>
          <cell r="J49">
            <v>1.3117992050575643E-4</v>
          </cell>
          <cell r="K49">
            <v>1.3117992050575643E-4</v>
          </cell>
          <cell r="L49">
            <v>1.3117992050575643E-4</v>
          </cell>
          <cell r="M49">
            <v>1.4292594948232671E-4</v>
          </cell>
          <cell r="N49">
            <v>1.4292594948232668E-4</v>
          </cell>
          <cell r="O49">
            <v>1.4292594948232671E-4</v>
          </cell>
          <cell r="P49">
            <v>8.7834383132245872E-5</v>
          </cell>
          <cell r="Q49">
            <v>8.7834383132245859E-5</v>
          </cell>
          <cell r="R49">
            <v>8.7834383132245859E-5</v>
          </cell>
          <cell r="S49">
            <v>8.7834383132245872E-5</v>
          </cell>
          <cell r="T49">
            <v>2.4414447316550756E-3</v>
          </cell>
          <cell r="U49">
            <v>2.441444731655076E-3</v>
          </cell>
          <cell r="V49">
            <v>2.4414447316550751E-3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2.5763436847851931E-4</v>
          </cell>
          <cell r="AU49">
            <v>0</v>
          </cell>
          <cell r="AV49">
            <v>4.3584646261580415E-3</v>
          </cell>
          <cell r="AW49">
            <v>0</v>
          </cell>
          <cell r="AX49">
            <v>1.2777549746789557E-3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6.6159004405687262E-6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4.4713141490834577E-4</v>
          </cell>
          <cell r="AQ50">
            <v>0</v>
          </cell>
          <cell r="AR50">
            <v>0</v>
          </cell>
          <cell r="AS50">
            <v>0</v>
          </cell>
          <cell r="AT50">
            <v>2.7301018607062296E-4</v>
          </cell>
          <cell r="AU50">
            <v>0</v>
          </cell>
          <cell r="AV50">
            <v>0</v>
          </cell>
          <cell r="AW50">
            <v>0</v>
          </cell>
          <cell r="AX50">
            <v>6.600645249666495E-4</v>
          </cell>
          <cell r="AY50">
            <v>0</v>
          </cell>
          <cell r="AZ50">
            <v>2.7563966024348049E-4</v>
          </cell>
          <cell r="BA50">
            <v>4.2396514552936201E-5</v>
          </cell>
          <cell r="BB50">
            <v>0</v>
          </cell>
          <cell r="BC50">
            <v>0</v>
          </cell>
          <cell r="BD50">
            <v>0</v>
          </cell>
          <cell r="BE50">
            <v>2.2897102178445625E-2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3.654034951120451E-7</v>
          </cell>
          <cell r="BL50">
            <v>2.0210083174302543E-5</v>
          </cell>
          <cell r="BM50">
            <v>7.7513420416841445E-3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5.2066047289987165E-4</v>
          </cell>
          <cell r="BU50">
            <v>0</v>
          </cell>
          <cell r="BV50">
            <v>0</v>
          </cell>
          <cell r="BW50">
            <v>1.2747259929380621E-3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2.4066984295941832E-3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</row>
        <row r="51"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2.1317697072107318E-3</v>
          </cell>
          <cell r="AQ51">
            <v>0</v>
          </cell>
          <cell r="AR51">
            <v>0</v>
          </cell>
          <cell r="AS51">
            <v>0</v>
          </cell>
          <cell r="AT51">
            <v>1.3016192220459799E-3</v>
          </cell>
          <cell r="AU51">
            <v>0</v>
          </cell>
          <cell r="AV51">
            <v>0</v>
          </cell>
          <cell r="AW51">
            <v>0</v>
          </cell>
          <cell r="AX51">
            <v>3.146961971832772E-3</v>
          </cell>
          <cell r="AY51">
            <v>0</v>
          </cell>
          <cell r="AZ51">
            <v>1.3141556558564733E-3</v>
          </cell>
          <cell r="BA51">
            <v>2.0213208556100801E-4</v>
          </cell>
          <cell r="BB51">
            <v>0</v>
          </cell>
          <cell r="BC51">
            <v>0</v>
          </cell>
          <cell r="BD51">
            <v>0</v>
          </cell>
          <cell r="BE51">
            <v>0.1091655544196659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1.7421189292826919E-6</v>
          </cell>
          <cell r="BL51">
            <v>9.6354766528804046E-5</v>
          </cell>
          <cell r="BM51">
            <v>3.6955748586975035E-2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2.4823311153332329E-3</v>
          </cell>
          <cell r="BU51">
            <v>0</v>
          </cell>
          <cell r="BV51">
            <v>0</v>
          </cell>
          <cell r="BW51">
            <v>6.0774576917090612E-3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1.1474315236052447E-2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</row>
        <row r="52"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2.1242915541972796E-3</v>
          </cell>
          <cell r="AQ52">
            <v>0</v>
          </cell>
          <cell r="AR52">
            <v>0</v>
          </cell>
          <cell r="AS52">
            <v>0</v>
          </cell>
          <cell r="AT52">
            <v>1.2970531998932183E-3</v>
          </cell>
          <cell r="AU52">
            <v>0</v>
          </cell>
          <cell r="AV52">
            <v>0</v>
          </cell>
          <cell r="AW52">
            <v>0</v>
          </cell>
          <cell r="AX52">
            <v>3.1359225696528468E-3</v>
          </cell>
          <cell r="AY52">
            <v>0</v>
          </cell>
          <cell r="AZ52">
            <v>1.3095456564532794E-3</v>
          </cell>
          <cell r="BA52">
            <v>2.0142301522398215E-4</v>
          </cell>
          <cell r="BB52">
            <v>0</v>
          </cell>
          <cell r="BC52">
            <v>0</v>
          </cell>
          <cell r="BD52">
            <v>0</v>
          </cell>
          <cell r="BE52">
            <v>0.10878260652572252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1.7360076538120152E-6</v>
          </cell>
          <cell r="BL52">
            <v>9.6016758307165186E-5</v>
          </cell>
          <cell r="BM52">
            <v>3.6826109469895313E-2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2.4736232085421175E-3</v>
          </cell>
          <cell r="BU52">
            <v>0</v>
          </cell>
          <cell r="BV52">
            <v>0</v>
          </cell>
          <cell r="BW52">
            <v>6.0561382413023635E-3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1.1434063850187666E-2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</row>
        <row r="53"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1.6994439535127455E-3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</row>
        <row r="54"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1.6265134852909478E-3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2.8240323548547651E-3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9.130187771855359E-4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4.7488905114886062E-3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</row>
        <row r="55"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</row>
        <row r="56"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1.3058965943714739E-2</v>
          </cell>
          <cell r="AQ56">
            <v>0</v>
          </cell>
          <cell r="AR56">
            <v>0</v>
          </cell>
          <cell r="AS56">
            <v>0</v>
          </cell>
          <cell r="AT56">
            <v>1.1885913941944463E-2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5.5343946623324239E-3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0.47216277530822481</v>
          </cell>
          <cell r="BL56">
            <v>0.11627227035577026</v>
          </cell>
          <cell r="BM56">
            <v>6.2071763401699169E-2</v>
          </cell>
          <cell r="BN56">
            <v>0.37170323153840523</v>
          </cell>
          <cell r="BO56">
            <v>0</v>
          </cell>
          <cell r="BP56">
            <v>0</v>
          </cell>
          <cell r="BQ56">
            <v>7.6053836290749469E-4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6.4416168043935254E-2</v>
          </cell>
          <cell r="BX56">
            <v>0</v>
          </cell>
          <cell r="BY56">
            <v>0</v>
          </cell>
          <cell r="BZ56">
            <v>0</v>
          </cell>
          <cell r="CA56">
            <v>9.2915899787117666E-4</v>
          </cell>
          <cell r="CB56">
            <v>5.635459984484073E-3</v>
          </cell>
          <cell r="CC56">
            <v>2.0971580506936284E-4</v>
          </cell>
          <cell r="CD56">
            <v>0</v>
          </cell>
          <cell r="CE56">
            <v>0</v>
          </cell>
          <cell r="CF56">
            <v>0</v>
          </cell>
          <cell r="CG56">
            <v>8.168283503140123E-4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3.0402015457775505E-3</v>
          </cell>
          <cell r="CR56">
            <v>8.7326055637195583E-4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</row>
        <row r="57"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1.9640119301750972E-2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</row>
        <row r="58"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</row>
        <row r="59"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2.2888185510536735E-4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</row>
        <row r="60"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1.8816459306206561E-2</v>
          </cell>
          <cell r="AY60">
            <v>0</v>
          </cell>
          <cell r="AZ60">
            <v>7.1039077136747453E-2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1.2152030786717104E-2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</row>
        <row r="61"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4.1211812207293929E-3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</row>
        <row r="62"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6.3077387327778497E-2</v>
          </cell>
          <cell r="AX62">
            <v>0.38664124615530177</v>
          </cell>
          <cell r="AY62">
            <v>0</v>
          </cell>
          <cell r="AZ62">
            <v>0</v>
          </cell>
          <cell r="BA62">
            <v>2.2904890276047394E-3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1.2548599215439346E-3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1.4346063490382005E-2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</row>
        <row r="63"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1.3602056808967828E-2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</row>
        <row r="64"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5.4378346461260677E-2</v>
          </cell>
          <cell r="AD64">
            <v>5.4378346461260677E-2</v>
          </cell>
          <cell r="AE64">
            <v>5.437834646126067E-2</v>
          </cell>
          <cell r="AF64">
            <v>5.4378346461260677E-2</v>
          </cell>
          <cell r="AG64">
            <v>1.5736636600487068E-2</v>
          </cell>
          <cell r="AH64">
            <v>1.5736636600487068E-2</v>
          </cell>
          <cell r="AI64">
            <v>1.5736636600487068E-2</v>
          </cell>
          <cell r="AJ64">
            <v>1.5736636600487068E-2</v>
          </cell>
          <cell r="AK64">
            <v>0</v>
          </cell>
          <cell r="AL64">
            <v>0</v>
          </cell>
          <cell r="AM64">
            <v>0</v>
          </cell>
          <cell r="AN64">
            <v>3.2405040725592603E-2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</row>
        <row r="65"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6.6774884125412586E-3</v>
          </cell>
          <cell r="AU65">
            <v>0</v>
          </cell>
          <cell r="AV65">
            <v>6.9677295565838127E-3</v>
          </cell>
          <cell r="AW65">
            <v>0</v>
          </cell>
          <cell r="AX65">
            <v>5.8975774617872331E-2</v>
          </cell>
          <cell r="AY65">
            <v>0</v>
          </cell>
          <cell r="AZ65">
            <v>1.2377358962022751E-2</v>
          </cell>
          <cell r="BA65">
            <v>4.5524177608790906E-2</v>
          </cell>
          <cell r="BB65">
            <v>9.1498644016210634E-2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1.5197586390654357E-4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7.6362580949949983E-5</v>
          </cell>
          <cell r="BX65">
            <v>0</v>
          </cell>
          <cell r="BY65">
            <v>0</v>
          </cell>
          <cell r="BZ65">
            <v>0</v>
          </cell>
          <cell r="CA65">
            <v>8.5697775219740709E-4</v>
          </cell>
          <cell r="CB65">
            <v>1.2537494053851581E-4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4.0427961649900805E-2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5.936579153477629E-4</v>
          </cell>
          <cell r="DB65">
            <v>0</v>
          </cell>
          <cell r="DC65">
            <v>0</v>
          </cell>
        </row>
        <row r="66"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0.19417754127236012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</row>
        <row r="67"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0.11281106197984467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</row>
        <row r="68"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3.535918369945215E-3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B68">
            <v>0</v>
          </cell>
          <cell r="DC68">
            <v>0</v>
          </cell>
        </row>
        <row r="69"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1.0546785563168527E-3</v>
          </cell>
          <cell r="AQ69">
            <v>8.0549617063403918E-4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0.34267781048878554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0.12879567168504871</v>
          </cell>
          <cell r="BR69">
            <v>0</v>
          </cell>
          <cell r="BS69">
            <v>0</v>
          </cell>
          <cell r="BT69">
            <v>4.6708839600877687E-4</v>
          </cell>
          <cell r="BU69">
            <v>0</v>
          </cell>
          <cell r="BV69">
            <v>0</v>
          </cell>
          <cell r="BW69">
            <v>1.1010274638372491E-2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1.1212899410154305E-2</v>
          </cell>
          <cell r="CC69">
            <v>2.252834982817141E-3</v>
          </cell>
          <cell r="CD69">
            <v>1.6800346938526402E-3</v>
          </cell>
          <cell r="CE69">
            <v>0</v>
          </cell>
          <cell r="CF69">
            <v>0</v>
          </cell>
          <cell r="CG69">
            <v>1.3944328467121601E-2</v>
          </cell>
          <cell r="CH69">
            <v>0</v>
          </cell>
          <cell r="CI69">
            <v>7.7861521641263941E-3</v>
          </cell>
          <cell r="CJ69">
            <v>0</v>
          </cell>
          <cell r="CK69">
            <v>0</v>
          </cell>
          <cell r="CL69">
            <v>0</v>
          </cell>
          <cell r="CM69">
            <v>1.5949200940749697E-2</v>
          </cell>
          <cell r="CN69">
            <v>0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</v>
          </cell>
          <cell r="CT69">
            <v>5.9315231577500432E-3</v>
          </cell>
          <cell r="CU69">
            <v>5.3519408420765703E-3</v>
          </cell>
          <cell r="CV69">
            <v>4.1997085289229878E-3</v>
          </cell>
          <cell r="CW69">
            <v>6.27374075678315E-5</v>
          </cell>
          <cell r="CX69">
            <v>0</v>
          </cell>
          <cell r="CY69">
            <v>0</v>
          </cell>
          <cell r="CZ69">
            <v>0</v>
          </cell>
          <cell r="DA69">
            <v>0</v>
          </cell>
          <cell r="DB69">
            <v>0</v>
          </cell>
          <cell r="DC69">
            <v>0</v>
          </cell>
        </row>
        <row r="70"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3.6766882364942864E-3</v>
          </cell>
          <cell r="AQ70">
            <v>0</v>
          </cell>
          <cell r="AR70">
            <v>5.1344493991656547E-3</v>
          </cell>
          <cell r="AS70">
            <v>5.1344493991656538E-3</v>
          </cell>
          <cell r="AT70">
            <v>3.6356806132013773E-2</v>
          </cell>
          <cell r="AU70">
            <v>0</v>
          </cell>
          <cell r="AV70">
            <v>3.9694690308652011E-2</v>
          </cell>
          <cell r="AW70">
            <v>4.9515402473886815E-3</v>
          </cell>
          <cell r="AX70">
            <v>4.2761577464926911E-2</v>
          </cell>
          <cell r="AY70">
            <v>0</v>
          </cell>
          <cell r="AZ70">
            <v>3.4621952156619592E-3</v>
          </cell>
          <cell r="BA70">
            <v>1.010396147657752E-2</v>
          </cell>
          <cell r="BB70">
            <v>1.6776842748649035E-2</v>
          </cell>
          <cell r="BC70">
            <v>0</v>
          </cell>
          <cell r="BD70">
            <v>1.2900363156562364E-3</v>
          </cell>
          <cell r="BE70">
            <v>9.1015406393966825E-2</v>
          </cell>
          <cell r="BF70">
            <v>0.40681312396051206</v>
          </cell>
          <cell r="BG70">
            <v>0</v>
          </cell>
          <cell r="BH70">
            <v>4.6382675200119537E-2</v>
          </cell>
          <cell r="BI70">
            <v>4.9546711713802276E-3</v>
          </cell>
          <cell r="BJ70">
            <v>0</v>
          </cell>
          <cell r="BK70">
            <v>1.5436729656426198E-4</v>
          </cell>
          <cell r="BL70">
            <v>2.1412573725568687E-3</v>
          </cell>
          <cell r="BM70">
            <v>0</v>
          </cell>
          <cell r="BN70">
            <v>4.6105227200356376E-4</v>
          </cell>
          <cell r="BO70">
            <v>6.9444826303362954E-3</v>
          </cell>
          <cell r="BP70">
            <v>1.2452958819988895E-2</v>
          </cell>
          <cell r="BQ70">
            <v>0.16192176404486217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4.6575508934523231E-2</v>
          </cell>
          <cell r="BW70">
            <v>1.7245081957986269E-2</v>
          </cell>
          <cell r="BX70">
            <v>0</v>
          </cell>
          <cell r="BY70">
            <v>0</v>
          </cell>
          <cell r="BZ70">
            <v>1.6985838114490946E-5</v>
          </cell>
          <cell r="CA70">
            <v>6.6937683202335993E-3</v>
          </cell>
          <cell r="CB70">
            <v>9.5102909536534507E-3</v>
          </cell>
          <cell r="CC70">
            <v>9.7687117081457281E-4</v>
          </cell>
          <cell r="CD70">
            <v>6.6864229862863809E-4</v>
          </cell>
          <cell r="CE70">
            <v>0</v>
          </cell>
          <cell r="CF70">
            <v>1.620835666614435E-3</v>
          </cell>
          <cell r="CG70">
            <v>9.3627243374157752E-4</v>
          </cell>
          <cell r="CH70">
            <v>6.6597006232847911E-3</v>
          </cell>
          <cell r="CI70">
            <v>0</v>
          </cell>
          <cell r="CJ70">
            <v>3.4873886644562664E-5</v>
          </cell>
          <cell r="CK70">
            <v>0</v>
          </cell>
          <cell r="CL70">
            <v>0</v>
          </cell>
          <cell r="CM70">
            <v>4.1861551850752489E-6</v>
          </cell>
          <cell r="CN70">
            <v>0</v>
          </cell>
          <cell r="CO70">
            <v>0</v>
          </cell>
          <cell r="CP70">
            <v>0</v>
          </cell>
          <cell r="CQ70">
            <v>1.9028707143604652E-3</v>
          </cell>
          <cell r="CR70">
            <v>2.7851590838808707E-3</v>
          </cell>
          <cell r="CS70">
            <v>0</v>
          </cell>
          <cell r="CT70">
            <v>1.4148199092884448E-4</v>
          </cell>
          <cell r="CU70">
            <v>9.9789110658003725E-6</v>
          </cell>
          <cell r="CV70">
            <v>4.359702695817229E-5</v>
          </cell>
          <cell r="CW70">
            <v>1.4212811333199889E-4</v>
          </cell>
          <cell r="CX70">
            <v>3.4254009260398921E-4</v>
          </cell>
          <cell r="CY70">
            <v>2.984606503666823E-3</v>
          </cell>
          <cell r="CZ70">
            <v>0</v>
          </cell>
          <cell r="DA70">
            <v>2.9239858111703913E-3</v>
          </cell>
          <cell r="DB70">
            <v>0</v>
          </cell>
          <cell r="DC70">
            <v>0</v>
          </cell>
        </row>
        <row r="71"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5.8126786191039755E-4</v>
          </cell>
          <cell r="AQ71">
            <v>6.8148378425990418E-4</v>
          </cell>
          <cell r="AR71">
            <v>5.1763478987898481E-4</v>
          </cell>
          <cell r="AS71">
            <v>5.1763478987898481E-4</v>
          </cell>
          <cell r="AT71">
            <v>1.9175860587504823E-4</v>
          </cell>
          <cell r="AU71">
            <v>6.9301527382178055E-5</v>
          </cell>
          <cell r="AV71">
            <v>1.7868319364864094E-4</v>
          </cell>
          <cell r="AW71">
            <v>8.8954439632601037E-5</v>
          </cell>
          <cell r="AX71">
            <v>7.0134030906926015E-5</v>
          </cell>
          <cell r="AY71">
            <v>0</v>
          </cell>
          <cell r="AZ71">
            <v>4.2875162807017096E-4</v>
          </cell>
          <cell r="BA71">
            <v>3.8541438789730905E-4</v>
          </cell>
          <cell r="BB71">
            <v>3.5938295414861938E-4</v>
          </cell>
          <cell r="BC71">
            <v>0</v>
          </cell>
          <cell r="BD71">
            <v>2.4873461858239014E-4</v>
          </cell>
          <cell r="BE71">
            <v>4.8852076902470502E-4</v>
          </cell>
          <cell r="BF71">
            <v>3.0264504407337481E-3</v>
          </cell>
          <cell r="BG71">
            <v>1.1250643210604411E-3</v>
          </cell>
          <cell r="BH71">
            <v>8.3959144006415611E-4</v>
          </cell>
          <cell r="BI71">
            <v>3.5754772788558058E-4</v>
          </cell>
          <cell r="BJ71">
            <v>1.0069560857086141E-3</v>
          </cell>
          <cell r="BK71">
            <v>1.0044133169719723E-3</v>
          </cell>
          <cell r="BL71">
            <v>1.195614816857049E-4</v>
          </cell>
          <cell r="BM71">
            <v>4.4514271964769863E-4</v>
          </cell>
          <cell r="BN71">
            <v>6.1621781021873028E-4</v>
          </cell>
          <cell r="BO71">
            <v>2.8068313316266203E-3</v>
          </cell>
          <cell r="BP71">
            <v>7.1185496385088951E-3</v>
          </cell>
          <cell r="BQ71">
            <v>1.6792547159064342E-3</v>
          </cell>
          <cell r="BR71">
            <v>7.2005189335275666E-4</v>
          </cell>
          <cell r="BS71">
            <v>1.2731053418679476E-4</v>
          </cell>
          <cell r="BT71">
            <v>1.0212010367137063E-3</v>
          </cell>
          <cell r="BU71">
            <v>9.923339850242208E-4</v>
          </cell>
          <cell r="BV71">
            <v>1.4648926215921892E-3</v>
          </cell>
          <cell r="BW71">
            <v>3.1129416380486929E-4</v>
          </cell>
          <cell r="BX71">
            <v>0</v>
          </cell>
          <cell r="BY71">
            <v>4.9608842414372318E-4</v>
          </cell>
          <cell r="BZ71">
            <v>1.4287948514682173E-3</v>
          </cell>
          <cell r="CA71">
            <v>1.7143147655216324E-3</v>
          </cell>
          <cell r="CB71">
            <v>1.5183468832093059E-3</v>
          </cell>
          <cell r="CC71">
            <v>2.3072021205208172E-3</v>
          </cell>
          <cell r="CD71">
            <v>1.0667773789331599E-3</v>
          </cell>
          <cell r="CE71">
            <v>5.3395856646286572E-4</v>
          </cell>
          <cell r="CF71">
            <v>4.2205685889941573E-3</v>
          </cell>
          <cell r="CG71">
            <v>1.3604180952743222E-3</v>
          </cell>
          <cell r="CH71">
            <v>3.6480942784594553E-3</v>
          </cell>
          <cell r="CI71">
            <v>1.0891228431558849E-4</v>
          </cell>
          <cell r="CJ71">
            <v>1.3678261199304965E-3</v>
          </cell>
          <cell r="CK71">
            <v>1.2627450281970314E-2</v>
          </cell>
          <cell r="CL71">
            <v>0</v>
          </cell>
          <cell r="CM71">
            <v>3.7506410505465855E-7</v>
          </cell>
          <cell r="CN71">
            <v>0</v>
          </cell>
          <cell r="CO71">
            <v>9.2333201191407456E-4</v>
          </cell>
          <cell r="CP71">
            <v>1.795226533139268E-3</v>
          </cell>
          <cell r="CQ71">
            <v>3.5595309495544103E-3</v>
          </cell>
          <cell r="CR71">
            <v>5.264013107573782E-3</v>
          </cell>
          <cell r="CS71">
            <v>1.9708739772056174E-3</v>
          </cell>
          <cell r="CT71">
            <v>9.8204883649283519E-4</v>
          </cell>
          <cell r="CU71">
            <v>8.6005349202871294E-3</v>
          </cell>
          <cell r="CV71">
            <v>1.8202237779724694E-2</v>
          </cell>
          <cell r="CW71">
            <v>8.9300752576817466E-3</v>
          </cell>
          <cell r="CX71">
            <v>2.7989575796483448E-2</v>
          </cell>
          <cell r="CY71">
            <v>1.1277157882193458E-3</v>
          </cell>
          <cell r="CZ71">
            <v>5.7054466057996213E-4</v>
          </cell>
          <cell r="DA71">
            <v>6.4974785795472636E-3</v>
          </cell>
          <cell r="DB71">
            <v>0</v>
          </cell>
          <cell r="DC71">
            <v>0</v>
          </cell>
        </row>
        <row r="72">
          <cell r="D72">
            <v>1.5050334914795468E-3</v>
          </cell>
          <cell r="E72">
            <v>1.5050334914795468E-3</v>
          </cell>
          <cell r="F72">
            <v>1.505033491479547E-3</v>
          </cell>
          <cell r="G72">
            <v>1.505033491479547E-3</v>
          </cell>
          <cell r="H72">
            <v>1.505033491479547E-3</v>
          </cell>
          <cell r="I72">
            <v>1.7133409515658632E-4</v>
          </cell>
          <cell r="J72">
            <v>1.7133409515658634E-4</v>
          </cell>
          <cell r="K72">
            <v>1.7133409515658634E-4</v>
          </cell>
          <cell r="L72">
            <v>1.7133409515658634E-4</v>
          </cell>
          <cell r="M72">
            <v>5.4578172463059836E-5</v>
          </cell>
          <cell r="N72">
            <v>5.457817246305985E-5</v>
          </cell>
          <cell r="O72">
            <v>5.4578172463059836E-5</v>
          </cell>
          <cell r="P72">
            <v>2.3302505620448612E-4</v>
          </cell>
          <cell r="Q72">
            <v>2.3302505620448612E-4</v>
          </cell>
          <cell r="R72">
            <v>2.3302505620448615E-4</v>
          </cell>
          <cell r="S72">
            <v>2.3302505620448615E-4</v>
          </cell>
          <cell r="T72">
            <v>3.1242237706925031E-3</v>
          </cell>
          <cell r="U72">
            <v>3.1242237706925031E-3</v>
          </cell>
          <cell r="V72">
            <v>3.1242237706925026E-3</v>
          </cell>
          <cell r="W72">
            <v>5.8097042377982357E-3</v>
          </cell>
          <cell r="X72">
            <v>1.9004118725524355E-3</v>
          </cell>
          <cell r="Y72">
            <v>2.2088934942913856E-3</v>
          </cell>
          <cell r="Z72">
            <v>2.2088934942913851E-3</v>
          </cell>
          <cell r="AA72">
            <v>2.2088934942913856E-3</v>
          </cell>
          <cell r="AB72">
            <v>2.2088934942913856E-3</v>
          </cell>
          <cell r="AC72">
            <v>5.0461463639264444E-4</v>
          </cell>
          <cell r="AD72">
            <v>5.0461463639264444E-4</v>
          </cell>
          <cell r="AE72">
            <v>5.0461463639264444E-4</v>
          </cell>
          <cell r="AF72">
            <v>5.0461463639264444E-4</v>
          </cell>
          <cell r="AG72">
            <v>2.3774571950303611E-3</v>
          </cell>
          <cell r="AH72">
            <v>2.3774571950303607E-3</v>
          </cell>
          <cell r="AI72">
            <v>2.3774571950303611E-3</v>
          </cell>
          <cell r="AJ72">
            <v>2.3774571950303611E-3</v>
          </cell>
          <cell r="AK72">
            <v>1.398704718589367E-3</v>
          </cell>
          <cell r="AL72">
            <v>1.398704718589367E-3</v>
          </cell>
          <cell r="AM72">
            <v>1.398704718589367E-3</v>
          </cell>
          <cell r="AN72">
            <v>6.0353886582866709E-3</v>
          </cell>
          <cell r="AO72">
            <v>0</v>
          </cell>
          <cell r="AP72">
            <v>7.7128974284860083E-2</v>
          </cell>
          <cell r="AQ72">
            <v>3.3033140560513582E-2</v>
          </cell>
          <cell r="AR72">
            <v>1.3520908515810216E-2</v>
          </cell>
          <cell r="AS72">
            <v>1.3520908515810216E-2</v>
          </cell>
          <cell r="AT72">
            <v>7.9139607290394879E-3</v>
          </cell>
          <cell r="AU72">
            <v>2.1830247704999434E-2</v>
          </cell>
          <cell r="AV72">
            <v>3.5794903883511149E-2</v>
          </cell>
          <cell r="AW72">
            <v>3.7037570388222581E-3</v>
          </cell>
          <cell r="AX72">
            <v>1.136302721133629E-2</v>
          </cell>
          <cell r="AY72">
            <v>0</v>
          </cell>
          <cell r="AZ72">
            <v>7.5272555946732595E-3</v>
          </cell>
          <cell r="BA72">
            <v>2.0750989547624766E-2</v>
          </cell>
          <cell r="BB72">
            <v>8.9959515216421777E-3</v>
          </cell>
          <cell r="BC72">
            <v>0</v>
          </cell>
          <cell r="BD72">
            <v>2.5348179876981793E-3</v>
          </cell>
          <cell r="BE72">
            <v>3.2987963349171059E-3</v>
          </cell>
          <cell r="BF72">
            <v>7.6126844366742503E-3</v>
          </cell>
          <cell r="BG72">
            <v>9.2779461544446329E-3</v>
          </cell>
          <cell r="BH72">
            <v>2.9566475912495539E-2</v>
          </cell>
          <cell r="BI72">
            <v>5.182135340834673E-3</v>
          </cell>
          <cell r="BJ72">
            <v>1.228140278852591E-2</v>
          </cell>
          <cell r="BK72">
            <v>2.4416858563561239E-3</v>
          </cell>
          <cell r="BL72">
            <v>0.12747687119040796</v>
          </cell>
          <cell r="BM72">
            <v>2.3740519737567248E-2</v>
          </cell>
          <cell r="BN72">
            <v>1.5560617827796722E-2</v>
          </cell>
          <cell r="BO72">
            <v>1.6545270659212324E-2</v>
          </cell>
          <cell r="BP72">
            <v>9.0134433188780491E-2</v>
          </cell>
          <cell r="BQ72">
            <v>1.1282258862936352E-2</v>
          </cell>
          <cell r="BR72">
            <v>0</v>
          </cell>
          <cell r="BS72">
            <v>0.47362941197145847</v>
          </cell>
          <cell r="BT72">
            <v>0.24333076168623771</v>
          </cell>
          <cell r="BU72">
            <v>3.0882074670400932E-2</v>
          </cell>
          <cell r="BV72">
            <v>0.25438686629708163</v>
          </cell>
          <cell r="BW72">
            <v>1.633454232776374E-2</v>
          </cell>
          <cell r="BX72">
            <v>0</v>
          </cell>
          <cell r="BY72">
            <v>3.7633293090676271E-3</v>
          </cell>
          <cell r="BZ72">
            <v>2.7210137237026557E-2</v>
          </cell>
          <cell r="CA72">
            <v>3.747314125129244E-2</v>
          </cell>
          <cell r="CB72">
            <v>2.3952708142074446E-2</v>
          </cell>
          <cell r="CC72">
            <v>0.20208456027193958</v>
          </cell>
          <cell r="CD72">
            <v>0.21860920009026263</v>
          </cell>
          <cell r="CE72">
            <v>1.1408096996301196E-2</v>
          </cell>
          <cell r="CF72">
            <v>4.980712016085543E-2</v>
          </cell>
          <cell r="CG72">
            <v>8.0311923346482739E-3</v>
          </cell>
          <cell r="CH72">
            <v>9.9801374113821072E-3</v>
          </cell>
          <cell r="CI72">
            <v>1.6730338396575749E-2</v>
          </cell>
          <cell r="CJ72">
            <v>2.1434903123331763E-2</v>
          </cell>
          <cell r="CK72">
            <v>7.614282731864935E-3</v>
          </cell>
          <cell r="CL72">
            <v>4.6203714328070045E-3</v>
          </cell>
          <cell r="CM72">
            <v>2.3759405662920415E-3</v>
          </cell>
          <cell r="CN72">
            <v>0</v>
          </cell>
          <cell r="CO72">
            <v>1.9924873269780222E-3</v>
          </cell>
          <cell r="CP72">
            <v>8.3819524334239181E-3</v>
          </cell>
          <cell r="CQ72">
            <v>1.662045973808331E-2</v>
          </cell>
          <cell r="CR72">
            <v>6.0125777032682074E-3</v>
          </cell>
          <cell r="CS72">
            <v>3.1679739185207445E-2</v>
          </cell>
          <cell r="CT72">
            <v>2.3292700031120085E-3</v>
          </cell>
          <cell r="CU72">
            <v>4.7211538617492846E-2</v>
          </cell>
          <cell r="CV72">
            <v>1.0460647135223242E-2</v>
          </cell>
          <cell r="CW72">
            <v>1.0595565491473563E-2</v>
          </cell>
          <cell r="CX72">
            <v>2.669830425285186E-2</v>
          </cell>
          <cell r="CY72">
            <v>2.4167149673761067E-3</v>
          </cell>
          <cell r="CZ72">
            <v>6.7948776036468701E-4</v>
          </cell>
          <cell r="DA72">
            <v>1.4722135144913358E-2</v>
          </cell>
          <cell r="DB72">
            <v>0</v>
          </cell>
          <cell r="DC72">
            <v>0</v>
          </cell>
        </row>
        <row r="73">
          <cell r="D73">
            <v>4.9142431815824811E-2</v>
          </cell>
          <cell r="E73">
            <v>4.9142431815824811E-2</v>
          </cell>
          <cell r="F73">
            <v>4.9142431815824825E-2</v>
          </cell>
          <cell r="G73">
            <v>4.9142431815824818E-2</v>
          </cell>
          <cell r="H73">
            <v>4.9142431815824818E-2</v>
          </cell>
          <cell r="I73">
            <v>4.8388247350747919E-2</v>
          </cell>
          <cell r="J73">
            <v>4.8388247350747919E-2</v>
          </cell>
          <cell r="K73">
            <v>4.8388247350747926E-2</v>
          </cell>
          <cell r="L73">
            <v>4.8388247350747919E-2</v>
          </cell>
          <cell r="M73">
            <v>3.7152720602981019E-2</v>
          </cell>
          <cell r="N73">
            <v>3.7152720602981019E-2</v>
          </cell>
          <cell r="O73">
            <v>3.7152720602981026E-2</v>
          </cell>
          <cell r="P73">
            <v>1.6002906919943834E-2</v>
          </cell>
          <cell r="Q73">
            <v>1.6002906919943837E-2</v>
          </cell>
          <cell r="R73">
            <v>1.6002906919943834E-2</v>
          </cell>
          <cell r="S73">
            <v>1.6002906919943834E-2</v>
          </cell>
          <cell r="T73">
            <v>4.2472259397232877E-2</v>
          </cell>
          <cell r="U73">
            <v>4.2472259397232877E-2</v>
          </cell>
          <cell r="V73">
            <v>4.247225939723287E-2</v>
          </cell>
          <cell r="W73">
            <v>4.7356658575840323E-2</v>
          </cell>
          <cell r="X73">
            <v>5.0988501366911965E-2</v>
          </cell>
          <cell r="Y73">
            <v>6.0538503733865802E-2</v>
          </cell>
          <cell r="Z73">
            <v>6.0538503733865802E-2</v>
          </cell>
          <cell r="AA73">
            <v>6.0538503733865795E-2</v>
          </cell>
          <cell r="AB73">
            <v>6.0538503733865788E-2</v>
          </cell>
          <cell r="AC73">
            <v>7.0110791781032575E-5</v>
          </cell>
          <cell r="AD73">
            <v>7.0110791781032575E-5</v>
          </cell>
          <cell r="AE73">
            <v>7.0110791781032575E-5</v>
          </cell>
          <cell r="AF73">
            <v>7.0110791781032562E-5</v>
          </cell>
          <cell r="AG73">
            <v>3.2379312591805805E-4</v>
          </cell>
          <cell r="AH73">
            <v>3.2379312591805805E-4</v>
          </cell>
          <cell r="AI73">
            <v>3.2379312591805805E-4</v>
          </cell>
          <cell r="AJ73">
            <v>3.23793125918058E-4</v>
          </cell>
          <cell r="AK73">
            <v>0</v>
          </cell>
          <cell r="AL73">
            <v>0</v>
          </cell>
          <cell r="AM73">
            <v>0</v>
          </cell>
          <cell r="AN73">
            <v>5.6053613118776957E-4</v>
          </cell>
          <cell r="AO73">
            <v>0</v>
          </cell>
          <cell r="AP73">
            <v>0.12576264414831961</v>
          </cell>
          <cell r="AQ73">
            <v>0</v>
          </cell>
          <cell r="AR73">
            <v>1.1019013630958405E-3</v>
          </cell>
          <cell r="AS73">
            <v>1.1019013630958405E-3</v>
          </cell>
          <cell r="AT73">
            <v>8.5192963371264214E-3</v>
          </cell>
          <cell r="AU73">
            <v>7.7099408878714675E-3</v>
          </cell>
          <cell r="AV73">
            <v>8.401421343794022E-3</v>
          </cell>
          <cell r="AW73">
            <v>4.2875630661510199E-4</v>
          </cell>
          <cell r="AX73">
            <v>8.8587463244633308E-4</v>
          </cell>
          <cell r="AY73">
            <v>4.3900569907992189E-2</v>
          </cell>
          <cell r="AZ73">
            <v>1.4030359475916425E-3</v>
          </cell>
          <cell r="BA73">
            <v>2.9678233771579726E-2</v>
          </cell>
          <cell r="BB73">
            <v>1.7995736472774585E-2</v>
          </cell>
          <cell r="BC73">
            <v>5.3337273642578814E-2</v>
          </cell>
          <cell r="BD73">
            <v>3.1383604135910487E-2</v>
          </cell>
          <cell r="BE73">
            <v>9.8259392082101632E-3</v>
          </cell>
          <cell r="BF73">
            <v>4.3303919901074642E-3</v>
          </cell>
          <cell r="BG73">
            <v>0</v>
          </cell>
          <cell r="BH73">
            <v>4.6584580823804615E-2</v>
          </cell>
          <cell r="BI73">
            <v>0</v>
          </cell>
          <cell r="BJ73">
            <v>0</v>
          </cell>
          <cell r="BK73">
            <v>0</v>
          </cell>
          <cell r="BL73">
            <v>5.1120090979797216E-2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5.4927955639520343E-3</v>
          </cell>
          <cell r="BR73">
            <v>0</v>
          </cell>
          <cell r="BS73">
            <v>0</v>
          </cell>
          <cell r="BT73">
            <v>0</v>
          </cell>
          <cell r="BU73">
            <v>5.6748969283145646E-3</v>
          </cell>
          <cell r="BV73">
            <v>0</v>
          </cell>
          <cell r="BW73">
            <v>2.2943660174385535E-2</v>
          </cell>
          <cell r="BX73">
            <v>0</v>
          </cell>
          <cell r="BY73">
            <v>0</v>
          </cell>
          <cell r="BZ73">
            <v>0</v>
          </cell>
          <cell r="CA73">
            <v>1.0112775041242606E-4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2.3624527667667323E-3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1.2871400849488886E-3</v>
          </cell>
          <cell r="CR73">
            <v>0</v>
          </cell>
          <cell r="CS73">
            <v>0</v>
          </cell>
          <cell r="CT73">
            <v>0</v>
          </cell>
          <cell r="CU73">
            <v>1.8798021369226517E-3</v>
          </cell>
          <cell r="CV73">
            <v>0</v>
          </cell>
          <cell r="CW73">
            <v>7.2680730552381664E-3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</row>
        <row r="74"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0</v>
          </cell>
          <cell r="CQ74">
            <v>0</v>
          </cell>
          <cell r="CR74">
            <v>0</v>
          </cell>
          <cell r="CS74">
            <v>0</v>
          </cell>
          <cell r="CT74">
            <v>0</v>
          </cell>
          <cell r="CU74">
            <v>1.5669925602209997E-6</v>
          </cell>
          <cell r="CV74">
            <v>0</v>
          </cell>
          <cell r="CW74">
            <v>0.24838126283538423</v>
          </cell>
          <cell r="CX74">
            <v>0</v>
          </cell>
          <cell r="CY74">
            <v>0</v>
          </cell>
          <cell r="CZ74">
            <v>0</v>
          </cell>
          <cell r="DA74">
            <v>4.3007703666218722E-7</v>
          </cell>
          <cell r="DB74">
            <v>0</v>
          </cell>
          <cell r="DC74">
            <v>0</v>
          </cell>
        </row>
        <row r="75"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1.2815423602804607E-3</v>
          </cell>
          <cell r="AU75">
            <v>0</v>
          </cell>
          <cell r="AV75">
            <v>1.0227887298366004E-2</v>
          </cell>
          <cell r="AW75">
            <v>0</v>
          </cell>
          <cell r="AX75">
            <v>0</v>
          </cell>
          <cell r="AY75">
            <v>0</v>
          </cell>
          <cell r="AZ75">
            <v>2.8318763222753502E-3</v>
          </cell>
          <cell r="BA75">
            <v>1.6558055582195308E-2</v>
          </cell>
          <cell r="BB75">
            <v>4.0564126720577735E-2</v>
          </cell>
          <cell r="BC75">
            <v>0</v>
          </cell>
          <cell r="BD75">
            <v>2.3809940820648497E-3</v>
          </cell>
          <cell r="BE75">
            <v>6.6167782090030311E-2</v>
          </cell>
          <cell r="BF75">
            <v>1.3855859714787429E-2</v>
          </cell>
          <cell r="BG75">
            <v>0</v>
          </cell>
          <cell r="BH75">
            <v>0.27526124621797537</v>
          </cell>
          <cell r="BI75">
            <v>4.182859687728642E-3</v>
          </cell>
          <cell r="BJ75">
            <v>0.50982983553245032</v>
          </cell>
          <cell r="BK75">
            <v>0</v>
          </cell>
          <cell r="BL75">
            <v>3.5568713735448024E-2</v>
          </cell>
          <cell r="BM75">
            <v>0</v>
          </cell>
          <cell r="BN75">
            <v>5.6930498450214269E-5</v>
          </cell>
          <cell r="BO75">
            <v>0.13296524027754397</v>
          </cell>
          <cell r="BP75">
            <v>0</v>
          </cell>
          <cell r="BQ75">
            <v>1.2332393833973523E-2</v>
          </cell>
          <cell r="BR75">
            <v>6.2331635891837614E-2</v>
          </cell>
          <cell r="BS75">
            <v>0</v>
          </cell>
          <cell r="BT75">
            <v>0</v>
          </cell>
          <cell r="BU75">
            <v>1.2921738461934699E-2</v>
          </cell>
          <cell r="BV75">
            <v>0</v>
          </cell>
          <cell r="BW75">
            <v>2.2798281661193211E-2</v>
          </cell>
          <cell r="BX75">
            <v>0</v>
          </cell>
          <cell r="BY75">
            <v>7.0813689447710479E-2</v>
          </cell>
          <cell r="BZ75">
            <v>0.17624852245506259</v>
          </cell>
          <cell r="CA75">
            <v>5.1023850668998018E-3</v>
          </cell>
          <cell r="CB75">
            <v>4.0594058073898914E-3</v>
          </cell>
          <cell r="CC75">
            <v>5.9694421435367614E-2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0</v>
          </cell>
          <cell r="CK75">
            <v>0</v>
          </cell>
          <cell r="CL75">
            <v>0</v>
          </cell>
          <cell r="CM75">
            <v>0</v>
          </cell>
          <cell r="CN75">
            <v>0</v>
          </cell>
          <cell r="CO75">
            <v>0</v>
          </cell>
          <cell r="CP75">
            <v>0</v>
          </cell>
          <cell r="CQ75">
            <v>6.5345845808965864E-4</v>
          </cell>
          <cell r="CR75">
            <v>2.4728893633975788E-3</v>
          </cell>
          <cell r="CS75">
            <v>0</v>
          </cell>
          <cell r="CT75">
            <v>0</v>
          </cell>
          <cell r="CU75">
            <v>9.9915294993138594E-5</v>
          </cell>
          <cell r="CV75">
            <v>3.1158454022106853E-5</v>
          </cell>
          <cell r="CW75">
            <v>0</v>
          </cell>
          <cell r="CX75">
            <v>0</v>
          </cell>
          <cell r="CY75">
            <v>0</v>
          </cell>
          <cell r="CZ75">
            <v>0</v>
          </cell>
          <cell r="DA75">
            <v>0</v>
          </cell>
          <cell r="DB75">
            <v>0</v>
          </cell>
          <cell r="DC75">
            <v>0</v>
          </cell>
        </row>
        <row r="76"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2.241208865589844E-2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</row>
        <row r="77"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1.7506329077965087E-2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3.2012363454624021E-2</v>
          </cell>
          <cell r="BU77">
            <v>0</v>
          </cell>
          <cell r="BV77">
            <v>0</v>
          </cell>
          <cell r="BW77">
            <v>8.9118646228433768E-2</v>
          </cell>
          <cell r="BX77">
            <v>0</v>
          </cell>
          <cell r="BY77">
            <v>0</v>
          </cell>
          <cell r="BZ77">
            <v>0</v>
          </cell>
          <cell r="CA77">
            <v>1.0742757491810206E-4</v>
          </cell>
          <cell r="CB77">
            <v>7.3001899755959767E-3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0</v>
          </cell>
          <cell r="CQ77">
            <v>1.9202676207881728E-3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B77">
            <v>0</v>
          </cell>
          <cell r="DC77">
            <v>0</v>
          </cell>
        </row>
        <row r="78"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3.5030653361762969E-2</v>
          </cell>
          <cell r="BX78">
            <v>0</v>
          </cell>
          <cell r="BY78">
            <v>0</v>
          </cell>
          <cell r="BZ78">
            <v>0</v>
          </cell>
          <cell r="CA78">
            <v>6.1401341190792612E-4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1.4244311644300005E-3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1.6765902952999873E-3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</row>
        <row r="79"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1.9092210200471946E-3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0.11285824012493187</v>
          </cell>
          <cell r="BM79">
            <v>0</v>
          </cell>
          <cell r="BN79">
            <v>0.326902062831952</v>
          </cell>
          <cell r="BO79">
            <v>0</v>
          </cell>
          <cell r="BP79">
            <v>7.2513009446309382E-2</v>
          </cell>
          <cell r="BQ79">
            <v>9.1783959819362662E-4</v>
          </cell>
          <cell r="BR79">
            <v>7.0096320614645158E-3</v>
          </cell>
          <cell r="BS79">
            <v>0</v>
          </cell>
          <cell r="BT79">
            <v>3.312369086794624E-2</v>
          </cell>
          <cell r="BU79">
            <v>0</v>
          </cell>
          <cell r="BV79">
            <v>0</v>
          </cell>
          <cell r="BW79">
            <v>0.14689571125642242</v>
          </cell>
          <cell r="BX79">
            <v>0</v>
          </cell>
          <cell r="BY79">
            <v>0</v>
          </cell>
          <cell r="BZ79">
            <v>0</v>
          </cell>
          <cell r="CA79">
            <v>2.0254248335582176E-4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  <cell r="CL79">
            <v>0</v>
          </cell>
          <cell r="CM79">
            <v>0</v>
          </cell>
          <cell r="CN79">
            <v>0</v>
          </cell>
          <cell r="CO79">
            <v>0</v>
          </cell>
          <cell r="CP79">
            <v>0</v>
          </cell>
          <cell r="CQ79">
            <v>4.4165171832836287E-3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X79">
            <v>0</v>
          </cell>
          <cell r="CY79">
            <v>0</v>
          </cell>
          <cell r="CZ79">
            <v>0</v>
          </cell>
          <cell r="DA79">
            <v>0</v>
          </cell>
          <cell r="DB79">
            <v>0</v>
          </cell>
          <cell r="DC79">
            <v>0</v>
          </cell>
        </row>
        <row r="80"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1.1050273317660994E-3</v>
          </cell>
          <cell r="AQ80">
            <v>2.1509225929708696E-4</v>
          </cell>
          <cell r="AR80">
            <v>1.6158719257060043E-3</v>
          </cell>
          <cell r="AS80">
            <v>1.6158719257060043E-3</v>
          </cell>
          <cell r="AT80">
            <v>1.8599910733382438E-3</v>
          </cell>
          <cell r="AU80">
            <v>0</v>
          </cell>
          <cell r="AV80">
            <v>0</v>
          </cell>
          <cell r="AW80">
            <v>8.317140273999959E-4</v>
          </cell>
          <cell r="AX80">
            <v>4.4959505883033754E-5</v>
          </cell>
          <cell r="AY80">
            <v>0</v>
          </cell>
          <cell r="AZ80">
            <v>3.4140384855981315E-3</v>
          </cell>
          <cell r="BA80">
            <v>6.828206442369731E-3</v>
          </cell>
          <cell r="BB80">
            <v>1.4114519980260574E-4</v>
          </cell>
          <cell r="BC80">
            <v>6.040541122440634E-2</v>
          </cell>
          <cell r="BD80">
            <v>1.7860351425018778E-3</v>
          </cell>
          <cell r="BE80">
            <v>2.4608770086639985E-3</v>
          </cell>
          <cell r="BF80">
            <v>2.4978857815373045E-3</v>
          </cell>
          <cell r="BG80">
            <v>6.6088036741623266E-3</v>
          </cell>
          <cell r="BH80">
            <v>7.1404728597013033E-3</v>
          </cell>
          <cell r="BI80">
            <v>7.4146397056566721E-5</v>
          </cell>
          <cell r="BJ80">
            <v>7.824509585474611E-4</v>
          </cell>
          <cell r="BK80">
            <v>8.3240737804279022E-6</v>
          </cell>
          <cell r="BL80">
            <v>6.2583838502993446E-4</v>
          </cell>
          <cell r="BM80">
            <v>4.4678989272272842E-3</v>
          </cell>
          <cell r="BN80">
            <v>2.9598187259103799E-3</v>
          </cell>
          <cell r="BO80">
            <v>0</v>
          </cell>
          <cell r="BP80">
            <v>0</v>
          </cell>
          <cell r="BQ80">
            <v>1.1966605353820132E-3</v>
          </cell>
          <cell r="BR80">
            <v>0</v>
          </cell>
          <cell r="BS80">
            <v>5.3369787936139265E-2</v>
          </cell>
          <cell r="BT80">
            <v>2.6019172080036759E-3</v>
          </cell>
          <cell r="BU80">
            <v>3.2590394682991616E-2</v>
          </cell>
          <cell r="BV80">
            <v>3.8312056005172015E-4</v>
          </cell>
          <cell r="BW80">
            <v>8.4217071278457813E-3</v>
          </cell>
          <cell r="BX80">
            <v>0</v>
          </cell>
          <cell r="BY80">
            <v>4.6265896559820843E-2</v>
          </cell>
          <cell r="BZ80">
            <v>1.0783937994082874E-4</v>
          </cell>
          <cell r="CA80">
            <v>9.110421928024727E-3</v>
          </cell>
          <cell r="CB80">
            <v>1.4967895546964395E-3</v>
          </cell>
          <cell r="CC80">
            <v>4.8769368182198367E-4</v>
          </cell>
          <cell r="CD80">
            <v>6.192374046550282E-5</v>
          </cell>
          <cell r="CE80">
            <v>1.9804101808175071E-4</v>
          </cell>
          <cell r="CF80">
            <v>1.27016107952115E-3</v>
          </cell>
          <cell r="CG80">
            <v>2.5830241047780562E-3</v>
          </cell>
          <cell r="CH80">
            <v>2.1476329826801196E-3</v>
          </cell>
          <cell r="CI80">
            <v>0</v>
          </cell>
          <cell r="CJ80">
            <v>4.3181035427142895E-4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1.5398608670368343E-4</v>
          </cell>
          <cell r="CP80">
            <v>1.6151707605721567E-3</v>
          </cell>
          <cell r="CQ80">
            <v>3.6412372376072484E-3</v>
          </cell>
          <cell r="CR80">
            <v>1.4561439716847532E-4</v>
          </cell>
          <cell r="CS80">
            <v>2.9611409115369671E-3</v>
          </cell>
          <cell r="CT80">
            <v>1.3215146558150908E-3</v>
          </cell>
          <cell r="CU80">
            <v>5.1218725066771052E-3</v>
          </cell>
          <cell r="CV80">
            <v>2.0709571700365972E-3</v>
          </cell>
          <cell r="CW80">
            <v>2.2870669523659256E-3</v>
          </cell>
          <cell r="CX80">
            <v>2.2551960242786894E-3</v>
          </cell>
          <cell r="CY80">
            <v>1.0556932211339E-2</v>
          </cell>
          <cell r="CZ80">
            <v>6.8350286014704192E-4</v>
          </cell>
          <cell r="DA80">
            <v>5.0902993433454766E-3</v>
          </cell>
          <cell r="DB80">
            <v>0</v>
          </cell>
          <cell r="DC80">
            <v>0</v>
          </cell>
        </row>
        <row r="81"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2.9064325733118635E-4</v>
          </cell>
          <cell r="AQ81">
            <v>0</v>
          </cell>
          <cell r="AR81">
            <v>0</v>
          </cell>
          <cell r="AS81">
            <v>0</v>
          </cell>
          <cell r="AT81">
            <v>3.9061212545782155E-3</v>
          </cell>
          <cell r="AU81">
            <v>0</v>
          </cell>
          <cell r="AV81">
            <v>0</v>
          </cell>
          <cell r="AW81">
            <v>1.9280486959178468E-4</v>
          </cell>
          <cell r="AX81">
            <v>0</v>
          </cell>
          <cell r="AY81">
            <v>0</v>
          </cell>
          <cell r="AZ81">
            <v>5.7620005468166731E-4</v>
          </cell>
          <cell r="BA81">
            <v>1.004602836547026E-4</v>
          </cell>
          <cell r="BB81">
            <v>1.6008756888959597E-4</v>
          </cell>
          <cell r="BC81">
            <v>0</v>
          </cell>
          <cell r="BD81">
            <v>2.8495768864232776E-3</v>
          </cell>
          <cell r="BE81">
            <v>2.8735580985307337E-5</v>
          </cell>
          <cell r="BF81">
            <v>1.6787278608534803E-4</v>
          </cell>
          <cell r="BG81">
            <v>0</v>
          </cell>
          <cell r="BH81">
            <v>7.8355754301581478E-3</v>
          </cell>
          <cell r="BI81">
            <v>2.293050575516879E-3</v>
          </cell>
          <cell r="BJ81">
            <v>2.9196155493441751E-5</v>
          </cell>
          <cell r="BK81">
            <v>0</v>
          </cell>
          <cell r="BL81">
            <v>1.0138027413542825E-4</v>
          </cell>
          <cell r="BM81">
            <v>0</v>
          </cell>
          <cell r="BN81">
            <v>2.1565929095282385E-3</v>
          </cell>
          <cell r="BO81">
            <v>3.2044671979107771E-3</v>
          </cell>
          <cell r="BP81">
            <v>2.1555153317782131E-2</v>
          </cell>
          <cell r="BQ81">
            <v>8.0416446198847317E-5</v>
          </cell>
          <cell r="BR81">
            <v>0</v>
          </cell>
          <cell r="BS81">
            <v>0</v>
          </cell>
          <cell r="BT81">
            <v>3.0690053810255105E-4</v>
          </cell>
          <cell r="BU81">
            <v>2.1069536241133127E-2</v>
          </cell>
          <cell r="BV81">
            <v>3.4096603228456729E-2</v>
          </cell>
          <cell r="BW81">
            <v>1.7274901998877946E-3</v>
          </cell>
          <cell r="BX81">
            <v>0</v>
          </cell>
          <cell r="BY81">
            <v>4.4756940947485446E-2</v>
          </cell>
          <cell r="BZ81">
            <v>8.4445267328268989E-4</v>
          </cell>
          <cell r="CA81">
            <v>2.4421461273106538E-3</v>
          </cell>
          <cell r="CB81">
            <v>3.0595208829312681E-3</v>
          </cell>
          <cell r="CC81">
            <v>2.5943208398814519E-3</v>
          </cell>
          <cell r="CD81">
            <v>2.8724833142748142E-4</v>
          </cell>
          <cell r="CE81">
            <v>5.5439332372180074E-3</v>
          </cell>
          <cell r="CF81">
            <v>0</v>
          </cell>
          <cell r="CG81">
            <v>7.6813361135224731E-4</v>
          </cell>
          <cell r="CH81">
            <v>2.4837036176005695E-4</v>
          </cell>
          <cell r="CI81">
            <v>2.2642441354706402E-4</v>
          </cell>
          <cell r="CJ81">
            <v>3.987923711886688E-4</v>
          </cell>
          <cell r="CK81">
            <v>0</v>
          </cell>
          <cell r="CL81">
            <v>0</v>
          </cell>
          <cell r="CM81">
            <v>0</v>
          </cell>
          <cell r="CN81">
            <v>0</v>
          </cell>
          <cell r="CO81">
            <v>9.5076994763890806E-4</v>
          </cell>
          <cell r="CP81">
            <v>3.2238075109215737E-4</v>
          </cell>
          <cell r="CQ81">
            <v>2.8322819731334568E-4</v>
          </cell>
          <cell r="CR81">
            <v>7.3942021659876766E-3</v>
          </cell>
          <cell r="CS81">
            <v>1.304462202661412E-4</v>
          </cell>
          <cell r="CT81">
            <v>2.3058119298077183E-3</v>
          </cell>
          <cell r="CU81">
            <v>1.3387877046975546E-3</v>
          </cell>
          <cell r="CV81">
            <v>8.0422525070733108E-4</v>
          </cell>
          <cell r="CW81">
            <v>1.1286555109257172E-3</v>
          </cell>
          <cell r="CX81">
            <v>1.4644170636919499E-3</v>
          </cell>
          <cell r="CY81">
            <v>0</v>
          </cell>
          <cell r="CZ81">
            <v>0</v>
          </cell>
          <cell r="DA81">
            <v>3.6264360693802762E-4</v>
          </cell>
          <cell r="DB81">
            <v>0</v>
          </cell>
          <cell r="DC81">
            <v>0</v>
          </cell>
        </row>
        <row r="82"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</row>
        <row r="83"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0</v>
          </cell>
          <cell r="CT83">
            <v>0</v>
          </cell>
          <cell r="CU83">
            <v>7.1135714031435298E-3</v>
          </cell>
          <cell r="CV83">
            <v>3.2589949454396817E-3</v>
          </cell>
          <cell r="CW83">
            <v>3.7164717379273848E-2</v>
          </cell>
          <cell r="CX83">
            <v>0</v>
          </cell>
          <cell r="CY83">
            <v>0</v>
          </cell>
          <cell r="CZ83">
            <v>0</v>
          </cell>
          <cell r="DA83">
            <v>4.2438168757464687E-7</v>
          </cell>
          <cell r="DB83">
            <v>0</v>
          </cell>
          <cell r="DC83">
            <v>0</v>
          </cell>
        </row>
        <row r="84"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9.7808456078583828E-4</v>
          </cell>
          <cell r="AQ84">
            <v>6.371078842884409E-4</v>
          </cell>
          <cell r="AR84">
            <v>5.6053473146744264E-5</v>
          </cell>
          <cell r="AS84">
            <v>5.6053473146744258E-5</v>
          </cell>
          <cell r="AT84">
            <v>1.1575129082150465E-4</v>
          </cell>
          <cell r="AU84">
            <v>0</v>
          </cell>
          <cell r="AV84">
            <v>1.6319982165375856E-3</v>
          </cell>
          <cell r="AW84">
            <v>1.2795142109594342E-4</v>
          </cell>
          <cell r="AX84">
            <v>8.3618415977096638E-5</v>
          </cell>
          <cell r="AY84">
            <v>0</v>
          </cell>
          <cell r="AZ84">
            <v>9.3003202168500754E-4</v>
          </cell>
          <cell r="BA84">
            <v>7.4630893360597757E-4</v>
          </cell>
          <cell r="BB84">
            <v>1.2491170933907555E-3</v>
          </cell>
          <cell r="BC84">
            <v>1.6919702360646048E-3</v>
          </cell>
          <cell r="BD84">
            <v>8.1673189310059752E-3</v>
          </cell>
          <cell r="BE84">
            <v>2.7539196851495296E-4</v>
          </cell>
          <cell r="BF84">
            <v>6.6880006058669473E-4</v>
          </cell>
          <cell r="BG84">
            <v>8.4457516290450639E-3</v>
          </cell>
          <cell r="BH84">
            <v>9.7268780375092049E-4</v>
          </cell>
          <cell r="BI84">
            <v>4.4904087505843251E-3</v>
          </cell>
          <cell r="BJ84">
            <v>4.0865585434742311E-4</v>
          </cell>
          <cell r="BK84">
            <v>1.9314763124326294E-4</v>
          </cell>
          <cell r="BL84">
            <v>3.201829245289539E-4</v>
          </cell>
          <cell r="BM84">
            <v>4.9302654020442961E-7</v>
          </cell>
          <cell r="BN84">
            <v>7.7990796037086143E-4</v>
          </cell>
          <cell r="BO84">
            <v>3.1388524832713064E-3</v>
          </cell>
          <cell r="BP84">
            <v>0</v>
          </cell>
          <cell r="BQ84">
            <v>2.2338519219631674E-5</v>
          </cell>
          <cell r="BR84">
            <v>0</v>
          </cell>
          <cell r="BS84">
            <v>1.6628632298953173E-3</v>
          </cell>
          <cell r="BT84">
            <v>3.9949807217544979E-2</v>
          </cell>
          <cell r="BU84">
            <v>2.9784982350866215E-5</v>
          </cell>
          <cell r="BV84">
            <v>1.4408626267976158E-3</v>
          </cell>
          <cell r="BW84">
            <v>2.3495649204927308E-4</v>
          </cell>
          <cell r="BX84">
            <v>0</v>
          </cell>
          <cell r="BY84">
            <v>2.4947716241605284E-4</v>
          </cell>
          <cell r="BZ84">
            <v>1.2897043666156697E-3</v>
          </cell>
          <cell r="CA84">
            <v>7.9908993909306092E-4</v>
          </cell>
          <cell r="CB84">
            <v>5.9304241240547436E-4</v>
          </cell>
          <cell r="CC84">
            <v>1.9517491218941997E-5</v>
          </cell>
          <cell r="CD84">
            <v>6.4362902721781356E-4</v>
          </cell>
          <cell r="CE84">
            <v>2.1171059780737453E-2</v>
          </cell>
          <cell r="CF84">
            <v>3.9980619897739142E-4</v>
          </cell>
          <cell r="CG84">
            <v>1.1582681725221047E-3</v>
          </cell>
          <cell r="CH84">
            <v>1.6701312379943795E-3</v>
          </cell>
          <cell r="CI84">
            <v>1.7760598027095325E-2</v>
          </cell>
          <cell r="CJ84">
            <v>3.4423784233424489E-4</v>
          </cell>
          <cell r="CK84">
            <v>0</v>
          </cell>
          <cell r="CL84">
            <v>0</v>
          </cell>
          <cell r="CM84">
            <v>1.0070897588318496E-6</v>
          </cell>
          <cell r="CN84">
            <v>0</v>
          </cell>
          <cell r="CO84">
            <v>1.5864737604512223E-3</v>
          </cell>
          <cell r="CP84">
            <v>7.051893044415315E-4</v>
          </cell>
          <cell r="CQ84">
            <v>6.0762629640259637E-4</v>
          </cell>
          <cell r="CR84">
            <v>9.0665805232206461E-4</v>
          </cell>
          <cell r="CS84">
            <v>6.4307762761698359E-4</v>
          </cell>
          <cell r="CT84">
            <v>6.9395531943883075E-4</v>
          </cell>
          <cell r="CU84">
            <v>2.1884028734174962E-3</v>
          </cell>
          <cell r="CV84">
            <v>1.8431624075923145E-3</v>
          </cell>
          <cell r="CW84">
            <v>2.6586646791419248E-3</v>
          </cell>
          <cell r="CX84">
            <v>9.5595390245265515E-3</v>
          </cell>
          <cell r="CY84">
            <v>0</v>
          </cell>
          <cell r="CZ84">
            <v>3.0875292972629153E-4</v>
          </cell>
          <cell r="DA84">
            <v>6.3883227656834221E-4</v>
          </cell>
          <cell r="DB84">
            <v>0</v>
          </cell>
          <cell r="DC84">
            <v>0</v>
          </cell>
        </row>
        <row r="85"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1.8931754386271916E-2</v>
          </cell>
          <cell r="AQ85">
            <v>4.8624103592358886E-3</v>
          </cell>
          <cell r="AR85">
            <v>5.6169080446145155E-3</v>
          </cell>
          <cell r="AS85">
            <v>5.6169080446145155E-3</v>
          </cell>
          <cell r="AT85">
            <v>1.6417239485051919E-2</v>
          </cell>
          <cell r="AU85">
            <v>2.2348742526675464E-4</v>
          </cell>
          <cell r="AV85">
            <v>1.8247554382836317E-2</v>
          </cell>
          <cell r="AW85">
            <v>2.8550811194169707E-2</v>
          </cell>
          <cell r="AX85">
            <v>3.0170035538427082E-2</v>
          </cell>
          <cell r="AY85">
            <v>0</v>
          </cell>
          <cell r="AZ85">
            <v>2.2736075414900001E-2</v>
          </cell>
          <cell r="BA85">
            <v>9.7693295568290015E-3</v>
          </cell>
          <cell r="BB85">
            <v>1.8964011581405701E-2</v>
          </cell>
          <cell r="BC85">
            <v>2.1100331378594992E-2</v>
          </cell>
          <cell r="BD85">
            <v>1.0149156977506759E-2</v>
          </cell>
          <cell r="BE85">
            <v>7.8951459017504739E-3</v>
          </cell>
          <cell r="BF85">
            <v>1.4096965939382039E-2</v>
          </cell>
          <cell r="BG85">
            <v>1.1375746407153288E-2</v>
          </cell>
          <cell r="BH85">
            <v>4.6936919573635154E-2</v>
          </cell>
          <cell r="BI85">
            <v>5.0646393925983905E-2</v>
          </cell>
          <cell r="BJ85">
            <v>6.5836333080014145E-2</v>
          </cell>
          <cell r="BK85">
            <v>3.3943016278266047E-3</v>
          </cell>
          <cell r="BL85">
            <v>0.10052273259851358</v>
          </cell>
          <cell r="BM85">
            <v>0.16544200690219987</v>
          </cell>
          <cell r="BN85">
            <v>2.3133755096823347E-2</v>
          </cell>
          <cell r="BO85">
            <v>3.1168964806326482E-2</v>
          </cell>
          <cell r="BP85">
            <v>7.284461459536716E-2</v>
          </cell>
          <cell r="BQ85">
            <v>8.3078133266987131E-4</v>
          </cell>
          <cell r="BR85">
            <v>4.6092972401678596E-2</v>
          </cell>
          <cell r="BS85">
            <v>2.0933747032531704E-3</v>
          </cell>
          <cell r="BT85">
            <v>3.8205212784367344E-2</v>
          </cell>
          <cell r="BU85">
            <v>0.16818222766584062</v>
          </cell>
          <cell r="BV85">
            <v>2.6598268336765485E-3</v>
          </cell>
          <cell r="BW85">
            <v>1.1799837662011986E-2</v>
          </cell>
          <cell r="BX85">
            <v>0</v>
          </cell>
          <cell r="BY85">
            <v>3.9152049445043673E-3</v>
          </cell>
          <cell r="BZ85">
            <v>1.015389921378556E-2</v>
          </cell>
          <cell r="CA85">
            <v>1.0916187026310692E-2</v>
          </cell>
          <cell r="CB85">
            <v>1.7147751300999808E-2</v>
          </cell>
          <cell r="CC85">
            <v>8.9030452586318629E-4</v>
          </cell>
          <cell r="CD85">
            <v>1.5032495603874844E-3</v>
          </cell>
          <cell r="CE85">
            <v>4.0456506078323283E-3</v>
          </cell>
          <cell r="CF85">
            <v>1.3239042768149896E-2</v>
          </cell>
          <cell r="CG85">
            <v>2.5391378940173719E-2</v>
          </cell>
          <cell r="CH85">
            <v>1.0385543376779304E-2</v>
          </cell>
          <cell r="CI85">
            <v>1.352816620869879E-2</v>
          </cell>
          <cell r="CJ85">
            <v>1.2784460844943004E-3</v>
          </cell>
          <cell r="CK85">
            <v>2.2620149608660971E-2</v>
          </cell>
          <cell r="CL85">
            <v>1.099383070429988E-2</v>
          </cell>
          <cell r="CM85">
            <v>3.7765563941264744E-3</v>
          </cell>
          <cell r="CN85">
            <v>0</v>
          </cell>
          <cell r="CO85">
            <v>1.7621402527856794E-2</v>
          </cell>
          <cell r="CP85">
            <v>1.9723515429285817E-3</v>
          </cell>
          <cell r="CQ85">
            <v>4.9796273226938911E-3</v>
          </cell>
          <cell r="CR85">
            <v>2.8701510652345444E-3</v>
          </cell>
          <cell r="CS85">
            <v>1.8343587024339471E-3</v>
          </cell>
          <cell r="CT85">
            <v>2.5380258673496033E-3</v>
          </cell>
          <cell r="CU85">
            <v>8.2830591339488977E-3</v>
          </cell>
          <cell r="CV85">
            <v>2.2489016510766794E-2</v>
          </cell>
          <cell r="CW85">
            <v>1.2342779904862839E-2</v>
          </cell>
          <cell r="CX85">
            <v>9.1363843075423293E-3</v>
          </cell>
          <cell r="CY85">
            <v>2.0751496515138674E-4</v>
          </cell>
          <cell r="CZ85">
            <v>3.6598679145835827E-3</v>
          </cell>
          <cell r="DA85">
            <v>1.0336574714553582E-2</v>
          </cell>
          <cell r="DB85">
            <v>2.1030644183916269E-2</v>
          </cell>
          <cell r="DC85">
            <v>0</v>
          </cell>
        </row>
        <row r="86"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4.472961892770571E-4</v>
          </cell>
          <cell r="AQ86">
            <v>5.290005924722586E-4</v>
          </cell>
          <cell r="AR86">
            <v>8.2987550863883701E-3</v>
          </cell>
          <cell r="AS86">
            <v>8.2987550863883701E-3</v>
          </cell>
          <cell r="AT86">
            <v>0</v>
          </cell>
          <cell r="AU86">
            <v>7.0839029923510927E-7</v>
          </cell>
          <cell r="AV86">
            <v>4.4242249927830745E-3</v>
          </cell>
          <cell r="AW86">
            <v>9.7145410015980402E-4</v>
          </cell>
          <cell r="AX86">
            <v>5.5351830055031248E-3</v>
          </cell>
          <cell r="AY86">
            <v>0</v>
          </cell>
          <cell r="AZ86">
            <v>9.4493244827161752E-4</v>
          </cell>
          <cell r="BA86">
            <v>5.1042503664642004E-3</v>
          </cell>
          <cell r="BB86">
            <v>8.4389943378197496E-3</v>
          </cell>
          <cell r="BC86">
            <v>6.072211725086504E-4</v>
          </cell>
          <cell r="BD86">
            <v>1.222227832698255E-3</v>
          </cell>
          <cell r="BE86">
            <v>8.1191664002150442E-4</v>
          </cell>
          <cell r="BF86">
            <v>1.7826005591160634E-3</v>
          </cell>
          <cell r="BG86">
            <v>2.7128151027663527E-3</v>
          </cell>
          <cell r="BH86">
            <v>6.8711111640481024E-3</v>
          </cell>
          <cell r="BI86">
            <v>1.9529428864175529E-3</v>
          </cell>
          <cell r="BJ86">
            <v>7.6077454959621385E-3</v>
          </cell>
          <cell r="BK86">
            <v>1.7104886241143143E-3</v>
          </cell>
          <cell r="BL86">
            <v>4.1594576525428318E-5</v>
          </cell>
          <cell r="BM86">
            <v>1.4903579334657113E-4</v>
          </cell>
          <cell r="BN86">
            <v>6.7843738744297023E-4</v>
          </cell>
          <cell r="BO86">
            <v>6.3390513334512268E-3</v>
          </cell>
          <cell r="BP86">
            <v>1.3609713045581581E-3</v>
          </cell>
          <cell r="BQ86">
            <v>2.8023886415512551E-3</v>
          </cell>
          <cell r="BR86">
            <v>0</v>
          </cell>
          <cell r="BS86">
            <v>2.1841709036163668E-4</v>
          </cell>
          <cell r="BT86">
            <v>0</v>
          </cell>
          <cell r="BU86">
            <v>7.1704935615003358E-3</v>
          </cell>
          <cell r="BV86">
            <v>1.4628268308773298E-3</v>
          </cell>
          <cell r="BW86">
            <v>9.1806947645262614E-4</v>
          </cell>
          <cell r="BX86">
            <v>0</v>
          </cell>
          <cell r="BY86">
            <v>6.6492124478395554E-4</v>
          </cell>
          <cell r="BZ86">
            <v>2.897042891362998E-3</v>
          </cell>
          <cell r="CA86">
            <v>9.0820406276455085E-4</v>
          </cell>
          <cell r="CB86">
            <v>1.6290938326802081E-3</v>
          </cell>
          <cell r="CC86">
            <v>5.2856023624538227E-4</v>
          </cell>
          <cell r="CD86">
            <v>3.8750782932154642E-5</v>
          </cell>
          <cell r="CE86">
            <v>3.2606963717489477E-5</v>
          </cell>
          <cell r="CF86">
            <v>1.1378566874537022E-2</v>
          </cell>
          <cell r="CG86">
            <v>1.2706609870991252E-2</v>
          </cell>
          <cell r="CH86">
            <v>1.754002394005662E-3</v>
          </cell>
          <cell r="CI86">
            <v>8.1034833411454106E-4</v>
          </cell>
          <cell r="CJ86">
            <v>9.8286567234879863E-5</v>
          </cell>
          <cell r="CK86">
            <v>0</v>
          </cell>
          <cell r="CL86">
            <v>0</v>
          </cell>
          <cell r="CM86">
            <v>3.1186486511044188E-8</v>
          </cell>
          <cell r="CN86">
            <v>0</v>
          </cell>
          <cell r="CO86">
            <v>1.0272576735417526E-2</v>
          </cell>
          <cell r="CP86">
            <v>2.8288885340632778E-4</v>
          </cell>
          <cell r="CQ86">
            <v>8.8793540329318353E-4</v>
          </cell>
          <cell r="CR86">
            <v>6.3784886833560589E-4</v>
          </cell>
          <cell r="CS86">
            <v>6.8394272032697547E-4</v>
          </cell>
          <cell r="CT86">
            <v>6.7183238955343186E-4</v>
          </cell>
          <cell r="CU86">
            <v>0</v>
          </cell>
          <cell r="CV86">
            <v>1.8395102465752947E-2</v>
          </cell>
          <cell r="CW86">
            <v>3.1126508097652199E-3</v>
          </cell>
          <cell r="CX86">
            <v>1.55122628849772E-3</v>
          </cell>
          <cell r="CY86">
            <v>0</v>
          </cell>
          <cell r="CZ86">
            <v>2.1976252041110069E-4</v>
          </cell>
          <cell r="DA86">
            <v>3.2054886541165021E-3</v>
          </cell>
          <cell r="DB86">
            <v>0</v>
          </cell>
          <cell r="DC86">
            <v>0</v>
          </cell>
        </row>
        <row r="87"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1.0988089612490911E-4</v>
          </cell>
          <cell r="AQ87">
            <v>8.1117237365725114E-5</v>
          </cell>
          <cell r="AR87">
            <v>1.8102135901938384E-3</v>
          </cell>
          <cell r="AS87">
            <v>1.8102135901938384E-3</v>
          </cell>
          <cell r="AT87">
            <v>0</v>
          </cell>
          <cell r="AU87">
            <v>1.5649809037384404E-7</v>
          </cell>
          <cell r="AV87">
            <v>1.0736903398881892E-3</v>
          </cell>
          <cell r="AW87">
            <v>2.1552741598245548E-4</v>
          </cell>
          <cell r="AX87">
            <v>1.2189303718043664E-3</v>
          </cell>
          <cell r="AY87">
            <v>0</v>
          </cell>
          <cell r="AZ87">
            <v>2.7446622699232859E-4</v>
          </cell>
          <cell r="BA87">
            <v>1.1607222641199927E-3</v>
          </cell>
          <cell r="BB87">
            <v>1.8377962916856761E-3</v>
          </cell>
          <cell r="BC87">
            <v>0</v>
          </cell>
          <cell r="BD87">
            <v>2.6912035233417895E-4</v>
          </cell>
          <cell r="BE87">
            <v>1.8331967080662627E-4</v>
          </cell>
          <cell r="BF87">
            <v>3.9211566812614318E-4</v>
          </cell>
          <cell r="BG87">
            <v>5.9368283530098593E-4</v>
          </cell>
          <cell r="BH87">
            <v>1.3450934132220231E-3</v>
          </cell>
          <cell r="BI87">
            <v>4.2487418283851933E-4</v>
          </cell>
          <cell r="BJ87">
            <v>1.6629360877936897E-3</v>
          </cell>
          <cell r="BK87">
            <v>3.8004340855207601E-4</v>
          </cell>
          <cell r="BL87">
            <v>9.1349382991045693E-6</v>
          </cell>
          <cell r="BM87">
            <v>3.2798648683666827E-5</v>
          </cell>
          <cell r="BN87">
            <v>1.0899565677064992E-4</v>
          </cell>
          <cell r="BO87">
            <v>1.3863809130386514E-3</v>
          </cell>
          <cell r="BP87">
            <v>0</v>
          </cell>
          <cell r="BQ87">
            <v>6.4321945881652925E-4</v>
          </cell>
          <cell r="BR87">
            <v>0</v>
          </cell>
          <cell r="BS87">
            <v>4.7231638355552502E-5</v>
          </cell>
          <cell r="BT87">
            <v>0</v>
          </cell>
          <cell r="BU87">
            <v>1.5522266792805032E-3</v>
          </cell>
          <cell r="BV87">
            <v>3.1909122017207038E-4</v>
          </cell>
          <cell r="BW87">
            <v>1.5799322927733284E-4</v>
          </cell>
          <cell r="BX87">
            <v>0</v>
          </cell>
          <cell r="BY87">
            <v>7.6513388119733297E-5</v>
          </cell>
          <cell r="BZ87">
            <v>6.3004176921124442E-4</v>
          </cell>
          <cell r="CA87">
            <v>1.477274255141662E-4</v>
          </cell>
          <cell r="CB87">
            <v>3.5469680596385441E-4</v>
          </cell>
          <cell r="CC87">
            <v>1.1521830924457233E-4</v>
          </cell>
          <cell r="CD87">
            <v>8.460959028242791E-6</v>
          </cell>
          <cell r="CE87">
            <v>7.0807643150585616E-6</v>
          </cell>
          <cell r="CF87">
            <v>2.4707067341250099E-3</v>
          </cell>
          <cell r="CG87">
            <v>2.7930299304358992E-3</v>
          </cell>
          <cell r="CH87">
            <v>3.8006741576449216E-4</v>
          </cell>
          <cell r="CI87">
            <v>1.6368690059312085E-4</v>
          </cell>
          <cell r="CJ87">
            <v>2.7525430194355658E-5</v>
          </cell>
          <cell r="CK87">
            <v>0</v>
          </cell>
          <cell r="CL87">
            <v>0</v>
          </cell>
          <cell r="CM87">
            <v>7.7547029049090673E-9</v>
          </cell>
          <cell r="CN87">
            <v>0</v>
          </cell>
          <cell r="CO87">
            <v>1.8710592402949578E-3</v>
          </cell>
          <cell r="CP87">
            <v>6.141657384296209E-5</v>
          </cell>
          <cell r="CQ87">
            <v>1.9493108575130517E-4</v>
          </cell>
          <cell r="CR87">
            <v>8.3777101878539019E-5</v>
          </cell>
          <cell r="CS87">
            <v>1.5563538228049171E-4</v>
          </cell>
          <cell r="CT87">
            <v>1.490793999871999E-4</v>
          </cell>
          <cell r="CU87">
            <v>0</v>
          </cell>
          <cell r="CV87">
            <v>2.48188835213149E-3</v>
          </cell>
          <cell r="CW87">
            <v>6.5262088907394611E-4</v>
          </cell>
          <cell r="CX87">
            <v>2.9705589062308787E-4</v>
          </cell>
          <cell r="CY87">
            <v>0</v>
          </cell>
          <cell r="CZ87">
            <v>4.7619969092893104E-5</v>
          </cell>
          <cell r="DA87">
            <v>6.5591706458943027E-4</v>
          </cell>
          <cell r="DB87">
            <v>0</v>
          </cell>
          <cell r="DC87">
            <v>0</v>
          </cell>
        </row>
        <row r="88"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7.2621823644202204E-3</v>
          </cell>
          <cell r="AQ88">
            <v>0.18099512364982576</v>
          </cell>
          <cell r="AR88">
            <v>0</v>
          </cell>
          <cell r="AS88">
            <v>0</v>
          </cell>
          <cell r="AT88">
            <v>3.2900373563023982E-3</v>
          </cell>
          <cell r="AU88">
            <v>0</v>
          </cell>
          <cell r="AV88">
            <v>6.786275345725499E-3</v>
          </cell>
          <cell r="AW88">
            <v>1.2586893790181148E-3</v>
          </cell>
          <cell r="AX88">
            <v>8.451782393849399E-3</v>
          </cell>
          <cell r="AY88">
            <v>0</v>
          </cell>
          <cell r="AZ88">
            <v>2.0837791760484727E-3</v>
          </cell>
          <cell r="BA88">
            <v>1.8676630613797725E-3</v>
          </cell>
          <cell r="BB88">
            <v>8.6779120470804449E-3</v>
          </cell>
          <cell r="BC88">
            <v>0</v>
          </cell>
          <cell r="BD88">
            <v>7.4265964036973274E-6</v>
          </cell>
          <cell r="BE88">
            <v>5.1086620954773421E-3</v>
          </cell>
          <cell r="BF88">
            <v>3.2838707523966358E-3</v>
          </cell>
          <cell r="BG88">
            <v>0</v>
          </cell>
          <cell r="BH88">
            <v>9.9381922320537115E-3</v>
          </cell>
          <cell r="BI88">
            <v>8.400019411828781E-3</v>
          </cell>
          <cell r="BJ88">
            <v>1.9866725634993848E-3</v>
          </cell>
          <cell r="BK88">
            <v>3.1689261397235537E-5</v>
          </cell>
          <cell r="BL88">
            <v>0</v>
          </cell>
          <cell r="BM88">
            <v>2.5811787090967053E-2</v>
          </cell>
          <cell r="BN88">
            <v>2.0347214277940976E-3</v>
          </cell>
          <cell r="BO88">
            <v>1.0059105324219484E-3</v>
          </cell>
          <cell r="BP88">
            <v>1.5521114854618481E-3</v>
          </cell>
          <cell r="BQ88">
            <v>6.9065613356053014E-4</v>
          </cell>
          <cell r="BR88">
            <v>1.8331074720780813E-2</v>
          </cell>
          <cell r="BS88">
            <v>0</v>
          </cell>
          <cell r="BT88">
            <v>1.923407541499181E-3</v>
          </cell>
          <cell r="BU88">
            <v>5.9231385172892525E-4</v>
          </cell>
          <cell r="BV88">
            <v>1.1849691577799045E-2</v>
          </cell>
          <cell r="BW88">
            <v>8.4416232892302583E-3</v>
          </cell>
          <cell r="BX88">
            <v>0</v>
          </cell>
          <cell r="BY88">
            <v>1.3597670116489561E-3</v>
          </cell>
          <cell r="BZ88">
            <v>3.7067102080076816E-3</v>
          </cell>
          <cell r="CA88">
            <v>4.0672887726037124E-3</v>
          </cell>
          <cell r="CB88">
            <v>4.3496526767858789E-3</v>
          </cell>
          <cell r="CC88">
            <v>2.5053742923975175E-3</v>
          </cell>
          <cell r="CD88">
            <v>0</v>
          </cell>
          <cell r="CE88">
            <v>6.3366999566418869E-4</v>
          </cell>
          <cell r="CF88">
            <v>4.8999686033530413E-3</v>
          </cell>
          <cell r="CG88">
            <v>6.8522232173206347E-3</v>
          </cell>
          <cell r="CH88">
            <v>5.9714172631342077E-3</v>
          </cell>
          <cell r="CI88">
            <v>0</v>
          </cell>
          <cell r="CJ88">
            <v>0</v>
          </cell>
          <cell r="CK88">
            <v>0</v>
          </cell>
          <cell r="CL88">
            <v>0</v>
          </cell>
          <cell r="CM88">
            <v>0</v>
          </cell>
          <cell r="CN88">
            <v>0</v>
          </cell>
          <cell r="CO88">
            <v>2.2104649024226316E-2</v>
          </cell>
          <cell r="CP88">
            <v>4.2607151727690735E-5</v>
          </cell>
          <cell r="CQ88">
            <v>2.6793634969767104E-3</v>
          </cell>
          <cell r="CR88">
            <v>3.0240561042314449E-5</v>
          </cell>
          <cell r="CS88">
            <v>3.521954256528151E-4</v>
          </cell>
          <cell r="CT88">
            <v>7.5617191017534106E-4</v>
          </cell>
          <cell r="CU88">
            <v>5.7397402713994274E-2</v>
          </cell>
          <cell r="CV88">
            <v>1.4909396481749888E-2</v>
          </cell>
          <cell r="CW88">
            <v>6.1788079505367861E-3</v>
          </cell>
          <cell r="CX88">
            <v>8.5300396517529829E-3</v>
          </cell>
          <cell r="CY88">
            <v>7.3757529508913407E-3</v>
          </cell>
          <cell r="CZ88">
            <v>0</v>
          </cell>
          <cell r="DA88">
            <v>1.1418061201171524E-2</v>
          </cell>
          <cell r="DB88">
            <v>0</v>
          </cell>
          <cell r="DC88">
            <v>0</v>
          </cell>
        </row>
        <row r="89"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M89">
            <v>0</v>
          </cell>
          <cell r="CN89">
            <v>0</v>
          </cell>
          <cell r="CO89">
            <v>0</v>
          </cell>
          <cell r="CP89">
            <v>0</v>
          </cell>
          <cell r="CQ89">
            <v>0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0</v>
          </cell>
          <cell r="DA89">
            <v>0</v>
          </cell>
          <cell r="DB89">
            <v>0</v>
          </cell>
          <cell r="DC89">
            <v>0</v>
          </cell>
        </row>
        <row r="90"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1.1197853506250189E-4</v>
          </cell>
          <cell r="AL90">
            <v>1.119785350625019E-4</v>
          </cell>
          <cell r="AM90">
            <v>1.1197853506250189E-4</v>
          </cell>
          <cell r="AN90">
            <v>9.3800942504509836E-4</v>
          </cell>
          <cell r="AO90">
            <v>0</v>
          </cell>
          <cell r="AP90">
            <v>8.1860270535659679E-4</v>
          </cell>
          <cell r="AQ90">
            <v>1.5503315348865091E-2</v>
          </cell>
          <cell r="AR90">
            <v>1.9391728993297121E-4</v>
          </cell>
          <cell r="AS90">
            <v>1.9391728993297118E-4</v>
          </cell>
          <cell r="AT90">
            <v>1.3896458281338531E-3</v>
          </cell>
          <cell r="AU90">
            <v>0</v>
          </cell>
          <cell r="AV90">
            <v>6.1430075100523543E-3</v>
          </cell>
          <cell r="AW90">
            <v>1.740525479869979E-3</v>
          </cell>
          <cell r="AX90">
            <v>1.717808923425704E-4</v>
          </cell>
          <cell r="AY90">
            <v>0</v>
          </cell>
          <cell r="AZ90">
            <v>2.5564676809681367E-3</v>
          </cell>
          <cell r="BA90">
            <v>2.4695381234501415E-3</v>
          </cell>
          <cell r="BB90">
            <v>5.0488306461377672E-3</v>
          </cell>
          <cell r="BC90">
            <v>1.5096465570267606E-2</v>
          </cell>
          <cell r="BD90">
            <v>7.8767526254541113E-4</v>
          </cell>
          <cell r="BE90">
            <v>4.8599377731254684E-4</v>
          </cell>
          <cell r="BF90">
            <v>3.0744445127776441E-3</v>
          </cell>
          <cell r="BG90">
            <v>0</v>
          </cell>
          <cell r="BH90">
            <v>1.398864733381921E-2</v>
          </cell>
          <cell r="BI90">
            <v>2.7496644353972215E-3</v>
          </cell>
          <cell r="BJ90">
            <v>4.7074495984507332E-3</v>
          </cell>
          <cell r="BK90">
            <v>6.8434772520143622E-3</v>
          </cell>
          <cell r="BL90">
            <v>6.0453692064262098E-5</v>
          </cell>
          <cell r="BM90">
            <v>4.3250548039065805E-4</v>
          </cell>
          <cell r="BN90">
            <v>3.1119450232216126E-3</v>
          </cell>
          <cell r="BO90">
            <v>4.5523376429085901E-3</v>
          </cell>
          <cell r="BP90">
            <v>7.4172607380914423E-3</v>
          </cell>
          <cell r="BQ90">
            <v>9.5457834045767839E-3</v>
          </cell>
          <cell r="BR90">
            <v>0</v>
          </cell>
          <cell r="BS90">
            <v>2.1404701594932422E-3</v>
          </cell>
          <cell r="BT90">
            <v>5.1868611525290615E-3</v>
          </cell>
          <cell r="BU90">
            <v>5.3319803448784219E-4</v>
          </cell>
          <cell r="BV90">
            <v>5.6005461546705458E-2</v>
          </cell>
          <cell r="BW90">
            <v>9.2863793906317949E-4</v>
          </cell>
          <cell r="BX90">
            <v>0</v>
          </cell>
          <cell r="BY90">
            <v>1.1489422044883157E-2</v>
          </cell>
          <cell r="BZ90">
            <v>8.4512991670705299E-3</v>
          </cell>
          <cell r="CA90">
            <v>9.6973052563264061E-3</v>
          </cell>
          <cell r="CB90">
            <v>5.9068075113853447E-3</v>
          </cell>
          <cell r="CC90">
            <v>3.3166781584317455E-2</v>
          </cell>
          <cell r="CD90">
            <v>4.5219966379422577E-4</v>
          </cell>
          <cell r="CE90">
            <v>8.1536707464841722E-4</v>
          </cell>
          <cell r="CF90">
            <v>9.9451516315729321E-3</v>
          </cell>
          <cell r="CG90">
            <v>2.6637662111855271E-3</v>
          </cell>
          <cell r="CH90">
            <v>1.9115405635347473E-3</v>
          </cell>
          <cell r="CI90">
            <v>3.3849424693631349E-3</v>
          </cell>
          <cell r="CJ90">
            <v>2.1646782771737815E-3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2.4966132007227525E-4</v>
          </cell>
          <cell r="CP90">
            <v>1.6781228113524657E-3</v>
          </cell>
          <cell r="CQ90">
            <v>3.7854715969954131E-3</v>
          </cell>
          <cell r="CR90">
            <v>2.6798194024642403E-3</v>
          </cell>
          <cell r="CS90">
            <v>7.4669449990986706E-3</v>
          </cell>
          <cell r="CT90">
            <v>1.9865267023687952E-3</v>
          </cell>
          <cell r="CU90">
            <v>1.3115887510711563E-3</v>
          </cell>
          <cell r="CV90">
            <v>2.3573000484330467E-3</v>
          </cell>
          <cell r="CW90">
            <v>4.4044278416554032E-3</v>
          </cell>
          <cell r="CX90">
            <v>1.0381072977340942E-2</v>
          </cell>
          <cell r="CY90">
            <v>4.3053966489474204E-4</v>
          </cell>
          <cell r="CZ90">
            <v>4.6330999708988935E-4</v>
          </cell>
          <cell r="DA90">
            <v>9.9764441371726388E-3</v>
          </cell>
          <cell r="DB90">
            <v>0</v>
          </cell>
          <cell r="DC90">
            <v>0</v>
          </cell>
        </row>
        <row r="91"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  <cell r="CL91">
            <v>0</v>
          </cell>
          <cell r="CM91">
            <v>0</v>
          </cell>
          <cell r="CN91">
            <v>0</v>
          </cell>
          <cell r="CO91">
            <v>0</v>
          </cell>
          <cell r="CP91">
            <v>0</v>
          </cell>
          <cell r="CQ91">
            <v>0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X91">
            <v>0</v>
          </cell>
          <cell r="CY91">
            <v>0</v>
          </cell>
          <cell r="CZ91">
            <v>0</v>
          </cell>
          <cell r="DA91">
            <v>0</v>
          </cell>
          <cell r="DB91">
            <v>0</v>
          </cell>
          <cell r="DC91">
            <v>0</v>
          </cell>
        </row>
        <row r="92"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>
            <v>0</v>
          </cell>
          <cell r="CO92">
            <v>0</v>
          </cell>
          <cell r="CP92">
            <v>0</v>
          </cell>
          <cell r="CQ92">
            <v>0</v>
          </cell>
          <cell r="CR92">
            <v>0</v>
          </cell>
          <cell r="CS92">
            <v>0</v>
          </cell>
          <cell r="CT92">
            <v>0</v>
          </cell>
          <cell r="CU92">
            <v>0</v>
          </cell>
          <cell r="CV92">
            <v>0</v>
          </cell>
          <cell r="CW92">
            <v>0</v>
          </cell>
          <cell r="CX92">
            <v>0</v>
          </cell>
          <cell r="CY92">
            <v>0</v>
          </cell>
          <cell r="CZ92">
            <v>0</v>
          </cell>
          <cell r="DA92">
            <v>0</v>
          </cell>
          <cell r="DB92">
            <v>0</v>
          </cell>
          <cell r="DC92">
            <v>0</v>
          </cell>
        </row>
        <row r="93"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>
            <v>0</v>
          </cell>
          <cell r="CO93">
            <v>0</v>
          </cell>
          <cell r="CP93">
            <v>0</v>
          </cell>
          <cell r="CQ93">
            <v>0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>
            <v>0</v>
          </cell>
          <cell r="CY93">
            <v>0</v>
          </cell>
          <cell r="CZ93">
            <v>0</v>
          </cell>
          <cell r="DA93">
            <v>0</v>
          </cell>
          <cell r="DB93">
            <v>0</v>
          </cell>
          <cell r="DC93">
            <v>0</v>
          </cell>
        </row>
        <row r="94"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4.4532146228316444E-3</v>
          </cell>
          <cell r="AQ94">
            <v>1.5987405119716252E-3</v>
          </cell>
          <cell r="AR94">
            <v>9.638054253830252E-3</v>
          </cell>
          <cell r="AS94">
            <v>9.6380542538302503E-3</v>
          </cell>
          <cell r="AT94">
            <v>3.1845399822281939E-3</v>
          </cell>
          <cell r="AU94">
            <v>0</v>
          </cell>
          <cell r="AV94">
            <v>4.1066281152326162E-3</v>
          </cell>
          <cell r="AW94">
            <v>7.1420930466638988E-3</v>
          </cell>
          <cell r="AX94">
            <v>3.3828380991996342E-3</v>
          </cell>
          <cell r="AY94">
            <v>0</v>
          </cell>
          <cell r="AZ94">
            <v>6.4444028286357339E-3</v>
          </cell>
          <cell r="BA94">
            <v>2.5309198401160427E-3</v>
          </cell>
          <cell r="BB94">
            <v>6.9563281531459034E-3</v>
          </cell>
          <cell r="BC94">
            <v>1.2772884202371711E-3</v>
          </cell>
          <cell r="BD94">
            <v>9.7860226232453877E-3</v>
          </cell>
          <cell r="BE94">
            <v>9.7646329114156136E-3</v>
          </cell>
          <cell r="BF94">
            <v>1.5949535005144778E-2</v>
          </cell>
          <cell r="BG94">
            <v>1.1042426695781468E-2</v>
          </cell>
          <cell r="BH94">
            <v>1.321468554551831E-2</v>
          </cell>
          <cell r="BI94">
            <v>4.4537913842241268E-3</v>
          </cell>
          <cell r="BJ94">
            <v>5.8886366826726797E-3</v>
          </cell>
          <cell r="BK94">
            <v>7.051887694813846E-3</v>
          </cell>
          <cell r="BL94">
            <v>1.415406925342349E-4</v>
          </cell>
          <cell r="BM94">
            <v>8.5892408510340901E-3</v>
          </cell>
          <cell r="BN94">
            <v>7.3448777064569204E-3</v>
          </cell>
          <cell r="BO94">
            <v>2.383827444307118E-2</v>
          </cell>
          <cell r="BP94">
            <v>1.5420876947702981E-3</v>
          </cell>
          <cell r="BQ94">
            <v>3.1535866881647772E-3</v>
          </cell>
          <cell r="BR94">
            <v>0</v>
          </cell>
          <cell r="BS94">
            <v>3.6047994544436087E-3</v>
          </cell>
          <cell r="BT94">
            <v>2.6802995078267096E-3</v>
          </cell>
          <cell r="BU94">
            <v>4.3723930186946444E-3</v>
          </cell>
          <cell r="BV94">
            <v>1.7688277125972623E-2</v>
          </cell>
          <cell r="BW94">
            <v>7.2492069431187292E-3</v>
          </cell>
          <cell r="BX94">
            <v>0</v>
          </cell>
          <cell r="BY94">
            <v>1.8875536195018573E-2</v>
          </cell>
          <cell r="BZ94">
            <v>5.356401462108118E-2</v>
          </cell>
          <cell r="CA94">
            <v>0.13536454348052998</v>
          </cell>
          <cell r="CB94">
            <v>7.1263973216316279E-2</v>
          </cell>
          <cell r="CC94">
            <v>5.8042585702397981E-2</v>
          </cell>
          <cell r="CD94">
            <v>1.7549681530118051E-2</v>
          </cell>
          <cell r="CE94">
            <v>0.12321459420170003</v>
          </cell>
          <cell r="CF94">
            <v>5.9907489103700994E-3</v>
          </cell>
          <cell r="CG94">
            <v>5.0069955089341277E-3</v>
          </cell>
          <cell r="CH94">
            <v>1.043340515935025E-2</v>
          </cell>
          <cell r="CI94">
            <v>5.2375787907325087E-3</v>
          </cell>
          <cell r="CJ94">
            <v>4.9010686962971542E-3</v>
          </cell>
          <cell r="CK94">
            <v>0</v>
          </cell>
          <cell r="CL94">
            <v>1.7787499964560811E-4</v>
          </cell>
          <cell r="CM94">
            <v>9.8377882782634922E-7</v>
          </cell>
          <cell r="CN94">
            <v>0</v>
          </cell>
          <cell r="CO94">
            <v>3.3817974554745515E-3</v>
          </cell>
          <cell r="CP94">
            <v>8.1867330915864935E-3</v>
          </cell>
          <cell r="CQ94">
            <v>2.1284535717018944E-2</v>
          </cell>
          <cell r="CR94">
            <v>7.2401599208641847E-3</v>
          </cell>
          <cell r="CS94">
            <v>2.3273435370683462E-2</v>
          </cell>
          <cell r="CT94">
            <v>3.2908593861355399E-3</v>
          </cell>
          <cell r="CU94">
            <v>1.2883112538772768E-2</v>
          </cell>
          <cell r="CV94">
            <v>1.4788489054320184E-2</v>
          </cell>
          <cell r="CW94">
            <v>1.1755573674235426E-2</v>
          </cell>
          <cell r="CX94">
            <v>4.976338946169015E-2</v>
          </cell>
          <cell r="CY94">
            <v>9.6226745505142812E-3</v>
          </cell>
          <cell r="CZ94">
            <v>1.3353669506749894E-3</v>
          </cell>
          <cell r="DA94">
            <v>9.9287330314372629E-3</v>
          </cell>
          <cell r="DB94">
            <v>0</v>
          </cell>
          <cell r="DC94">
            <v>0</v>
          </cell>
        </row>
        <row r="95"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2.3805490507957218E-3</v>
          </cell>
          <cell r="AQ95">
            <v>0</v>
          </cell>
          <cell r="AR95">
            <v>3.6748618631858971E-3</v>
          </cell>
          <cell r="AS95">
            <v>3.6748618631858971E-3</v>
          </cell>
          <cell r="AT95">
            <v>0</v>
          </cell>
          <cell r="AU95">
            <v>0</v>
          </cell>
          <cell r="AV95">
            <v>0</v>
          </cell>
          <cell r="AW95">
            <v>1.0728725836840899E-3</v>
          </cell>
          <cell r="AX95">
            <v>0</v>
          </cell>
          <cell r="AY95">
            <v>0</v>
          </cell>
          <cell r="AZ95">
            <v>9.6891887411604803E-4</v>
          </cell>
          <cell r="BA95">
            <v>3.7859197858603191E-3</v>
          </cell>
          <cell r="BB95">
            <v>3.0701749872718165E-3</v>
          </cell>
          <cell r="BC95">
            <v>0</v>
          </cell>
          <cell r="BD95">
            <v>9.9951300454870461E-3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5.6931182214189332E-3</v>
          </cell>
          <cell r="BJ95">
            <v>2.2882473512969865E-2</v>
          </cell>
          <cell r="BK95">
            <v>2.1732558942392479E-2</v>
          </cell>
          <cell r="BL95">
            <v>0</v>
          </cell>
          <cell r="BM95">
            <v>0</v>
          </cell>
          <cell r="BN95">
            <v>1.7197188295747838E-4</v>
          </cell>
          <cell r="BO95">
            <v>2.03626947891965E-2</v>
          </cell>
          <cell r="BP95">
            <v>8.7106092247024883E-2</v>
          </cell>
          <cell r="BQ95">
            <v>3.695799046984367E-4</v>
          </cell>
          <cell r="BR95">
            <v>0</v>
          </cell>
          <cell r="BS95">
            <v>2.3600683144761321E-3</v>
          </cell>
          <cell r="BT95">
            <v>1.2318356709825182E-3</v>
          </cell>
          <cell r="BU95">
            <v>1.4481520877038465E-4</v>
          </cell>
          <cell r="BV95">
            <v>0</v>
          </cell>
          <cell r="BW95">
            <v>1.6565835492213874E-3</v>
          </cell>
          <cell r="BX95">
            <v>0</v>
          </cell>
          <cell r="BY95">
            <v>1.0032649348635915E-3</v>
          </cell>
          <cell r="BZ95">
            <v>2.2545274665040373E-3</v>
          </cell>
          <cell r="CA95">
            <v>1.3802086444086705E-2</v>
          </cell>
          <cell r="CB95">
            <v>4.6527585999484077E-3</v>
          </cell>
          <cell r="CC95">
            <v>5.036841478717748E-3</v>
          </cell>
          <cell r="CD95">
            <v>1.0766648132540165E-2</v>
          </cell>
          <cell r="CE95">
            <v>2.9103792466566017E-3</v>
          </cell>
          <cell r="CF95">
            <v>3.0619287205025068E-3</v>
          </cell>
          <cell r="CG95">
            <v>1.6675127195787639E-3</v>
          </cell>
          <cell r="CH95">
            <v>2.5957375252280853E-3</v>
          </cell>
          <cell r="CI95">
            <v>7.3142886445753272E-2</v>
          </cell>
          <cell r="CJ95">
            <v>0</v>
          </cell>
          <cell r="CK95">
            <v>7.3696095470188027E-3</v>
          </cell>
          <cell r="CL95">
            <v>0</v>
          </cell>
          <cell r="CM95">
            <v>0</v>
          </cell>
          <cell r="CN95">
            <v>0</v>
          </cell>
          <cell r="CO95">
            <v>0</v>
          </cell>
          <cell r="CP95">
            <v>1.1119537346134174E-2</v>
          </cell>
          <cell r="CQ95">
            <v>1.8435750238548321E-2</v>
          </cell>
          <cell r="CR95">
            <v>4.8851021943081417E-4</v>
          </cell>
          <cell r="CS95">
            <v>0.13842938298764948</v>
          </cell>
          <cell r="CT95">
            <v>4.2438012670313781E-3</v>
          </cell>
          <cell r="CU95">
            <v>6.2870364583685837E-3</v>
          </cell>
          <cell r="CV95">
            <v>5.8377012170087545E-3</v>
          </cell>
          <cell r="CW95">
            <v>1.7398628527232516E-3</v>
          </cell>
          <cell r="CX95">
            <v>3.6776898997748237E-3</v>
          </cell>
          <cell r="CY95">
            <v>0</v>
          </cell>
          <cell r="CZ95">
            <v>0</v>
          </cell>
          <cell r="DA95">
            <v>1.9399204646661391E-2</v>
          </cell>
          <cell r="DB95">
            <v>0</v>
          </cell>
          <cell r="DC95">
            <v>0</v>
          </cell>
        </row>
        <row r="96"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1.3479859195173007E-3</v>
          </cell>
          <cell r="AQ96">
            <v>0</v>
          </cell>
          <cell r="AR96">
            <v>1.7496857063869126E-4</v>
          </cell>
          <cell r="AS96">
            <v>1.7496857063869126E-4</v>
          </cell>
          <cell r="AT96">
            <v>0</v>
          </cell>
          <cell r="AU96">
            <v>0</v>
          </cell>
          <cell r="AV96">
            <v>0</v>
          </cell>
          <cell r="AW96">
            <v>3.2094984971990789E-4</v>
          </cell>
          <cell r="AX96">
            <v>0</v>
          </cell>
          <cell r="AY96">
            <v>0</v>
          </cell>
          <cell r="AZ96">
            <v>5.7566962149839616E-4</v>
          </cell>
          <cell r="BA96">
            <v>1.8289404819677004E-3</v>
          </cell>
          <cell r="BB96">
            <v>1.0190551049043405E-3</v>
          </cell>
          <cell r="BC96">
            <v>1.281329593289007E-3</v>
          </cell>
          <cell r="BD96">
            <v>5.1817309144121465E-3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3.3946229785882941E-3</v>
          </cell>
          <cell r="BJ96">
            <v>1.3604533068054061E-2</v>
          </cell>
          <cell r="BK96">
            <v>2.2194742235113734E-3</v>
          </cell>
          <cell r="BL96">
            <v>0</v>
          </cell>
          <cell r="BM96">
            <v>0</v>
          </cell>
          <cell r="BN96">
            <v>1.0045358860238631E-4</v>
          </cell>
          <cell r="BO96">
            <v>1.2020097382761625E-2</v>
          </cell>
          <cell r="BP96">
            <v>1.2586194736457052E-2</v>
          </cell>
          <cell r="BQ96">
            <v>2.0389830145053559E-4</v>
          </cell>
          <cell r="BR96">
            <v>0</v>
          </cell>
          <cell r="BS96">
            <v>1.3109423518030399E-3</v>
          </cell>
          <cell r="BT96">
            <v>7.3303989408091878E-4</v>
          </cell>
          <cell r="BU96">
            <v>5.6695221074891763E-5</v>
          </cell>
          <cell r="BV96">
            <v>0</v>
          </cell>
          <cell r="BW96">
            <v>8.4523641798321854E-4</v>
          </cell>
          <cell r="BX96">
            <v>0</v>
          </cell>
          <cell r="BY96">
            <v>5.6835631594631425E-4</v>
          </cell>
          <cell r="BZ96">
            <v>1.2535584433408338E-3</v>
          </cell>
          <cell r="CA96">
            <v>7.7544974189377516E-3</v>
          </cell>
          <cell r="CB96">
            <v>1.2630710410361395E-3</v>
          </cell>
          <cell r="CC96">
            <v>1.3241323845380501E-3</v>
          </cell>
          <cell r="CD96">
            <v>6.4941715580567647E-2</v>
          </cell>
          <cell r="CE96">
            <v>1.6743533407382796E-3</v>
          </cell>
          <cell r="CF96">
            <v>1.1229637173529449E-3</v>
          </cell>
          <cell r="CG96">
            <v>6.7500131646733232E-4</v>
          </cell>
          <cell r="CH96">
            <v>1.2890502242432892E-3</v>
          </cell>
          <cell r="CI96">
            <v>2.998984352135524E-3</v>
          </cell>
          <cell r="CJ96">
            <v>0</v>
          </cell>
          <cell r="CK96">
            <v>4.2858740051613395E-3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4.7314923230792694E-3</v>
          </cell>
          <cell r="CQ96">
            <v>1.0538180365800351E-2</v>
          </cell>
          <cell r="CR96">
            <v>9.1763582257494832E-5</v>
          </cell>
          <cell r="CS96">
            <v>5.7305155255338427E-2</v>
          </cell>
          <cell r="CT96">
            <v>1.096130219567937E-3</v>
          </cell>
          <cell r="CU96">
            <v>1.8105356453426813E-3</v>
          </cell>
          <cell r="CV96">
            <v>3.3477461399128924E-3</v>
          </cell>
          <cell r="CW96">
            <v>8.4148522723377379E-4</v>
          </cell>
          <cell r="CX96">
            <v>1.1397938162186693E-4</v>
          </cell>
          <cell r="CY96">
            <v>0</v>
          </cell>
          <cell r="CZ96">
            <v>0</v>
          </cell>
          <cell r="DA96">
            <v>1.0856309142318811E-2</v>
          </cell>
          <cell r="DB96">
            <v>0</v>
          </cell>
          <cell r="DC96">
            <v>0</v>
          </cell>
        </row>
        <row r="97"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5.366302618004975E-5</v>
          </cell>
          <cell r="AQ97">
            <v>1.4433841248573726E-4</v>
          </cell>
          <cell r="AR97">
            <v>0</v>
          </cell>
          <cell r="AS97">
            <v>0</v>
          </cell>
          <cell r="AT97">
            <v>4.0357704291224853E-4</v>
          </cell>
          <cell r="AU97">
            <v>2.70421324855012E-5</v>
          </cell>
          <cell r="AV97">
            <v>2.0055970481510072E-5</v>
          </cell>
          <cell r="AW97">
            <v>2.3755075878754565E-5</v>
          </cell>
          <cell r="AX97">
            <v>3.8835680257329555E-5</v>
          </cell>
          <cell r="AY97">
            <v>0</v>
          </cell>
          <cell r="AZ97">
            <v>3.2650403485863998E-4</v>
          </cell>
          <cell r="BA97">
            <v>1.1978833748509317E-4</v>
          </cell>
          <cell r="BB97">
            <v>3.6053166377668284E-5</v>
          </cell>
          <cell r="BC97">
            <v>6.2442598190118272E-4</v>
          </cell>
          <cell r="BD97">
            <v>3.0892374003896323E-4</v>
          </cell>
          <cell r="BE97">
            <v>2.9939922605292596E-3</v>
          </cell>
          <cell r="BF97">
            <v>6.8882157321720154E-5</v>
          </cell>
          <cell r="BG97">
            <v>0</v>
          </cell>
          <cell r="BH97">
            <v>1.33628712385315E-3</v>
          </cell>
          <cell r="BI97">
            <v>1.7676204148993823E-4</v>
          </cell>
          <cell r="BJ97">
            <v>2.001528831673464E-4</v>
          </cell>
          <cell r="BK97">
            <v>4.7032618956631818E-4</v>
          </cell>
          <cell r="BL97">
            <v>1.7105026249177108E-6</v>
          </cell>
          <cell r="BM97">
            <v>0</v>
          </cell>
          <cell r="BN97">
            <v>1.3670693428924059E-4</v>
          </cell>
          <cell r="BO97">
            <v>6.1961632990582035E-4</v>
          </cell>
          <cell r="BP97">
            <v>0</v>
          </cell>
          <cell r="BQ97">
            <v>1.7302681746338475E-4</v>
          </cell>
          <cell r="BR97">
            <v>1.0865799976930285E-4</v>
          </cell>
          <cell r="BS97">
            <v>1.8363333739830829E-3</v>
          </cell>
          <cell r="BT97">
            <v>6.3241906021104264E-5</v>
          </cell>
          <cell r="BU97">
            <v>8.714351322497693E-6</v>
          </cell>
          <cell r="BV97">
            <v>0</v>
          </cell>
          <cell r="BW97">
            <v>1.7192838146512507E-4</v>
          </cell>
          <cell r="BX97">
            <v>0</v>
          </cell>
          <cell r="BY97">
            <v>6.737661506317921E-4</v>
          </cell>
          <cell r="BZ97">
            <v>4.9563572468771246E-5</v>
          </cell>
          <cell r="CA97">
            <v>5.0949811780103373E-4</v>
          </cell>
          <cell r="CB97">
            <v>7.0331632017692843E-4</v>
          </cell>
          <cell r="CC97">
            <v>1.4267908694110974E-4</v>
          </cell>
          <cell r="CD97">
            <v>1.218435199799292E-3</v>
          </cell>
          <cell r="CE97">
            <v>5.7664340368056104E-4</v>
          </cell>
          <cell r="CF97">
            <v>8.6544001286246335E-4</v>
          </cell>
          <cell r="CG97">
            <v>6.466287880895422E-4</v>
          </cell>
          <cell r="CH97">
            <v>2.0184615320987618E-3</v>
          </cell>
          <cell r="CI97">
            <v>1.5387765036379839E-3</v>
          </cell>
          <cell r="CJ97">
            <v>6.0462204069538898E-4</v>
          </cell>
          <cell r="CK97">
            <v>1.541082834913887E-3</v>
          </cell>
          <cell r="CL97">
            <v>2.2096139105092649E-4</v>
          </cell>
          <cell r="CM97">
            <v>2.0502489592082652E-6</v>
          </cell>
          <cell r="CN97">
            <v>0</v>
          </cell>
          <cell r="CO97">
            <v>7.2953252321268078E-5</v>
          </cell>
          <cell r="CP97">
            <v>4.6060231864249093E-4</v>
          </cell>
          <cell r="CQ97">
            <v>8.7947491151214223E-4</v>
          </cell>
          <cell r="CR97">
            <v>7.041965148656364E-3</v>
          </cell>
          <cell r="CS97">
            <v>9.8214773744128626E-4</v>
          </cell>
          <cell r="CT97">
            <v>2.6990840796853703E-3</v>
          </cell>
          <cell r="CU97">
            <v>1.2471997409223533E-3</v>
          </cell>
          <cell r="CV97">
            <v>4.6452469165253094E-4</v>
          </cell>
          <cell r="CW97">
            <v>8.3837467968859305E-5</v>
          </cell>
          <cell r="CX97">
            <v>9.7802022240126192E-4</v>
          </cell>
          <cell r="CY97">
            <v>0</v>
          </cell>
          <cell r="CZ97">
            <v>0</v>
          </cell>
          <cell r="DA97">
            <v>2.5721357535796164E-4</v>
          </cell>
          <cell r="DB97">
            <v>0</v>
          </cell>
          <cell r="DC97">
            <v>0</v>
          </cell>
        </row>
        <row r="98"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3.5166465149730729E-3</v>
          </cell>
          <cell r="AQ98">
            <v>2.9097052274268285E-3</v>
          </cell>
          <cell r="AR98">
            <v>1.7939274868454319E-3</v>
          </cell>
          <cell r="AS98">
            <v>1.7939274868454319E-3</v>
          </cell>
          <cell r="AT98">
            <v>3.951610990432109E-5</v>
          </cell>
          <cell r="AU98">
            <v>1.2856365164392581E-3</v>
          </cell>
          <cell r="AV98">
            <v>0</v>
          </cell>
          <cell r="AW98">
            <v>1.2441747275421416E-3</v>
          </cell>
          <cell r="AX98">
            <v>3.9245904861916621E-4</v>
          </cell>
          <cell r="AY98">
            <v>0</v>
          </cell>
          <cell r="AZ98">
            <v>7.239787109088399E-3</v>
          </cell>
          <cell r="BA98">
            <v>1.1000550957085298E-3</v>
          </cell>
          <cell r="BB98">
            <v>2.7708478618517705E-4</v>
          </cell>
          <cell r="BC98">
            <v>0</v>
          </cell>
          <cell r="BD98">
            <v>4.5224761437666393E-3</v>
          </cell>
          <cell r="BE98">
            <v>1.8722560451016105E-3</v>
          </cell>
          <cell r="BF98">
            <v>2.6855912353878635E-3</v>
          </cell>
          <cell r="BG98">
            <v>1.674105787203749E-3</v>
          </cell>
          <cell r="BH98">
            <v>1.6392494668154581E-2</v>
          </cell>
          <cell r="BI98">
            <v>5.096363135038689E-3</v>
          </cell>
          <cell r="BJ98">
            <v>2.7402914308348415E-3</v>
          </cell>
          <cell r="BK98">
            <v>3.4660181210707602E-3</v>
          </cell>
          <cell r="BL98">
            <v>1.2326026999830123E-3</v>
          </cell>
          <cell r="BM98">
            <v>4.8553235425213732E-3</v>
          </cell>
          <cell r="BN98">
            <v>7.1778474956406546E-3</v>
          </cell>
          <cell r="BO98">
            <v>1.3960036505908043E-2</v>
          </cell>
          <cell r="BP98">
            <v>5.1000317375854021E-3</v>
          </cell>
          <cell r="BQ98">
            <v>6.9741416541583298E-5</v>
          </cell>
          <cell r="BR98">
            <v>2.9215043195098687E-2</v>
          </cell>
          <cell r="BS98">
            <v>7.2427558376226935E-4</v>
          </cell>
          <cell r="BT98">
            <v>7.0940118319590467E-3</v>
          </cell>
          <cell r="BU98">
            <v>3.2516750502110691E-3</v>
          </cell>
          <cell r="BV98">
            <v>5.9988534307000461E-3</v>
          </cell>
          <cell r="BW98">
            <v>5.8497972397492538E-3</v>
          </cell>
          <cell r="BX98">
            <v>0</v>
          </cell>
          <cell r="BY98">
            <v>1.4455823494023668E-3</v>
          </cell>
          <cell r="BZ98">
            <v>1.2173015418069226E-2</v>
          </cell>
          <cell r="CA98">
            <v>2.0223714661342193E-2</v>
          </cell>
          <cell r="CB98">
            <v>6.3883454276180314E-3</v>
          </cell>
          <cell r="CC98">
            <v>8.5585883194736548E-3</v>
          </cell>
          <cell r="CD98">
            <v>3.7588569649751456E-2</v>
          </cell>
          <cell r="CE98">
            <v>3.9322973132889689E-2</v>
          </cell>
          <cell r="CF98">
            <v>0.15569142440419162</v>
          </cell>
          <cell r="CG98">
            <v>4.4726369189741254E-3</v>
          </cell>
          <cell r="CH98">
            <v>4.4734733797501092E-2</v>
          </cell>
          <cell r="CI98">
            <v>2.2687453966837652E-3</v>
          </cell>
          <cell r="CJ98">
            <v>1.2760066058739359E-2</v>
          </cell>
          <cell r="CK98">
            <v>1.195597686999926E-2</v>
          </cell>
          <cell r="CL98">
            <v>6.3449703774295504E-3</v>
          </cell>
          <cell r="CM98">
            <v>1.008123625113789E-4</v>
          </cell>
          <cell r="CN98">
            <v>0</v>
          </cell>
          <cell r="CO98">
            <v>4.6745674073441247E-3</v>
          </cell>
          <cell r="CP98">
            <v>8.5978295802838379E-3</v>
          </cell>
          <cell r="CQ98">
            <v>1.9189282803839473E-2</v>
          </cell>
          <cell r="CR98">
            <v>3.595358426252132E-3</v>
          </cell>
          <cell r="CS98">
            <v>2.3753534543146469E-2</v>
          </cell>
          <cell r="CT98">
            <v>3.6860952729474762E-3</v>
          </cell>
          <cell r="CU98">
            <v>6.9808712615682347E-2</v>
          </cell>
          <cell r="CV98">
            <v>4.3258520340597434E-2</v>
          </cell>
          <cell r="CW98">
            <v>2.9198269768336019E-2</v>
          </cell>
          <cell r="CX98">
            <v>2.6021296568881167E-2</v>
          </cell>
          <cell r="CY98">
            <v>1.0927562474403118E-2</v>
          </cell>
          <cell r="CZ98">
            <v>2.5780671135021947E-4</v>
          </cell>
          <cell r="DA98">
            <v>1.0933409558679481E-2</v>
          </cell>
          <cell r="DB98">
            <v>2.3380334223513282E-3</v>
          </cell>
          <cell r="DC98">
            <v>0</v>
          </cell>
        </row>
        <row r="99"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>
            <v>0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  <cell r="CD99">
            <v>0</v>
          </cell>
          <cell r="CE99">
            <v>0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CL99">
            <v>0</v>
          </cell>
          <cell r="CM99">
            <v>0</v>
          </cell>
          <cell r="CN99">
            <v>0</v>
          </cell>
          <cell r="CO99">
            <v>0</v>
          </cell>
          <cell r="CP99">
            <v>0</v>
          </cell>
          <cell r="CQ99">
            <v>0</v>
          </cell>
          <cell r="CR99">
            <v>0</v>
          </cell>
          <cell r="CS99">
            <v>0</v>
          </cell>
          <cell r="CT99">
            <v>0</v>
          </cell>
          <cell r="CU99">
            <v>5.0914013819012638E-3</v>
          </cell>
          <cell r="CV99">
            <v>4.9479378360902521E-2</v>
          </cell>
          <cell r="CW99">
            <v>1.3450117850273165E-3</v>
          </cell>
          <cell r="CX99">
            <v>0</v>
          </cell>
          <cell r="CY99">
            <v>0</v>
          </cell>
          <cell r="CZ99">
            <v>0</v>
          </cell>
          <cell r="DA99">
            <v>0</v>
          </cell>
          <cell r="DB99">
            <v>0</v>
          </cell>
          <cell r="DC99">
            <v>0</v>
          </cell>
        </row>
        <row r="100"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5.4409420673594191E-3</v>
          </cell>
          <cell r="X100">
            <v>9.1917351869594385E-4</v>
          </cell>
          <cell r="Y100">
            <v>2.0176008204905727E-3</v>
          </cell>
          <cell r="Z100">
            <v>2.0176008204905722E-3</v>
          </cell>
          <cell r="AA100">
            <v>2.0176008204905722E-3</v>
          </cell>
          <cell r="AB100">
            <v>2.0176008204905727E-3</v>
          </cell>
          <cell r="AC100">
            <v>3.097635467554998E-7</v>
          </cell>
          <cell r="AD100">
            <v>3.097635467554997E-7</v>
          </cell>
          <cell r="AE100">
            <v>3.0976354675549975E-7</v>
          </cell>
          <cell r="AF100">
            <v>3.097635467554997E-7</v>
          </cell>
          <cell r="AG100">
            <v>8.8441201533325322E-4</v>
          </cell>
          <cell r="AH100">
            <v>8.8441201533325333E-4</v>
          </cell>
          <cell r="AI100">
            <v>8.8441201533325344E-4</v>
          </cell>
          <cell r="AJ100">
            <v>8.8441201533325333E-4</v>
          </cell>
          <cell r="AK100">
            <v>3.2329764524487864E-4</v>
          </cell>
          <cell r="AL100">
            <v>3.2329764524487875E-4</v>
          </cell>
          <cell r="AM100">
            <v>3.2329764524487869E-4</v>
          </cell>
          <cell r="AN100">
            <v>1.5071895814657529E-3</v>
          </cell>
          <cell r="AO100">
            <v>0</v>
          </cell>
          <cell r="AP100">
            <v>3.2857933017644349E-4</v>
          </cell>
          <cell r="AQ100">
            <v>5.6992768426493466E-4</v>
          </cell>
          <cell r="AR100">
            <v>1.1546761296607185E-3</v>
          </cell>
          <cell r="AS100">
            <v>1.1546761296607185E-3</v>
          </cell>
          <cell r="AT100">
            <v>7.3487403574245028E-4</v>
          </cell>
          <cell r="AU100">
            <v>6.5518340854772255E-5</v>
          </cell>
          <cell r="AV100">
            <v>1.0120307473656732E-4</v>
          </cell>
          <cell r="AW100">
            <v>1.520565795050039E-4</v>
          </cell>
          <cell r="AX100">
            <v>2.7382274316858669E-3</v>
          </cell>
          <cell r="AY100">
            <v>0</v>
          </cell>
          <cell r="AZ100">
            <v>7.4834907485248861E-4</v>
          </cell>
          <cell r="BA100">
            <v>9.1802163840944942E-4</v>
          </cell>
          <cell r="BB100">
            <v>7.6437605901715888E-4</v>
          </cell>
          <cell r="BC100">
            <v>6.3493911784215774E-4</v>
          </cell>
          <cell r="BD100">
            <v>1.1667605025132831E-3</v>
          </cell>
          <cell r="BE100">
            <v>6.2491962632468573E-4</v>
          </cell>
          <cell r="BF100">
            <v>1.8827701787745919E-3</v>
          </cell>
          <cell r="BG100">
            <v>1.8284224596042216E-3</v>
          </cell>
          <cell r="BH100">
            <v>1.2003434037443257E-3</v>
          </cell>
          <cell r="BI100">
            <v>1.4487168767005909E-3</v>
          </cell>
          <cell r="BJ100">
            <v>2.8781942137690372E-4</v>
          </cell>
          <cell r="BK100">
            <v>1.1513437144317184E-3</v>
          </cell>
          <cell r="BL100">
            <v>3.2438767287814679E-4</v>
          </cell>
          <cell r="BM100">
            <v>1.6773112395253211E-3</v>
          </cell>
          <cell r="BN100">
            <v>3.0435596987967296E-4</v>
          </cell>
          <cell r="BO100">
            <v>1.6735803097124907E-3</v>
          </cell>
          <cell r="BP100">
            <v>8.682435788132721E-3</v>
          </cell>
          <cell r="BQ100">
            <v>1.0243418541634744E-4</v>
          </cell>
          <cell r="BR100">
            <v>1.9044798401582916E-3</v>
          </cell>
          <cell r="BS100">
            <v>3.9105231826556648E-3</v>
          </cell>
          <cell r="BT100">
            <v>1.109834424244289E-4</v>
          </cell>
          <cell r="BU100">
            <v>4.3475366514366138E-3</v>
          </cell>
          <cell r="BV100">
            <v>1.2851728118545121E-2</v>
          </cell>
          <cell r="BW100">
            <v>4.079821215956689E-4</v>
          </cell>
          <cell r="BX100">
            <v>0</v>
          </cell>
          <cell r="BY100">
            <v>1.2203621159228831E-3</v>
          </cell>
          <cell r="BZ100">
            <v>3.0991841191002744E-3</v>
          </cell>
          <cell r="CA100">
            <v>2.1988821727059816E-3</v>
          </cell>
          <cell r="CB100">
            <v>4.0658081375173427E-3</v>
          </cell>
          <cell r="CC100">
            <v>5.0328029634108616E-4</v>
          </cell>
          <cell r="CD100">
            <v>1.0315641034331499E-3</v>
          </cell>
          <cell r="CE100">
            <v>1.7023953074221409E-3</v>
          </cell>
          <cell r="CF100">
            <v>4.9149759289836871E-2</v>
          </cell>
          <cell r="CG100">
            <v>2.2860849299131195E-3</v>
          </cell>
          <cell r="CH100">
            <v>7.1017910236122507E-3</v>
          </cell>
          <cell r="CI100">
            <v>5.986414248291573E-2</v>
          </cell>
          <cell r="CJ100">
            <v>1.6038821786821388E-3</v>
          </cell>
          <cell r="CK100">
            <v>7.2148702816270255E-2</v>
          </cell>
          <cell r="CL100">
            <v>5.2995606234826906E-4</v>
          </cell>
          <cell r="CM100">
            <v>1.2486438638308812E-3</v>
          </cell>
          <cell r="CN100">
            <v>0</v>
          </cell>
          <cell r="CO100">
            <v>9.062278042743096E-4</v>
          </cell>
          <cell r="CP100">
            <v>2.894180236863999E-3</v>
          </cell>
          <cell r="CQ100">
            <v>2.1422186953891967E-3</v>
          </cell>
          <cell r="CR100">
            <v>1.6669444128390764E-3</v>
          </cell>
          <cell r="CS100">
            <v>1.10195741544295E-3</v>
          </cell>
          <cell r="CT100">
            <v>1.598627984018694E-3</v>
          </cell>
          <cell r="CU100">
            <v>1.1100584023480119E-2</v>
          </cell>
          <cell r="CV100">
            <v>1.1119449960642977E-2</v>
          </cell>
          <cell r="CW100">
            <v>6.5996542451006654E-3</v>
          </cell>
          <cell r="CX100">
            <v>1.7931343258519514E-2</v>
          </cell>
          <cell r="CY100">
            <v>1.7084149688034816E-3</v>
          </cell>
          <cell r="CZ100">
            <v>1.2877583128865079E-3</v>
          </cell>
          <cell r="DA100">
            <v>2.4914953944294846E-3</v>
          </cell>
          <cell r="DB100">
            <v>0</v>
          </cell>
          <cell r="DC100">
            <v>0</v>
          </cell>
        </row>
        <row r="101"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5.8093932063842059E-4</v>
          </cell>
          <cell r="X101">
            <v>6.2943039876272108E-5</v>
          </cell>
          <cell r="Y101">
            <v>7.3947924792939888E-5</v>
          </cell>
          <cell r="Z101">
            <v>7.3947924792939888E-5</v>
          </cell>
          <cell r="AA101">
            <v>7.3947924792939888E-5</v>
          </cell>
          <cell r="AB101">
            <v>7.3947924792939888E-5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5.5961557702748218E-4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2.5902943433134967E-4</v>
          </cell>
          <cell r="AV101">
            <v>0</v>
          </cell>
          <cell r="AW101">
            <v>2.7440561607955753E-5</v>
          </cell>
          <cell r="AX101">
            <v>6.6957296339307684E-6</v>
          </cell>
          <cell r="AY101">
            <v>0</v>
          </cell>
          <cell r="AZ101">
            <v>2.2200235119043292E-4</v>
          </cell>
          <cell r="BA101">
            <v>6.8710860891294336E-4</v>
          </cell>
          <cell r="BB101">
            <v>0</v>
          </cell>
          <cell r="BC101">
            <v>0</v>
          </cell>
          <cell r="BD101">
            <v>3.375953125299163E-5</v>
          </cell>
          <cell r="BE101">
            <v>1.4977118512004471E-4</v>
          </cell>
          <cell r="BF101">
            <v>6.8436029919210031E-4</v>
          </cell>
          <cell r="BG101">
            <v>0</v>
          </cell>
          <cell r="BH101">
            <v>4.3320913332621713E-6</v>
          </cell>
          <cell r="BI101">
            <v>2.1155143907429548E-4</v>
          </cell>
          <cell r="BJ101">
            <v>1.3704117771958966E-3</v>
          </cell>
          <cell r="BK101">
            <v>0</v>
          </cell>
          <cell r="BL101">
            <v>6.8673338447497684E-4</v>
          </cell>
          <cell r="BM101">
            <v>0</v>
          </cell>
          <cell r="BN101">
            <v>1.9331980588973551E-6</v>
          </cell>
          <cell r="BO101">
            <v>0</v>
          </cell>
          <cell r="BP101">
            <v>9.6550394779763588E-4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1.4064484824267318E-3</v>
          </cell>
          <cell r="BV101">
            <v>0</v>
          </cell>
          <cell r="BW101">
            <v>4.9093174581806272E-5</v>
          </cell>
          <cell r="BX101">
            <v>0</v>
          </cell>
          <cell r="BY101">
            <v>3.1498670645660367E-4</v>
          </cell>
          <cell r="BZ101">
            <v>0</v>
          </cell>
          <cell r="CA101">
            <v>1.3846174824734849E-2</v>
          </cell>
          <cell r="CB101">
            <v>1.8992879232100155E-4</v>
          </cell>
          <cell r="CC101">
            <v>5.4150522950048357E-4</v>
          </cell>
          <cell r="CD101">
            <v>8.9308838985066533E-3</v>
          </cell>
          <cell r="CE101">
            <v>4.7608697829328175E-4</v>
          </cell>
          <cell r="CF101">
            <v>0</v>
          </cell>
          <cell r="CG101">
            <v>7.1855846625406108E-4</v>
          </cell>
          <cell r="CH101">
            <v>3.1333473918971851E-2</v>
          </cell>
          <cell r="CI101">
            <v>8.6934378063800985E-2</v>
          </cell>
          <cell r="CJ101">
            <v>0.21996047283698572</v>
          </cell>
          <cell r="CK101">
            <v>7.4718121498762183E-2</v>
          </cell>
          <cell r="CL101">
            <v>2.9087025379516347E-4</v>
          </cell>
          <cell r="CM101">
            <v>1.7399525853944289E-2</v>
          </cell>
          <cell r="CN101">
            <v>0</v>
          </cell>
          <cell r="CO101">
            <v>0</v>
          </cell>
          <cell r="CP101">
            <v>1.4401501176058974E-2</v>
          </cell>
          <cell r="CQ101">
            <v>1.36554225663619E-2</v>
          </cell>
          <cell r="CR101">
            <v>4.9151294507472877E-5</v>
          </cell>
          <cell r="CS101">
            <v>4.3304606529610032E-6</v>
          </cell>
          <cell r="CT101">
            <v>5.1182050871454095E-5</v>
          </cell>
          <cell r="CU101">
            <v>1.0306841635728395E-3</v>
          </cell>
          <cell r="CV101">
            <v>2.455882254891634E-4</v>
          </cell>
          <cell r="CW101">
            <v>6.37056324497072E-4</v>
          </cell>
          <cell r="CX101">
            <v>1.1917768374967886E-3</v>
          </cell>
          <cell r="CY101">
            <v>4.7063551169460261E-4</v>
          </cell>
          <cell r="CZ101">
            <v>1.4743537299483799E-4</v>
          </cell>
          <cell r="DA101">
            <v>2.0819043070293217E-4</v>
          </cell>
          <cell r="DB101">
            <v>0</v>
          </cell>
          <cell r="DC101">
            <v>0</v>
          </cell>
        </row>
        <row r="102"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7.2416584551581453E-3</v>
          </cell>
          <cell r="AQ102">
            <v>3.2969375490813939E-3</v>
          </cell>
          <cell r="AR102">
            <v>2.0927343888378687E-4</v>
          </cell>
          <cell r="AS102">
            <v>2.0927343888378684E-4</v>
          </cell>
          <cell r="AT102">
            <v>1.7036375652840889E-3</v>
          </cell>
          <cell r="AU102">
            <v>6.1751622599155063E-3</v>
          </cell>
          <cell r="AV102">
            <v>2.1359791078797014E-3</v>
          </cell>
          <cell r="AW102">
            <v>2.0970278287048339E-3</v>
          </cell>
          <cell r="AX102">
            <v>4.7054116911326169E-4</v>
          </cell>
          <cell r="AY102">
            <v>7.2104687206229721E-3</v>
          </cell>
          <cell r="AZ102">
            <v>9.6777002291156076E-3</v>
          </cell>
          <cell r="BA102">
            <v>4.0149441992447209E-3</v>
          </cell>
          <cell r="BB102">
            <v>3.4226803570113653E-3</v>
          </cell>
          <cell r="BC102">
            <v>3.389117840754316E-2</v>
          </cell>
          <cell r="BD102">
            <v>3.9912554988089533E-3</v>
          </cell>
          <cell r="BE102">
            <v>2.8223880519144995E-3</v>
          </cell>
          <cell r="BF102">
            <v>1.9398795125039874E-3</v>
          </cell>
          <cell r="BG102">
            <v>6.5366985094011398E-3</v>
          </cell>
          <cell r="BH102">
            <v>3.3620044958684188E-3</v>
          </cell>
          <cell r="BI102">
            <v>6.322511769573695E-3</v>
          </cell>
          <cell r="BJ102">
            <v>5.9257723983740579E-3</v>
          </cell>
          <cell r="BK102">
            <v>3.731220668490405E-4</v>
          </cell>
          <cell r="BL102">
            <v>5.7902121531096008E-3</v>
          </cell>
          <cell r="BM102">
            <v>6.354513225754751E-4</v>
          </cell>
          <cell r="BN102">
            <v>3.2108680924961227E-3</v>
          </cell>
          <cell r="BO102">
            <v>1.193326958928421E-2</v>
          </cell>
          <cell r="BP102">
            <v>1.162143904887422E-2</v>
          </cell>
          <cell r="BQ102">
            <v>2.2865245867654794E-3</v>
          </cell>
          <cell r="BR102">
            <v>1.1026296190839435E-4</v>
          </cell>
          <cell r="BS102">
            <v>9.7798080144049625E-3</v>
          </cell>
          <cell r="BT102">
            <v>5.3005055096028413E-3</v>
          </cell>
          <cell r="BU102">
            <v>2.2106015578965701E-3</v>
          </cell>
          <cell r="BV102">
            <v>7.417469961053069E-4</v>
          </cell>
          <cell r="BW102">
            <v>2.1507126563910916E-3</v>
          </cell>
          <cell r="BX102">
            <v>0</v>
          </cell>
          <cell r="BY102">
            <v>5.4572784444205987E-3</v>
          </cell>
          <cell r="BZ102">
            <v>3.9976756010239589E-2</v>
          </cell>
          <cell r="CA102">
            <v>2.6913218184620214E-2</v>
          </cell>
          <cell r="CB102">
            <v>9.1986745343903241E-3</v>
          </cell>
          <cell r="CC102">
            <v>1.4187966444312832E-3</v>
          </cell>
          <cell r="CD102">
            <v>3.2854585372982274E-3</v>
          </cell>
          <cell r="CE102">
            <v>6.0439333314310055E-3</v>
          </cell>
          <cell r="CF102">
            <v>2.5671692152743754E-3</v>
          </cell>
          <cell r="CG102">
            <v>1.7008098864451278E-3</v>
          </cell>
          <cell r="CH102">
            <v>4.1967012470571496E-3</v>
          </cell>
          <cell r="CI102">
            <v>5.8519811900787236E-3</v>
          </cell>
          <cell r="CJ102">
            <v>8.809969469425253E-3</v>
          </cell>
          <cell r="CK102">
            <v>4.5553032647187141E-3</v>
          </cell>
          <cell r="CL102">
            <v>0</v>
          </cell>
          <cell r="CM102">
            <v>7.2636030766764009E-3</v>
          </cell>
          <cell r="CN102">
            <v>0</v>
          </cell>
          <cell r="CO102">
            <v>2.1200417185640052E-3</v>
          </cell>
          <cell r="CP102">
            <v>5.3982306650694912E-3</v>
          </cell>
          <cell r="CQ102">
            <v>5.7763373486150148E-3</v>
          </cell>
          <cell r="CR102">
            <v>9.5705707661002505E-4</v>
          </cell>
          <cell r="CS102">
            <v>5.6307554617724357E-3</v>
          </cell>
          <cell r="CT102">
            <v>1.4635151169308681E-3</v>
          </cell>
          <cell r="CU102">
            <v>8.4289741217903505E-4</v>
          </cell>
          <cell r="CV102">
            <v>8.7818184410907388E-4</v>
          </cell>
          <cell r="CW102">
            <v>1.1839344815855312E-3</v>
          </cell>
          <cell r="CX102">
            <v>5.122101510610953E-4</v>
          </cell>
          <cell r="CY102">
            <v>4.6304490192826105E-4</v>
          </cell>
          <cell r="CZ102">
            <v>3.7990361444450627E-3</v>
          </cell>
          <cell r="DA102">
            <v>2.6064522233961991E-3</v>
          </cell>
          <cell r="DB102">
            <v>0</v>
          </cell>
          <cell r="DC102">
            <v>0</v>
          </cell>
        </row>
        <row r="103"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1.0972443494351152E-3</v>
          </cell>
          <cell r="AQ103">
            <v>1.7418477743789107E-3</v>
          </cell>
          <cell r="AR103">
            <v>2.4203984970803187E-4</v>
          </cell>
          <cell r="AS103">
            <v>2.420398497080319E-4</v>
          </cell>
          <cell r="AT103">
            <v>1.1560852322849507E-3</v>
          </cell>
          <cell r="AU103">
            <v>2.5602865949620287E-4</v>
          </cell>
          <cell r="AV103">
            <v>2.1137301426768043E-3</v>
          </cell>
          <cell r="AW103">
            <v>6.6107155139907446E-4</v>
          </cell>
          <cell r="AX103">
            <v>1.490846897115427E-3</v>
          </cell>
          <cell r="AY103">
            <v>0</v>
          </cell>
          <cell r="AZ103">
            <v>4.3609682300207757E-3</v>
          </cell>
          <cell r="BA103">
            <v>2.2209809839820534E-3</v>
          </cell>
          <cell r="BB103">
            <v>1.9442981616177915E-3</v>
          </cell>
          <cell r="BC103">
            <v>0</v>
          </cell>
          <cell r="BD103">
            <v>3.8070869434406364E-4</v>
          </cell>
          <cell r="BE103">
            <v>3.9019108083081992E-3</v>
          </cell>
          <cell r="BF103">
            <v>9.4344810830843465E-4</v>
          </cell>
          <cell r="BG103">
            <v>0</v>
          </cell>
          <cell r="BH103">
            <v>3.0393172741439464E-3</v>
          </cell>
          <cell r="BI103">
            <v>1.7226522506340527E-3</v>
          </cell>
          <cell r="BJ103">
            <v>8.7582536844393703E-4</v>
          </cell>
          <cell r="BK103">
            <v>1.4099757716860247E-3</v>
          </cell>
          <cell r="BL103">
            <v>2.696165127890917E-3</v>
          </cell>
          <cell r="BM103">
            <v>3.2825974501073845E-3</v>
          </cell>
          <cell r="BN103">
            <v>8.3591525274170526E-3</v>
          </cell>
          <cell r="BO103">
            <v>5.9191383844128878E-3</v>
          </cell>
          <cell r="BP103">
            <v>8.4249234841030241E-3</v>
          </cell>
          <cell r="BQ103">
            <v>1.7605605680016867E-3</v>
          </cell>
          <cell r="BR103">
            <v>0</v>
          </cell>
          <cell r="BS103">
            <v>0</v>
          </cell>
          <cell r="BT103">
            <v>7.7041953125568611E-3</v>
          </cell>
          <cell r="BU103">
            <v>1.1662385903337428E-3</v>
          </cell>
          <cell r="BV103">
            <v>2.0141044916798682E-2</v>
          </cell>
          <cell r="BW103">
            <v>3.0943451259262188E-3</v>
          </cell>
          <cell r="BX103">
            <v>0</v>
          </cell>
          <cell r="BY103">
            <v>3.3810236367628134E-3</v>
          </cell>
          <cell r="BZ103">
            <v>3.8879773369320607E-3</v>
          </cell>
          <cell r="CA103">
            <v>5.3974277742296819E-3</v>
          </cell>
          <cell r="CB103">
            <v>3.935483710246975E-3</v>
          </cell>
          <cell r="CC103">
            <v>2.0661885552803631E-2</v>
          </cell>
          <cell r="CD103">
            <v>2.6776492793561673E-4</v>
          </cell>
          <cell r="CE103">
            <v>1.02287513288372E-3</v>
          </cell>
          <cell r="CF103">
            <v>2.7088015470888164E-3</v>
          </cell>
          <cell r="CG103">
            <v>2.7520349253686654E-3</v>
          </cell>
          <cell r="CH103">
            <v>1.1288701656362622E-3</v>
          </cell>
          <cell r="CI103">
            <v>4.671607919451027E-4</v>
          </cell>
          <cell r="CJ103">
            <v>1.5815883485376118E-3</v>
          </cell>
          <cell r="CK103">
            <v>1.5386730701535056E-3</v>
          </cell>
          <cell r="CL103">
            <v>7.7886716547414365E-4</v>
          </cell>
          <cell r="CM103">
            <v>3.1360010403465272E-6</v>
          </cell>
          <cell r="CN103">
            <v>0</v>
          </cell>
          <cell r="CO103">
            <v>8.014853086730924E-4</v>
          </cell>
          <cell r="CP103">
            <v>1.2553687028901894E-3</v>
          </cell>
          <cell r="CQ103">
            <v>3.1027408563913893E-3</v>
          </cell>
          <cell r="CR103">
            <v>5.6820758960030712E-3</v>
          </cell>
          <cell r="CS103">
            <v>8.8163295525276152E-3</v>
          </cell>
          <cell r="CT103">
            <v>2.6668276550541057E-3</v>
          </cell>
          <cell r="CU103">
            <v>3.8488014905762942E-3</v>
          </cell>
          <cell r="CV103">
            <v>1.4935562087419359E-3</v>
          </cell>
          <cell r="CW103">
            <v>2.1055228967506168E-3</v>
          </cell>
          <cell r="CX103">
            <v>9.7849499443046425E-3</v>
          </cell>
          <cell r="CY103">
            <v>9.7313597692024675E-3</v>
          </cell>
          <cell r="CZ103">
            <v>3.8227024103060843E-4</v>
          </cell>
          <cell r="DA103">
            <v>1.6579073748670134E-3</v>
          </cell>
          <cell r="DB103">
            <v>0</v>
          </cell>
          <cell r="DC103">
            <v>0</v>
          </cell>
        </row>
        <row r="104"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6.1054818102638467E-3</v>
          </cell>
          <cell r="AQ104">
            <v>1.6380308490084042E-4</v>
          </cell>
          <cell r="AR104">
            <v>4.0175021645941812E-3</v>
          </cell>
          <cell r="AS104">
            <v>4.0175021645941812E-3</v>
          </cell>
          <cell r="AT104">
            <v>6.2087639292383455E-4</v>
          </cell>
          <cell r="AU104">
            <v>3.166146313595269E-3</v>
          </cell>
          <cell r="AV104">
            <v>1.1689978680931043E-3</v>
          </cell>
          <cell r="AW104">
            <v>2.2958508547445164E-3</v>
          </cell>
          <cell r="AX104">
            <v>1.8395767583460881E-3</v>
          </cell>
          <cell r="AY104">
            <v>0</v>
          </cell>
          <cell r="AZ104">
            <v>4.0867301025140782E-3</v>
          </cell>
          <cell r="BA104">
            <v>1.3204280148987513E-3</v>
          </cell>
          <cell r="BB104">
            <v>2.7907045581075516E-4</v>
          </cell>
          <cell r="BC104">
            <v>2.3966449142502465E-2</v>
          </cell>
          <cell r="BD104">
            <v>1.6255636035556853E-2</v>
          </cell>
          <cell r="BE104">
            <v>4.3996604551090222E-3</v>
          </cell>
          <cell r="BF104">
            <v>4.044440826907963E-3</v>
          </cell>
          <cell r="BG104">
            <v>3.7192203209671822E-2</v>
          </cell>
          <cell r="BH104">
            <v>2.4602383233432026E-2</v>
          </cell>
          <cell r="BI104">
            <v>1.0702299493886644E-2</v>
          </cell>
          <cell r="BJ104">
            <v>3.8352591805397747E-3</v>
          </cell>
          <cell r="BK104">
            <v>1.6356874040455008E-2</v>
          </cell>
          <cell r="BL104">
            <v>1.0664421685247984E-3</v>
          </cell>
          <cell r="BM104">
            <v>9.7294421743167922E-4</v>
          </cell>
          <cell r="BN104">
            <v>1.0560319344340289E-2</v>
          </cell>
          <cell r="BO104">
            <v>6.5288248675491774E-3</v>
          </cell>
          <cell r="BP104">
            <v>1.1493298393190179E-2</v>
          </cell>
          <cell r="BQ104">
            <v>5.0771940819035414E-4</v>
          </cell>
          <cell r="BR104">
            <v>2.6853356829110659E-3</v>
          </cell>
          <cell r="BS104">
            <v>3.7556205669244519E-4</v>
          </cell>
          <cell r="BT104">
            <v>4.1939912650602379E-3</v>
          </cell>
          <cell r="BU104">
            <v>4.3541318524654227E-3</v>
          </cell>
          <cell r="BV104">
            <v>7.1212191460888756E-4</v>
          </cell>
          <cell r="BW104">
            <v>3.3773113677913196E-3</v>
          </cell>
          <cell r="BX104">
            <v>0</v>
          </cell>
          <cell r="BY104">
            <v>8.3587650114895894E-3</v>
          </cell>
          <cell r="BZ104">
            <v>9.9744142291702514E-3</v>
          </cell>
          <cell r="CA104">
            <v>2.167582132670921E-2</v>
          </cell>
          <cell r="CB104">
            <v>6.405026042307283E-3</v>
          </cell>
          <cell r="CC104">
            <v>5.313839578504535E-3</v>
          </cell>
          <cell r="CD104">
            <v>2.1095270984861123E-2</v>
          </cell>
          <cell r="CE104">
            <v>9.2380439567045277E-3</v>
          </cell>
          <cell r="CF104">
            <v>8.6324527654530036E-3</v>
          </cell>
          <cell r="CG104">
            <v>4.3145697905885207E-3</v>
          </cell>
          <cell r="CH104">
            <v>1.8058311463145273E-2</v>
          </cell>
          <cell r="CI104">
            <v>4.3868610277351967E-3</v>
          </cell>
          <cell r="CJ104">
            <v>4.0151417205033395E-2</v>
          </cell>
          <cell r="CK104">
            <v>4.8309992012067135E-2</v>
          </cell>
          <cell r="CL104">
            <v>4.9700685716946875E-3</v>
          </cell>
          <cell r="CM104">
            <v>0.24891898577998089</v>
          </cell>
          <cell r="CN104">
            <v>0</v>
          </cell>
          <cell r="CO104">
            <v>6.7722509828741697E-3</v>
          </cell>
          <cell r="CP104">
            <v>4.8813354227276338E-3</v>
          </cell>
          <cell r="CQ104">
            <v>1.1671143453014983E-2</v>
          </cell>
          <cell r="CR104">
            <v>7.3014281664458549E-3</v>
          </cell>
          <cell r="CS104">
            <v>1.4731638309303418E-2</v>
          </cell>
          <cell r="CT104">
            <v>3.1244671223538711E-3</v>
          </cell>
          <cell r="CU104">
            <v>7.324650569691975E-7</v>
          </cell>
          <cell r="CV104">
            <v>7.9191617903679283E-3</v>
          </cell>
          <cell r="CW104">
            <v>1.2774548519604639E-3</v>
          </cell>
          <cell r="CX104">
            <v>1.3470531621423814E-2</v>
          </cell>
          <cell r="CY104">
            <v>6.2211008301541896E-3</v>
          </cell>
          <cell r="CZ104">
            <v>8.6176342335725429E-4</v>
          </cell>
          <cell r="DA104">
            <v>5.4268179886433733E-3</v>
          </cell>
          <cell r="DB104">
            <v>0</v>
          </cell>
          <cell r="DC104">
            <v>0</v>
          </cell>
        </row>
        <row r="105"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  <cell r="CL105">
            <v>0</v>
          </cell>
          <cell r="CM105">
            <v>0</v>
          </cell>
          <cell r="CN105">
            <v>0</v>
          </cell>
          <cell r="CO105">
            <v>0</v>
          </cell>
          <cell r="CP105">
            <v>0</v>
          </cell>
          <cell r="CQ105">
            <v>0</v>
          </cell>
          <cell r="CR105">
            <v>0</v>
          </cell>
          <cell r="CS105">
            <v>0</v>
          </cell>
          <cell r="CT105">
            <v>0</v>
          </cell>
          <cell r="CU105">
            <v>2.8638699399236738E-3</v>
          </cell>
          <cell r="CV105">
            <v>1.8164973115085395E-3</v>
          </cell>
          <cell r="CW105">
            <v>0</v>
          </cell>
          <cell r="CX105">
            <v>0</v>
          </cell>
          <cell r="CY105">
            <v>0</v>
          </cell>
          <cell r="CZ105">
            <v>0</v>
          </cell>
          <cell r="DA105">
            <v>3.1227699472092353E-5</v>
          </cell>
          <cell r="DB105">
            <v>0</v>
          </cell>
          <cell r="DC105">
            <v>0</v>
          </cell>
        </row>
        <row r="106"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6.4011980228643383E-3</v>
          </cell>
          <cell r="AQ106">
            <v>4.7525415750799428E-3</v>
          </cell>
          <cell r="AR106">
            <v>1.5043148799982198E-2</v>
          </cell>
          <cell r="AS106">
            <v>1.5043148799982198E-2</v>
          </cell>
          <cell r="AT106">
            <v>0</v>
          </cell>
          <cell r="AU106">
            <v>2.3279294780310135E-3</v>
          </cell>
          <cell r="AV106">
            <v>6.0989363445136517E-4</v>
          </cell>
          <cell r="AW106">
            <v>3.2968852317035016E-4</v>
          </cell>
          <cell r="AX106">
            <v>1.6754425679282061E-2</v>
          </cell>
          <cell r="AY106">
            <v>0</v>
          </cell>
          <cell r="AZ106">
            <v>7.9105599934338137E-3</v>
          </cell>
          <cell r="BA106">
            <v>3.3235129704642792E-4</v>
          </cell>
          <cell r="BB106">
            <v>5.5810486702674838E-3</v>
          </cell>
          <cell r="BC106">
            <v>0</v>
          </cell>
          <cell r="BD106">
            <v>1.5829107280043452E-2</v>
          </cell>
          <cell r="BE106">
            <v>7.1479538546426425E-3</v>
          </cell>
          <cell r="BF106">
            <v>3.4187246648487421E-2</v>
          </cell>
          <cell r="BG106">
            <v>0</v>
          </cell>
          <cell r="BH106">
            <v>1.0029719551046867E-2</v>
          </cell>
          <cell r="BI106">
            <v>0</v>
          </cell>
          <cell r="BJ106">
            <v>3.532741809390655E-3</v>
          </cell>
          <cell r="BK106">
            <v>9.4704489417739499E-3</v>
          </cell>
          <cell r="BL106">
            <v>7.3850464366042375E-4</v>
          </cell>
          <cell r="BM106">
            <v>0</v>
          </cell>
          <cell r="BN106">
            <v>3.5146329791731689E-3</v>
          </cell>
          <cell r="BO106">
            <v>7.7172511307400005E-4</v>
          </cell>
          <cell r="BP106">
            <v>5.0626102642142836E-3</v>
          </cell>
          <cell r="BQ106">
            <v>4.038215518192478E-3</v>
          </cell>
          <cell r="BR106">
            <v>1.9593293201260395E-3</v>
          </cell>
          <cell r="BS106">
            <v>2.7852810646680323E-2</v>
          </cell>
          <cell r="BT106">
            <v>4.4413063824411151E-3</v>
          </cell>
          <cell r="BU106">
            <v>1.2401387053609263E-2</v>
          </cell>
          <cell r="BV106">
            <v>2.0697236010431188E-2</v>
          </cell>
          <cell r="BW106">
            <v>3.288922849325878E-3</v>
          </cell>
          <cell r="BX106">
            <v>0</v>
          </cell>
          <cell r="BY106">
            <v>1.7092592878384234E-2</v>
          </cell>
          <cell r="BZ106">
            <v>9.3947702343197437E-2</v>
          </cell>
          <cell r="CA106">
            <v>7.8789742306086166E-2</v>
          </cell>
          <cell r="CB106">
            <v>0.1072175478135976</v>
          </cell>
          <cell r="CC106">
            <v>8.7590191945366071E-3</v>
          </cell>
          <cell r="CD106">
            <v>2.7444429727597293E-4</v>
          </cell>
          <cell r="CE106">
            <v>8.4065354761406128E-3</v>
          </cell>
          <cell r="CF106">
            <v>0</v>
          </cell>
          <cell r="CG106">
            <v>2.3093843897613039E-2</v>
          </cell>
          <cell r="CH106">
            <v>7.3690498685830812E-3</v>
          </cell>
          <cell r="CI106">
            <v>3.3182139706252799E-2</v>
          </cell>
          <cell r="CJ106">
            <v>3.0073559401440537E-2</v>
          </cell>
          <cell r="CK106">
            <v>0.13073505171205091</v>
          </cell>
          <cell r="CL106">
            <v>0</v>
          </cell>
          <cell r="CM106">
            <v>1.6599582503544455E-5</v>
          </cell>
          <cell r="CN106">
            <v>0</v>
          </cell>
          <cell r="CO106">
            <v>9.0421258680895202E-3</v>
          </cell>
          <cell r="CP106">
            <v>2.0192574990385008E-2</v>
          </cell>
          <cell r="CQ106">
            <v>9.2997269018017525E-3</v>
          </cell>
          <cell r="CR106">
            <v>3.4305259768793025E-3</v>
          </cell>
          <cell r="CS106">
            <v>1.7523475188219229E-2</v>
          </cell>
          <cell r="CT106">
            <v>4.3218514092648614E-3</v>
          </cell>
          <cell r="CU106">
            <v>1.1379964638006432E-2</v>
          </cell>
          <cell r="CV106">
            <v>3.8098314964804823E-4</v>
          </cell>
          <cell r="CW106">
            <v>3.3194745920640369E-3</v>
          </cell>
          <cell r="CX106">
            <v>3.697964525990264E-2</v>
          </cell>
          <cell r="CY106">
            <v>8.9112446368584119E-2</v>
          </cell>
          <cell r="CZ106">
            <v>1.8328431551738005E-2</v>
          </cell>
          <cell r="DA106">
            <v>2.4754761098337668E-2</v>
          </cell>
          <cell r="DB106">
            <v>0</v>
          </cell>
          <cell r="DC106">
            <v>0</v>
          </cell>
        </row>
        <row r="107"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3.2080569203534408E-2</v>
          </cell>
          <cell r="AQ107">
            <v>1.2347941501912379E-4</v>
          </cell>
          <cell r="AR107">
            <v>7.9747219317253171E-4</v>
          </cell>
          <cell r="AS107">
            <v>7.974721931725316E-4</v>
          </cell>
          <cell r="AT107">
            <v>2.8401743505201385E-3</v>
          </cell>
          <cell r="AU107">
            <v>3.0999671567683257E-3</v>
          </cell>
          <cell r="AV107">
            <v>6.6696098379281253E-3</v>
          </cell>
          <cell r="AW107">
            <v>1.5483599754573412E-3</v>
          </cell>
          <cell r="AX107">
            <v>1.3274752219708891E-2</v>
          </cell>
          <cell r="AY107">
            <v>0</v>
          </cell>
          <cell r="AZ107">
            <v>8.4126969345861384E-3</v>
          </cell>
          <cell r="BA107">
            <v>4.7928773139569621E-3</v>
          </cell>
          <cell r="BB107">
            <v>1.8456779528581005E-2</v>
          </cell>
          <cell r="BC107">
            <v>1.8640461875822005E-3</v>
          </cell>
          <cell r="BD107">
            <v>2.9351774041138996E-3</v>
          </cell>
          <cell r="BE107">
            <v>3.4106136154767974E-3</v>
          </cell>
          <cell r="BF107">
            <v>1.2430690419550194E-2</v>
          </cell>
          <cell r="BG107">
            <v>1.7402625006188333E-2</v>
          </cell>
          <cell r="BH107">
            <v>1.4706162985405825E-2</v>
          </cell>
          <cell r="BI107">
            <v>5.6206748233670674E-2</v>
          </cell>
          <cell r="BJ107">
            <v>1.6862679631229956E-2</v>
          </cell>
          <cell r="BK107">
            <v>5.4598111969596075E-2</v>
          </cell>
          <cell r="BL107">
            <v>7.5730291759979248E-3</v>
          </cell>
          <cell r="BM107">
            <v>2.3538541242267206E-2</v>
          </cell>
          <cell r="BN107">
            <v>3.172036919186294E-3</v>
          </cell>
          <cell r="BO107">
            <v>4.1582897618753405E-3</v>
          </cell>
          <cell r="BP107">
            <v>1.9945416063255391E-2</v>
          </cell>
          <cell r="BQ107">
            <v>9.4811720079646697E-4</v>
          </cell>
          <cell r="BR107">
            <v>0</v>
          </cell>
          <cell r="BS107">
            <v>2.6188170757651244E-2</v>
          </cell>
          <cell r="BT107">
            <v>7.2404156858225975E-3</v>
          </cell>
          <cell r="BU107">
            <v>1.4539707353022001E-2</v>
          </cell>
          <cell r="BV107">
            <v>7.363945540911041E-3</v>
          </cell>
          <cell r="BW107">
            <v>8.0676948437534233E-3</v>
          </cell>
          <cell r="BX107">
            <v>0</v>
          </cell>
          <cell r="BY107">
            <v>1.7597220612855676E-2</v>
          </cell>
          <cell r="BZ107">
            <v>5.7958469782807352E-2</v>
          </cell>
          <cell r="CA107">
            <v>2.4068074670575423E-2</v>
          </cell>
          <cell r="CB107">
            <v>9.9384999351345496E-3</v>
          </cell>
          <cell r="CC107">
            <v>3.4639971985173787E-3</v>
          </cell>
          <cell r="CD107">
            <v>5.7874343962170593E-3</v>
          </cell>
          <cell r="CE107">
            <v>3.1292232964542512E-2</v>
          </cell>
          <cell r="CF107">
            <v>1.2292767167546556E-2</v>
          </cell>
          <cell r="CG107">
            <v>4.780236804249432E-3</v>
          </cell>
          <cell r="CH107">
            <v>7.5161192661264545E-2</v>
          </cell>
          <cell r="CI107">
            <v>6.4684335760994499E-2</v>
          </cell>
          <cell r="CJ107">
            <v>1.2251914537809931E-2</v>
          </cell>
          <cell r="CK107">
            <v>4.1321612295005195E-2</v>
          </cell>
          <cell r="CL107">
            <v>1.5721138019169276E-2</v>
          </cell>
          <cell r="CM107">
            <v>8.9248662418550429E-5</v>
          </cell>
          <cell r="CN107">
            <v>0</v>
          </cell>
          <cell r="CO107">
            <v>9.4201991040290152E-3</v>
          </cell>
          <cell r="CP107">
            <v>1.0088405668600699E-2</v>
          </cell>
          <cell r="CQ107">
            <v>1.1499531210749536E-2</v>
          </cell>
          <cell r="CR107">
            <v>1.1831295987409904E-2</v>
          </cell>
          <cell r="CS107">
            <v>7.629988959463427E-3</v>
          </cell>
          <cell r="CT107">
            <v>8.008208676627682E-3</v>
          </cell>
          <cell r="CU107">
            <v>2.8581412876861599E-3</v>
          </cell>
          <cell r="CV107">
            <v>2.6817226033266882E-3</v>
          </cell>
          <cell r="CW107">
            <v>5.0871293586244098E-3</v>
          </cell>
          <cell r="CX107">
            <v>5.2777188984788989E-2</v>
          </cell>
          <cell r="CY107">
            <v>1.7522187385710583E-2</v>
          </cell>
          <cell r="CZ107">
            <v>8.3241040186608096E-3</v>
          </cell>
          <cell r="DA107">
            <v>1.495832485391663E-2</v>
          </cell>
          <cell r="DB107">
            <v>0</v>
          </cell>
          <cell r="DC107">
            <v>0</v>
          </cell>
        </row>
        <row r="108"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4.8963162920925458E-2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0</v>
          </cell>
          <cell r="DA108">
            <v>0</v>
          </cell>
          <cell r="DB108">
            <v>0</v>
          </cell>
          <cell r="DC108">
            <v>0</v>
          </cell>
        </row>
        <row r="109"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1.4862048372861951E-3</v>
          </cell>
          <cell r="AD109">
            <v>1.4862048372861951E-3</v>
          </cell>
          <cell r="AE109">
            <v>1.4862048372861951E-3</v>
          </cell>
          <cell r="AF109">
            <v>1.4862048372861951E-3</v>
          </cell>
          <cell r="AG109">
            <v>6.9589527193768472E-3</v>
          </cell>
          <cell r="AH109">
            <v>6.9589527193768463E-3</v>
          </cell>
          <cell r="AI109">
            <v>6.9589527193768472E-3</v>
          </cell>
          <cell r="AJ109">
            <v>6.9589527193768472E-3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1.4501701319943106E-3</v>
          </cell>
          <cell r="AQ109">
            <v>0</v>
          </cell>
          <cell r="AR109">
            <v>0</v>
          </cell>
          <cell r="AS109">
            <v>0</v>
          </cell>
          <cell r="AT109">
            <v>2.7478569611029896E-3</v>
          </cell>
          <cell r="AU109">
            <v>3.3522779531548709E-4</v>
          </cell>
          <cell r="AV109">
            <v>2.6558473608086734E-4</v>
          </cell>
          <cell r="AW109">
            <v>1.354461545099742E-3</v>
          </cell>
          <cell r="AX109">
            <v>2.6779395705548476E-3</v>
          </cell>
          <cell r="AY109">
            <v>0</v>
          </cell>
          <cell r="AZ109">
            <v>6.6728607359796428E-3</v>
          </cell>
          <cell r="BA109">
            <v>1.1856247554935802E-2</v>
          </cell>
          <cell r="BB109">
            <v>4.4751226640064591E-5</v>
          </cell>
          <cell r="BC109">
            <v>0</v>
          </cell>
          <cell r="BD109">
            <v>1.28125313864089E-3</v>
          </cell>
          <cell r="BE109">
            <v>5.5613391633519468E-3</v>
          </cell>
          <cell r="BF109">
            <v>1.3509298106878795E-2</v>
          </cell>
          <cell r="BG109">
            <v>0</v>
          </cell>
          <cell r="BH109">
            <v>1.7328610858895976E-2</v>
          </cell>
          <cell r="BI109">
            <v>1.3118881561826482E-3</v>
          </cell>
          <cell r="BJ109">
            <v>3.4436689991236471E-3</v>
          </cell>
          <cell r="BK109">
            <v>3.6630440205384709E-2</v>
          </cell>
          <cell r="BL109">
            <v>1.0349283950776359E-2</v>
          </cell>
          <cell r="BM109">
            <v>3.6866639875922161E-3</v>
          </cell>
          <cell r="BN109">
            <v>3.9272175420982198E-3</v>
          </cell>
          <cell r="BO109">
            <v>1.7803439347949607E-2</v>
          </cell>
          <cell r="BP109">
            <v>4.0808268104193532E-3</v>
          </cell>
          <cell r="BQ109">
            <v>2.2825393277382576E-3</v>
          </cell>
          <cell r="BR109">
            <v>0</v>
          </cell>
          <cell r="BS109">
            <v>2.0224851806236667E-3</v>
          </cell>
          <cell r="BT109">
            <v>2.8364133369690628E-3</v>
          </cell>
          <cell r="BU109">
            <v>4.8230379928759452E-3</v>
          </cell>
          <cell r="BV109">
            <v>3.1080496876448711E-2</v>
          </cell>
          <cell r="BW109">
            <v>1.6811147582953819E-2</v>
          </cell>
          <cell r="BX109">
            <v>0</v>
          </cell>
          <cell r="BY109">
            <v>2.6688709772734534E-3</v>
          </cell>
          <cell r="BZ109">
            <v>1.1725743565377832E-2</v>
          </cell>
          <cell r="CA109">
            <v>7.6938228751566836E-3</v>
          </cell>
          <cell r="CB109">
            <v>1.7544586071546658E-2</v>
          </cell>
          <cell r="CC109">
            <v>1.2310464922412329E-2</v>
          </cell>
          <cell r="CD109">
            <v>2.1434501341737626E-2</v>
          </cell>
          <cell r="CE109">
            <v>7.3508470072383677E-3</v>
          </cell>
          <cell r="CF109">
            <v>0</v>
          </cell>
          <cell r="CG109">
            <v>6.2871580263036842E-3</v>
          </cell>
          <cell r="CH109">
            <v>2.2701820683126163E-3</v>
          </cell>
          <cell r="CI109">
            <v>2.6575316582322681E-2</v>
          </cell>
          <cell r="CJ109">
            <v>1.4792843659016279E-2</v>
          </cell>
          <cell r="CK109">
            <v>1.8440338306814869E-2</v>
          </cell>
          <cell r="CL109">
            <v>5.8900528823962453E-3</v>
          </cell>
          <cell r="CM109">
            <v>2.1459827985475315E-4</v>
          </cell>
          <cell r="CN109">
            <v>0</v>
          </cell>
          <cell r="CO109">
            <v>1.1770770944757377E-3</v>
          </cell>
          <cell r="CP109">
            <v>8.8942615850581986E-3</v>
          </cell>
          <cell r="CQ109">
            <v>3.5601891277571998E-3</v>
          </cell>
          <cell r="CR109">
            <v>6.9221552326356219E-3</v>
          </cell>
          <cell r="CS109">
            <v>6.2944356485534958E-3</v>
          </cell>
          <cell r="CT109">
            <v>3.6800666932399508E-3</v>
          </cell>
          <cell r="CU109">
            <v>8.4696546971317996E-2</v>
          </cell>
          <cell r="CV109">
            <v>7.7652540895161201E-2</v>
          </cell>
          <cell r="CW109">
            <v>8.1455422683850545E-2</v>
          </cell>
          <cell r="CX109">
            <v>1.4419884087687358E-2</v>
          </cell>
          <cell r="CY109">
            <v>0</v>
          </cell>
          <cell r="CZ109">
            <v>7.4788098738071877E-4</v>
          </cell>
          <cell r="DA109">
            <v>5.8337202282702713E-2</v>
          </cell>
          <cell r="DB109">
            <v>0</v>
          </cell>
          <cell r="DC109">
            <v>0</v>
          </cell>
        </row>
        <row r="110"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3.4015276543434792E-3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2.4580175688416174E-2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  <cell r="CZ110">
            <v>0</v>
          </cell>
          <cell r="DA110">
            <v>0</v>
          </cell>
          <cell r="DB110">
            <v>0</v>
          </cell>
          <cell r="DC110">
            <v>0</v>
          </cell>
        </row>
        <row r="111"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7.7874241778166211E-3</v>
          </cell>
          <cell r="AQ111">
            <v>1.5353552990836759E-4</v>
          </cell>
          <cell r="AR111">
            <v>1.1451574458971828E-4</v>
          </cell>
          <cell r="AS111">
            <v>1.1451574458971829E-4</v>
          </cell>
          <cell r="AT111">
            <v>0</v>
          </cell>
          <cell r="AU111">
            <v>5.5948955233306853E-4</v>
          </cell>
          <cell r="AV111">
            <v>2.4419236390699644E-3</v>
          </cell>
          <cell r="AW111">
            <v>9.1523776082401268E-4</v>
          </cell>
          <cell r="AX111">
            <v>5.309337429335642E-4</v>
          </cell>
          <cell r="AY111">
            <v>0</v>
          </cell>
          <cell r="AZ111">
            <v>2.3671807603163901E-3</v>
          </cell>
          <cell r="BA111">
            <v>2.0917841299481162E-3</v>
          </cell>
          <cell r="BB111">
            <v>7.3781221248183575E-4</v>
          </cell>
          <cell r="BC111">
            <v>0</v>
          </cell>
          <cell r="BD111">
            <v>2.2232501031886386E-3</v>
          </cell>
          <cell r="BE111">
            <v>1.9135259470861696E-3</v>
          </cell>
          <cell r="BF111">
            <v>2.3297811544624881E-4</v>
          </cell>
          <cell r="BG111">
            <v>1.232144552391606E-2</v>
          </cell>
          <cell r="BH111">
            <v>4.952112146872471E-4</v>
          </cell>
          <cell r="BI111">
            <v>9.2116191136966345E-3</v>
          </cell>
          <cell r="BJ111">
            <v>7.1421709810823254E-3</v>
          </cell>
          <cell r="BK111">
            <v>6.689217791381127E-4</v>
          </cell>
          <cell r="BL111">
            <v>4.5808964950546259E-3</v>
          </cell>
          <cell r="BM111">
            <v>4.9121726579892768E-5</v>
          </cell>
          <cell r="BN111">
            <v>1.2490627184815163E-3</v>
          </cell>
          <cell r="BO111">
            <v>5.7232504280084048E-3</v>
          </cell>
          <cell r="BP111">
            <v>3.8044883982613601E-3</v>
          </cell>
          <cell r="BQ111">
            <v>4.2198911026505815E-3</v>
          </cell>
          <cell r="BR111">
            <v>4.0257955782648425E-4</v>
          </cell>
          <cell r="BS111">
            <v>9.0098515317457675E-2</v>
          </cell>
          <cell r="BT111">
            <v>4.4325777846989309E-3</v>
          </cell>
          <cell r="BU111">
            <v>3.9116219859808123E-3</v>
          </cell>
          <cell r="BV111">
            <v>9.4388268479558522E-3</v>
          </cell>
          <cell r="BW111">
            <v>5.8703671619962155E-3</v>
          </cell>
          <cell r="BX111">
            <v>0</v>
          </cell>
          <cell r="BY111">
            <v>1.6641184447160362E-3</v>
          </cell>
          <cell r="BZ111">
            <v>2.8008397159381686E-2</v>
          </cell>
          <cell r="CA111">
            <v>1.3372541789850641E-2</v>
          </cell>
          <cell r="CB111">
            <v>9.9930755913557288E-3</v>
          </cell>
          <cell r="CC111">
            <v>8.8362595272904968E-3</v>
          </cell>
          <cell r="CD111">
            <v>1.6413685096945347E-3</v>
          </cell>
          <cell r="CE111">
            <v>6.0339858242237449E-2</v>
          </cell>
          <cell r="CF111">
            <v>3.1731111470637377E-3</v>
          </cell>
          <cell r="CG111">
            <v>4.8083728445797108E-3</v>
          </cell>
          <cell r="CH111">
            <v>6.4873313500386533E-3</v>
          </cell>
          <cell r="CI111">
            <v>8.2039964748603297E-3</v>
          </cell>
          <cell r="CJ111">
            <v>3.1332981609521506E-3</v>
          </cell>
          <cell r="CK111">
            <v>4.0067222368998567E-2</v>
          </cell>
          <cell r="CL111">
            <v>0.11967607418324272</v>
          </cell>
          <cell r="CM111">
            <v>1.6499087328162765E-4</v>
          </cell>
          <cell r="CN111">
            <v>0</v>
          </cell>
          <cell r="CO111">
            <v>8.1515644037163573E-3</v>
          </cell>
          <cell r="CP111">
            <v>1.2991317307703077E-2</v>
          </cell>
          <cell r="CQ111">
            <v>1.6133897395667122E-2</v>
          </cell>
          <cell r="CR111">
            <v>1.0826154347610875E-3</v>
          </cell>
          <cell r="CS111">
            <v>3.8626001831643803E-2</v>
          </cell>
          <cell r="CT111">
            <v>5.0558293145225378E-3</v>
          </cell>
          <cell r="CU111">
            <v>0.20814852082503801</v>
          </cell>
          <cell r="CV111">
            <v>1.6289024990868959E-2</v>
          </cell>
          <cell r="CW111">
            <v>1.2202801146757399E-2</v>
          </cell>
          <cell r="CX111">
            <v>2.2323566767371225E-2</v>
          </cell>
          <cell r="CY111">
            <v>2.764513263692066E-4</v>
          </cell>
          <cell r="CZ111">
            <v>2.7647955181983397E-3</v>
          </cell>
          <cell r="DA111">
            <v>1.467829664804628E-2</v>
          </cell>
          <cell r="DB111">
            <v>0</v>
          </cell>
          <cell r="DC111">
            <v>0</v>
          </cell>
        </row>
        <row r="112"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8.2662499000101877E-3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2.7829159054953506E-2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6.0808196528896651E-2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0</v>
          </cell>
          <cell r="DA112">
            <v>0</v>
          </cell>
          <cell r="DB112">
            <v>0</v>
          </cell>
          <cell r="DC112">
            <v>0</v>
          </cell>
        </row>
        <row r="113"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1.9740351548365876E-4</v>
          </cell>
          <cell r="AQ113">
            <v>0</v>
          </cell>
          <cell r="AR113">
            <v>0</v>
          </cell>
          <cell r="AS113">
            <v>0</v>
          </cell>
          <cell r="AT113">
            <v>4.4674279509210351E-4</v>
          </cell>
          <cell r="AU113">
            <v>0</v>
          </cell>
          <cell r="AV113">
            <v>2.3094158096868803E-4</v>
          </cell>
          <cell r="AW113">
            <v>5.1656248291651031E-7</v>
          </cell>
          <cell r="AX113">
            <v>6.3028901855547334E-5</v>
          </cell>
          <cell r="AY113">
            <v>0</v>
          </cell>
          <cell r="AZ113">
            <v>4.4512080273853859E-4</v>
          </cell>
          <cell r="BA113">
            <v>2.8338539931454203E-6</v>
          </cell>
          <cell r="BB113">
            <v>1.4844058924535315E-4</v>
          </cell>
          <cell r="BC113">
            <v>0</v>
          </cell>
          <cell r="BD113">
            <v>1.2635672745761339E-3</v>
          </cell>
          <cell r="BE113">
            <v>1.5167180414388994E-5</v>
          </cell>
          <cell r="BF113">
            <v>2.8032867868382758E-3</v>
          </cell>
          <cell r="BG113">
            <v>4.442070922104666E-4</v>
          </cell>
          <cell r="BH113">
            <v>1.085829178995637E-5</v>
          </cell>
          <cell r="BI113">
            <v>5.0133343305853381E-3</v>
          </cell>
          <cell r="BJ113">
            <v>1.3866554648436699E-3</v>
          </cell>
          <cell r="BK113">
            <v>1.2754307333889297E-5</v>
          </cell>
          <cell r="BL113">
            <v>2.3487374376620108E-4</v>
          </cell>
          <cell r="BM113">
            <v>1.3411984790621137E-4</v>
          </cell>
          <cell r="BN113">
            <v>3.3648971046546754E-5</v>
          </cell>
          <cell r="BO113">
            <v>0</v>
          </cell>
          <cell r="BP113">
            <v>9.7405677244366591E-5</v>
          </cell>
          <cell r="BQ113">
            <v>9.4820224788676283E-5</v>
          </cell>
          <cell r="BR113">
            <v>6.8515753750864473E-4</v>
          </cell>
          <cell r="BS113">
            <v>0</v>
          </cell>
          <cell r="BT113">
            <v>8.1665171111025689E-4</v>
          </cell>
          <cell r="BU113">
            <v>1.172752988414462E-3</v>
          </cell>
          <cell r="BV113">
            <v>9.9800600620905357E-6</v>
          </cell>
          <cell r="BW113">
            <v>1.2692593757274233E-4</v>
          </cell>
          <cell r="BX113">
            <v>0</v>
          </cell>
          <cell r="BY113">
            <v>2.7122438645787874E-5</v>
          </cell>
          <cell r="BZ113">
            <v>3.5006276822706139E-4</v>
          </cell>
          <cell r="CA113">
            <v>5.159197021074542E-4</v>
          </cell>
          <cell r="CB113">
            <v>1.2777412788108735E-4</v>
          </cell>
          <cell r="CC113">
            <v>3.9988271169106982E-5</v>
          </cell>
          <cell r="CD113">
            <v>1.5759267497516206E-2</v>
          </cell>
          <cell r="CE113">
            <v>3.9374507542149964E-4</v>
          </cell>
          <cell r="CF113">
            <v>4.1647511406306405E-5</v>
          </cell>
          <cell r="CG113">
            <v>3.1695335778443785E-4</v>
          </cell>
          <cell r="CH113">
            <v>5.3369196477986245E-3</v>
          </cell>
          <cell r="CI113">
            <v>0</v>
          </cell>
          <cell r="CJ113">
            <v>1.8479527698890142E-3</v>
          </cell>
          <cell r="CK113">
            <v>2.8917140339054324E-3</v>
          </cell>
          <cell r="CL113">
            <v>2.3300147419331484E-4</v>
          </cell>
          <cell r="CM113">
            <v>1.6117932721827798E-4</v>
          </cell>
          <cell r="CN113">
            <v>0</v>
          </cell>
          <cell r="CO113">
            <v>2.2902952793932573E-6</v>
          </cell>
          <cell r="CP113">
            <v>1.2344472156601918E-2</v>
          </cell>
          <cell r="CQ113">
            <v>4.7600691795704579E-3</v>
          </cell>
          <cell r="CR113">
            <v>1.8477562549199306E-4</v>
          </cell>
          <cell r="CS113">
            <v>0</v>
          </cell>
          <cell r="CT113">
            <v>3.0290676393403824E-4</v>
          </cell>
          <cell r="CU113">
            <v>0</v>
          </cell>
          <cell r="CV113">
            <v>1.124014630898099E-2</v>
          </cell>
          <cell r="CW113">
            <v>6.3774468331382487E-3</v>
          </cell>
          <cell r="CX113">
            <v>5.6834883936832808E-2</v>
          </cell>
          <cell r="CY113">
            <v>1.3363961145575256E-5</v>
          </cell>
          <cell r="CZ113">
            <v>0</v>
          </cell>
          <cell r="DA113">
            <v>2.5761811725739585E-3</v>
          </cell>
          <cell r="DB113">
            <v>0</v>
          </cell>
          <cell r="DC113">
            <v>0</v>
          </cell>
        </row>
        <row r="114"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1.6756490609774749E-4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B114">
            <v>0</v>
          </cell>
          <cell r="DC114">
            <v>0</v>
          </cell>
        </row>
        <row r="115"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B115">
            <v>0</v>
          </cell>
          <cell r="DC115">
            <v>0</v>
          </cell>
        </row>
        <row r="116"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  <cell r="CL116">
            <v>0</v>
          </cell>
          <cell r="CM116">
            <v>0</v>
          </cell>
          <cell r="CN116">
            <v>0</v>
          </cell>
          <cell r="CO116">
            <v>0</v>
          </cell>
          <cell r="CP116">
            <v>0</v>
          </cell>
          <cell r="CQ116">
            <v>0</v>
          </cell>
          <cell r="CR116">
            <v>0</v>
          </cell>
          <cell r="CS116">
            <v>0</v>
          </cell>
          <cell r="CT116">
            <v>0</v>
          </cell>
          <cell r="CU116">
            <v>5.7985082347853641E-7</v>
          </cell>
          <cell r="CV116">
            <v>0</v>
          </cell>
          <cell r="CW116">
            <v>0</v>
          </cell>
          <cell r="CX116">
            <v>0</v>
          </cell>
          <cell r="CY116">
            <v>0</v>
          </cell>
          <cell r="CZ116">
            <v>0</v>
          </cell>
          <cell r="DA116">
            <v>0</v>
          </cell>
          <cell r="DB116">
            <v>0</v>
          </cell>
          <cell r="DC116">
            <v>0</v>
          </cell>
        </row>
        <row r="117"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7.3326111118246582E-4</v>
          </cell>
          <cell r="AQ117">
            <v>1.7911789411426613E-5</v>
          </cell>
          <cell r="AR117">
            <v>0</v>
          </cell>
          <cell r="AS117">
            <v>0</v>
          </cell>
          <cell r="AT117">
            <v>5.5789117440831729E-5</v>
          </cell>
          <cell r="AU117">
            <v>0</v>
          </cell>
          <cell r="AV117">
            <v>0</v>
          </cell>
          <cell r="AW117">
            <v>6.3992211700251953E-5</v>
          </cell>
          <cell r="AX117">
            <v>8.0024711522766546E-5</v>
          </cell>
          <cell r="AY117">
            <v>0</v>
          </cell>
          <cell r="AZ117">
            <v>4.8756187653471446E-4</v>
          </cell>
          <cell r="BA117">
            <v>1.3140564674634797E-3</v>
          </cell>
          <cell r="BB117">
            <v>5.2043956385953589E-5</v>
          </cell>
          <cell r="BC117">
            <v>0</v>
          </cell>
          <cell r="BD117">
            <v>4.5664481633984769E-4</v>
          </cell>
          <cell r="BE117">
            <v>4.3963403136937465E-4</v>
          </cell>
          <cell r="BF117">
            <v>2.6861731408620032E-4</v>
          </cell>
          <cell r="BG117">
            <v>1.9182915503214732E-3</v>
          </cell>
          <cell r="BH117">
            <v>2.2138784258692336E-4</v>
          </cell>
          <cell r="BI117">
            <v>2.2936928820165114E-3</v>
          </cell>
          <cell r="BJ117">
            <v>1.1346716285976914E-4</v>
          </cell>
          <cell r="BK117">
            <v>4.2794986684248004E-3</v>
          </cell>
          <cell r="BL117">
            <v>6.4704402578672447E-5</v>
          </cell>
          <cell r="BM117">
            <v>5.7891993175290439E-3</v>
          </cell>
          <cell r="BN117">
            <v>1.970249802119262E-5</v>
          </cell>
          <cell r="BO117">
            <v>1.1180635237783916E-3</v>
          </cell>
          <cell r="BP117">
            <v>0</v>
          </cell>
          <cell r="BQ117">
            <v>6.6077735845338626E-5</v>
          </cell>
          <cell r="BR117">
            <v>1.6902883197088648E-2</v>
          </cell>
          <cell r="BS117">
            <v>1.0281511423039904E-3</v>
          </cell>
          <cell r="BT117">
            <v>3.2274383725970422E-3</v>
          </cell>
          <cell r="BU117">
            <v>7.0990508800121812E-4</v>
          </cell>
          <cell r="BV117">
            <v>4.5502459299439892E-4</v>
          </cell>
          <cell r="BW117">
            <v>3.903711531384548E-4</v>
          </cell>
          <cell r="BX117">
            <v>0</v>
          </cell>
          <cell r="BY117">
            <v>5.7338600324680522E-4</v>
          </cell>
          <cell r="BZ117">
            <v>7.644956443840456E-4</v>
          </cell>
          <cell r="CA117">
            <v>2.1878684589348167E-3</v>
          </cell>
          <cell r="CB117">
            <v>4.1722837063421907E-4</v>
          </cell>
          <cell r="CC117">
            <v>1.2418778332037487E-4</v>
          </cell>
          <cell r="CD117">
            <v>1.8840791180694998E-3</v>
          </cell>
          <cell r="CE117">
            <v>0</v>
          </cell>
          <cell r="CF117">
            <v>5.946485380257255E-3</v>
          </cell>
          <cell r="CG117">
            <v>2.8508922191160554E-3</v>
          </cell>
          <cell r="CH117">
            <v>1.0736711056240221E-3</v>
          </cell>
          <cell r="CI117">
            <v>9.8017139088295117E-4</v>
          </cell>
          <cell r="CJ117">
            <v>1.6010639833147211E-3</v>
          </cell>
          <cell r="CK117">
            <v>8.7605319289127501E-4</v>
          </cell>
          <cell r="CL117">
            <v>1.7218031491857339E-4</v>
          </cell>
          <cell r="CM117">
            <v>9.0165780276389858E-6</v>
          </cell>
          <cell r="CN117">
            <v>0</v>
          </cell>
          <cell r="CO117">
            <v>1.1463463590424823E-3</v>
          </cell>
          <cell r="CP117">
            <v>8.1046504721885948E-4</v>
          </cell>
          <cell r="CQ117">
            <v>7.4602489076479577E-3</v>
          </cell>
          <cell r="CR117">
            <v>1.3719755375745312E-3</v>
          </cell>
          <cell r="CS117">
            <v>1.0638575758615989E-3</v>
          </cell>
          <cell r="CT117">
            <v>1.2057909794871337E-3</v>
          </cell>
          <cell r="CU117">
            <v>1.2293364386419207E-3</v>
          </cell>
          <cell r="CV117">
            <v>7.5384575945616032E-3</v>
          </cell>
          <cell r="CW117">
            <v>2.0765015793193929E-3</v>
          </cell>
          <cell r="CX117">
            <v>4.1176059674743045E-3</v>
          </cell>
          <cell r="CY117">
            <v>2.1003410362857226E-3</v>
          </cell>
          <cell r="CZ117">
            <v>1.6345594713453791E-4</v>
          </cell>
          <cell r="DA117">
            <v>4.6969087149414E-3</v>
          </cell>
          <cell r="DB117">
            <v>0</v>
          </cell>
          <cell r="DC117">
            <v>0</v>
          </cell>
        </row>
        <row r="118"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5.9529180559243396E-3</v>
          </cell>
          <cell r="CV118">
            <v>4.0579858328736529E-3</v>
          </cell>
          <cell r="CW118">
            <v>3.1057434093906462E-4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B118">
            <v>0</v>
          </cell>
          <cell r="DC118">
            <v>0</v>
          </cell>
        </row>
        <row r="119"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  <cell r="CM119">
            <v>0</v>
          </cell>
          <cell r="CN119">
            <v>0</v>
          </cell>
          <cell r="CO119">
            <v>0</v>
          </cell>
          <cell r="CP119">
            <v>0</v>
          </cell>
          <cell r="CQ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0</v>
          </cell>
          <cell r="DA119">
            <v>0</v>
          </cell>
          <cell r="DB119">
            <v>0</v>
          </cell>
          <cell r="DC119">
            <v>0</v>
          </cell>
        </row>
        <row r="120"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2.3130513979312164E-2</v>
          </cell>
          <cell r="AQ120">
            <v>1.5770243630593032E-2</v>
          </cell>
          <cell r="AR120">
            <v>4.9295744513824957E-2</v>
          </cell>
          <cell r="AS120">
            <v>4.9295744513824957E-2</v>
          </cell>
          <cell r="AT120">
            <v>4.066874066084316E-2</v>
          </cell>
          <cell r="AU120">
            <v>3.1418395962151034E-2</v>
          </cell>
          <cell r="AV120">
            <v>2.8305332229883993E-2</v>
          </cell>
          <cell r="AW120">
            <v>4.5536692813865534E-2</v>
          </cell>
          <cell r="AX120">
            <v>4.6447415486067345E-2</v>
          </cell>
          <cell r="AY120">
            <v>3.8722019043547183E-3</v>
          </cell>
          <cell r="AZ120">
            <v>3.6956857388292109E-2</v>
          </cell>
          <cell r="BA120">
            <v>3.2473687922030023E-2</v>
          </cell>
          <cell r="BB120">
            <v>2.5701309769535354E-2</v>
          </cell>
          <cell r="BC120">
            <v>1.4759231911024873E-2</v>
          </cell>
          <cell r="BD120">
            <v>3.0725920227154639E-2</v>
          </cell>
          <cell r="BE120">
            <v>3.2975681568968858E-2</v>
          </cell>
          <cell r="BF120">
            <v>3.2185700200001548E-2</v>
          </cell>
          <cell r="BG120">
            <v>9.0366434681545468E-3</v>
          </cell>
          <cell r="BH120">
            <v>3.7524161406357344E-2</v>
          </cell>
          <cell r="BI120">
            <v>1.3220095248490413E-2</v>
          </cell>
          <cell r="BJ120">
            <v>4.3576579688979405E-2</v>
          </cell>
          <cell r="BK120">
            <v>3.7956409556309682E-2</v>
          </cell>
          <cell r="BL120">
            <v>3.5596667048979472E-2</v>
          </cell>
          <cell r="BM120">
            <v>2.6565400374285692E-2</v>
          </cell>
          <cell r="BN120">
            <v>4.3626301805585591E-2</v>
          </cell>
          <cell r="BO120">
            <v>2.1474018341296166E-2</v>
          </cell>
          <cell r="BP120">
            <v>2.9327263439250375E-2</v>
          </cell>
          <cell r="BQ120">
            <v>2.0937621940904042E-2</v>
          </cell>
          <cell r="BR120">
            <v>1.2277495044473806E-2</v>
          </cell>
          <cell r="BS120">
            <v>4.4389078688989086E-2</v>
          </cell>
          <cell r="BT120">
            <v>2.8754762068677883E-2</v>
          </cell>
          <cell r="BU120">
            <v>2.2041952409002193E-2</v>
          </cell>
          <cell r="BV120">
            <v>3.3654351420265058E-2</v>
          </cell>
          <cell r="BW120">
            <v>3.6495701907957714E-2</v>
          </cell>
          <cell r="BX120">
            <v>0</v>
          </cell>
          <cell r="BY120">
            <v>1.698748966365787E-2</v>
          </cell>
          <cell r="BZ120">
            <v>3.5886409464963895E-2</v>
          </cell>
          <cell r="CA120">
            <v>3.0914271755833406E-2</v>
          </cell>
          <cell r="CB120">
            <v>2.3863307189204173E-2</v>
          </cell>
          <cell r="CC120">
            <v>2.9215333786022427E-2</v>
          </cell>
          <cell r="CD120">
            <v>2.819914265324042E-2</v>
          </cell>
          <cell r="CE120">
            <v>2.297690646754235E-2</v>
          </cell>
          <cell r="CF120">
            <v>2.3141179031692015E-2</v>
          </cell>
          <cell r="CG120">
            <v>4.4053118633032601E-2</v>
          </cell>
          <cell r="CH120">
            <v>1.7826125018796529E-2</v>
          </cell>
          <cell r="CI120">
            <v>3.2218045365722286E-2</v>
          </cell>
          <cell r="CJ120">
            <v>2.6176534485582634E-2</v>
          </cell>
          <cell r="CK120">
            <v>3.0363747445229183E-2</v>
          </cell>
          <cell r="CL120">
            <v>1.1815912674758376E-2</v>
          </cell>
          <cell r="CM120">
            <v>2.0590330904666335E-2</v>
          </cell>
          <cell r="CN120">
            <v>0</v>
          </cell>
          <cell r="CO120">
            <v>7.0204671616207436E-3</v>
          </cell>
          <cell r="CP120">
            <v>9.7271093516059486E-3</v>
          </cell>
          <cell r="CQ120">
            <v>1.4223065514301948E-2</v>
          </cell>
          <cell r="CR120">
            <v>6.0401736559142303E-3</v>
          </cell>
          <cell r="CS120">
            <v>2.6963016107628725E-2</v>
          </cell>
          <cell r="CT120">
            <v>4.3877907618930295E-3</v>
          </cell>
          <cell r="CU120">
            <v>0</v>
          </cell>
          <cell r="CV120">
            <v>9.3841883950085449E-3</v>
          </cell>
          <cell r="CW120">
            <v>5.6834390790260038E-3</v>
          </cell>
          <cell r="CX120">
            <v>4.9877776181371178E-4</v>
          </cell>
          <cell r="CY120">
            <v>1.1835937127826429E-2</v>
          </cell>
          <cell r="CZ120">
            <v>3.0186056895910194E-3</v>
          </cell>
          <cell r="DA120">
            <v>1.3121652501294887E-2</v>
          </cell>
          <cell r="DB120">
            <v>0</v>
          </cell>
          <cell r="DC120">
            <v>0</v>
          </cell>
        </row>
        <row r="121">
          <cell r="D121">
            <v>0.3939562252181647</v>
          </cell>
          <cell r="E121">
            <v>0.41137194394792354</v>
          </cell>
          <cell r="F121">
            <v>0.42314194349470458</v>
          </cell>
          <cell r="G121">
            <v>0.42296244625451151</v>
          </cell>
          <cell r="H121">
            <v>0.3939562252181647</v>
          </cell>
          <cell r="I121">
            <v>0.44013772571520909</v>
          </cell>
          <cell r="J121">
            <v>0.40561881094400248</v>
          </cell>
          <cell r="K121">
            <v>0.39741298513243906</v>
          </cell>
          <cell r="L121">
            <v>0.43236782429135362</v>
          </cell>
          <cell r="M121">
            <v>0.48681466742461676</v>
          </cell>
          <cell r="N121">
            <v>0.48681466742461676</v>
          </cell>
          <cell r="O121">
            <v>0.54032084906529199</v>
          </cell>
          <cell r="P121">
            <v>0.45506059176125857</v>
          </cell>
          <cell r="Q121">
            <v>0.45506059176125857</v>
          </cell>
          <cell r="R121">
            <v>0.45506059176125857</v>
          </cell>
          <cell r="S121">
            <v>0.54985621999962975</v>
          </cell>
          <cell r="T121">
            <v>0.34885770570794744</v>
          </cell>
          <cell r="U121">
            <v>0.34885770570794744</v>
          </cell>
          <cell r="V121">
            <v>0.34885770570794744</v>
          </cell>
          <cell r="W121">
            <v>0.62369427217852946</v>
          </cell>
          <cell r="X121">
            <v>0.60645537679069605</v>
          </cell>
          <cell r="Y121">
            <v>0.497300893804418</v>
          </cell>
          <cell r="Z121">
            <v>0.497300893804418</v>
          </cell>
          <cell r="AA121">
            <v>0.48539115013748924</v>
          </cell>
          <cell r="AB121">
            <v>0.497300893804418</v>
          </cell>
          <cell r="AC121">
            <v>0.41566026956955265</v>
          </cell>
          <cell r="AD121">
            <v>0.41629590672641392</v>
          </cell>
          <cell r="AE121">
            <v>0.41326226448909048</v>
          </cell>
          <cell r="AF121">
            <v>0.41758541878587052</v>
          </cell>
          <cell r="AG121">
            <v>0.44395304903821065</v>
          </cell>
          <cell r="AH121">
            <v>0.4436073926632273</v>
          </cell>
          <cell r="AI121">
            <v>0.46150909397352907</v>
          </cell>
          <cell r="AJ121">
            <v>0.46150909397352907</v>
          </cell>
          <cell r="AK121">
            <v>0.59845689232175303</v>
          </cell>
          <cell r="AL121">
            <v>0.59845689232175303</v>
          </cell>
          <cell r="AM121">
            <v>0.59845689232175303</v>
          </cell>
          <cell r="AN121">
            <v>0.62305765569192362</v>
          </cell>
          <cell r="AO121">
            <v>0.48154358632101474</v>
          </cell>
          <cell r="AP121">
            <v>0.30900132025903931</v>
          </cell>
          <cell r="AQ121">
            <v>0.35220757616726012</v>
          </cell>
          <cell r="AR121">
            <v>0.10731150240525465</v>
          </cell>
          <cell r="AS121">
            <v>0.10731150240525465</v>
          </cell>
          <cell r="AT121">
            <v>0.15418374200225171</v>
          </cell>
          <cell r="AU121">
            <v>0.24468889964333532</v>
          </cell>
          <cell r="AV121">
            <v>0.26991750830832473</v>
          </cell>
          <cell r="AW121">
            <v>0.14877744207919255</v>
          </cell>
          <cell r="AX121">
            <v>0.12004732267939</v>
          </cell>
          <cell r="AY121">
            <v>0.47083154346279688</v>
          </cell>
          <cell r="AZ121">
            <v>0.20231754314508249</v>
          </cell>
          <cell r="BA121">
            <v>0.18695543534579151</v>
          </cell>
          <cell r="BB121">
            <v>0.22010367976088943</v>
          </cell>
          <cell r="BC121">
            <v>0.21096194532162368</v>
          </cell>
          <cell r="BD121">
            <v>0.30281948502756012</v>
          </cell>
          <cell r="BE121">
            <v>0.18465262626620535</v>
          </cell>
          <cell r="BF121">
            <v>0.15662748721336411</v>
          </cell>
          <cell r="BG121">
            <v>0.16646839461315638</v>
          </cell>
          <cell r="BH121">
            <v>7.0201941552300653E-2</v>
          </cell>
          <cell r="BI121">
            <v>0.15241294544230616</v>
          </cell>
          <cell r="BJ121">
            <v>5.0337562070123659E-2</v>
          </cell>
          <cell r="BK121">
            <v>5.6082889712446814E-2</v>
          </cell>
          <cell r="BL121">
            <v>7.6022084764902437E-2</v>
          </cell>
          <cell r="BM121">
            <v>0.1108226058912227</v>
          </cell>
          <cell r="BN121">
            <v>4.6439430109909877E-2</v>
          </cell>
          <cell r="BO121">
            <v>0.19123575788942526</v>
          </cell>
          <cell r="BP121">
            <v>0.14988511262578855</v>
          </cell>
          <cell r="BQ121">
            <v>0.18460932145844694</v>
          </cell>
          <cell r="BR121">
            <v>0.23802127977165921</v>
          </cell>
          <cell r="BS121">
            <v>9.5902344770030443E-2</v>
          </cell>
          <cell r="BT121">
            <v>0.29067315741555122</v>
          </cell>
          <cell r="BU121">
            <v>0.35909779368797817</v>
          </cell>
          <cell r="BV121">
            <v>0.24161372880629609</v>
          </cell>
          <cell r="BW121">
            <v>0.19860146121593464</v>
          </cell>
          <cell r="BX121">
            <v>0</v>
          </cell>
          <cell r="BY121">
            <v>0.37103346990111757</v>
          </cell>
          <cell r="BZ121">
            <v>0.21290661153577314</v>
          </cell>
          <cell r="CA121">
            <v>0.25913787030832514</v>
          </cell>
          <cell r="CB121">
            <v>0.31688173348944765</v>
          </cell>
          <cell r="CC121">
            <v>0.29898753032525349</v>
          </cell>
          <cell r="CD121">
            <v>0.31888613130048077</v>
          </cell>
          <cell r="CE121">
            <v>0.38187394937909924</v>
          </cell>
          <cell r="CF121">
            <v>0.37451595351440509</v>
          </cell>
          <cell r="CG121">
            <v>0.13705111618947077</v>
          </cell>
          <cell r="CH121">
            <v>0.2941897225594991</v>
          </cell>
          <cell r="CI121">
            <v>0.19295453128593576</v>
          </cell>
          <cell r="CJ121">
            <v>0.24302867804577291</v>
          </cell>
          <cell r="CK121">
            <v>0.28295471625480034</v>
          </cell>
          <cell r="CL121">
            <v>0.49640364837517909</v>
          </cell>
          <cell r="CM121">
            <v>0.41391607705793265</v>
          </cell>
          <cell r="CN121">
            <v>0.18842179487496419</v>
          </cell>
          <cell r="CO121">
            <v>0.16724020953685179</v>
          </cell>
          <cell r="CP121">
            <v>0.46459860270938735</v>
          </cell>
          <cell r="CQ121">
            <v>0.42511248171352922</v>
          </cell>
          <cell r="CR121">
            <v>0.4957296592853257</v>
          </cell>
          <cell r="CS121">
            <v>0.30495583885303396</v>
          </cell>
          <cell r="CT121">
            <v>0.51024899084955688</v>
          </cell>
          <cell r="CU121">
            <v>0.40177469173557967</v>
          </cell>
          <cell r="CV121">
            <v>0.48514404144791962</v>
          </cell>
          <cell r="CW121">
            <v>0.34273938930272813</v>
          </cell>
          <cell r="CX121">
            <v>0.42035696736657718</v>
          </cell>
          <cell r="CY121">
            <v>0.7143978199140566</v>
          </cell>
          <cell r="CZ121">
            <v>0.83454940655995602</v>
          </cell>
          <cell r="DA121">
            <v>0.64580907823153433</v>
          </cell>
          <cell r="DB121">
            <v>0.85618827222151661</v>
          </cell>
          <cell r="DC121">
            <v>0.87667500784532615</v>
          </cell>
        </row>
        <row r="122">
          <cell r="D122">
            <v>0.47072430836802448</v>
          </cell>
          <cell r="E122">
            <v>0.4470038614319321</v>
          </cell>
          <cell r="F122">
            <v>0.42347855649144994</v>
          </cell>
          <cell r="G122">
            <v>0.40577313718098329</v>
          </cell>
          <cell r="H122">
            <v>0.47072430836802448</v>
          </cell>
          <cell r="I122">
            <v>0.39435727609534998</v>
          </cell>
          <cell r="J122">
            <v>0.46185603537901987</v>
          </cell>
          <cell r="K122">
            <v>0.46243962521804483</v>
          </cell>
          <cell r="L122">
            <v>0.42287983995994555</v>
          </cell>
          <cell r="M122">
            <v>0.33123813281022596</v>
          </cell>
          <cell r="N122">
            <v>0.33123813281022596</v>
          </cell>
          <cell r="O122">
            <v>0.29603223008207302</v>
          </cell>
          <cell r="P122">
            <v>0.41641743455665625</v>
          </cell>
          <cell r="Q122">
            <v>0.41641743455665625</v>
          </cell>
          <cell r="R122">
            <v>0.41641743455665625</v>
          </cell>
          <cell r="S122">
            <v>0.32649337038728182</v>
          </cell>
          <cell r="T122">
            <v>0.33431340075360344</v>
          </cell>
          <cell r="U122">
            <v>0.33431340075360344</v>
          </cell>
          <cell r="V122">
            <v>0.33431340075360344</v>
          </cell>
          <cell r="W122">
            <v>0.17268978222229331</v>
          </cell>
          <cell r="X122">
            <v>0.1941744894366299</v>
          </cell>
          <cell r="Y122">
            <v>0.32322340614530881</v>
          </cell>
          <cell r="Z122">
            <v>0.32322340614530881</v>
          </cell>
          <cell r="AA122">
            <v>0.29766636147020181</v>
          </cell>
          <cell r="AB122">
            <v>0.32322340614530881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>
            <v>0</v>
          </cell>
          <cell r="CY122">
            <v>0</v>
          </cell>
          <cell r="CZ122">
            <v>0</v>
          </cell>
          <cell r="DA122">
            <v>0</v>
          </cell>
          <cell r="DB122">
            <v>0</v>
          </cell>
          <cell r="DC122">
            <v>0</v>
          </cell>
        </row>
        <row r="123">
          <cell r="D123">
            <v>6.8417974695948874E-2</v>
          </cell>
          <cell r="E123">
            <v>7.4722702902282404E-2</v>
          </cell>
          <cell r="F123">
            <v>8.6478008295983497E-2</v>
          </cell>
          <cell r="G123">
            <v>0.10436292484664325</v>
          </cell>
          <cell r="H123">
            <v>6.8417974695948874E-2</v>
          </cell>
          <cell r="I123">
            <v>0.10079489833529152</v>
          </cell>
          <cell r="J123">
            <v>6.781505382282825E-2</v>
          </cell>
          <cell r="K123">
            <v>7.5437289795366624E-2</v>
          </cell>
          <cell r="L123">
            <v>8.0042235894551297E-2</v>
          </cell>
          <cell r="M123">
            <v>0.13265043626127213</v>
          </cell>
          <cell r="N123">
            <v>0.13265043626127213</v>
          </cell>
          <cell r="O123">
            <v>0.11435015734874973</v>
          </cell>
          <cell r="P123">
            <v>0.10642321936654693</v>
          </cell>
          <cell r="Q123">
            <v>0.10642321936654693</v>
          </cell>
          <cell r="R123">
            <v>0.10642321936654693</v>
          </cell>
          <cell r="S123">
            <v>0.10155165529755023</v>
          </cell>
          <cell r="T123">
            <v>7.0903174091321394E-2</v>
          </cell>
          <cell r="U123">
            <v>7.0903174091321394E-2</v>
          </cell>
          <cell r="V123">
            <v>7.0903174091321394E-2</v>
          </cell>
          <cell r="W123">
            <v>0.12210458805091831</v>
          </cell>
          <cell r="X123">
            <v>0.11328371890051916</v>
          </cell>
          <cell r="Y123">
            <v>0.10515836737413727</v>
          </cell>
          <cell r="Z123">
            <v>0.10515836737413727</v>
          </cell>
          <cell r="AA123">
            <v>0.14262515571617307</v>
          </cell>
          <cell r="AB123">
            <v>0.10515836737413727</v>
          </cell>
          <cell r="AC123">
            <v>0.50112282509474171</v>
          </cell>
          <cell r="AD123">
            <v>0.50048718793788038</v>
          </cell>
          <cell r="AE123">
            <v>0.50352083017520388</v>
          </cell>
          <cell r="AF123">
            <v>0.49919767587842384</v>
          </cell>
          <cell r="AG123">
            <v>0.52976569930564366</v>
          </cell>
          <cell r="AH123">
            <v>0.53011135568062717</v>
          </cell>
          <cell r="AI123">
            <v>0.5122096543703254</v>
          </cell>
          <cell r="AJ123">
            <v>0.5122096543703254</v>
          </cell>
          <cell r="AK123">
            <v>0.39970912677935028</v>
          </cell>
          <cell r="AL123">
            <v>0.39970912677935028</v>
          </cell>
          <cell r="AM123">
            <v>0.39970912677935028</v>
          </cell>
          <cell r="AN123">
            <v>0.33549617978649848</v>
          </cell>
          <cell r="AO123">
            <v>0.51845641367898532</v>
          </cell>
          <cell r="AP123">
            <v>0.33268788303780961</v>
          </cell>
          <cell r="AQ123">
            <v>0.37920612380145996</v>
          </cell>
          <cell r="AR123">
            <v>0.11934279503392702</v>
          </cell>
          <cell r="AS123">
            <v>0.11934279503392702</v>
          </cell>
          <cell r="AT123">
            <v>0.17147014352524426</v>
          </cell>
          <cell r="AU123">
            <v>0.24643178721176981</v>
          </cell>
          <cell r="AV123">
            <v>0.30017946956384567</v>
          </cell>
          <cell r="AW123">
            <v>0.12804006424282952</v>
          </cell>
          <cell r="AX123">
            <v>0.12090240432235269</v>
          </cell>
          <cell r="AY123">
            <v>0.47418521600423325</v>
          </cell>
          <cell r="AZ123">
            <v>0.20375862498957054</v>
          </cell>
          <cell r="BA123">
            <v>0.30140016524921737</v>
          </cell>
          <cell r="BB123">
            <v>0.35484010041854197</v>
          </cell>
          <cell r="BC123">
            <v>0.55850049269203306</v>
          </cell>
          <cell r="BD123">
            <v>0.1850886553888389</v>
          </cell>
          <cell r="BE123">
            <v>0.3041078439185228</v>
          </cell>
          <cell r="BF123">
            <v>0.257952721268983</v>
          </cell>
          <cell r="BG123">
            <v>0.69399472596045719</v>
          </cell>
          <cell r="BH123">
            <v>0.29266682905603331</v>
          </cell>
          <cell r="BI123">
            <v>0.63539857250896947</v>
          </cell>
          <cell r="BJ123">
            <v>0.20985366426794425</v>
          </cell>
          <cell r="BK123">
            <v>0.22533553313622073</v>
          </cell>
          <cell r="BL123">
            <v>0.30544925713455851</v>
          </cell>
          <cell r="BM123">
            <v>0.4452743271625979</v>
          </cell>
          <cell r="BN123">
            <v>0.10947217397248477</v>
          </cell>
          <cell r="BO123">
            <v>0.45080213318474266</v>
          </cell>
          <cell r="BP123">
            <v>0.35332580710878242</v>
          </cell>
          <cell r="BQ123">
            <v>0.43518156247418882</v>
          </cell>
          <cell r="BR123">
            <v>0.56109015305845056</v>
          </cell>
          <cell r="BS123">
            <v>0.15532726390089915</v>
          </cell>
          <cell r="BT123">
            <v>0.22485934622126458</v>
          </cell>
          <cell r="BU123">
            <v>0.27779137171149509</v>
          </cell>
          <cell r="BV123">
            <v>0.18690788506417141</v>
          </cell>
          <cell r="BW123">
            <v>0.15363439515593086</v>
          </cell>
          <cell r="BX123">
            <v>0</v>
          </cell>
          <cell r="BY123">
            <v>0.34720555673460313</v>
          </cell>
          <cell r="BZ123">
            <v>0.19923366646803239</v>
          </cell>
          <cell r="CA123">
            <v>0.24249593589333054</v>
          </cell>
          <cell r="CB123">
            <v>0.29653146581237416</v>
          </cell>
          <cell r="CC123">
            <v>0.20105654891535515</v>
          </cell>
          <cell r="CD123">
            <v>0.21443752181402659</v>
          </cell>
          <cell r="CE123">
            <v>0.25679418235039941</v>
          </cell>
          <cell r="CF123">
            <v>0.25184623935799594</v>
          </cell>
          <cell r="CG123">
            <v>0.13571301785353826</v>
          </cell>
          <cell r="CH123">
            <v>0.42263863175445932</v>
          </cell>
          <cell r="CI123">
            <v>0.27720220266028367</v>
          </cell>
          <cell r="CJ123">
            <v>0.34913968806502732</v>
          </cell>
          <cell r="CK123">
            <v>0.18306432584874302</v>
          </cell>
          <cell r="CL123">
            <v>0.32116022111759718</v>
          </cell>
          <cell r="CM123">
            <v>0.26779291261691884</v>
          </cell>
          <cell r="CN123">
            <v>0.81157820512503576</v>
          </cell>
          <cell r="CO123">
            <v>0.72034399826581563</v>
          </cell>
          <cell r="CP123">
            <v>0.38156867360417535</v>
          </cell>
          <cell r="CQ123">
            <v>0.34913924586526335</v>
          </cell>
          <cell r="CR123">
            <v>0.40713619769121528</v>
          </cell>
          <cell r="CS123">
            <v>0.25045618790159502</v>
          </cell>
          <cell r="CT123">
            <v>0.41906073223409751</v>
          </cell>
          <cell r="CU123">
            <v>0</v>
          </cell>
          <cell r="CV123">
            <v>0.14343472107893546</v>
          </cell>
          <cell r="CW123">
            <v>0.13864342178358943</v>
          </cell>
          <cell r="CX123">
            <v>0.17004094115018314</v>
          </cell>
          <cell r="CY123">
            <v>0.10049688282178265</v>
          </cell>
          <cell r="CZ123">
            <v>0.11739903395860563</v>
          </cell>
          <cell r="DA123">
            <v>9.0848260522527605E-2</v>
          </cell>
          <cell r="DB123">
            <v>0.12044305017221579</v>
          </cell>
          <cell r="DC123">
            <v>0.12332499215467385</v>
          </cell>
        </row>
        <row r="129">
          <cell r="D129">
            <v>1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  <cell r="CL129">
            <v>0</v>
          </cell>
          <cell r="CM129">
            <v>0</v>
          </cell>
          <cell r="CN129">
            <v>0</v>
          </cell>
          <cell r="CO129">
            <v>0</v>
          </cell>
          <cell r="CP129">
            <v>0</v>
          </cell>
          <cell r="CQ129">
            <v>0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B129">
            <v>0</v>
          </cell>
          <cell r="DC129">
            <v>0</v>
          </cell>
        </row>
        <row r="130">
          <cell r="D130">
            <v>0</v>
          </cell>
          <cell r="E130">
            <v>1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0</v>
          </cell>
          <cell r="CK130">
            <v>0</v>
          </cell>
          <cell r="CL130">
            <v>0</v>
          </cell>
          <cell r="CM130">
            <v>0</v>
          </cell>
          <cell r="CN130">
            <v>0</v>
          </cell>
          <cell r="CO130">
            <v>0</v>
          </cell>
          <cell r="CP130">
            <v>0</v>
          </cell>
          <cell r="CQ130">
            <v>0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0</v>
          </cell>
          <cell r="DA130">
            <v>0</v>
          </cell>
          <cell r="DB130">
            <v>0</v>
          </cell>
          <cell r="DC130">
            <v>0</v>
          </cell>
        </row>
        <row r="131">
          <cell r="D131">
            <v>0</v>
          </cell>
          <cell r="E131">
            <v>0</v>
          </cell>
          <cell r="F131">
            <v>1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0</v>
          </cell>
          <cell r="BX131">
            <v>0</v>
          </cell>
          <cell r="BY131">
            <v>0</v>
          </cell>
          <cell r="BZ131">
            <v>0</v>
          </cell>
          <cell r="CA131">
            <v>0</v>
          </cell>
          <cell r="CB131">
            <v>0</v>
          </cell>
          <cell r="CC131">
            <v>0</v>
          </cell>
          <cell r="CD131">
            <v>0</v>
          </cell>
          <cell r="CE131">
            <v>0</v>
          </cell>
          <cell r="CF131">
            <v>0</v>
          </cell>
          <cell r="CG131">
            <v>0</v>
          </cell>
          <cell r="CH131">
            <v>0</v>
          </cell>
          <cell r="CI131">
            <v>0</v>
          </cell>
          <cell r="CJ131">
            <v>0</v>
          </cell>
          <cell r="CK131">
            <v>0</v>
          </cell>
          <cell r="CL131">
            <v>0</v>
          </cell>
          <cell r="CM131">
            <v>0</v>
          </cell>
          <cell r="CN131">
            <v>0</v>
          </cell>
          <cell r="CO131">
            <v>0</v>
          </cell>
          <cell r="CP131">
            <v>0</v>
          </cell>
          <cell r="CQ131">
            <v>0</v>
          </cell>
          <cell r="CR131">
            <v>0</v>
          </cell>
          <cell r="CS131">
            <v>0</v>
          </cell>
          <cell r="CT131">
            <v>0</v>
          </cell>
          <cell r="CU131">
            <v>0</v>
          </cell>
          <cell r="CV131">
            <v>0</v>
          </cell>
          <cell r="CW131">
            <v>0</v>
          </cell>
          <cell r="CX131">
            <v>0</v>
          </cell>
          <cell r="CY131">
            <v>0</v>
          </cell>
          <cell r="CZ131">
            <v>0</v>
          </cell>
          <cell r="DA131">
            <v>0</v>
          </cell>
          <cell r="DB131">
            <v>0</v>
          </cell>
          <cell r="DC131">
            <v>0</v>
          </cell>
        </row>
        <row r="132">
          <cell r="D132">
            <v>0</v>
          </cell>
          <cell r="E132">
            <v>0</v>
          </cell>
          <cell r="F132">
            <v>0</v>
          </cell>
          <cell r="G132">
            <v>1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0</v>
          </cell>
          <cell r="CH132">
            <v>0</v>
          </cell>
          <cell r="CI132">
            <v>0</v>
          </cell>
          <cell r="CJ132">
            <v>0</v>
          </cell>
          <cell r="CK132">
            <v>0</v>
          </cell>
          <cell r="CL132">
            <v>0</v>
          </cell>
          <cell r="CM132">
            <v>0</v>
          </cell>
          <cell r="CN132">
            <v>0</v>
          </cell>
          <cell r="CO132">
            <v>0</v>
          </cell>
          <cell r="CP132">
            <v>0</v>
          </cell>
          <cell r="CQ132">
            <v>0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0</v>
          </cell>
          <cell r="CY132">
            <v>0</v>
          </cell>
          <cell r="CZ132">
            <v>0</v>
          </cell>
          <cell r="DA132">
            <v>0</v>
          </cell>
          <cell r="DB132">
            <v>0</v>
          </cell>
          <cell r="DC132">
            <v>0</v>
          </cell>
        </row>
        <row r="133"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1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0</v>
          </cell>
          <cell r="CK133">
            <v>0</v>
          </cell>
          <cell r="CL133">
            <v>0</v>
          </cell>
          <cell r="CM133">
            <v>0</v>
          </cell>
          <cell r="CN133">
            <v>0</v>
          </cell>
          <cell r="CO133">
            <v>0</v>
          </cell>
          <cell r="CP133">
            <v>0</v>
          </cell>
          <cell r="CQ133">
            <v>0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0</v>
          </cell>
          <cell r="CY133">
            <v>0</v>
          </cell>
          <cell r="CZ133">
            <v>0</v>
          </cell>
          <cell r="DA133">
            <v>0</v>
          </cell>
          <cell r="DB133">
            <v>0</v>
          </cell>
          <cell r="DC133">
            <v>0</v>
          </cell>
        </row>
        <row r="134"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1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B134">
            <v>0</v>
          </cell>
          <cell r="DC134">
            <v>0</v>
          </cell>
        </row>
        <row r="135"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1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0</v>
          </cell>
          <cell r="CK135">
            <v>0</v>
          </cell>
          <cell r="CL135">
            <v>0</v>
          </cell>
          <cell r="CM135">
            <v>0</v>
          </cell>
          <cell r="CN135">
            <v>0</v>
          </cell>
          <cell r="CO135">
            <v>0</v>
          </cell>
          <cell r="CP135">
            <v>0</v>
          </cell>
          <cell r="CQ135">
            <v>0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0</v>
          </cell>
          <cell r="DA135">
            <v>0</v>
          </cell>
          <cell r="DB135">
            <v>0</v>
          </cell>
          <cell r="DC135">
            <v>0</v>
          </cell>
        </row>
        <row r="136"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1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0</v>
          </cell>
          <cell r="CK136">
            <v>0</v>
          </cell>
          <cell r="CL136">
            <v>0</v>
          </cell>
          <cell r="CM136">
            <v>0</v>
          </cell>
          <cell r="CN136">
            <v>0</v>
          </cell>
          <cell r="CO136">
            <v>0</v>
          </cell>
          <cell r="CP136">
            <v>0</v>
          </cell>
          <cell r="CQ136">
            <v>0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  <cell r="CV136">
            <v>0</v>
          </cell>
          <cell r="CW136">
            <v>0</v>
          </cell>
          <cell r="CX136">
            <v>0</v>
          </cell>
          <cell r="CY136">
            <v>0</v>
          </cell>
          <cell r="CZ136">
            <v>0</v>
          </cell>
          <cell r="DA136">
            <v>0</v>
          </cell>
          <cell r="DB136">
            <v>0</v>
          </cell>
          <cell r="DC136">
            <v>0</v>
          </cell>
        </row>
        <row r="137"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1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P137">
            <v>0</v>
          </cell>
          <cell r="CQ137">
            <v>0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B137">
            <v>0</v>
          </cell>
          <cell r="DC137">
            <v>0</v>
          </cell>
        </row>
        <row r="138"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1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</row>
        <row r="139"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1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  <cell r="CL139">
            <v>0</v>
          </cell>
          <cell r="CM139">
            <v>0</v>
          </cell>
          <cell r="CN139">
            <v>0</v>
          </cell>
          <cell r="CO139">
            <v>0</v>
          </cell>
          <cell r="CP139">
            <v>0</v>
          </cell>
          <cell r="CQ139">
            <v>0</v>
          </cell>
          <cell r="CR139">
            <v>0</v>
          </cell>
          <cell r="CS139">
            <v>0</v>
          </cell>
          <cell r="CT139">
            <v>0</v>
          </cell>
          <cell r="CU139">
            <v>0</v>
          </cell>
          <cell r="CV139">
            <v>0</v>
          </cell>
          <cell r="CW139">
            <v>0</v>
          </cell>
          <cell r="CX139">
            <v>0</v>
          </cell>
          <cell r="CY139">
            <v>0</v>
          </cell>
          <cell r="CZ139">
            <v>0</v>
          </cell>
          <cell r="DA139">
            <v>0</v>
          </cell>
          <cell r="DB139">
            <v>0</v>
          </cell>
          <cell r="DC139">
            <v>0</v>
          </cell>
        </row>
        <row r="140"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1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N140">
            <v>0</v>
          </cell>
          <cell r="CO140">
            <v>0</v>
          </cell>
          <cell r="CP140">
            <v>0</v>
          </cell>
          <cell r="CQ140">
            <v>0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0</v>
          </cell>
          <cell r="DA140">
            <v>0</v>
          </cell>
          <cell r="DB140">
            <v>0</v>
          </cell>
          <cell r="DC140">
            <v>0</v>
          </cell>
        </row>
        <row r="141"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1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0</v>
          </cell>
          <cell r="BY141">
            <v>0</v>
          </cell>
          <cell r="BZ141">
            <v>0</v>
          </cell>
          <cell r="CA141">
            <v>0</v>
          </cell>
          <cell r="CB141">
            <v>0</v>
          </cell>
          <cell r="CC141">
            <v>0</v>
          </cell>
          <cell r="CD141">
            <v>0</v>
          </cell>
          <cell r="CE141">
            <v>0</v>
          </cell>
          <cell r="CF141">
            <v>0</v>
          </cell>
          <cell r="CG141">
            <v>0</v>
          </cell>
          <cell r="CH141">
            <v>0</v>
          </cell>
          <cell r="CI141">
            <v>0</v>
          </cell>
          <cell r="CJ141">
            <v>0</v>
          </cell>
          <cell r="CK141">
            <v>0</v>
          </cell>
          <cell r="CL141">
            <v>0</v>
          </cell>
          <cell r="CM141">
            <v>0</v>
          </cell>
          <cell r="CN141">
            <v>0</v>
          </cell>
          <cell r="CO141">
            <v>0</v>
          </cell>
          <cell r="CP141">
            <v>0</v>
          </cell>
          <cell r="CQ141">
            <v>0</v>
          </cell>
          <cell r="CR141">
            <v>0</v>
          </cell>
          <cell r="CS141">
            <v>0</v>
          </cell>
          <cell r="CT141">
            <v>0</v>
          </cell>
          <cell r="CU141">
            <v>0</v>
          </cell>
          <cell r="CV141">
            <v>0</v>
          </cell>
          <cell r="CW141">
            <v>0</v>
          </cell>
          <cell r="CX141">
            <v>0</v>
          </cell>
          <cell r="CY141">
            <v>0</v>
          </cell>
          <cell r="CZ141">
            <v>0</v>
          </cell>
          <cell r="DA141">
            <v>0</v>
          </cell>
          <cell r="DB141">
            <v>0</v>
          </cell>
          <cell r="DC141">
            <v>0</v>
          </cell>
        </row>
        <row r="142"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1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0</v>
          </cell>
          <cell r="DA142">
            <v>0</v>
          </cell>
          <cell r="DB142">
            <v>0</v>
          </cell>
          <cell r="DC142">
            <v>0</v>
          </cell>
        </row>
        <row r="143"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1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</row>
        <row r="144"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1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0</v>
          </cell>
          <cell r="DA144">
            <v>0</v>
          </cell>
          <cell r="DB144">
            <v>0</v>
          </cell>
          <cell r="DC144">
            <v>0</v>
          </cell>
        </row>
        <row r="145"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1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>
            <v>0</v>
          </cell>
          <cell r="BZ145">
            <v>0</v>
          </cell>
          <cell r="CA145">
            <v>0</v>
          </cell>
          <cell r="CB145">
            <v>0</v>
          </cell>
          <cell r="CC145">
            <v>0</v>
          </cell>
          <cell r="CD145">
            <v>0</v>
          </cell>
          <cell r="CE145">
            <v>0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0</v>
          </cell>
          <cell r="CK145">
            <v>0</v>
          </cell>
          <cell r="CL145">
            <v>0</v>
          </cell>
          <cell r="CM145">
            <v>0</v>
          </cell>
          <cell r="CN145">
            <v>0</v>
          </cell>
          <cell r="CO145">
            <v>0</v>
          </cell>
          <cell r="CP145">
            <v>0</v>
          </cell>
          <cell r="CQ145">
            <v>0</v>
          </cell>
          <cell r="CR145">
            <v>0</v>
          </cell>
          <cell r="CS145">
            <v>0</v>
          </cell>
          <cell r="CT145">
            <v>0</v>
          </cell>
          <cell r="CU145">
            <v>0</v>
          </cell>
          <cell r="CV145">
            <v>0</v>
          </cell>
          <cell r="CW145">
            <v>0</v>
          </cell>
          <cell r="CX145">
            <v>0</v>
          </cell>
          <cell r="CY145">
            <v>0</v>
          </cell>
          <cell r="CZ145">
            <v>0</v>
          </cell>
          <cell r="DA145">
            <v>0</v>
          </cell>
          <cell r="DB145">
            <v>0</v>
          </cell>
          <cell r="DC145">
            <v>0</v>
          </cell>
        </row>
        <row r="146"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1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>
            <v>0</v>
          </cell>
          <cell r="BZ146">
            <v>0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  <cell r="CE146">
            <v>0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0</v>
          </cell>
          <cell r="CK146">
            <v>0</v>
          </cell>
          <cell r="CL146">
            <v>0</v>
          </cell>
          <cell r="CM146">
            <v>0</v>
          </cell>
          <cell r="CN146">
            <v>0</v>
          </cell>
          <cell r="CO146">
            <v>0</v>
          </cell>
          <cell r="CP146">
            <v>0</v>
          </cell>
          <cell r="CQ146">
            <v>0</v>
          </cell>
          <cell r="CR146">
            <v>0</v>
          </cell>
          <cell r="CS146">
            <v>0</v>
          </cell>
          <cell r="CT146">
            <v>0</v>
          </cell>
          <cell r="CU146">
            <v>0</v>
          </cell>
          <cell r="CV146">
            <v>0</v>
          </cell>
          <cell r="CW146">
            <v>0</v>
          </cell>
          <cell r="CX146">
            <v>0</v>
          </cell>
          <cell r="CY146">
            <v>0</v>
          </cell>
          <cell r="CZ146">
            <v>0</v>
          </cell>
          <cell r="DA146">
            <v>0</v>
          </cell>
          <cell r="DB146">
            <v>0</v>
          </cell>
          <cell r="DC146">
            <v>0</v>
          </cell>
        </row>
        <row r="147"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1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0</v>
          </cell>
          <cell r="DB147">
            <v>0</v>
          </cell>
          <cell r="DC147">
            <v>0</v>
          </cell>
        </row>
        <row r="148"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1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0</v>
          </cell>
          <cell r="DA148">
            <v>0</v>
          </cell>
          <cell r="DB148">
            <v>0</v>
          </cell>
          <cell r="DC148">
            <v>0</v>
          </cell>
        </row>
        <row r="149"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1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0</v>
          </cell>
          <cell r="DB149">
            <v>0</v>
          </cell>
          <cell r="DC149">
            <v>0</v>
          </cell>
        </row>
        <row r="150"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1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B150">
            <v>0</v>
          </cell>
          <cell r="DC150">
            <v>0</v>
          </cell>
        </row>
        <row r="151"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1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>
            <v>0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0</v>
          </cell>
          <cell r="CH151">
            <v>0</v>
          </cell>
          <cell r="CI151">
            <v>0</v>
          </cell>
          <cell r="CJ151">
            <v>0</v>
          </cell>
          <cell r="CK151">
            <v>0</v>
          </cell>
          <cell r="CL151">
            <v>0</v>
          </cell>
          <cell r="CM151">
            <v>0</v>
          </cell>
          <cell r="CN151">
            <v>0</v>
          </cell>
          <cell r="CO151">
            <v>0</v>
          </cell>
          <cell r="CP151">
            <v>0</v>
          </cell>
          <cell r="CQ151">
            <v>0</v>
          </cell>
          <cell r="CR151">
            <v>0</v>
          </cell>
          <cell r="CS151">
            <v>0</v>
          </cell>
          <cell r="CT151">
            <v>0</v>
          </cell>
          <cell r="CU151">
            <v>0</v>
          </cell>
          <cell r="CV151">
            <v>0</v>
          </cell>
          <cell r="CW151">
            <v>0</v>
          </cell>
          <cell r="CX151">
            <v>0</v>
          </cell>
          <cell r="CY151">
            <v>0</v>
          </cell>
          <cell r="CZ151">
            <v>0</v>
          </cell>
          <cell r="DA151">
            <v>0</v>
          </cell>
          <cell r="DB151">
            <v>0</v>
          </cell>
          <cell r="DC151">
            <v>0</v>
          </cell>
        </row>
        <row r="152"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1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  <cell r="CV152">
            <v>0</v>
          </cell>
          <cell r="CW152">
            <v>0</v>
          </cell>
          <cell r="CX152">
            <v>0</v>
          </cell>
          <cell r="CY152">
            <v>0</v>
          </cell>
          <cell r="CZ152">
            <v>0</v>
          </cell>
          <cell r="DA152">
            <v>0</v>
          </cell>
          <cell r="DB152">
            <v>0</v>
          </cell>
          <cell r="DC152">
            <v>0</v>
          </cell>
        </row>
        <row r="153"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1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>
            <v>0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0</v>
          </cell>
          <cell r="CK153">
            <v>0</v>
          </cell>
          <cell r="CL153">
            <v>0</v>
          </cell>
          <cell r="CM153">
            <v>0</v>
          </cell>
          <cell r="CN153">
            <v>0</v>
          </cell>
          <cell r="CO153">
            <v>0</v>
          </cell>
          <cell r="CP153">
            <v>0</v>
          </cell>
          <cell r="CQ153">
            <v>0</v>
          </cell>
          <cell r="CR153">
            <v>0</v>
          </cell>
          <cell r="CS153">
            <v>0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  <cell r="CX153">
            <v>0</v>
          </cell>
          <cell r="CY153">
            <v>0</v>
          </cell>
          <cell r="CZ153">
            <v>0</v>
          </cell>
          <cell r="DA153">
            <v>0</v>
          </cell>
          <cell r="DB153">
            <v>0</v>
          </cell>
          <cell r="DC153">
            <v>0</v>
          </cell>
        </row>
        <row r="154"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1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0</v>
          </cell>
          <cell r="BZ154">
            <v>0</v>
          </cell>
          <cell r="CA154">
            <v>0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  <cell r="CI154">
            <v>0</v>
          </cell>
          <cell r="CJ154">
            <v>0</v>
          </cell>
          <cell r="CK154">
            <v>0</v>
          </cell>
          <cell r="CL154">
            <v>0</v>
          </cell>
          <cell r="CM154">
            <v>0</v>
          </cell>
          <cell r="CN154">
            <v>0</v>
          </cell>
          <cell r="CO154">
            <v>0</v>
          </cell>
          <cell r="CP154">
            <v>0</v>
          </cell>
          <cell r="CQ154">
            <v>0</v>
          </cell>
          <cell r="CR154">
            <v>0</v>
          </cell>
          <cell r="CS154">
            <v>0</v>
          </cell>
          <cell r="CT154">
            <v>0</v>
          </cell>
          <cell r="CU154">
            <v>0</v>
          </cell>
          <cell r="CV154">
            <v>0</v>
          </cell>
          <cell r="CW154">
            <v>0</v>
          </cell>
          <cell r="CX154">
            <v>0</v>
          </cell>
          <cell r="CY154">
            <v>0</v>
          </cell>
          <cell r="CZ154">
            <v>0</v>
          </cell>
          <cell r="DA154">
            <v>0</v>
          </cell>
          <cell r="DB154">
            <v>0</v>
          </cell>
          <cell r="DC154">
            <v>0</v>
          </cell>
        </row>
        <row r="155"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1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  <cell r="CL155">
            <v>0</v>
          </cell>
          <cell r="CM155">
            <v>0</v>
          </cell>
          <cell r="CN155">
            <v>0</v>
          </cell>
          <cell r="CO155">
            <v>0</v>
          </cell>
          <cell r="CP155">
            <v>0</v>
          </cell>
          <cell r="CQ155">
            <v>0</v>
          </cell>
          <cell r="CR155">
            <v>0</v>
          </cell>
          <cell r="CS155">
            <v>0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X155">
            <v>0</v>
          </cell>
          <cell r="CY155">
            <v>0</v>
          </cell>
          <cell r="CZ155">
            <v>0</v>
          </cell>
          <cell r="DA155">
            <v>0</v>
          </cell>
          <cell r="DB155">
            <v>0</v>
          </cell>
          <cell r="DC155">
            <v>0</v>
          </cell>
        </row>
        <row r="156"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1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  <cell r="CM156">
            <v>0</v>
          </cell>
          <cell r="CN156">
            <v>0</v>
          </cell>
          <cell r="CO156">
            <v>0</v>
          </cell>
          <cell r="CP156">
            <v>0</v>
          </cell>
          <cell r="CQ156">
            <v>0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  <cell r="CV156">
            <v>0</v>
          </cell>
          <cell r="CW156">
            <v>0</v>
          </cell>
          <cell r="CX156">
            <v>0</v>
          </cell>
          <cell r="CY156">
            <v>0</v>
          </cell>
          <cell r="CZ156">
            <v>0</v>
          </cell>
          <cell r="DA156">
            <v>0</v>
          </cell>
          <cell r="DB156">
            <v>0</v>
          </cell>
          <cell r="DC156">
            <v>0</v>
          </cell>
        </row>
        <row r="157"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1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  <cell r="BY157">
            <v>0</v>
          </cell>
          <cell r="BZ157">
            <v>0</v>
          </cell>
          <cell r="CA157">
            <v>0</v>
          </cell>
          <cell r="CB157">
            <v>0</v>
          </cell>
          <cell r="CC157">
            <v>0</v>
          </cell>
          <cell r="CD157">
            <v>0</v>
          </cell>
          <cell r="CE157">
            <v>0</v>
          </cell>
          <cell r="CF157">
            <v>0</v>
          </cell>
          <cell r="CG157">
            <v>0</v>
          </cell>
          <cell r="CH157">
            <v>0</v>
          </cell>
          <cell r="CI157">
            <v>0</v>
          </cell>
          <cell r="CJ157">
            <v>0</v>
          </cell>
          <cell r="CK157">
            <v>0</v>
          </cell>
          <cell r="CL157">
            <v>0</v>
          </cell>
          <cell r="CM157">
            <v>0</v>
          </cell>
          <cell r="CN157">
            <v>0</v>
          </cell>
          <cell r="CO157">
            <v>0</v>
          </cell>
          <cell r="CP157">
            <v>0</v>
          </cell>
          <cell r="CQ157">
            <v>0</v>
          </cell>
          <cell r="CR157">
            <v>0</v>
          </cell>
          <cell r="CS157">
            <v>0</v>
          </cell>
          <cell r="CT157">
            <v>0</v>
          </cell>
          <cell r="CU157">
            <v>0</v>
          </cell>
          <cell r="CV157">
            <v>0</v>
          </cell>
          <cell r="CW157">
            <v>0</v>
          </cell>
          <cell r="CX157">
            <v>0</v>
          </cell>
          <cell r="CY157">
            <v>0</v>
          </cell>
          <cell r="CZ157">
            <v>0</v>
          </cell>
          <cell r="DA157">
            <v>0</v>
          </cell>
          <cell r="DB157">
            <v>0</v>
          </cell>
          <cell r="DC157">
            <v>0</v>
          </cell>
        </row>
        <row r="158"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1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  <cell r="CV158">
            <v>0</v>
          </cell>
          <cell r="CW158">
            <v>0</v>
          </cell>
          <cell r="CX158">
            <v>0</v>
          </cell>
          <cell r="CY158">
            <v>0</v>
          </cell>
          <cell r="CZ158">
            <v>0</v>
          </cell>
          <cell r="DA158">
            <v>0</v>
          </cell>
          <cell r="DB158">
            <v>0</v>
          </cell>
          <cell r="DC158">
            <v>0</v>
          </cell>
        </row>
        <row r="159"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1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0</v>
          </cell>
          <cell r="BZ159">
            <v>0</v>
          </cell>
          <cell r="CA159">
            <v>0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>
            <v>0</v>
          </cell>
          <cell r="CG159">
            <v>0</v>
          </cell>
          <cell r="CH159">
            <v>0</v>
          </cell>
          <cell r="CI159">
            <v>0</v>
          </cell>
          <cell r="CJ159">
            <v>0</v>
          </cell>
          <cell r="CK159">
            <v>0</v>
          </cell>
          <cell r="CL159">
            <v>0</v>
          </cell>
          <cell r="CM159">
            <v>0</v>
          </cell>
          <cell r="CN159">
            <v>0</v>
          </cell>
          <cell r="CO159">
            <v>0</v>
          </cell>
          <cell r="CP159">
            <v>0</v>
          </cell>
          <cell r="CQ159">
            <v>0</v>
          </cell>
          <cell r="CR159">
            <v>0</v>
          </cell>
          <cell r="CS159">
            <v>0</v>
          </cell>
          <cell r="CT159">
            <v>0</v>
          </cell>
          <cell r="CU159">
            <v>0</v>
          </cell>
          <cell r="CV159">
            <v>0</v>
          </cell>
          <cell r="CW159">
            <v>0</v>
          </cell>
          <cell r="CX159">
            <v>0</v>
          </cell>
          <cell r="CY159">
            <v>0</v>
          </cell>
          <cell r="CZ159">
            <v>0</v>
          </cell>
          <cell r="DA159">
            <v>0</v>
          </cell>
          <cell r="DB159">
            <v>0</v>
          </cell>
          <cell r="DC159">
            <v>0</v>
          </cell>
        </row>
        <row r="160"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1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  <cell r="CV160">
            <v>0</v>
          </cell>
          <cell r="CW160">
            <v>0</v>
          </cell>
          <cell r="CX160">
            <v>0</v>
          </cell>
          <cell r="CY160">
            <v>0</v>
          </cell>
          <cell r="CZ160">
            <v>0</v>
          </cell>
          <cell r="DA160">
            <v>0</v>
          </cell>
          <cell r="DB160">
            <v>0</v>
          </cell>
          <cell r="DC160">
            <v>0</v>
          </cell>
        </row>
        <row r="161"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1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>
            <v>0</v>
          </cell>
          <cell r="CG161">
            <v>0</v>
          </cell>
          <cell r="CH161">
            <v>0</v>
          </cell>
          <cell r="CI161">
            <v>0</v>
          </cell>
          <cell r="CJ161">
            <v>0</v>
          </cell>
          <cell r="CK161">
            <v>0</v>
          </cell>
          <cell r="CL161">
            <v>0</v>
          </cell>
          <cell r="CM161">
            <v>0</v>
          </cell>
          <cell r="CN161">
            <v>0</v>
          </cell>
          <cell r="CO161">
            <v>0</v>
          </cell>
          <cell r="CP161">
            <v>0</v>
          </cell>
          <cell r="CQ161">
            <v>0</v>
          </cell>
          <cell r="CR161">
            <v>0</v>
          </cell>
          <cell r="CS161">
            <v>0</v>
          </cell>
          <cell r="CT161">
            <v>0</v>
          </cell>
          <cell r="CU161">
            <v>0</v>
          </cell>
          <cell r="CV161">
            <v>0</v>
          </cell>
          <cell r="CW161">
            <v>0</v>
          </cell>
          <cell r="CX161">
            <v>0</v>
          </cell>
          <cell r="CY161">
            <v>0</v>
          </cell>
          <cell r="CZ161">
            <v>0</v>
          </cell>
          <cell r="DA161">
            <v>0</v>
          </cell>
          <cell r="DB161">
            <v>0</v>
          </cell>
          <cell r="DC161">
            <v>0</v>
          </cell>
        </row>
        <row r="162"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1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</row>
        <row r="163"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1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  <cell r="CO163">
            <v>0</v>
          </cell>
          <cell r="CP163">
            <v>0</v>
          </cell>
          <cell r="CQ163">
            <v>0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  <cell r="CW163">
            <v>0</v>
          </cell>
          <cell r="CX163">
            <v>0</v>
          </cell>
          <cell r="CY163">
            <v>0</v>
          </cell>
          <cell r="CZ163">
            <v>0</v>
          </cell>
          <cell r="DA163">
            <v>0</v>
          </cell>
          <cell r="DB163">
            <v>0</v>
          </cell>
          <cell r="DC163">
            <v>0</v>
          </cell>
        </row>
        <row r="164"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1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  <cell r="CO164">
            <v>0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  <cell r="CV164">
            <v>0</v>
          </cell>
          <cell r="CW164">
            <v>0</v>
          </cell>
          <cell r="CX164">
            <v>0</v>
          </cell>
          <cell r="CY164">
            <v>0</v>
          </cell>
          <cell r="CZ164">
            <v>0</v>
          </cell>
          <cell r="DA164">
            <v>0</v>
          </cell>
          <cell r="DB164">
            <v>0</v>
          </cell>
          <cell r="DC164">
            <v>0</v>
          </cell>
        </row>
        <row r="165"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1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0</v>
          </cell>
          <cell r="CN165">
            <v>0</v>
          </cell>
          <cell r="CO165">
            <v>0</v>
          </cell>
          <cell r="CP165">
            <v>0</v>
          </cell>
          <cell r="CQ165">
            <v>0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  <cell r="CW165">
            <v>0</v>
          </cell>
          <cell r="CX165">
            <v>0</v>
          </cell>
          <cell r="CY165">
            <v>0</v>
          </cell>
          <cell r="CZ165">
            <v>0</v>
          </cell>
          <cell r="DA165">
            <v>0</v>
          </cell>
          <cell r="DB165">
            <v>0</v>
          </cell>
          <cell r="DC165">
            <v>0</v>
          </cell>
        </row>
        <row r="166"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1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  <cell r="CN166">
            <v>0</v>
          </cell>
          <cell r="CO166">
            <v>0</v>
          </cell>
          <cell r="CP166">
            <v>0</v>
          </cell>
          <cell r="CQ166">
            <v>0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  <cell r="CV166">
            <v>0</v>
          </cell>
          <cell r="CW166">
            <v>0</v>
          </cell>
          <cell r="CX166">
            <v>0</v>
          </cell>
          <cell r="CY166">
            <v>0</v>
          </cell>
          <cell r="CZ166">
            <v>0</v>
          </cell>
          <cell r="DA166">
            <v>0</v>
          </cell>
          <cell r="DB166">
            <v>0</v>
          </cell>
          <cell r="DC166">
            <v>0</v>
          </cell>
        </row>
        <row r="167"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0.81084211702762288</v>
          </cell>
          <cell r="AQ167">
            <v>0.18473182413221689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4.4260588401602314E-3</v>
          </cell>
          <cell r="BU167">
            <v>0</v>
          </cell>
          <cell r="BV167">
            <v>0</v>
          </cell>
          <cell r="BW167">
            <v>0</v>
          </cell>
          <cell r="BX167">
            <v>0</v>
          </cell>
          <cell r="BY167">
            <v>0</v>
          </cell>
          <cell r="BZ167">
            <v>0</v>
          </cell>
          <cell r="CA167">
            <v>0</v>
          </cell>
          <cell r="CB167">
            <v>0</v>
          </cell>
          <cell r="CC167">
            <v>0</v>
          </cell>
          <cell r="CD167">
            <v>0</v>
          </cell>
          <cell r="CE167">
            <v>0</v>
          </cell>
          <cell r="CF167">
            <v>0</v>
          </cell>
          <cell r="CG167">
            <v>0</v>
          </cell>
          <cell r="CH167">
            <v>0</v>
          </cell>
          <cell r="CI167">
            <v>0</v>
          </cell>
          <cell r="CJ167">
            <v>0</v>
          </cell>
          <cell r="CK167">
            <v>0</v>
          </cell>
          <cell r="CL167">
            <v>0</v>
          </cell>
          <cell r="CM167">
            <v>0</v>
          </cell>
          <cell r="CN167">
            <v>0</v>
          </cell>
          <cell r="CO167">
            <v>0</v>
          </cell>
          <cell r="CP167">
            <v>0</v>
          </cell>
          <cell r="CQ167">
            <v>0</v>
          </cell>
          <cell r="CR167">
            <v>0</v>
          </cell>
          <cell r="CS167">
            <v>0</v>
          </cell>
          <cell r="CT167">
            <v>0</v>
          </cell>
          <cell r="CU167">
            <v>0</v>
          </cell>
          <cell r="CV167">
            <v>0</v>
          </cell>
          <cell r="CW167">
            <v>0</v>
          </cell>
          <cell r="CX167">
            <v>0</v>
          </cell>
          <cell r="CY167">
            <v>0</v>
          </cell>
          <cell r="CZ167">
            <v>0</v>
          </cell>
          <cell r="DA167">
            <v>0</v>
          </cell>
          <cell r="DB167">
            <v>0</v>
          </cell>
          <cell r="DC167">
            <v>0</v>
          </cell>
        </row>
        <row r="168"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1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  <cell r="BX168">
            <v>0</v>
          </cell>
          <cell r="BY168">
            <v>0</v>
          </cell>
          <cell r="BZ168">
            <v>0</v>
          </cell>
          <cell r="CA168">
            <v>0</v>
          </cell>
          <cell r="CB168">
            <v>0</v>
          </cell>
          <cell r="CC168">
            <v>0</v>
          </cell>
          <cell r="CD168">
            <v>0</v>
          </cell>
          <cell r="CE168">
            <v>0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J168">
            <v>0</v>
          </cell>
          <cell r="CK168">
            <v>0</v>
          </cell>
          <cell r="CL168">
            <v>0</v>
          </cell>
          <cell r="CM168">
            <v>0</v>
          </cell>
          <cell r="CN168">
            <v>0</v>
          </cell>
          <cell r="CO168">
            <v>0</v>
          </cell>
          <cell r="CP168">
            <v>0</v>
          </cell>
          <cell r="CQ168">
            <v>0</v>
          </cell>
          <cell r="CR168">
            <v>0</v>
          </cell>
          <cell r="CS168">
            <v>0</v>
          </cell>
          <cell r="CT168">
            <v>0</v>
          </cell>
          <cell r="CU168">
            <v>0</v>
          </cell>
          <cell r="CV168">
            <v>0</v>
          </cell>
          <cell r="CW168">
            <v>0</v>
          </cell>
          <cell r="CX168">
            <v>0</v>
          </cell>
          <cell r="CY168">
            <v>0</v>
          </cell>
          <cell r="CZ168">
            <v>0</v>
          </cell>
          <cell r="DA168">
            <v>0</v>
          </cell>
          <cell r="DB168">
            <v>0</v>
          </cell>
          <cell r="DC168">
            <v>0</v>
          </cell>
        </row>
        <row r="169"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0.96725109236522111</v>
          </cell>
          <cell r="AS169">
            <v>7.3246433689171438E-3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  <cell r="BY169">
            <v>0</v>
          </cell>
          <cell r="BZ169">
            <v>0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  <cell r="CE169">
            <v>0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0</v>
          </cell>
          <cell r="CK169">
            <v>0</v>
          </cell>
          <cell r="CL169">
            <v>0</v>
          </cell>
          <cell r="CM169">
            <v>0</v>
          </cell>
          <cell r="CN169">
            <v>0</v>
          </cell>
          <cell r="CO169">
            <v>0</v>
          </cell>
          <cell r="CP169">
            <v>0</v>
          </cell>
          <cell r="CQ169">
            <v>0</v>
          </cell>
          <cell r="CR169">
            <v>0</v>
          </cell>
          <cell r="CS169">
            <v>0</v>
          </cell>
          <cell r="CT169">
            <v>0</v>
          </cell>
          <cell r="CU169">
            <v>0</v>
          </cell>
          <cell r="CV169">
            <v>0</v>
          </cell>
          <cell r="CW169">
            <v>0</v>
          </cell>
          <cell r="CX169">
            <v>0</v>
          </cell>
          <cell r="CY169">
            <v>0</v>
          </cell>
          <cell r="CZ169">
            <v>0</v>
          </cell>
          <cell r="DA169">
            <v>2.5424264265861904E-2</v>
          </cell>
          <cell r="DB169">
            <v>0</v>
          </cell>
          <cell r="DC169">
            <v>0</v>
          </cell>
        </row>
        <row r="170"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>
            <v>0</v>
          </cell>
          <cell r="BZ170">
            <v>0</v>
          </cell>
          <cell r="CA170">
            <v>0</v>
          </cell>
          <cell r="CB170">
            <v>0</v>
          </cell>
          <cell r="CC170">
            <v>0</v>
          </cell>
          <cell r="CD170">
            <v>0</v>
          </cell>
          <cell r="CE170">
            <v>0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0</v>
          </cell>
          <cell r="CL170">
            <v>0</v>
          </cell>
          <cell r="CM170">
            <v>0</v>
          </cell>
          <cell r="CN170">
            <v>0</v>
          </cell>
          <cell r="CO170">
            <v>0</v>
          </cell>
          <cell r="CP170">
            <v>0</v>
          </cell>
          <cell r="CQ170">
            <v>0</v>
          </cell>
          <cell r="CR170">
            <v>0</v>
          </cell>
          <cell r="CS170">
            <v>0</v>
          </cell>
          <cell r="CT170">
            <v>0</v>
          </cell>
          <cell r="CU170">
            <v>0</v>
          </cell>
          <cell r="CV170">
            <v>0</v>
          </cell>
          <cell r="CW170">
            <v>0</v>
          </cell>
          <cell r="CX170">
            <v>0</v>
          </cell>
          <cell r="CY170">
            <v>0</v>
          </cell>
          <cell r="CZ170">
            <v>0</v>
          </cell>
          <cell r="DA170">
            <v>0</v>
          </cell>
          <cell r="DB170">
            <v>0</v>
          </cell>
          <cell r="DC170">
            <v>0</v>
          </cell>
        </row>
        <row r="171"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0.55223080041281203</v>
          </cell>
          <cell r="AU171">
            <v>0</v>
          </cell>
          <cell r="AV171">
            <v>0</v>
          </cell>
          <cell r="AW171">
            <v>1.8307126833919021E-2</v>
          </cell>
          <cell r="AX171">
            <v>0.16094245773668001</v>
          </cell>
          <cell r="AY171">
            <v>0</v>
          </cell>
          <cell r="AZ171">
            <v>0</v>
          </cell>
          <cell r="BA171">
            <v>3.6271432356788716E-2</v>
          </cell>
          <cell r="BB171">
            <v>0.1198033513869563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V171">
            <v>0</v>
          </cell>
          <cell r="BW171">
            <v>4.1078709349115831E-2</v>
          </cell>
          <cell r="BX171">
            <v>0</v>
          </cell>
          <cell r="BY171">
            <v>0</v>
          </cell>
          <cell r="BZ171">
            <v>0</v>
          </cell>
          <cell r="CA171">
            <v>8.219970748070177E-3</v>
          </cell>
          <cell r="CB171">
            <v>1.2939625050689558E-2</v>
          </cell>
          <cell r="CC171">
            <v>0</v>
          </cell>
          <cell r="CD171">
            <v>0</v>
          </cell>
          <cell r="CE171">
            <v>0</v>
          </cell>
          <cell r="CF171">
            <v>0</v>
          </cell>
          <cell r="CG171">
            <v>5.0206526124968238E-2</v>
          </cell>
          <cell r="CH171">
            <v>0</v>
          </cell>
          <cell r="CI171">
            <v>0</v>
          </cell>
          <cell r="CJ171">
            <v>0</v>
          </cell>
          <cell r="CK171">
            <v>0</v>
          </cell>
          <cell r="CL171">
            <v>0</v>
          </cell>
          <cell r="CM171">
            <v>0</v>
          </cell>
          <cell r="CN171">
            <v>0</v>
          </cell>
          <cell r="CO171">
            <v>0</v>
          </cell>
          <cell r="CP171">
            <v>0</v>
          </cell>
          <cell r="CQ171">
            <v>0</v>
          </cell>
          <cell r="CR171">
            <v>0</v>
          </cell>
          <cell r="CS171">
            <v>0</v>
          </cell>
          <cell r="CT171">
            <v>0</v>
          </cell>
          <cell r="CU171">
            <v>0</v>
          </cell>
          <cell r="CV171">
            <v>0</v>
          </cell>
          <cell r="CW171">
            <v>0</v>
          </cell>
          <cell r="CX171">
            <v>0</v>
          </cell>
          <cell r="CY171">
            <v>0</v>
          </cell>
          <cell r="CZ171">
            <v>0</v>
          </cell>
          <cell r="DA171">
            <v>0</v>
          </cell>
          <cell r="DB171">
            <v>0</v>
          </cell>
          <cell r="DC171">
            <v>0</v>
          </cell>
        </row>
        <row r="172"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0.90288435901819175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9.7115640981808277E-2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  <cell r="CV172">
            <v>0</v>
          </cell>
          <cell r="CW172">
            <v>0</v>
          </cell>
          <cell r="CX172">
            <v>0</v>
          </cell>
          <cell r="CY172">
            <v>0</v>
          </cell>
          <cell r="CZ172">
            <v>0</v>
          </cell>
          <cell r="DA172">
            <v>0</v>
          </cell>
          <cell r="DB172">
            <v>0</v>
          </cell>
          <cell r="DC172">
            <v>0</v>
          </cell>
        </row>
        <row r="173"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6.7276065209700725E-2</v>
          </cell>
          <cell r="AU173">
            <v>0</v>
          </cell>
          <cell r="AV173">
            <v>0.60330852269422308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0</v>
          </cell>
          <cell r="BX173">
            <v>0</v>
          </cell>
          <cell r="BY173">
            <v>0</v>
          </cell>
          <cell r="BZ173">
            <v>0</v>
          </cell>
          <cell r="CA173">
            <v>0.13227481564449375</v>
          </cell>
          <cell r="CB173">
            <v>0.19714059645158249</v>
          </cell>
          <cell r="CC173">
            <v>0</v>
          </cell>
          <cell r="CD173">
            <v>0</v>
          </cell>
          <cell r="CE173">
            <v>0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0</v>
          </cell>
          <cell r="CK173">
            <v>0</v>
          </cell>
          <cell r="CL173">
            <v>0</v>
          </cell>
          <cell r="CM173">
            <v>0</v>
          </cell>
          <cell r="CN173">
            <v>0</v>
          </cell>
          <cell r="CO173">
            <v>0</v>
          </cell>
          <cell r="CP173">
            <v>0</v>
          </cell>
          <cell r="CQ173">
            <v>0</v>
          </cell>
          <cell r="CR173">
            <v>0</v>
          </cell>
          <cell r="CS173">
            <v>0</v>
          </cell>
          <cell r="CT173">
            <v>0</v>
          </cell>
          <cell r="CU173">
            <v>0</v>
          </cell>
          <cell r="CV173">
            <v>0</v>
          </cell>
          <cell r="CW173">
            <v>0</v>
          </cell>
          <cell r="CX173">
            <v>0</v>
          </cell>
          <cell r="CY173">
            <v>0</v>
          </cell>
          <cell r="CZ173">
            <v>0</v>
          </cell>
          <cell r="DA173">
            <v>0</v>
          </cell>
          <cell r="DB173">
            <v>0</v>
          </cell>
          <cell r="DC173">
            <v>0</v>
          </cell>
        </row>
        <row r="174"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5.4693612414140206E-3</v>
          </cell>
          <cell r="AW174">
            <v>0.97073134922855631</v>
          </cell>
          <cell r="AX174">
            <v>0</v>
          </cell>
          <cell r="AY174">
            <v>1.1369093047812397E-2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1.1868764164454978E-3</v>
          </cell>
          <cell r="CB174">
            <v>1.7872100794587024E-3</v>
          </cell>
          <cell r="CC174">
            <v>9.3887973881771353E-3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4.4162285576982401E-6</v>
          </cell>
          <cell r="CU174">
            <v>0</v>
          </cell>
          <cell r="CV174">
            <v>0</v>
          </cell>
          <cell r="CW174">
            <v>0</v>
          </cell>
          <cell r="CX174">
            <v>0</v>
          </cell>
          <cell r="CY174">
            <v>0</v>
          </cell>
          <cell r="CZ174">
            <v>0</v>
          </cell>
          <cell r="DA174">
            <v>6.2896369578338543E-5</v>
          </cell>
          <cell r="DB174">
            <v>0</v>
          </cell>
          <cell r="DC174">
            <v>0</v>
          </cell>
        </row>
        <row r="175"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0.9229562947216996</v>
          </cell>
          <cell r="AY175">
            <v>0</v>
          </cell>
          <cell r="AZ175">
            <v>7.4774808954022581E-2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8.489025822808402E-4</v>
          </cell>
          <cell r="CB175">
            <v>1.4199937419970183E-3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0</v>
          </cell>
          <cell r="CN175">
            <v>0</v>
          </cell>
          <cell r="CO175">
            <v>0</v>
          </cell>
          <cell r="CP175">
            <v>0</v>
          </cell>
          <cell r="CQ175">
            <v>0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0</v>
          </cell>
          <cell r="DA175">
            <v>0</v>
          </cell>
          <cell r="DB175">
            <v>0</v>
          </cell>
          <cell r="DC175">
            <v>0</v>
          </cell>
        </row>
        <row r="176"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1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  <cell r="BY176">
            <v>0</v>
          </cell>
          <cell r="BZ176">
            <v>0</v>
          </cell>
          <cell r="CA176">
            <v>0</v>
          </cell>
          <cell r="CB176">
            <v>0</v>
          </cell>
          <cell r="CC176">
            <v>0</v>
          </cell>
          <cell r="CD176">
            <v>0</v>
          </cell>
          <cell r="CE176">
            <v>0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  <cell r="CL176">
            <v>0</v>
          </cell>
          <cell r="CM176">
            <v>0</v>
          </cell>
          <cell r="CN176">
            <v>0</v>
          </cell>
          <cell r="CO176">
            <v>0</v>
          </cell>
          <cell r="CP176">
            <v>0</v>
          </cell>
          <cell r="CQ176">
            <v>0</v>
          </cell>
          <cell r="CR176">
            <v>0</v>
          </cell>
          <cell r="CS176">
            <v>0</v>
          </cell>
          <cell r="CT176">
            <v>0</v>
          </cell>
          <cell r="CU176">
            <v>0</v>
          </cell>
          <cell r="CV176">
            <v>0</v>
          </cell>
          <cell r="CW176">
            <v>0</v>
          </cell>
          <cell r="CX176">
            <v>0</v>
          </cell>
          <cell r="CY176">
            <v>0</v>
          </cell>
          <cell r="CZ176">
            <v>0</v>
          </cell>
          <cell r="DA176">
            <v>0</v>
          </cell>
          <cell r="DB176">
            <v>0</v>
          </cell>
          <cell r="DC176">
            <v>0</v>
          </cell>
        </row>
        <row r="177"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0.87356125643385629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  <cell r="BK177">
            <v>0</v>
          </cell>
          <cell r="BL177">
            <v>4.3447742756560206E-3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  <cell r="BS177">
            <v>0</v>
          </cell>
          <cell r="BT177">
            <v>4.9153190775737231E-2</v>
          </cell>
          <cell r="BU177">
            <v>0</v>
          </cell>
          <cell r="BV177">
            <v>0</v>
          </cell>
          <cell r="BW177">
            <v>0</v>
          </cell>
          <cell r="BX177">
            <v>0</v>
          </cell>
          <cell r="BY177">
            <v>3.0022788775746618E-6</v>
          </cell>
          <cell r="BZ177">
            <v>0</v>
          </cell>
          <cell r="CA177">
            <v>1.5827678268641055E-2</v>
          </cell>
          <cell r="CB177">
            <v>2.7214004656201742E-2</v>
          </cell>
          <cell r="CC177">
            <v>0</v>
          </cell>
          <cell r="CD177">
            <v>0</v>
          </cell>
          <cell r="CE177">
            <v>0</v>
          </cell>
          <cell r="CF177">
            <v>0</v>
          </cell>
          <cell r="CG177">
            <v>2.5833581538030846E-4</v>
          </cell>
          <cell r="CH177">
            <v>0</v>
          </cell>
          <cell r="CI177">
            <v>0</v>
          </cell>
          <cell r="CJ177">
            <v>0</v>
          </cell>
          <cell r="CK177">
            <v>0</v>
          </cell>
          <cell r="CL177">
            <v>0</v>
          </cell>
          <cell r="CM177">
            <v>0</v>
          </cell>
          <cell r="CN177">
            <v>0</v>
          </cell>
          <cell r="CO177">
            <v>0</v>
          </cell>
          <cell r="CP177">
            <v>2.9635153826909448E-2</v>
          </cell>
          <cell r="CQ177">
            <v>0</v>
          </cell>
          <cell r="CR177">
            <v>0</v>
          </cell>
          <cell r="CS177">
            <v>0</v>
          </cell>
          <cell r="CT177">
            <v>2.6036687404097046E-6</v>
          </cell>
          <cell r="CU177">
            <v>0</v>
          </cell>
          <cell r="CV177">
            <v>0</v>
          </cell>
          <cell r="CW177">
            <v>0</v>
          </cell>
          <cell r="CX177">
            <v>0</v>
          </cell>
          <cell r="CY177">
            <v>0</v>
          </cell>
          <cell r="CZ177">
            <v>0</v>
          </cell>
          <cell r="DA177">
            <v>0</v>
          </cell>
          <cell r="DB177">
            <v>0</v>
          </cell>
          <cell r="DC177">
            <v>0</v>
          </cell>
        </row>
        <row r="178"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0.85001286229627571</v>
          </cell>
          <cell r="BB178">
            <v>0.14998713770372432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>
            <v>0</v>
          </cell>
          <cell r="CO178">
            <v>0</v>
          </cell>
          <cell r="CP178">
            <v>0</v>
          </cell>
          <cell r="CQ178">
            <v>0</v>
          </cell>
          <cell r="CR178">
            <v>0</v>
          </cell>
          <cell r="CS178">
            <v>0</v>
          </cell>
          <cell r="CT178">
            <v>0</v>
          </cell>
          <cell r="CU178">
            <v>0</v>
          </cell>
          <cell r="CV178">
            <v>0</v>
          </cell>
          <cell r="CW178">
            <v>0</v>
          </cell>
          <cell r="CX178">
            <v>0</v>
          </cell>
          <cell r="CY178">
            <v>0</v>
          </cell>
          <cell r="CZ178">
            <v>0</v>
          </cell>
          <cell r="DA178">
            <v>0</v>
          </cell>
          <cell r="DB178">
            <v>0</v>
          </cell>
          <cell r="DC178">
            <v>0</v>
          </cell>
        </row>
        <row r="179"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0.22955600306864393</v>
          </cell>
          <cell r="AU179">
            <v>0</v>
          </cell>
          <cell r="AV179">
            <v>0.13106688161267638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0.14168135316539296</v>
          </cell>
          <cell r="BB179">
            <v>0.4941779083076201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2.9518730513302476E-3</v>
          </cell>
          <cell r="BK179">
            <v>0</v>
          </cell>
          <cell r="BL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V179">
            <v>0</v>
          </cell>
          <cell r="BW179">
            <v>0</v>
          </cell>
          <cell r="BX179">
            <v>0</v>
          </cell>
          <cell r="BY179">
            <v>0</v>
          </cell>
          <cell r="BZ179">
            <v>0</v>
          </cell>
          <cell r="CA179">
            <v>0</v>
          </cell>
          <cell r="CB179">
            <v>0</v>
          </cell>
          <cell r="CC179">
            <v>5.6598079433639169E-4</v>
          </cell>
          <cell r="CD179">
            <v>0</v>
          </cell>
          <cell r="CE179">
            <v>0</v>
          </cell>
          <cell r="CF179">
            <v>0</v>
          </cell>
          <cell r="CG179">
            <v>0</v>
          </cell>
          <cell r="CH179">
            <v>0</v>
          </cell>
          <cell r="CI179">
            <v>0</v>
          </cell>
          <cell r="CJ179">
            <v>0</v>
          </cell>
          <cell r="CK179">
            <v>0</v>
          </cell>
          <cell r="CL179">
            <v>0</v>
          </cell>
          <cell r="CM179">
            <v>0</v>
          </cell>
          <cell r="CN179">
            <v>0</v>
          </cell>
          <cell r="CO179">
            <v>0</v>
          </cell>
          <cell r="CP179">
            <v>0</v>
          </cell>
          <cell r="CQ179">
            <v>0</v>
          </cell>
          <cell r="CR179">
            <v>0</v>
          </cell>
          <cell r="CS179">
            <v>0</v>
          </cell>
          <cell r="CT179">
            <v>0</v>
          </cell>
          <cell r="CU179">
            <v>0</v>
          </cell>
          <cell r="CV179">
            <v>0</v>
          </cell>
          <cell r="CW179">
            <v>0</v>
          </cell>
          <cell r="CX179">
            <v>0</v>
          </cell>
          <cell r="CY179">
            <v>0</v>
          </cell>
          <cell r="CZ179">
            <v>0</v>
          </cell>
          <cell r="DA179">
            <v>0</v>
          </cell>
          <cell r="DB179">
            <v>0</v>
          </cell>
          <cell r="DC179">
            <v>0</v>
          </cell>
        </row>
        <row r="180"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1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0</v>
          </cell>
          <cell r="CQ180">
            <v>0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  <cell r="CV180">
            <v>0</v>
          </cell>
          <cell r="CW180">
            <v>0</v>
          </cell>
          <cell r="CX180">
            <v>0</v>
          </cell>
          <cell r="CY180">
            <v>0</v>
          </cell>
          <cell r="CZ180">
            <v>0</v>
          </cell>
          <cell r="DA180">
            <v>0</v>
          </cell>
          <cell r="DB180">
            <v>0</v>
          </cell>
          <cell r="DC180">
            <v>0</v>
          </cell>
        </row>
        <row r="181"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0.84868583868773528</v>
          </cell>
          <cell r="BE181">
            <v>5.0423175830724871E-2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0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0</v>
          </cell>
          <cell r="BX181">
            <v>0</v>
          </cell>
          <cell r="BY181">
            <v>0</v>
          </cell>
          <cell r="BZ181">
            <v>0</v>
          </cell>
          <cell r="CA181">
            <v>0</v>
          </cell>
          <cell r="CB181">
            <v>0</v>
          </cell>
          <cell r="CC181">
            <v>0</v>
          </cell>
          <cell r="CD181">
            <v>0</v>
          </cell>
          <cell r="CE181">
            <v>0</v>
          </cell>
          <cell r="CF181">
            <v>0</v>
          </cell>
          <cell r="CG181">
            <v>0</v>
          </cell>
          <cell r="CH181">
            <v>0</v>
          </cell>
          <cell r="CI181">
            <v>0</v>
          </cell>
          <cell r="CJ181">
            <v>0</v>
          </cell>
          <cell r="CK181">
            <v>0</v>
          </cell>
          <cell r="CL181">
            <v>0</v>
          </cell>
          <cell r="CM181">
            <v>0</v>
          </cell>
          <cell r="CN181">
            <v>0</v>
          </cell>
          <cell r="CO181">
            <v>1.0295975373010622E-5</v>
          </cell>
          <cell r="CP181">
            <v>0</v>
          </cell>
          <cell r="CQ181">
            <v>0</v>
          </cell>
          <cell r="CR181">
            <v>0.10001083951959631</v>
          </cell>
          <cell r="CS181">
            <v>0</v>
          </cell>
          <cell r="CT181">
            <v>1.0760899424714168E-4</v>
          </cell>
          <cell r="CU181">
            <v>0</v>
          </cell>
          <cell r="CV181">
            <v>2.0398161387261759E-4</v>
          </cell>
          <cell r="CW181">
            <v>0</v>
          </cell>
          <cell r="CX181">
            <v>0</v>
          </cell>
          <cell r="CY181">
            <v>0</v>
          </cell>
          <cell r="CZ181">
            <v>5.312267234746752E-5</v>
          </cell>
          <cell r="DA181">
            <v>5.0513670610319457E-4</v>
          </cell>
          <cell r="DB181">
            <v>0</v>
          </cell>
          <cell r="DC181">
            <v>0</v>
          </cell>
        </row>
        <row r="182"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0.97845756230307668</v>
          </cell>
          <cell r="BF182">
            <v>0</v>
          </cell>
          <cell r="BG182">
            <v>0</v>
          </cell>
          <cell r="BH182">
            <v>2.1175337190304684E-3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7.7003377777784847E-3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A182">
            <v>4.3676785931560415E-3</v>
          </cell>
          <cell r="CB182">
            <v>7.3568876069583563E-3</v>
          </cell>
          <cell r="CC182">
            <v>0</v>
          </cell>
          <cell r="CD182">
            <v>0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0</v>
          </cell>
          <cell r="CQ182">
            <v>0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  <cell r="CV182">
            <v>0</v>
          </cell>
          <cell r="CW182">
            <v>0</v>
          </cell>
          <cell r="CX182">
            <v>0</v>
          </cell>
          <cell r="CY182">
            <v>0</v>
          </cell>
          <cell r="CZ182">
            <v>0</v>
          </cell>
          <cell r="DA182">
            <v>0</v>
          </cell>
          <cell r="DB182">
            <v>0</v>
          </cell>
          <cell r="DC182">
            <v>0</v>
          </cell>
        </row>
        <row r="183"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0.99234324756005998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BM183">
            <v>0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  <cell r="BV183">
            <v>0</v>
          </cell>
          <cell r="BW183">
            <v>0</v>
          </cell>
          <cell r="BX183">
            <v>0</v>
          </cell>
          <cell r="BY183">
            <v>0</v>
          </cell>
          <cell r="BZ183">
            <v>0</v>
          </cell>
          <cell r="CA183">
            <v>2.8222204796465944E-3</v>
          </cell>
          <cell r="CB183">
            <v>4.8345319602934684E-3</v>
          </cell>
          <cell r="CC183">
            <v>0</v>
          </cell>
          <cell r="CD183">
            <v>0</v>
          </cell>
          <cell r="CE183">
            <v>0</v>
          </cell>
          <cell r="CF183">
            <v>0</v>
          </cell>
          <cell r="CG183">
            <v>0</v>
          </cell>
          <cell r="CH183">
            <v>0</v>
          </cell>
          <cell r="CI183">
            <v>0</v>
          </cell>
          <cell r="CJ183">
            <v>0</v>
          </cell>
          <cell r="CK183">
            <v>0</v>
          </cell>
          <cell r="CL183">
            <v>0</v>
          </cell>
          <cell r="CM183">
            <v>0</v>
          </cell>
          <cell r="CN183">
            <v>0</v>
          </cell>
          <cell r="CO183">
            <v>0</v>
          </cell>
          <cell r="CP183">
            <v>0</v>
          </cell>
          <cell r="CQ183">
            <v>0</v>
          </cell>
          <cell r="CR183">
            <v>0</v>
          </cell>
          <cell r="CS183">
            <v>0</v>
          </cell>
          <cell r="CT183">
            <v>0</v>
          </cell>
          <cell r="CU183">
            <v>0</v>
          </cell>
          <cell r="CV183">
            <v>0</v>
          </cell>
          <cell r="CW183">
            <v>0</v>
          </cell>
          <cell r="CX183">
            <v>0</v>
          </cell>
          <cell r="CY183">
            <v>0</v>
          </cell>
          <cell r="CZ183">
            <v>0</v>
          </cell>
          <cell r="DA183">
            <v>0</v>
          </cell>
          <cell r="DB183">
            <v>0</v>
          </cell>
          <cell r="DC183">
            <v>0</v>
          </cell>
        </row>
        <row r="184"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1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0</v>
          </cell>
          <cell r="BW184">
            <v>0</v>
          </cell>
          <cell r="BX184">
            <v>0</v>
          </cell>
          <cell r="BY184">
            <v>0</v>
          </cell>
          <cell r="BZ184">
            <v>0</v>
          </cell>
          <cell r="CA184">
            <v>0</v>
          </cell>
          <cell r="CB184">
            <v>0</v>
          </cell>
          <cell r="CC184">
            <v>0</v>
          </cell>
          <cell r="CD184">
            <v>0</v>
          </cell>
          <cell r="CE184">
            <v>0</v>
          </cell>
          <cell r="CF184">
            <v>0</v>
          </cell>
          <cell r="CG184">
            <v>0</v>
          </cell>
          <cell r="CH184">
            <v>0</v>
          </cell>
          <cell r="CI184">
            <v>0</v>
          </cell>
          <cell r="CJ184">
            <v>0</v>
          </cell>
          <cell r="CK184">
            <v>0</v>
          </cell>
          <cell r="CL184">
            <v>0</v>
          </cell>
          <cell r="CM184">
            <v>0</v>
          </cell>
          <cell r="CN184">
            <v>0</v>
          </cell>
          <cell r="CO184">
            <v>0</v>
          </cell>
          <cell r="CP184">
            <v>0</v>
          </cell>
          <cell r="CQ184">
            <v>0</v>
          </cell>
          <cell r="CR184">
            <v>0</v>
          </cell>
          <cell r="CS184">
            <v>0</v>
          </cell>
          <cell r="CT184">
            <v>0</v>
          </cell>
          <cell r="CU184">
            <v>0</v>
          </cell>
          <cell r="CV184">
            <v>0</v>
          </cell>
          <cell r="CW184">
            <v>0</v>
          </cell>
          <cell r="CX184">
            <v>0</v>
          </cell>
          <cell r="CY184">
            <v>0</v>
          </cell>
          <cell r="CZ184">
            <v>0</v>
          </cell>
          <cell r="DA184">
            <v>0</v>
          </cell>
          <cell r="DB184">
            <v>0</v>
          </cell>
          <cell r="DC184">
            <v>0</v>
          </cell>
        </row>
        <row r="185"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6.6918371755053663E-2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0.90989307864677604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V185">
            <v>0</v>
          </cell>
          <cell r="BW185">
            <v>0</v>
          </cell>
          <cell r="BX185">
            <v>0</v>
          </cell>
          <cell r="BY185">
            <v>0</v>
          </cell>
          <cell r="BZ185">
            <v>3.3790829271170149E-3</v>
          </cell>
          <cell r="CA185">
            <v>8.2181519171435242E-3</v>
          </cell>
          <cell r="CB185">
            <v>1.1591314753909765E-2</v>
          </cell>
          <cell r="CC185">
            <v>0</v>
          </cell>
          <cell r="CD185">
            <v>0</v>
          </cell>
          <cell r="CE185">
            <v>0</v>
          </cell>
          <cell r="CF185">
            <v>0</v>
          </cell>
          <cell r="CG185">
            <v>0</v>
          </cell>
          <cell r="CH185">
            <v>0</v>
          </cell>
          <cell r="CI185">
            <v>0</v>
          </cell>
          <cell r="CJ185">
            <v>0</v>
          </cell>
          <cell r="CK185">
            <v>0</v>
          </cell>
          <cell r="CL185">
            <v>0</v>
          </cell>
          <cell r="CM185">
            <v>0</v>
          </cell>
          <cell r="CN185">
            <v>0</v>
          </cell>
          <cell r="CO185">
            <v>0</v>
          </cell>
          <cell r="CP185">
            <v>0</v>
          </cell>
          <cell r="CQ185">
            <v>0</v>
          </cell>
          <cell r="CR185">
            <v>0</v>
          </cell>
          <cell r="CS185">
            <v>0</v>
          </cell>
          <cell r="CT185">
            <v>0</v>
          </cell>
          <cell r="CU185">
            <v>0</v>
          </cell>
          <cell r="CV185">
            <v>0</v>
          </cell>
          <cell r="CW185">
            <v>0</v>
          </cell>
          <cell r="CX185">
            <v>0</v>
          </cell>
          <cell r="CY185">
            <v>0</v>
          </cell>
          <cell r="CZ185">
            <v>0</v>
          </cell>
          <cell r="DA185">
            <v>0</v>
          </cell>
          <cell r="DB185">
            <v>0</v>
          </cell>
          <cell r="DC185">
            <v>0</v>
          </cell>
        </row>
        <row r="186"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0.45417506733809904</v>
          </cell>
          <cell r="BJ186">
            <v>0.54582493266190091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  <cell r="CV186">
            <v>0</v>
          </cell>
          <cell r="CW186">
            <v>0</v>
          </cell>
          <cell r="CX186">
            <v>0</v>
          </cell>
          <cell r="CY186">
            <v>0</v>
          </cell>
          <cell r="CZ186">
            <v>0</v>
          </cell>
          <cell r="DA186">
            <v>0</v>
          </cell>
          <cell r="DB186">
            <v>0</v>
          </cell>
          <cell r="DC186">
            <v>0</v>
          </cell>
        </row>
        <row r="187"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0.99904002600235209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0</v>
          </cell>
          <cell r="BY187">
            <v>0</v>
          </cell>
          <cell r="BZ187">
            <v>0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  <cell r="CE187">
            <v>0</v>
          </cell>
          <cell r="CF187">
            <v>0</v>
          </cell>
          <cell r="CG187">
            <v>0</v>
          </cell>
          <cell r="CH187">
            <v>0</v>
          </cell>
          <cell r="CI187">
            <v>0</v>
          </cell>
          <cell r="CJ187">
            <v>2.3140092279377555E-5</v>
          </cell>
          <cell r="CK187">
            <v>0</v>
          </cell>
          <cell r="CL187">
            <v>0</v>
          </cell>
          <cell r="CM187">
            <v>0</v>
          </cell>
          <cell r="CN187">
            <v>0</v>
          </cell>
          <cell r="CO187">
            <v>0</v>
          </cell>
          <cell r="CP187">
            <v>0</v>
          </cell>
          <cell r="CQ187">
            <v>0</v>
          </cell>
          <cell r="CR187">
            <v>0</v>
          </cell>
          <cell r="CS187">
            <v>0</v>
          </cell>
          <cell r="CT187">
            <v>3.3090886792265474E-4</v>
          </cell>
          <cell r="CU187">
            <v>0</v>
          </cell>
          <cell r="CV187">
            <v>0</v>
          </cell>
          <cell r="CW187">
            <v>0</v>
          </cell>
          <cell r="CX187">
            <v>0</v>
          </cell>
          <cell r="CY187">
            <v>0</v>
          </cell>
          <cell r="CZ187">
            <v>2.2019307148164765E-4</v>
          </cell>
          <cell r="DA187">
            <v>3.8573196596424896E-4</v>
          </cell>
          <cell r="DB187">
            <v>0</v>
          </cell>
          <cell r="DC187">
            <v>0</v>
          </cell>
        </row>
        <row r="188"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0.85444149884799336</v>
          </cell>
          <cell r="BL188">
            <v>0.14358698923277874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>
            <v>0</v>
          </cell>
          <cell r="CO188">
            <v>1.9715119192278067E-3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  <cell r="CV188">
            <v>0</v>
          </cell>
          <cell r="CW188">
            <v>0</v>
          </cell>
          <cell r="CX188">
            <v>0</v>
          </cell>
          <cell r="CY188">
            <v>0</v>
          </cell>
          <cell r="CZ188">
            <v>0</v>
          </cell>
          <cell r="DA188">
            <v>0</v>
          </cell>
          <cell r="DB188">
            <v>0</v>
          </cell>
          <cell r="DC188">
            <v>0</v>
          </cell>
        </row>
        <row r="189"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0.99887508975555905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0</v>
          </cell>
          <cell r="BY189">
            <v>0</v>
          </cell>
          <cell r="BZ189">
            <v>0</v>
          </cell>
          <cell r="CA189">
            <v>0</v>
          </cell>
          <cell r="CB189">
            <v>0</v>
          </cell>
          <cell r="CC189">
            <v>0</v>
          </cell>
          <cell r="CD189">
            <v>0</v>
          </cell>
          <cell r="CE189">
            <v>0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5.0025433656875359E-5</v>
          </cell>
          <cell r="CK189">
            <v>0</v>
          </cell>
          <cell r="CL189">
            <v>0</v>
          </cell>
          <cell r="CM189">
            <v>0</v>
          </cell>
          <cell r="CN189">
            <v>0</v>
          </cell>
          <cell r="CO189">
            <v>7.565950231326478E-4</v>
          </cell>
          <cell r="CP189">
            <v>0</v>
          </cell>
          <cell r="CQ189">
            <v>0</v>
          </cell>
          <cell r="CR189">
            <v>0</v>
          </cell>
          <cell r="CS189">
            <v>0</v>
          </cell>
          <cell r="CT189">
            <v>1.096265439911192E-4</v>
          </cell>
          <cell r="CU189">
            <v>0</v>
          </cell>
          <cell r="CV189">
            <v>0</v>
          </cell>
          <cell r="CW189">
            <v>0</v>
          </cell>
          <cell r="CX189">
            <v>0</v>
          </cell>
          <cell r="CY189">
            <v>0</v>
          </cell>
          <cell r="CZ189">
            <v>8.9116421654569135E-5</v>
          </cell>
          <cell r="DA189">
            <v>1.1954682200586405E-4</v>
          </cell>
          <cell r="DB189">
            <v>0</v>
          </cell>
          <cell r="DC189">
            <v>0</v>
          </cell>
        </row>
        <row r="190"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0.99872992577817354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1.270074221826513E-3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>
            <v>0</v>
          </cell>
          <cell r="CO190">
            <v>0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  <cell r="CV190">
            <v>0</v>
          </cell>
          <cell r="CW190">
            <v>0</v>
          </cell>
          <cell r="CX190">
            <v>0</v>
          </cell>
          <cell r="CY190">
            <v>0</v>
          </cell>
          <cell r="CZ190">
            <v>0</v>
          </cell>
          <cell r="DA190">
            <v>0</v>
          </cell>
          <cell r="DB190">
            <v>0</v>
          </cell>
          <cell r="DC190">
            <v>0</v>
          </cell>
        </row>
        <row r="191"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3.2733631831928004E-3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0.94465343297983206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BV191">
            <v>0</v>
          </cell>
          <cell r="BW191">
            <v>0</v>
          </cell>
          <cell r="BX191">
            <v>0</v>
          </cell>
          <cell r="BY191">
            <v>0</v>
          </cell>
          <cell r="BZ191">
            <v>0</v>
          </cell>
          <cell r="CA191">
            <v>1.1286102964849007E-2</v>
          </cell>
          <cell r="CB191">
            <v>1.7355853425058226E-2</v>
          </cell>
          <cell r="CC191">
            <v>2.3431247447067961E-2</v>
          </cell>
          <cell r="CD191">
            <v>0</v>
          </cell>
          <cell r="CE191">
            <v>0</v>
          </cell>
          <cell r="CF191">
            <v>0</v>
          </cell>
          <cell r="CG191">
            <v>0</v>
          </cell>
          <cell r="CH191">
            <v>0</v>
          </cell>
          <cell r="CI191">
            <v>0</v>
          </cell>
          <cell r="CJ191">
            <v>0</v>
          </cell>
          <cell r="CK191">
            <v>0</v>
          </cell>
          <cell r="CL191">
            <v>0</v>
          </cell>
          <cell r="CM191">
            <v>0</v>
          </cell>
          <cell r="CN191">
            <v>0</v>
          </cell>
          <cell r="CO191">
            <v>0</v>
          </cell>
          <cell r="CP191">
            <v>0</v>
          </cell>
          <cell r="CQ191">
            <v>0</v>
          </cell>
          <cell r="CR191">
            <v>0</v>
          </cell>
          <cell r="CS191">
            <v>0</v>
          </cell>
          <cell r="CT191">
            <v>0</v>
          </cell>
          <cell r="CU191">
            <v>0</v>
          </cell>
          <cell r="CV191">
            <v>0</v>
          </cell>
          <cell r="CW191">
            <v>0</v>
          </cell>
          <cell r="CX191">
            <v>0</v>
          </cell>
          <cell r="CY191">
            <v>0</v>
          </cell>
          <cell r="CZ191">
            <v>0</v>
          </cell>
          <cell r="DA191">
            <v>0</v>
          </cell>
          <cell r="DB191">
            <v>0</v>
          </cell>
          <cell r="DC191">
            <v>0</v>
          </cell>
        </row>
        <row r="192"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8.0364178271732978E-2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0.91963582172826697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  <cell r="CV192">
            <v>0</v>
          </cell>
          <cell r="CW192">
            <v>0</v>
          </cell>
          <cell r="CX192">
            <v>0</v>
          </cell>
          <cell r="CY192">
            <v>0</v>
          </cell>
          <cell r="CZ192">
            <v>0</v>
          </cell>
          <cell r="DA192">
            <v>0</v>
          </cell>
          <cell r="DB192">
            <v>0</v>
          </cell>
          <cell r="DC192">
            <v>0</v>
          </cell>
        </row>
        <row r="193"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  <cell r="BP193">
            <v>1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  <cell r="CE193">
            <v>0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0</v>
          </cell>
          <cell r="CQ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0</v>
          </cell>
          <cell r="DA193">
            <v>0</v>
          </cell>
          <cell r="DB193">
            <v>0</v>
          </cell>
          <cell r="DC193">
            <v>0</v>
          </cell>
        </row>
        <row r="194"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7.2585701530478598E-4</v>
          </cell>
          <cell r="BC194">
            <v>0</v>
          </cell>
          <cell r="BD194">
            <v>0</v>
          </cell>
          <cell r="BE194">
            <v>4.2154127009177598E-4</v>
          </cell>
          <cell r="BF194">
            <v>0</v>
          </cell>
          <cell r="BG194">
            <v>0</v>
          </cell>
          <cell r="BH194">
            <v>1.0063684367842144E-2</v>
          </cell>
          <cell r="BI194">
            <v>0</v>
          </cell>
          <cell r="BJ194">
            <v>0.27574058907255034</v>
          </cell>
          <cell r="BK194">
            <v>0</v>
          </cell>
          <cell r="BL194">
            <v>0</v>
          </cell>
          <cell r="BM194">
            <v>0</v>
          </cell>
          <cell r="BN194">
            <v>4.4392117608467565E-3</v>
          </cell>
          <cell r="BO194">
            <v>0</v>
          </cell>
          <cell r="BP194">
            <v>0</v>
          </cell>
          <cell r="BQ194">
            <v>0.70860911651336422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0</v>
          </cell>
          <cell r="DA194">
            <v>0</v>
          </cell>
          <cell r="DB194">
            <v>0</v>
          </cell>
          <cell r="DC194">
            <v>0</v>
          </cell>
        </row>
        <row r="195"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1.9834377193671152E-2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0.97027947034937267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9.886152456956258E-3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0</v>
          </cell>
          <cell r="DA195">
            <v>0</v>
          </cell>
          <cell r="DB195">
            <v>0</v>
          </cell>
          <cell r="DC195">
            <v>0</v>
          </cell>
        </row>
        <row r="196"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0.3320912311983848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0.20149497766063046</v>
          </cell>
          <cell r="CB196">
            <v>0.32178648122762449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5.4487977638486867E-2</v>
          </cell>
          <cell r="CU196">
            <v>0</v>
          </cell>
          <cell r="CV196">
            <v>0</v>
          </cell>
          <cell r="CW196">
            <v>0</v>
          </cell>
          <cell r="CX196">
            <v>0</v>
          </cell>
          <cell r="CY196">
            <v>0</v>
          </cell>
          <cell r="CZ196">
            <v>1.6600553691333592E-2</v>
          </cell>
          <cell r="DA196">
            <v>7.3538778583539618E-2</v>
          </cell>
          <cell r="DB196">
            <v>0</v>
          </cell>
          <cell r="DC196">
            <v>0</v>
          </cell>
        </row>
        <row r="197"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0.9710766698670189</v>
          </cell>
          <cell r="BU197">
            <v>0</v>
          </cell>
          <cell r="BV197">
            <v>0</v>
          </cell>
          <cell r="BW197">
            <v>0</v>
          </cell>
          <cell r="BX197">
            <v>0</v>
          </cell>
          <cell r="BY197">
            <v>0</v>
          </cell>
          <cell r="BZ197">
            <v>0</v>
          </cell>
          <cell r="CA197">
            <v>0</v>
          </cell>
          <cell r="CB197">
            <v>0</v>
          </cell>
          <cell r="CC197">
            <v>0</v>
          </cell>
          <cell r="CD197">
            <v>0</v>
          </cell>
          <cell r="CE197">
            <v>0</v>
          </cell>
          <cell r="CF197">
            <v>0</v>
          </cell>
          <cell r="CG197">
            <v>0</v>
          </cell>
          <cell r="CH197">
            <v>0</v>
          </cell>
          <cell r="CI197">
            <v>0</v>
          </cell>
          <cell r="CJ197">
            <v>9.9343128340304314E-4</v>
          </cell>
          <cell r="CK197">
            <v>0</v>
          </cell>
          <cell r="CL197">
            <v>0</v>
          </cell>
          <cell r="CM197">
            <v>0</v>
          </cell>
          <cell r="CN197">
            <v>0</v>
          </cell>
          <cell r="CO197">
            <v>0</v>
          </cell>
          <cell r="CP197">
            <v>0</v>
          </cell>
          <cell r="CQ197">
            <v>1.722443298940703E-2</v>
          </cell>
          <cell r="CR197">
            <v>0</v>
          </cell>
          <cell r="CS197">
            <v>0</v>
          </cell>
          <cell r="CT197">
            <v>3.7328340496656882E-3</v>
          </cell>
          <cell r="CU197">
            <v>0</v>
          </cell>
          <cell r="CV197">
            <v>0</v>
          </cell>
          <cell r="CW197">
            <v>0</v>
          </cell>
          <cell r="CX197">
            <v>0</v>
          </cell>
          <cell r="CY197">
            <v>0</v>
          </cell>
          <cell r="CZ197">
            <v>2.7633120376825463E-3</v>
          </cell>
          <cell r="DA197">
            <v>4.2093197728229805E-3</v>
          </cell>
          <cell r="DB197">
            <v>0</v>
          </cell>
          <cell r="DC197">
            <v>0</v>
          </cell>
        </row>
        <row r="198"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7.8354847605795822E-3</v>
          </cell>
          <cell r="BU198">
            <v>0.99016388939992428</v>
          </cell>
          <cell r="BV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  <cell r="CI198">
            <v>0</v>
          </cell>
          <cell r="CJ198">
            <v>2.3964046219910351E-4</v>
          </cell>
          <cell r="CK198">
            <v>0</v>
          </cell>
          <cell r="CL198">
            <v>0</v>
          </cell>
          <cell r="CM198">
            <v>0</v>
          </cell>
          <cell r="CN198">
            <v>0</v>
          </cell>
          <cell r="CO198">
            <v>0</v>
          </cell>
          <cell r="CP198">
            <v>0</v>
          </cell>
          <cell r="CQ198">
            <v>0</v>
          </cell>
          <cell r="CR198">
            <v>0</v>
          </cell>
          <cell r="CS198">
            <v>0</v>
          </cell>
          <cell r="CT198">
            <v>6.0898606541867596E-4</v>
          </cell>
          <cell r="CU198">
            <v>0</v>
          </cell>
          <cell r="CV198">
            <v>0</v>
          </cell>
          <cell r="CW198">
            <v>0</v>
          </cell>
          <cell r="CX198">
            <v>0</v>
          </cell>
          <cell r="CY198">
            <v>0</v>
          </cell>
          <cell r="CZ198">
            <v>4.8045403916892337E-4</v>
          </cell>
          <cell r="DA198">
            <v>6.7154527270959889E-4</v>
          </cell>
          <cell r="DB198">
            <v>0</v>
          </cell>
          <cell r="DC198">
            <v>0</v>
          </cell>
        </row>
        <row r="199"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0.93381216281496093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0</v>
          </cell>
          <cell r="CK199">
            <v>0</v>
          </cell>
          <cell r="CL199">
            <v>0</v>
          </cell>
          <cell r="CM199">
            <v>0</v>
          </cell>
          <cell r="CN199">
            <v>0</v>
          </cell>
          <cell r="CO199">
            <v>0</v>
          </cell>
          <cell r="CP199">
            <v>0</v>
          </cell>
          <cell r="CQ199">
            <v>0</v>
          </cell>
          <cell r="CR199">
            <v>0</v>
          </cell>
          <cell r="CS199">
            <v>0</v>
          </cell>
          <cell r="CT199">
            <v>6.618783718503915E-2</v>
          </cell>
          <cell r="CU199">
            <v>0</v>
          </cell>
          <cell r="CV199">
            <v>0</v>
          </cell>
          <cell r="CW199">
            <v>0</v>
          </cell>
          <cell r="CX199">
            <v>0</v>
          </cell>
          <cell r="CY199">
            <v>0</v>
          </cell>
          <cell r="CZ199">
            <v>0</v>
          </cell>
          <cell r="DA199">
            <v>0</v>
          </cell>
          <cell r="DB199">
            <v>0</v>
          </cell>
          <cell r="DC199">
            <v>0</v>
          </cell>
        </row>
        <row r="200"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2.5985916454597095E-3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3.9587943944542096E-3</v>
          </cell>
          <cell r="BV200">
            <v>0</v>
          </cell>
          <cell r="BW200">
            <v>0.97988568762075623</v>
          </cell>
          <cell r="BX200">
            <v>0</v>
          </cell>
          <cell r="BY200">
            <v>0</v>
          </cell>
          <cell r="BZ200">
            <v>0</v>
          </cell>
          <cell r="CA200">
            <v>2.6311523530845289E-3</v>
          </cell>
          <cell r="CB200">
            <v>4.3215244567466867E-3</v>
          </cell>
          <cell r="CC200">
            <v>0</v>
          </cell>
          <cell r="CD200">
            <v>0</v>
          </cell>
          <cell r="CE200">
            <v>0</v>
          </cell>
          <cell r="CF200">
            <v>0</v>
          </cell>
          <cell r="CG200">
            <v>4.0555028162843538E-4</v>
          </cell>
          <cell r="CH200">
            <v>0</v>
          </cell>
          <cell r="CI200">
            <v>0</v>
          </cell>
          <cell r="CJ200">
            <v>0</v>
          </cell>
          <cell r="CK200">
            <v>0</v>
          </cell>
          <cell r="CL200">
            <v>0</v>
          </cell>
          <cell r="CM200">
            <v>0</v>
          </cell>
          <cell r="CN200">
            <v>0</v>
          </cell>
          <cell r="CO200">
            <v>1.302209354557844E-4</v>
          </cell>
          <cell r="CP200">
            <v>3.9539514308670876E-4</v>
          </cell>
          <cell r="CQ200">
            <v>1.388262347242831E-3</v>
          </cell>
          <cell r="CR200">
            <v>0</v>
          </cell>
          <cell r="CS200">
            <v>0</v>
          </cell>
          <cell r="CT200">
            <v>1.6134230888106202E-3</v>
          </cell>
          <cell r="CU200">
            <v>0</v>
          </cell>
          <cell r="CV200">
            <v>0</v>
          </cell>
          <cell r="CW200">
            <v>0</v>
          </cell>
          <cell r="CX200">
            <v>0</v>
          </cell>
          <cell r="CY200">
            <v>0</v>
          </cell>
          <cell r="CZ200">
            <v>8.9196627075882595E-4</v>
          </cell>
          <cell r="DA200">
            <v>1.7794314625153823E-3</v>
          </cell>
          <cell r="DB200">
            <v>0</v>
          </cell>
          <cell r="DC200">
            <v>0</v>
          </cell>
        </row>
        <row r="201"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BX201">
            <v>1</v>
          </cell>
          <cell r="BY201">
            <v>0</v>
          </cell>
          <cell r="BZ201">
            <v>0</v>
          </cell>
          <cell r="CA201">
            <v>0</v>
          </cell>
          <cell r="CB201">
            <v>0</v>
          </cell>
          <cell r="CC201">
            <v>0</v>
          </cell>
          <cell r="CD201">
            <v>0</v>
          </cell>
          <cell r="CE201">
            <v>0</v>
          </cell>
          <cell r="CF201">
            <v>0</v>
          </cell>
          <cell r="CG201">
            <v>0</v>
          </cell>
          <cell r="CH201">
            <v>0</v>
          </cell>
          <cell r="CI201">
            <v>0</v>
          </cell>
          <cell r="CJ201">
            <v>0</v>
          </cell>
          <cell r="CK201">
            <v>0</v>
          </cell>
          <cell r="CL201">
            <v>0</v>
          </cell>
          <cell r="CM201">
            <v>0</v>
          </cell>
          <cell r="CN201">
            <v>0</v>
          </cell>
          <cell r="CO201">
            <v>0</v>
          </cell>
          <cell r="CP201">
            <v>0</v>
          </cell>
          <cell r="CQ201">
            <v>0</v>
          </cell>
          <cell r="CR201">
            <v>0</v>
          </cell>
          <cell r="CS201">
            <v>0</v>
          </cell>
          <cell r="CT201">
            <v>0</v>
          </cell>
          <cell r="CU201">
            <v>0</v>
          </cell>
          <cell r="CV201">
            <v>0</v>
          </cell>
          <cell r="CW201">
            <v>0</v>
          </cell>
          <cell r="CX201">
            <v>0</v>
          </cell>
          <cell r="CY201">
            <v>0</v>
          </cell>
          <cell r="CZ201">
            <v>0</v>
          </cell>
          <cell r="DA201">
            <v>0</v>
          </cell>
          <cell r="DB201">
            <v>0</v>
          </cell>
          <cell r="DC201">
            <v>0</v>
          </cell>
        </row>
        <row r="202"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0.67937080379406567</v>
          </cell>
          <cell r="BZ202">
            <v>0.10949239540315175</v>
          </cell>
          <cell r="CA202">
            <v>0.10888987007094358</v>
          </cell>
          <cell r="CB202">
            <v>0.10224693073183887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  <cell r="CL202">
            <v>0</v>
          </cell>
          <cell r="CM202">
            <v>0</v>
          </cell>
          <cell r="CN202">
            <v>0</v>
          </cell>
          <cell r="CO202">
            <v>0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  <cell r="CV202">
            <v>0</v>
          </cell>
          <cell r="CW202">
            <v>0</v>
          </cell>
          <cell r="CX202">
            <v>0</v>
          </cell>
          <cell r="CY202">
            <v>0</v>
          </cell>
          <cell r="CZ202">
            <v>0</v>
          </cell>
          <cell r="DA202">
            <v>0</v>
          </cell>
          <cell r="DB202">
            <v>0</v>
          </cell>
          <cell r="DC202">
            <v>0</v>
          </cell>
        </row>
        <row r="203"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0</v>
          </cell>
          <cell r="BX203">
            <v>0</v>
          </cell>
          <cell r="BY203">
            <v>0.69468589753705157</v>
          </cell>
          <cell r="BZ203">
            <v>0.15416211508006505</v>
          </cell>
          <cell r="CA203">
            <v>0.11006237148757843</v>
          </cell>
          <cell r="CB203">
            <v>4.1089615895305034E-2</v>
          </cell>
          <cell r="CC203">
            <v>0</v>
          </cell>
          <cell r="CD203">
            <v>0</v>
          </cell>
          <cell r="CE203">
            <v>0</v>
          </cell>
          <cell r="CF203">
            <v>0</v>
          </cell>
          <cell r="CG203">
            <v>0</v>
          </cell>
          <cell r="CH203">
            <v>0</v>
          </cell>
          <cell r="CI203">
            <v>0</v>
          </cell>
          <cell r="CJ203">
            <v>0</v>
          </cell>
          <cell r="CK203">
            <v>0</v>
          </cell>
          <cell r="CL203">
            <v>0</v>
          </cell>
          <cell r="CM203">
            <v>0</v>
          </cell>
          <cell r="CN203">
            <v>0</v>
          </cell>
          <cell r="CO203">
            <v>0</v>
          </cell>
          <cell r="CP203">
            <v>0</v>
          </cell>
          <cell r="CQ203">
            <v>0</v>
          </cell>
          <cell r="CR203">
            <v>0</v>
          </cell>
          <cell r="CS203">
            <v>0</v>
          </cell>
          <cell r="CT203">
            <v>0</v>
          </cell>
          <cell r="CU203">
            <v>0</v>
          </cell>
          <cell r="CV203">
            <v>0</v>
          </cell>
          <cell r="CW203">
            <v>0</v>
          </cell>
          <cell r="CX203">
            <v>0</v>
          </cell>
          <cell r="CY203">
            <v>0</v>
          </cell>
          <cell r="CZ203">
            <v>0</v>
          </cell>
          <cell r="DA203">
            <v>0</v>
          </cell>
          <cell r="DB203">
            <v>0</v>
          </cell>
          <cell r="DC203">
            <v>0</v>
          </cell>
        </row>
        <row r="204"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5.1718344048431479E-3</v>
          </cell>
          <cell r="AQ204">
            <v>9.0223636254016765E-4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2.84404344571405E-3</v>
          </cell>
          <cell r="AX204">
            <v>0</v>
          </cell>
          <cell r="AY204">
            <v>1.5164959891865551E-4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4.6111075437908116E-3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4.3762868616390354E-3</v>
          </cell>
          <cell r="BX204">
            <v>0</v>
          </cell>
          <cell r="BY204">
            <v>0</v>
          </cell>
          <cell r="BZ204">
            <v>1.1936445446102855E-3</v>
          </cell>
          <cell r="CA204">
            <v>0.95143782544177347</v>
          </cell>
          <cell r="CB204">
            <v>0</v>
          </cell>
          <cell r="CC204">
            <v>2.6800465790136698E-2</v>
          </cell>
          <cell r="CD204">
            <v>0</v>
          </cell>
          <cell r="CE204">
            <v>0</v>
          </cell>
          <cell r="CF204">
            <v>0</v>
          </cell>
          <cell r="CG204">
            <v>2.3149127584868277E-3</v>
          </cell>
          <cell r="CH204">
            <v>0</v>
          </cell>
          <cell r="CI204">
            <v>0</v>
          </cell>
          <cell r="CJ204">
            <v>0</v>
          </cell>
          <cell r="CK204">
            <v>0</v>
          </cell>
          <cell r="CL204">
            <v>0</v>
          </cell>
          <cell r="CM204">
            <v>0</v>
          </cell>
          <cell r="CN204">
            <v>0</v>
          </cell>
          <cell r="CO204">
            <v>0</v>
          </cell>
          <cell r="CP204">
            <v>0</v>
          </cell>
          <cell r="CQ204">
            <v>1.9599324754693149E-4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  <cell r="CV204">
            <v>0</v>
          </cell>
          <cell r="CW204">
            <v>0</v>
          </cell>
          <cell r="CX204">
            <v>0</v>
          </cell>
          <cell r="CY204">
            <v>0</v>
          </cell>
          <cell r="CZ204">
            <v>0</v>
          </cell>
          <cell r="DA204">
            <v>0</v>
          </cell>
          <cell r="DB204">
            <v>0</v>
          </cell>
          <cell r="DC204">
            <v>0</v>
          </cell>
        </row>
        <row r="205"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2.3333622415564223E-3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1.1014567707066051E-2</v>
          </cell>
          <cell r="BX205">
            <v>0</v>
          </cell>
          <cell r="BY205">
            <v>6.6630859954665556E-3</v>
          </cell>
          <cell r="BZ205">
            <v>1.2252616318632603E-3</v>
          </cell>
          <cell r="CA205">
            <v>0</v>
          </cell>
          <cell r="CB205">
            <v>0.94683309781720482</v>
          </cell>
          <cell r="CC205">
            <v>1.1650905836415737E-2</v>
          </cell>
          <cell r="CD205">
            <v>6.0716017193191188E-4</v>
          </cell>
          <cell r="CE205">
            <v>0</v>
          </cell>
          <cell r="CF205">
            <v>0</v>
          </cell>
          <cell r="CG205">
            <v>5.7462441680597668E-3</v>
          </cell>
          <cell r="CH205">
            <v>0</v>
          </cell>
          <cell r="CI205">
            <v>0</v>
          </cell>
          <cell r="CJ205">
            <v>0</v>
          </cell>
          <cell r="CK205">
            <v>0</v>
          </cell>
          <cell r="CL205">
            <v>0</v>
          </cell>
          <cell r="CM205">
            <v>0</v>
          </cell>
          <cell r="CN205">
            <v>0</v>
          </cell>
          <cell r="CO205">
            <v>0</v>
          </cell>
          <cell r="CP205">
            <v>0</v>
          </cell>
          <cell r="CQ205">
            <v>2.9407404250847403E-3</v>
          </cell>
          <cell r="CR205">
            <v>2.3570853549435085E-4</v>
          </cell>
          <cell r="CS205">
            <v>0</v>
          </cell>
          <cell r="CT205">
            <v>1.0373028477662975E-2</v>
          </cell>
          <cell r="CU205">
            <v>0</v>
          </cell>
          <cell r="CV205">
            <v>0</v>
          </cell>
          <cell r="CW205">
            <v>0</v>
          </cell>
          <cell r="CX205">
            <v>0</v>
          </cell>
          <cell r="CY205">
            <v>0</v>
          </cell>
          <cell r="CZ205">
            <v>0</v>
          </cell>
          <cell r="DA205">
            <v>3.7683699219367804E-4</v>
          </cell>
          <cell r="DB205">
            <v>0</v>
          </cell>
          <cell r="DC205">
            <v>0</v>
          </cell>
        </row>
        <row r="206"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2.4764960067771595E-3</v>
          </cell>
          <cell r="BX206">
            <v>0</v>
          </cell>
          <cell r="BY206">
            <v>0</v>
          </cell>
          <cell r="BZ206">
            <v>3.965347758383892E-6</v>
          </cell>
          <cell r="CA206">
            <v>3.6331155747924243E-3</v>
          </cell>
          <cell r="CB206">
            <v>6.052915086539469E-3</v>
          </cell>
          <cell r="CC206">
            <v>0.79514572945118278</v>
          </cell>
          <cell r="CD206">
            <v>0.13437707277644545</v>
          </cell>
          <cell r="CE206">
            <v>1.9206428285320855E-2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J206">
            <v>3.938918656038861E-4</v>
          </cell>
          <cell r="CK206">
            <v>0</v>
          </cell>
          <cell r="CL206">
            <v>0</v>
          </cell>
          <cell r="CM206">
            <v>0</v>
          </cell>
          <cell r="CN206">
            <v>0</v>
          </cell>
          <cell r="CO206">
            <v>5.4237179057592295E-3</v>
          </cell>
          <cell r="CP206">
            <v>0</v>
          </cell>
          <cell r="CQ206">
            <v>0</v>
          </cell>
          <cell r="CR206">
            <v>0</v>
          </cell>
          <cell r="CS206">
            <v>1.8400381139493761E-2</v>
          </cell>
          <cell r="CT206">
            <v>9.7508375908568531E-3</v>
          </cell>
          <cell r="CU206">
            <v>0</v>
          </cell>
          <cell r="CV206">
            <v>0</v>
          </cell>
          <cell r="CW206">
            <v>0</v>
          </cell>
          <cell r="CX206">
            <v>0</v>
          </cell>
          <cell r="CY206">
            <v>0</v>
          </cell>
          <cell r="CZ206">
            <v>1.9285122212509504E-3</v>
          </cell>
          <cell r="DA206">
            <v>3.2069367482188255E-3</v>
          </cell>
          <cell r="DB206">
            <v>0</v>
          </cell>
          <cell r="DC206">
            <v>0</v>
          </cell>
        </row>
        <row r="207"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V207">
            <v>0</v>
          </cell>
          <cell r="BW207">
            <v>0</v>
          </cell>
          <cell r="BX207">
            <v>0</v>
          </cell>
          <cell r="BY207">
            <v>0</v>
          </cell>
          <cell r="BZ207">
            <v>0</v>
          </cell>
          <cell r="CA207">
            <v>0</v>
          </cell>
          <cell r="CB207">
            <v>0</v>
          </cell>
          <cell r="CC207">
            <v>0.27140135950045058</v>
          </cell>
          <cell r="CD207">
            <v>0.60554081021974981</v>
          </cell>
          <cell r="CE207">
            <v>0.12305783027979972</v>
          </cell>
          <cell r="CF207">
            <v>0</v>
          </cell>
          <cell r="CG207">
            <v>0</v>
          </cell>
          <cell r="CH207">
            <v>0</v>
          </cell>
          <cell r="CI207">
            <v>0</v>
          </cell>
          <cell r="CJ207">
            <v>0</v>
          </cell>
          <cell r="CK207">
            <v>0</v>
          </cell>
          <cell r="CL207">
            <v>0</v>
          </cell>
          <cell r="CM207">
            <v>0</v>
          </cell>
          <cell r="CN207">
            <v>0</v>
          </cell>
          <cell r="CO207">
            <v>0</v>
          </cell>
          <cell r="CP207">
            <v>0</v>
          </cell>
          <cell r="CQ207">
            <v>0</v>
          </cell>
          <cell r="CR207">
            <v>0</v>
          </cell>
          <cell r="CS207">
            <v>0</v>
          </cell>
          <cell r="CT207">
            <v>0</v>
          </cell>
          <cell r="CU207">
            <v>0</v>
          </cell>
          <cell r="CV207">
            <v>0</v>
          </cell>
          <cell r="CW207">
            <v>0</v>
          </cell>
          <cell r="CX207">
            <v>0</v>
          </cell>
          <cell r="CY207">
            <v>0</v>
          </cell>
          <cell r="CZ207">
            <v>0</v>
          </cell>
          <cell r="DA207">
            <v>0</v>
          </cell>
          <cell r="DB207">
            <v>0</v>
          </cell>
          <cell r="DC207">
            <v>0</v>
          </cell>
        </row>
        <row r="208"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5.9082364673280541E-2</v>
          </cell>
          <cell r="CB208">
            <v>9.9303399357738062E-2</v>
          </cell>
          <cell r="CC208">
            <v>0.26267282991028257</v>
          </cell>
          <cell r="CD208">
            <v>0.19033124621355202</v>
          </cell>
          <cell r="CE208">
            <v>3.2159443994080536E-2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1.3170100592663311E-2</v>
          </cell>
          <cell r="CK208">
            <v>0</v>
          </cell>
          <cell r="CL208">
            <v>0</v>
          </cell>
          <cell r="CM208">
            <v>0</v>
          </cell>
          <cell r="CN208">
            <v>0</v>
          </cell>
          <cell r="CO208">
            <v>1.375171089251781E-2</v>
          </cell>
          <cell r="CP208">
            <v>0.15369650248672961</v>
          </cell>
          <cell r="CQ208">
            <v>0</v>
          </cell>
          <cell r="CR208">
            <v>2.45435426309655E-2</v>
          </cell>
          <cell r="CS208">
            <v>0</v>
          </cell>
          <cell r="CT208">
            <v>5.6856034442203371E-2</v>
          </cell>
          <cell r="CU208">
            <v>0</v>
          </cell>
          <cell r="CV208">
            <v>0</v>
          </cell>
          <cell r="CW208">
            <v>4.1548159808660963E-4</v>
          </cell>
          <cell r="CX208">
            <v>0</v>
          </cell>
          <cell r="CY208">
            <v>0</v>
          </cell>
          <cell r="CZ208">
            <v>3.7186875858408339E-2</v>
          </cell>
          <cell r="DA208">
            <v>5.6830467349491799E-2</v>
          </cell>
          <cell r="DB208">
            <v>0</v>
          </cell>
          <cell r="DC208">
            <v>0</v>
          </cell>
        </row>
        <row r="209"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>
            <v>0</v>
          </cell>
          <cell r="BZ209">
            <v>0</v>
          </cell>
          <cell r="CA209">
            <v>7.4182402039529947E-4</v>
          </cell>
          <cell r="CB209">
            <v>1.202372880827878E-3</v>
          </cell>
          <cell r="CC209">
            <v>0</v>
          </cell>
          <cell r="CD209">
            <v>0</v>
          </cell>
          <cell r="CE209">
            <v>0</v>
          </cell>
          <cell r="CF209">
            <v>0.64127809186270335</v>
          </cell>
          <cell r="CG209">
            <v>0</v>
          </cell>
          <cell r="CH209">
            <v>0</v>
          </cell>
          <cell r="CI209">
            <v>0</v>
          </cell>
          <cell r="CJ209">
            <v>0</v>
          </cell>
          <cell r="CK209">
            <v>0</v>
          </cell>
          <cell r="CL209">
            <v>0</v>
          </cell>
          <cell r="CM209">
            <v>0</v>
          </cell>
          <cell r="CN209">
            <v>0</v>
          </cell>
          <cell r="CO209">
            <v>0</v>
          </cell>
          <cell r="CP209">
            <v>0</v>
          </cell>
          <cell r="CQ209">
            <v>0</v>
          </cell>
          <cell r="CR209">
            <v>9.2782068618946431E-2</v>
          </cell>
          <cell r="CS209">
            <v>0</v>
          </cell>
          <cell r="CT209">
            <v>9.6100794573004383E-2</v>
          </cell>
          <cell r="CU209">
            <v>0</v>
          </cell>
          <cell r="CV209">
            <v>0</v>
          </cell>
          <cell r="CW209">
            <v>0</v>
          </cell>
          <cell r="CX209">
            <v>0</v>
          </cell>
          <cell r="CY209">
            <v>0</v>
          </cell>
          <cell r="CZ209">
            <v>4.7512797077913081E-2</v>
          </cell>
          <cell r="DA209">
            <v>0.12038205096620951</v>
          </cell>
          <cell r="DB209">
            <v>0</v>
          </cell>
          <cell r="DC209">
            <v>0</v>
          </cell>
        </row>
        <row r="210"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2.9006822916914422E-3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1.4434587107624286E-4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2.6158838547338053E-3</v>
          </cell>
          <cell r="BX210">
            <v>0</v>
          </cell>
          <cell r="BY210">
            <v>7.6719138129821568E-5</v>
          </cell>
          <cell r="BZ210">
            <v>0</v>
          </cell>
          <cell r="CA210">
            <v>1.8855947286791355E-3</v>
          </cell>
          <cell r="CB210">
            <v>3.1323082408112137E-3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0.97869160693138413</v>
          </cell>
          <cell r="CH210">
            <v>0</v>
          </cell>
          <cell r="CI210">
            <v>0</v>
          </cell>
          <cell r="CJ210">
            <v>6.4471382614720018E-5</v>
          </cell>
          <cell r="CK210">
            <v>0</v>
          </cell>
          <cell r="CL210">
            <v>0</v>
          </cell>
          <cell r="CM210">
            <v>0</v>
          </cell>
          <cell r="CN210">
            <v>0</v>
          </cell>
          <cell r="CO210">
            <v>6.6010745664361646E-3</v>
          </cell>
          <cell r="CP210">
            <v>0</v>
          </cell>
          <cell r="CQ210">
            <v>0</v>
          </cell>
          <cell r="CR210">
            <v>0</v>
          </cell>
          <cell r="CS210">
            <v>2.0320893224412932E-3</v>
          </cell>
          <cell r="CT210">
            <v>6.52897154317626E-4</v>
          </cell>
          <cell r="CU210">
            <v>0</v>
          </cell>
          <cell r="CV210">
            <v>0</v>
          </cell>
          <cell r="CW210">
            <v>3.1752688742423483E-6</v>
          </cell>
          <cell r="CX210">
            <v>0</v>
          </cell>
          <cell r="CY210">
            <v>0</v>
          </cell>
          <cell r="CZ210">
            <v>4.4164573525397603E-4</v>
          </cell>
          <cell r="DA210">
            <v>7.575055135560988E-4</v>
          </cell>
          <cell r="DB210">
            <v>0</v>
          </cell>
          <cell r="DC210">
            <v>0</v>
          </cell>
        </row>
        <row r="211"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1.6275164918709922E-2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0</v>
          </cell>
          <cell r="BY211">
            <v>0</v>
          </cell>
          <cell r="BZ211">
            <v>0</v>
          </cell>
          <cell r="CA211">
            <v>0</v>
          </cell>
          <cell r="CB211">
            <v>0</v>
          </cell>
          <cell r="CC211">
            <v>0</v>
          </cell>
          <cell r="CD211">
            <v>0</v>
          </cell>
          <cell r="CE211">
            <v>0</v>
          </cell>
          <cell r="CF211">
            <v>0</v>
          </cell>
          <cell r="CG211">
            <v>0</v>
          </cell>
          <cell r="CH211">
            <v>0.86591180741619778</v>
          </cell>
          <cell r="CI211">
            <v>0</v>
          </cell>
          <cell r="CJ211">
            <v>0.11633956852365644</v>
          </cell>
          <cell r="CK211">
            <v>0</v>
          </cell>
          <cell r="CL211">
            <v>0</v>
          </cell>
          <cell r="CM211">
            <v>0</v>
          </cell>
          <cell r="CN211">
            <v>0</v>
          </cell>
          <cell r="CO211">
            <v>0</v>
          </cell>
          <cell r="CP211">
            <v>0</v>
          </cell>
          <cell r="CQ211">
            <v>0</v>
          </cell>
          <cell r="CR211">
            <v>1.4734591414357848E-3</v>
          </cell>
          <cell r="CS211">
            <v>0</v>
          </cell>
          <cell r="CT211">
            <v>0</v>
          </cell>
          <cell r="CU211">
            <v>0</v>
          </cell>
          <cell r="CV211">
            <v>0</v>
          </cell>
          <cell r="CW211">
            <v>0</v>
          </cell>
          <cell r="CX211">
            <v>0</v>
          </cell>
          <cell r="CY211">
            <v>0</v>
          </cell>
          <cell r="CZ211">
            <v>0</v>
          </cell>
          <cell r="DA211">
            <v>0</v>
          </cell>
          <cell r="DB211">
            <v>0</v>
          </cell>
          <cell r="DC211">
            <v>0</v>
          </cell>
        </row>
        <row r="212"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  <cell r="CI212">
            <v>0.67448006465990284</v>
          </cell>
          <cell r="CJ212">
            <v>4.4179413710710672E-2</v>
          </cell>
          <cell r="CK212">
            <v>0</v>
          </cell>
          <cell r="CL212">
            <v>0</v>
          </cell>
          <cell r="CM212">
            <v>0.11914976624439066</v>
          </cell>
          <cell r="CN212">
            <v>0</v>
          </cell>
          <cell r="CO212">
            <v>2.0433947330524751E-2</v>
          </cell>
          <cell r="CP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4.7376556244776394E-2</v>
          </cell>
          <cell r="CU212">
            <v>0</v>
          </cell>
          <cell r="CV212">
            <v>0</v>
          </cell>
          <cell r="CW212">
            <v>0</v>
          </cell>
          <cell r="CX212">
            <v>0</v>
          </cell>
          <cell r="CY212">
            <v>0</v>
          </cell>
          <cell r="CZ212">
            <v>4.7083209232494823E-2</v>
          </cell>
          <cell r="DA212">
            <v>4.7297042577199917E-2</v>
          </cell>
          <cell r="DB212">
            <v>0</v>
          </cell>
          <cell r="DC212">
            <v>0</v>
          </cell>
        </row>
        <row r="213"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0</v>
          </cell>
          <cell r="BY213">
            <v>0</v>
          </cell>
          <cell r="BZ213">
            <v>0</v>
          </cell>
          <cell r="CA213">
            <v>0</v>
          </cell>
          <cell r="CB213">
            <v>0</v>
          </cell>
          <cell r="CC213">
            <v>0</v>
          </cell>
          <cell r="CD213">
            <v>0</v>
          </cell>
          <cell r="CE213">
            <v>0</v>
          </cell>
          <cell r="CF213">
            <v>0</v>
          </cell>
          <cell r="CG213">
            <v>0</v>
          </cell>
          <cell r="CH213">
            <v>0</v>
          </cell>
          <cell r="CI213">
            <v>0</v>
          </cell>
          <cell r="CJ213">
            <v>0.37771636835599043</v>
          </cell>
          <cell r="CK213">
            <v>0</v>
          </cell>
          <cell r="CL213">
            <v>0</v>
          </cell>
          <cell r="CM213">
            <v>0</v>
          </cell>
          <cell r="CN213">
            <v>0</v>
          </cell>
          <cell r="CO213">
            <v>0</v>
          </cell>
          <cell r="CP213">
            <v>0</v>
          </cell>
          <cell r="CQ213">
            <v>0</v>
          </cell>
          <cell r="CR213">
            <v>0</v>
          </cell>
          <cell r="CS213">
            <v>0</v>
          </cell>
          <cell r="CT213">
            <v>0.21404615955498918</v>
          </cell>
          <cell r="CU213">
            <v>0</v>
          </cell>
          <cell r="CV213">
            <v>0</v>
          </cell>
          <cell r="CW213">
            <v>0</v>
          </cell>
          <cell r="CX213">
            <v>0</v>
          </cell>
          <cell r="CY213">
            <v>0</v>
          </cell>
          <cell r="CZ213">
            <v>0.17555928653531591</v>
          </cell>
          <cell r="DA213">
            <v>0.23267818555370443</v>
          </cell>
          <cell r="DB213">
            <v>0</v>
          </cell>
          <cell r="DC213">
            <v>0</v>
          </cell>
        </row>
        <row r="214"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  <cell r="BX214">
            <v>0</v>
          </cell>
          <cell r="BY214">
            <v>0</v>
          </cell>
          <cell r="BZ214">
            <v>0</v>
          </cell>
          <cell r="CA214">
            <v>0</v>
          </cell>
          <cell r="CB214">
            <v>0</v>
          </cell>
          <cell r="CC214">
            <v>0</v>
          </cell>
          <cell r="CD214">
            <v>0</v>
          </cell>
          <cell r="CE214">
            <v>0</v>
          </cell>
          <cell r="CF214">
            <v>0</v>
          </cell>
          <cell r="CG214">
            <v>0</v>
          </cell>
          <cell r="CH214">
            <v>0</v>
          </cell>
          <cell r="CI214">
            <v>0</v>
          </cell>
          <cell r="CJ214">
            <v>0</v>
          </cell>
          <cell r="CK214">
            <v>1</v>
          </cell>
          <cell r="CL214">
            <v>0</v>
          </cell>
          <cell r="CM214">
            <v>0</v>
          </cell>
          <cell r="CN214">
            <v>0</v>
          </cell>
          <cell r="CO214">
            <v>0</v>
          </cell>
          <cell r="CP214">
            <v>0</v>
          </cell>
          <cell r="CQ214">
            <v>0</v>
          </cell>
          <cell r="CR214">
            <v>0</v>
          </cell>
          <cell r="CS214">
            <v>0</v>
          </cell>
          <cell r="CT214">
            <v>0</v>
          </cell>
          <cell r="CU214">
            <v>0</v>
          </cell>
          <cell r="CV214">
            <v>0</v>
          </cell>
          <cell r="CW214">
            <v>0</v>
          </cell>
          <cell r="CX214">
            <v>0</v>
          </cell>
          <cell r="CY214">
            <v>0</v>
          </cell>
          <cell r="CZ214">
            <v>0</v>
          </cell>
          <cell r="DA214">
            <v>0</v>
          </cell>
          <cell r="DB214">
            <v>0</v>
          </cell>
          <cell r="DC214">
            <v>0</v>
          </cell>
        </row>
        <row r="215"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>
            <v>0</v>
          </cell>
          <cell r="BZ215">
            <v>0</v>
          </cell>
          <cell r="CA215">
            <v>0</v>
          </cell>
          <cell r="CB215">
            <v>0</v>
          </cell>
          <cell r="CC215">
            <v>0</v>
          </cell>
          <cell r="CD215">
            <v>0</v>
          </cell>
          <cell r="CE215">
            <v>0</v>
          </cell>
          <cell r="CF215">
            <v>0</v>
          </cell>
          <cell r="CG215">
            <v>0</v>
          </cell>
          <cell r="CH215">
            <v>0</v>
          </cell>
          <cell r="CI215">
            <v>0</v>
          </cell>
          <cell r="CJ215">
            <v>0</v>
          </cell>
          <cell r="CK215">
            <v>0</v>
          </cell>
          <cell r="CL215">
            <v>1</v>
          </cell>
          <cell r="CM215">
            <v>0</v>
          </cell>
          <cell r="CN215">
            <v>0</v>
          </cell>
          <cell r="CO215">
            <v>0</v>
          </cell>
          <cell r="CP215">
            <v>0</v>
          </cell>
          <cell r="CQ215">
            <v>0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X215">
            <v>0</v>
          </cell>
          <cell r="CY215">
            <v>0</v>
          </cell>
          <cell r="CZ215">
            <v>0</v>
          </cell>
          <cell r="DA215">
            <v>0</v>
          </cell>
          <cell r="DB215">
            <v>0</v>
          </cell>
          <cell r="DC215">
            <v>0</v>
          </cell>
        </row>
        <row r="216"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V216">
            <v>0</v>
          </cell>
          <cell r="BW216">
            <v>0</v>
          </cell>
          <cell r="BX216">
            <v>0</v>
          </cell>
          <cell r="BY216">
            <v>0</v>
          </cell>
          <cell r="BZ216">
            <v>0</v>
          </cell>
          <cell r="CA216">
            <v>2.3220669483926686E-2</v>
          </cell>
          <cell r="CB216">
            <v>4.3220936110124168E-2</v>
          </cell>
          <cell r="CC216">
            <v>0</v>
          </cell>
          <cell r="CD216">
            <v>0</v>
          </cell>
          <cell r="CE216">
            <v>0</v>
          </cell>
          <cell r="CF216">
            <v>0</v>
          </cell>
          <cell r="CG216">
            <v>0</v>
          </cell>
          <cell r="CH216">
            <v>0</v>
          </cell>
          <cell r="CI216">
            <v>0</v>
          </cell>
          <cell r="CJ216">
            <v>0</v>
          </cell>
          <cell r="CK216">
            <v>0</v>
          </cell>
          <cell r="CL216">
            <v>0</v>
          </cell>
          <cell r="CM216">
            <v>0.93355839440594912</v>
          </cell>
          <cell r="CN216">
            <v>0</v>
          </cell>
          <cell r="CO216">
            <v>0</v>
          </cell>
          <cell r="CP216">
            <v>0</v>
          </cell>
          <cell r="CQ216">
            <v>0</v>
          </cell>
          <cell r="CR216">
            <v>0</v>
          </cell>
          <cell r="CS216">
            <v>0</v>
          </cell>
          <cell r="CT216">
            <v>0</v>
          </cell>
          <cell r="CU216">
            <v>0</v>
          </cell>
          <cell r="CV216">
            <v>0</v>
          </cell>
          <cell r="CW216">
            <v>0</v>
          </cell>
          <cell r="CX216">
            <v>0</v>
          </cell>
          <cell r="CY216">
            <v>0</v>
          </cell>
          <cell r="CZ216">
            <v>0</v>
          </cell>
          <cell r="DA216">
            <v>0</v>
          </cell>
          <cell r="DB216">
            <v>0</v>
          </cell>
          <cell r="DC216">
            <v>0</v>
          </cell>
        </row>
        <row r="217"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0</v>
          </cell>
          <cell r="BX217">
            <v>0</v>
          </cell>
          <cell r="BY217">
            <v>0</v>
          </cell>
          <cell r="BZ217">
            <v>0</v>
          </cell>
          <cell r="CA217">
            <v>0</v>
          </cell>
          <cell r="CB217">
            <v>0</v>
          </cell>
          <cell r="CC217">
            <v>0</v>
          </cell>
          <cell r="CD217">
            <v>0</v>
          </cell>
          <cell r="CE217">
            <v>0</v>
          </cell>
          <cell r="CF217">
            <v>0</v>
          </cell>
          <cell r="CG217">
            <v>0</v>
          </cell>
          <cell r="CH217">
            <v>0</v>
          </cell>
          <cell r="CI217">
            <v>0</v>
          </cell>
          <cell r="CJ217">
            <v>0</v>
          </cell>
          <cell r="CK217">
            <v>0</v>
          </cell>
          <cell r="CL217">
            <v>0</v>
          </cell>
          <cell r="CM217">
            <v>0</v>
          </cell>
          <cell r="CN217">
            <v>1</v>
          </cell>
          <cell r="CO217">
            <v>0</v>
          </cell>
          <cell r="CP217">
            <v>0</v>
          </cell>
          <cell r="CQ217">
            <v>0</v>
          </cell>
          <cell r="CR217">
            <v>0</v>
          </cell>
          <cell r="CS217">
            <v>0</v>
          </cell>
          <cell r="CT217">
            <v>0</v>
          </cell>
          <cell r="CU217">
            <v>0</v>
          </cell>
          <cell r="CV217">
            <v>0</v>
          </cell>
          <cell r="CW217">
            <v>0</v>
          </cell>
          <cell r="CX217">
            <v>0</v>
          </cell>
          <cell r="CY217">
            <v>0</v>
          </cell>
          <cell r="CZ217">
            <v>0</v>
          </cell>
          <cell r="DA217">
            <v>0</v>
          </cell>
          <cell r="DB217">
            <v>0</v>
          </cell>
          <cell r="DC217">
            <v>0</v>
          </cell>
        </row>
        <row r="218"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0</v>
          </cell>
          <cell r="BX218">
            <v>0</v>
          </cell>
          <cell r="BY218">
            <v>0</v>
          </cell>
          <cell r="BZ218">
            <v>0</v>
          </cell>
          <cell r="CA218">
            <v>0</v>
          </cell>
          <cell r="CB218">
            <v>0</v>
          </cell>
          <cell r="CC218">
            <v>0</v>
          </cell>
          <cell r="CD218">
            <v>0</v>
          </cell>
          <cell r="CE218">
            <v>0</v>
          </cell>
          <cell r="CF218">
            <v>0</v>
          </cell>
          <cell r="CG218">
            <v>3.9548335283229328E-3</v>
          </cell>
          <cell r="CH218">
            <v>6.2729567408244796E-3</v>
          </cell>
          <cell r="CI218">
            <v>0</v>
          </cell>
          <cell r="CJ218">
            <v>1.0026417284505124E-3</v>
          </cell>
          <cell r="CK218">
            <v>0</v>
          </cell>
          <cell r="CL218">
            <v>0</v>
          </cell>
          <cell r="CM218">
            <v>0</v>
          </cell>
          <cell r="CN218">
            <v>0</v>
          </cell>
          <cell r="CO218">
            <v>0.96142982792641962</v>
          </cell>
          <cell r="CP218">
            <v>0</v>
          </cell>
          <cell r="CQ218">
            <v>0</v>
          </cell>
          <cell r="CR218">
            <v>8.8230970786184332E-4</v>
          </cell>
          <cell r="CS218">
            <v>0</v>
          </cell>
          <cell r="CT218">
            <v>2.1995205470673584E-3</v>
          </cell>
          <cell r="CU218">
            <v>0</v>
          </cell>
          <cell r="CV218">
            <v>0</v>
          </cell>
          <cell r="CW218">
            <v>2.0071444287753155E-2</v>
          </cell>
          <cell r="CX218">
            <v>0</v>
          </cell>
          <cell r="CY218">
            <v>0</v>
          </cell>
          <cell r="CZ218">
            <v>1.786542364998983E-3</v>
          </cell>
          <cell r="DA218">
            <v>2.399923168301117E-3</v>
          </cell>
          <cell r="DB218">
            <v>0</v>
          </cell>
          <cell r="DC218">
            <v>0</v>
          </cell>
        </row>
        <row r="219"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>
            <v>0</v>
          </cell>
          <cell r="BW219">
            <v>5.3089433986334665E-3</v>
          </cell>
          <cell r="BX219">
            <v>0</v>
          </cell>
          <cell r="BY219">
            <v>0</v>
          </cell>
          <cell r="BZ219">
            <v>0</v>
          </cell>
          <cell r="CA219">
            <v>1.6517389301850237E-3</v>
          </cell>
          <cell r="CB219">
            <v>2.7955549545548184E-3</v>
          </cell>
          <cell r="CC219">
            <v>1.8289521466209623E-4</v>
          </cell>
          <cell r="CD219">
            <v>5.3517952225227396E-5</v>
          </cell>
          <cell r="CE219">
            <v>0</v>
          </cell>
          <cell r="CF219">
            <v>0</v>
          </cell>
          <cell r="CG219">
            <v>0</v>
          </cell>
          <cell r="CH219">
            <v>0</v>
          </cell>
          <cell r="CI219">
            <v>0</v>
          </cell>
          <cell r="CJ219">
            <v>7.8761636210212451E-3</v>
          </cell>
          <cell r="CK219">
            <v>0</v>
          </cell>
          <cell r="CL219">
            <v>0</v>
          </cell>
          <cell r="CM219">
            <v>0</v>
          </cell>
          <cell r="CN219">
            <v>0</v>
          </cell>
          <cell r="CO219">
            <v>6.8301507235010633E-2</v>
          </cell>
          <cell r="CP219">
            <v>0.75150843839661008</v>
          </cell>
          <cell r="CQ219">
            <v>0</v>
          </cell>
          <cell r="CR219">
            <v>0</v>
          </cell>
          <cell r="CS219">
            <v>0</v>
          </cell>
          <cell r="CT219">
            <v>3.5297408273403184E-2</v>
          </cell>
          <cell r="CU219">
            <v>0</v>
          </cell>
          <cell r="CV219">
            <v>0</v>
          </cell>
          <cell r="CW219">
            <v>0</v>
          </cell>
          <cell r="CX219">
            <v>0</v>
          </cell>
          <cell r="CY219">
            <v>0</v>
          </cell>
          <cell r="CZ219">
            <v>1.7678600574484012E-2</v>
          </cell>
          <cell r="DA219">
            <v>0.10934523144921036</v>
          </cell>
          <cell r="DB219">
            <v>0</v>
          </cell>
          <cell r="DC219">
            <v>0</v>
          </cell>
        </row>
        <row r="220"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1.9684932134941959E-2</v>
          </cell>
          <cell r="BX220">
            <v>0</v>
          </cell>
          <cell r="BY220">
            <v>0</v>
          </cell>
          <cell r="BZ220">
            <v>0</v>
          </cell>
          <cell r="CA220">
            <v>0</v>
          </cell>
          <cell r="CB220">
            <v>0</v>
          </cell>
          <cell r="CC220">
            <v>0</v>
          </cell>
          <cell r="CD220">
            <v>0</v>
          </cell>
          <cell r="CE220">
            <v>0</v>
          </cell>
          <cell r="CF220">
            <v>0</v>
          </cell>
          <cell r="CG220">
            <v>0</v>
          </cell>
          <cell r="CH220">
            <v>0</v>
          </cell>
          <cell r="CI220">
            <v>0</v>
          </cell>
          <cell r="CJ220">
            <v>1.8793338098722079E-3</v>
          </cell>
          <cell r="CK220">
            <v>0</v>
          </cell>
          <cell r="CL220">
            <v>0</v>
          </cell>
          <cell r="CM220">
            <v>0</v>
          </cell>
          <cell r="CN220">
            <v>0</v>
          </cell>
          <cell r="CO220">
            <v>0</v>
          </cell>
          <cell r="CP220">
            <v>3.0250943747392586E-4</v>
          </cell>
          <cell r="CQ220">
            <v>0.69413195413332007</v>
          </cell>
          <cell r="CR220">
            <v>0.25701623731969669</v>
          </cell>
          <cell r="CS220">
            <v>0</v>
          </cell>
          <cell r="CT220">
            <v>9.4508148518782868E-3</v>
          </cell>
          <cell r="CU220">
            <v>0</v>
          </cell>
          <cell r="CV220">
            <v>0</v>
          </cell>
          <cell r="CW220">
            <v>0</v>
          </cell>
          <cell r="CX220">
            <v>0</v>
          </cell>
          <cell r="CY220">
            <v>0</v>
          </cell>
          <cell r="CZ220">
            <v>6.7540033696491157E-3</v>
          </cell>
          <cell r="DA220">
            <v>1.0780214943167572E-2</v>
          </cell>
          <cell r="DB220">
            <v>0</v>
          </cell>
          <cell r="DC220">
            <v>0</v>
          </cell>
        </row>
        <row r="221"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1.7261983864478685E-3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  <cell r="BZ221">
            <v>0</v>
          </cell>
          <cell r="CA221">
            <v>2.61087988582247E-4</v>
          </cell>
          <cell r="CB221">
            <v>4.264161599907002E-4</v>
          </cell>
          <cell r="CC221">
            <v>0</v>
          </cell>
          <cell r="CD221">
            <v>0</v>
          </cell>
          <cell r="CE221">
            <v>0</v>
          </cell>
          <cell r="CF221">
            <v>0</v>
          </cell>
          <cell r="CG221">
            <v>0</v>
          </cell>
          <cell r="CH221">
            <v>9.04087214024955E-3</v>
          </cell>
          <cell r="CI221">
            <v>0</v>
          </cell>
          <cell r="CJ221">
            <v>0</v>
          </cell>
          <cell r="CK221">
            <v>0</v>
          </cell>
          <cell r="CL221">
            <v>0</v>
          </cell>
          <cell r="CM221">
            <v>0</v>
          </cell>
          <cell r="CN221">
            <v>0</v>
          </cell>
          <cell r="CO221">
            <v>2.4915973811846678E-4</v>
          </cell>
          <cell r="CP221">
            <v>0</v>
          </cell>
          <cell r="CQ221">
            <v>4.9270972023129586E-4</v>
          </cell>
          <cell r="CR221">
            <v>0.87265462908685321</v>
          </cell>
          <cell r="CS221">
            <v>0</v>
          </cell>
          <cell r="CT221">
            <v>3.883772030965895E-2</v>
          </cell>
          <cell r="CU221">
            <v>0</v>
          </cell>
          <cell r="CV221">
            <v>0</v>
          </cell>
          <cell r="CW221">
            <v>0</v>
          </cell>
          <cell r="CX221">
            <v>0</v>
          </cell>
          <cell r="CY221">
            <v>0</v>
          </cell>
          <cell r="CZ221">
            <v>2.1609616924385316E-2</v>
          </cell>
          <cell r="DA221">
            <v>5.4701589545482376E-2</v>
          </cell>
          <cell r="DB221">
            <v>0</v>
          </cell>
          <cell r="DC221">
            <v>0</v>
          </cell>
        </row>
        <row r="222"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0.25794536089854797</v>
          </cell>
          <cell r="CD222">
            <v>4.1537323650643533E-2</v>
          </cell>
          <cell r="CE222">
            <v>9.4964633281049652E-3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2.0905697221416841E-4</v>
          </cell>
          <cell r="CK222">
            <v>0</v>
          </cell>
          <cell r="CL222">
            <v>0</v>
          </cell>
          <cell r="CM222">
            <v>0</v>
          </cell>
          <cell r="CN222">
            <v>0</v>
          </cell>
          <cell r="CO222">
            <v>1.9946253777153975E-3</v>
          </cell>
          <cell r="CP222">
            <v>0</v>
          </cell>
          <cell r="CQ222">
            <v>0</v>
          </cell>
          <cell r="CR222">
            <v>0</v>
          </cell>
          <cell r="CS222">
            <v>0.68634866314536136</v>
          </cell>
          <cell r="CT222">
            <v>8.6205030855604384E-4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  <cell r="CY222">
            <v>0</v>
          </cell>
          <cell r="CZ222">
            <v>6.3036945044801427E-4</v>
          </cell>
          <cell r="DA222">
            <v>9.7608686840847125E-4</v>
          </cell>
          <cell r="DB222">
            <v>0</v>
          </cell>
          <cell r="DC222">
            <v>0</v>
          </cell>
        </row>
        <row r="223"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8.4310346339055275E-3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5.3153583045611984E-3</v>
          </cell>
          <cell r="CB223">
            <v>8.9618224856038639E-3</v>
          </cell>
          <cell r="CC223">
            <v>4.8129345690978827E-2</v>
          </cell>
          <cell r="CD223">
            <v>4.2431641341847091E-3</v>
          </cell>
          <cell r="CE223">
            <v>1.0053773857567477E-3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1.0309539168106271E-2</v>
          </cell>
          <cell r="CK223">
            <v>0</v>
          </cell>
          <cell r="CL223">
            <v>0</v>
          </cell>
          <cell r="CM223">
            <v>0</v>
          </cell>
          <cell r="CN223">
            <v>0</v>
          </cell>
          <cell r="CO223">
            <v>1.1821542443807051E-5</v>
          </cell>
          <cell r="CP223">
            <v>1.6598370177898357E-2</v>
          </cell>
          <cell r="CQ223">
            <v>0</v>
          </cell>
          <cell r="CR223">
            <v>0</v>
          </cell>
          <cell r="CS223">
            <v>0</v>
          </cell>
          <cell r="CT223">
            <v>0.83215337762097352</v>
          </cell>
          <cell r="CU223">
            <v>0</v>
          </cell>
          <cell r="CV223">
            <v>0</v>
          </cell>
          <cell r="CW223">
            <v>0</v>
          </cell>
          <cell r="CX223">
            <v>0</v>
          </cell>
          <cell r="CY223">
            <v>0</v>
          </cell>
          <cell r="CZ223">
            <v>2.5988103169342684E-2</v>
          </cell>
          <cell r="DA223">
            <v>3.8852685686244511E-2</v>
          </cell>
          <cell r="DB223">
            <v>0</v>
          </cell>
          <cell r="DC223">
            <v>0</v>
          </cell>
        </row>
        <row r="224"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0</v>
          </cell>
          <cell r="CA224">
            <v>0</v>
          </cell>
          <cell r="CB224">
            <v>0</v>
          </cell>
          <cell r="CC224">
            <v>0</v>
          </cell>
          <cell r="CD224">
            <v>0</v>
          </cell>
          <cell r="CE224">
            <v>0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J224">
            <v>0</v>
          </cell>
          <cell r="CK224">
            <v>0</v>
          </cell>
          <cell r="CL224">
            <v>0</v>
          </cell>
          <cell r="CM224">
            <v>0</v>
          </cell>
          <cell r="CN224">
            <v>0</v>
          </cell>
          <cell r="CO224">
            <v>0</v>
          </cell>
          <cell r="CP224">
            <v>0</v>
          </cell>
          <cell r="CQ224">
            <v>0</v>
          </cell>
          <cell r="CR224">
            <v>0</v>
          </cell>
          <cell r="CS224">
            <v>0</v>
          </cell>
          <cell r="CT224">
            <v>0</v>
          </cell>
          <cell r="CU224">
            <v>1</v>
          </cell>
          <cell r="CV224">
            <v>0</v>
          </cell>
          <cell r="CW224">
            <v>0</v>
          </cell>
          <cell r="CX224">
            <v>0</v>
          </cell>
          <cell r="CY224">
            <v>0</v>
          </cell>
          <cell r="CZ224">
            <v>0</v>
          </cell>
          <cell r="DA224">
            <v>0</v>
          </cell>
          <cell r="DB224">
            <v>0</v>
          </cell>
          <cell r="DC224">
            <v>0</v>
          </cell>
        </row>
        <row r="225"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2.9636694805521102E-3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0</v>
          </cell>
          <cell r="BY225">
            <v>0</v>
          </cell>
          <cell r="BZ225">
            <v>0</v>
          </cell>
          <cell r="CA225">
            <v>0</v>
          </cell>
          <cell r="CB225">
            <v>0</v>
          </cell>
          <cell r="CC225">
            <v>0</v>
          </cell>
          <cell r="CD225">
            <v>0</v>
          </cell>
          <cell r="CE225">
            <v>0</v>
          </cell>
          <cell r="CF225">
            <v>0</v>
          </cell>
          <cell r="CG225">
            <v>8.6614877585337747E-3</v>
          </cell>
          <cell r="CH225">
            <v>0</v>
          </cell>
          <cell r="CI225">
            <v>0</v>
          </cell>
          <cell r="CJ225">
            <v>0</v>
          </cell>
          <cell r="CK225">
            <v>0</v>
          </cell>
          <cell r="CL225">
            <v>0</v>
          </cell>
          <cell r="CM225">
            <v>0</v>
          </cell>
          <cell r="CN225">
            <v>8.0099497355826392E-4</v>
          </cell>
          <cell r="CO225">
            <v>0</v>
          </cell>
          <cell r="CP225">
            <v>0</v>
          </cell>
          <cell r="CQ225">
            <v>0</v>
          </cell>
          <cell r="CR225">
            <v>1.8832791796769552E-3</v>
          </cell>
          <cell r="CS225">
            <v>0</v>
          </cell>
          <cell r="CT225">
            <v>0</v>
          </cell>
          <cell r="CU225">
            <v>0</v>
          </cell>
          <cell r="CV225">
            <v>0.97874463878122808</v>
          </cell>
          <cell r="CW225">
            <v>0</v>
          </cell>
          <cell r="CX225">
            <v>0</v>
          </cell>
          <cell r="CY225">
            <v>0</v>
          </cell>
          <cell r="CZ225">
            <v>0</v>
          </cell>
          <cell r="DA225">
            <v>6.9459298264506787E-3</v>
          </cell>
          <cell r="DB225">
            <v>0</v>
          </cell>
          <cell r="DC225">
            <v>0</v>
          </cell>
        </row>
        <row r="226"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  <cell r="BY226">
            <v>0</v>
          </cell>
          <cell r="BZ226">
            <v>0</v>
          </cell>
          <cell r="CA226">
            <v>0</v>
          </cell>
          <cell r="CB226">
            <v>0</v>
          </cell>
          <cell r="CC226">
            <v>0</v>
          </cell>
          <cell r="CD226">
            <v>0</v>
          </cell>
          <cell r="CE226">
            <v>0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0</v>
          </cell>
          <cell r="CK226">
            <v>0</v>
          </cell>
          <cell r="CL226">
            <v>0</v>
          </cell>
          <cell r="CM226">
            <v>0</v>
          </cell>
          <cell r="CN226">
            <v>0</v>
          </cell>
          <cell r="CO226">
            <v>2.6210636804854137E-4</v>
          </cell>
          <cell r="CP226">
            <v>0</v>
          </cell>
          <cell r="CQ226">
            <v>0</v>
          </cell>
          <cell r="CR226">
            <v>0</v>
          </cell>
          <cell r="CS226">
            <v>0</v>
          </cell>
          <cell r="CT226">
            <v>1.0075053821262017E-4</v>
          </cell>
          <cell r="CU226">
            <v>0</v>
          </cell>
          <cell r="CV226">
            <v>0</v>
          </cell>
          <cell r="CW226">
            <v>0.99224232374219645</v>
          </cell>
          <cell r="CX226">
            <v>0</v>
          </cell>
          <cell r="CY226">
            <v>0</v>
          </cell>
          <cell r="CZ226">
            <v>0</v>
          </cell>
          <cell r="DA226">
            <v>7.3948193515423191E-3</v>
          </cell>
          <cell r="DB226">
            <v>0</v>
          </cell>
          <cell r="DC226">
            <v>0</v>
          </cell>
        </row>
        <row r="227"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>
            <v>0</v>
          </cell>
          <cell r="BZ227">
            <v>0</v>
          </cell>
          <cell r="CA227">
            <v>0</v>
          </cell>
          <cell r="CB227">
            <v>0</v>
          </cell>
          <cell r="CC227">
            <v>0</v>
          </cell>
          <cell r="CD227">
            <v>0</v>
          </cell>
          <cell r="CE227">
            <v>0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0</v>
          </cell>
          <cell r="CK227">
            <v>0</v>
          </cell>
          <cell r="CL227">
            <v>0</v>
          </cell>
          <cell r="CM227">
            <v>0</v>
          </cell>
          <cell r="CN227">
            <v>0</v>
          </cell>
          <cell r="CO227">
            <v>0</v>
          </cell>
          <cell r="CP227">
            <v>0</v>
          </cell>
          <cell r="CQ227">
            <v>0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0.98151635607762233</v>
          </cell>
          <cell r="CY227">
            <v>0</v>
          </cell>
          <cell r="CZ227">
            <v>0</v>
          </cell>
          <cell r="DA227">
            <v>1.8483643922377658E-2</v>
          </cell>
          <cell r="DB227">
            <v>0</v>
          </cell>
          <cell r="DC227">
            <v>0</v>
          </cell>
        </row>
        <row r="228"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  <cell r="BZ228">
            <v>0</v>
          </cell>
          <cell r="CA228">
            <v>0</v>
          </cell>
          <cell r="CB228">
            <v>0</v>
          </cell>
          <cell r="CC228">
            <v>0</v>
          </cell>
          <cell r="CD228">
            <v>0</v>
          </cell>
          <cell r="CE228">
            <v>0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  <cell r="CL228">
            <v>0</v>
          </cell>
          <cell r="CM228">
            <v>0</v>
          </cell>
          <cell r="CN228">
            <v>0</v>
          </cell>
          <cell r="CO228">
            <v>0</v>
          </cell>
          <cell r="CP228">
            <v>0</v>
          </cell>
          <cell r="CQ228">
            <v>0</v>
          </cell>
          <cell r="CR228">
            <v>0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0</v>
          </cell>
          <cell r="CY228">
            <v>0.9994275648923715</v>
          </cell>
          <cell r="CZ228">
            <v>5.7243510762855932E-4</v>
          </cell>
          <cell r="DA228">
            <v>0</v>
          </cell>
          <cell r="DB228">
            <v>0</v>
          </cell>
          <cell r="DC228">
            <v>0</v>
          </cell>
        </row>
        <row r="229"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0.12159422205945583</v>
          </cell>
          <cell r="CK229">
            <v>0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0</v>
          </cell>
          <cell r="CQ229">
            <v>0</v>
          </cell>
          <cell r="CR229">
            <v>0</v>
          </cell>
          <cell r="CS229">
            <v>0</v>
          </cell>
          <cell r="CT229">
            <v>0.30269482543800852</v>
          </cell>
          <cell r="CU229">
            <v>0</v>
          </cell>
          <cell r="CV229">
            <v>0</v>
          </cell>
          <cell r="CW229">
            <v>2.6319352758803084E-3</v>
          </cell>
          <cell r="CX229">
            <v>0</v>
          </cell>
          <cell r="CY229">
            <v>0</v>
          </cell>
          <cell r="CZ229">
            <v>0.23966363190508461</v>
          </cell>
          <cell r="DA229">
            <v>0.33341538532157083</v>
          </cell>
          <cell r="DB229">
            <v>0</v>
          </cell>
          <cell r="DC229">
            <v>0</v>
          </cell>
        </row>
        <row r="230"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1.5549652460978216E-2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2.0015964634308245E-4</v>
          </cell>
          <cell r="BW230">
            <v>0</v>
          </cell>
          <cell r="BX230">
            <v>0</v>
          </cell>
          <cell r="BY230">
            <v>0</v>
          </cell>
          <cell r="BZ230">
            <v>0</v>
          </cell>
          <cell r="CA230">
            <v>0</v>
          </cell>
          <cell r="CB230">
            <v>0</v>
          </cell>
          <cell r="CC230">
            <v>7.8520828646464549E-3</v>
          </cell>
          <cell r="CD230">
            <v>8.7955302305476137E-4</v>
          </cell>
          <cell r="CE230">
            <v>0</v>
          </cell>
          <cell r="CF230">
            <v>0</v>
          </cell>
          <cell r="CG230">
            <v>1.1242519178619452E-2</v>
          </cell>
          <cell r="CH230">
            <v>0</v>
          </cell>
          <cell r="CI230">
            <v>0</v>
          </cell>
          <cell r="CJ230">
            <v>1.616469992109611E-2</v>
          </cell>
          <cell r="CK230">
            <v>0</v>
          </cell>
          <cell r="CL230">
            <v>0</v>
          </cell>
          <cell r="CM230">
            <v>0</v>
          </cell>
          <cell r="CN230">
            <v>0</v>
          </cell>
          <cell r="CO230">
            <v>3.8753756092065862E-2</v>
          </cell>
          <cell r="CP230">
            <v>0</v>
          </cell>
          <cell r="CQ230">
            <v>0</v>
          </cell>
          <cell r="CR230">
            <v>0</v>
          </cell>
          <cell r="CS230">
            <v>0</v>
          </cell>
          <cell r="CT230">
            <v>6.0650693222135635E-2</v>
          </cell>
          <cell r="CU230">
            <v>0</v>
          </cell>
          <cell r="CV230">
            <v>1.2780457492730475E-3</v>
          </cell>
          <cell r="CW230">
            <v>2.6349439069254968E-4</v>
          </cell>
          <cell r="CX230">
            <v>0</v>
          </cell>
          <cell r="CY230">
            <v>0</v>
          </cell>
          <cell r="CZ230">
            <v>4.3273502228542801E-2</v>
          </cell>
          <cell r="DA230">
            <v>0.80389184122255197</v>
          </cell>
          <cell r="DB230">
            <v>0</v>
          </cell>
          <cell r="DC230">
            <v>0</v>
          </cell>
        </row>
        <row r="231"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0</v>
          </cell>
          <cell r="CQ231">
            <v>0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0</v>
          </cell>
          <cell r="CY231">
            <v>0</v>
          </cell>
          <cell r="CZ231">
            <v>0</v>
          </cell>
          <cell r="DA231">
            <v>0</v>
          </cell>
          <cell r="DB231">
            <v>1</v>
          </cell>
          <cell r="DC231">
            <v>0</v>
          </cell>
        </row>
        <row r="232"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0</v>
          </cell>
          <cell r="BZ232">
            <v>0</v>
          </cell>
          <cell r="CA232">
            <v>0</v>
          </cell>
          <cell r="CB232">
            <v>0</v>
          </cell>
          <cell r="CC232">
            <v>0</v>
          </cell>
          <cell r="CD232">
            <v>0</v>
          </cell>
          <cell r="CE232">
            <v>0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N232">
            <v>0</v>
          </cell>
          <cell r="CO232">
            <v>0</v>
          </cell>
          <cell r="CP232">
            <v>0</v>
          </cell>
          <cell r="CQ232">
            <v>0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  <cell r="CY232">
            <v>0</v>
          </cell>
          <cell r="CZ232">
            <v>0</v>
          </cell>
          <cell r="DA232">
            <v>0</v>
          </cell>
          <cell r="DB232">
            <v>0</v>
          </cell>
          <cell r="DC232">
            <v>0</v>
          </cell>
        </row>
      </sheetData>
      <sheetData sheetId="4" refreshError="1"/>
      <sheetData sheetId="5" refreshError="1"/>
      <sheetData sheetId="6">
        <row r="8">
          <cell r="AI8">
            <v>5.6315802121460514</v>
          </cell>
          <cell r="AJ8">
            <v>0</v>
          </cell>
          <cell r="AK8">
            <v>0.16557444963071902</v>
          </cell>
          <cell r="AS8">
            <v>1.1174525686028563E-2</v>
          </cell>
          <cell r="AU8">
            <v>0</v>
          </cell>
        </row>
        <row r="9">
          <cell r="AI9">
            <v>42.008099688398431</v>
          </cell>
          <cell r="AJ9">
            <v>0</v>
          </cell>
          <cell r="AK9">
            <v>3.523799086802089</v>
          </cell>
          <cell r="AS9">
            <v>8.902474483741353E-3</v>
          </cell>
          <cell r="AU9">
            <v>0</v>
          </cell>
        </row>
        <row r="10">
          <cell r="AI10">
            <v>0.73246533388309765</v>
          </cell>
          <cell r="AJ10">
            <v>0</v>
          </cell>
          <cell r="AK10">
            <v>3.1547410879728077</v>
          </cell>
          <cell r="AS10">
            <v>1.1473721396931161E-2</v>
          </cell>
          <cell r="AU10">
            <v>0</v>
          </cell>
        </row>
        <row r="11">
          <cell r="AI11">
            <v>73.930778544739596</v>
          </cell>
          <cell r="AJ11">
            <v>0</v>
          </cell>
          <cell r="AK11">
            <v>-1.260808611402771</v>
          </cell>
          <cell r="AS11">
            <v>9.8196766774254242E-3</v>
          </cell>
          <cell r="AU11">
            <v>0</v>
          </cell>
        </row>
        <row r="12">
          <cell r="AI12">
            <v>0.10852579550506036</v>
          </cell>
          <cell r="AJ12">
            <v>0</v>
          </cell>
          <cell r="AK12">
            <v>6.3324694159173711E-3</v>
          </cell>
          <cell r="AS12">
            <v>1.1121407788187911E-2</v>
          </cell>
          <cell r="AU12">
            <v>0</v>
          </cell>
        </row>
        <row r="13">
          <cell r="AI13">
            <v>178.83363630516826</v>
          </cell>
          <cell r="AJ13">
            <v>0</v>
          </cell>
          <cell r="AK13">
            <v>-3.6884979141829054E-2</v>
          </cell>
          <cell r="AS13">
            <v>5.1376394492692233E-2</v>
          </cell>
          <cell r="AU13">
            <v>0</v>
          </cell>
        </row>
        <row r="14">
          <cell r="AI14">
            <v>155.63862363582047</v>
          </cell>
          <cell r="AJ14">
            <v>0</v>
          </cell>
          <cell r="AK14">
            <v>1.2416058348525718E-2</v>
          </cell>
          <cell r="AS14">
            <v>2.964902472594003E-2</v>
          </cell>
          <cell r="AU14">
            <v>0</v>
          </cell>
        </row>
        <row r="15">
          <cell r="AI15">
            <v>64.196250366684083</v>
          </cell>
          <cell r="AJ15">
            <v>0</v>
          </cell>
          <cell r="AK15">
            <v>-1.6354954393212253E-3</v>
          </cell>
          <cell r="AS15">
            <v>6.2585294641798031E-2</v>
          </cell>
          <cell r="AU15">
            <v>0</v>
          </cell>
        </row>
        <row r="16">
          <cell r="AI16">
            <v>21.979288992358914</v>
          </cell>
          <cell r="AJ16">
            <v>0</v>
          </cell>
          <cell r="AK16">
            <v>0</v>
          </cell>
          <cell r="AS16">
            <v>2.5351742544789401E-2</v>
          </cell>
          <cell r="AU16">
            <v>0</v>
          </cell>
        </row>
        <row r="17">
          <cell r="AI17">
            <v>220.82577533637124</v>
          </cell>
          <cell r="AJ17">
            <v>0</v>
          </cell>
          <cell r="AK17">
            <v>-0.58992580601288158</v>
          </cell>
          <cell r="AS17">
            <v>4.047437619159009E-2</v>
          </cell>
          <cell r="AU17">
            <v>0</v>
          </cell>
        </row>
        <row r="18">
          <cell r="AI18">
            <v>18.015888493982494</v>
          </cell>
          <cell r="AJ18">
            <v>0</v>
          </cell>
          <cell r="AK18">
            <v>-9.5660524940074086E-4</v>
          </cell>
          <cell r="AS18">
            <v>5.6849922312882682E-2</v>
          </cell>
          <cell r="AU18">
            <v>0</v>
          </cell>
        </row>
        <row r="19">
          <cell r="AI19">
            <v>152.96777293620661</v>
          </cell>
          <cell r="AJ19">
            <v>0</v>
          </cell>
          <cell r="AK19">
            <v>-5.5468251149453932E-2</v>
          </cell>
          <cell r="AS19">
            <v>5.486935626677638E-2</v>
          </cell>
          <cell r="AU19">
            <v>0</v>
          </cell>
        </row>
        <row r="20">
          <cell r="AI20">
            <v>6.3275053618774653</v>
          </cell>
          <cell r="AJ20">
            <v>0</v>
          </cell>
          <cell r="AK20">
            <v>5.1974728412135969</v>
          </cell>
          <cell r="AS20">
            <v>1.3720142320021266E-2</v>
          </cell>
          <cell r="AU20">
            <v>0</v>
          </cell>
        </row>
        <row r="21">
          <cell r="AI21">
            <v>154.22858635727889</v>
          </cell>
          <cell r="AJ21">
            <v>0</v>
          </cell>
          <cell r="AK21">
            <v>0</v>
          </cell>
          <cell r="AS21">
            <v>4.9699372835566143E-2</v>
          </cell>
          <cell r="AU21">
            <v>0</v>
          </cell>
        </row>
        <row r="22">
          <cell r="AI22">
            <v>30.64672383338284</v>
          </cell>
          <cell r="AJ22">
            <v>0</v>
          </cell>
          <cell r="AK22">
            <v>-2.4644970905140636E-3</v>
          </cell>
          <cell r="AS22">
            <v>5.7097845208958595E-2</v>
          </cell>
          <cell r="AU22">
            <v>0</v>
          </cell>
        </row>
        <row r="23">
          <cell r="AI23">
            <v>34.030398586455341</v>
          </cell>
          <cell r="AJ23">
            <v>0</v>
          </cell>
          <cell r="AK23">
            <v>2.00217110322185E-2</v>
          </cell>
          <cell r="AS23">
            <v>4.8442892571657313E-2</v>
          </cell>
          <cell r="AU23">
            <v>0</v>
          </cell>
        </row>
        <row r="24">
          <cell r="AI24">
            <v>1.3874773849671449</v>
          </cell>
          <cell r="AJ24">
            <v>0</v>
          </cell>
          <cell r="AK24">
            <v>-0.40260462589535795</v>
          </cell>
          <cell r="AS24">
            <v>6.6040549036175636E-2</v>
          </cell>
          <cell r="AU24">
            <v>0</v>
          </cell>
        </row>
        <row r="25">
          <cell r="AI25">
            <v>0.92301132294211385</v>
          </cell>
          <cell r="AJ25">
            <v>0</v>
          </cell>
          <cell r="AK25">
            <v>0.11518640175001695</v>
          </cell>
          <cell r="AS25">
            <v>6.6918367862252026E-2</v>
          </cell>
          <cell r="AU25">
            <v>0</v>
          </cell>
        </row>
        <row r="26">
          <cell r="AI26">
            <v>0</v>
          </cell>
          <cell r="AJ26">
            <v>0</v>
          </cell>
          <cell r="AK26">
            <v>3.1601273603151375E-2</v>
          </cell>
          <cell r="AS26">
            <v>1.0835683745186555E-2</v>
          </cell>
          <cell r="AU26">
            <v>0</v>
          </cell>
        </row>
        <row r="27">
          <cell r="AI27">
            <v>0</v>
          </cell>
          <cell r="AJ27">
            <v>0</v>
          </cell>
          <cell r="AK27">
            <v>17.755354684798412</v>
          </cell>
          <cell r="AS27">
            <v>1.7028116898035336E-3</v>
          </cell>
          <cell r="AU27">
            <v>0</v>
          </cell>
        </row>
        <row r="28">
          <cell r="AI28">
            <v>4.001776687800884E-14</v>
          </cell>
          <cell r="AJ28">
            <v>0</v>
          </cell>
          <cell r="AK28">
            <v>1.5858632004509445</v>
          </cell>
          <cell r="AS28">
            <v>1.1494988321132656E-2</v>
          </cell>
          <cell r="AU28">
            <v>0</v>
          </cell>
        </row>
        <row r="29">
          <cell r="AI29">
            <v>4.6382724661393606</v>
          </cell>
          <cell r="AJ29">
            <v>0</v>
          </cell>
          <cell r="AK29">
            <v>-3.2371679924008565E-2</v>
          </cell>
          <cell r="AS29">
            <v>1.0781438811254661E-2</v>
          </cell>
          <cell r="AU29">
            <v>0</v>
          </cell>
        </row>
        <row r="30">
          <cell r="AI30">
            <v>4.801554811289094</v>
          </cell>
          <cell r="AJ30">
            <v>0</v>
          </cell>
          <cell r="AK30">
            <v>0</v>
          </cell>
          <cell r="AS30">
            <v>1.0275641810938667E-2</v>
          </cell>
          <cell r="AU30">
            <v>0</v>
          </cell>
        </row>
        <row r="31">
          <cell r="AI31">
            <v>0</v>
          </cell>
          <cell r="AJ31">
            <v>0</v>
          </cell>
          <cell r="AK31">
            <v>0</v>
          </cell>
          <cell r="AS31">
            <v>1.1487611261802698E-2</v>
          </cell>
          <cell r="AU31">
            <v>0</v>
          </cell>
        </row>
        <row r="32">
          <cell r="AI32">
            <v>1.9545963422609209</v>
          </cell>
          <cell r="AJ32">
            <v>0</v>
          </cell>
          <cell r="AK32">
            <v>3.7597216999991652</v>
          </cell>
          <cell r="AS32">
            <v>1.1406504894308465E-2</v>
          </cell>
          <cell r="AU32">
            <v>0</v>
          </cell>
        </row>
        <row r="33">
          <cell r="AI33">
            <v>0</v>
          </cell>
          <cell r="AJ33">
            <v>0</v>
          </cell>
          <cell r="AK33">
            <v>27.118700489964862</v>
          </cell>
          <cell r="AS33">
            <v>1.1335750979393327E-2</v>
          </cell>
          <cell r="AU33">
            <v>0</v>
          </cell>
        </row>
        <row r="34">
          <cell r="AI34">
            <v>0.10471320394792534</v>
          </cell>
          <cell r="AJ34">
            <v>0</v>
          </cell>
          <cell r="AK34">
            <v>21.088646344376961</v>
          </cell>
          <cell r="AS34">
            <v>1.1129394913386693E-2</v>
          </cell>
          <cell r="AU34">
            <v>0</v>
          </cell>
        </row>
        <row r="35">
          <cell r="AI35">
            <v>0.14318711497603448</v>
          </cell>
          <cell r="AJ35">
            <v>0</v>
          </cell>
          <cell r="AK35">
            <v>-3.0795683896443739E-2</v>
          </cell>
          <cell r="AS35">
            <v>1.2136299509604454E-2</v>
          </cell>
          <cell r="AU35">
            <v>0</v>
          </cell>
        </row>
        <row r="36">
          <cell r="AI36">
            <v>7.7893372075945391E-2</v>
          </cell>
          <cell r="AJ36">
            <v>0</v>
          </cell>
          <cell r="AK36">
            <v>0</v>
          </cell>
          <cell r="AS36">
            <v>1.3736660572991725E-2</v>
          </cell>
          <cell r="AU36">
            <v>0</v>
          </cell>
        </row>
        <row r="37">
          <cell r="AI37">
            <v>34.29692800734189</v>
          </cell>
          <cell r="AJ37">
            <v>0</v>
          </cell>
          <cell r="AK37">
            <v>0</v>
          </cell>
          <cell r="AS37">
            <v>8.1990600357255156E-3</v>
          </cell>
          <cell r="AU37">
            <v>0</v>
          </cell>
        </row>
        <row r="38">
          <cell r="AI38">
            <v>4.048346886267594</v>
          </cell>
          <cell r="AJ38">
            <v>0</v>
          </cell>
          <cell r="AK38">
            <v>7.778071779993804E-3</v>
          </cell>
          <cell r="AS38">
            <v>7.8519541762395548E-2</v>
          </cell>
          <cell r="AU38">
            <v>0</v>
          </cell>
        </row>
        <row r="39">
          <cell r="AI39">
            <v>1.3373136177610985</v>
          </cell>
          <cell r="AJ39">
            <v>0</v>
          </cell>
          <cell r="AK39">
            <v>4.7505721495177483E-2</v>
          </cell>
          <cell r="AS39">
            <v>6.3662828405652377E-2</v>
          </cell>
          <cell r="AU39">
            <v>0</v>
          </cell>
        </row>
        <row r="40">
          <cell r="AI40">
            <v>0</v>
          </cell>
          <cell r="AJ40">
            <v>0</v>
          </cell>
          <cell r="AK40">
            <v>0</v>
          </cell>
          <cell r="AS40">
            <v>9.8499153467925555E-3</v>
          </cell>
          <cell r="AU40">
            <v>0</v>
          </cell>
        </row>
        <row r="41">
          <cell r="AI41">
            <v>305.10010751850064</v>
          </cell>
          <cell r="AJ41">
            <v>0</v>
          </cell>
          <cell r="AK41">
            <v>-2.1453255745404299E-4</v>
          </cell>
          <cell r="AS41">
            <v>1.0260760507383539E-2</v>
          </cell>
          <cell r="AU41">
            <v>0</v>
          </cell>
        </row>
        <row r="42">
          <cell r="AI42">
            <v>53.544667041193719</v>
          </cell>
          <cell r="AJ42">
            <v>0</v>
          </cell>
          <cell r="AK42">
            <v>-6.0105328315910084E-5</v>
          </cell>
          <cell r="AS42">
            <v>0.20533533505569407</v>
          </cell>
          <cell r="AU42">
            <v>0</v>
          </cell>
        </row>
        <row r="43">
          <cell r="AI43">
            <v>0</v>
          </cell>
          <cell r="AJ43">
            <v>0</v>
          </cell>
          <cell r="AK43">
            <v>2.7329998822622628</v>
          </cell>
          <cell r="AS43">
            <v>0.25460596382371414</v>
          </cell>
          <cell r="AU43">
            <v>0</v>
          </cell>
        </row>
        <row r="44">
          <cell r="AI44">
            <v>31.352082624891448</v>
          </cell>
          <cell r="AJ44">
            <v>0</v>
          </cell>
          <cell r="AK44">
            <v>-3.1853117641217066E-2</v>
          </cell>
          <cell r="AS44">
            <v>6.8839259389405411E-2</v>
          </cell>
          <cell r="AU44">
            <v>0</v>
          </cell>
        </row>
        <row r="45">
          <cell r="AI45">
            <v>0</v>
          </cell>
          <cell r="AJ45">
            <v>0</v>
          </cell>
          <cell r="AK45">
            <v>0.19006580120331951</v>
          </cell>
          <cell r="AS45">
            <v>2.0895205330201037E-2</v>
          </cell>
          <cell r="AU45">
            <v>0</v>
          </cell>
        </row>
        <row r="46">
          <cell r="AI46">
            <v>1.3096723705530166E-13</v>
          </cell>
          <cell r="AJ46">
            <v>0</v>
          </cell>
          <cell r="AK46">
            <v>0</v>
          </cell>
          <cell r="AS46">
            <v>0.10495688831547377</v>
          </cell>
          <cell r="AU46">
            <v>0</v>
          </cell>
        </row>
        <row r="47">
          <cell r="AI47">
            <v>0</v>
          </cell>
          <cell r="AJ47">
            <v>0</v>
          </cell>
          <cell r="AK47">
            <v>-0.36837575283287471</v>
          </cell>
          <cell r="AS47">
            <v>0.41031216483182698</v>
          </cell>
          <cell r="AU47">
            <v>0</v>
          </cell>
        </row>
        <row r="48">
          <cell r="AI48">
            <v>80.248726388330311</v>
          </cell>
          <cell r="AJ48">
            <v>0</v>
          </cell>
          <cell r="AK48">
            <v>1.305702310160777E-2</v>
          </cell>
          <cell r="AS48">
            <v>6.3909936057461189E-2</v>
          </cell>
          <cell r="AU48">
            <v>0</v>
          </cell>
        </row>
        <row r="49">
          <cell r="AI49">
            <v>10.544720747336886</v>
          </cell>
          <cell r="AJ49">
            <v>0</v>
          </cell>
          <cell r="AK49">
            <v>-0.18039827977668951</v>
          </cell>
          <cell r="AS49">
            <v>6.1596475062403136E-2</v>
          </cell>
          <cell r="AU49">
            <v>0</v>
          </cell>
        </row>
        <row r="50">
          <cell r="AI50">
            <v>23.770782858114167</v>
          </cell>
          <cell r="AJ50">
            <v>0</v>
          </cell>
          <cell r="AK50">
            <v>0.12565310875259561</v>
          </cell>
          <cell r="AS50">
            <v>6.2674324189940497E-2</v>
          </cell>
          <cell r="AU50">
            <v>0</v>
          </cell>
        </row>
        <row r="51">
          <cell r="AI51">
            <v>78.378673957803969</v>
          </cell>
          <cell r="AJ51">
            <v>0</v>
          </cell>
          <cell r="AK51">
            <v>-0.97568282879036539</v>
          </cell>
          <cell r="AS51">
            <v>4.0517876980494569E-2</v>
          </cell>
          <cell r="AU51">
            <v>0</v>
          </cell>
        </row>
        <row r="52">
          <cell r="AI52">
            <v>13.995770914562518</v>
          </cell>
          <cell r="AJ52">
            <v>0</v>
          </cell>
          <cell r="AK52">
            <v>-0.23061128765270891</v>
          </cell>
          <cell r="AS52">
            <v>3.7920250396942329E-2</v>
          </cell>
          <cell r="AU52">
            <v>0</v>
          </cell>
        </row>
        <row r="53">
          <cell r="AI53">
            <v>357.13796308992494</v>
          </cell>
          <cell r="AJ53">
            <v>0</v>
          </cell>
          <cell r="AK53">
            <v>3.9840999094646898</v>
          </cell>
          <cell r="AS53">
            <v>5.7463969364263484E-2</v>
          </cell>
          <cell r="AU53">
            <v>0</v>
          </cell>
        </row>
        <row r="54">
          <cell r="AI54">
            <v>70.193538407861922</v>
          </cell>
          <cell r="AJ54">
            <v>0</v>
          </cell>
          <cell r="AK54">
            <v>5.3671153771452422E-2</v>
          </cell>
          <cell r="AS54">
            <v>5.7018718563387784E-2</v>
          </cell>
          <cell r="AU54">
            <v>0</v>
          </cell>
        </row>
        <row r="55">
          <cell r="AI55">
            <v>0</v>
          </cell>
          <cell r="AJ55">
            <v>0</v>
          </cell>
          <cell r="AK55">
            <v>-2.0008883439004421E-13</v>
          </cell>
          <cell r="AS55">
            <v>6.5011030741792958E-2</v>
          </cell>
          <cell r="AU55">
            <v>0</v>
          </cell>
        </row>
        <row r="56">
          <cell r="AI56">
            <v>124.20120738175655</v>
          </cell>
          <cell r="AJ56">
            <v>0</v>
          </cell>
          <cell r="AK56">
            <v>7.280347707538974</v>
          </cell>
          <cell r="AS56">
            <v>6.5561043291008286E-2</v>
          </cell>
          <cell r="AU56">
            <v>0</v>
          </cell>
        </row>
        <row r="57">
          <cell r="AI57">
            <v>277.27478528525995</v>
          </cell>
          <cell r="AJ57">
            <v>0</v>
          </cell>
          <cell r="AK57">
            <v>8.475149443355702E-2</v>
          </cell>
          <cell r="AS57">
            <v>0.10231573614599117</v>
          </cell>
          <cell r="AU57">
            <v>0</v>
          </cell>
        </row>
        <row r="58">
          <cell r="AI58">
            <v>44.572921158267803</v>
          </cell>
          <cell r="AJ58">
            <v>0</v>
          </cell>
          <cell r="AK58">
            <v>0.19620840619004887</v>
          </cell>
          <cell r="AS58">
            <v>0.10056090250613355</v>
          </cell>
          <cell r="AU58">
            <v>0</v>
          </cell>
        </row>
        <row r="59">
          <cell r="AI59">
            <v>20.7862461995933</v>
          </cell>
          <cell r="AJ59">
            <v>0</v>
          </cell>
          <cell r="AK59">
            <v>0.44694106535222372</v>
          </cell>
          <cell r="AS59">
            <v>7.6276596486886478E-2</v>
          </cell>
          <cell r="AU59">
            <v>0</v>
          </cell>
        </row>
        <row r="60">
          <cell r="AI60">
            <v>276.59105550070899</v>
          </cell>
          <cell r="AJ60">
            <v>0</v>
          </cell>
          <cell r="AK60">
            <v>-1.2069991958018516</v>
          </cell>
          <cell r="AS60">
            <v>0.56734367521586326</v>
          </cell>
          <cell r="AU60">
            <v>0</v>
          </cell>
        </row>
        <row r="61">
          <cell r="AI61">
            <v>22.650407189196404</v>
          </cell>
          <cell r="AJ61">
            <v>0</v>
          </cell>
          <cell r="AK61">
            <v>0.19918543846509046</v>
          </cell>
          <cell r="AS61">
            <v>7.3375456815611265E-2</v>
          </cell>
          <cell r="AU61">
            <v>0</v>
          </cell>
        </row>
        <row r="62">
          <cell r="AI62">
            <v>3.7195351811176587</v>
          </cell>
          <cell r="AJ62">
            <v>0</v>
          </cell>
          <cell r="AK62">
            <v>0.21511004087880897</v>
          </cell>
          <cell r="AS62">
            <v>9.2765984220181966E-2</v>
          </cell>
          <cell r="AU62">
            <v>0</v>
          </cell>
        </row>
        <row r="63">
          <cell r="AI63">
            <v>70.647755744079575</v>
          </cell>
          <cell r="AJ63">
            <v>0</v>
          </cell>
          <cell r="AK63">
            <v>10.40233195769788</v>
          </cell>
          <cell r="AS63">
            <v>0.14930280026070403</v>
          </cell>
          <cell r="AU63">
            <v>0</v>
          </cell>
        </row>
        <row r="64">
          <cell r="AI64">
            <v>131.58165794087918</v>
          </cell>
          <cell r="AJ64">
            <v>0</v>
          </cell>
          <cell r="AK64">
            <v>6.1768111203253593</v>
          </cell>
          <cell r="AS64">
            <v>0.20495013519877303</v>
          </cell>
          <cell r="AU64">
            <v>0</v>
          </cell>
        </row>
        <row r="65">
          <cell r="AI65">
            <v>56.957083306329132</v>
          </cell>
          <cell r="AJ65">
            <v>0</v>
          </cell>
          <cell r="AK65">
            <v>2.2114650250668837</v>
          </cell>
          <cell r="AS65">
            <v>0.26270536366666442</v>
          </cell>
          <cell r="AU65">
            <v>0</v>
          </cell>
        </row>
        <row r="66">
          <cell r="AI66">
            <v>0</v>
          </cell>
          <cell r="AJ66">
            <v>0</v>
          </cell>
          <cell r="AK66">
            <v>-1.4107809942789244</v>
          </cell>
          <cell r="AS66">
            <v>0.21320584174475887</v>
          </cell>
          <cell r="AU66">
            <v>0</v>
          </cell>
        </row>
        <row r="67">
          <cell r="AI67">
            <v>3.2315260119708631</v>
          </cell>
          <cell r="AJ67">
            <v>0</v>
          </cell>
          <cell r="AK67">
            <v>4.4956220989610873</v>
          </cell>
          <cell r="AS67">
            <v>0.1714195193579241</v>
          </cell>
          <cell r="AU67">
            <v>0</v>
          </cell>
        </row>
        <row r="68">
          <cell r="AI68">
            <v>0</v>
          </cell>
          <cell r="AJ68">
            <v>0</v>
          </cell>
          <cell r="AK68">
            <v>-4.3562136948944037</v>
          </cell>
          <cell r="AS68">
            <v>0.19199309274696955</v>
          </cell>
          <cell r="AU68">
            <v>0</v>
          </cell>
        </row>
        <row r="69">
          <cell r="AI69">
            <v>0</v>
          </cell>
          <cell r="AJ69">
            <v>0</v>
          </cell>
          <cell r="AK69">
            <v>-2.5578337615692668</v>
          </cell>
          <cell r="AS69">
            <v>0.18754467207753178</v>
          </cell>
          <cell r="AU69">
            <v>0</v>
          </cell>
        </row>
        <row r="70">
          <cell r="AI70">
            <v>4.3543788744067164</v>
          </cell>
          <cell r="AJ70">
            <v>0</v>
          </cell>
          <cell r="AK70">
            <v>-1.0452620916281279</v>
          </cell>
          <cell r="AS70">
            <v>0.14828900781634641</v>
          </cell>
          <cell r="AU70">
            <v>0</v>
          </cell>
        </row>
        <row r="71">
          <cell r="AI71">
            <v>57.045934365483539</v>
          </cell>
          <cell r="AJ71">
            <v>0</v>
          </cell>
          <cell r="AK71">
            <v>390.10761904175496</v>
          </cell>
          <cell r="AS71">
            <v>0.25784613888298552</v>
          </cell>
          <cell r="AU71">
            <v>0</v>
          </cell>
        </row>
        <row r="72">
          <cell r="AI72">
            <v>107.89675084931518</v>
          </cell>
          <cell r="AJ72">
            <v>0</v>
          </cell>
          <cell r="AK72">
            <v>88.215031274002456</v>
          </cell>
          <cell r="AS72">
            <v>0.31554702293726478</v>
          </cell>
          <cell r="AU72">
            <v>0</v>
          </cell>
        </row>
        <row r="73">
          <cell r="AI73">
            <v>17.897979820757435</v>
          </cell>
          <cell r="AJ73">
            <v>0</v>
          </cell>
          <cell r="AK73">
            <v>26.883874625744284</v>
          </cell>
          <cell r="AS73">
            <v>0.12170430659918506</v>
          </cell>
          <cell r="AU73">
            <v>0</v>
          </cell>
        </row>
        <row r="74">
          <cell r="AI74">
            <v>47.927441404370093</v>
          </cell>
          <cell r="AJ74">
            <v>0</v>
          </cell>
          <cell r="AK74">
            <v>31.562144443082524</v>
          </cell>
          <cell r="AS74">
            <v>0.13870231902440591</v>
          </cell>
          <cell r="AU74">
            <v>0</v>
          </cell>
        </row>
        <row r="75">
          <cell r="AI75">
            <v>0</v>
          </cell>
          <cell r="AJ75">
            <v>0</v>
          </cell>
          <cell r="AK75">
            <v>10.236678118509499</v>
          </cell>
          <cell r="AU75">
            <v>0</v>
          </cell>
        </row>
        <row r="76">
          <cell r="AI76">
            <v>22.169753301253365</v>
          </cell>
          <cell r="AJ76">
            <v>0</v>
          </cell>
          <cell r="AK76">
            <v>0</v>
          </cell>
          <cell r="AU76">
            <v>0</v>
          </cell>
        </row>
        <row r="77">
          <cell r="AI77">
            <v>21.132162035167159</v>
          </cell>
          <cell r="AJ77">
            <v>0</v>
          </cell>
          <cell r="AK77">
            <v>0</v>
          </cell>
          <cell r="AU77">
            <v>0</v>
          </cell>
        </row>
        <row r="78">
          <cell r="AI78">
            <v>3.7663146475521061</v>
          </cell>
          <cell r="AJ78">
            <v>0</v>
          </cell>
          <cell r="AK78">
            <v>0</v>
          </cell>
          <cell r="AU78">
            <v>0</v>
          </cell>
        </row>
        <row r="79">
          <cell r="U79">
            <v>16.625815247276886</v>
          </cell>
          <cell r="AD79">
            <v>35.758170302990457</v>
          </cell>
          <cell r="AI79">
            <v>63.314177041335228</v>
          </cell>
          <cell r="AJ79">
            <v>0</v>
          </cell>
          <cell r="AK79">
            <v>1142.5116675814218</v>
          </cell>
          <cell r="AU79">
            <v>0</v>
          </cell>
        </row>
        <row r="80">
          <cell r="U80">
            <v>0</v>
          </cell>
          <cell r="AD80">
            <v>0</v>
          </cell>
          <cell r="AI80">
            <v>0</v>
          </cell>
          <cell r="AJ80">
            <v>0</v>
          </cell>
          <cell r="AK80">
            <v>0</v>
          </cell>
          <cell r="AU80">
            <v>0</v>
          </cell>
        </row>
        <row r="81">
          <cell r="U81">
            <v>6.6082116803227189E-2</v>
          </cell>
          <cell r="AD81">
            <v>0.16579484798288205</v>
          </cell>
          <cell r="AI81">
            <v>8.1779176685049251</v>
          </cell>
          <cell r="AJ81">
            <v>0</v>
          </cell>
          <cell r="AK81">
            <v>0</v>
          </cell>
          <cell r="AU81">
            <v>0</v>
          </cell>
        </row>
        <row r="82">
          <cell r="U82">
            <v>0</v>
          </cell>
          <cell r="AD82">
            <v>0</v>
          </cell>
          <cell r="AI82">
            <v>5.2568793762475248E-13</v>
          </cell>
          <cell r="AJ82">
            <v>0</v>
          </cell>
          <cell r="AK82">
            <v>0</v>
          </cell>
          <cell r="AU82">
            <v>8.9520085287447867E-3</v>
          </cell>
        </row>
        <row r="83">
          <cell r="U83">
            <v>0</v>
          </cell>
          <cell r="AD83">
            <v>0</v>
          </cell>
          <cell r="AI83">
            <v>0</v>
          </cell>
          <cell r="AJ83">
            <v>0</v>
          </cell>
          <cell r="AK83">
            <v>0</v>
          </cell>
          <cell r="AU83">
            <v>0.3481934740208415</v>
          </cell>
        </row>
        <row r="84">
          <cell r="U84">
            <v>0</v>
          </cell>
          <cell r="AD84">
            <v>0</v>
          </cell>
          <cell r="AI84">
            <v>0</v>
          </cell>
          <cell r="AJ84">
            <v>0</v>
          </cell>
          <cell r="AK84">
            <v>0</v>
          </cell>
          <cell r="AU84">
            <v>0.64285451745041367</v>
          </cell>
        </row>
        <row r="85">
          <cell r="U85">
            <v>-12.147619636717419</v>
          </cell>
          <cell r="AD85">
            <v>7.0909287698933987</v>
          </cell>
          <cell r="AI85">
            <v>267.16062988794408</v>
          </cell>
          <cell r="AJ85">
            <v>0</v>
          </cell>
          <cell r="AK85">
            <v>0</v>
          </cell>
          <cell r="AU85">
            <v>0</v>
          </cell>
        </row>
        <row r="86">
          <cell r="U86">
            <v>63.779915814637896</v>
          </cell>
          <cell r="AD86">
            <v>90.468140099326789</v>
          </cell>
          <cell r="AI86">
            <v>11.910008956670969</v>
          </cell>
          <cell r="AJ86">
            <v>0</v>
          </cell>
          <cell r="AK86">
            <v>0</v>
          </cell>
          <cell r="AU86">
            <v>0</v>
          </cell>
        </row>
        <row r="87">
          <cell r="U87">
            <v>0.85896520664066867</v>
          </cell>
          <cell r="AD87">
            <v>0.37446455160036246</v>
          </cell>
          <cell r="AI87">
            <v>2.6155556098899955</v>
          </cell>
          <cell r="AJ87">
            <v>0</v>
          </cell>
          <cell r="AK87">
            <v>0</v>
          </cell>
          <cell r="AU87">
            <v>0</v>
          </cell>
        </row>
        <row r="88">
          <cell r="U88">
            <v>1.0777032765676482</v>
          </cell>
          <cell r="AD88">
            <v>4.2835008568320685</v>
          </cell>
          <cell r="AI88">
            <v>1.0905311733510921</v>
          </cell>
          <cell r="AJ88">
            <v>0</v>
          </cell>
          <cell r="AK88">
            <v>0</v>
          </cell>
          <cell r="AU88">
            <v>0</v>
          </cell>
        </row>
        <row r="89">
          <cell r="U89">
            <v>3.5171905044054244</v>
          </cell>
          <cell r="AD89">
            <v>8.824355108676782</v>
          </cell>
          <cell r="AI89">
            <v>355.1362906890709</v>
          </cell>
          <cell r="AJ89">
            <v>0</v>
          </cell>
          <cell r="AK89">
            <v>0</v>
          </cell>
          <cell r="AU89">
            <v>0</v>
          </cell>
        </row>
        <row r="90">
          <cell r="U90">
            <v>7.9451517479848253</v>
          </cell>
          <cell r="AD90">
            <v>1.0799222881213493</v>
          </cell>
          <cell r="AI90">
            <v>16.08914269432983</v>
          </cell>
          <cell r="AJ90">
            <v>0</v>
          </cell>
          <cell r="AK90">
            <v>0</v>
          </cell>
          <cell r="AU90">
            <v>0</v>
          </cell>
        </row>
        <row r="91">
          <cell r="U91">
            <v>11.754701446445351</v>
          </cell>
          <cell r="AD91">
            <v>15.709364189879109</v>
          </cell>
          <cell r="AI91">
            <v>105.9884929716121</v>
          </cell>
          <cell r="AJ91">
            <v>0</v>
          </cell>
          <cell r="AK91">
            <v>0</v>
          </cell>
          <cell r="AU91">
            <v>0</v>
          </cell>
        </row>
        <row r="92">
          <cell r="U92">
            <v>0.73562066168416851</v>
          </cell>
          <cell r="AD92">
            <v>1.0258532919354704</v>
          </cell>
          <cell r="AI92">
            <v>0</v>
          </cell>
          <cell r="AJ92">
            <v>0</v>
          </cell>
          <cell r="AK92">
            <v>0.12445924499703037</v>
          </cell>
          <cell r="AU92">
            <v>0</v>
          </cell>
        </row>
        <row r="93">
          <cell r="U93">
            <v>16.055530388836178</v>
          </cell>
          <cell r="AD93">
            <v>23.06316605558645</v>
          </cell>
          <cell r="AI93">
            <v>48.74312704616041</v>
          </cell>
          <cell r="AJ93">
            <v>23.086295491788295</v>
          </cell>
          <cell r="AK93">
            <v>0</v>
          </cell>
          <cell r="AU93">
            <v>0</v>
          </cell>
        </row>
        <row r="94">
          <cell r="U94">
            <v>4.3693666483263263</v>
          </cell>
          <cell r="AD94">
            <v>0.97258508079433492</v>
          </cell>
          <cell r="AI94">
            <v>24.599369148899022</v>
          </cell>
          <cell r="AJ94">
            <v>0</v>
          </cell>
          <cell r="AK94">
            <v>0</v>
          </cell>
          <cell r="AU94">
            <v>0</v>
          </cell>
        </row>
        <row r="95">
          <cell r="U95">
            <v>3.6903977263750571E-5</v>
          </cell>
          <cell r="AD95">
            <v>9.2589184432851875E-5</v>
          </cell>
          <cell r="AI95">
            <v>70.839597605150232</v>
          </cell>
          <cell r="AJ95">
            <v>0</v>
          </cell>
          <cell r="AK95">
            <v>0</v>
          </cell>
          <cell r="AU95">
            <v>0</v>
          </cell>
        </row>
        <row r="96">
          <cell r="U96">
            <v>0.14429110323241878</v>
          </cell>
          <cell r="AD96">
            <v>0.36201506069994599</v>
          </cell>
          <cell r="AI96">
            <v>410.26672103646155</v>
          </cell>
          <cell r="AJ96">
            <v>0</v>
          </cell>
          <cell r="AK96">
            <v>0</v>
          </cell>
          <cell r="AU96">
            <v>0</v>
          </cell>
        </row>
        <row r="97">
          <cell r="U97">
            <v>0.57335971493440918</v>
          </cell>
          <cell r="AD97">
            <v>1.4385145539468647</v>
          </cell>
          <cell r="AI97">
            <v>6.3446350395679474E-12</v>
          </cell>
          <cell r="AJ97">
            <v>0</v>
          </cell>
          <cell r="AK97">
            <v>0</v>
          </cell>
          <cell r="AU97">
            <v>0</v>
          </cell>
        </row>
        <row r="98">
          <cell r="U98">
            <v>30.1440024750584</v>
          </cell>
          <cell r="AD98">
            <v>0.36129091524956014</v>
          </cell>
          <cell r="AI98">
            <v>0</v>
          </cell>
          <cell r="AJ98">
            <v>0</v>
          </cell>
          <cell r="AK98">
            <v>0</v>
          </cell>
          <cell r="AU98">
            <v>0</v>
          </cell>
        </row>
        <row r="99">
          <cell r="U99">
            <v>40.000134337000006</v>
          </cell>
          <cell r="AD99">
            <v>0</v>
          </cell>
          <cell r="AI99">
            <v>3.1141098588705062E-12</v>
          </cell>
          <cell r="AJ99">
            <v>0</v>
          </cell>
          <cell r="AK99">
            <v>0</v>
          </cell>
          <cell r="AU99">
            <v>0</v>
          </cell>
        </row>
        <row r="100">
          <cell r="U100">
            <v>64.40176725374441</v>
          </cell>
          <cell r="AD100">
            <v>15.315674046294236</v>
          </cell>
          <cell r="AI100">
            <v>1.7108914610181469</v>
          </cell>
          <cell r="AJ100">
            <v>0</v>
          </cell>
          <cell r="AK100">
            <v>0</v>
          </cell>
          <cell r="AU100">
            <v>0</v>
          </cell>
        </row>
        <row r="101">
          <cell r="U101">
            <v>0</v>
          </cell>
          <cell r="AD101">
            <v>0</v>
          </cell>
          <cell r="AI101">
            <v>31.452325144516351</v>
          </cell>
          <cell r="AJ101">
            <v>0</v>
          </cell>
          <cell r="AK101">
            <v>0</v>
          </cell>
          <cell r="AU101">
            <v>0</v>
          </cell>
        </row>
        <row r="102">
          <cell r="U102">
            <v>10.487201002864426</v>
          </cell>
          <cell r="AD102">
            <v>26.311564764386052</v>
          </cell>
          <cell r="AI102">
            <v>6.3655078391870221</v>
          </cell>
          <cell r="AJ102">
            <v>0</v>
          </cell>
          <cell r="AK102">
            <v>0</v>
          </cell>
          <cell r="AU102">
            <v>0</v>
          </cell>
        </row>
        <row r="103">
          <cell r="U103">
            <v>0</v>
          </cell>
          <cell r="AD103">
            <v>145.59946424825603</v>
          </cell>
          <cell r="AI103">
            <v>42.964869509743686</v>
          </cell>
          <cell r="AJ103">
            <v>887.87190784480492</v>
          </cell>
          <cell r="AK103">
            <v>0</v>
          </cell>
          <cell r="AU103">
            <v>0</v>
          </cell>
        </row>
        <row r="104">
          <cell r="U104">
            <v>0</v>
          </cell>
          <cell r="AD104">
            <v>0</v>
          </cell>
          <cell r="AI104">
            <v>141.68043637765473</v>
          </cell>
          <cell r="AJ104">
            <v>201.13327631157279</v>
          </cell>
          <cell r="AK104">
            <v>0</v>
          </cell>
          <cell r="AU104">
            <v>0</v>
          </cell>
        </row>
        <row r="105">
          <cell r="U105">
            <v>8.442466198211861E-3</v>
          </cell>
          <cell r="AD105">
            <v>2.1181485515984543E-2</v>
          </cell>
          <cell r="AI105">
            <v>72.666104443877245</v>
          </cell>
          <cell r="AJ105">
            <v>140.44929144993546</v>
          </cell>
          <cell r="AK105">
            <v>0</v>
          </cell>
          <cell r="AU105">
            <v>0</v>
          </cell>
        </row>
        <row r="106">
          <cell r="U106">
            <v>0</v>
          </cell>
          <cell r="AD106">
            <v>0</v>
          </cell>
          <cell r="AI106">
            <v>7.1361702020182092</v>
          </cell>
          <cell r="AJ106">
            <v>90.783020475992231</v>
          </cell>
          <cell r="AK106">
            <v>0</v>
          </cell>
          <cell r="AU106">
            <v>0</v>
          </cell>
        </row>
        <row r="107">
          <cell r="U107">
            <v>2.9214774687768956E-5</v>
          </cell>
          <cell r="AD107">
            <v>7.3297578263659057E-5</v>
          </cell>
          <cell r="AI107">
            <v>15.248647514396334</v>
          </cell>
          <cell r="AJ107">
            <v>0</v>
          </cell>
          <cell r="AK107">
            <v>0</v>
          </cell>
          <cell r="AU107">
            <v>0</v>
          </cell>
        </row>
        <row r="108">
          <cell r="U108">
            <v>0.16300897499632369</v>
          </cell>
          <cell r="AD108">
            <v>0.43518114838537747</v>
          </cell>
          <cell r="AI108">
            <v>53.17923156108629</v>
          </cell>
          <cell r="AJ108">
            <v>0</v>
          </cell>
          <cell r="AK108">
            <v>0</v>
          </cell>
          <cell r="AU108">
            <v>0</v>
          </cell>
        </row>
        <row r="109">
          <cell r="U109">
            <v>0.30154208699265977</v>
          </cell>
          <cell r="AD109">
            <v>0.75249436481556486</v>
          </cell>
          <cell r="AI109">
            <v>326.66323528380377</v>
          </cell>
          <cell r="AJ109">
            <v>86.000000000000028</v>
          </cell>
          <cell r="AK109">
            <v>0</v>
          </cell>
          <cell r="AU109">
            <v>0</v>
          </cell>
        </row>
        <row r="110">
          <cell r="U110">
            <v>0</v>
          </cell>
          <cell r="AD110">
            <v>0</v>
          </cell>
          <cell r="AI110">
            <v>25.436762017492331</v>
          </cell>
          <cell r="AJ110">
            <v>0</v>
          </cell>
          <cell r="AK110">
            <v>0</v>
          </cell>
          <cell r="AU110">
            <v>0</v>
          </cell>
        </row>
        <row r="111">
          <cell r="U111">
            <v>308.31260369398461</v>
          </cell>
          <cell r="AD111">
            <v>316.87119349683275</v>
          </cell>
          <cell r="AI111">
            <v>-224.37741238863359</v>
          </cell>
          <cell r="AJ111">
            <v>0</v>
          </cell>
          <cell r="AK111">
            <v>0</v>
          </cell>
          <cell r="AU111">
            <v>0</v>
          </cell>
        </row>
      </sheetData>
      <sheetData sheetId="7">
        <row r="10">
          <cell r="X10">
            <v>45.171234874479275</v>
          </cell>
          <cell r="Y10">
            <v>45.171234874479275</v>
          </cell>
          <cell r="Z10">
            <v>3.0220229958405724</v>
          </cell>
          <cell r="AA10">
            <v>42.149211878638702</v>
          </cell>
        </row>
        <row r="11">
          <cell r="X11">
            <v>98.080338204100826</v>
          </cell>
          <cell r="Y11">
            <v>98.080338204100826</v>
          </cell>
          <cell r="Z11">
            <v>6.5617209340467468</v>
          </cell>
          <cell r="AA11">
            <v>91.518617270054079</v>
          </cell>
        </row>
        <row r="12">
          <cell r="X12">
            <v>3.252960853531528</v>
          </cell>
          <cell r="Y12">
            <v>3.252960853531528</v>
          </cell>
          <cell r="Z12">
            <v>0.21762793360106869</v>
          </cell>
          <cell r="AA12">
            <v>3.0353329199304593</v>
          </cell>
        </row>
        <row r="13">
          <cell r="X13">
            <v>59.880656942829766</v>
          </cell>
          <cell r="Y13">
            <v>59.880656942829766</v>
          </cell>
          <cell r="Z13">
            <v>4.0061052745208627</v>
          </cell>
          <cell r="AA13">
            <v>55.874551668308904</v>
          </cell>
        </row>
        <row r="14">
          <cell r="X14">
            <v>0.29082037518728898</v>
          </cell>
          <cell r="Y14">
            <v>0.29082037518728898</v>
          </cell>
          <cell r="Z14">
            <v>1.9456316921977912E-2</v>
          </cell>
          <cell r="AA14">
            <v>0.27136405826531107</v>
          </cell>
        </row>
        <row r="15">
          <cell r="X15">
            <v>170.04725485832458</v>
          </cell>
          <cell r="Y15">
            <v>170.04725485832458</v>
          </cell>
          <cell r="Z15">
            <v>11.003774841806177</v>
          </cell>
          <cell r="AA15">
            <v>159.0434800165184</v>
          </cell>
        </row>
        <row r="16">
          <cell r="X16">
            <v>151.37844768686864</v>
          </cell>
          <cell r="Y16">
            <v>151.37844768686864</v>
          </cell>
          <cell r="Z16">
            <v>9.7957144655834156</v>
          </cell>
          <cell r="AA16">
            <v>141.58273322128522</v>
          </cell>
        </row>
        <row r="17">
          <cell r="X17">
            <v>125.40483686147626</v>
          </cell>
          <cell r="Y17">
            <v>125.40483686147626</v>
          </cell>
          <cell r="Z17">
            <v>8.11495951549945</v>
          </cell>
          <cell r="AA17">
            <v>117.28987734597681</v>
          </cell>
        </row>
        <row r="18">
          <cell r="X18">
            <v>21.31579720231101</v>
          </cell>
          <cell r="Y18">
            <v>21.31579720231101</v>
          </cell>
          <cell r="Z18">
            <v>1.3793473654323449</v>
          </cell>
          <cell r="AA18">
            <v>19.936449836878666</v>
          </cell>
        </row>
        <row r="19">
          <cell r="X19">
            <v>225.63872925446117</v>
          </cell>
          <cell r="Y19">
            <v>225.63872925446117</v>
          </cell>
          <cell r="Z19">
            <v>11.123259073374356</v>
          </cell>
          <cell r="AA19">
            <v>214.51547018108681</v>
          </cell>
        </row>
        <row r="20">
          <cell r="X20">
            <v>22.063138485090295</v>
          </cell>
          <cell r="Y20">
            <v>22.063138485090295</v>
          </cell>
          <cell r="Z20">
            <v>1.0876413200529633</v>
          </cell>
          <cell r="AA20">
            <v>20.975497165037332</v>
          </cell>
        </row>
        <row r="21">
          <cell r="X21">
            <v>149.0880087507179</v>
          </cell>
          <cell r="Y21">
            <v>149.0880087507179</v>
          </cell>
          <cell r="Z21">
            <v>7.3495563086493121</v>
          </cell>
          <cell r="AA21">
            <v>141.73845244206859</v>
          </cell>
        </row>
        <row r="22">
          <cell r="X22">
            <v>81.969600310129522</v>
          </cell>
          <cell r="Y22">
            <v>81.969600310129522</v>
          </cell>
          <cell r="Z22">
            <v>1.8114260585964104</v>
          </cell>
          <cell r="AA22">
            <v>80.158174251533111</v>
          </cell>
        </row>
        <row r="23">
          <cell r="X23">
            <v>149.24991111869045</v>
          </cell>
          <cell r="Y23">
            <v>149.24991111869045</v>
          </cell>
          <cell r="Z23">
            <v>3.2982371174278455</v>
          </cell>
          <cell r="AA23">
            <v>145.9516740012626</v>
          </cell>
        </row>
        <row r="24">
          <cell r="X24">
            <v>27.066598451244488</v>
          </cell>
          <cell r="Y24">
            <v>27.066598451244488</v>
          </cell>
          <cell r="Z24">
            <v>0.59813810933138001</v>
          </cell>
          <cell r="AA24">
            <v>26.468460341913108</v>
          </cell>
        </row>
        <row r="25">
          <cell r="X25">
            <v>25.309965460999418</v>
          </cell>
          <cell r="Y25">
            <v>25.309965460999418</v>
          </cell>
          <cell r="Z25">
            <v>0.55931870845738274</v>
          </cell>
          <cell r="AA25">
            <v>24.750646752542036</v>
          </cell>
        </row>
        <row r="26">
          <cell r="X26">
            <v>11.294056214159879</v>
          </cell>
          <cell r="Y26">
            <v>11.294056214159879</v>
          </cell>
          <cell r="Z26">
            <v>2.7774988999435717</v>
          </cell>
          <cell r="AA26">
            <v>8.5165573142163069</v>
          </cell>
        </row>
        <row r="27">
          <cell r="X27">
            <v>3.7078280576055049</v>
          </cell>
          <cell r="Y27">
            <v>3.7078280576055049</v>
          </cell>
          <cell r="Z27">
            <v>0.91185028265288004</v>
          </cell>
          <cell r="AA27">
            <v>2.7959777749526249</v>
          </cell>
        </row>
        <row r="28">
          <cell r="X28">
            <v>0</v>
          </cell>
          <cell r="Y28">
            <v>0</v>
          </cell>
          <cell r="Z28">
            <v>0</v>
          </cell>
          <cell r="AA28">
            <v>0</v>
          </cell>
        </row>
        <row r="29">
          <cell r="X29">
            <v>77.156236248975617</v>
          </cell>
          <cell r="Y29">
            <v>77.156236248975617</v>
          </cell>
          <cell r="Z29">
            <v>6.2891095599681819</v>
          </cell>
          <cell r="AA29">
            <v>70.867126689007435</v>
          </cell>
        </row>
        <row r="30">
          <cell r="X30">
            <v>24.490147219463203</v>
          </cell>
          <cell r="Y30">
            <v>24.490147219463203</v>
          </cell>
          <cell r="Z30">
            <v>2.1082689738148588</v>
          </cell>
          <cell r="AA30">
            <v>22.381878245648345</v>
          </cell>
        </row>
        <row r="31">
          <cell r="X31">
            <v>4.1913524662636545</v>
          </cell>
          <cell r="Y31">
            <v>4.1913524662636545</v>
          </cell>
          <cell r="Z31">
            <v>0.31149013559825889</v>
          </cell>
          <cell r="AA31">
            <v>3.8798623306653957</v>
          </cell>
        </row>
        <row r="32">
          <cell r="X32">
            <v>9.5983389228101359</v>
          </cell>
          <cell r="Y32">
            <v>9.5983389228101359</v>
          </cell>
          <cell r="Z32">
            <v>0.71332294686478548</v>
          </cell>
          <cell r="AA32">
            <v>8.8850159759453504</v>
          </cell>
        </row>
        <row r="33">
          <cell r="X33">
            <v>5.5822256874268801</v>
          </cell>
          <cell r="Y33">
            <v>5.5822256874268801</v>
          </cell>
          <cell r="Z33">
            <v>0.41485612348577483</v>
          </cell>
          <cell r="AA33">
            <v>5.1673695639411052</v>
          </cell>
        </row>
        <row r="34">
          <cell r="X34">
            <v>28.811518350422702</v>
          </cell>
          <cell r="Y34">
            <v>28.811518350422702</v>
          </cell>
          <cell r="Z34">
            <v>2.1411951941529601</v>
          </cell>
          <cell r="AA34">
            <v>26.670323156269742</v>
          </cell>
        </row>
        <row r="35">
          <cell r="X35">
            <v>91.199625114591939</v>
          </cell>
          <cell r="Y35">
            <v>91.199625114591939</v>
          </cell>
          <cell r="Z35">
            <v>7.5893505698128507</v>
          </cell>
          <cell r="AA35">
            <v>83.610274544779088</v>
          </cell>
        </row>
        <row r="36">
          <cell r="X36">
            <v>33.231296762465085</v>
          </cell>
          <cell r="Y36">
            <v>33.231296762465085</v>
          </cell>
          <cell r="Z36">
            <v>2.7654056768647983</v>
          </cell>
          <cell r="AA36">
            <v>30.465891085600287</v>
          </cell>
        </row>
        <row r="37">
          <cell r="X37">
            <v>14.456564591147195</v>
          </cell>
          <cell r="Y37">
            <v>14.456564591147195</v>
          </cell>
          <cell r="Z37">
            <v>1.2030305670610115</v>
          </cell>
          <cell r="AA37">
            <v>13.253534024086184</v>
          </cell>
        </row>
        <row r="38">
          <cell r="X38">
            <v>2.5785767329556926</v>
          </cell>
          <cell r="Y38">
            <v>2.5785767329556926</v>
          </cell>
          <cell r="Z38">
            <v>0.21458117588722692</v>
          </cell>
          <cell r="AA38">
            <v>2.3639955570684656</v>
          </cell>
        </row>
        <row r="39">
          <cell r="X39">
            <v>36.998643168007376</v>
          </cell>
          <cell r="Y39">
            <v>36.998643168007376</v>
          </cell>
          <cell r="Z39">
            <v>0.97237065203433559</v>
          </cell>
          <cell r="AA39">
            <v>36.026272515973041</v>
          </cell>
        </row>
        <row r="40">
          <cell r="X40">
            <v>16.019889140270962</v>
          </cell>
          <cell r="Y40">
            <v>16.019889140270962</v>
          </cell>
          <cell r="Z40">
            <v>0.42102273799901546</v>
          </cell>
          <cell r="AA40">
            <v>15.598866402271947</v>
          </cell>
        </row>
        <row r="41">
          <cell r="X41">
            <v>0.57735567535475041</v>
          </cell>
          <cell r="Y41">
            <v>0.57735567535475041</v>
          </cell>
          <cell r="Z41">
            <v>1.5173629799102084E-2</v>
          </cell>
          <cell r="AA41">
            <v>0.56218204555564832</v>
          </cell>
        </row>
        <row r="42">
          <cell r="X42">
            <v>3.9103188252488379</v>
          </cell>
          <cell r="Y42">
            <v>3.9103188252488379</v>
          </cell>
          <cell r="Z42">
            <v>0.1027680731021281</v>
          </cell>
          <cell r="AA42">
            <v>3.8075507521467098</v>
          </cell>
        </row>
        <row r="43">
          <cell r="X43">
            <v>301.43661599597584</v>
          </cell>
          <cell r="Y43">
            <v>301.43661599597584</v>
          </cell>
          <cell r="Z43">
            <v>0.5528289959647168</v>
          </cell>
          <cell r="AA43">
            <v>300.88378700001113</v>
          </cell>
        </row>
        <row r="44">
          <cell r="X44">
            <v>58.105861916946935</v>
          </cell>
          <cell r="Y44">
            <v>58.105861916946935</v>
          </cell>
          <cell r="Z44">
            <v>0.10656504086961149</v>
          </cell>
          <cell r="AA44">
            <v>57.999296876077324</v>
          </cell>
        </row>
        <row r="45">
          <cell r="X45">
            <v>19.58980692111728</v>
          </cell>
          <cell r="Y45">
            <v>19.58980692111728</v>
          </cell>
          <cell r="Z45">
            <v>3.592733170640372E-2</v>
          </cell>
          <cell r="AA45">
            <v>19.553879589410876</v>
          </cell>
        </row>
        <row r="46">
          <cell r="X46">
            <v>29.763622742682937</v>
          </cell>
          <cell r="Y46">
            <v>29.763622742682937</v>
          </cell>
          <cell r="Z46">
            <v>1.2335880049514145</v>
          </cell>
          <cell r="AA46">
            <v>28.530034737731523</v>
          </cell>
        </row>
        <row r="47">
          <cell r="X47">
            <v>6.9273646999999994E-2</v>
          </cell>
          <cell r="Y47">
            <v>6.9273647000220137E-2</v>
          </cell>
          <cell r="Z47">
            <v>0</v>
          </cell>
          <cell r="AA47">
            <v>6.9273647000220137E-2</v>
          </cell>
        </row>
        <row r="48">
          <cell r="X48">
            <v>90.760661025831553</v>
          </cell>
          <cell r="Y48">
            <v>106.7930231436407</v>
          </cell>
          <cell r="Z48">
            <v>38.265093204935951</v>
          </cell>
          <cell r="AA48">
            <v>68.527929938704744</v>
          </cell>
        </row>
        <row r="49">
          <cell r="X49">
            <v>152.29613238341116</v>
          </cell>
          <cell r="Y49">
            <v>131.8409374677409</v>
          </cell>
          <cell r="Z49">
            <v>35.410669587115876</v>
          </cell>
          <cell r="AA49">
            <v>96.430267880625024</v>
          </cell>
        </row>
        <row r="50">
          <cell r="X50">
            <v>93.719543155453167</v>
          </cell>
          <cell r="Y50">
            <v>96.892672332145295</v>
          </cell>
          <cell r="Z50">
            <v>74.931531757698068</v>
          </cell>
          <cell r="AA50">
            <v>21.961140574447228</v>
          </cell>
        </row>
        <row r="51">
          <cell r="X51">
            <v>0.70970426989418034</v>
          </cell>
          <cell r="Y51">
            <v>0</v>
          </cell>
          <cell r="Z51">
            <v>0</v>
          </cell>
          <cell r="AA51">
            <v>0</v>
          </cell>
        </row>
        <row r="52">
          <cell r="X52">
            <v>20.906499882259588</v>
          </cell>
          <cell r="Y52">
            <v>18.739135583466059</v>
          </cell>
          <cell r="Z52">
            <v>12.636663269283776</v>
          </cell>
          <cell r="AA52">
            <v>6.1024723141822825</v>
          </cell>
        </row>
        <row r="53">
          <cell r="X53">
            <v>14.876357415448728</v>
          </cell>
          <cell r="Y53">
            <v>16.476481475020151</v>
          </cell>
          <cell r="Z53">
            <v>8.3845405760528386</v>
          </cell>
          <cell r="AA53">
            <v>8.0919408989673123</v>
          </cell>
        </row>
        <row r="54">
          <cell r="X54">
            <v>12.578487529616673</v>
          </cell>
          <cell r="Y54">
            <v>7.9231538367409797</v>
          </cell>
          <cell r="Z54">
            <v>3.406187779198655</v>
          </cell>
          <cell r="AA54">
            <v>4.5169660575423247</v>
          </cell>
        </row>
        <row r="55">
          <cell r="X55">
            <v>369.54144669775684</v>
          </cell>
          <cell r="Y55">
            <v>379.28545888622239</v>
          </cell>
          <cell r="Z55">
            <v>274.29260397313448</v>
          </cell>
          <cell r="AA55">
            <v>104.99285491308791</v>
          </cell>
        </row>
        <row r="56">
          <cell r="X56">
            <v>67.521617887048791</v>
          </cell>
          <cell r="Y56">
            <v>68.279874638594791</v>
          </cell>
          <cell r="Z56">
            <v>51.827857484712162</v>
          </cell>
          <cell r="AA56">
            <v>16.452017153882629</v>
          </cell>
        </row>
        <row r="57">
          <cell r="X57">
            <v>8.5304007430982196</v>
          </cell>
          <cell r="Y57">
            <v>4.1641953106899052</v>
          </cell>
          <cell r="Z57">
            <v>0.22896095239392844</v>
          </cell>
          <cell r="AA57">
            <v>3.9352343582959768</v>
          </cell>
        </row>
        <row r="58">
          <cell r="X58">
            <v>101.95144879513303</v>
          </cell>
          <cell r="Y58">
            <v>109.03151834237467</v>
          </cell>
          <cell r="Z58">
            <v>64.756417168000027</v>
          </cell>
          <cell r="AA58">
            <v>44.27510117437464</v>
          </cell>
        </row>
        <row r="59">
          <cell r="X59">
            <v>229.99839203403403</v>
          </cell>
          <cell r="Y59">
            <v>262.50333496857377</v>
          </cell>
          <cell r="Z59">
            <v>134.30836116180313</v>
          </cell>
          <cell r="AA59">
            <v>128.19497380677063</v>
          </cell>
        </row>
        <row r="60">
          <cell r="X60">
            <v>67.765457936576468</v>
          </cell>
          <cell r="Y60">
            <v>43.671841693345947</v>
          </cell>
          <cell r="Z60">
            <v>18.56298794277593</v>
          </cell>
          <cell r="AA60">
            <v>25.108853750570017</v>
          </cell>
        </row>
        <row r="61">
          <cell r="X61">
            <v>7.843038336729907</v>
          </cell>
          <cell r="Y61">
            <v>7.8430383367298155</v>
          </cell>
          <cell r="Z61">
            <v>1.8081149367151159</v>
          </cell>
          <cell r="AA61">
            <v>6.0349234000146996</v>
          </cell>
        </row>
        <row r="62">
          <cell r="X62">
            <v>59.780589960444246</v>
          </cell>
          <cell r="Y62">
            <v>69.155826658589348</v>
          </cell>
          <cell r="Z62">
            <v>35.414135874638184</v>
          </cell>
          <cell r="AA62">
            <v>33.741690783951164</v>
          </cell>
        </row>
        <row r="63">
          <cell r="X63">
            <v>40.542142998338392</v>
          </cell>
          <cell r="Y63">
            <v>31.358361628546241</v>
          </cell>
          <cell r="Z63">
            <v>16.031634054755244</v>
          </cell>
          <cell r="AA63">
            <v>15.326727573790997</v>
          </cell>
        </row>
        <row r="64">
          <cell r="X64">
            <v>26.268770706253449</v>
          </cell>
          <cell r="Y64">
            <v>25.755965552344669</v>
          </cell>
          <cell r="Z64">
            <v>15.078051983989466</v>
          </cell>
          <cell r="AA64">
            <v>10.677913568355203</v>
          </cell>
        </row>
        <row r="65">
          <cell r="X65">
            <v>0.25334384638175667</v>
          </cell>
          <cell r="Y65">
            <v>0.25334384638164348</v>
          </cell>
          <cell r="Z65">
            <v>3.535080974597235E-2</v>
          </cell>
          <cell r="AA65">
            <v>0.21799303663567113</v>
          </cell>
        </row>
        <row r="66">
          <cell r="X66">
            <v>62.167070429910524</v>
          </cell>
          <cell r="Y66">
            <v>67.824792864983991</v>
          </cell>
          <cell r="Z66">
            <v>43.213293661302352</v>
          </cell>
          <cell r="AA66">
            <v>24.611499203681639</v>
          </cell>
        </row>
        <row r="67">
          <cell r="X67">
            <v>4.8273897535792045</v>
          </cell>
          <cell r="Y67">
            <v>7.0087627126416994</v>
          </cell>
          <cell r="Z67">
            <v>1.4871787210351419</v>
          </cell>
          <cell r="AA67">
            <v>5.5215839916065574</v>
          </cell>
        </row>
        <row r="68">
          <cell r="X68">
            <v>30.963808079208079</v>
          </cell>
          <cell r="Y68">
            <v>13.779041019172123</v>
          </cell>
          <cell r="Z68">
            <v>10.193855438631187</v>
          </cell>
          <cell r="AA68">
            <v>3.5851855805409358</v>
          </cell>
        </row>
        <row r="69">
          <cell r="X69">
            <v>6.7716982068243121</v>
          </cell>
          <cell r="Y69">
            <v>7.9252918028375916</v>
          </cell>
          <cell r="Z69">
            <v>5.6949686830675637</v>
          </cell>
          <cell r="AA69">
            <v>2.230323119770028</v>
          </cell>
        </row>
        <row r="70">
          <cell r="X70">
            <v>58.697107338355529</v>
          </cell>
          <cell r="Y70">
            <v>53.763578452943165</v>
          </cell>
          <cell r="Z70">
            <v>33.254314035181991</v>
          </cell>
          <cell r="AA70">
            <v>20.509264417761173</v>
          </cell>
        </row>
        <row r="71">
          <cell r="X71">
            <v>21.1527098345382</v>
          </cell>
          <cell r="Y71">
            <v>20.256687707697438</v>
          </cell>
          <cell r="Z71">
            <v>8.9920057996178659</v>
          </cell>
          <cell r="AA71">
            <v>11.264681908079572</v>
          </cell>
        </row>
        <row r="72">
          <cell r="X72">
            <v>117.16854288107029</v>
          </cell>
          <cell r="Y72">
            <v>123.85248424579999</v>
          </cell>
          <cell r="Z72">
            <v>104.5424447574478</v>
          </cell>
          <cell r="AA72">
            <v>19.310039488352189</v>
          </cell>
        </row>
        <row r="73">
          <cell r="X73">
            <v>12.122323494112258</v>
          </cell>
          <cell r="Y73">
            <v>13.181656485858781</v>
          </cell>
          <cell r="Z73">
            <v>4.7185335548138809</v>
          </cell>
          <cell r="AA73">
            <v>8.4631229310449001</v>
          </cell>
        </row>
        <row r="74">
          <cell r="X74">
            <v>8.8180832353152212</v>
          </cell>
          <cell r="Y74">
            <v>8.8180832353152798</v>
          </cell>
          <cell r="Z74">
            <v>4.380727460176276</v>
          </cell>
          <cell r="AA74">
            <v>4.4373557751390038</v>
          </cell>
        </row>
        <row r="75">
          <cell r="X75">
            <v>27.590309892170318</v>
          </cell>
          <cell r="Y75">
            <v>38.490719614199634</v>
          </cell>
          <cell r="Z75">
            <v>14.634522481311599</v>
          </cell>
          <cell r="AA75">
            <v>23.856197132888035</v>
          </cell>
        </row>
        <row r="76">
          <cell r="X76">
            <v>45.091142916319157</v>
          </cell>
          <cell r="Y76">
            <v>46.472325030316334</v>
          </cell>
          <cell r="Z76">
            <v>9.3357587883936759</v>
          </cell>
          <cell r="AA76">
            <v>37.136566241922658</v>
          </cell>
        </row>
        <row r="77">
          <cell r="X77">
            <v>0.26006752118571447</v>
          </cell>
          <cell r="Y77">
            <v>0.78312071127905725</v>
          </cell>
          <cell r="Z77">
            <v>0.58637760144231965</v>
          </cell>
          <cell r="AA77">
            <v>0.1967431098367376</v>
          </cell>
        </row>
        <row r="78">
          <cell r="X78">
            <v>163.60557375479334</v>
          </cell>
          <cell r="Y78">
            <v>162.1164060529108</v>
          </cell>
          <cell r="Z78">
            <v>78.540129359851065</v>
          </cell>
          <cell r="AA78">
            <v>83.576276693059739</v>
          </cell>
        </row>
        <row r="79">
          <cell r="X79">
            <v>48.901117981071067</v>
          </cell>
          <cell r="Y79">
            <v>44.182947054088658</v>
          </cell>
          <cell r="Z79">
            <v>16.043306779921018</v>
          </cell>
          <cell r="AA79">
            <v>28.13964027416764</v>
          </cell>
        </row>
        <row r="80">
          <cell r="X80">
            <v>8.6291667936945124</v>
          </cell>
          <cell r="Y80">
            <v>9.153179196934369</v>
          </cell>
          <cell r="Z80">
            <v>5.2308440754184637</v>
          </cell>
          <cell r="AA80">
            <v>3.9223351215159052</v>
          </cell>
        </row>
        <row r="81">
          <cell r="X81">
            <v>1288.1823156986086</v>
          </cell>
          <cell r="Y81">
            <v>1301.5981047316182</v>
          </cell>
          <cell r="Z81">
            <v>843.12858165947955</v>
          </cell>
          <cell r="AA81">
            <v>458.4695230721386</v>
          </cell>
        </row>
        <row r="82">
          <cell r="X82">
            <v>0</v>
          </cell>
          <cell r="Y82">
            <v>0</v>
          </cell>
          <cell r="Z82">
            <v>0</v>
          </cell>
          <cell r="AA82">
            <v>0</v>
          </cell>
        </row>
        <row r="83">
          <cell r="X83">
            <v>50.837891100189935</v>
          </cell>
          <cell r="Y83">
            <v>56.123167835562171</v>
          </cell>
          <cell r="Z83">
            <v>15.813318397634809</v>
          </cell>
          <cell r="AA83">
            <v>40.309849437927362</v>
          </cell>
        </row>
        <row r="84">
          <cell r="X84">
            <v>9.4425562663453544</v>
          </cell>
          <cell r="Y84">
            <v>11.781521443080107</v>
          </cell>
          <cell r="Z84">
            <v>6.9258819202212756</v>
          </cell>
          <cell r="AA84">
            <v>4.8556395228588318</v>
          </cell>
        </row>
        <row r="85">
          <cell r="X85">
            <v>367.27360786784817</v>
          </cell>
          <cell r="Y85">
            <v>356.57040331288994</v>
          </cell>
          <cell r="Z85">
            <v>177.7026347201855</v>
          </cell>
          <cell r="AA85">
            <v>178.86776859270444</v>
          </cell>
        </row>
        <row r="86">
          <cell r="X86">
            <v>678.08134147863507</v>
          </cell>
          <cell r="Y86">
            <v>673.16454037565404</v>
          </cell>
          <cell r="Z86">
            <v>260.23652600728371</v>
          </cell>
          <cell r="AA86">
            <v>412.92801436837033</v>
          </cell>
        </row>
        <row r="87">
          <cell r="X87">
            <v>442.63901846297745</v>
          </cell>
          <cell r="Y87">
            <v>409.8804056236421</v>
          </cell>
          <cell r="Z87">
            <v>204.92213559480078</v>
          </cell>
          <cell r="AA87">
            <v>204.95827002884133</v>
          </cell>
        </row>
        <row r="88">
          <cell r="X88">
            <v>180.34401446036321</v>
          </cell>
          <cell r="Y88">
            <v>179.48187543513239</v>
          </cell>
          <cell r="Z88">
            <v>83.759945960224627</v>
          </cell>
          <cell r="AA88">
            <v>95.721929474907768</v>
          </cell>
        </row>
        <row r="89">
          <cell r="X89">
            <v>32.801446026036501</v>
          </cell>
          <cell r="Y89">
            <v>68.866662002748569</v>
          </cell>
          <cell r="Z89">
            <v>24.883719643006287</v>
          </cell>
          <cell r="AA89">
            <v>43.982942359742282</v>
          </cell>
        </row>
        <row r="90">
          <cell r="X90">
            <v>10.230316543438413</v>
          </cell>
          <cell r="Y90">
            <v>15.95301114017826</v>
          </cell>
          <cell r="Z90">
            <v>5.9606480994983624</v>
          </cell>
          <cell r="AA90">
            <v>9.9923630406798978</v>
          </cell>
        </row>
        <row r="91">
          <cell r="X91">
            <v>516.57322113692339</v>
          </cell>
          <cell r="Y91">
            <v>512.41573547802329</v>
          </cell>
          <cell r="Z91">
            <v>372.64710112034868</v>
          </cell>
          <cell r="AA91">
            <v>139.76863435767461</v>
          </cell>
        </row>
        <row r="92">
          <cell r="X92">
            <v>29.464900830779087</v>
          </cell>
          <cell r="Y92">
            <v>31.662677596676112</v>
          </cell>
          <cell r="Z92">
            <v>8.9659725218773332</v>
          </cell>
          <cell r="AA92">
            <v>22.696705074798778</v>
          </cell>
        </row>
        <row r="93">
          <cell r="X93">
            <v>128.09289037361077</v>
          </cell>
          <cell r="Y93">
            <v>189.91353056253837</v>
          </cell>
          <cell r="Z93">
            <v>100.62440530105981</v>
          </cell>
          <cell r="AA93">
            <v>89.28912526147856</v>
          </cell>
        </row>
        <row r="94">
          <cell r="X94">
            <v>44.222811719960958</v>
          </cell>
          <cell r="Y94">
            <v>37.325803742323629</v>
          </cell>
          <cell r="Z94">
            <v>15.222643526459454</v>
          </cell>
          <cell r="AA94">
            <v>22.103160215864175</v>
          </cell>
        </row>
        <row r="95">
          <cell r="X95">
            <v>115.73190441197772</v>
          </cell>
          <cell r="Y95">
            <v>115.73190441197856</v>
          </cell>
          <cell r="Z95">
            <v>61.798633177089471</v>
          </cell>
          <cell r="AA95">
            <v>53.933271234889091</v>
          </cell>
        </row>
        <row r="96">
          <cell r="X96">
            <v>48.79762324488668</v>
          </cell>
          <cell r="Y96">
            <v>48.797623244886886</v>
          </cell>
          <cell r="Z96">
            <v>8.9024495627465186</v>
          </cell>
          <cell r="AA96">
            <v>39.895173682140367</v>
          </cell>
        </row>
        <row r="97">
          <cell r="X97">
            <v>155.51154737347102</v>
          </cell>
          <cell r="Y97">
            <v>142.34074204308925</v>
          </cell>
          <cell r="Z97">
            <v>45.305778595326217</v>
          </cell>
          <cell r="AA97">
            <v>97.034963447763033</v>
          </cell>
        </row>
        <row r="98">
          <cell r="X98">
            <v>414.34401969893241</v>
          </cell>
          <cell r="Y98">
            <v>414.04968899806249</v>
          </cell>
          <cell r="Z98">
            <v>0</v>
          </cell>
          <cell r="AA98">
            <v>414.04968899806249</v>
          </cell>
        </row>
        <row r="99">
          <cell r="X99">
            <v>188.02977571233589</v>
          </cell>
          <cell r="Y99">
            <v>163.89396695361663</v>
          </cell>
          <cell r="Z99">
            <v>18.42427013145425</v>
          </cell>
          <cell r="AA99">
            <v>145.46969682216238</v>
          </cell>
        </row>
        <row r="100">
          <cell r="X100">
            <v>60.681637614375482</v>
          </cell>
          <cell r="Y100">
            <v>55.581231363320491</v>
          </cell>
          <cell r="Z100">
            <v>8.5502122064656234</v>
          </cell>
          <cell r="AA100">
            <v>47.031019156854867</v>
          </cell>
        </row>
        <row r="101">
          <cell r="X101">
            <v>19.735374009707044</v>
          </cell>
          <cell r="Y101">
            <v>18.773074932558409</v>
          </cell>
          <cell r="Z101">
            <v>4.2379892340589365</v>
          </cell>
          <cell r="AA101">
            <v>14.535085698499472</v>
          </cell>
        </row>
        <row r="102">
          <cell r="X102">
            <v>114.37986023336808</v>
          </cell>
          <cell r="Y102">
            <v>112.789415092179</v>
          </cell>
          <cell r="Z102">
            <v>10.955703177095998</v>
          </cell>
          <cell r="AA102">
            <v>101.833711915083</v>
          </cell>
        </row>
        <row r="103">
          <cell r="X103">
            <v>33.921278040036725</v>
          </cell>
          <cell r="Y103">
            <v>36.917166406528537</v>
          </cell>
          <cell r="Z103">
            <v>16.412928190640621</v>
          </cell>
          <cell r="AA103">
            <v>20.504238215887916</v>
          </cell>
        </row>
        <row r="104">
          <cell r="X104">
            <v>314.90971418416376</v>
          </cell>
          <cell r="Y104">
            <v>275.67873666566106</v>
          </cell>
          <cell r="Z104">
            <v>19.487806234843902</v>
          </cell>
          <cell r="AA104">
            <v>256.19093043081716</v>
          </cell>
        </row>
        <row r="105">
          <cell r="X105">
            <v>1110.1505030974483</v>
          </cell>
          <cell r="Y105">
            <v>1110.150503097444</v>
          </cell>
          <cell r="Z105">
            <v>664.12012693536974</v>
          </cell>
          <cell r="AA105">
            <v>446.03037616207428</v>
          </cell>
        </row>
        <row r="106">
          <cell r="X106">
            <v>360.18246376548552</v>
          </cell>
          <cell r="Y106">
            <v>367.45636438270361</v>
          </cell>
          <cell r="Z106">
            <v>136.48109757640663</v>
          </cell>
          <cell r="AA106">
            <v>230.97526680629699</v>
          </cell>
        </row>
        <row r="107">
          <cell r="X107">
            <v>212.79472889611861</v>
          </cell>
          <cell r="Y107">
            <v>210.85838497485298</v>
          </cell>
          <cell r="Z107">
            <v>109.35478287453731</v>
          </cell>
          <cell r="AA107">
            <v>101.50360210031567</v>
          </cell>
        </row>
        <row r="108">
          <cell r="X108">
            <v>97.651637514150664</v>
          </cell>
          <cell r="Y108">
            <v>99.490586080899064</v>
          </cell>
          <cell r="Z108">
            <v>40.751552141629553</v>
          </cell>
          <cell r="AA108">
            <v>58.739033939269511</v>
          </cell>
        </row>
        <row r="109">
          <cell r="X109">
            <v>15.058192853262826</v>
          </cell>
          <cell r="Y109">
            <v>15.06681762863546</v>
          </cell>
          <cell r="Z109">
            <v>2.7889477559734654</v>
          </cell>
          <cell r="AA109">
            <v>12.277869872661995</v>
          </cell>
        </row>
        <row r="110">
          <cell r="X110">
            <v>63.374692877109737</v>
          </cell>
          <cell r="Y110">
            <v>54.933424566222577</v>
          </cell>
          <cell r="Z110">
            <v>2.6396367180629525</v>
          </cell>
          <cell r="AA110">
            <v>52.293787848159624</v>
          </cell>
        </row>
        <row r="111">
          <cell r="X111">
            <v>407.53024956335776</v>
          </cell>
          <cell r="Y111">
            <v>408.75737276092963</v>
          </cell>
          <cell r="Z111">
            <v>107.64325434676113</v>
          </cell>
          <cell r="AA111">
            <v>301.1141184141685</v>
          </cell>
        </row>
        <row r="112">
          <cell r="X112">
            <v>25.436762017492331</v>
          </cell>
          <cell r="Y112">
            <v>25.436762017494566</v>
          </cell>
          <cell r="Z112">
            <v>0.59442349093418301</v>
          </cell>
          <cell r="AA112">
            <v>24.842338526560383</v>
          </cell>
        </row>
        <row r="113">
          <cell r="X113">
            <v>0</v>
          </cell>
          <cell r="Y113">
            <v>0</v>
          </cell>
          <cell r="Z113">
            <v>0</v>
          </cell>
          <cell r="AA113">
            <v>0</v>
          </cell>
        </row>
        <row r="114">
          <cell r="X114">
            <v>0</v>
          </cell>
          <cell r="Y114">
            <v>0</v>
          </cell>
          <cell r="Z114">
            <v>0</v>
          </cell>
          <cell r="AA114">
            <v>0</v>
          </cell>
        </row>
      </sheetData>
      <sheetData sheetId="8" refreshError="1"/>
      <sheetData sheetId="9" refreshError="1"/>
      <sheetData sheetId="10">
        <row r="10">
          <cell r="N10">
            <v>1.0534167821760141</v>
          </cell>
          <cell r="O10">
            <v>1.5761481946987996</v>
          </cell>
        </row>
        <row r="11">
          <cell r="N11">
            <v>25.349827980696865</v>
          </cell>
          <cell r="O11">
            <v>9.4423746682269432</v>
          </cell>
        </row>
        <row r="12">
          <cell r="N12">
            <v>54.390816266129896</v>
          </cell>
          <cell r="O12">
            <v>0.27959753021807787</v>
          </cell>
        </row>
        <row r="13">
          <cell r="N13">
            <v>17.627699703848801</v>
          </cell>
          <cell r="O13">
            <v>4.7385242865250321</v>
          </cell>
        </row>
        <row r="14">
          <cell r="N14">
            <v>5.2367139062278367</v>
          </cell>
          <cell r="O14">
            <v>0.21373611399894085</v>
          </cell>
        </row>
        <row r="15">
          <cell r="N15">
            <v>4.7535362383399988</v>
          </cell>
          <cell r="O15">
            <v>5.189302789278555</v>
          </cell>
        </row>
        <row r="16">
          <cell r="N16">
            <v>0.52079595639999998</v>
          </cell>
          <cell r="O16">
            <v>8.0892993809840538E-2</v>
          </cell>
        </row>
        <row r="17">
          <cell r="N17">
            <v>10.525036699839996</v>
          </cell>
          <cell r="O17">
            <v>9.4846383318442695E-2</v>
          </cell>
        </row>
        <row r="18">
          <cell r="N18">
            <v>5.1590164949999996E-2</v>
          </cell>
          <cell r="O18">
            <v>4.1035950593161549E-2</v>
          </cell>
        </row>
        <row r="19">
          <cell r="N19">
            <v>1.6038527906426143</v>
          </cell>
          <cell r="O19">
            <v>12.558905341818628</v>
          </cell>
        </row>
        <row r="20">
          <cell r="N20">
            <v>6.7616628872741197E-2</v>
          </cell>
          <cell r="O20">
            <v>0.37695823243808257</v>
          </cell>
        </row>
        <row r="21">
          <cell r="N21">
            <v>2.075074244110604</v>
          </cell>
          <cell r="O21">
            <v>3.1238748124627946</v>
          </cell>
        </row>
        <row r="22">
          <cell r="N22">
            <v>0</v>
          </cell>
          <cell r="O22">
            <v>0</v>
          </cell>
        </row>
        <row r="23">
          <cell r="N23">
            <v>0</v>
          </cell>
          <cell r="O23">
            <v>0</v>
          </cell>
        </row>
        <row r="24">
          <cell r="N24">
            <v>0.41475798699999994</v>
          </cell>
          <cell r="O24">
            <v>0.62887798965867536</v>
          </cell>
        </row>
        <row r="25">
          <cell r="N25">
            <v>5.9242394834599992</v>
          </cell>
          <cell r="O25">
            <v>1.3925686593413247</v>
          </cell>
        </row>
        <row r="26">
          <cell r="N26">
            <v>2.6663743246600005</v>
          </cell>
          <cell r="O26">
            <v>0.48013560414661233</v>
          </cell>
        </row>
        <row r="27">
          <cell r="N27">
            <v>2.9413529999999993E-2</v>
          </cell>
          <cell r="O27">
            <v>8.8852277490194434E-2</v>
          </cell>
        </row>
        <row r="28">
          <cell r="N28">
            <v>5.9846523252599981</v>
          </cell>
          <cell r="O28">
            <v>9.831839736319338E-2</v>
          </cell>
        </row>
        <row r="29">
          <cell r="N29">
            <v>1.4228210455699997</v>
          </cell>
          <cell r="O29">
            <v>53.509669146099995</v>
          </cell>
        </row>
        <row r="30">
          <cell r="N30">
            <v>0.20298914343000005</v>
          </cell>
          <cell r="O30">
            <v>0</v>
          </cell>
        </row>
        <row r="31">
          <cell r="N31">
            <v>0.41730792418107487</v>
          </cell>
          <cell r="O31">
            <v>2.1022222022225134E-3</v>
          </cell>
        </row>
        <row r="32">
          <cell r="N32">
            <v>8.2659146041585405E-2</v>
          </cell>
          <cell r="O32">
            <v>1.1470852082586647</v>
          </cell>
        </row>
        <row r="33">
          <cell r="N33">
            <v>0</v>
          </cell>
          <cell r="O33">
            <v>5.5822256874268801</v>
          </cell>
        </row>
        <row r="34">
          <cell r="N34">
            <v>1.830555403305191</v>
          </cell>
          <cell r="O34">
            <v>2.0170180550357468</v>
          </cell>
        </row>
        <row r="35">
          <cell r="N35">
            <v>0.36659775574999998</v>
          </cell>
          <cell r="O35">
            <v>12.907922876951027</v>
          </cell>
        </row>
        <row r="36">
          <cell r="N36">
            <v>0.18727154499999998</v>
          </cell>
          <cell r="O36">
            <v>7.0297337420326302</v>
          </cell>
        </row>
        <row r="37">
          <cell r="N37">
            <v>0.85531855868000006</v>
          </cell>
          <cell r="O37">
            <v>1.945200217359996</v>
          </cell>
        </row>
        <row r="38">
          <cell r="N38">
            <v>5.3074449999999983E-3</v>
          </cell>
          <cell r="O38">
            <v>9.3579448656345016E-2</v>
          </cell>
        </row>
        <row r="39">
          <cell r="N39">
            <v>0</v>
          </cell>
          <cell r="O39">
            <v>0</v>
          </cell>
        </row>
        <row r="40">
          <cell r="N40">
            <v>0.46898165185323759</v>
          </cell>
          <cell r="O40">
            <v>0.81139859815395565</v>
          </cell>
        </row>
        <row r="41">
          <cell r="N41">
            <v>0.9855774434732516</v>
          </cell>
          <cell r="O41">
            <v>5.2456091577217111E-2</v>
          </cell>
        </row>
        <row r="42">
          <cell r="N42">
            <v>0.36648713596673888</v>
          </cell>
          <cell r="O42">
            <v>5.0263726161143669</v>
          </cell>
        </row>
        <row r="43">
          <cell r="N43">
            <v>6.4021191949523194E-3</v>
          </cell>
          <cell r="O43">
            <v>2.5255334075509326E-3</v>
          </cell>
        </row>
        <row r="44">
          <cell r="N44">
            <v>0.29478782341999998</v>
          </cell>
          <cell r="O44">
            <v>1.5463187846798366E-2</v>
          </cell>
        </row>
        <row r="45">
          <cell r="N45">
            <v>1.0531401305800001</v>
          </cell>
          <cell r="O45">
            <v>7.8937715890943533E-2</v>
          </cell>
        </row>
        <row r="46">
          <cell r="N46">
            <v>0.14720908569999999</v>
          </cell>
          <cell r="O46">
            <v>0</v>
          </cell>
        </row>
        <row r="47">
          <cell r="N47">
            <v>2.9259151760099993</v>
          </cell>
          <cell r="O47">
            <v>3.6069000000000001E-3</v>
          </cell>
        </row>
        <row r="48">
          <cell r="N48">
            <v>8.0361799999999998E-4</v>
          </cell>
          <cell r="O48">
            <v>103.05137196300001</v>
          </cell>
        </row>
        <row r="49">
          <cell r="N49">
            <v>9.0461353444308497</v>
          </cell>
          <cell r="O49">
            <v>133.00409648519641</v>
          </cell>
        </row>
        <row r="50">
          <cell r="N50">
            <v>0.57470968971158742</v>
          </cell>
          <cell r="O50">
            <v>10.78305687309839</v>
          </cell>
        </row>
        <row r="51">
          <cell r="N51">
            <v>23.180580800684311</v>
          </cell>
          <cell r="O51">
            <v>17.322522903133589</v>
          </cell>
        </row>
        <row r="52">
          <cell r="N52">
            <v>3.0295773625404752</v>
          </cell>
          <cell r="O52">
            <v>2.2462460460497482</v>
          </cell>
        </row>
        <row r="53">
          <cell r="N53">
            <v>80.396835410416458</v>
          </cell>
          <cell r="O53">
            <v>24.539733293611754</v>
          </cell>
        </row>
        <row r="54">
          <cell r="N54">
            <v>6.8222837870450057</v>
          </cell>
          <cell r="O54">
            <v>5.6842127430563183</v>
          </cell>
        </row>
        <row r="55">
          <cell r="N55">
            <v>45.615046989309256</v>
          </cell>
          <cell r="O55">
            <v>42.471258634876513</v>
          </cell>
        </row>
        <row r="56">
          <cell r="N56">
            <v>5.7454081794858647</v>
          </cell>
          <cell r="O56">
            <v>3.3501553615200219</v>
          </cell>
        </row>
        <row r="57">
          <cell r="N57">
            <v>0</v>
          </cell>
          <cell r="O57">
            <v>0</v>
          </cell>
        </row>
        <row r="58">
          <cell r="N58">
            <v>118.77621570259601</v>
          </cell>
          <cell r="O58">
            <v>93.73429587677596</v>
          </cell>
        </row>
        <row r="59">
          <cell r="N59">
            <v>25.739559720072066</v>
          </cell>
          <cell r="O59">
            <v>1.4756683654703862</v>
          </cell>
        </row>
        <row r="60">
          <cell r="N60">
            <v>7.3654000710489331</v>
          </cell>
          <cell r="O60">
            <v>3.6858672374322277</v>
          </cell>
        </row>
        <row r="61">
          <cell r="N61">
            <v>2.8128336535830574</v>
          </cell>
          <cell r="O61">
            <v>4.5623413881901338E-2</v>
          </cell>
        </row>
        <row r="62">
          <cell r="N62">
            <v>72.966508948669272</v>
          </cell>
          <cell r="O62">
            <v>24.655789437660292</v>
          </cell>
        </row>
        <row r="63">
          <cell r="N63">
            <v>38.627054554262514</v>
          </cell>
          <cell r="O63">
            <v>2.2352212526533086</v>
          </cell>
        </row>
        <row r="64">
          <cell r="N64">
            <v>7.2274988293379119</v>
          </cell>
          <cell r="O64">
            <v>2.7311760176135924</v>
          </cell>
        </row>
        <row r="65">
          <cell r="N65">
            <v>399.88439955204393</v>
          </cell>
          <cell r="O65">
            <v>116.60013354291924</v>
          </cell>
        </row>
        <row r="66">
          <cell r="N66">
            <v>140.41205449239507</v>
          </cell>
          <cell r="O66">
            <v>10.14082685791281</v>
          </cell>
        </row>
        <row r="67">
          <cell r="N67">
            <v>75.213189888445342</v>
          </cell>
          <cell r="O67">
            <v>0.58103243493294232</v>
          </cell>
        </row>
        <row r="68">
          <cell r="N68">
            <v>43.472499237541534</v>
          </cell>
          <cell r="O68">
            <v>4.5846779391124644</v>
          </cell>
        </row>
        <row r="69">
          <cell r="N69">
            <v>20.375430703350062</v>
          </cell>
          <cell r="O69">
            <v>1.0076253306813254</v>
          </cell>
        </row>
        <row r="70">
          <cell r="N70">
            <v>37.136855362220238</v>
          </cell>
          <cell r="O70">
            <v>11.173379444820204</v>
          </cell>
        </row>
        <row r="71">
          <cell r="N71">
            <v>11.206126140465038</v>
          </cell>
          <cell r="O71">
            <v>0.16767796173970786</v>
          </cell>
        </row>
        <row r="72">
          <cell r="N72">
            <v>138.67645737964611</v>
          </cell>
          <cell r="O72">
            <v>85.384994448715616</v>
          </cell>
        </row>
        <row r="73">
          <cell r="N73">
            <v>311.83334056956096</v>
          </cell>
          <cell r="O73">
            <v>10.500660862828813</v>
          </cell>
        </row>
        <row r="74">
          <cell r="N74">
            <v>109.95766802839559</v>
          </cell>
          <cell r="O74">
            <v>14.636351120354432</v>
          </cell>
        </row>
        <row r="75">
          <cell r="N75">
            <v>10.087123380230958</v>
          </cell>
          <cell r="O75">
            <v>2.887683707013418</v>
          </cell>
        </row>
        <row r="76">
          <cell r="N76">
            <v>50.977157939788498</v>
          </cell>
          <cell r="O76">
            <v>21.817390249148467</v>
          </cell>
        </row>
        <row r="77">
          <cell r="N77">
            <v>30.876564851030132</v>
          </cell>
          <cell r="O77">
            <v>0.76195313106494267</v>
          </cell>
        </row>
        <row r="78">
          <cell r="N78">
            <v>3.2941673651603067</v>
          </cell>
          <cell r="O78">
            <v>1.3257822137146427</v>
          </cell>
        </row>
        <row r="79">
          <cell r="N79">
            <v>0</v>
          </cell>
          <cell r="O79">
            <v>0</v>
          </cell>
        </row>
        <row r="80">
          <cell r="N80">
            <v>0</v>
          </cell>
          <cell r="O80">
            <v>0</v>
          </cell>
        </row>
        <row r="81">
          <cell r="D81">
            <v>16.625815247276886</v>
          </cell>
        </row>
      </sheetData>
      <sheetData sheetId="11">
        <row r="8"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3.1496774617821642E-4</v>
          </cell>
          <cell r="AS8">
            <v>0</v>
          </cell>
        </row>
        <row r="9">
          <cell r="AM9">
            <v>0</v>
          </cell>
          <cell r="AN9">
            <v>2.284881822602507E-2</v>
          </cell>
          <cell r="AO9">
            <v>0</v>
          </cell>
          <cell r="AP9">
            <v>0</v>
          </cell>
          <cell r="AQ9">
            <v>0</v>
          </cell>
          <cell r="AR9">
            <v>2.579409921937491E-4</v>
          </cell>
          <cell r="AS9">
            <v>2.8618251055646878E-3</v>
          </cell>
        </row>
        <row r="10"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2.7245071173941999E-4</v>
          </cell>
          <cell r="AS10">
            <v>1.328675186007462E-2</v>
          </cell>
        </row>
        <row r="11">
          <cell r="AM11">
            <v>0</v>
          </cell>
          <cell r="AN11">
            <v>0.37829414007679357</v>
          </cell>
          <cell r="AO11">
            <v>0</v>
          </cell>
          <cell r="AP11">
            <v>0</v>
          </cell>
          <cell r="AQ11">
            <v>0</v>
          </cell>
          <cell r="AR11">
            <v>3.3545126729637165E-2</v>
          </cell>
          <cell r="AS11">
            <v>3.0314079097735589E-3</v>
          </cell>
        </row>
        <row r="12">
          <cell r="AM12">
            <v>0</v>
          </cell>
          <cell r="AN12">
            <v>6.3377079151158474E-3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1.3163771909508524E-2</v>
          </cell>
        </row>
        <row r="13">
          <cell r="AM13">
            <v>0</v>
          </cell>
          <cell r="AN13">
            <v>2.6270368288554093E-3</v>
          </cell>
          <cell r="AO13">
            <v>0</v>
          </cell>
          <cell r="AP13">
            <v>0</v>
          </cell>
          <cell r="AQ13">
            <v>0</v>
          </cell>
          <cell r="AR13">
            <v>1.4642560317483966E-3</v>
          </cell>
          <cell r="AS13">
            <v>2.9685270546785922E-4</v>
          </cell>
        </row>
        <row r="14">
          <cell r="AM14">
            <v>0</v>
          </cell>
          <cell r="AN14">
            <v>9.5973362106593365E-5</v>
          </cell>
          <cell r="AO14">
            <v>0</v>
          </cell>
          <cell r="AP14">
            <v>0</v>
          </cell>
          <cell r="AQ14">
            <v>0</v>
          </cell>
          <cell r="AR14">
            <v>8.2591035311504037E-4</v>
          </cell>
          <cell r="AS14">
            <v>1.2754575622702835E-5</v>
          </cell>
        </row>
        <row r="15">
          <cell r="AM15">
            <v>0</v>
          </cell>
          <cell r="AN15">
            <v>7.4377873782977027E-5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1.2011423866950522E-3</v>
          </cell>
        </row>
        <row r="16">
          <cell r="AM16">
            <v>0</v>
          </cell>
          <cell r="AN16">
            <v>7.0028412583824275E-3</v>
          </cell>
          <cell r="AO16">
            <v>0</v>
          </cell>
          <cell r="AP16">
            <v>0</v>
          </cell>
          <cell r="AQ16">
            <v>0</v>
          </cell>
          <cell r="AR16">
            <v>7.0435609010467725E-4</v>
          </cell>
          <cell r="AS16">
            <v>1.3363790327469143E-6</v>
          </cell>
        </row>
        <row r="17">
          <cell r="AM17">
            <v>0</v>
          </cell>
          <cell r="AN17">
            <v>1.8851591640851803E-3</v>
          </cell>
          <cell r="AO17">
            <v>0</v>
          </cell>
          <cell r="AP17">
            <v>0</v>
          </cell>
          <cell r="AQ17">
            <v>0</v>
          </cell>
          <cell r="AR17">
            <v>1.0915835324045668E-3</v>
          </cell>
          <cell r="AS17">
            <v>7.8413310262222445E-5</v>
          </cell>
        </row>
        <row r="18">
          <cell r="AM18">
            <v>0</v>
          </cell>
          <cell r="AN18">
            <v>5.575429993977378E-2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2.1019446852889831E-5</v>
          </cell>
        </row>
        <row r="19">
          <cell r="AM19">
            <v>0</v>
          </cell>
          <cell r="AN19">
            <v>8.3622540422056632E-4</v>
          </cell>
          <cell r="AO19">
            <v>0</v>
          </cell>
          <cell r="AP19">
            <v>0</v>
          </cell>
          <cell r="AQ19">
            <v>0</v>
          </cell>
          <cell r="AR19">
            <v>1.5106677451557505E-3</v>
          </cell>
          <cell r="AS19">
            <v>1.7009282796412196E-4</v>
          </cell>
        </row>
        <row r="20"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3.1837073205690159E-4</v>
          </cell>
          <cell r="AS20">
            <v>0</v>
          </cell>
        </row>
        <row r="21"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</row>
        <row r="22"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1.8891075953615321E-3</v>
          </cell>
          <cell r="AS22">
            <v>0</v>
          </cell>
        </row>
        <row r="23">
          <cell r="AM23">
            <v>0</v>
          </cell>
          <cell r="AN23">
            <v>5.3838978283730507E-2</v>
          </cell>
          <cell r="AO23">
            <v>0</v>
          </cell>
          <cell r="AP23">
            <v>0</v>
          </cell>
          <cell r="AQ23">
            <v>0</v>
          </cell>
          <cell r="AR23">
            <v>1.5975924310106001E-3</v>
          </cell>
          <cell r="AS23">
            <v>2.9217153183797302E-3</v>
          </cell>
        </row>
        <row r="24">
          <cell r="AM24">
            <v>0</v>
          </cell>
          <cell r="AN24">
            <v>8.975282411365075E-3</v>
          </cell>
          <cell r="AO24">
            <v>0</v>
          </cell>
          <cell r="AP24">
            <v>0</v>
          </cell>
          <cell r="AQ24">
            <v>0</v>
          </cell>
          <cell r="AR24">
            <v>2.03167772957013E-3</v>
          </cell>
          <cell r="AS24">
            <v>2.9932350743973974E-3</v>
          </cell>
        </row>
        <row r="25"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</row>
        <row r="26">
          <cell r="AM26">
            <v>0</v>
          </cell>
          <cell r="AN26">
            <v>8.1883458668171119E-4</v>
          </cell>
          <cell r="AO26">
            <v>0</v>
          </cell>
          <cell r="AP26">
            <v>0</v>
          </cell>
          <cell r="AQ26">
            <v>0</v>
          </cell>
          <cell r="AR26">
            <v>4.3756233045562408E-3</v>
          </cell>
          <cell r="AS26">
            <v>1.591955192854129E-2</v>
          </cell>
        </row>
        <row r="27">
          <cell r="AM27">
            <v>0</v>
          </cell>
          <cell r="AN27">
            <v>8.2905271134179974E-4</v>
          </cell>
          <cell r="AO27">
            <v>0</v>
          </cell>
          <cell r="AP27">
            <v>0</v>
          </cell>
          <cell r="AQ27">
            <v>0</v>
          </cell>
          <cell r="AR27">
            <v>4.4626558090607354E-5</v>
          </cell>
          <cell r="AS27">
            <v>4.0713148152286755E-6</v>
          </cell>
        </row>
        <row r="28">
          <cell r="AM28">
            <v>0</v>
          </cell>
          <cell r="AN28">
            <v>3.1371958138735928E-3</v>
          </cell>
          <cell r="AO28">
            <v>0</v>
          </cell>
          <cell r="AP28">
            <v>0</v>
          </cell>
          <cell r="AQ28">
            <v>0</v>
          </cell>
          <cell r="AR28">
            <v>1.4852263991310206E-3</v>
          </cell>
          <cell r="AS28">
            <v>1.3086776309509992E-4</v>
          </cell>
        </row>
        <row r="29">
          <cell r="AM29">
            <v>0</v>
          </cell>
          <cell r="AN29">
            <v>2.0979562626623374E-3</v>
          </cell>
          <cell r="AO29">
            <v>0</v>
          </cell>
          <cell r="AP29">
            <v>0</v>
          </cell>
          <cell r="AQ29">
            <v>0</v>
          </cell>
          <cell r="AR29">
            <v>2.871307043328366E-4</v>
          </cell>
          <cell r="AS29">
            <v>5.6071588569517165E-4</v>
          </cell>
        </row>
        <row r="30">
          <cell r="AM30">
            <v>0</v>
          </cell>
          <cell r="AN30">
            <v>7.5464809554428113E-5</v>
          </cell>
          <cell r="AO30">
            <v>0</v>
          </cell>
          <cell r="AP30">
            <v>0</v>
          </cell>
          <cell r="AQ30">
            <v>0</v>
          </cell>
          <cell r="AR30">
            <v>2.6121696925397676E-4</v>
          </cell>
          <cell r="AS30">
            <v>1.0689796382971915E-7</v>
          </cell>
        </row>
        <row r="31"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3.0025721820754145E-4</v>
          </cell>
          <cell r="AS31">
            <v>0</v>
          </cell>
        </row>
        <row r="32">
          <cell r="AM32">
            <v>0</v>
          </cell>
          <cell r="AN32">
            <v>1.2992350269511708E-3</v>
          </cell>
          <cell r="AO32">
            <v>0</v>
          </cell>
          <cell r="AP32">
            <v>0</v>
          </cell>
          <cell r="AQ32">
            <v>0</v>
          </cell>
          <cell r="AR32">
            <v>6.3458914758884779E-4</v>
          </cell>
          <cell r="AS32">
            <v>3.994038441058044E-4</v>
          </cell>
        </row>
        <row r="33"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3.1151952696485902E-4</v>
          </cell>
          <cell r="AS33">
            <v>4.5855827589788421E-5</v>
          </cell>
        </row>
        <row r="34"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3.1148690651393556E-4</v>
          </cell>
          <cell r="AS34">
            <v>2.1881674994486323E-6</v>
          </cell>
        </row>
        <row r="35"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3.1106747782187803E-4</v>
          </cell>
          <cell r="AS35">
            <v>6.5207992688579984E-4</v>
          </cell>
        </row>
        <row r="36">
          <cell r="AM36">
            <v>0</v>
          </cell>
          <cell r="AN36">
            <v>4.8928737236564566E-3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8.8194045266772864E-7</v>
          </cell>
        </row>
        <row r="37"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</row>
        <row r="38">
          <cell r="AM38">
            <v>0</v>
          </cell>
          <cell r="AN38">
            <v>4.2887546042135974E-2</v>
          </cell>
          <cell r="AO38">
            <v>0</v>
          </cell>
          <cell r="AP38">
            <v>0</v>
          </cell>
          <cell r="AQ38">
            <v>0</v>
          </cell>
          <cell r="AR38">
            <v>2.0393035748770662E-3</v>
          </cell>
          <cell r="AS38">
            <v>4.453438202661501E-4</v>
          </cell>
        </row>
        <row r="39">
          <cell r="AM39">
            <v>0</v>
          </cell>
          <cell r="AN39">
            <v>5.7041713367310864E-4</v>
          </cell>
          <cell r="AO39">
            <v>0</v>
          </cell>
          <cell r="AP39">
            <v>0</v>
          </cell>
          <cell r="AQ39">
            <v>0</v>
          </cell>
          <cell r="AR39">
            <v>1.8719845142950145E-3</v>
          </cell>
          <cell r="AS39">
            <v>9.9510304342252925E-3</v>
          </cell>
        </row>
        <row r="40">
          <cell r="AM40">
            <v>0</v>
          </cell>
          <cell r="AN40">
            <v>1.8864956761698099E-2</v>
          </cell>
          <cell r="AO40">
            <v>0</v>
          </cell>
          <cell r="AP40">
            <v>0</v>
          </cell>
          <cell r="AQ40">
            <v>0</v>
          </cell>
          <cell r="AR40">
            <v>2.5505427908412239E-3</v>
          </cell>
          <cell r="AS40">
            <v>2.5819797645777319E-4</v>
          </cell>
        </row>
        <row r="41"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1.4175058301643746E-4</v>
          </cell>
          <cell r="AS41">
            <v>2.3355897779944807E-7</v>
          </cell>
        </row>
        <row r="42"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6.7651570256046546E-3</v>
          </cell>
          <cell r="AS42">
            <v>2.2949593802303155E-6</v>
          </cell>
        </row>
        <row r="43">
          <cell r="AM43">
            <v>0</v>
          </cell>
          <cell r="AN43">
            <v>9.2801416864014006E-4</v>
          </cell>
          <cell r="AO43">
            <v>0</v>
          </cell>
          <cell r="AP43">
            <v>0</v>
          </cell>
          <cell r="AQ43">
            <v>0</v>
          </cell>
          <cell r="AR43">
            <v>7.0766188679113537E-3</v>
          </cell>
          <cell r="AS43">
            <v>8.1168135829029356E-4</v>
          </cell>
        </row>
        <row r="44">
          <cell r="AM44">
            <v>0</v>
          </cell>
          <cell r="AN44">
            <v>5.1851301101075832E-3</v>
          </cell>
          <cell r="AO44">
            <v>0</v>
          </cell>
          <cell r="AP44">
            <v>0</v>
          </cell>
          <cell r="AQ44">
            <v>0</v>
          </cell>
          <cell r="AR44">
            <v>2.1382963818504645E-3</v>
          </cell>
          <cell r="AS44">
            <v>7.8350585679695653E-5</v>
          </cell>
        </row>
        <row r="45"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1.5551548818251722E-2</v>
          </cell>
        </row>
        <row r="46"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1.6332462683793611E-2</v>
          </cell>
          <cell r="AS46">
            <v>1.409562324331046E-7</v>
          </cell>
        </row>
        <row r="47">
          <cell r="AM47">
            <v>0</v>
          </cell>
          <cell r="AN47">
            <v>2.5165266789263452E-2</v>
          </cell>
          <cell r="AO47">
            <v>0</v>
          </cell>
          <cell r="AP47">
            <v>0</v>
          </cell>
          <cell r="AQ47">
            <v>0</v>
          </cell>
          <cell r="AR47">
            <v>2.402647469713793E-2</v>
          </cell>
          <cell r="AS47">
            <v>8.7895633168844664E-4</v>
          </cell>
        </row>
        <row r="48">
          <cell r="AM48">
            <v>0</v>
          </cell>
          <cell r="AN48">
            <v>1.845247442062329E-2</v>
          </cell>
          <cell r="AO48">
            <v>0</v>
          </cell>
          <cell r="AP48">
            <v>0</v>
          </cell>
          <cell r="AQ48">
            <v>0</v>
          </cell>
          <cell r="AR48">
            <v>3.6241771788095346E-3</v>
          </cell>
          <cell r="AS48">
            <v>9.4705720161612157E-5</v>
          </cell>
        </row>
        <row r="49">
          <cell r="AM49">
            <v>0</v>
          </cell>
          <cell r="AN49">
            <v>6.6140507199692611E-2</v>
          </cell>
          <cell r="AO49">
            <v>0</v>
          </cell>
          <cell r="AP49">
            <v>0</v>
          </cell>
          <cell r="AQ49">
            <v>0</v>
          </cell>
          <cell r="AR49">
            <v>9.1616083085017275E-3</v>
          </cell>
          <cell r="AS49">
            <v>1.4168470032828825E-2</v>
          </cell>
        </row>
        <row r="50">
          <cell r="AM50">
            <v>0</v>
          </cell>
          <cell r="AN50">
            <v>4.8817183103189034E-2</v>
          </cell>
          <cell r="AO50">
            <v>0</v>
          </cell>
          <cell r="AP50">
            <v>0</v>
          </cell>
          <cell r="AQ50">
            <v>0</v>
          </cell>
          <cell r="AR50">
            <v>2.0552320778810071E-2</v>
          </cell>
          <cell r="AS50">
            <v>1.6385471746897587E-3</v>
          </cell>
        </row>
        <row r="51">
          <cell r="AM51">
            <v>0</v>
          </cell>
          <cell r="AN51">
            <v>8.7640260914784718E-2</v>
          </cell>
          <cell r="AO51">
            <v>0</v>
          </cell>
          <cell r="AP51">
            <v>0</v>
          </cell>
          <cell r="AQ51">
            <v>0</v>
          </cell>
          <cell r="AR51">
            <v>9.7280056371169613E-2</v>
          </cell>
          <cell r="AS51">
            <v>9.9398468324595705E-3</v>
          </cell>
        </row>
        <row r="52">
          <cell r="AM52">
            <v>0</v>
          </cell>
          <cell r="AN52">
            <v>8.4936724148867299E-2</v>
          </cell>
          <cell r="AO52">
            <v>0</v>
          </cell>
          <cell r="AP52">
            <v>9.1398495273037651E-3</v>
          </cell>
          <cell r="AQ52">
            <v>0</v>
          </cell>
          <cell r="AR52">
            <v>3.2199503891734385E-2</v>
          </cell>
          <cell r="AS52">
            <v>4.3576353111321967E-3</v>
          </cell>
        </row>
        <row r="53">
          <cell r="AM53">
            <v>0</v>
          </cell>
          <cell r="AN53">
            <v>0.14169389402347979</v>
          </cell>
          <cell r="AO53">
            <v>0</v>
          </cell>
          <cell r="AP53">
            <v>0</v>
          </cell>
          <cell r="AQ53">
            <v>0</v>
          </cell>
          <cell r="AR53">
            <v>3.297343112263177E-2</v>
          </cell>
          <cell r="AS53">
            <v>1.1166022515427597E-3</v>
          </cell>
        </row>
        <row r="54">
          <cell r="AM54">
            <v>0</v>
          </cell>
          <cell r="AN54">
            <v>8.7566561313054098E-2</v>
          </cell>
          <cell r="AO54">
            <v>0</v>
          </cell>
          <cell r="AP54">
            <v>0</v>
          </cell>
          <cell r="AQ54">
            <v>0</v>
          </cell>
          <cell r="AR54">
            <v>2.9532604131779456E-2</v>
          </cell>
          <cell r="AS54">
            <v>7.991354297764002E-4</v>
          </cell>
        </row>
        <row r="55"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4.7768412618829074E-2</v>
          </cell>
          <cell r="AS55">
            <v>0</v>
          </cell>
        </row>
        <row r="56">
          <cell r="AM56">
            <v>0</v>
          </cell>
          <cell r="AN56">
            <v>8.3939258628738522E-2</v>
          </cell>
          <cell r="AO56">
            <v>0</v>
          </cell>
          <cell r="AP56">
            <v>0</v>
          </cell>
          <cell r="AQ56">
            <v>0</v>
          </cell>
          <cell r="AR56">
            <v>8.155524868819769E-2</v>
          </cell>
          <cell r="AS56">
            <v>8.0918520048749391E-3</v>
          </cell>
        </row>
        <row r="57">
          <cell r="AM57">
            <v>0</v>
          </cell>
          <cell r="AN57">
            <v>6.9934387311016977E-2</v>
          </cell>
          <cell r="AO57">
            <v>0</v>
          </cell>
          <cell r="AP57">
            <v>0.27473669738469808</v>
          </cell>
          <cell r="AQ57">
            <v>0</v>
          </cell>
          <cell r="AR57">
            <v>0.10854112089379805</v>
          </cell>
          <cell r="AS57">
            <v>0.18464599401593812</v>
          </cell>
        </row>
        <row r="58">
          <cell r="AM58">
            <v>0</v>
          </cell>
          <cell r="AN58">
            <v>3.6926434860077691E-2</v>
          </cell>
          <cell r="AO58">
            <v>0</v>
          </cell>
          <cell r="AP58">
            <v>0.19011954906153922</v>
          </cell>
          <cell r="AQ58">
            <v>0</v>
          </cell>
          <cell r="AR58">
            <v>0.11472116027872256</v>
          </cell>
          <cell r="AS58">
            <v>0.13484478818154266</v>
          </cell>
        </row>
        <row r="59">
          <cell r="AM59">
            <v>0</v>
          </cell>
          <cell r="AN59">
            <v>1.6066870394423941E-3</v>
          </cell>
          <cell r="AO59">
            <v>0</v>
          </cell>
          <cell r="AP59">
            <v>2.7383108612086273</v>
          </cell>
          <cell r="AQ59">
            <v>0</v>
          </cell>
          <cell r="AR59">
            <v>0.14213651780184805</v>
          </cell>
          <cell r="AS59">
            <v>0.13549892307647163</v>
          </cell>
        </row>
        <row r="60">
          <cell r="AM60">
            <v>0</v>
          </cell>
          <cell r="AN60">
            <v>0.1640710255813472</v>
          </cell>
          <cell r="AO60">
            <v>0</v>
          </cell>
          <cell r="AP60">
            <v>0</v>
          </cell>
          <cell r="AQ60">
            <v>0</v>
          </cell>
          <cell r="AR60">
            <v>0.12120604422177637</v>
          </cell>
          <cell r="AS60">
            <v>6.8802167621070248E-3</v>
          </cell>
        </row>
        <row r="61">
          <cell r="AM61">
            <v>0</v>
          </cell>
          <cell r="AN61">
            <v>6.0769907759624826E-2</v>
          </cell>
          <cell r="AO61">
            <v>0</v>
          </cell>
          <cell r="AP61">
            <v>0</v>
          </cell>
          <cell r="AQ61">
            <v>0</v>
          </cell>
          <cell r="AR61">
            <v>5.5625283235319796E-2</v>
          </cell>
          <cell r="AS61">
            <v>7.5586029834904854E-3</v>
          </cell>
        </row>
        <row r="62">
          <cell r="AM62">
            <v>0</v>
          </cell>
          <cell r="AN62">
            <v>6.6381343770099355E-2</v>
          </cell>
          <cell r="AO62">
            <v>0</v>
          </cell>
          <cell r="AP62">
            <v>0</v>
          </cell>
          <cell r="AQ62">
            <v>0</v>
          </cell>
          <cell r="AR62">
            <v>2.0689588657405777E-2</v>
          </cell>
          <cell r="AS62">
            <v>2.5796383266514069E-3</v>
          </cell>
        </row>
        <row r="63">
          <cell r="AM63">
            <v>0</v>
          </cell>
          <cell r="AN63">
            <v>4.0971328770458238E-3</v>
          </cell>
          <cell r="AO63">
            <v>0</v>
          </cell>
          <cell r="AP63">
            <v>0.12450200639452612</v>
          </cell>
          <cell r="AQ63">
            <v>0</v>
          </cell>
          <cell r="AR63">
            <v>0</v>
          </cell>
          <cell r="AS63">
            <v>1.0534650232985129E-2</v>
          </cell>
        </row>
        <row r="64">
          <cell r="AM64">
            <v>0</v>
          </cell>
          <cell r="AN64">
            <v>1.8830100151927359E-2</v>
          </cell>
          <cell r="AO64">
            <v>0</v>
          </cell>
          <cell r="AP64">
            <v>0</v>
          </cell>
          <cell r="AQ64">
            <v>0</v>
          </cell>
          <cell r="AR64">
            <v>5.7625567956044892E-2</v>
          </cell>
          <cell r="AS64">
            <v>1.0584394912520698E-2</v>
          </cell>
        </row>
        <row r="65">
          <cell r="AM65">
            <v>0</v>
          </cell>
          <cell r="AN65">
            <v>1.6727844340756106E-7</v>
          </cell>
          <cell r="AO65">
            <v>0</v>
          </cell>
          <cell r="AP65">
            <v>0</v>
          </cell>
          <cell r="AQ65">
            <v>0</v>
          </cell>
          <cell r="AR65">
            <v>1.7857668475996798E-2</v>
          </cell>
          <cell r="AS65">
            <v>1.4921451730081772E-2</v>
          </cell>
        </row>
        <row r="66">
          <cell r="AM66">
            <v>0</v>
          </cell>
          <cell r="AN66">
            <v>0.11686364348004015</v>
          </cell>
          <cell r="AO66">
            <v>0</v>
          </cell>
          <cell r="AP66">
            <v>0</v>
          </cell>
          <cell r="AQ66">
            <v>0</v>
          </cell>
          <cell r="AR66">
            <v>9.3632085096696432E-2</v>
          </cell>
          <cell r="AS66">
            <v>9.0377042718129894E-3</v>
          </cell>
        </row>
        <row r="67">
          <cell r="AM67">
            <v>0</v>
          </cell>
          <cell r="AN67">
            <v>9.5359661110199154E-2</v>
          </cell>
          <cell r="AO67">
            <v>0</v>
          </cell>
          <cell r="AP67">
            <v>0</v>
          </cell>
          <cell r="AQ67">
            <v>0</v>
          </cell>
          <cell r="AR67">
            <v>7.3449723137300901E-2</v>
          </cell>
          <cell r="AS67">
            <v>1.1876402459358866E-2</v>
          </cell>
        </row>
        <row r="68">
          <cell r="AM68">
            <v>0</v>
          </cell>
          <cell r="AN68">
            <v>2.3191219515073677E-2</v>
          </cell>
          <cell r="AO68">
            <v>0</v>
          </cell>
          <cell r="AP68">
            <v>0</v>
          </cell>
          <cell r="AQ68">
            <v>0</v>
          </cell>
          <cell r="AR68">
            <v>0.109085855788942</v>
          </cell>
          <cell r="AS68">
            <v>6.1146823699523992E-3</v>
          </cell>
        </row>
        <row r="69">
          <cell r="AM69">
            <v>0</v>
          </cell>
          <cell r="AN69">
            <v>0.19842784152876577</v>
          </cell>
          <cell r="AO69">
            <v>0</v>
          </cell>
          <cell r="AP69">
            <v>0</v>
          </cell>
          <cell r="AQ69">
            <v>0</v>
          </cell>
          <cell r="AR69">
            <v>3.4992948663875909E-2</v>
          </cell>
          <cell r="AS69">
            <v>5.5013934859811844E-3</v>
          </cell>
        </row>
        <row r="70">
          <cell r="AM70">
            <v>0</v>
          </cell>
          <cell r="AN70">
            <v>6.7617852600483128E-2</v>
          </cell>
          <cell r="AO70">
            <v>0</v>
          </cell>
          <cell r="AP70">
            <v>0</v>
          </cell>
          <cell r="AQ70">
            <v>0</v>
          </cell>
          <cell r="AR70">
            <v>6.402741896510647E-2</v>
          </cell>
          <cell r="AS70">
            <v>8.5225233738736583E-3</v>
          </cell>
        </row>
        <row r="71">
          <cell r="AM71">
            <v>0</v>
          </cell>
          <cell r="AN71">
            <v>4.512710467747056E-2</v>
          </cell>
          <cell r="AO71">
            <v>0</v>
          </cell>
          <cell r="AP71">
            <v>0</v>
          </cell>
          <cell r="AQ71">
            <v>0</v>
          </cell>
          <cell r="AR71">
            <v>7.2399595475437242E-2</v>
          </cell>
          <cell r="AS71">
            <v>1.512443683075586E-2</v>
          </cell>
        </row>
        <row r="72">
          <cell r="AM72">
            <v>0</v>
          </cell>
          <cell r="AN72">
            <v>0.13257305771452349</v>
          </cell>
          <cell r="AO72">
            <v>0</v>
          </cell>
          <cell r="AP72">
            <v>3.4319425176472705E-2</v>
          </cell>
          <cell r="AQ72">
            <v>0</v>
          </cell>
          <cell r="AR72">
            <v>0.1402898496932419</v>
          </cell>
          <cell r="AS72">
            <v>1.4199609302542254E-2</v>
          </cell>
        </row>
        <row r="73">
          <cell r="AM73">
            <v>0</v>
          </cell>
          <cell r="AN73">
            <v>0.16056853573941654</v>
          </cell>
          <cell r="AO73">
            <v>0</v>
          </cell>
          <cell r="AP73">
            <v>0</v>
          </cell>
          <cell r="AQ73">
            <v>0</v>
          </cell>
          <cell r="AR73">
            <v>6.4101234856166048E-2</v>
          </cell>
          <cell r="AS73">
            <v>4.1372137326396684E-3</v>
          </cell>
        </row>
        <row r="74">
          <cell r="AM74">
            <v>0</v>
          </cell>
          <cell r="AN74">
            <v>4.1094483123058835E-2</v>
          </cell>
          <cell r="AO74">
            <v>0</v>
          </cell>
          <cell r="AP74">
            <v>0</v>
          </cell>
          <cell r="AQ74">
            <v>0</v>
          </cell>
          <cell r="AR74">
            <v>2.9900682019540038E-2</v>
          </cell>
          <cell r="AS74">
            <v>8.2197231543532454E-3</v>
          </cell>
        </row>
        <row r="75"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</row>
        <row r="76"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-0.11719005735495792</v>
          </cell>
          <cell r="AR76">
            <v>8.9758337163853674E-2</v>
          </cell>
          <cell r="AS76">
            <v>2.7440760606809524E-4</v>
          </cell>
        </row>
        <row r="77"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-5.5441706786222199E-2</v>
          </cell>
          <cell r="AR77">
            <v>1.1161455332462837E-2</v>
          </cell>
          <cell r="AS77">
            <v>0</v>
          </cell>
        </row>
        <row r="78"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</row>
        <row r="79"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5.146172342180079E-2</v>
          </cell>
          <cell r="AS79">
            <v>0</v>
          </cell>
        </row>
        <row r="80"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</row>
        <row r="81"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6.4493279289061668E-3</v>
          </cell>
          <cell r="AS81">
            <v>0</v>
          </cell>
        </row>
        <row r="82"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</row>
        <row r="83"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</row>
        <row r="84"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</row>
        <row r="85"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7.1860577813575421E-3</v>
          </cell>
          <cell r="AS85">
            <v>7.941634977558587E-2</v>
          </cell>
        </row>
        <row r="86">
          <cell r="AM86">
            <v>-0.46262722584005933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5.4934140678410421E-3</v>
          </cell>
          <cell r="AS86">
            <v>0</v>
          </cell>
        </row>
        <row r="87"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1.5121436618309846E-2</v>
          </cell>
          <cell r="AS87">
            <v>0</v>
          </cell>
        </row>
        <row r="88"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</row>
        <row r="89"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-1.3429158734071515E-2</v>
          </cell>
          <cell r="AR89">
            <v>2.0913963154409319E-2</v>
          </cell>
          <cell r="AS89">
            <v>0</v>
          </cell>
        </row>
        <row r="90"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7.0309928232057312E-2</v>
          </cell>
          <cell r="AS90">
            <v>3.1700071294076993E-3</v>
          </cell>
        </row>
        <row r="91"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0.16251067308113587</v>
          </cell>
          <cell r="AS91">
            <v>7.1947466821302777E-2</v>
          </cell>
        </row>
        <row r="92"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7.8812840046106863E-2</v>
          </cell>
          <cell r="AS92">
            <v>0</v>
          </cell>
        </row>
        <row r="93"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</row>
        <row r="94"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0.11291457205614132</v>
          </cell>
          <cell r="AS94">
            <v>0</v>
          </cell>
        </row>
        <row r="95"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3.3256697235014773E-2</v>
          </cell>
          <cell r="AS95">
            <v>0</v>
          </cell>
        </row>
        <row r="96"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</row>
        <row r="97"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1.8231102661177848E-2</v>
          </cell>
          <cell r="AS97">
            <v>0</v>
          </cell>
        </row>
        <row r="98"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2.9488078484998105E-2</v>
          </cell>
          <cell r="AS98">
            <v>0</v>
          </cell>
        </row>
        <row r="99"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6.695015721173557E-2</v>
          </cell>
          <cell r="AS99">
            <v>3.5801333606058242E-8</v>
          </cell>
        </row>
        <row r="100">
          <cell r="AM100">
            <v>0</v>
          </cell>
          <cell r="AN100">
            <v>3.9977376972039942E-5</v>
          </cell>
          <cell r="AO100">
            <v>0</v>
          </cell>
          <cell r="AP100">
            <v>0</v>
          </cell>
          <cell r="AQ100">
            <v>0</v>
          </cell>
          <cell r="AR100">
            <v>8.6967381137565275E-3</v>
          </cell>
          <cell r="AS100">
            <v>0.40227285260278406</v>
          </cell>
        </row>
        <row r="101"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2.1238796851018465E-2</v>
          </cell>
          <cell r="AS101">
            <v>0</v>
          </cell>
        </row>
        <row r="102"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2.2616729921951715E-2</v>
          </cell>
          <cell r="AS102">
            <v>0</v>
          </cell>
        </row>
        <row r="103"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</row>
        <row r="104"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8.9525806640982286E-4</v>
          </cell>
          <cell r="AS104">
            <v>0</v>
          </cell>
        </row>
        <row r="105"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2.428754875484624E-3</v>
          </cell>
          <cell r="AS105">
            <v>0</v>
          </cell>
        </row>
        <row r="106"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2.7212050813081481E-3</v>
          </cell>
          <cell r="AS106">
            <v>0</v>
          </cell>
        </row>
        <row r="107"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1.2755230116045339E-2</v>
          </cell>
          <cell r="AS107">
            <v>0</v>
          </cell>
        </row>
        <row r="108">
          <cell r="AM108">
            <v>0</v>
          </cell>
          <cell r="AN108">
            <v>5.1346703886192092E-2</v>
          </cell>
          <cell r="AO108">
            <v>0</v>
          </cell>
          <cell r="AP108">
            <v>0</v>
          </cell>
          <cell r="AQ108">
            <v>0</v>
          </cell>
          <cell r="AR108">
            <v>6.2174200856000512E-2</v>
          </cell>
          <cell r="AS108">
            <v>2.4721810007342903E-5</v>
          </cell>
        </row>
        <row r="109">
          <cell r="AM109">
            <v>0</v>
          </cell>
          <cell r="AN109">
            <v>1.2131220043652745E-3</v>
          </cell>
          <cell r="AO109">
            <v>0</v>
          </cell>
          <cell r="AP109">
            <v>0</v>
          </cell>
          <cell r="AQ109">
            <v>0</v>
          </cell>
          <cell r="AR109">
            <v>3.3543897002380439E-2</v>
          </cell>
          <cell r="AS109">
            <v>6.3028767764432931E-8</v>
          </cell>
        </row>
        <row r="110"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</row>
        <row r="111"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nr.rw/browse-in/statistics/external-sector-statistics/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www.minecofin.gov.rw/fileadmin/templates/documents/PAU_Files/Consolidated_Financial_Statements/Consolidated_Financial_Statements/GoR_Consolidated_Financial_Statements_FY_2017-2018.pdf" TargetMode="External"/><Relationship Id="rId1" Type="http://schemas.openxmlformats.org/officeDocument/2006/relationships/hyperlink" Target="http://www.minecofin.gov.rw/fileadmin/templates/documents/PAU_Files/Consolidated_Financial_Statements/Consolidated_Financial_Statements/GoR_Consolidated_Financial_Statements_FY_2016-2017.pdf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://statistics.gov.rw/publication/seasonal-agricultural-survey-2019-annual-report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ED4D0-FAE9-4824-B15F-1C6E67C30E0E}">
  <sheetPr>
    <tabColor theme="1" tint="0.249977111117893"/>
  </sheetPr>
  <dimension ref="A1:F20"/>
  <sheetViews>
    <sheetView zoomScale="85" zoomScaleNormal="85" workbookViewId="0">
      <selection activeCell="A7" sqref="A7"/>
    </sheetView>
  </sheetViews>
  <sheetFormatPr defaultRowHeight="14.5" x14ac:dyDescent="0.35"/>
  <sheetData>
    <row r="1" spans="1:6" ht="18.5" x14ac:dyDescent="0.45">
      <c r="A1" s="79" t="s">
        <v>334</v>
      </c>
    </row>
    <row r="6" spans="1:6" x14ac:dyDescent="0.35">
      <c r="A6" t="s">
        <v>335</v>
      </c>
      <c r="B6" t="s">
        <v>336</v>
      </c>
      <c r="C6" t="s">
        <v>337</v>
      </c>
      <c r="D6" t="s">
        <v>338</v>
      </c>
      <c r="E6" t="s">
        <v>339</v>
      </c>
    </row>
    <row r="7" spans="1:6" x14ac:dyDescent="0.35">
      <c r="D7" t="s">
        <v>340</v>
      </c>
      <c r="E7" t="s">
        <v>341</v>
      </c>
    </row>
    <row r="8" spans="1:6" x14ac:dyDescent="0.35">
      <c r="A8" t="s">
        <v>342</v>
      </c>
      <c r="B8" t="s">
        <v>343</v>
      </c>
      <c r="C8" t="s">
        <v>344</v>
      </c>
      <c r="D8">
        <v>1</v>
      </c>
    </row>
    <row r="9" spans="1:6" x14ac:dyDescent="0.35">
      <c r="A9" t="s">
        <v>342</v>
      </c>
      <c r="B9" t="s">
        <v>345</v>
      </c>
      <c r="C9" t="s">
        <v>346</v>
      </c>
      <c r="D9">
        <v>1</v>
      </c>
    </row>
    <row r="10" spans="1:6" x14ac:dyDescent="0.35">
      <c r="A10" t="s">
        <v>342</v>
      </c>
      <c r="B10" t="s">
        <v>347</v>
      </c>
      <c r="C10" t="s">
        <v>348</v>
      </c>
      <c r="D10">
        <v>1</v>
      </c>
    </row>
    <row r="11" spans="1:6" x14ac:dyDescent="0.35">
      <c r="A11" t="s">
        <v>342</v>
      </c>
      <c r="B11" t="s">
        <v>329</v>
      </c>
      <c r="C11" t="s">
        <v>349</v>
      </c>
      <c r="D11">
        <v>1</v>
      </c>
    </row>
    <row r="12" spans="1:6" x14ac:dyDescent="0.35">
      <c r="A12" t="s">
        <v>342</v>
      </c>
      <c r="B12" t="s">
        <v>327</v>
      </c>
      <c r="C12" t="s">
        <v>350</v>
      </c>
      <c r="D12">
        <v>1</v>
      </c>
    </row>
    <row r="13" spans="1:6" x14ac:dyDescent="0.35">
      <c r="A13" t="s">
        <v>342</v>
      </c>
      <c r="B13" t="s">
        <v>351</v>
      </c>
      <c r="C13" t="s">
        <v>352</v>
      </c>
      <c r="D13">
        <v>1</v>
      </c>
    </row>
    <row r="14" spans="1:6" x14ac:dyDescent="0.35">
      <c r="A14" t="s">
        <v>342</v>
      </c>
      <c r="B14" t="s">
        <v>328</v>
      </c>
      <c r="C14" t="s">
        <v>353</v>
      </c>
      <c r="D14">
        <v>1</v>
      </c>
    </row>
    <row r="15" spans="1:6" x14ac:dyDescent="0.35">
      <c r="A15" t="s">
        <v>354</v>
      </c>
      <c r="B15" t="s">
        <v>355</v>
      </c>
      <c r="C15" t="s">
        <v>349</v>
      </c>
      <c r="D15">
        <v>2</v>
      </c>
      <c r="F15" t="s">
        <v>356</v>
      </c>
    </row>
    <row r="16" spans="1:6" x14ac:dyDescent="0.35">
      <c r="A16" t="s">
        <v>354</v>
      </c>
      <c r="B16" t="s">
        <v>357</v>
      </c>
      <c r="C16" t="s">
        <v>358</v>
      </c>
      <c r="D16">
        <v>2</v>
      </c>
      <c r="F16" t="s">
        <v>356</v>
      </c>
    </row>
    <row r="17" spans="1:5" x14ac:dyDescent="0.35">
      <c r="A17" t="s">
        <v>359</v>
      </c>
      <c r="B17" t="s">
        <v>360</v>
      </c>
      <c r="C17" t="s">
        <v>468</v>
      </c>
      <c r="D17">
        <v>1</v>
      </c>
      <c r="E17">
        <v>1</v>
      </c>
    </row>
    <row r="18" spans="1:5" x14ac:dyDescent="0.35">
      <c r="A18" t="s">
        <v>359</v>
      </c>
      <c r="B18" t="s">
        <v>361</v>
      </c>
      <c r="C18" t="s">
        <v>362</v>
      </c>
      <c r="D18">
        <v>1</v>
      </c>
      <c r="E18">
        <v>1</v>
      </c>
    </row>
    <row r="19" spans="1:5" x14ac:dyDescent="0.35">
      <c r="A19" t="s">
        <v>359</v>
      </c>
      <c r="B19" t="s">
        <v>363</v>
      </c>
      <c r="C19" t="s">
        <v>364</v>
      </c>
      <c r="D19">
        <v>1</v>
      </c>
      <c r="E19">
        <v>1</v>
      </c>
    </row>
    <row r="20" spans="1:5" x14ac:dyDescent="0.35">
      <c r="A20" t="s">
        <v>359</v>
      </c>
      <c r="B20" t="s">
        <v>365</v>
      </c>
      <c r="C20" t="s">
        <v>469</v>
      </c>
      <c r="D20">
        <v>1</v>
      </c>
      <c r="E2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3D2A9-7749-41E4-B490-7B30A043C6CE}">
  <sheetPr>
    <tabColor theme="1" tint="0.249977111117893"/>
  </sheetPr>
  <dimension ref="A1:K235"/>
  <sheetViews>
    <sheetView zoomScale="85" zoomScaleNormal="85" workbookViewId="0">
      <pane ySplit="6" topLeftCell="A7" activePane="bottomLeft" state="frozen"/>
      <selection pane="bottomLeft" activeCell="A7" sqref="A7"/>
    </sheetView>
  </sheetViews>
  <sheetFormatPr defaultRowHeight="14.5" x14ac:dyDescent="0.35"/>
  <sheetData>
    <row r="1" spans="1:11" ht="18.5" x14ac:dyDescent="0.45">
      <c r="A1" s="79" t="s">
        <v>366</v>
      </c>
    </row>
    <row r="4" spans="1:11" x14ac:dyDescent="0.35">
      <c r="A4" t="s">
        <v>367</v>
      </c>
      <c r="B4" t="s">
        <v>368</v>
      </c>
      <c r="C4" t="s">
        <v>369</v>
      </c>
      <c r="D4" t="s">
        <v>370</v>
      </c>
      <c r="E4" t="s">
        <v>371</v>
      </c>
      <c r="F4" t="s">
        <v>372</v>
      </c>
      <c r="G4" t="s">
        <v>318</v>
      </c>
      <c r="J4" t="s">
        <v>373</v>
      </c>
    </row>
    <row r="5" spans="1:11" x14ac:dyDescent="0.35">
      <c r="A5" t="s">
        <v>374</v>
      </c>
      <c r="B5" t="s">
        <v>374</v>
      </c>
      <c r="C5" t="s">
        <v>374</v>
      </c>
      <c r="J5" t="s">
        <v>375</v>
      </c>
    </row>
    <row r="6" spans="1:11" x14ac:dyDescent="0.35">
      <c r="A6" t="s">
        <v>325</v>
      </c>
      <c r="B6" t="s">
        <v>376</v>
      </c>
      <c r="C6" t="s">
        <v>377</v>
      </c>
      <c r="D6" t="s">
        <v>378</v>
      </c>
      <c r="E6" t="s">
        <v>379</v>
      </c>
      <c r="F6" t="s">
        <v>380</v>
      </c>
      <c r="G6" t="s">
        <v>381</v>
      </c>
      <c r="J6" t="s">
        <v>325</v>
      </c>
      <c r="K6" t="s">
        <v>377</v>
      </c>
    </row>
    <row r="7" spans="1:11" x14ac:dyDescent="0.35">
      <c r="A7" t="s">
        <v>199</v>
      </c>
      <c r="B7" t="s">
        <v>240</v>
      </c>
      <c r="C7" t="s">
        <v>10</v>
      </c>
      <c r="D7" t="s">
        <v>10</v>
      </c>
      <c r="E7" t="s">
        <v>11</v>
      </c>
      <c r="F7" t="s">
        <v>192</v>
      </c>
      <c r="G7" t="s">
        <v>54</v>
      </c>
      <c r="J7" t="s">
        <v>199</v>
      </c>
      <c r="K7" t="s">
        <v>10</v>
      </c>
    </row>
    <row r="8" spans="1:11" x14ac:dyDescent="0.35">
      <c r="A8" t="s">
        <v>200</v>
      </c>
      <c r="B8" t="s">
        <v>241</v>
      </c>
      <c r="C8" t="s">
        <v>5</v>
      </c>
      <c r="D8" t="s">
        <v>5</v>
      </c>
      <c r="E8" t="s">
        <v>6</v>
      </c>
      <c r="F8" t="s">
        <v>28</v>
      </c>
      <c r="G8" t="s">
        <v>1012</v>
      </c>
      <c r="J8" t="s">
        <v>199</v>
      </c>
      <c r="K8" t="s">
        <v>5</v>
      </c>
    </row>
    <row r="9" spans="1:11" x14ac:dyDescent="0.35">
      <c r="A9" t="s">
        <v>382</v>
      </c>
      <c r="B9" t="s">
        <v>242</v>
      </c>
      <c r="C9" t="s">
        <v>15</v>
      </c>
      <c r="D9" t="s">
        <v>15</v>
      </c>
      <c r="E9" t="s">
        <v>16</v>
      </c>
      <c r="F9" t="s">
        <v>195</v>
      </c>
      <c r="G9" t="s">
        <v>58</v>
      </c>
      <c r="J9" t="s">
        <v>199</v>
      </c>
      <c r="K9" t="s">
        <v>15</v>
      </c>
    </row>
    <row r="10" spans="1:11" x14ac:dyDescent="0.35">
      <c r="A10" t="s">
        <v>201</v>
      </c>
      <c r="B10" t="s">
        <v>244</v>
      </c>
      <c r="C10" t="s">
        <v>12</v>
      </c>
      <c r="D10" t="s">
        <v>12</v>
      </c>
      <c r="E10" t="s">
        <v>13</v>
      </c>
      <c r="G10" t="s">
        <v>60</v>
      </c>
      <c r="J10" t="s">
        <v>199</v>
      </c>
      <c r="K10" t="s">
        <v>12</v>
      </c>
    </row>
    <row r="11" spans="1:11" x14ac:dyDescent="0.35">
      <c r="A11" t="s">
        <v>202</v>
      </c>
      <c r="B11" t="s">
        <v>243</v>
      </c>
      <c r="C11" t="s">
        <v>18</v>
      </c>
      <c r="D11" t="s">
        <v>18</v>
      </c>
      <c r="E11" t="s">
        <v>19</v>
      </c>
      <c r="G11" t="s">
        <v>61</v>
      </c>
      <c r="J11" t="s">
        <v>199</v>
      </c>
      <c r="K11" t="s">
        <v>18</v>
      </c>
    </row>
    <row r="12" spans="1:11" x14ac:dyDescent="0.35">
      <c r="A12" t="s">
        <v>203</v>
      </c>
      <c r="B12" t="s">
        <v>1124</v>
      </c>
      <c r="C12" t="s">
        <v>32</v>
      </c>
      <c r="D12" t="s">
        <v>32</v>
      </c>
      <c r="E12" t="s">
        <v>33</v>
      </c>
      <c r="G12" t="s">
        <v>63</v>
      </c>
      <c r="J12" t="s">
        <v>199</v>
      </c>
      <c r="K12" t="s">
        <v>32</v>
      </c>
    </row>
    <row r="13" spans="1:11" x14ac:dyDescent="0.35">
      <c r="A13" t="s">
        <v>204</v>
      </c>
      <c r="B13" t="s">
        <v>245</v>
      </c>
      <c r="C13" t="s">
        <v>35</v>
      </c>
      <c r="D13" t="s">
        <v>35</v>
      </c>
      <c r="E13" t="s">
        <v>36</v>
      </c>
      <c r="G13" t="s">
        <v>67</v>
      </c>
      <c r="J13" t="s">
        <v>199</v>
      </c>
      <c r="K13" t="s">
        <v>35</v>
      </c>
    </row>
    <row r="14" spans="1:11" x14ac:dyDescent="0.35">
      <c r="A14" t="s">
        <v>205</v>
      </c>
      <c r="B14" t="s">
        <v>1123</v>
      </c>
      <c r="C14" t="s">
        <v>29</v>
      </c>
      <c r="D14" t="s">
        <v>29</v>
      </c>
      <c r="E14" t="s">
        <v>30</v>
      </c>
      <c r="G14" t="s">
        <v>649</v>
      </c>
      <c r="J14" t="s">
        <v>199</v>
      </c>
      <c r="K14" t="s">
        <v>29</v>
      </c>
    </row>
    <row r="15" spans="1:11" x14ac:dyDescent="0.35">
      <c r="A15" t="s">
        <v>206</v>
      </c>
      <c r="B15" t="s">
        <v>1125</v>
      </c>
      <c r="C15" t="s">
        <v>38</v>
      </c>
      <c r="D15" t="s">
        <v>38</v>
      </c>
      <c r="E15" t="s">
        <v>39</v>
      </c>
      <c r="G15" t="s">
        <v>637</v>
      </c>
      <c r="J15" t="s">
        <v>199</v>
      </c>
      <c r="K15" t="s">
        <v>38</v>
      </c>
    </row>
    <row r="16" spans="1:11" x14ac:dyDescent="0.35">
      <c r="A16" t="s">
        <v>207</v>
      </c>
      <c r="B16" t="s">
        <v>246</v>
      </c>
      <c r="C16" t="s">
        <v>905</v>
      </c>
      <c r="D16" t="s">
        <v>905</v>
      </c>
      <c r="E16" t="s">
        <v>894</v>
      </c>
      <c r="J16" t="s">
        <v>199</v>
      </c>
      <c r="K16" t="s">
        <v>905</v>
      </c>
    </row>
    <row r="17" spans="1:11" x14ac:dyDescent="0.35">
      <c r="A17" t="s">
        <v>893</v>
      </c>
      <c r="B17" t="s">
        <v>247</v>
      </c>
      <c r="C17" t="s">
        <v>906</v>
      </c>
      <c r="D17" t="s">
        <v>906</v>
      </c>
      <c r="E17" t="s">
        <v>895</v>
      </c>
      <c r="J17" t="s">
        <v>199</v>
      </c>
      <c r="K17" t="s">
        <v>906</v>
      </c>
    </row>
    <row r="18" spans="1:11" x14ac:dyDescent="0.35">
      <c r="A18" t="s">
        <v>208</v>
      </c>
      <c r="B18" t="s">
        <v>248</v>
      </c>
      <c r="C18" t="s">
        <v>46</v>
      </c>
      <c r="D18" t="s">
        <v>46</v>
      </c>
      <c r="E18" t="s">
        <v>47</v>
      </c>
      <c r="J18" t="s">
        <v>199</v>
      </c>
      <c r="K18" t="s">
        <v>46</v>
      </c>
    </row>
    <row r="19" spans="1:11" x14ac:dyDescent="0.35">
      <c r="A19" t="s">
        <v>209</v>
      </c>
      <c r="B19" t="s">
        <v>249</v>
      </c>
      <c r="C19" t="s">
        <v>907</v>
      </c>
      <c r="D19" t="s">
        <v>907</v>
      </c>
      <c r="E19" t="s">
        <v>896</v>
      </c>
      <c r="J19" t="s">
        <v>199</v>
      </c>
      <c r="K19" t="s">
        <v>907</v>
      </c>
    </row>
    <row r="20" spans="1:11" x14ac:dyDescent="0.35">
      <c r="A20" t="s">
        <v>210</v>
      </c>
      <c r="B20" t="s">
        <v>250</v>
      </c>
      <c r="C20" t="s">
        <v>908</v>
      </c>
      <c r="D20" t="s">
        <v>908</v>
      </c>
      <c r="E20" t="s">
        <v>897</v>
      </c>
      <c r="J20" t="s">
        <v>199</v>
      </c>
      <c r="K20" t="s">
        <v>908</v>
      </c>
    </row>
    <row r="21" spans="1:11" x14ac:dyDescent="0.35">
      <c r="A21" t="s">
        <v>211</v>
      </c>
      <c r="B21" t="s">
        <v>251</v>
      </c>
      <c r="C21" t="s">
        <v>909</v>
      </c>
      <c r="D21" t="s">
        <v>909</v>
      </c>
      <c r="E21" t="s">
        <v>898</v>
      </c>
      <c r="J21" t="s">
        <v>199</v>
      </c>
      <c r="K21" t="s">
        <v>909</v>
      </c>
    </row>
    <row r="22" spans="1:11" x14ac:dyDescent="0.35">
      <c r="A22" t="s">
        <v>212</v>
      </c>
      <c r="B22" t="s">
        <v>252</v>
      </c>
      <c r="C22" t="s">
        <v>64</v>
      </c>
      <c r="D22" t="s">
        <v>64</v>
      </c>
      <c r="E22" t="s">
        <v>65</v>
      </c>
      <c r="J22" t="s">
        <v>199</v>
      </c>
      <c r="K22" t="s">
        <v>64</v>
      </c>
    </row>
    <row r="23" spans="1:11" x14ac:dyDescent="0.35">
      <c r="A23" t="s">
        <v>650</v>
      </c>
      <c r="B23" t="s">
        <v>253</v>
      </c>
      <c r="C23" t="s">
        <v>22</v>
      </c>
      <c r="D23" t="s">
        <v>22</v>
      </c>
      <c r="E23" t="s">
        <v>23</v>
      </c>
      <c r="J23" t="s">
        <v>199</v>
      </c>
      <c r="K23" t="s">
        <v>22</v>
      </c>
    </row>
    <row r="24" spans="1:11" x14ac:dyDescent="0.35">
      <c r="A24" t="s">
        <v>638</v>
      </c>
      <c r="B24" t="s">
        <v>1027</v>
      </c>
      <c r="C24" t="s">
        <v>910</v>
      </c>
      <c r="D24" t="s">
        <v>910</v>
      </c>
      <c r="E24" t="s">
        <v>899</v>
      </c>
      <c r="J24" t="s">
        <v>199</v>
      </c>
      <c r="K24" t="s">
        <v>910</v>
      </c>
    </row>
    <row r="25" spans="1:11" x14ac:dyDescent="0.35">
      <c r="A25" t="s">
        <v>213</v>
      </c>
      <c r="B25" t="s">
        <v>254</v>
      </c>
      <c r="C25" t="s">
        <v>25</v>
      </c>
      <c r="D25" t="s">
        <v>25</v>
      </c>
      <c r="E25" t="s">
        <v>26</v>
      </c>
      <c r="J25" t="s">
        <v>199</v>
      </c>
      <c r="K25" t="s">
        <v>25</v>
      </c>
    </row>
    <row r="26" spans="1:11" x14ac:dyDescent="0.35">
      <c r="A26" t="s">
        <v>1022</v>
      </c>
      <c r="B26" t="s">
        <v>255</v>
      </c>
      <c r="C26" t="s">
        <v>73</v>
      </c>
      <c r="D26" t="s">
        <v>73</v>
      </c>
      <c r="E26" t="s">
        <v>74</v>
      </c>
      <c r="J26" t="s">
        <v>199</v>
      </c>
      <c r="K26" t="s">
        <v>73</v>
      </c>
    </row>
    <row r="27" spans="1:11" x14ac:dyDescent="0.35">
      <c r="A27" t="s">
        <v>214</v>
      </c>
      <c r="C27" t="s">
        <v>68</v>
      </c>
      <c r="D27" t="s">
        <v>68</v>
      </c>
      <c r="E27" t="s">
        <v>69</v>
      </c>
      <c r="J27" t="s">
        <v>199</v>
      </c>
      <c r="K27" t="s">
        <v>68</v>
      </c>
    </row>
    <row r="28" spans="1:11" x14ac:dyDescent="0.35">
      <c r="A28" t="s">
        <v>215</v>
      </c>
      <c r="C28" t="s">
        <v>55</v>
      </c>
      <c r="D28" t="s">
        <v>55</v>
      </c>
      <c r="E28" t="s">
        <v>56</v>
      </c>
      <c r="J28" t="s">
        <v>199</v>
      </c>
      <c r="K28" t="s">
        <v>55</v>
      </c>
    </row>
    <row r="29" spans="1:11" x14ac:dyDescent="0.35">
      <c r="A29" t="s">
        <v>216</v>
      </c>
      <c r="C29" t="s">
        <v>51</v>
      </c>
      <c r="D29" t="s">
        <v>51</v>
      </c>
      <c r="E29" t="s">
        <v>52</v>
      </c>
      <c r="J29" t="s">
        <v>199</v>
      </c>
      <c r="K29" t="s">
        <v>51</v>
      </c>
    </row>
    <row r="30" spans="1:11" x14ac:dyDescent="0.35">
      <c r="C30" t="s">
        <v>911</v>
      </c>
      <c r="D30" t="s">
        <v>911</v>
      </c>
      <c r="E30" t="s">
        <v>900</v>
      </c>
      <c r="J30" t="s">
        <v>199</v>
      </c>
      <c r="K30" t="s">
        <v>911</v>
      </c>
    </row>
    <row r="31" spans="1:11" x14ac:dyDescent="0.35">
      <c r="C31" t="s">
        <v>84</v>
      </c>
      <c r="D31" t="s">
        <v>84</v>
      </c>
      <c r="E31" t="s">
        <v>85</v>
      </c>
      <c r="J31" t="s">
        <v>199</v>
      </c>
      <c r="K31" t="s">
        <v>84</v>
      </c>
    </row>
    <row r="32" spans="1:11" x14ac:dyDescent="0.35">
      <c r="C32" t="s">
        <v>87</v>
      </c>
      <c r="D32" t="s">
        <v>87</v>
      </c>
      <c r="E32" t="s">
        <v>88</v>
      </c>
      <c r="J32" t="s">
        <v>199</v>
      </c>
      <c r="K32" t="s">
        <v>87</v>
      </c>
    </row>
    <row r="33" spans="3:11" x14ac:dyDescent="0.35">
      <c r="C33" t="s">
        <v>99</v>
      </c>
      <c r="D33" t="s">
        <v>99</v>
      </c>
      <c r="E33" t="s">
        <v>100</v>
      </c>
      <c r="J33" t="s">
        <v>199</v>
      </c>
      <c r="K33" t="s">
        <v>99</v>
      </c>
    </row>
    <row r="34" spans="3:11" x14ac:dyDescent="0.35">
      <c r="C34" t="s">
        <v>93</v>
      </c>
      <c r="D34" t="s">
        <v>93</v>
      </c>
      <c r="E34" t="s">
        <v>94</v>
      </c>
      <c r="J34" t="s">
        <v>199</v>
      </c>
      <c r="K34" t="s">
        <v>93</v>
      </c>
    </row>
    <row r="35" spans="3:11" x14ac:dyDescent="0.35">
      <c r="C35" t="s">
        <v>102</v>
      </c>
      <c r="D35" t="s">
        <v>102</v>
      </c>
      <c r="E35" t="s">
        <v>103</v>
      </c>
      <c r="J35" t="s">
        <v>199</v>
      </c>
      <c r="K35" t="s">
        <v>102</v>
      </c>
    </row>
    <row r="36" spans="3:11" x14ac:dyDescent="0.35">
      <c r="C36" t="s">
        <v>90</v>
      </c>
      <c r="D36" t="s">
        <v>90</v>
      </c>
      <c r="E36" t="s">
        <v>91</v>
      </c>
      <c r="J36" t="s">
        <v>199</v>
      </c>
      <c r="K36" t="s">
        <v>90</v>
      </c>
    </row>
    <row r="37" spans="3:11" x14ac:dyDescent="0.35">
      <c r="C37" t="s">
        <v>96</v>
      </c>
      <c r="D37" t="s">
        <v>96</v>
      </c>
      <c r="E37" t="s">
        <v>97</v>
      </c>
      <c r="J37" t="s">
        <v>199</v>
      </c>
      <c r="K37" t="s">
        <v>96</v>
      </c>
    </row>
    <row r="38" spans="3:11" x14ac:dyDescent="0.35">
      <c r="C38" t="s">
        <v>912</v>
      </c>
      <c r="D38" t="s">
        <v>912</v>
      </c>
      <c r="E38" t="s">
        <v>901</v>
      </c>
      <c r="J38" t="s">
        <v>199</v>
      </c>
      <c r="K38" t="s">
        <v>912</v>
      </c>
    </row>
    <row r="39" spans="3:11" x14ac:dyDescent="0.35">
      <c r="C39" t="s">
        <v>913</v>
      </c>
      <c r="D39" t="s">
        <v>913</v>
      </c>
      <c r="E39" t="s">
        <v>902</v>
      </c>
      <c r="J39" t="s">
        <v>199</v>
      </c>
      <c r="K39" t="s">
        <v>913</v>
      </c>
    </row>
    <row r="40" spans="3:11" x14ac:dyDescent="0.35">
      <c r="C40" t="s">
        <v>914</v>
      </c>
      <c r="D40" t="s">
        <v>914</v>
      </c>
      <c r="E40" t="s">
        <v>903</v>
      </c>
      <c r="J40" t="s">
        <v>199</v>
      </c>
      <c r="K40" t="s">
        <v>914</v>
      </c>
    </row>
    <row r="41" spans="3:11" x14ac:dyDescent="0.35">
      <c r="C41" t="s">
        <v>915</v>
      </c>
      <c r="D41" t="s">
        <v>915</v>
      </c>
      <c r="E41" t="s">
        <v>904</v>
      </c>
      <c r="J41" t="s">
        <v>199</v>
      </c>
      <c r="K41" t="s">
        <v>915</v>
      </c>
    </row>
    <row r="42" spans="3:11" x14ac:dyDescent="0.35">
      <c r="C42" t="s">
        <v>105</v>
      </c>
      <c r="D42" t="s">
        <v>105</v>
      </c>
      <c r="E42" t="s">
        <v>106</v>
      </c>
      <c r="J42" t="s">
        <v>199</v>
      </c>
      <c r="K42" t="s">
        <v>105</v>
      </c>
    </row>
    <row r="43" spans="3:11" x14ac:dyDescent="0.35">
      <c r="C43" t="s">
        <v>109</v>
      </c>
      <c r="D43" t="s">
        <v>109</v>
      </c>
      <c r="E43" t="s">
        <v>110</v>
      </c>
      <c r="J43" t="s">
        <v>199</v>
      </c>
      <c r="K43" t="s">
        <v>109</v>
      </c>
    </row>
    <row r="44" spans="3:11" x14ac:dyDescent="0.35">
      <c r="C44" t="s">
        <v>112</v>
      </c>
      <c r="D44" t="s">
        <v>112</v>
      </c>
      <c r="E44" t="s">
        <v>113</v>
      </c>
      <c r="J44" t="s">
        <v>199</v>
      </c>
      <c r="K44" t="s">
        <v>112</v>
      </c>
    </row>
    <row r="45" spans="3:11" x14ac:dyDescent="0.35">
      <c r="C45" t="s">
        <v>474</v>
      </c>
      <c r="D45" t="s">
        <v>474</v>
      </c>
      <c r="E45" t="s">
        <v>475</v>
      </c>
      <c r="J45" t="s">
        <v>199</v>
      </c>
      <c r="K45" t="s">
        <v>474</v>
      </c>
    </row>
    <row r="46" spans="3:11" x14ac:dyDescent="0.35">
      <c r="C46" t="s">
        <v>115</v>
      </c>
      <c r="D46" t="s">
        <v>115</v>
      </c>
      <c r="E46" t="s">
        <v>116</v>
      </c>
      <c r="J46" t="s">
        <v>199</v>
      </c>
      <c r="K46" t="s">
        <v>115</v>
      </c>
    </row>
    <row r="47" spans="3:11" x14ac:dyDescent="0.35">
      <c r="C47" t="s">
        <v>117</v>
      </c>
      <c r="D47" t="s">
        <v>117</v>
      </c>
      <c r="E47" t="s">
        <v>118</v>
      </c>
      <c r="J47" t="s">
        <v>199</v>
      </c>
      <c r="K47" t="s">
        <v>117</v>
      </c>
    </row>
    <row r="48" spans="3:11" x14ac:dyDescent="0.35">
      <c r="C48" t="s">
        <v>119</v>
      </c>
      <c r="D48" t="s">
        <v>119</v>
      </c>
      <c r="E48" t="s">
        <v>120</v>
      </c>
      <c r="J48" t="s">
        <v>199</v>
      </c>
      <c r="K48" t="s">
        <v>119</v>
      </c>
    </row>
    <row r="49" spans="3:11" x14ac:dyDescent="0.35">
      <c r="C49" t="s">
        <v>123</v>
      </c>
      <c r="D49" t="s">
        <v>123</v>
      </c>
      <c r="E49" t="s">
        <v>124</v>
      </c>
      <c r="J49" t="s">
        <v>199</v>
      </c>
      <c r="K49" t="s">
        <v>123</v>
      </c>
    </row>
    <row r="50" spans="3:11" x14ac:dyDescent="0.35">
      <c r="C50" t="s">
        <v>125</v>
      </c>
      <c r="D50" t="s">
        <v>125</v>
      </c>
      <c r="E50" t="s">
        <v>126</v>
      </c>
      <c r="J50" t="s">
        <v>199</v>
      </c>
      <c r="K50" t="s">
        <v>125</v>
      </c>
    </row>
    <row r="51" spans="3:11" x14ac:dyDescent="0.35">
      <c r="C51" t="s">
        <v>121</v>
      </c>
      <c r="D51" t="s">
        <v>121</v>
      </c>
      <c r="E51" t="s">
        <v>122</v>
      </c>
      <c r="J51" t="s">
        <v>199</v>
      </c>
      <c r="K51" t="s">
        <v>121</v>
      </c>
    </row>
    <row r="52" spans="3:11" x14ac:dyDescent="0.35">
      <c r="C52" t="s">
        <v>127</v>
      </c>
      <c r="D52" t="s">
        <v>127</v>
      </c>
      <c r="E52" t="s">
        <v>128</v>
      </c>
      <c r="J52" t="s">
        <v>199</v>
      </c>
      <c r="K52" t="s">
        <v>127</v>
      </c>
    </row>
    <row r="53" spans="3:11" x14ac:dyDescent="0.35">
      <c r="C53" t="s">
        <v>487</v>
      </c>
      <c r="D53" t="s">
        <v>487</v>
      </c>
      <c r="E53" t="s">
        <v>488</v>
      </c>
      <c r="J53" t="s">
        <v>199</v>
      </c>
      <c r="K53" t="s">
        <v>487</v>
      </c>
    </row>
    <row r="54" spans="3:11" x14ac:dyDescent="0.35">
      <c r="C54" t="s">
        <v>135</v>
      </c>
      <c r="D54" t="s">
        <v>135</v>
      </c>
      <c r="E54" t="s">
        <v>136</v>
      </c>
      <c r="J54" t="s">
        <v>199</v>
      </c>
      <c r="K54" t="s">
        <v>135</v>
      </c>
    </row>
    <row r="55" spans="3:11" x14ac:dyDescent="0.35">
      <c r="C55" t="s">
        <v>132</v>
      </c>
      <c r="D55" t="s">
        <v>132</v>
      </c>
      <c r="E55" t="s">
        <v>133</v>
      </c>
      <c r="J55" t="s">
        <v>199</v>
      </c>
      <c r="K55" t="s">
        <v>132</v>
      </c>
    </row>
    <row r="56" spans="3:11" x14ac:dyDescent="0.35">
      <c r="C56" t="s">
        <v>491</v>
      </c>
      <c r="D56" t="s">
        <v>491</v>
      </c>
      <c r="E56" t="s">
        <v>492</v>
      </c>
      <c r="J56" t="s">
        <v>199</v>
      </c>
      <c r="K56" t="s">
        <v>491</v>
      </c>
    </row>
    <row r="57" spans="3:11" x14ac:dyDescent="0.35">
      <c r="C57" t="s">
        <v>137</v>
      </c>
      <c r="D57" t="s">
        <v>137</v>
      </c>
      <c r="E57" t="s">
        <v>138</v>
      </c>
      <c r="J57" t="s">
        <v>199</v>
      </c>
      <c r="K57" t="s">
        <v>137</v>
      </c>
    </row>
    <row r="58" spans="3:11" x14ac:dyDescent="0.35">
      <c r="C58" t="s">
        <v>139</v>
      </c>
      <c r="D58" t="s">
        <v>139</v>
      </c>
      <c r="E58" t="s">
        <v>140</v>
      </c>
      <c r="J58" t="s">
        <v>199</v>
      </c>
      <c r="K58" t="s">
        <v>139</v>
      </c>
    </row>
    <row r="59" spans="3:11" x14ac:dyDescent="0.35">
      <c r="C59" t="s">
        <v>142</v>
      </c>
      <c r="D59" t="s">
        <v>142</v>
      </c>
      <c r="E59" t="s">
        <v>143</v>
      </c>
      <c r="J59" t="s">
        <v>199</v>
      </c>
      <c r="K59" t="s">
        <v>142</v>
      </c>
    </row>
    <row r="60" spans="3:11" x14ac:dyDescent="0.35">
      <c r="C60" t="s">
        <v>147</v>
      </c>
      <c r="D60" t="s">
        <v>147</v>
      </c>
      <c r="E60" t="s">
        <v>148</v>
      </c>
      <c r="J60" t="s">
        <v>199</v>
      </c>
      <c r="K60" t="s">
        <v>147</v>
      </c>
    </row>
    <row r="61" spans="3:11" x14ac:dyDescent="0.35">
      <c r="C61" t="s">
        <v>497</v>
      </c>
      <c r="D61" t="s">
        <v>497</v>
      </c>
      <c r="E61" t="s">
        <v>498</v>
      </c>
      <c r="J61" t="s">
        <v>199</v>
      </c>
      <c r="K61" t="s">
        <v>497</v>
      </c>
    </row>
    <row r="62" spans="3:11" x14ac:dyDescent="0.35">
      <c r="C62" t="s">
        <v>149</v>
      </c>
      <c r="D62" t="s">
        <v>149</v>
      </c>
      <c r="E62" t="s">
        <v>150</v>
      </c>
      <c r="J62" t="s">
        <v>199</v>
      </c>
      <c r="K62" t="s">
        <v>149</v>
      </c>
    </row>
    <row r="63" spans="3:11" x14ac:dyDescent="0.35">
      <c r="C63" t="s">
        <v>152</v>
      </c>
      <c r="D63" t="s">
        <v>152</v>
      </c>
      <c r="E63" t="s">
        <v>153</v>
      </c>
      <c r="J63" t="s">
        <v>199</v>
      </c>
      <c r="K63" t="s">
        <v>152</v>
      </c>
    </row>
    <row r="64" spans="3:11" x14ac:dyDescent="0.35">
      <c r="C64" t="s">
        <v>501</v>
      </c>
      <c r="D64" t="s">
        <v>501</v>
      </c>
      <c r="E64" t="s">
        <v>502</v>
      </c>
      <c r="J64" t="s">
        <v>199</v>
      </c>
      <c r="K64" t="s">
        <v>501</v>
      </c>
    </row>
    <row r="65" spans="3:11" x14ac:dyDescent="0.35">
      <c r="C65" t="s">
        <v>503</v>
      </c>
      <c r="D65" t="s">
        <v>503</v>
      </c>
      <c r="E65" t="s">
        <v>504</v>
      </c>
      <c r="J65" t="s">
        <v>199</v>
      </c>
      <c r="K65" t="s">
        <v>503</v>
      </c>
    </row>
    <row r="66" spans="3:11" x14ac:dyDescent="0.35">
      <c r="C66" t="s">
        <v>154</v>
      </c>
      <c r="D66" t="s">
        <v>154</v>
      </c>
      <c r="E66" t="s">
        <v>155</v>
      </c>
      <c r="J66" t="s">
        <v>199</v>
      </c>
      <c r="K66" t="s">
        <v>154</v>
      </c>
    </row>
    <row r="67" spans="3:11" x14ac:dyDescent="0.35">
      <c r="C67" t="s">
        <v>508</v>
      </c>
      <c r="D67" t="s">
        <v>508</v>
      </c>
      <c r="E67" t="s">
        <v>509</v>
      </c>
      <c r="J67" t="s">
        <v>199</v>
      </c>
      <c r="K67" t="s">
        <v>508</v>
      </c>
    </row>
    <row r="68" spans="3:11" x14ac:dyDescent="0.35">
      <c r="C68" t="s">
        <v>511</v>
      </c>
      <c r="D68" t="s">
        <v>511</v>
      </c>
      <c r="E68" t="s">
        <v>512</v>
      </c>
      <c r="J68" t="s">
        <v>199</v>
      </c>
      <c r="K68" t="s">
        <v>511</v>
      </c>
    </row>
    <row r="69" spans="3:11" x14ac:dyDescent="0.35">
      <c r="C69" t="s">
        <v>156</v>
      </c>
      <c r="D69" t="s">
        <v>156</v>
      </c>
      <c r="E69" t="s">
        <v>157</v>
      </c>
      <c r="J69" t="s">
        <v>199</v>
      </c>
      <c r="K69" t="s">
        <v>156</v>
      </c>
    </row>
    <row r="70" spans="3:11" x14ac:dyDescent="0.35">
      <c r="C70" t="s">
        <v>158</v>
      </c>
      <c r="D70" t="s">
        <v>158</v>
      </c>
      <c r="E70" t="s">
        <v>159</v>
      </c>
      <c r="J70" t="s">
        <v>199</v>
      </c>
      <c r="K70" t="s">
        <v>158</v>
      </c>
    </row>
    <row r="71" spans="3:11" x14ac:dyDescent="0.35">
      <c r="C71" t="s">
        <v>160</v>
      </c>
      <c r="D71" t="s">
        <v>160</v>
      </c>
      <c r="E71" t="s">
        <v>161</v>
      </c>
      <c r="J71" t="s">
        <v>199</v>
      </c>
      <c r="K71" t="s">
        <v>160</v>
      </c>
    </row>
    <row r="72" spans="3:11" x14ac:dyDescent="0.35">
      <c r="C72" t="s">
        <v>518</v>
      </c>
      <c r="D72" t="s">
        <v>518</v>
      </c>
      <c r="E72" t="s">
        <v>519</v>
      </c>
      <c r="J72" t="s">
        <v>199</v>
      </c>
      <c r="K72" t="s">
        <v>518</v>
      </c>
    </row>
    <row r="73" spans="3:11" x14ac:dyDescent="0.35">
      <c r="C73" t="s">
        <v>162</v>
      </c>
      <c r="D73" t="s">
        <v>162</v>
      </c>
      <c r="E73" t="s">
        <v>163</v>
      </c>
      <c r="J73" t="s">
        <v>199</v>
      </c>
      <c r="K73" t="s">
        <v>162</v>
      </c>
    </row>
    <row r="74" spans="3:11" x14ac:dyDescent="0.35">
      <c r="C74" t="s">
        <v>521</v>
      </c>
      <c r="D74" t="s">
        <v>521</v>
      </c>
      <c r="E74" t="s">
        <v>522</v>
      </c>
      <c r="J74" t="s">
        <v>199</v>
      </c>
      <c r="K74" t="s">
        <v>521</v>
      </c>
    </row>
    <row r="75" spans="3:11" x14ac:dyDescent="0.35">
      <c r="C75" t="s">
        <v>165</v>
      </c>
      <c r="D75" t="s">
        <v>165</v>
      </c>
      <c r="E75" t="s">
        <v>166</v>
      </c>
      <c r="J75" t="s">
        <v>199</v>
      </c>
      <c r="K75" t="s">
        <v>165</v>
      </c>
    </row>
    <row r="76" spans="3:11" x14ac:dyDescent="0.35">
      <c r="C76" t="s">
        <v>167</v>
      </c>
      <c r="D76" t="s">
        <v>167</v>
      </c>
      <c r="E76" t="s">
        <v>168</v>
      </c>
      <c r="J76" t="s">
        <v>199</v>
      </c>
      <c r="K76" t="s">
        <v>167</v>
      </c>
    </row>
    <row r="77" spans="3:11" x14ac:dyDescent="0.35">
      <c r="C77" t="s">
        <v>526</v>
      </c>
      <c r="D77" t="s">
        <v>526</v>
      </c>
      <c r="E77" t="s">
        <v>527</v>
      </c>
      <c r="J77" t="s">
        <v>199</v>
      </c>
      <c r="K77" t="s">
        <v>526</v>
      </c>
    </row>
    <row r="78" spans="3:11" x14ac:dyDescent="0.35">
      <c r="C78" t="s">
        <v>169</v>
      </c>
      <c r="D78" t="s">
        <v>169</v>
      </c>
      <c r="E78" t="s">
        <v>170</v>
      </c>
      <c r="J78" t="s">
        <v>199</v>
      </c>
      <c r="K78" t="s">
        <v>169</v>
      </c>
    </row>
    <row r="79" spans="3:11" x14ac:dyDescent="0.35">
      <c r="C79" t="s">
        <v>530</v>
      </c>
      <c r="D79" t="s">
        <v>530</v>
      </c>
      <c r="E79" t="s">
        <v>531</v>
      </c>
      <c r="J79" t="s">
        <v>199</v>
      </c>
      <c r="K79" t="s">
        <v>530</v>
      </c>
    </row>
    <row r="80" spans="3:11" x14ac:dyDescent="0.35">
      <c r="C80" t="s">
        <v>533</v>
      </c>
      <c r="D80" t="s">
        <v>533</v>
      </c>
      <c r="E80" t="s">
        <v>534</v>
      </c>
      <c r="J80" t="s">
        <v>199</v>
      </c>
      <c r="K80" t="s">
        <v>533</v>
      </c>
    </row>
    <row r="81" spans="3:11" x14ac:dyDescent="0.35">
      <c r="C81" t="s">
        <v>536</v>
      </c>
      <c r="D81" t="s">
        <v>536</v>
      </c>
      <c r="E81" t="s">
        <v>537</v>
      </c>
      <c r="J81" t="s">
        <v>199</v>
      </c>
      <c r="K81" t="s">
        <v>536</v>
      </c>
    </row>
    <row r="82" spans="3:11" x14ac:dyDescent="0.35">
      <c r="C82" t="s">
        <v>539</v>
      </c>
      <c r="D82" t="s">
        <v>539</v>
      </c>
      <c r="E82" t="s">
        <v>540</v>
      </c>
      <c r="J82" t="s">
        <v>199</v>
      </c>
      <c r="K82" t="s">
        <v>539</v>
      </c>
    </row>
    <row r="83" spans="3:11" x14ac:dyDescent="0.35">
      <c r="C83" t="s">
        <v>542</v>
      </c>
      <c r="D83" t="s">
        <v>542</v>
      </c>
      <c r="E83" t="s">
        <v>543</v>
      </c>
      <c r="J83" t="s">
        <v>199</v>
      </c>
      <c r="K83" t="s">
        <v>542</v>
      </c>
    </row>
    <row r="84" spans="3:11" x14ac:dyDescent="0.35">
      <c r="C84" t="s">
        <v>545</v>
      </c>
      <c r="D84" t="s">
        <v>545</v>
      </c>
      <c r="E84" t="s">
        <v>546</v>
      </c>
      <c r="J84" t="s">
        <v>199</v>
      </c>
      <c r="K84" t="s">
        <v>545</v>
      </c>
    </row>
    <row r="85" spans="3:11" x14ac:dyDescent="0.35">
      <c r="C85" t="s">
        <v>548</v>
      </c>
      <c r="D85" t="s">
        <v>548</v>
      </c>
      <c r="E85" t="s">
        <v>549</v>
      </c>
      <c r="J85" t="s">
        <v>199</v>
      </c>
      <c r="K85" t="s">
        <v>548</v>
      </c>
    </row>
    <row r="86" spans="3:11" x14ac:dyDescent="0.35">
      <c r="C86" t="s">
        <v>551</v>
      </c>
      <c r="D86" t="s">
        <v>551</v>
      </c>
      <c r="E86" t="s">
        <v>552</v>
      </c>
      <c r="J86" t="s">
        <v>199</v>
      </c>
      <c r="K86" t="s">
        <v>551</v>
      </c>
    </row>
    <row r="87" spans="3:11" x14ac:dyDescent="0.35">
      <c r="C87" t="s">
        <v>554</v>
      </c>
      <c r="D87" t="s">
        <v>554</v>
      </c>
      <c r="E87" t="s">
        <v>555</v>
      </c>
      <c r="J87" t="s">
        <v>199</v>
      </c>
      <c r="K87" t="s">
        <v>554</v>
      </c>
    </row>
    <row r="88" spans="3:11" x14ac:dyDescent="0.35">
      <c r="C88" t="s">
        <v>172</v>
      </c>
      <c r="D88" t="s">
        <v>172</v>
      </c>
      <c r="E88" t="s">
        <v>173</v>
      </c>
      <c r="J88" t="s">
        <v>199</v>
      </c>
      <c r="K88" t="s">
        <v>172</v>
      </c>
    </row>
    <row r="89" spans="3:11" x14ac:dyDescent="0.35">
      <c r="C89" t="s">
        <v>557</v>
      </c>
      <c r="D89" t="s">
        <v>557</v>
      </c>
      <c r="E89" t="s">
        <v>558</v>
      </c>
      <c r="J89" t="s">
        <v>199</v>
      </c>
      <c r="K89" t="s">
        <v>557</v>
      </c>
    </row>
    <row r="90" spans="3:11" x14ac:dyDescent="0.35">
      <c r="C90" t="s">
        <v>176</v>
      </c>
      <c r="D90" t="s">
        <v>176</v>
      </c>
      <c r="E90" t="s">
        <v>177</v>
      </c>
      <c r="J90" t="s">
        <v>199</v>
      </c>
      <c r="K90" t="s">
        <v>176</v>
      </c>
    </row>
    <row r="91" spans="3:11" x14ac:dyDescent="0.35">
      <c r="C91" t="s">
        <v>561</v>
      </c>
      <c r="D91" t="s">
        <v>561</v>
      </c>
      <c r="E91" t="s">
        <v>562</v>
      </c>
      <c r="J91" t="s">
        <v>199</v>
      </c>
      <c r="K91" t="s">
        <v>561</v>
      </c>
    </row>
    <row r="92" spans="3:11" x14ac:dyDescent="0.35">
      <c r="C92" t="s">
        <v>564</v>
      </c>
      <c r="D92" t="s">
        <v>564</v>
      </c>
      <c r="E92" t="s">
        <v>565</v>
      </c>
      <c r="J92" t="s">
        <v>199</v>
      </c>
      <c r="K92" t="s">
        <v>564</v>
      </c>
    </row>
    <row r="93" spans="3:11" x14ac:dyDescent="0.35">
      <c r="C93" t="s">
        <v>567</v>
      </c>
      <c r="D93" t="s">
        <v>567</v>
      </c>
      <c r="E93" t="s">
        <v>568</v>
      </c>
      <c r="J93" t="s">
        <v>199</v>
      </c>
      <c r="K93" t="s">
        <v>567</v>
      </c>
    </row>
    <row r="94" spans="3:11" x14ac:dyDescent="0.35">
      <c r="C94" t="s">
        <v>570</v>
      </c>
      <c r="D94" t="s">
        <v>570</v>
      </c>
      <c r="E94" t="s">
        <v>571</v>
      </c>
      <c r="J94" t="s">
        <v>199</v>
      </c>
      <c r="K94" t="s">
        <v>570</v>
      </c>
    </row>
    <row r="95" spans="3:11" x14ac:dyDescent="0.35">
      <c r="C95" t="s">
        <v>573</v>
      </c>
      <c r="D95" t="s">
        <v>573</v>
      </c>
      <c r="E95" t="s">
        <v>574</v>
      </c>
      <c r="J95" t="s">
        <v>199</v>
      </c>
      <c r="K95" t="s">
        <v>573</v>
      </c>
    </row>
    <row r="96" spans="3:11" x14ac:dyDescent="0.35">
      <c r="C96" t="s">
        <v>178</v>
      </c>
      <c r="D96" t="s">
        <v>178</v>
      </c>
      <c r="E96" t="s">
        <v>179</v>
      </c>
      <c r="J96" t="s">
        <v>199</v>
      </c>
      <c r="K96" t="s">
        <v>178</v>
      </c>
    </row>
    <row r="97" spans="3:11" x14ac:dyDescent="0.35">
      <c r="C97" t="s">
        <v>577</v>
      </c>
      <c r="D97" t="s">
        <v>577</v>
      </c>
      <c r="E97" t="s">
        <v>578</v>
      </c>
      <c r="J97" t="s">
        <v>199</v>
      </c>
      <c r="K97" t="s">
        <v>577</v>
      </c>
    </row>
    <row r="98" spans="3:11" x14ac:dyDescent="0.35">
      <c r="C98" t="s">
        <v>580</v>
      </c>
      <c r="D98" t="s">
        <v>580</v>
      </c>
      <c r="E98" t="s">
        <v>581</v>
      </c>
      <c r="J98" t="s">
        <v>199</v>
      </c>
      <c r="K98" t="s">
        <v>580</v>
      </c>
    </row>
    <row r="99" spans="3:11" x14ac:dyDescent="0.35">
      <c r="C99" t="s">
        <v>583</v>
      </c>
      <c r="D99" t="s">
        <v>583</v>
      </c>
      <c r="E99" t="s">
        <v>584</v>
      </c>
      <c r="J99" t="s">
        <v>199</v>
      </c>
      <c r="K99" t="s">
        <v>583</v>
      </c>
    </row>
    <row r="100" spans="3:11" x14ac:dyDescent="0.35">
      <c r="C100" t="s">
        <v>586</v>
      </c>
      <c r="D100" t="s">
        <v>586</v>
      </c>
      <c r="E100" t="s">
        <v>587</v>
      </c>
      <c r="J100" t="s">
        <v>199</v>
      </c>
      <c r="K100" t="s">
        <v>586</v>
      </c>
    </row>
    <row r="101" spans="3:11" x14ac:dyDescent="0.35">
      <c r="C101" t="s">
        <v>589</v>
      </c>
      <c r="D101" t="s">
        <v>589</v>
      </c>
      <c r="E101" t="s">
        <v>590</v>
      </c>
      <c r="J101" t="s">
        <v>199</v>
      </c>
      <c r="K101" t="s">
        <v>589</v>
      </c>
    </row>
    <row r="102" spans="3:11" x14ac:dyDescent="0.35">
      <c r="C102" t="s">
        <v>180</v>
      </c>
      <c r="D102" t="s">
        <v>180</v>
      </c>
      <c r="E102" t="s">
        <v>181</v>
      </c>
      <c r="J102" t="s">
        <v>199</v>
      </c>
      <c r="K102" t="s">
        <v>180</v>
      </c>
    </row>
    <row r="103" spans="3:11" x14ac:dyDescent="0.35">
      <c r="C103" t="s">
        <v>182</v>
      </c>
      <c r="D103" t="s">
        <v>182</v>
      </c>
      <c r="E103" t="s">
        <v>183</v>
      </c>
      <c r="J103" t="s">
        <v>199</v>
      </c>
      <c r="K103" t="s">
        <v>182</v>
      </c>
    </row>
    <row r="104" spans="3:11" x14ac:dyDescent="0.35">
      <c r="C104" t="s">
        <v>185</v>
      </c>
      <c r="D104" t="s">
        <v>185</v>
      </c>
      <c r="E104" t="s">
        <v>186</v>
      </c>
      <c r="J104" t="s">
        <v>199</v>
      </c>
      <c r="K104" t="s">
        <v>185</v>
      </c>
    </row>
    <row r="105" spans="3:11" x14ac:dyDescent="0.35">
      <c r="C105" t="s">
        <v>594</v>
      </c>
      <c r="D105" t="s">
        <v>594</v>
      </c>
      <c r="E105" t="s">
        <v>595</v>
      </c>
      <c r="J105" t="s">
        <v>199</v>
      </c>
      <c r="K105" t="s">
        <v>594</v>
      </c>
    </row>
    <row r="106" spans="3:11" x14ac:dyDescent="0.35">
      <c r="C106" t="s">
        <v>597</v>
      </c>
      <c r="D106" t="s">
        <v>597</v>
      </c>
      <c r="E106" t="s">
        <v>598</v>
      </c>
      <c r="J106" t="s">
        <v>199</v>
      </c>
      <c r="K106" t="s">
        <v>597</v>
      </c>
    </row>
    <row r="107" spans="3:11" x14ac:dyDescent="0.35">
      <c r="C107" t="s">
        <v>600</v>
      </c>
      <c r="D107" t="s">
        <v>600</v>
      </c>
      <c r="E107" t="s">
        <v>601</v>
      </c>
      <c r="J107" t="s">
        <v>199</v>
      </c>
      <c r="K107" t="s">
        <v>600</v>
      </c>
    </row>
    <row r="108" spans="3:11" x14ac:dyDescent="0.35">
      <c r="C108" t="s">
        <v>187</v>
      </c>
      <c r="D108" t="s">
        <v>187</v>
      </c>
      <c r="E108" t="s">
        <v>188</v>
      </c>
      <c r="J108" t="s">
        <v>199</v>
      </c>
      <c r="K108" t="s">
        <v>187</v>
      </c>
    </row>
    <row r="109" spans="3:11" x14ac:dyDescent="0.35">
      <c r="C109" t="s">
        <v>604</v>
      </c>
      <c r="D109" t="s">
        <v>604</v>
      </c>
      <c r="E109" t="s">
        <v>605</v>
      </c>
      <c r="J109" t="s">
        <v>199</v>
      </c>
      <c r="K109" t="s">
        <v>604</v>
      </c>
    </row>
    <row r="110" spans="3:11" x14ac:dyDescent="0.35">
      <c r="C110" t="s">
        <v>955</v>
      </c>
      <c r="D110" t="s">
        <v>955</v>
      </c>
      <c r="E110" t="s">
        <v>956</v>
      </c>
      <c r="J110" t="s">
        <v>199</v>
      </c>
      <c r="K110" t="s">
        <v>955</v>
      </c>
    </row>
    <row r="111" spans="3:11" x14ac:dyDescent="0.35">
      <c r="C111" t="s">
        <v>11</v>
      </c>
      <c r="J111" t="s">
        <v>200</v>
      </c>
      <c r="K111" t="s">
        <v>11</v>
      </c>
    </row>
    <row r="112" spans="3:11" x14ac:dyDescent="0.35">
      <c r="C112" t="s">
        <v>6</v>
      </c>
      <c r="J112" t="s">
        <v>200</v>
      </c>
      <c r="K112" t="s">
        <v>6</v>
      </c>
    </row>
    <row r="113" spans="3:11" x14ac:dyDescent="0.35">
      <c r="C113" t="s">
        <v>16</v>
      </c>
      <c r="J113" t="s">
        <v>200</v>
      </c>
      <c r="K113" t="s">
        <v>16</v>
      </c>
    </row>
    <row r="114" spans="3:11" x14ac:dyDescent="0.35">
      <c r="C114" t="s">
        <v>13</v>
      </c>
      <c r="J114" t="s">
        <v>200</v>
      </c>
      <c r="K114" t="s">
        <v>13</v>
      </c>
    </row>
    <row r="115" spans="3:11" x14ac:dyDescent="0.35">
      <c r="C115" t="s">
        <v>19</v>
      </c>
      <c r="J115" t="s">
        <v>200</v>
      </c>
      <c r="K115" t="s">
        <v>19</v>
      </c>
    </row>
    <row r="116" spans="3:11" x14ac:dyDescent="0.35">
      <c r="C116" t="s">
        <v>33</v>
      </c>
      <c r="J116" t="s">
        <v>200</v>
      </c>
      <c r="K116" t="s">
        <v>33</v>
      </c>
    </row>
    <row r="117" spans="3:11" x14ac:dyDescent="0.35">
      <c r="C117" t="s">
        <v>36</v>
      </c>
      <c r="J117" t="s">
        <v>200</v>
      </c>
      <c r="K117" t="s">
        <v>36</v>
      </c>
    </row>
    <row r="118" spans="3:11" x14ac:dyDescent="0.35">
      <c r="C118" t="s">
        <v>30</v>
      </c>
      <c r="J118" t="s">
        <v>200</v>
      </c>
      <c r="K118" t="s">
        <v>30</v>
      </c>
    </row>
    <row r="119" spans="3:11" x14ac:dyDescent="0.35">
      <c r="C119" t="s">
        <v>39</v>
      </c>
      <c r="J119" t="s">
        <v>200</v>
      </c>
      <c r="K119" t="s">
        <v>39</v>
      </c>
    </row>
    <row r="120" spans="3:11" x14ac:dyDescent="0.35">
      <c r="C120" t="s">
        <v>894</v>
      </c>
      <c r="J120" t="s">
        <v>200</v>
      </c>
      <c r="K120" t="s">
        <v>894</v>
      </c>
    </row>
    <row r="121" spans="3:11" x14ac:dyDescent="0.35">
      <c r="C121" t="s">
        <v>895</v>
      </c>
      <c r="J121" t="s">
        <v>200</v>
      </c>
      <c r="K121" t="s">
        <v>895</v>
      </c>
    </row>
    <row r="122" spans="3:11" x14ac:dyDescent="0.35">
      <c r="C122" t="s">
        <v>47</v>
      </c>
      <c r="J122" t="s">
        <v>200</v>
      </c>
      <c r="K122" t="s">
        <v>47</v>
      </c>
    </row>
    <row r="123" spans="3:11" x14ac:dyDescent="0.35">
      <c r="C123" t="s">
        <v>896</v>
      </c>
      <c r="J123" t="s">
        <v>200</v>
      </c>
      <c r="K123" t="s">
        <v>896</v>
      </c>
    </row>
    <row r="124" spans="3:11" x14ac:dyDescent="0.35">
      <c r="C124" t="s">
        <v>897</v>
      </c>
      <c r="J124" t="s">
        <v>200</v>
      </c>
      <c r="K124" t="s">
        <v>897</v>
      </c>
    </row>
    <row r="125" spans="3:11" x14ac:dyDescent="0.35">
      <c r="C125" t="s">
        <v>898</v>
      </c>
      <c r="J125" t="s">
        <v>200</v>
      </c>
      <c r="K125" t="s">
        <v>898</v>
      </c>
    </row>
    <row r="126" spans="3:11" x14ac:dyDescent="0.35">
      <c r="C126" t="s">
        <v>65</v>
      </c>
      <c r="J126" t="s">
        <v>200</v>
      </c>
      <c r="K126" t="s">
        <v>65</v>
      </c>
    </row>
    <row r="127" spans="3:11" x14ac:dyDescent="0.35">
      <c r="C127" t="s">
        <v>23</v>
      </c>
      <c r="J127" t="s">
        <v>200</v>
      </c>
      <c r="K127" t="s">
        <v>23</v>
      </c>
    </row>
    <row r="128" spans="3:11" x14ac:dyDescent="0.35">
      <c r="C128" t="s">
        <v>899</v>
      </c>
      <c r="J128" t="s">
        <v>200</v>
      </c>
      <c r="K128" t="s">
        <v>899</v>
      </c>
    </row>
    <row r="129" spans="3:11" x14ac:dyDescent="0.35">
      <c r="C129" t="s">
        <v>26</v>
      </c>
      <c r="J129" t="s">
        <v>200</v>
      </c>
      <c r="K129" t="s">
        <v>26</v>
      </c>
    </row>
    <row r="130" spans="3:11" x14ac:dyDescent="0.35">
      <c r="C130" t="s">
        <v>74</v>
      </c>
      <c r="J130" t="s">
        <v>200</v>
      </c>
      <c r="K130" t="s">
        <v>74</v>
      </c>
    </row>
    <row r="131" spans="3:11" x14ac:dyDescent="0.35">
      <c r="C131" t="s">
        <v>69</v>
      </c>
      <c r="J131" t="s">
        <v>200</v>
      </c>
      <c r="K131" t="s">
        <v>69</v>
      </c>
    </row>
    <row r="132" spans="3:11" x14ac:dyDescent="0.35">
      <c r="C132" t="s">
        <v>56</v>
      </c>
      <c r="J132" t="s">
        <v>200</v>
      </c>
      <c r="K132" t="s">
        <v>56</v>
      </c>
    </row>
    <row r="133" spans="3:11" x14ac:dyDescent="0.35">
      <c r="C133" t="s">
        <v>52</v>
      </c>
      <c r="J133" t="s">
        <v>200</v>
      </c>
      <c r="K133" t="s">
        <v>52</v>
      </c>
    </row>
    <row r="134" spans="3:11" x14ac:dyDescent="0.35">
      <c r="C134" t="s">
        <v>900</v>
      </c>
      <c r="J134" t="s">
        <v>200</v>
      </c>
      <c r="K134" t="s">
        <v>900</v>
      </c>
    </row>
    <row r="135" spans="3:11" x14ac:dyDescent="0.35">
      <c r="C135" t="s">
        <v>85</v>
      </c>
      <c r="J135" t="s">
        <v>200</v>
      </c>
      <c r="K135" t="s">
        <v>85</v>
      </c>
    </row>
    <row r="136" spans="3:11" x14ac:dyDescent="0.35">
      <c r="C136" t="s">
        <v>88</v>
      </c>
      <c r="J136" t="s">
        <v>200</v>
      </c>
      <c r="K136" t="s">
        <v>88</v>
      </c>
    </row>
    <row r="137" spans="3:11" x14ac:dyDescent="0.35">
      <c r="C137" t="s">
        <v>100</v>
      </c>
      <c r="J137" t="s">
        <v>200</v>
      </c>
      <c r="K137" t="s">
        <v>100</v>
      </c>
    </row>
    <row r="138" spans="3:11" x14ac:dyDescent="0.35">
      <c r="C138" t="s">
        <v>94</v>
      </c>
      <c r="J138" t="s">
        <v>200</v>
      </c>
      <c r="K138" t="s">
        <v>94</v>
      </c>
    </row>
    <row r="139" spans="3:11" x14ac:dyDescent="0.35">
      <c r="C139" t="s">
        <v>103</v>
      </c>
      <c r="J139" t="s">
        <v>200</v>
      </c>
      <c r="K139" t="s">
        <v>103</v>
      </c>
    </row>
    <row r="140" spans="3:11" x14ac:dyDescent="0.35">
      <c r="C140" t="s">
        <v>91</v>
      </c>
      <c r="J140" t="s">
        <v>200</v>
      </c>
      <c r="K140" t="s">
        <v>91</v>
      </c>
    </row>
    <row r="141" spans="3:11" x14ac:dyDescent="0.35">
      <c r="C141" t="s">
        <v>97</v>
      </c>
      <c r="J141" t="s">
        <v>200</v>
      </c>
      <c r="K141" t="s">
        <v>97</v>
      </c>
    </row>
    <row r="142" spans="3:11" x14ac:dyDescent="0.35">
      <c r="C142" t="s">
        <v>901</v>
      </c>
      <c r="J142" t="s">
        <v>200</v>
      </c>
      <c r="K142" t="s">
        <v>901</v>
      </c>
    </row>
    <row r="143" spans="3:11" x14ac:dyDescent="0.35">
      <c r="C143" t="s">
        <v>902</v>
      </c>
      <c r="J143" t="s">
        <v>200</v>
      </c>
      <c r="K143" t="s">
        <v>902</v>
      </c>
    </row>
    <row r="144" spans="3:11" x14ac:dyDescent="0.35">
      <c r="C144" t="s">
        <v>903</v>
      </c>
      <c r="J144" t="s">
        <v>200</v>
      </c>
      <c r="K144" t="s">
        <v>903</v>
      </c>
    </row>
    <row r="145" spans="3:11" x14ac:dyDescent="0.35">
      <c r="C145" t="s">
        <v>904</v>
      </c>
      <c r="J145" t="s">
        <v>200</v>
      </c>
      <c r="K145" t="s">
        <v>904</v>
      </c>
    </row>
    <row r="146" spans="3:11" x14ac:dyDescent="0.35">
      <c r="C146" t="s">
        <v>106</v>
      </c>
      <c r="J146" t="s">
        <v>200</v>
      </c>
      <c r="K146" t="s">
        <v>106</v>
      </c>
    </row>
    <row r="147" spans="3:11" x14ac:dyDescent="0.35">
      <c r="C147" t="s">
        <v>110</v>
      </c>
      <c r="J147" t="s">
        <v>200</v>
      </c>
      <c r="K147" t="s">
        <v>110</v>
      </c>
    </row>
    <row r="148" spans="3:11" x14ac:dyDescent="0.35">
      <c r="C148" t="s">
        <v>113</v>
      </c>
      <c r="J148" t="s">
        <v>200</v>
      </c>
      <c r="K148" t="s">
        <v>113</v>
      </c>
    </row>
    <row r="149" spans="3:11" x14ac:dyDescent="0.35">
      <c r="C149" t="s">
        <v>475</v>
      </c>
      <c r="J149" t="s">
        <v>200</v>
      </c>
      <c r="K149" t="s">
        <v>475</v>
      </c>
    </row>
    <row r="150" spans="3:11" x14ac:dyDescent="0.35">
      <c r="C150" t="s">
        <v>116</v>
      </c>
      <c r="J150" t="s">
        <v>200</v>
      </c>
      <c r="K150" t="s">
        <v>116</v>
      </c>
    </row>
    <row r="151" spans="3:11" x14ac:dyDescent="0.35">
      <c r="C151" t="s">
        <v>118</v>
      </c>
      <c r="J151" t="s">
        <v>200</v>
      </c>
      <c r="K151" t="s">
        <v>118</v>
      </c>
    </row>
    <row r="152" spans="3:11" x14ac:dyDescent="0.35">
      <c r="C152" t="s">
        <v>120</v>
      </c>
      <c r="J152" t="s">
        <v>200</v>
      </c>
      <c r="K152" t="s">
        <v>120</v>
      </c>
    </row>
    <row r="153" spans="3:11" x14ac:dyDescent="0.35">
      <c r="C153" t="s">
        <v>124</v>
      </c>
      <c r="J153" t="s">
        <v>200</v>
      </c>
      <c r="K153" t="s">
        <v>124</v>
      </c>
    </row>
    <row r="154" spans="3:11" x14ac:dyDescent="0.35">
      <c r="C154" t="s">
        <v>126</v>
      </c>
      <c r="J154" t="s">
        <v>200</v>
      </c>
      <c r="K154" t="s">
        <v>126</v>
      </c>
    </row>
    <row r="155" spans="3:11" x14ac:dyDescent="0.35">
      <c r="C155" t="s">
        <v>122</v>
      </c>
      <c r="J155" t="s">
        <v>200</v>
      </c>
      <c r="K155" t="s">
        <v>122</v>
      </c>
    </row>
    <row r="156" spans="3:11" x14ac:dyDescent="0.35">
      <c r="C156" t="s">
        <v>128</v>
      </c>
      <c r="J156" t="s">
        <v>200</v>
      </c>
      <c r="K156" t="s">
        <v>128</v>
      </c>
    </row>
    <row r="157" spans="3:11" x14ac:dyDescent="0.35">
      <c r="C157" t="s">
        <v>488</v>
      </c>
      <c r="J157" t="s">
        <v>200</v>
      </c>
      <c r="K157" t="s">
        <v>488</v>
      </c>
    </row>
    <row r="158" spans="3:11" x14ac:dyDescent="0.35">
      <c r="C158" t="s">
        <v>136</v>
      </c>
      <c r="J158" t="s">
        <v>200</v>
      </c>
      <c r="K158" t="s">
        <v>136</v>
      </c>
    </row>
    <row r="159" spans="3:11" x14ac:dyDescent="0.35">
      <c r="C159" t="s">
        <v>133</v>
      </c>
      <c r="J159" t="s">
        <v>200</v>
      </c>
      <c r="K159" t="s">
        <v>133</v>
      </c>
    </row>
    <row r="160" spans="3:11" x14ac:dyDescent="0.35">
      <c r="C160" t="s">
        <v>492</v>
      </c>
      <c r="J160" t="s">
        <v>200</v>
      </c>
      <c r="K160" t="s">
        <v>492</v>
      </c>
    </row>
    <row r="161" spans="3:11" x14ac:dyDescent="0.35">
      <c r="C161" t="s">
        <v>138</v>
      </c>
      <c r="J161" t="s">
        <v>200</v>
      </c>
      <c r="K161" t="s">
        <v>138</v>
      </c>
    </row>
    <row r="162" spans="3:11" x14ac:dyDescent="0.35">
      <c r="C162" t="s">
        <v>140</v>
      </c>
      <c r="J162" t="s">
        <v>200</v>
      </c>
      <c r="K162" t="s">
        <v>140</v>
      </c>
    </row>
    <row r="163" spans="3:11" x14ac:dyDescent="0.35">
      <c r="C163" t="s">
        <v>143</v>
      </c>
      <c r="J163" t="s">
        <v>200</v>
      </c>
      <c r="K163" t="s">
        <v>143</v>
      </c>
    </row>
    <row r="164" spans="3:11" x14ac:dyDescent="0.35">
      <c r="C164" t="s">
        <v>148</v>
      </c>
      <c r="J164" t="s">
        <v>200</v>
      </c>
      <c r="K164" t="s">
        <v>148</v>
      </c>
    </row>
    <row r="165" spans="3:11" x14ac:dyDescent="0.35">
      <c r="C165" t="s">
        <v>498</v>
      </c>
      <c r="J165" t="s">
        <v>200</v>
      </c>
      <c r="K165" t="s">
        <v>498</v>
      </c>
    </row>
    <row r="166" spans="3:11" x14ac:dyDescent="0.35">
      <c r="C166" t="s">
        <v>150</v>
      </c>
      <c r="J166" t="s">
        <v>200</v>
      </c>
      <c r="K166" t="s">
        <v>150</v>
      </c>
    </row>
    <row r="167" spans="3:11" x14ac:dyDescent="0.35">
      <c r="C167" t="s">
        <v>153</v>
      </c>
      <c r="J167" t="s">
        <v>200</v>
      </c>
      <c r="K167" t="s">
        <v>153</v>
      </c>
    </row>
    <row r="168" spans="3:11" x14ac:dyDescent="0.35">
      <c r="C168" t="s">
        <v>502</v>
      </c>
      <c r="J168" t="s">
        <v>200</v>
      </c>
      <c r="K168" t="s">
        <v>502</v>
      </c>
    </row>
    <row r="169" spans="3:11" x14ac:dyDescent="0.35">
      <c r="C169" t="s">
        <v>504</v>
      </c>
      <c r="J169" t="s">
        <v>200</v>
      </c>
      <c r="K169" t="s">
        <v>504</v>
      </c>
    </row>
    <row r="170" spans="3:11" x14ac:dyDescent="0.35">
      <c r="C170" t="s">
        <v>155</v>
      </c>
      <c r="J170" t="s">
        <v>200</v>
      </c>
      <c r="K170" t="s">
        <v>155</v>
      </c>
    </row>
    <row r="171" spans="3:11" x14ac:dyDescent="0.35">
      <c r="C171" t="s">
        <v>509</v>
      </c>
      <c r="J171" t="s">
        <v>200</v>
      </c>
      <c r="K171" t="s">
        <v>509</v>
      </c>
    </row>
    <row r="172" spans="3:11" x14ac:dyDescent="0.35">
      <c r="C172" t="s">
        <v>512</v>
      </c>
      <c r="J172" t="s">
        <v>200</v>
      </c>
      <c r="K172" t="s">
        <v>512</v>
      </c>
    </row>
    <row r="173" spans="3:11" x14ac:dyDescent="0.35">
      <c r="C173" t="s">
        <v>157</v>
      </c>
      <c r="J173" t="s">
        <v>200</v>
      </c>
      <c r="K173" t="s">
        <v>157</v>
      </c>
    </row>
    <row r="174" spans="3:11" x14ac:dyDescent="0.35">
      <c r="C174" t="s">
        <v>159</v>
      </c>
      <c r="J174" t="s">
        <v>200</v>
      </c>
      <c r="K174" t="s">
        <v>159</v>
      </c>
    </row>
    <row r="175" spans="3:11" x14ac:dyDescent="0.35">
      <c r="C175" t="s">
        <v>161</v>
      </c>
      <c r="J175" t="s">
        <v>200</v>
      </c>
      <c r="K175" t="s">
        <v>161</v>
      </c>
    </row>
    <row r="176" spans="3:11" x14ac:dyDescent="0.35">
      <c r="C176" t="s">
        <v>519</v>
      </c>
      <c r="J176" t="s">
        <v>200</v>
      </c>
      <c r="K176" t="s">
        <v>519</v>
      </c>
    </row>
    <row r="177" spans="3:11" x14ac:dyDescent="0.35">
      <c r="C177" t="s">
        <v>163</v>
      </c>
      <c r="J177" t="s">
        <v>200</v>
      </c>
      <c r="K177" t="s">
        <v>163</v>
      </c>
    </row>
    <row r="178" spans="3:11" x14ac:dyDescent="0.35">
      <c r="C178" t="s">
        <v>522</v>
      </c>
      <c r="J178" t="s">
        <v>200</v>
      </c>
      <c r="K178" t="s">
        <v>522</v>
      </c>
    </row>
    <row r="179" spans="3:11" x14ac:dyDescent="0.35">
      <c r="C179" t="s">
        <v>166</v>
      </c>
      <c r="J179" t="s">
        <v>200</v>
      </c>
      <c r="K179" t="s">
        <v>166</v>
      </c>
    </row>
    <row r="180" spans="3:11" x14ac:dyDescent="0.35">
      <c r="C180" t="s">
        <v>168</v>
      </c>
      <c r="J180" t="s">
        <v>200</v>
      </c>
      <c r="K180" t="s">
        <v>168</v>
      </c>
    </row>
    <row r="181" spans="3:11" x14ac:dyDescent="0.35">
      <c r="C181" t="s">
        <v>527</v>
      </c>
      <c r="J181" t="s">
        <v>200</v>
      </c>
      <c r="K181" t="s">
        <v>527</v>
      </c>
    </row>
    <row r="182" spans="3:11" x14ac:dyDescent="0.35">
      <c r="C182" t="s">
        <v>170</v>
      </c>
      <c r="J182" t="s">
        <v>200</v>
      </c>
      <c r="K182" t="s">
        <v>170</v>
      </c>
    </row>
    <row r="183" spans="3:11" x14ac:dyDescent="0.35">
      <c r="C183" t="s">
        <v>531</v>
      </c>
      <c r="J183" t="s">
        <v>200</v>
      </c>
      <c r="K183" t="s">
        <v>531</v>
      </c>
    </row>
    <row r="184" spans="3:11" x14ac:dyDescent="0.35">
      <c r="C184" t="s">
        <v>534</v>
      </c>
      <c r="J184" t="s">
        <v>200</v>
      </c>
      <c r="K184" t="s">
        <v>534</v>
      </c>
    </row>
    <row r="185" spans="3:11" x14ac:dyDescent="0.35">
      <c r="C185" t="s">
        <v>537</v>
      </c>
      <c r="J185" t="s">
        <v>200</v>
      </c>
      <c r="K185" t="s">
        <v>537</v>
      </c>
    </row>
    <row r="186" spans="3:11" x14ac:dyDescent="0.35">
      <c r="C186" t="s">
        <v>540</v>
      </c>
      <c r="J186" t="s">
        <v>200</v>
      </c>
      <c r="K186" t="s">
        <v>540</v>
      </c>
    </row>
    <row r="187" spans="3:11" x14ac:dyDescent="0.35">
      <c r="C187" t="s">
        <v>543</v>
      </c>
      <c r="J187" t="s">
        <v>200</v>
      </c>
      <c r="K187" t="s">
        <v>543</v>
      </c>
    </row>
    <row r="188" spans="3:11" x14ac:dyDescent="0.35">
      <c r="C188" t="s">
        <v>546</v>
      </c>
      <c r="J188" t="s">
        <v>200</v>
      </c>
      <c r="K188" t="s">
        <v>546</v>
      </c>
    </row>
    <row r="189" spans="3:11" x14ac:dyDescent="0.35">
      <c r="C189" t="s">
        <v>549</v>
      </c>
      <c r="J189" t="s">
        <v>200</v>
      </c>
      <c r="K189" t="s">
        <v>549</v>
      </c>
    </row>
    <row r="190" spans="3:11" x14ac:dyDescent="0.35">
      <c r="C190" t="s">
        <v>552</v>
      </c>
      <c r="J190" t="s">
        <v>200</v>
      </c>
      <c r="K190" t="s">
        <v>552</v>
      </c>
    </row>
    <row r="191" spans="3:11" x14ac:dyDescent="0.35">
      <c r="C191" t="s">
        <v>555</v>
      </c>
      <c r="J191" t="s">
        <v>200</v>
      </c>
      <c r="K191" t="s">
        <v>555</v>
      </c>
    </row>
    <row r="192" spans="3:11" x14ac:dyDescent="0.35">
      <c r="C192" t="s">
        <v>173</v>
      </c>
      <c r="J192" t="s">
        <v>200</v>
      </c>
      <c r="K192" t="s">
        <v>173</v>
      </c>
    </row>
    <row r="193" spans="3:11" x14ac:dyDescent="0.35">
      <c r="C193" t="s">
        <v>558</v>
      </c>
      <c r="J193" t="s">
        <v>200</v>
      </c>
      <c r="K193" t="s">
        <v>558</v>
      </c>
    </row>
    <row r="194" spans="3:11" x14ac:dyDescent="0.35">
      <c r="C194" t="s">
        <v>177</v>
      </c>
      <c r="J194" t="s">
        <v>200</v>
      </c>
      <c r="K194" t="s">
        <v>177</v>
      </c>
    </row>
    <row r="195" spans="3:11" x14ac:dyDescent="0.35">
      <c r="C195" t="s">
        <v>562</v>
      </c>
      <c r="J195" t="s">
        <v>200</v>
      </c>
      <c r="K195" t="s">
        <v>562</v>
      </c>
    </row>
    <row r="196" spans="3:11" x14ac:dyDescent="0.35">
      <c r="C196" t="s">
        <v>565</v>
      </c>
      <c r="J196" t="s">
        <v>200</v>
      </c>
      <c r="K196" t="s">
        <v>565</v>
      </c>
    </row>
    <row r="197" spans="3:11" x14ac:dyDescent="0.35">
      <c r="C197" t="s">
        <v>568</v>
      </c>
      <c r="J197" t="s">
        <v>200</v>
      </c>
      <c r="K197" t="s">
        <v>568</v>
      </c>
    </row>
    <row r="198" spans="3:11" x14ac:dyDescent="0.35">
      <c r="C198" t="s">
        <v>571</v>
      </c>
      <c r="J198" t="s">
        <v>200</v>
      </c>
      <c r="K198" t="s">
        <v>571</v>
      </c>
    </row>
    <row r="199" spans="3:11" x14ac:dyDescent="0.35">
      <c r="C199" t="s">
        <v>574</v>
      </c>
      <c r="J199" t="s">
        <v>200</v>
      </c>
      <c r="K199" t="s">
        <v>574</v>
      </c>
    </row>
    <row r="200" spans="3:11" x14ac:dyDescent="0.35">
      <c r="C200" t="s">
        <v>179</v>
      </c>
      <c r="J200" t="s">
        <v>200</v>
      </c>
      <c r="K200" t="s">
        <v>179</v>
      </c>
    </row>
    <row r="201" spans="3:11" x14ac:dyDescent="0.35">
      <c r="C201" t="s">
        <v>578</v>
      </c>
      <c r="J201" t="s">
        <v>200</v>
      </c>
      <c r="K201" t="s">
        <v>578</v>
      </c>
    </row>
    <row r="202" spans="3:11" x14ac:dyDescent="0.35">
      <c r="C202" t="s">
        <v>581</v>
      </c>
      <c r="J202" t="s">
        <v>200</v>
      </c>
      <c r="K202" t="s">
        <v>581</v>
      </c>
    </row>
    <row r="203" spans="3:11" x14ac:dyDescent="0.35">
      <c r="C203" t="s">
        <v>584</v>
      </c>
      <c r="J203" t="s">
        <v>200</v>
      </c>
      <c r="K203" t="s">
        <v>584</v>
      </c>
    </row>
    <row r="204" spans="3:11" x14ac:dyDescent="0.35">
      <c r="C204" t="s">
        <v>587</v>
      </c>
      <c r="J204" t="s">
        <v>200</v>
      </c>
      <c r="K204" t="s">
        <v>587</v>
      </c>
    </row>
    <row r="205" spans="3:11" x14ac:dyDescent="0.35">
      <c r="C205" t="s">
        <v>590</v>
      </c>
      <c r="J205" t="s">
        <v>200</v>
      </c>
      <c r="K205" t="s">
        <v>590</v>
      </c>
    </row>
    <row r="206" spans="3:11" x14ac:dyDescent="0.35">
      <c r="C206" t="s">
        <v>181</v>
      </c>
      <c r="J206" t="s">
        <v>200</v>
      </c>
      <c r="K206" t="s">
        <v>181</v>
      </c>
    </row>
    <row r="207" spans="3:11" x14ac:dyDescent="0.35">
      <c r="C207" t="s">
        <v>183</v>
      </c>
      <c r="J207" t="s">
        <v>200</v>
      </c>
      <c r="K207" t="s">
        <v>183</v>
      </c>
    </row>
    <row r="208" spans="3:11" x14ac:dyDescent="0.35">
      <c r="C208" t="s">
        <v>186</v>
      </c>
      <c r="J208" t="s">
        <v>200</v>
      </c>
      <c r="K208" t="s">
        <v>186</v>
      </c>
    </row>
    <row r="209" spans="3:11" x14ac:dyDescent="0.35">
      <c r="C209" t="s">
        <v>595</v>
      </c>
      <c r="J209" t="s">
        <v>200</v>
      </c>
      <c r="K209" t="s">
        <v>595</v>
      </c>
    </row>
    <row r="210" spans="3:11" x14ac:dyDescent="0.35">
      <c r="C210" t="s">
        <v>598</v>
      </c>
      <c r="J210" t="s">
        <v>200</v>
      </c>
      <c r="K210" t="s">
        <v>598</v>
      </c>
    </row>
    <row r="211" spans="3:11" x14ac:dyDescent="0.35">
      <c r="C211" t="s">
        <v>601</v>
      </c>
      <c r="J211" t="s">
        <v>200</v>
      </c>
      <c r="K211" t="s">
        <v>601</v>
      </c>
    </row>
    <row r="212" spans="3:11" x14ac:dyDescent="0.35">
      <c r="C212" t="s">
        <v>188</v>
      </c>
      <c r="J212" t="s">
        <v>200</v>
      </c>
      <c r="K212" t="s">
        <v>188</v>
      </c>
    </row>
    <row r="213" spans="3:11" x14ac:dyDescent="0.35">
      <c r="C213" t="s">
        <v>605</v>
      </c>
      <c r="J213" t="s">
        <v>200</v>
      </c>
      <c r="K213" t="s">
        <v>605</v>
      </c>
    </row>
    <row r="214" spans="3:11" x14ac:dyDescent="0.35">
      <c r="C214" t="s">
        <v>956</v>
      </c>
      <c r="J214" t="s">
        <v>200</v>
      </c>
      <c r="K214" t="s">
        <v>956</v>
      </c>
    </row>
    <row r="215" spans="3:11" x14ac:dyDescent="0.35">
      <c r="C215" t="s">
        <v>8</v>
      </c>
      <c r="J215" t="s">
        <v>382</v>
      </c>
      <c r="K215" t="s">
        <v>8</v>
      </c>
    </row>
    <row r="216" spans="3:11" x14ac:dyDescent="0.35">
      <c r="C216" t="s">
        <v>192</v>
      </c>
      <c r="J216" t="s">
        <v>201</v>
      </c>
      <c r="K216" t="s">
        <v>192</v>
      </c>
    </row>
    <row r="217" spans="3:11" x14ac:dyDescent="0.35">
      <c r="C217" t="s">
        <v>28</v>
      </c>
      <c r="J217" t="s">
        <v>202</v>
      </c>
      <c r="K217" t="s">
        <v>28</v>
      </c>
    </row>
    <row r="218" spans="3:11" x14ac:dyDescent="0.35">
      <c r="C218" t="s">
        <v>195</v>
      </c>
      <c r="J218" t="s">
        <v>203</v>
      </c>
      <c r="K218" t="s">
        <v>195</v>
      </c>
    </row>
    <row r="219" spans="3:11" x14ac:dyDescent="0.35">
      <c r="C219" t="s">
        <v>41</v>
      </c>
      <c r="J219" t="s">
        <v>204</v>
      </c>
      <c r="K219" t="s">
        <v>41</v>
      </c>
    </row>
    <row r="220" spans="3:11" x14ac:dyDescent="0.35">
      <c r="C220" t="s">
        <v>44</v>
      </c>
      <c r="J220" t="s">
        <v>205</v>
      </c>
      <c r="K220" t="s">
        <v>44</v>
      </c>
    </row>
    <row r="221" spans="3:11" x14ac:dyDescent="0.35">
      <c r="C221" t="s">
        <v>49</v>
      </c>
      <c r="J221" t="s">
        <v>206</v>
      </c>
      <c r="K221" t="s">
        <v>49</v>
      </c>
    </row>
    <row r="222" spans="3:11" x14ac:dyDescent="0.35">
      <c r="C222" t="s">
        <v>54</v>
      </c>
      <c r="J222" t="s">
        <v>207</v>
      </c>
      <c r="K222" t="s">
        <v>54</v>
      </c>
    </row>
    <row r="223" spans="3:11" x14ac:dyDescent="0.35">
      <c r="C223" t="s">
        <v>1012</v>
      </c>
      <c r="J223" t="s">
        <v>893</v>
      </c>
      <c r="K223" t="s">
        <v>1012</v>
      </c>
    </row>
    <row r="224" spans="3:11" x14ac:dyDescent="0.35">
      <c r="C224" t="s">
        <v>58</v>
      </c>
      <c r="J224" t="s">
        <v>208</v>
      </c>
      <c r="K224" t="s">
        <v>58</v>
      </c>
    </row>
    <row r="225" spans="3:11" x14ac:dyDescent="0.35">
      <c r="C225" t="s">
        <v>60</v>
      </c>
      <c r="J225" t="s">
        <v>209</v>
      </c>
      <c r="K225" t="s">
        <v>60</v>
      </c>
    </row>
    <row r="226" spans="3:11" x14ac:dyDescent="0.35">
      <c r="C226" t="s">
        <v>61</v>
      </c>
      <c r="J226" t="s">
        <v>210</v>
      </c>
      <c r="K226" t="s">
        <v>61</v>
      </c>
    </row>
    <row r="227" spans="3:11" x14ac:dyDescent="0.35">
      <c r="C227" t="s">
        <v>63</v>
      </c>
      <c r="J227" t="s">
        <v>211</v>
      </c>
      <c r="K227" t="s">
        <v>63</v>
      </c>
    </row>
    <row r="228" spans="3:11" x14ac:dyDescent="0.35">
      <c r="C228" t="s">
        <v>67</v>
      </c>
      <c r="J228" t="s">
        <v>212</v>
      </c>
      <c r="K228" t="s">
        <v>67</v>
      </c>
    </row>
    <row r="229" spans="3:11" x14ac:dyDescent="0.35">
      <c r="C229" t="s">
        <v>649</v>
      </c>
      <c r="J229" t="s">
        <v>650</v>
      </c>
      <c r="K229" t="s">
        <v>649</v>
      </c>
    </row>
    <row r="230" spans="3:11" x14ac:dyDescent="0.35">
      <c r="C230" t="s">
        <v>637</v>
      </c>
      <c r="J230" t="s">
        <v>638</v>
      </c>
      <c r="K230" t="s">
        <v>637</v>
      </c>
    </row>
    <row r="231" spans="3:11" x14ac:dyDescent="0.35">
      <c r="C231" t="s">
        <v>71</v>
      </c>
      <c r="J231" t="s">
        <v>213</v>
      </c>
      <c r="K231" t="s">
        <v>71</v>
      </c>
    </row>
    <row r="232" spans="3:11" x14ac:dyDescent="0.35">
      <c r="C232" t="s">
        <v>1028</v>
      </c>
      <c r="J232" t="s">
        <v>1022</v>
      </c>
      <c r="K232" t="s">
        <v>1028</v>
      </c>
    </row>
    <row r="233" spans="3:11" x14ac:dyDescent="0.35">
      <c r="C233" t="s">
        <v>75</v>
      </c>
      <c r="J233" t="s">
        <v>214</v>
      </c>
      <c r="K233" t="s">
        <v>75</v>
      </c>
    </row>
    <row r="234" spans="3:11" x14ac:dyDescent="0.35">
      <c r="C234" t="s">
        <v>78</v>
      </c>
      <c r="J234" t="s">
        <v>215</v>
      </c>
      <c r="K234" t="s">
        <v>78</v>
      </c>
    </row>
    <row r="235" spans="3:11" x14ac:dyDescent="0.35">
      <c r="C235" t="s">
        <v>81</v>
      </c>
      <c r="J235" t="s">
        <v>216</v>
      </c>
      <c r="K235" t="s">
        <v>81</v>
      </c>
    </row>
  </sheetData>
  <sortState xmlns:xlrd2="http://schemas.microsoft.com/office/spreadsheetml/2017/richdata2" ref="C222:C230">
    <sortCondition ref="C222:C23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K114"/>
  <sheetViews>
    <sheetView tabSelected="1" zoomScaleNormal="100" workbookViewId="0">
      <pane ySplit="9" topLeftCell="A10" activePane="bottomLeft" state="frozen"/>
      <selection activeCell="D7" sqref="D7"/>
      <selection pane="bottomLeft" activeCell="A10" sqref="A10"/>
    </sheetView>
  </sheetViews>
  <sheetFormatPr defaultColWidth="0" defaultRowHeight="14.5" zeroHeight="1" x14ac:dyDescent="0.35"/>
  <cols>
    <col min="1" max="2" width="8.81640625" customWidth="1"/>
    <col min="3" max="3" width="56.453125" customWidth="1"/>
    <col min="4" max="5" width="8.81640625" customWidth="1"/>
    <col min="6" max="6" width="21.453125" customWidth="1"/>
    <col min="7" max="8" width="8.81640625" customWidth="1"/>
    <col min="9" max="11" width="0" hidden="1" customWidth="1"/>
    <col min="12" max="16384" width="8.81640625" hidden="1"/>
  </cols>
  <sheetData>
    <row r="1" spans="1:8" ht="18.5" x14ac:dyDescent="0.45">
      <c r="A1" s="263" t="str">
        <f>CONCATENATE(B5," ",C4," SAM")</f>
        <v>2017 Rwanda SAM</v>
      </c>
      <c r="B1" s="264"/>
      <c r="C1" s="264"/>
      <c r="D1" s="264"/>
      <c r="E1" s="264"/>
      <c r="F1" s="264"/>
      <c r="G1" s="264"/>
      <c r="H1" s="264"/>
    </row>
    <row r="2" spans="1:8" x14ac:dyDescent="0.35">
      <c r="A2" s="27" t="s">
        <v>191</v>
      </c>
      <c r="B2" s="1"/>
      <c r="C2" s="1"/>
      <c r="D2" s="1"/>
      <c r="E2" s="1"/>
      <c r="F2" s="1"/>
      <c r="G2" s="1"/>
      <c r="H2" s="1"/>
    </row>
    <row r="3" spans="1:8" x14ac:dyDescent="0.35">
      <c r="A3" s="1"/>
      <c r="B3" s="1"/>
      <c r="C3" s="1"/>
      <c r="D3" s="1"/>
      <c r="E3" s="1"/>
      <c r="F3" s="1"/>
      <c r="G3" s="1"/>
      <c r="H3" s="1"/>
    </row>
    <row r="4" spans="1:8" x14ac:dyDescent="0.35">
      <c r="A4" s="3" t="s">
        <v>0</v>
      </c>
      <c r="B4" s="112" t="s">
        <v>326</v>
      </c>
      <c r="C4" s="65" t="s">
        <v>189</v>
      </c>
      <c r="D4" s="1"/>
      <c r="E4" s="1"/>
      <c r="F4" s="1"/>
      <c r="G4" s="1"/>
      <c r="H4" s="1"/>
    </row>
    <row r="5" spans="1:8" x14ac:dyDescent="0.35">
      <c r="A5" s="3" t="s">
        <v>1</v>
      </c>
      <c r="B5" s="112">
        <v>2017</v>
      </c>
      <c r="C5" s="1"/>
      <c r="D5" s="1"/>
      <c r="E5" s="1"/>
      <c r="F5" s="1"/>
      <c r="G5" s="1"/>
      <c r="H5" s="1"/>
    </row>
    <row r="6" spans="1:8" x14ac:dyDescent="0.35">
      <c r="A6" s="3" t="s">
        <v>2</v>
      </c>
      <c r="B6" s="1" t="s">
        <v>190</v>
      </c>
      <c r="C6" s="1"/>
      <c r="D6" s="1"/>
      <c r="E6" s="1"/>
      <c r="F6" s="1"/>
      <c r="G6" s="1"/>
      <c r="H6" s="1"/>
    </row>
    <row r="7" spans="1:8" ht="29.5" customHeight="1" x14ac:dyDescent="0.35">
      <c r="A7" s="4"/>
      <c r="B7" s="278"/>
      <c r="C7" s="278"/>
      <c r="D7" s="278"/>
      <c r="E7" s="278"/>
      <c r="F7" s="278"/>
      <c r="G7" s="278"/>
      <c r="H7" s="175"/>
    </row>
    <row r="8" spans="1:8" x14ac:dyDescent="0.35">
      <c r="A8" s="1"/>
      <c r="B8" s="1"/>
      <c r="C8" s="1"/>
      <c r="D8" s="1"/>
      <c r="E8" s="1"/>
      <c r="F8" s="1"/>
      <c r="G8" s="1"/>
      <c r="H8" s="1"/>
    </row>
    <row r="9" spans="1:8" x14ac:dyDescent="0.35">
      <c r="A9" s="3" t="s">
        <v>197</v>
      </c>
      <c r="B9" s="1"/>
      <c r="C9" s="1"/>
      <c r="D9" s="1"/>
      <c r="E9" s="3" t="s">
        <v>4</v>
      </c>
      <c r="F9" s="1"/>
      <c r="G9" s="1"/>
      <c r="H9" s="1"/>
    </row>
    <row r="10" spans="1:8" x14ac:dyDescent="0.35">
      <c r="A10" s="1" t="str">
        <f>"a"&amp;MID(B10,2,4)</f>
        <v>asorg</v>
      </c>
      <c r="B10" s="1" t="s">
        <v>11</v>
      </c>
      <c r="C10" s="1" t="s">
        <v>916</v>
      </c>
      <c r="D10" s="1"/>
      <c r="E10" s="1" t="s">
        <v>8</v>
      </c>
      <c r="F10" s="1" t="s">
        <v>9</v>
      </c>
      <c r="G10" s="1"/>
      <c r="H10" s="1"/>
    </row>
    <row r="11" spans="1:8" x14ac:dyDescent="0.35">
      <c r="A11" s="1" t="str">
        <f t="shared" ref="A11:A74" si="0">"a"&amp;MID(B11,2,4)</f>
        <v>amaiz</v>
      </c>
      <c r="B11" s="1" t="s">
        <v>6</v>
      </c>
      <c r="C11" s="1" t="s">
        <v>917</v>
      </c>
      <c r="D11" s="1"/>
      <c r="E11" s="1" t="s">
        <v>192</v>
      </c>
      <c r="F11" s="1" t="s">
        <v>193</v>
      </c>
      <c r="G11" s="1"/>
      <c r="H11" s="1"/>
    </row>
    <row r="12" spans="1:8" x14ac:dyDescent="0.35">
      <c r="A12" s="1" t="str">
        <f t="shared" si="0"/>
        <v>awhea</v>
      </c>
      <c r="B12" s="1" t="s">
        <v>16</v>
      </c>
      <c r="C12" s="1" t="s">
        <v>918</v>
      </c>
      <c r="D12" s="1"/>
      <c r="E12" s="1" t="s">
        <v>28</v>
      </c>
      <c r="F12" s="1" t="s">
        <v>194</v>
      </c>
      <c r="G12" s="1"/>
      <c r="H12" s="1"/>
    </row>
    <row r="13" spans="1:8" x14ac:dyDescent="0.35">
      <c r="A13" s="1" t="str">
        <f t="shared" si="0"/>
        <v>arice</v>
      </c>
      <c r="B13" s="1" t="s">
        <v>13</v>
      </c>
      <c r="C13" s="1" t="s">
        <v>919</v>
      </c>
      <c r="D13" s="1"/>
      <c r="E13" s="1" t="s">
        <v>195</v>
      </c>
      <c r="F13" s="1" t="s">
        <v>196</v>
      </c>
      <c r="G13" s="1"/>
      <c r="H13" s="1"/>
    </row>
    <row r="14" spans="1:8" x14ac:dyDescent="0.35">
      <c r="A14" s="1" t="str">
        <f t="shared" si="0"/>
        <v>aocer</v>
      </c>
      <c r="B14" s="1" t="s">
        <v>19</v>
      </c>
      <c r="C14" s="1" t="s">
        <v>920</v>
      </c>
      <c r="D14" s="1"/>
      <c r="E14" s="1" t="s">
        <v>41</v>
      </c>
      <c r="F14" s="1" t="s">
        <v>42</v>
      </c>
      <c r="G14" s="1"/>
      <c r="H14" s="1"/>
    </row>
    <row r="15" spans="1:8" x14ac:dyDescent="0.35">
      <c r="A15" s="1" t="str">
        <f t="shared" si="0"/>
        <v>aipot</v>
      </c>
      <c r="B15" s="1" t="s">
        <v>33</v>
      </c>
      <c r="C15" s="1" t="s">
        <v>921</v>
      </c>
      <c r="D15" s="1"/>
      <c r="E15" s="1" t="s">
        <v>44</v>
      </c>
      <c r="F15" s="1" t="s">
        <v>45</v>
      </c>
      <c r="G15" s="1"/>
      <c r="H15" s="1"/>
    </row>
    <row r="16" spans="1:8" x14ac:dyDescent="0.35">
      <c r="A16" s="1" t="str">
        <f t="shared" si="0"/>
        <v>aspot</v>
      </c>
      <c r="B16" s="1" t="s">
        <v>36</v>
      </c>
      <c r="C16" s="1" t="s">
        <v>922</v>
      </c>
      <c r="D16" s="1"/>
      <c r="E16" s="1" t="s">
        <v>49</v>
      </c>
      <c r="F16" s="1" t="s">
        <v>50</v>
      </c>
      <c r="G16" s="1"/>
      <c r="H16" s="1"/>
    </row>
    <row r="17" spans="1:8" x14ac:dyDescent="0.35">
      <c r="A17" s="1" t="str">
        <f t="shared" si="0"/>
        <v>acass</v>
      </c>
      <c r="B17" s="1" t="s">
        <v>30</v>
      </c>
      <c r="C17" s="1" t="s">
        <v>923</v>
      </c>
      <c r="D17" s="1"/>
      <c r="E17" s="1" t="s">
        <v>54</v>
      </c>
      <c r="F17" s="1" t="s">
        <v>1013</v>
      </c>
      <c r="G17" s="1"/>
      <c r="H17" s="1"/>
    </row>
    <row r="18" spans="1:8" x14ac:dyDescent="0.35">
      <c r="A18" s="1" t="str">
        <f t="shared" si="0"/>
        <v>aroot</v>
      </c>
      <c r="B18" s="1" t="s">
        <v>39</v>
      </c>
      <c r="C18" s="1" t="s">
        <v>924</v>
      </c>
      <c r="D18" s="1"/>
      <c r="E18" s="1" t="s">
        <v>1012</v>
      </c>
      <c r="F18" s="1" t="s">
        <v>1014</v>
      </c>
      <c r="G18" s="1"/>
      <c r="H18" s="1"/>
    </row>
    <row r="19" spans="1:8" x14ac:dyDescent="0.35">
      <c r="A19" s="1" t="str">
        <f t="shared" si="0"/>
        <v>abean</v>
      </c>
      <c r="B19" s="1" t="s">
        <v>894</v>
      </c>
      <c r="C19" s="1" t="s">
        <v>925</v>
      </c>
      <c r="D19" s="1"/>
      <c r="E19" s="1" t="s">
        <v>58</v>
      </c>
      <c r="F19" s="1" t="s">
        <v>1015</v>
      </c>
      <c r="G19" s="1"/>
      <c r="H19" s="1"/>
    </row>
    <row r="20" spans="1:8" x14ac:dyDescent="0.35">
      <c r="A20" s="1" t="str">
        <f t="shared" si="0"/>
        <v>apeas</v>
      </c>
      <c r="B20" s="1" t="s">
        <v>895</v>
      </c>
      <c r="C20" s="1" t="s">
        <v>926</v>
      </c>
      <c r="D20" s="1"/>
      <c r="E20" s="1" t="s">
        <v>60</v>
      </c>
      <c r="F20" s="1" t="s">
        <v>1016</v>
      </c>
      <c r="G20" s="1"/>
      <c r="H20" s="1"/>
    </row>
    <row r="21" spans="1:8" x14ac:dyDescent="0.35">
      <c r="A21" s="1" t="str">
        <f t="shared" si="0"/>
        <v>avege</v>
      </c>
      <c r="B21" s="1" t="s">
        <v>47</v>
      </c>
      <c r="C21" s="1" t="s">
        <v>927</v>
      </c>
      <c r="D21" s="1"/>
      <c r="E21" s="1" t="s">
        <v>61</v>
      </c>
      <c r="F21" s="1" t="s">
        <v>1017</v>
      </c>
      <c r="G21" s="1"/>
      <c r="H21" s="1"/>
    </row>
    <row r="22" spans="1:8" x14ac:dyDescent="0.35">
      <c r="A22" s="1" t="str">
        <f t="shared" si="0"/>
        <v>abanb</v>
      </c>
      <c r="B22" s="1" t="s">
        <v>896</v>
      </c>
      <c r="C22" s="1" t="s">
        <v>928</v>
      </c>
      <c r="D22" s="1"/>
      <c r="E22" s="1" t="s">
        <v>63</v>
      </c>
      <c r="F22" s="1" t="s">
        <v>1019</v>
      </c>
      <c r="G22" s="1"/>
      <c r="H22" s="1"/>
    </row>
    <row r="23" spans="1:8" x14ac:dyDescent="0.35">
      <c r="A23" s="1" t="str">
        <f t="shared" si="0"/>
        <v>abanc</v>
      </c>
      <c r="B23" s="1" t="s">
        <v>897</v>
      </c>
      <c r="C23" s="1" t="s">
        <v>929</v>
      </c>
      <c r="D23" s="1"/>
      <c r="E23" s="1" t="s">
        <v>67</v>
      </c>
      <c r="F23" s="1" t="s">
        <v>1021</v>
      </c>
      <c r="G23" s="1"/>
      <c r="H23" s="1"/>
    </row>
    <row r="24" spans="1:8" x14ac:dyDescent="0.35">
      <c r="A24" s="1" t="str">
        <f t="shared" si="0"/>
        <v>abans</v>
      </c>
      <c r="B24" s="1" t="s">
        <v>898</v>
      </c>
      <c r="C24" s="1" t="s">
        <v>930</v>
      </c>
      <c r="D24" s="1"/>
      <c r="E24" s="1" t="s">
        <v>649</v>
      </c>
      <c r="F24" s="1" t="s">
        <v>1018</v>
      </c>
      <c r="G24" s="1"/>
      <c r="H24" s="1"/>
    </row>
    <row r="25" spans="1:8" x14ac:dyDescent="0.35">
      <c r="A25" s="1" t="str">
        <f t="shared" si="0"/>
        <v>afrui</v>
      </c>
      <c r="B25" s="1" t="s">
        <v>65</v>
      </c>
      <c r="C25" s="1" t="s">
        <v>931</v>
      </c>
      <c r="D25" s="1"/>
      <c r="E25" s="1" t="s">
        <v>637</v>
      </c>
      <c r="F25" s="1" t="s">
        <v>1020</v>
      </c>
      <c r="G25" s="1"/>
      <c r="H25" s="1"/>
    </row>
    <row r="26" spans="1:8" x14ac:dyDescent="0.35">
      <c r="A26" s="1" t="str">
        <f t="shared" si="0"/>
        <v>agnut</v>
      </c>
      <c r="B26" s="1" t="s">
        <v>23</v>
      </c>
      <c r="C26" s="1" t="s">
        <v>932</v>
      </c>
      <c r="D26" s="1"/>
      <c r="E26" s="1" t="s">
        <v>71</v>
      </c>
      <c r="F26" s="1" t="s">
        <v>72</v>
      </c>
      <c r="G26" s="1"/>
      <c r="H26" s="1"/>
    </row>
    <row r="27" spans="1:8" x14ac:dyDescent="0.35">
      <c r="A27" s="1" t="str">
        <f t="shared" si="0"/>
        <v>asoya</v>
      </c>
      <c r="B27" s="1" t="s">
        <v>899</v>
      </c>
      <c r="C27" s="1" t="s">
        <v>933</v>
      </c>
      <c r="D27" s="1"/>
      <c r="E27" s="1" t="s">
        <v>75</v>
      </c>
      <c r="F27" s="1" t="s">
        <v>76</v>
      </c>
      <c r="G27" s="1"/>
      <c r="H27" s="1"/>
    </row>
    <row r="28" spans="1:8" x14ac:dyDescent="0.35">
      <c r="A28" s="1" t="str">
        <f t="shared" si="0"/>
        <v>aoils</v>
      </c>
      <c r="B28" s="1" t="s">
        <v>26</v>
      </c>
      <c r="C28" s="1" t="s">
        <v>934</v>
      </c>
      <c r="D28" s="1"/>
      <c r="E28" s="1" t="s">
        <v>78</v>
      </c>
      <c r="F28" s="1" t="s">
        <v>79</v>
      </c>
      <c r="G28" s="1"/>
      <c r="H28" s="1"/>
    </row>
    <row r="29" spans="1:8" x14ac:dyDescent="0.35">
      <c r="A29" s="1" t="str">
        <f t="shared" si="0"/>
        <v>acoff</v>
      </c>
      <c r="B29" s="1" t="s">
        <v>74</v>
      </c>
      <c r="C29" s="1" t="s">
        <v>935</v>
      </c>
      <c r="D29" s="1"/>
      <c r="E29" s="1" t="s">
        <v>81</v>
      </c>
      <c r="F29" s="1" t="s">
        <v>82</v>
      </c>
      <c r="G29" s="1"/>
      <c r="H29" s="1"/>
    </row>
    <row r="30" spans="1:8" x14ac:dyDescent="0.35">
      <c r="A30" s="1" t="str">
        <f t="shared" si="0"/>
        <v>ateal</v>
      </c>
      <c r="B30" s="1" t="s">
        <v>69</v>
      </c>
      <c r="C30" s="1" t="s">
        <v>936</v>
      </c>
      <c r="D30" s="1"/>
      <c r="E30" s="1"/>
      <c r="F30" s="1"/>
      <c r="G30" s="1"/>
      <c r="H30" s="1"/>
    </row>
    <row r="31" spans="1:8" x14ac:dyDescent="0.35">
      <c r="A31" s="1" t="str">
        <f t="shared" si="0"/>
        <v>atoba</v>
      </c>
      <c r="B31" s="1" t="s">
        <v>56</v>
      </c>
      <c r="C31" s="1" t="s">
        <v>937</v>
      </c>
      <c r="D31" s="1"/>
      <c r="E31" s="1"/>
      <c r="F31" s="1"/>
      <c r="G31" s="1"/>
      <c r="H31" s="1"/>
    </row>
    <row r="32" spans="1:8" x14ac:dyDescent="0.35">
      <c r="A32" s="1" t="str">
        <f t="shared" si="0"/>
        <v>asugr</v>
      </c>
      <c r="B32" s="1" t="s">
        <v>52</v>
      </c>
      <c r="C32" s="1" t="s">
        <v>938</v>
      </c>
      <c r="D32" s="1"/>
      <c r="E32" s="1"/>
      <c r="F32" s="1"/>
      <c r="G32" s="1"/>
      <c r="H32" s="1"/>
    </row>
    <row r="33" spans="1:8" x14ac:dyDescent="0.35">
      <c r="A33" s="1" t="str">
        <f t="shared" si="0"/>
        <v>apyre</v>
      </c>
      <c r="B33" s="1" t="s">
        <v>900</v>
      </c>
      <c r="C33" s="1" t="s">
        <v>939</v>
      </c>
      <c r="D33" s="1"/>
      <c r="E33" s="1"/>
      <c r="F33" s="1"/>
      <c r="G33" s="1"/>
      <c r="H33" s="1"/>
    </row>
    <row r="34" spans="1:8" x14ac:dyDescent="0.35">
      <c r="A34" s="1" t="str">
        <f t="shared" si="0"/>
        <v>aocrp</v>
      </c>
      <c r="B34" s="1" t="s">
        <v>85</v>
      </c>
      <c r="C34" s="1" t="s">
        <v>940</v>
      </c>
      <c r="D34" s="1"/>
      <c r="E34" s="1"/>
      <c r="F34" s="1"/>
      <c r="G34" s="1"/>
      <c r="H34" s="1"/>
    </row>
    <row r="35" spans="1:8" x14ac:dyDescent="0.35">
      <c r="A35" s="1" t="str">
        <f t="shared" si="0"/>
        <v>acatt</v>
      </c>
      <c r="B35" s="1" t="s">
        <v>88</v>
      </c>
      <c r="C35" s="1" t="s">
        <v>941</v>
      </c>
      <c r="D35" s="1"/>
      <c r="E35" s="1"/>
      <c r="F35" s="1"/>
      <c r="G35" s="1"/>
      <c r="H35" s="1"/>
    </row>
    <row r="36" spans="1:8" x14ac:dyDescent="0.35">
      <c r="A36" s="1" t="str">
        <f t="shared" si="0"/>
        <v>asmlr</v>
      </c>
      <c r="B36" s="1" t="s">
        <v>100</v>
      </c>
      <c r="C36" s="1" t="s">
        <v>942</v>
      </c>
      <c r="D36" s="1"/>
      <c r="E36" s="1"/>
      <c r="F36" s="1"/>
      <c r="G36" s="1"/>
      <c r="H36" s="1"/>
    </row>
    <row r="37" spans="1:8" x14ac:dyDescent="0.35">
      <c r="A37" s="1" t="str">
        <f t="shared" si="0"/>
        <v>apoul</v>
      </c>
      <c r="B37" s="1" t="s">
        <v>94</v>
      </c>
      <c r="C37" s="1" t="s">
        <v>943</v>
      </c>
      <c r="D37" s="1"/>
      <c r="E37" s="1"/>
      <c r="F37" s="1"/>
      <c r="G37" s="1"/>
      <c r="H37" s="1"/>
    </row>
    <row r="38" spans="1:8" x14ac:dyDescent="0.35">
      <c r="A38" s="1" t="str">
        <f t="shared" si="0"/>
        <v>aoliv</v>
      </c>
      <c r="B38" s="1" t="s">
        <v>103</v>
      </c>
      <c r="C38" s="1" t="s">
        <v>944</v>
      </c>
      <c r="D38" s="1"/>
      <c r="E38" s="1"/>
      <c r="F38" s="1"/>
      <c r="G38" s="1"/>
      <c r="H38" s="1"/>
    </row>
    <row r="39" spans="1:8" x14ac:dyDescent="0.35">
      <c r="A39" s="1" t="str">
        <f t="shared" si="0"/>
        <v>amilk</v>
      </c>
      <c r="B39" s="1" t="s">
        <v>91</v>
      </c>
      <c r="C39" s="1" t="s">
        <v>945</v>
      </c>
      <c r="D39" s="1"/>
      <c r="E39" s="1"/>
      <c r="F39" s="1"/>
      <c r="G39" s="1"/>
      <c r="H39" s="1"/>
    </row>
    <row r="40" spans="1:8" x14ac:dyDescent="0.35">
      <c r="A40" s="1" t="str">
        <f t="shared" si="0"/>
        <v>aeggs</v>
      </c>
      <c r="B40" s="1" t="s">
        <v>97</v>
      </c>
      <c r="C40" s="1" t="s">
        <v>946</v>
      </c>
      <c r="D40" s="1"/>
      <c r="E40" s="1"/>
      <c r="F40" s="1"/>
      <c r="G40" s="1"/>
      <c r="H40" s="1"/>
    </row>
    <row r="41" spans="1:8" x14ac:dyDescent="0.35">
      <c r="A41" s="1" t="str">
        <f t="shared" si="0"/>
        <v>ahony</v>
      </c>
      <c r="B41" s="1" t="s">
        <v>901</v>
      </c>
      <c r="C41" s="1" t="s">
        <v>947</v>
      </c>
      <c r="D41" s="1"/>
      <c r="E41" s="1"/>
      <c r="F41" s="1"/>
      <c r="G41" s="1"/>
      <c r="H41" s="1"/>
    </row>
    <row r="42" spans="1:8" x14ac:dyDescent="0.35">
      <c r="A42" s="1" t="str">
        <f t="shared" si="0"/>
        <v>ahunt</v>
      </c>
      <c r="B42" s="1" t="s">
        <v>902</v>
      </c>
      <c r="C42" s="1" t="s">
        <v>948</v>
      </c>
      <c r="D42" s="1"/>
      <c r="E42" s="1"/>
      <c r="F42" s="1"/>
      <c r="G42" s="1"/>
      <c r="H42" s="1"/>
    </row>
    <row r="43" spans="1:8" x14ac:dyDescent="0.35">
      <c r="A43" s="1" t="str">
        <f t="shared" si="0"/>
        <v>afuel</v>
      </c>
      <c r="B43" s="1" t="s">
        <v>903</v>
      </c>
      <c r="C43" s="1" t="s">
        <v>949</v>
      </c>
      <c r="D43" s="1"/>
      <c r="E43" s="1"/>
      <c r="F43" s="1"/>
      <c r="G43" s="1"/>
      <c r="H43" s="1"/>
    </row>
    <row r="44" spans="1:8" x14ac:dyDescent="0.35">
      <c r="A44" s="1" t="str">
        <f t="shared" si="0"/>
        <v>achar</v>
      </c>
      <c r="B44" s="1" t="s">
        <v>904</v>
      </c>
      <c r="C44" s="1" t="s">
        <v>950</v>
      </c>
      <c r="D44" s="1"/>
      <c r="E44" s="1"/>
      <c r="F44" s="1"/>
      <c r="G44" s="1"/>
      <c r="H44" s="1"/>
    </row>
    <row r="45" spans="1:8" x14ac:dyDescent="0.35">
      <c r="A45" s="1" t="str">
        <f t="shared" si="0"/>
        <v>afore</v>
      </c>
      <c r="B45" s="1" t="s">
        <v>106</v>
      </c>
      <c r="C45" s="1" t="s">
        <v>951</v>
      </c>
      <c r="D45" s="1"/>
      <c r="E45" s="1"/>
      <c r="F45" s="1"/>
      <c r="G45" s="1"/>
      <c r="H45" s="1"/>
    </row>
    <row r="46" spans="1:8" x14ac:dyDescent="0.35">
      <c r="A46" s="1" t="str">
        <f t="shared" si="0"/>
        <v>afish</v>
      </c>
      <c r="B46" s="1" t="s">
        <v>110</v>
      </c>
      <c r="C46" s="1" t="s">
        <v>952</v>
      </c>
      <c r="D46" s="1"/>
      <c r="E46" s="1"/>
      <c r="F46" s="1"/>
      <c r="G46" s="1"/>
      <c r="H46" s="1"/>
    </row>
    <row r="47" spans="1:8" x14ac:dyDescent="0.35">
      <c r="A47" s="1" t="str">
        <f t="shared" si="0"/>
        <v>angas</v>
      </c>
      <c r="B47" s="1" t="s">
        <v>113</v>
      </c>
      <c r="C47" s="1" t="s">
        <v>827</v>
      </c>
      <c r="D47" s="1"/>
      <c r="E47" s="1"/>
      <c r="F47" s="1"/>
      <c r="G47" s="1"/>
      <c r="H47" s="1"/>
    </row>
    <row r="48" spans="1:8" x14ac:dyDescent="0.35">
      <c r="A48" s="1" t="str">
        <f t="shared" si="0"/>
        <v>amore</v>
      </c>
      <c r="B48" s="1" t="s">
        <v>475</v>
      </c>
      <c r="C48" s="1" t="s">
        <v>828</v>
      </c>
      <c r="D48" s="1"/>
      <c r="E48" s="1"/>
      <c r="F48" s="1"/>
      <c r="G48" s="1"/>
      <c r="H48" s="1"/>
    </row>
    <row r="49" spans="1:8" x14ac:dyDescent="0.35">
      <c r="A49" s="1" t="str">
        <f t="shared" si="0"/>
        <v>aomin</v>
      </c>
      <c r="B49" s="1" t="s">
        <v>116</v>
      </c>
      <c r="C49" s="1" t="s">
        <v>829</v>
      </c>
      <c r="D49" s="1"/>
      <c r="E49" s="1"/>
      <c r="F49" s="1"/>
      <c r="G49" s="1"/>
      <c r="H49" s="1"/>
    </row>
    <row r="50" spans="1:8" x14ac:dyDescent="0.35">
      <c r="A50" s="1" t="str">
        <f t="shared" si="0"/>
        <v>ameat</v>
      </c>
      <c r="B50" s="1" t="s">
        <v>118</v>
      </c>
      <c r="C50" s="1" t="s">
        <v>830</v>
      </c>
      <c r="D50" s="1"/>
      <c r="E50" s="1"/>
      <c r="F50" s="1"/>
      <c r="G50" s="1"/>
      <c r="H50" s="1"/>
    </row>
    <row r="51" spans="1:8" x14ac:dyDescent="0.35">
      <c r="A51" s="1" t="str">
        <f t="shared" si="0"/>
        <v>afsea</v>
      </c>
      <c r="B51" s="1" t="s">
        <v>120</v>
      </c>
      <c r="C51" s="1" t="s">
        <v>831</v>
      </c>
      <c r="D51" s="1"/>
      <c r="E51" s="1"/>
      <c r="F51" s="1"/>
      <c r="G51" s="1"/>
      <c r="H51" s="1"/>
    </row>
    <row r="52" spans="1:8" x14ac:dyDescent="0.35">
      <c r="A52" s="1" t="str">
        <f t="shared" si="0"/>
        <v>afveg</v>
      </c>
      <c r="B52" s="1" t="s">
        <v>124</v>
      </c>
      <c r="C52" s="1" t="s">
        <v>832</v>
      </c>
      <c r="D52" s="1"/>
      <c r="E52" s="1"/>
      <c r="F52" s="1"/>
      <c r="G52" s="1"/>
      <c r="H52" s="1"/>
    </row>
    <row r="53" spans="1:8" x14ac:dyDescent="0.35">
      <c r="A53" s="1" t="str">
        <f t="shared" si="0"/>
        <v>afoil</v>
      </c>
      <c r="B53" s="1" t="s">
        <v>126</v>
      </c>
      <c r="C53" s="1" t="s">
        <v>833</v>
      </c>
      <c r="D53" s="1"/>
      <c r="E53" s="1"/>
      <c r="F53" s="1"/>
      <c r="G53" s="1"/>
      <c r="H53" s="1"/>
    </row>
    <row r="54" spans="1:8" x14ac:dyDescent="0.35">
      <c r="A54" s="1" t="str">
        <f t="shared" si="0"/>
        <v>adair</v>
      </c>
      <c r="B54" s="1" t="s">
        <v>122</v>
      </c>
      <c r="C54" s="1" t="s">
        <v>834</v>
      </c>
      <c r="D54" s="1"/>
      <c r="E54" s="1"/>
      <c r="F54" s="1"/>
      <c r="G54" s="1"/>
      <c r="H54" s="1"/>
    </row>
    <row r="55" spans="1:8" x14ac:dyDescent="0.35">
      <c r="A55" s="1" t="str">
        <f t="shared" si="0"/>
        <v>agmll</v>
      </c>
      <c r="B55" s="1" t="s">
        <v>128</v>
      </c>
      <c r="C55" s="1" t="s">
        <v>835</v>
      </c>
      <c r="D55" s="1"/>
      <c r="E55" s="1"/>
      <c r="F55" s="1"/>
      <c r="G55" s="1"/>
      <c r="H55" s="1"/>
    </row>
    <row r="56" spans="1:8" x14ac:dyDescent="0.35">
      <c r="A56" s="1" t="str">
        <f t="shared" si="0"/>
        <v>abake</v>
      </c>
      <c r="B56" s="1" t="s">
        <v>488</v>
      </c>
      <c r="C56" s="1" t="s">
        <v>836</v>
      </c>
      <c r="D56" s="1"/>
      <c r="E56" s="1"/>
      <c r="F56" s="1"/>
      <c r="G56" s="1"/>
      <c r="H56" s="1"/>
    </row>
    <row r="57" spans="1:8" x14ac:dyDescent="0.35">
      <c r="A57" s="1" t="str">
        <f t="shared" si="0"/>
        <v>afeed</v>
      </c>
      <c r="B57" s="1" t="s">
        <v>136</v>
      </c>
      <c r="C57" s="1" t="s">
        <v>837</v>
      </c>
      <c r="D57" s="1"/>
      <c r="E57" s="1"/>
      <c r="F57" s="1"/>
      <c r="G57" s="1"/>
      <c r="H57" s="1"/>
    </row>
    <row r="58" spans="1:8" x14ac:dyDescent="0.35">
      <c r="A58" s="1" t="str">
        <f t="shared" si="0"/>
        <v>afood</v>
      </c>
      <c r="B58" s="1" t="s">
        <v>133</v>
      </c>
      <c r="C58" s="1" t="s">
        <v>838</v>
      </c>
      <c r="D58" s="1"/>
      <c r="E58" s="1"/>
      <c r="F58" s="1"/>
      <c r="G58" s="1"/>
      <c r="H58" s="1"/>
    </row>
    <row r="59" spans="1:8" x14ac:dyDescent="0.35">
      <c r="A59" s="1" t="str">
        <f t="shared" si="0"/>
        <v>aalco</v>
      </c>
      <c r="B59" s="1" t="s">
        <v>492</v>
      </c>
      <c r="C59" s="1" t="s">
        <v>839</v>
      </c>
      <c r="D59" s="1"/>
      <c r="E59" s="1"/>
      <c r="F59" s="1"/>
      <c r="G59" s="1"/>
      <c r="H59" s="1"/>
    </row>
    <row r="60" spans="1:8" x14ac:dyDescent="0.35">
      <c r="A60" s="1" t="str">
        <f t="shared" si="0"/>
        <v>abeve</v>
      </c>
      <c r="B60" s="1" t="s">
        <v>138</v>
      </c>
      <c r="C60" s="1" t="s">
        <v>840</v>
      </c>
      <c r="D60" s="1"/>
      <c r="E60" s="1"/>
      <c r="F60" s="1"/>
      <c r="G60" s="1"/>
      <c r="H60" s="1"/>
    </row>
    <row r="61" spans="1:8" x14ac:dyDescent="0.35">
      <c r="A61" s="1" t="str">
        <f t="shared" si="0"/>
        <v>aptob</v>
      </c>
      <c r="B61" s="1" t="s">
        <v>140</v>
      </c>
      <c r="C61" s="1" t="s">
        <v>841</v>
      </c>
      <c r="D61" s="1"/>
      <c r="E61" s="1"/>
      <c r="F61" s="1"/>
      <c r="G61" s="1"/>
      <c r="H61" s="1"/>
    </row>
    <row r="62" spans="1:8" x14ac:dyDescent="0.35">
      <c r="A62" s="1" t="str">
        <f t="shared" si="0"/>
        <v>atext</v>
      </c>
      <c r="B62" s="1" t="s">
        <v>143</v>
      </c>
      <c r="C62" s="1" t="s">
        <v>842</v>
      </c>
      <c r="D62" s="1"/>
      <c r="E62" s="1"/>
      <c r="F62" s="1"/>
      <c r="G62" s="1"/>
      <c r="H62" s="1"/>
    </row>
    <row r="63" spans="1:8" x14ac:dyDescent="0.35">
      <c r="A63" s="1" t="str">
        <f t="shared" si="0"/>
        <v>awood</v>
      </c>
      <c r="B63" s="1" t="s">
        <v>148</v>
      </c>
      <c r="C63" s="1" t="s">
        <v>843</v>
      </c>
      <c r="D63" s="1"/>
      <c r="E63" s="1"/>
      <c r="F63" s="1"/>
      <c r="G63" s="1"/>
      <c r="H63" s="1"/>
    </row>
    <row r="64" spans="1:8" x14ac:dyDescent="0.35">
      <c r="A64" s="1" t="str">
        <f t="shared" si="0"/>
        <v>aprnt</v>
      </c>
      <c r="B64" s="1" t="s">
        <v>498</v>
      </c>
      <c r="C64" s="1" t="s">
        <v>844</v>
      </c>
      <c r="D64" s="1"/>
      <c r="E64" s="1"/>
      <c r="F64" s="1"/>
      <c r="G64" s="1"/>
      <c r="H64" s="1"/>
    </row>
    <row r="65" spans="1:8" x14ac:dyDescent="0.35">
      <c r="A65" s="1" t="str">
        <f t="shared" si="0"/>
        <v>apetr</v>
      </c>
      <c r="B65" s="1" t="s">
        <v>150</v>
      </c>
      <c r="C65" s="1" t="s">
        <v>845</v>
      </c>
      <c r="D65" s="1"/>
      <c r="E65" s="1"/>
      <c r="F65" s="1"/>
      <c r="G65" s="1"/>
      <c r="H65" s="1"/>
    </row>
    <row r="66" spans="1:8" x14ac:dyDescent="0.35">
      <c r="A66" s="1" t="str">
        <f t="shared" si="0"/>
        <v>achem</v>
      </c>
      <c r="B66" s="1" t="s">
        <v>153</v>
      </c>
      <c r="C66" s="1" t="s">
        <v>846</v>
      </c>
      <c r="D66" s="1"/>
      <c r="E66" s="1"/>
      <c r="F66" s="1"/>
      <c r="G66" s="1"/>
      <c r="H66" s="1"/>
    </row>
    <row r="67" spans="1:8" x14ac:dyDescent="0.35">
      <c r="A67" s="1" t="str">
        <f t="shared" si="0"/>
        <v>aphar</v>
      </c>
      <c r="B67" s="1" t="s">
        <v>502</v>
      </c>
      <c r="C67" s="1" t="s">
        <v>847</v>
      </c>
      <c r="D67" s="1"/>
      <c r="E67" s="1"/>
      <c r="F67" s="1"/>
      <c r="G67" s="1"/>
      <c r="H67" s="1"/>
    </row>
    <row r="68" spans="1:8" x14ac:dyDescent="0.35">
      <c r="A68" s="1" t="str">
        <f t="shared" si="0"/>
        <v>aprub</v>
      </c>
      <c r="B68" s="1" t="s">
        <v>504</v>
      </c>
      <c r="C68" s="1" t="s">
        <v>848</v>
      </c>
      <c r="D68" s="1"/>
      <c r="E68" s="1"/>
      <c r="F68" s="1"/>
      <c r="G68" s="1"/>
      <c r="H68" s="1"/>
    </row>
    <row r="69" spans="1:8" x14ac:dyDescent="0.35">
      <c r="A69" s="1" t="str">
        <f t="shared" si="0"/>
        <v>anmet</v>
      </c>
      <c r="B69" s="1" t="s">
        <v>155</v>
      </c>
      <c r="C69" s="1" t="s">
        <v>849</v>
      </c>
      <c r="D69" s="1"/>
      <c r="E69" s="1"/>
      <c r="F69" s="1"/>
      <c r="G69" s="1"/>
      <c r="H69" s="1"/>
    </row>
    <row r="70" spans="1:8" x14ac:dyDescent="0.35">
      <c r="A70" s="1" t="str">
        <f t="shared" si="0"/>
        <v>aceme</v>
      </c>
      <c r="B70" s="1" t="s">
        <v>509</v>
      </c>
      <c r="C70" s="1" t="s">
        <v>850</v>
      </c>
      <c r="D70" s="1"/>
      <c r="E70" s="1"/>
      <c r="F70" s="1"/>
      <c r="G70" s="1"/>
      <c r="H70" s="1"/>
    </row>
    <row r="71" spans="1:8" x14ac:dyDescent="0.35">
      <c r="A71" s="1" t="str">
        <f t="shared" si="0"/>
        <v>aclay</v>
      </c>
      <c r="B71" s="1" t="s">
        <v>512</v>
      </c>
      <c r="C71" s="1" t="s">
        <v>851</v>
      </c>
      <c r="D71" s="1"/>
      <c r="E71" s="1"/>
      <c r="F71" s="1"/>
      <c r="G71" s="1"/>
      <c r="H71" s="1"/>
    </row>
    <row r="72" spans="1:8" x14ac:dyDescent="0.35">
      <c r="A72" s="1" t="str">
        <f t="shared" si="0"/>
        <v>ametl</v>
      </c>
      <c r="B72" s="1" t="s">
        <v>157</v>
      </c>
      <c r="C72" s="1" t="s">
        <v>852</v>
      </c>
      <c r="D72" s="1"/>
      <c r="E72" s="1"/>
      <c r="F72" s="1"/>
      <c r="G72" s="1"/>
      <c r="H72" s="1"/>
    </row>
    <row r="73" spans="1:8" x14ac:dyDescent="0.35">
      <c r="A73" s="1" t="str">
        <f t="shared" si="0"/>
        <v>amach</v>
      </c>
      <c r="B73" s="1" t="s">
        <v>159</v>
      </c>
      <c r="C73" s="1" t="s">
        <v>853</v>
      </c>
      <c r="D73" s="1"/>
      <c r="E73" s="1"/>
      <c r="F73" s="1"/>
      <c r="G73" s="1"/>
      <c r="H73" s="1"/>
    </row>
    <row r="74" spans="1:8" x14ac:dyDescent="0.35">
      <c r="A74" s="1" t="str">
        <f t="shared" si="0"/>
        <v>avehi</v>
      </c>
      <c r="B74" s="1" t="s">
        <v>161</v>
      </c>
      <c r="C74" s="1" t="s">
        <v>854</v>
      </c>
      <c r="D74" s="1"/>
      <c r="E74" s="1"/>
      <c r="F74" s="1"/>
      <c r="G74" s="1"/>
      <c r="H74" s="1"/>
    </row>
    <row r="75" spans="1:8" x14ac:dyDescent="0.35">
      <c r="A75" s="1" t="str">
        <f t="shared" ref="A75:A113" si="1">"a"&amp;MID(B75,2,4)</f>
        <v>afurn</v>
      </c>
      <c r="B75" s="1" t="s">
        <v>519</v>
      </c>
      <c r="C75" s="1" t="s">
        <v>855</v>
      </c>
      <c r="D75" s="1"/>
      <c r="E75" s="1"/>
      <c r="F75" s="1"/>
      <c r="G75" s="1"/>
      <c r="H75" s="1"/>
    </row>
    <row r="76" spans="1:8" x14ac:dyDescent="0.35">
      <c r="A76" s="1" t="str">
        <f t="shared" si="1"/>
        <v>aoman</v>
      </c>
      <c r="B76" s="1" t="s">
        <v>163</v>
      </c>
      <c r="C76" s="1" t="s">
        <v>856</v>
      </c>
      <c r="D76" s="1"/>
      <c r="E76" s="1"/>
      <c r="F76" s="1"/>
      <c r="G76" s="1"/>
      <c r="H76" s="1"/>
    </row>
    <row r="77" spans="1:8" x14ac:dyDescent="0.35">
      <c r="A77" s="1" t="str">
        <f t="shared" si="1"/>
        <v>arepr</v>
      </c>
      <c r="B77" s="1" t="s">
        <v>522</v>
      </c>
      <c r="C77" s="1" t="s">
        <v>857</v>
      </c>
      <c r="D77" s="1"/>
      <c r="E77" s="1"/>
      <c r="F77" s="1"/>
      <c r="G77" s="1"/>
      <c r="H77" s="1"/>
    </row>
    <row r="78" spans="1:8" x14ac:dyDescent="0.35">
      <c r="A78" s="1" t="str">
        <f t="shared" si="1"/>
        <v>aelec</v>
      </c>
      <c r="B78" s="1" t="s">
        <v>166</v>
      </c>
      <c r="C78" s="1" t="s">
        <v>858</v>
      </c>
      <c r="D78" s="1"/>
      <c r="E78" s="1"/>
      <c r="F78" s="1"/>
      <c r="G78" s="1"/>
      <c r="H78" s="1"/>
    </row>
    <row r="79" spans="1:8" x14ac:dyDescent="0.35">
      <c r="A79" s="1" t="str">
        <f t="shared" si="1"/>
        <v>awatr</v>
      </c>
      <c r="B79" s="1" t="s">
        <v>168</v>
      </c>
      <c r="C79" s="1" t="s">
        <v>859</v>
      </c>
      <c r="D79" s="1"/>
      <c r="E79" s="1"/>
      <c r="F79" s="1"/>
      <c r="G79" s="1"/>
      <c r="H79" s="1"/>
    </row>
    <row r="80" spans="1:8" x14ac:dyDescent="0.35">
      <c r="A80" s="1" t="str">
        <f t="shared" si="1"/>
        <v>awast</v>
      </c>
      <c r="B80" s="1" t="s">
        <v>527</v>
      </c>
      <c r="C80" s="1" t="s">
        <v>860</v>
      </c>
      <c r="D80" s="1"/>
      <c r="E80" s="1"/>
      <c r="F80" s="1"/>
      <c r="G80" s="1"/>
      <c r="H80" s="1"/>
    </row>
    <row r="81" spans="1:8" x14ac:dyDescent="0.35">
      <c r="A81" s="1" t="str">
        <f t="shared" si="1"/>
        <v>acons</v>
      </c>
      <c r="B81" s="1" t="s">
        <v>170</v>
      </c>
      <c r="C81" s="1" t="s">
        <v>861</v>
      </c>
      <c r="D81" s="1"/>
      <c r="E81" s="1"/>
      <c r="F81" s="1"/>
      <c r="G81" s="1"/>
      <c r="H81" s="1"/>
    </row>
    <row r="82" spans="1:8" x14ac:dyDescent="0.35">
      <c r="A82" s="1" t="str">
        <f t="shared" si="1"/>
        <v>acont</v>
      </c>
      <c r="B82" s="1" t="s">
        <v>531</v>
      </c>
      <c r="C82" s="1" t="s">
        <v>862</v>
      </c>
      <c r="D82" s="1"/>
      <c r="E82" s="1"/>
      <c r="F82" s="1"/>
      <c r="G82" s="1"/>
      <c r="H82" s="1"/>
    </row>
    <row r="83" spans="1:8" x14ac:dyDescent="0.35">
      <c r="A83" s="1" t="str">
        <f t="shared" si="1"/>
        <v>avehr</v>
      </c>
      <c r="B83" s="1" t="s">
        <v>534</v>
      </c>
      <c r="C83" s="1" t="s">
        <v>863</v>
      </c>
      <c r="D83" s="1"/>
      <c r="E83" s="1"/>
      <c r="F83" s="1"/>
      <c r="G83" s="1"/>
      <c r="H83" s="1"/>
    </row>
    <row r="84" spans="1:8" x14ac:dyDescent="0.35">
      <c r="A84" s="1" t="str">
        <f t="shared" si="1"/>
        <v>aveht</v>
      </c>
      <c r="B84" s="1" t="s">
        <v>537</v>
      </c>
      <c r="C84" s="1" t="s">
        <v>864</v>
      </c>
      <c r="D84" s="1"/>
      <c r="E84" s="1"/>
      <c r="F84" s="1"/>
      <c r="G84" s="1"/>
      <c r="H84" s="1"/>
    </row>
    <row r="85" spans="1:8" x14ac:dyDescent="0.35">
      <c r="A85" s="1" t="str">
        <f t="shared" si="1"/>
        <v>atrdw</v>
      </c>
      <c r="B85" s="1" t="s">
        <v>540</v>
      </c>
      <c r="C85" s="1" t="s">
        <v>865</v>
      </c>
      <c r="D85" s="1"/>
      <c r="E85" s="1"/>
      <c r="F85" s="1"/>
      <c r="G85" s="1"/>
      <c r="H85" s="1"/>
    </row>
    <row r="86" spans="1:8" x14ac:dyDescent="0.35">
      <c r="A86" s="1" t="str">
        <f t="shared" si="1"/>
        <v>atrdr</v>
      </c>
      <c r="B86" s="1" t="s">
        <v>543</v>
      </c>
      <c r="C86" s="1" t="s">
        <v>866</v>
      </c>
      <c r="D86" s="1"/>
      <c r="E86" s="1"/>
      <c r="F86" s="1"/>
      <c r="G86" s="1"/>
      <c r="H86" s="1"/>
    </row>
    <row r="87" spans="1:8" x14ac:dyDescent="0.35">
      <c r="A87" s="1" t="str">
        <f t="shared" si="1"/>
        <v>atrnl</v>
      </c>
      <c r="B87" s="1" t="s">
        <v>546</v>
      </c>
      <c r="C87" s="1" t="s">
        <v>867</v>
      </c>
      <c r="D87" s="1"/>
      <c r="E87" s="1"/>
      <c r="F87" s="1"/>
      <c r="G87" s="1"/>
      <c r="H87" s="1"/>
    </row>
    <row r="88" spans="1:8" x14ac:dyDescent="0.35">
      <c r="A88" s="1" t="str">
        <f t="shared" si="1"/>
        <v>atrna</v>
      </c>
      <c r="B88" s="1" t="s">
        <v>549</v>
      </c>
      <c r="C88" s="1" t="s">
        <v>868</v>
      </c>
      <c r="D88" s="1"/>
      <c r="E88" s="1"/>
      <c r="F88" s="1"/>
      <c r="G88" s="1"/>
      <c r="H88" s="1"/>
    </row>
    <row r="89" spans="1:8" x14ac:dyDescent="0.35">
      <c r="A89" s="1" t="str">
        <f t="shared" si="1"/>
        <v>atrns</v>
      </c>
      <c r="B89" s="1" t="s">
        <v>552</v>
      </c>
      <c r="C89" s="1" t="s">
        <v>869</v>
      </c>
      <c r="D89" s="1"/>
      <c r="E89" s="1"/>
      <c r="F89" s="1"/>
      <c r="G89" s="1"/>
      <c r="H89" s="1"/>
    </row>
    <row r="90" spans="1:8" x14ac:dyDescent="0.35">
      <c r="A90" s="1" t="str">
        <f t="shared" si="1"/>
        <v>apost</v>
      </c>
      <c r="B90" s="1" t="s">
        <v>555</v>
      </c>
      <c r="C90" s="1" t="s">
        <v>870</v>
      </c>
      <c r="D90" s="1"/>
      <c r="E90" s="1"/>
      <c r="F90" s="1"/>
      <c r="G90" s="1"/>
      <c r="H90" s="1"/>
    </row>
    <row r="91" spans="1:8" x14ac:dyDescent="0.35">
      <c r="A91" s="1" t="str">
        <f t="shared" si="1"/>
        <v>ahotl</v>
      </c>
      <c r="B91" s="1" t="s">
        <v>173</v>
      </c>
      <c r="C91" s="1" t="s">
        <v>871</v>
      </c>
      <c r="D91" s="1"/>
      <c r="E91" s="1"/>
      <c r="F91" s="1"/>
      <c r="G91" s="1"/>
      <c r="H91" s="1"/>
    </row>
    <row r="92" spans="1:8" x14ac:dyDescent="0.35">
      <c r="A92" s="1" t="str">
        <f t="shared" si="1"/>
        <v>apubl</v>
      </c>
      <c r="B92" s="1" t="s">
        <v>558</v>
      </c>
      <c r="C92" s="1" t="s">
        <v>872</v>
      </c>
      <c r="D92" s="1"/>
      <c r="E92" s="1"/>
      <c r="F92" s="1"/>
      <c r="G92" s="1"/>
      <c r="H92" s="1"/>
    </row>
    <row r="93" spans="1:8" x14ac:dyDescent="0.35">
      <c r="A93" s="1" t="str">
        <f t="shared" si="1"/>
        <v>acomm</v>
      </c>
      <c r="B93" s="1" t="s">
        <v>177</v>
      </c>
      <c r="C93" s="1" t="s">
        <v>873</v>
      </c>
      <c r="D93" s="1"/>
      <c r="E93" s="1"/>
      <c r="F93" s="1"/>
      <c r="G93" s="1"/>
      <c r="H93" s="1"/>
    </row>
    <row r="94" spans="1:8" x14ac:dyDescent="0.35">
      <c r="A94" s="1" t="str">
        <f t="shared" si="1"/>
        <v>ainfo</v>
      </c>
      <c r="B94" s="1" t="s">
        <v>562</v>
      </c>
      <c r="C94" s="1" t="s">
        <v>874</v>
      </c>
      <c r="D94" s="1"/>
      <c r="E94" s="1"/>
      <c r="F94" s="1"/>
      <c r="G94" s="1"/>
      <c r="H94" s="1"/>
    </row>
    <row r="95" spans="1:8" x14ac:dyDescent="0.35">
      <c r="A95" s="1" t="str">
        <f t="shared" si="1"/>
        <v>abank</v>
      </c>
      <c r="B95" s="1" t="s">
        <v>565</v>
      </c>
      <c r="C95" s="1" t="s">
        <v>875</v>
      </c>
      <c r="D95" s="1"/>
      <c r="E95" s="1"/>
      <c r="F95" s="1"/>
      <c r="G95" s="1"/>
      <c r="H95" s="1"/>
    </row>
    <row r="96" spans="1:8" x14ac:dyDescent="0.35">
      <c r="A96" s="1" t="str">
        <f t="shared" si="1"/>
        <v>ainsu</v>
      </c>
      <c r="B96" s="1" t="s">
        <v>568</v>
      </c>
      <c r="C96" s="1" t="s">
        <v>876</v>
      </c>
      <c r="D96" s="1"/>
      <c r="E96" s="1"/>
      <c r="F96" s="1"/>
      <c r="G96" s="1"/>
      <c r="H96" s="1"/>
    </row>
    <row r="97" spans="1:8" x14ac:dyDescent="0.35">
      <c r="A97" s="1" t="str">
        <f t="shared" si="1"/>
        <v>aofsv</v>
      </c>
      <c r="B97" s="1" t="s">
        <v>571</v>
      </c>
      <c r="C97" s="1" t="s">
        <v>877</v>
      </c>
      <c r="D97" s="1"/>
      <c r="E97" s="1"/>
      <c r="F97" s="1"/>
      <c r="G97" s="1"/>
      <c r="H97" s="1"/>
    </row>
    <row r="98" spans="1:8" x14ac:dyDescent="0.35">
      <c r="A98" s="1" t="str">
        <f t="shared" si="1"/>
        <v>arent</v>
      </c>
      <c r="B98" s="1" t="s">
        <v>574</v>
      </c>
      <c r="C98" s="1" t="s">
        <v>878</v>
      </c>
      <c r="D98" s="1"/>
      <c r="E98" s="1"/>
      <c r="F98" s="1"/>
      <c r="G98" s="1"/>
      <c r="H98" s="1"/>
    </row>
    <row r="99" spans="1:8" x14ac:dyDescent="0.35">
      <c r="A99" s="1" t="str">
        <f t="shared" si="1"/>
        <v>areal</v>
      </c>
      <c r="B99" s="1" t="s">
        <v>179</v>
      </c>
      <c r="C99" s="1" t="s">
        <v>879</v>
      </c>
      <c r="D99" s="1"/>
      <c r="E99" s="1"/>
      <c r="F99" s="1"/>
      <c r="G99" s="1"/>
      <c r="H99" s="1"/>
    </row>
    <row r="100" spans="1:8" x14ac:dyDescent="0.35">
      <c r="A100" s="1" t="str">
        <f t="shared" si="1"/>
        <v>alegl</v>
      </c>
      <c r="B100" s="1" t="s">
        <v>578</v>
      </c>
      <c r="C100" s="1" t="s">
        <v>880</v>
      </c>
      <c r="D100" s="1"/>
      <c r="E100" s="1"/>
      <c r="F100" s="1"/>
      <c r="G100" s="1"/>
      <c r="H100" s="1"/>
    </row>
    <row r="101" spans="1:8" x14ac:dyDescent="0.35">
      <c r="A101" s="1" t="str">
        <f t="shared" si="1"/>
        <v>aenga</v>
      </c>
      <c r="B101" s="1" t="s">
        <v>581</v>
      </c>
      <c r="C101" s="1" t="s">
        <v>881</v>
      </c>
      <c r="D101" s="1"/>
      <c r="E101" s="1"/>
      <c r="F101" s="1"/>
      <c r="G101" s="1"/>
      <c r="H101" s="1"/>
    </row>
    <row r="102" spans="1:8" x14ac:dyDescent="0.35">
      <c r="A102" s="1" t="str">
        <f t="shared" si="1"/>
        <v>aprod</v>
      </c>
      <c r="B102" s="1" t="s">
        <v>584</v>
      </c>
      <c r="C102" s="1" t="s">
        <v>882</v>
      </c>
      <c r="D102" s="1"/>
      <c r="E102" s="1"/>
      <c r="F102" s="1"/>
      <c r="G102" s="1"/>
      <c r="H102" s="1"/>
    </row>
    <row r="103" spans="1:8" x14ac:dyDescent="0.35">
      <c r="A103" s="1" t="str">
        <f t="shared" si="1"/>
        <v>atrvl</v>
      </c>
      <c r="B103" s="1" t="s">
        <v>587</v>
      </c>
      <c r="C103" s="1" t="s">
        <v>883</v>
      </c>
      <c r="D103" s="1"/>
      <c r="E103" s="1"/>
      <c r="F103" s="1"/>
      <c r="G103" s="1"/>
      <c r="H103" s="1"/>
    </row>
    <row r="104" spans="1:8" x14ac:dyDescent="0.35">
      <c r="A104" s="1" t="str">
        <f t="shared" si="1"/>
        <v>aobsv</v>
      </c>
      <c r="B104" s="1" t="s">
        <v>590</v>
      </c>
      <c r="C104" s="1" t="s">
        <v>884</v>
      </c>
      <c r="D104" s="1"/>
      <c r="E104" s="1"/>
      <c r="F104" s="1"/>
      <c r="G104" s="1"/>
      <c r="H104" s="1"/>
    </row>
    <row r="105" spans="1:8" x14ac:dyDescent="0.35">
      <c r="A105" s="1" t="str">
        <f t="shared" si="1"/>
        <v>apadm</v>
      </c>
      <c r="B105" s="1" t="s">
        <v>181</v>
      </c>
      <c r="C105" s="1" t="s">
        <v>885</v>
      </c>
      <c r="D105" s="1"/>
      <c r="E105" s="1"/>
      <c r="F105" s="1"/>
      <c r="G105" s="1"/>
      <c r="H105" s="1"/>
    </row>
    <row r="106" spans="1:8" x14ac:dyDescent="0.35">
      <c r="A106" s="1" t="str">
        <f t="shared" si="1"/>
        <v>aeduc</v>
      </c>
      <c r="B106" s="1" t="s">
        <v>183</v>
      </c>
      <c r="C106" s="1" t="s">
        <v>886</v>
      </c>
      <c r="D106" s="1"/>
      <c r="E106" s="1"/>
      <c r="F106" s="1"/>
      <c r="G106" s="1"/>
      <c r="H106" s="1"/>
    </row>
    <row r="107" spans="1:8" x14ac:dyDescent="0.35">
      <c r="A107" s="1" t="str">
        <f t="shared" si="1"/>
        <v>aheal</v>
      </c>
      <c r="B107" s="1" t="s">
        <v>186</v>
      </c>
      <c r="C107" s="1" t="s">
        <v>887</v>
      </c>
      <c r="D107" s="1"/>
      <c r="E107" s="1"/>
      <c r="F107" s="1"/>
      <c r="G107" s="1"/>
      <c r="H107" s="1"/>
    </row>
    <row r="108" spans="1:8" x14ac:dyDescent="0.35">
      <c r="A108" s="1" t="str">
        <f t="shared" si="1"/>
        <v>asocw</v>
      </c>
      <c r="B108" s="1" t="s">
        <v>595</v>
      </c>
      <c r="C108" s="1" t="s">
        <v>888</v>
      </c>
      <c r="D108" s="1"/>
      <c r="E108" s="1"/>
      <c r="F108" s="1"/>
      <c r="G108" s="1"/>
      <c r="H108" s="1"/>
    </row>
    <row r="109" spans="1:8" x14ac:dyDescent="0.35">
      <c r="A109" s="1" t="str">
        <f t="shared" si="1"/>
        <v>acult</v>
      </c>
      <c r="B109" s="1" t="s">
        <v>598</v>
      </c>
      <c r="C109" s="1" t="s">
        <v>889</v>
      </c>
      <c r="D109" s="1"/>
      <c r="E109" s="1"/>
      <c r="F109" s="1"/>
      <c r="G109" s="1"/>
      <c r="H109" s="1"/>
    </row>
    <row r="110" spans="1:8" x14ac:dyDescent="0.35">
      <c r="A110" s="1" t="str">
        <f t="shared" si="1"/>
        <v>aarts</v>
      </c>
      <c r="B110" s="1" t="s">
        <v>601</v>
      </c>
      <c r="C110" s="1" t="s">
        <v>890</v>
      </c>
      <c r="D110" s="1"/>
      <c r="E110" s="1"/>
      <c r="F110" s="1"/>
      <c r="G110" s="1"/>
      <c r="H110" s="1"/>
    </row>
    <row r="111" spans="1:8" x14ac:dyDescent="0.35">
      <c r="A111" s="1" t="str">
        <f t="shared" si="1"/>
        <v>aosrv</v>
      </c>
      <c r="B111" s="1" t="s">
        <v>188</v>
      </c>
      <c r="C111" s="1" t="s">
        <v>891</v>
      </c>
      <c r="D111" s="1"/>
      <c r="E111" s="1"/>
      <c r="F111" s="1"/>
      <c r="G111" s="1"/>
      <c r="H111" s="1"/>
    </row>
    <row r="112" spans="1:8" x14ac:dyDescent="0.35">
      <c r="A112" s="1" t="str">
        <f t="shared" si="1"/>
        <v>adsrv</v>
      </c>
      <c r="B112" s="1" t="s">
        <v>605</v>
      </c>
      <c r="C112" s="1" t="s">
        <v>892</v>
      </c>
      <c r="D112" s="1"/>
      <c r="E112" s="1"/>
      <c r="F112" s="1"/>
      <c r="G112" s="1"/>
      <c r="H112" s="1"/>
    </row>
    <row r="113" spans="1:8" x14ac:dyDescent="0.35">
      <c r="A113" s="1" t="str">
        <f t="shared" si="1"/>
        <v>atrdc</v>
      </c>
      <c r="B113" s="1" t="s">
        <v>956</v>
      </c>
      <c r="C113" s="1" t="s">
        <v>953</v>
      </c>
      <c r="D113" s="1"/>
      <c r="E113" s="1"/>
      <c r="F113" s="1"/>
      <c r="G113" s="1"/>
      <c r="H113" s="1"/>
    </row>
    <row r="114" spans="1:8" x14ac:dyDescent="0.35">
      <c r="A114" s="1"/>
      <c r="B114" s="1"/>
      <c r="C114" s="1"/>
      <c r="D114" s="1"/>
      <c r="E114" s="1"/>
      <c r="F114" s="1"/>
      <c r="G114" s="1"/>
      <c r="H114" s="1"/>
    </row>
  </sheetData>
  <mergeCells count="1">
    <mergeCell ref="B7:G7"/>
  </mergeCells>
  <conditionalFormatting sqref="C4">
    <cfRule type="cellIs" dxfId="69" priority="1" operator="equal">
      <formula>"Check name"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C0BA1-538E-44E6-85A8-17274661E996}">
  <sheetPr>
    <tabColor theme="8" tint="-0.499984740745262"/>
  </sheetPr>
  <dimension ref="A1:Z37"/>
  <sheetViews>
    <sheetView showZeros="0" zoomScaleNormal="100" workbookViewId="0">
      <pane xSplit="1" ySplit="7" topLeftCell="B8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ColWidth="0" defaultRowHeight="14.5" zeroHeight="1" x14ac:dyDescent="0.35"/>
  <cols>
    <col min="1" max="25" width="8.81640625" customWidth="1"/>
    <col min="26" max="26" width="0" hidden="1" customWidth="1"/>
    <col min="27" max="16384" width="8.81640625" hidden="1"/>
  </cols>
  <sheetData>
    <row r="1" spans="1:25" ht="18.5" x14ac:dyDescent="0.45">
      <c r="A1" s="263" t="s">
        <v>198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3"/>
      <c r="W1" s="263"/>
      <c r="X1" s="263"/>
      <c r="Y1" s="263"/>
    </row>
    <row r="2" spans="1:25" x14ac:dyDescent="0.35">
      <c r="A2" s="13" t="s">
        <v>217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x14ac:dyDescent="0.35">
      <c r="A7" s="75"/>
      <c r="B7" s="122" t="s">
        <v>199</v>
      </c>
      <c r="C7" s="122" t="s">
        <v>200</v>
      </c>
      <c r="D7" s="122" t="s">
        <v>382</v>
      </c>
      <c r="E7" s="122" t="s">
        <v>201</v>
      </c>
      <c r="F7" s="122" t="s">
        <v>202</v>
      </c>
      <c r="G7" s="122" t="s">
        <v>203</v>
      </c>
      <c r="H7" s="122" t="s">
        <v>204</v>
      </c>
      <c r="I7" s="122" t="s">
        <v>205</v>
      </c>
      <c r="J7" s="122" t="s">
        <v>206</v>
      </c>
      <c r="K7" s="122" t="s">
        <v>207</v>
      </c>
      <c r="L7" s="122" t="s">
        <v>893</v>
      </c>
      <c r="M7" s="122" t="s">
        <v>208</v>
      </c>
      <c r="N7" s="122" t="s">
        <v>209</v>
      </c>
      <c r="O7" s="122" t="s">
        <v>210</v>
      </c>
      <c r="P7" s="122" t="s">
        <v>211</v>
      </c>
      <c r="Q7" s="122" t="s">
        <v>212</v>
      </c>
      <c r="R7" s="122" t="s">
        <v>650</v>
      </c>
      <c r="S7" s="122" t="s">
        <v>638</v>
      </c>
      <c r="T7" s="122" t="s">
        <v>213</v>
      </c>
      <c r="U7" s="122" t="s">
        <v>1022</v>
      </c>
      <c r="V7" s="122" t="s">
        <v>214</v>
      </c>
      <c r="W7" s="122" t="s">
        <v>215</v>
      </c>
      <c r="X7" s="123" t="s">
        <v>216</v>
      </c>
      <c r="Y7" s="1"/>
    </row>
    <row r="8" spans="1:25" x14ac:dyDescent="0.35">
      <c r="A8" s="119" t="s">
        <v>199</v>
      </c>
      <c r="B8" s="130">
        <f>wMAC!C5</f>
        <v>0</v>
      </c>
      <c r="C8" s="131">
        <f>wMAC!D5</f>
        <v>11563.341799187539</v>
      </c>
      <c r="D8" s="131">
        <f>wMAC!E5</f>
        <v>0</v>
      </c>
      <c r="E8" s="132">
        <f>wMAC!F5</f>
        <v>0</v>
      </c>
      <c r="F8" s="132">
        <f>wMAC!G5</f>
        <v>0</v>
      </c>
      <c r="G8" s="132">
        <f>wMAC!H5</f>
        <v>0</v>
      </c>
      <c r="H8" s="130">
        <f>wMAC!I5</f>
        <v>0</v>
      </c>
      <c r="I8" s="133">
        <f>wMAC!J5</f>
        <v>0</v>
      </c>
      <c r="J8" s="132">
        <f>wMAC!K5</f>
        <v>0</v>
      </c>
      <c r="K8" s="132">
        <f>wMAC!L5</f>
        <v>0</v>
      </c>
      <c r="L8" s="132">
        <f>wMAC!M5</f>
        <v>0</v>
      </c>
      <c r="M8" s="132">
        <f>wMAC!N5</f>
        <v>0</v>
      </c>
      <c r="N8" s="132">
        <f>wMAC!O5</f>
        <v>0</v>
      </c>
      <c r="O8" s="132">
        <f>wMAC!P5</f>
        <v>0</v>
      </c>
      <c r="P8" s="132">
        <f>wMAC!Q5</f>
        <v>0</v>
      </c>
      <c r="Q8" s="132">
        <f>wMAC!R5</f>
        <v>0</v>
      </c>
      <c r="R8" s="132">
        <f>wMAC!S5</f>
        <v>0</v>
      </c>
      <c r="S8" s="132">
        <f>wMAC!T5</f>
        <v>0</v>
      </c>
      <c r="T8" s="130">
        <f>wMAC!U5</f>
        <v>0</v>
      </c>
      <c r="U8" s="132">
        <f>wMAC!V5</f>
        <v>0</v>
      </c>
      <c r="V8" s="133">
        <f>wMAC!W5</f>
        <v>0</v>
      </c>
      <c r="W8" s="133">
        <f>wMAC!X5</f>
        <v>0</v>
      </c>
      <c r="X8" s="134">
        <f>wMAC!Y5</f>
        <v>11563.341799187539</v>
      </c>
      <c r="Y8" s="1"/>
    </row>
    <row r="9" spans="1:25" x14ac:dyDescent="0.35">
      <c r="A9" s="120" t="s">
        <v>200</v>
      </c>
      <c r="B9" s="126">
        <f>wMAC!C6</f>
        <v>4606.6764264220756</v>
      </c>
      <c r="C9" s="127">
        <f>wMAC!D6</f>
        <v>0</v>
      </c>
      <c r="D9" s="127">
        <f>wMAC!E6</f>
        <v>1053.7156181390794</v>
      </c>
      <c r="E9" s="124">
        <f>wMAC!F6</f>
        <v>0</v>
      </c>
      <c r="F9" s="124">
        <f>wMAC!G6</f>
        <v>0</v>
      </c>
      <c r="G9" s="124">
        <f>wMAC!H6</f>
        <v>0</v>
      </c>
      <c r="H9" s="126">
        <f>wMAC!I6</f>
        <v>0</v>
      </c>
      <c r="I9" s="127">
        <f>wMAC!J6</f>
        <v>5676.1315554035091</v>
      </c>
      <c r="J9" s="124">
        <f>wMAC!K6</f>
        <v>1155</v>
      </c>
      <c r="K9" s="124">
        <f>wMAC!L6</f>
        <v>0</v>
      </c>
      <c r="L9" s="124">
        <f>wMAC!M6</f>
        <v>0</v>
      </c>
      <c r="M9" s="124">
        <f>wMAC!N6</f>
        <v>0</v>
      </c>
      <c r="N9" s="124">
        <f>wMAC!O6</f>
        <v>0</v>
      </c>
      <c r="O9" s="124">
        <f>wMAC!P6</f>
        <v>0</v>
      </c>
      <c r="P9" s="124">
        <f>wMAC!Q6</f>
        <v>0</v>
      </c>
      <c r="Q9" s="124">
        <f>wMAC!R6</f>
        <v>0</v>
      </c>
      <c r="R9" s="124">
        <f>wMAC!S6</f>
        <v>0</v>
      </c>
      <c r="S9" s="124">
        <f>wMAC!T6</f>
        <v>0</v>
      </c>
      <c r="T9" s="126">
        <f>wMAC!U6</f>
        <v>1145.1026227514999</v>
      </c>
      <c r="U9" s="124">
        <f>wMAC!V6</f>
        <v>602.89737724849999</v>
      </c>
      <c r="V9" s="127">
        <f>wMAC!W6</f>
        <v>86</v>
      </c>
      <c r="W9" s="127">
        <f>wMAC!X6</f>
        <v>1579.5016980371599</v>
      </c>
      <c r="X9" s="127">
        <f>wMAC!Y6</f>
        <v>15905.025298001825</v>
      </c>
      <c r="Y9" s="1"/>
    </row>
    <row r="10" spans="1:25" x14ac:dyDescent="0.35">
      <c r="A10" s="120" t="s">
        <v>382</v>
      </c>
      <c r="B10" s="126">
        <f>wMAC!C7</f>
        <v>0</v>
      </c>
      <c r="C10" s="127">
        <f>wMAC!D7</f>
        <v>1053.7156181390794</v>
      </c>
      <c r="D10" s="127">
        <f>wMAC!E7</f>
        <v>0</v>
      </c>
      <c r="E10" s="124">
        <f>wMAC!F7</f>
        <v>0</v>
      </c>
      <c r="F10" s="124">
        <f>wMAC!G7</f>
        <v>0</v>
      </c>
      <c r="G10" s="124">
        <f>wMAC!H7</f>
        <v>0</v>
      </c>
      <c r="H10" s="126">
        <f>wMAC!I7</f>
        <v>0</v>
      </c>
      <c r="I10" s="127">
        <f>wMAC!J7</f>
        <v>0</v>
      </c>
      <c r="J10" s="124">
        <f>wMAC!K7</f>
        <v>0</v>
      </c>
      <c r="K10" s="124">
        <f>wMAC!L7</f>
        <v>0</v>
      </c>
      <c r="L10" s="124">
        <f>wMAC!M7</f>
        <v>0</v>
      </c>
      <c r="M10" s="124">
        <f>wMAC!N7</f>
        <v>0</v>
      </c>
      <c r="N10" s="124">
        <f>wMAC!O7</f>
        <v>0</v>
      </c>
      <c r="O10" s="124">
        <f>wMAC!P7</f>
        <v>0</v>
      </c>
      <c r="P10" s="124">
        <f>wMAC!Q7</f>
        <v>0</v>
      </c>
      <c r="Q10" s="124">
        <f>wMAC!R7</f>
        <v>0</v>
      </c>
      <c r="R10" s="124">
        <f>wMAC!S7</f>
        <v>0</v>
      </c>
      <c r="S10" s="124">
        <f>wMAC!T7</f>
        <v>0</v>
      </c>
      <c r="T10" s="126">
        <f>wMAC!U7</f>
        <v>0</v>
      </c>
      <c r="U10" s="124">
        <f>wMAC!V7</f>
        <v>0</v>
      </c>
      <c r="V10" s="127">
        <f>wMAC!W7</f>
        <v>0</v>
      </c>
      <c r="W10" s="127">
        <f>wMAC!X7</f>
        <v>0</v>
      </c>
      <c r="X10" s="127">
        <f>wMAC!Y7</f>
        <v>1053.7156181390794</v>
      </c>
      <c r="Y10" s="1"/>
    </row>
    <row r="11" spans="1:25" x14ac:dyDescent="0.35">
      <c r="A11" s="120" t="s">
        <v>201</v>
      </c>
      <c r="B11" s="128">
        <f>wMAC!C8</f>
        <v>3889.2331737171776</v>
      </c>
      <c r="C11" s="129">
        <f>wMAC!D8</f>
        <v>0</v>
      </c>
      <c r="D11" s="129">
        <f>wMAC!E8</f>
        <v>0</v>
      </c>
      <c r="E11" s="6">
        <f>wMAC!F8</f>
        <v>0</v>
      </c>
      <c r="F11" s="6">
        <f>wMAC!G8</f>
        <v>0</v>
      </c>
      <c r="G11" s="6">
        <f>wMAC!H8</f>
        <v>0</v>
      </c>
      <c r="H11" s="128">
        <f>wMAC!I8</f>
        <v>0</v>
      </c>
      <c r="I11" s="129">
        <f>wMAC!J8</f>
        <v>0</v>
      </c>
      <c r="J11" s="6">
        <f>wMAC!K8</f>
        <v>0</v>
      </c>
      <c r="K11" s="6">
        <f>wMAC!L8</f>
        <v>0</v>
      </c>
      <c r="L11" s="6">
        <f>wMAC!M8</f>
        <v>0</v>
      </c>
      <c r="M11" s="6">
        <f>wMAC!N8</f>
        <v>0</v>
      </c>
      <c r="N11" s="6">
        <f>wMAC!O8</f>
        <v>0</v>
      </c>
      <c r="O11" s="6">
        <f>wMAC!P8</f>
        <v>0</v>
      </c>
      <c r="P11" s="6">
        <f>wMAC!Q8</f>
        <v>0</v>
      </c>
      <c r="Q11" s="6">
        <f>wMAC!R8</f>
        <v>0</v>
      </c>
      <c r="R11" s="6">
        <f>wMAC!S8</f>
        <v>0</v>
      </c>
      <c r="S11" s="6">
        <f>wMAC!T8</f>
        <v>0</v>
      </c>
      <c r="T11" s="128">
        <f>wMAC!U8</f>
        <v>0</v>
      </c>
      <c r="U11" s="6">
        <f>wMAC!V8</f>
        <v>0</v>
      </c>
      <c r="V11" s="129">
        <f>wMAC!W8</f>
        <v>0</v>
      </c>
      <c r="W11" s="129">
        <f>wMAC!X8</f>
        <v>6.4095461041307882</v>
      </c>
      <c r="X11" s="129">
        <f>wMAC!Y8</f>
        <v>3895.6427198213082</v>
      </c>
      <c r="Y11" s="1"/>
    </row>
    <row r="12" spans="1:25" x14ac:dyDescent="0.35">
      <c r="A12" s="120" t="s">
        <v>202</v>
      </c>
      <c r="B12" s="128">
        <f>wMAC!C9</f>
        <v>575.64093149529458</v>
      </c>
      <c r="C12" s="129">
        <f>wMAC!D9</f>
        <v>0</v>
      </c>
      <c r="D12" s="129">
        <f>wMAC!E9</f>
        <v>0</v>
      </c>
      <c r="E12" s="6">
        <f>wMAC!F9</f>
        <v>0</v>
      </c>
      <c r="F12" s="6">
        <f>wMAC!G9</f>
        <v>0</v>
      </c>
      <c r="G12" s="6">
        <f>wMAC!H9</f>
        <v>0</v>
      </c>
      <c r="H12" s="128">
        <f>wMAC!I9</f>
        <v>0</v>
      </c>
      <c r="I12" s="129">
        <f>wMAC!J9</f>
        <v>0</v>
      </c>
      <c r="J12" s="6">
        <f>wMAC!K9</f>
        <v>0</v>
      </c>
      <c r="K12" s="6">
        <f>wMAC!L9</f>
        <v>0</v>
      </c>
      <c r="L12" s="6">
        <f>wMAC!M9</f>
        <v>0</v>
      </c>
      <c r="M12" s="6">
        <f>wMAC!N9</f>
        <v>0</v>
      </c>
      <c r="N12" s="6">
        <f>wMAC!O9</f>
        <v>0</v>
      </c>
      <c r="O12" s="6">
        <f>wMAC!P9</f>
        <v>0</v>
      </c>
      <c r="P12" s="6">
        <f>wMAC!Q9</f>
        <v>0</v>
      </c>
      <c r="Q12" s="6">
        <f>wMAC!R9</f>
        <v>0</v>
      </c>
      <c r="R12" s="6">
        <f>wMAC!S9</f>
        <v>0</v>
      </c>
      <c r="S12" s="6">
        <f>wMAC!T9</f>
        <v>0</v>
      </c>
      <c r="T12" s="128">
        <f>wMAC!U9</f>
        <v>0</v>
      </c>
      <c r="U12" s="6">
        <f>wMAC!V9</f>
        <v>0</v>
      </c>
      <c r="V12" s="129">
        <f>wMAC!W9</f>
        <v>0</v>
      </c>
      <c r="W12" s="129">
        <f>wMAC!X9</f>
        <v>0</v>
      </c>
      <c r="X12" s="129">
        <f>wMAC!Y9</f>
        <v>575.64093149529458</v>
      </c>
      <c r="Y12" s="1"/>
    </row>
    <row r="13" spans="1:25" x14ac:dyDescent="0.35">
      <c r="A13" s="120" t="s">
        <v>203</v>
      </c>
      <c r="B13" s="126">
        <f>wMAC!C10</f>
        <v>2577.125894787529</v>
      </c>
      <c r="C13" s="127">
        <f>wMAC!D10</f>
        <v>0</v>
      </c>
      <c r="D13" s="127">
        <f>wMAC!E10</f>
        <v>0</v>
      </c>
      <c r="E13" s="124">
        <f>wMAC!F10</f>
        <v>0</v>
      </c>
      <c r="F13" s="125">
        <f>wMAC!G10</f>
        <v>0</v>
      </c>
      <c r="G13" s="124">
        <f>wMAC!H10</f>
        <v>0</v>
      </c>
      <c r="H13" s="126">
        <f>wMAC!I10</f>
        <v>0</v>
      </c>
      <c r="I13" s="127">
        <f>wMAC!J10</f>
        <v>0</v>
      </c>
      <c r="J13" s="124">
        <f>wMAC!K10</f>
        <v>0</v>
      </c>
      <c r="K13" s="124">
        <f>wMAC!L10</f>
        <v>0</v>
      </c>
      <c r="L13" s="124">
        <f>wMAC!M10</f>
        <v>0</v>
      </c>
      <c r="M13" s="124">
        <f>wMAC!N10</f>
        <v>0</v>
      </c>
      <c r="N13" s="124">
        <f>wMAC!O10</f>
        <v>0</v>
      </c>
      <c r="O13" s="124">
        <f>wMAC!P10</f>
        <v>0</v>
      </c>
      <c r="P13" s="124">
        <f>wMAC!Q10</f>
        <v>0</v>
      </c>
      <c r="Q13" s="124">
        <f>wMAC!R10</f>
        <v>0</v>
      </c>
      <c r="R13" s="124">
        <f>wMAC!S10</f>
        <v>0</v>
      </c>
      <c r="S13" s="124">
        <f>wMAC!T10</f>
        <v>0</v>
      </c>
      <c r="T13" s="126">
        <f>wMAC!U10</f>
        <v>0</v>
      </c>
      <c r="U13" s="124">
        <f>wMAC!V10</f>
        <v>0</v>
      </c>
      <c r="V13" s="127">
        <f>wMAC!W10</f>
        <v>0</v>
      </c>
      <c r="W13" s="127">
        <f>wMAC!X10</f>
        <v>11.6178713999191</v>
      </c>
      <c r="X13" s="127">
        <f>wMAC!Y10</f>
        <v>2588.7437661874483</v>
      </c>
      <c r="Y13" s="1"/>
    </row>
    <row r="14" spans="1:25" x14ac:dyDescent="0.35">
      <c r="A14" s="120" t="s">
        <v>204</v>
      </c>
      <c r="B14" s="128">
        <f>wMAC!C11</f>
        <v>0</v>
      </c>
      <c r="C14" s="129">
        <f>wMAC!D11</f>
        <v>0</v>
      </c>
      <c r="D14" s="129">
        <f>wMAC!E11</f>
        <v>0</v>
      </c>
      <c r="E14" s="29">
        <f>wMAC!F11</f>
        <v>0</v>
      </c>
      <c r="F14" s="29">
        <f>wMAC!G11</f>
        <v>0</v>
      </c>
      <c r="G14" s="33">
        <f>wMAC!H11</f>
        <v>2357.618296358175</v>
      </c>
      <c r="H14" s="128">
        <f>wMAC!I11</f>
        <v>0</v>
      </c>
      <c r="I14" s="129">
        <f>wMAC!J11</f>
        <v>0</v>
      </c>
      <c r="J14" s="6">
        <f>wMAC!K11</f>
        <v>89.798978589000015</v>
      </c>
      <c r="K14" s="6">
        <f>wMAC!L11</f>
        <v>0</v>
      </c>
      <c r="L14" s="6">
        <f>wMAC!M11</f>
        <v>0</v>
      </c>
      <c r="M14" s="6">
        <f>wMAC!N11</f>
        <v>0</v>
      </c>
      <c r="N14" s="6">
        <f>wMAC!O11</f>
        <v>0</v>
      </c>
      <c r="O14" s="6">
        <f>wMAC!P11</f>
        <v>0</v>
      </c>
      <c r="P14" s="6">
        <f>wMAC!Q11</f>
        <v>0</v>
      </c>
      <c r="Q14" s="6">
        <f>wMAC!R11</f>
        <v>0</v>
      </c>
      <c r="R14" s="6">
        <f>wMAC!S11</f>
        <v>0</v>
      </c>
      <c r="S14" s="6">
        <f>wMAC!T11</f>
        <v>0</v>
      </c>
      <c r="T14" s="128">
        <f>wMAC!U11</f>
        <v>0</v>
      </c>
      <c r="U14" s="6">
        <f>wMAC!V11</f>
        <v>0</v>
      </c>
      <c r="V14" s="129">
        <f>wMAC!W11</f>
        <v>0</v>
      </c>
      <c r="W14" s="129">
        <f>wMAC!X11</f>
        <v>64.853887791690681</v>
      </c>
      <c r="X14" s="129">
        <f>wMAC!Y11</f>
        <v>2512.2711627388658</v>
      </c>
      <c r="Y14" s="1"/>
    </row>
    <row r="15" spans="1:25" x14ac:dyDescent="0.35">
      <c r="A15" s="120" t="s">
        <v>205</v>
      </c>
      <c r="B15" s="126">
        <f>wMAC!C12</f>
        <v>0</v>
      </c>
      <c r="C15" s="127">
        <f>wMAC!D12</f>
        <v>0</v>
      </c>
      <c r="D15" s="127">
        <f>wMAC!E12</f>
        <v>0</v>
      </c>
      <c r="E15" s="125">
        <f>wMAC!F12</f>
        <v>3865.4277511153391</v>
      </c>
      <c r="F15" s="125">
        <f>wMAC!G12</f>
        <v>575.64093149529458</v>
      </c>
      <c r="G15" s="138">
        <f>wMAC!H12</f>
        <v>0</v>
      </c>
      <c r="H15" s="135">
        <f>wMAC!I12</f>
        <v>2032.1044210254643</v>
      </c>
      <c r="I15" s="127">
        <f>wMAC!J12</f>
        <v>0</v>
      </c>
      <c r="J15" s="139">
        <f>wMAC!K12</f>
        <v>252.0402652265</v>
      </c>
      <c r="K15" s="125">
        <f>wMAC!L12</f>
        <v>0</v>
      </c>
      <c r="L15" s="125">
        <f>wMAC!M12</f>
        <v>0</v>
      </c>
      <c r="M15" s="125">
        <f>wMAC!N12</f>
        <v>0</v>
      </c>
      <c r="N15" s="125">
        <f>wMAC!O12</f>
        <v>0</v>
      </c>
      <c r="O15" s="125">
        <f>wMAC!P12</f>
        <v>0</v>
      </c>
      <c r="P15" s="125">
        <f>wMAC!Q12</f>
        <v>0</v>
      </c>
      <c r="Q15" s="125">
        <f>wMAC!R12</f>
        <v>0</v>
      </c>
      <c r="R15" s="125">
        <f>wMAC!S12</f>
        <v>0</v>
      </c>
      <c r="S15" s="125">
        <f>wMAC!T12</f>
        <v>0</v>
      </c>
      <c r="T15" s="126">
        <f>wMAC!U12</f>
        <v>0</v>
      </c>
      <c r="U15" s="124">
        <f>wMAC!V12</f>
        <v>0</v>
      </c>
      <c r="V15" s="127">
        <f>wMAC!W12</f>
        <v>0</v>
      </c>
      <c r="W15" s="127">
        <f>wMAC!X12</f>
        <v>172.61253893863847</v>
      </c>
      <c r="X15" s="127">
        <f>wMAC!Y12</f>
        <v>6897.825907801237</v>
      </c>
      <c r="Y15" s="1"/>
    </row>
    <row r="16" spans="1:25" x14ac:dyDescent="0.35">
      <c r="A16" s="120" t="s">
        <v>206</v>
      </c>
      <c r="B16" s="128">
        <f>wMAC!C13</f>
        <v>0</v>
      </c>
      <c r="C16" s="129">
        <f>wMAC!D13</f>
        <v>0</v>
      </c>
      <c r="D16" s="129">
        <f>wMAC!E13</f>
        <v>0</v>
      </c>
      <c r="E16" s="6">
        <f>wMAC!F13</f>
        <v>0</v>
      </c>
      <c r="F16" s="6">
        <f>wMAC!G13</f>
        <v>0</v>
      </c>
      <c r="G16" s="6">
        <f>wMAC!H13</f>
        <v>0</v>
      </c>
      <c r="H16" s="128">
        <f>wMAC!I13</f>
        <v>69.912831397500014</v>
      </c>
      <c r="I16" s="129">
        <f>wMAC!J13</f>
        <v>196.149629197</v>
      </c>
      <c r="J16" s="6">
        <f>wMAC!K13</f>
        <v>0</v>
      </c>
      <c r="K16" s="33">
        <f>wMAC!L13</f>
        <v>-85.334627234536825</v>
      </c>
      <c r="L16" s="33">
        <f>wMAC!M13</f>
        <v>99.754256577343369</v>
      </c>
      <c r="M16" s="33">
        <f>wMAC!N13</f>
        <v>479.15296022150005</v>
      </c>
      <c r="N16" s="33">
        <f>wMAC!O13</f>
        <v>0</v>
      </c>
      <c r="O16" s="33">
        <f>wMAC!P13</f>
        <v>1.1773436405</v>
      </c>
      <c r="P16" s="33">
        <f>wMAC!Q13</f>
        <v>64.958050873363362</v>
      </c>
      <c r="Q16" s="33">
        <f>wMAC!R13</f>
        <v>-30.138079134226004</v>
      </c>
      <c r="R16" s="33">
        <f>wMAC!S13</f>
        <v>397.41341178803322</v>
      </c>
      <c r="S16" s="33">
        <f>wMAC!T13</f>
        <v>206.88430938992195</v>
      </c>
      <c r="T16" s="128">
        <f>wMAC!U13</f>
        <v>0</v>
      </c>
      <c r="U16" s="6">
        <f>wMAC!V13</f>
        <v>0</v>
      </c>
      <c r="V16" s="129">
        <f>wMAC!W13</f>
        <v>0</v>
      </c>
      <c r="W16" s="129">
        <f>wMAC!X13</f>
        <v>345.44354633699999</v>
      </c>
      <c r="X16" s="129">
        <f>wMAC!Y13</f>
        <v>1745.3736330533993</v>
      </c>
      <c r="Y16" s="1"/>
    </row>
    <row r="17" spans="1:25" x14ac:dyDescent="0.35">
      <c r="A17" s="120" t="s">
        <v>207</v>
      </c>
      <c r="B17" s="128">
        <f>wMAC!C14</f>
        <v>-85.334627234536825</v>
      </c>
      <c r="C17" s="129">
        <f>wMAC!D14</f>
        <v>0</v>
      </c>
      <c r="D17" s="129">
        <f>wMAC!E14</f>
        <v>0</v>
      </c>
      <c r="E17" s="6">
        <f>wMAC!F14</f>
        <v>0</v>
      </c>
      <c r="F17" s="6">
        <f>wMAC!G14</f>
        <v>0</v>
      </c>
      <c r="G17" s="6">
        <f>wMAC!H14</f>
        <v>0</v>
      </c>
      <c r="H17" s="128">
        <f>wMAC!I14</f>
        <v>0</v>
      </c>
      <c r="I17" s="129">
        <f>wMAC!J14</f>
        <v>0</v>
      </c>
      <c r="J17" s="6">
        <f>wMAC!K14</f>
        <v>0</v>
      </c>
      <c r="K17" s="6">
        <f>wMAC!L14</f>
        <v>0</v>
      </c>
      <c r="L17" s="6">
        <f>wMAC!M14</f>
        <v>0</v>
      </c>
      <c r="M17" s="6">
        <f>wMAC!N14</f>
        <v>0</v>
      </c>
      <c r="N17" s="6">
        <f>wMAC!O14</f>
        <v>0</v>
      </c>
      <c r="O17" s="6">
        <f>wMAC!P14</f>
        <v>0</v>
      </c>
      <c r="P17" s="6">
        <f>wMAC!Q14</f>
        <v>0</v>
      </c>
      <c r="Q17" s="6">
        <f>wMAC!R14</f>
        <v>0</v>
      </c>
      <c r="R17" s="6">
        <f>wMAC!S14</f>
        <v>0</v>
      </c>
      <c r="S17" s="6">
        <f>wMAC!T14</f>
        <v>0</v>
      </c>
      <c r="T17" s="128">
        <f>wMAC!U14</f>
        <v>0</v>
      </c>
      <c r="U17" s="6">
        <f>wMAC!V14</f>
        <v>0</v>
      </c>
      <c r="V17" s="129">
        <f>wMAC!W14</f>
        <v>0</v>
      </c>
      <c r="W17" s="129">
        <f>wMAC!X14</f>
        <v>0</v>
      </c>
      <c r="X17" s="129">
        <f>wMAC!Y14</f>
        <v>-85.334627234536825</v>
      </c>
      <c r="Y17" s="1"/>
    </row>
    <row r="18" spans="1:25" x14ac:dyDescent="0.35">
      <c r="A18" s="120" t="s">
        <v>893</v>
      </c>
      <c r="B18" s="128">
        <f>wMAC!C15</f>
        <v>0</v>
      </c>
      <c r="C18" s="129">
        <f>wMAC!D15</f>
        <v>99.754256577343369</v>
      </c>
      <c r="D18" s="129">
        <f>wMAC!E15</f>
        <v>0</v>
      </c>
      <c r="E18" s="6">
        <f>wMAC!F15</f>
        <v>0</v>
      </c>
      <c r="F18" s="6">
        <f>wMAC!G15</f>
        <v>0</v>
      </c>
      <c r="G18" s="6">
        <f>wMAC!H15</f>
        <v>0</v>
      </c>
      <c r="H18" s="128">
        <f>wMAC!I15</f>
        <v>0</v>
      </c>
      <c r="I18" s="129">
        <f>wMAC!J15</f>
        <v>0</v>
      </c>
      <c r="J18" s="6">
        <f>wMAC!K15</f>
        <v>0</v>
      </c>
      <c r="K18" s="6">
        <f>wMAC!L15</f>
        <v>0</v>
      </c>
      <c r="L18" s="6">
        <f>wMAC!M15</f>
        <v>0</v>
      </c>
      <c r="M18" s="6">
        <f>wMAC!N15</f>
        <v>0</v>
      </c>
      <c r="N18" s="6">
        <f>wMAC!O15</f>
        <v>0</v>
      </c>
      <c r="O18" s="6">
        <f>wMAC!P15</f>
        <v>0</v>
      </c>
      <c r="P18" s="6">
        <f>wMAC!Q15</f>
        <v>0</v>
      </c>
      <c r="Q18" s="6">
        <f>wMAC!R15</f>
        <v>0</v>
      </c>
      <c r="R18" s="6">
        <f>wMAC!S15</f>
        <v>0</v>
      </c>
      <c r="S18" s="6">
        <f>wMAC!T15</f>
        <v>0</v>
      </c>
      <c r="T18" s="128">
        <f>wMAC!U15</f>
        <v>0</v>
      </c>
      <c r="U18" s="6">
        <f>wMAC!V15</f>
        <v>0</v>
      </c>
      <c r="V18" s="129">
        <f>wMAC!W15</f>
        <v>0</v>
      </c>
      <c r="W18" s="129">
        <f>wMAC!X15</f>
        <v>0</v>
      </c>
      <c r="X18" s="129">
        <f>wMAC!Y15</f>
        <v>99.754256577343369</v>
      </c>
      <c r="Y18" s="1"/>
    </row>
    <row r="19" spans="1:25" x14ac:dyDescent="0.35">
      <c r="A19" s="120" t="s">
        <v>208</v>
      </c>
      <c r="B19" s="128">
        <f>wMAC!C16</f>
        <v>0</v>
      </c>
      <c r="C19" s="129">
        <f>wMAC!D16</f>
        <v>0</v>
      </c>
      <c r="D19" s="129">
        <f>wMAC!E16</f>
        <v>0</v>
      </c>
      <c r="E19" s="6">
        <f>wMAC!F16</f>
        <v>0</v>
      </c>
      <c r="F19" s="6">
        <f>wMAC!G16</f>
        <v>0</v>
      </c>
      <c r="G19" s="6">
        <f>wMAC!H16</f>
        <v>0</v>
      </c>
      <c r="H19" s="128">
        <f>wMAC!I16</f>
        <v>163.58467055412981</v>
      </c>
      <c r="I19" s="129">
        <f>wMAC!J16</f>
        <v>315.56828966737021</v>
      </c>
      <c r="J19" s="6">
        <f>wMAC!K16</f>
        <v>0</v>
      </c>
      <c r="K19" s="6">
        <f>wMAC!L16</f>
        <v>0</v>
      </c>
      <c r="L19" s="6">
        <f>wMAC!M16</f>
        <v>0</v>
      </c>
      <c r="M19" s="6">
        <f>wMAC!N16</f>
        <v>0</v>
      </c>
      <c r="N19" s="6">
        <f>wMAC!O16</f>
        <v>0</v>
      </c>
      <c r="O19" s="6">
        <f>wMAC!P16</f>
        <v>0</v>
      </c>
      <c r="P19" s="6">
        <f>wMAC!Q16</f>
        <v>0</v>
      </c>
      <c r="Q19" s="6">
        <f>wMAC!R16</f>
        <v>0</v>
      </c>
      <c r="R19" s="6">
        <f>wMAC!S16</f>
        <v>0</v>
      </c>
      <c r="S19" s="6">
        <f>wMAC!T16</f>
        <v>0</v>
      </c>
      <c r="T19" s="128">
        <f>wMAC!U16</f>
        <v>0</v>
      </c>
      <c r="U19" s="6">
        <f>wMAC!V16</f>
        <v>0</v>
      </c>
      <c r="V19" s="129">
        <f>wMAC!W16</f>
        <v>0</v>
      </c>
      <c r="W19" s="129">
        <f>wMAC!X16</f>
        <v>0</v>
      </c>
      <c r="X19" s="129">
        <f>wMAC!Y16</f>
        <v>479.15296022150005</v>
      </c>
      <c r="Y19" s="1"/>
    </row>
    <row r="20" spans="1:25" x14ac:dyDescent="0.35">
      <c r="A20" s="120" t="s">
        <v>209</v>
      </c>
      <c r="B20" s="128">
        <f>wMAC!C17</f>
        <v>0</v>
      </c>
      <c r="C20" s="129">
        <f>wMAC!D17</f>
        <v>0</v>
      </c>
      <c r="D20" s="129">
        <f>wMAC!E17</f>
        <v>0</v>
      </c>
      <c r="E20" s="6">
        <f>wMAC!F17</f>
        <v>0</v>
      </c>
      <c r="F20" s="6">
        <f>wMAC!G17</f>
        <v>0</v>
      </c>
      <c r="G20" s="6">
        <f>wMAC!H17</f>
        <v>0</v>
      </c>
      <c r="H20" s="128">
        <f>wMAC!I17</f>
        <v>0</v>
      </c>
      <c r="I20" s="129">
        <f>wMAC!J17</f>
        <v>0</v>
      </c>
      <c r="J20" s="6">
        <f>wMAC!K17</f>
        <v>0</v>
      </c>
      <c r="K20" s="6">
        <f>wMAC!L17</f>
        <v>0</v>
      </c>
      <c r="L20" s="6">
        <f>wMAC!M17</f>
        <v>0</v>
      </c>
      <c r="M20" s="6">
        <f>wMAC!N17</f>
        <v>0</v>
      </c>
      <c r="N20" s="6">
        <f>wMAC!O17</f>
        <v>0</v>
      </c>
      <c r="O20" s="6">
        <f>wMAC!P17</f>
        <v>0</v>
      </c>
      <c r="P20" s="6">
        <f>wMAC!Q17</f>
        <v>0</v>
      </c>
      <c r="Q20" s="6">
        <f>wMAC!R17</f>
        <v>0</v>
      </c>
      <c r="R20" s="6">
        <f>wMAC!S17</f>
        <v>0</v>
      </c>
      <c r="S20" s="6">
        <f>wMAC!T17</f>
        <v>0</v>
      </c>
      <c r="T20" s="128">
        <f>wMAC!U17</f>
        <v>0</v>
      </c>
      <c r="U20" s="6">
        <f>wMAC!V17</f>
        <v>0</v>
      </c>
      <c r="V20" s="129">
        <f>wMAC!W17</f>
        <v>0</v>
      </c>
      <c r="W20" s="129">
        <f>wMAC!X17</f>
        <v>0</v>
      </c>
      <c r="X20" s="129">
        <f>wMAC!Y17</f>
        <v>0</v>
      </c>
      <c r="Y20" s="1"/>
    </row>
    <row r="21" spans="1:25" x14ac:dyDescent="0.35">
      <c r="A21" s="120" t="s">
        <v>210</v>
      </c>
      <c r="B21" s="128">
        <f>wMAC!C18</f>
        <v>0</v>
      </c>
      <c r="C21" s="129">
        <f>wMAC!D18</f>
        <v>0</v>
      </c>
      <c r="D21" s="129">
        <f>wMAC!E18</f>
        <v>0</v>
      </c>
      <c r="E21" s="6">
        <f>wMAC!F18</f>
        <v>0</v>
      </c>
      <c r="F21" s="6">
        <f>wMAC!G18</f>
        <v>0</v>
      </c>
      <c r="G21" s="6">
        <f>wMAC!H18</f>
        <v>1.1773436405</v>
      </c>
      <c r="H21" s="128">
        <f>wMAC!I18</f>
        <v>0</v>
      </c>
      <c r="I21" s="129">
        <f>wMAC!J18</f>
        <v>0</v>
      </c>
      <c r="J21" s="6">
        <f>wMAC!K18</f>
        <v>0</v>
      </c>
      <c r="K21" s="6">
        <f>wMAC!L18</f>
        <v>0</v>
      </c>
      <c r="L21" s="6">
        <f>wMAC!M18</f>
        <v>0</v>
      </c>
      <c r="M21" s="6">
        <f>wMAC!N18</f>
        <v>0</v>
      </c>
      <c r="N21" s="6">
        <f>wMAC!O18</f>
        <v>0</v>
      </c>
      <c r="O21" s="6">
        <f>wMAC!P18</f>
        <v>0</v>
      </c>
      <c r="P21" s="6">
        <f>wMAC!Q18</f>
        <v>0</v>
      </c>
      <c r="Q21" s="6">
        <f>wMAC!R18</f>
        <v>0</v>
      </c>
      <c r="R21" s="6">
        <f>wMAC!S18</f>
        <v>0</v>
      </c>
      <c r="S21" s="6">
        <f>wMAC!T18</f>
        <v>0</v>
      </c>
      <c r="T21" s="128">
        <f>wMAC!U18</f>
        <v>0</v>
      </c>
      <c r="U21" s="6">
        <f>wMAC!V18</f>
        <v>0</v>
      </c>
      <c r="V21" s="129">
        <f>wMAC!W18</f>
        <v>0</v>
      </c>
      <c r="W21" s="129">
        <f>wMAC!X18</f>
        <v>0</v>
      </c>
      <c r="X21" s="129">
        <f>wMAC!Y18</f>
        <v>1.1773436405</v>
      </c>
      <c r="Y21" s="1"/>
    </row>
    <row r="22" spans="1:25" x14ac:dyDescent="0.35">
      <c r="A22" s="120" t="s">
        <v>211</v>
      </c>
      <c r="B22" s="128">
        <f>wMAC!C19</f>
        <v>0</v>
      </c>
      <c r="C22" s="129">
        <f>wMAC!D19</f>
        <v>64.958050873363362</v>
      </c>
      <c r="D22" s="129">
        <f>wMAC!E19</f>
        <v>0</v>
      </c>
      <c r="E22" s="6">
        <f>wMAC!F19</f>
        <v>0</v>
      </c>
      <c r="F22" s="6">
        <f>wMAC!G19</f>
        <v>0</v>
      </c>
      <c r="G22" s="6">
        <f>wMAC!H19</f>
        <v>0</v>
      </c>
      <c r="H22" s="128">
        <f>wMAC!I19</f>
        <v>0</v>
      </c>
      <c r="I22" s="129">
        <f>wMAC!J19</f>
        <v>0</v>
      </c>
      <c r="J22" s="6">
        <f>wMAC!K19</f>
        <v>0</v>
      </c>
      <c r="K22" s="6">
        <f>wMAC!L19</f>
        <v>0</v>
      </c>
      <c r="L22" s="6">
        <f>wMAC!M19</f>
        <v>0</v>
      </c>
      <c r="M22" s="6">
        <f>wMAC!N19</f>
        <v>0</v>
      </c>
      <c r="N22" s="6">
        <f>wMAC!O19</f>
        <v>0</v>
      </c>
      <c r="O22" s="6">
        <f>wMAC!P19</f>
        <v>0</v>
      </c>
      <c r="P22" s="6">
        <f>wMAC!Q19</f>
        <v>0</v>
      </c>
      <c r="Q22" s="6">
        <f>wMAC!R19</f>
        <v>0</v>
      </c>
      <c r="R22" s="6">
        <f>wMAC!S19</f>
        <v>0</v>
      </c>
      <c r="S22" s="6">
        <f>wMAC!T19</f>
        <v>0</v>
      </c>
      <c r="T22" s="128">
        <f>wMAC!U19</f>
        <v>0</v>
      </c>
      <c r="U22" s="6">
        <f>wMAC!V19</f>
        <v>0</v>
      </c>
      <c r="V22" s="129">
        <f>wMAC!W19</f>
        <v>0</v>
      </c>
      <c r="W22" s="129">
        <f>wMAC!X19</f>
        <v>0</v>
      </c>
      <c r="X22" s="129">
        <f>wMAC!Y19</f>
        <v>64.958050873363362</v>
      </c>
      <c r="Y22" s="1"/>
    </row>
    <row r="23" spans="1:25" x14ac:dyDescent="0.35">
      <c r="A23" s="120" t="s">
        <v>212</v>
      </c>
      <c r="B23" s="128">
        <f>wMAC!C20</f>
        <v>0</v>
      </c>
      <c r="C23" s="129">
        <f>wMAC!D20</f>
        <v>-30.138079134226004</v>
      </c>
      <c r="D23" s="129">
        <f>wMAC!E20</f>
        <v>0</v>
      </c>
      <c r="E23" s="6">
        <f>wMAC!F20</f>
        <v>0</v>
      </c>
      <c r="F23" s="6">
        <f>wMAC!G20</f>
        <v>0</v>
      </c>
      <c r="G23" s="6">
        <f>wMAC!H20</f>
        <v>0</v>
      </c>
      <c r="H23" s="128">
        <f>wMAC!I20</f>
        <v>0</v>
      </c>
      <c r="I23" s="129">
        <f>wMAC!J20</f>
        <v>0</v>
      </c>
      <c r="J23" s="6">
        <f>wMAC!K20</f>
        <v>0</v>
      </c>
      <c r="K23" s="6">
        <f>wMAC!L20</f>
        <v>0</v>
      </c>
      <c r="L23" s="6">
        <f>wMAC!M20</f>
        <v>0</v>
      </c>
      <c r="M23" s="6">
        <f>wMAC!N20</f>
        <v>0</v>
      </c>
      <c r="N23" s="6">
        <f>wMAC!O20</f>
        <v>0</v>
      </c>
      <c r="O23" s="6">
        <f>wMAC!P20</f>
        <v>0</v>
      </c>
      <c r="P23" s="6">
        <f>wMAC!Q20</f>
        <v>0</v>
      </c>
      <c r="Q23" s="6">
        <f>wMAC!R20</f>
        <v>0</v>
      </c>
      <c r="R23" s="6">
        <f>wMAC!S20</f>
        <v>0</v>
      </c>
      <c r="S23" s="6">
        <f>wMAC!T20</f>
        <v>0</v>
      </c>
      <c r="T23" s="128">
        <f>wMAC!U20</f>
        <v>0</v>
      </c>
      <c r="U23" s="6">
        <f>wMAC!V20</f>
        <v>0</v>
      </c>
      <c r="V23" s="129">
        <f>wMAC!W20</f>
        <v>0</v>
      </c>
      <c r="W23" s="129">
        <f>wMAC!X20</f>
        <v>0</v>
      </c>
      <c r="X23" s="129">
        <f>wMAC!Y20</f>
        <v>-30.138079134226004</v>
      </c>
      <c r="Y23" s="1"/>
    </row>
    <row r="24" spans="1:25" x14ac:dyDescent="0.35">
      <c r="A24" s="120" t="s">
        <v>650</v>
      </c>
      <c r="B24" s="128">
        <f>wMAC!C21</f>
        <v>0</v>
      </c>
      <c r="C24" s="129">
        <f>wMAC!D21</f>
        <v>397.41341178803322</v>
      </c>
      <c r="D24" s="129">
        <f>wMAC!E21</f>
        <v>0</v>
      </c>
      <c r="E24" s="6">
        <f>wMAC!F21</f>
        <v>0</v>
      </c>
      <c r="F24" s="6">
        <f>wMAC!G21</f>
        <v>0</v>
      </c>
      <c r="G24" s="6">
        <f>wMAC!H21</f>
        <v>0</v>
      </c>
      <c r="H24" s="128">
        <f>wMAC!I21</f>
        <v>0</v>
      </c>
      <c r="I24" s="129">
        <f>wMAC!J21</f>
        <v>0</v>
      </c>
      <c r="J24" s="6">
        <f>wMAC!K21</f>
        <v>0</v>
      </c>
      <c r="K24" s="6">
        <f>wMAC!L21</f>
        <v>0</v>
      </c>
      <c r="L24" s="6">
        <f>wMAC!M21</f>
        <v>0</v>
      </c>
      <c r="M24" s="6">
        <f>wMAC!N21</f>
        <v>0</v>
      </c>
      <c r="N24" s="6">
        <f>wMAC!O21</f>
        <v>0</v>
      </c>
      <c r="O24" s="6">
        <f>wMAC!P21</f>
        <v>0</v>
      </c>
      <c r="P24" s="6">
        <f>wMAC!Q21</f>
        <v>0</v>
      </c>
      <c r="Q24" s="6">
        <f>wMAC!R21</f>
        <v>0</v>
      </c>
      <c r="R24" s="6">
        <f>wMAC!S21</f>
        <v>0</v>
      </c>
      <c r="S24" s="6">
        <f>wMAC!T21</f>
        <v>0</v>
      </c>
      <c r="T24" s="128">
        <f>wMAC!U21</f>
        <v>0</v>
      </c>
      <c r="U24" s="6">
        <f>wMAC!V21</f>
        <v>0</v>
      </c>
      <c r="V24" s="129">
        <f>wMAC!W21</f>
        <v>0</v>
      </c>
      <c r="W24" s="129">
        <f>wMAC!X21</f>
        <v>0</v>
      </c>
      <c r="X24" s="129">
        <f>wMAC!Y21</f>
        <v>397.41341178803322</v>
      </c>
      <c r="Y24" s="1"/>
    </row>
    <row r="25" spans="1:25" x14ac:dyDescent="0.35">
      <c r="A25" s="120" t="s">
        <v>638</v>
      </c>
      <c r="B25" s="126">
        <f>wMAC!C22</f>
        <v>0</v>
      </c>
      <c r="C25" s="127">
        <f>wMAC!D22</f>
        <v>206.88430938992195</v>
      </c>
      <c r="D25" s="127">
        <f>wMAC!E22</f>
        <v>0</v>
      </c>
      <c r="E25" s="124">
        <f>wMAC!F22</f>
        <v>0</v>
      </c>
      <c r="F25" s="124">
        <f>wMAC!G22</f>
        <v>0</v>
      </c>
      <c r="G25" s="124">
        <f>wMAC!H22</f>
        <v>0</v>
      </c>
      <c r="H25" s="126">
        <f>wMAC!I22</f>
        <v>0</v>
      </c>
      <c r="I25" s="127">
        <f>wMAC!J22</f>
        <v>0</v>
      </c>
      <c r="J25" s="124">
        <f>wMAC!K22</f>
        <v>0</v>
      </c>
      <c r="K25" s="124">
        <f>wMAC!L22</f>
        <v>0</v>
      </c>
      <c r="L25" s="124">
        <f>wMAC!M22</f>
        <v>0</v>
      </c>
      <c r="M25" s="124">
        <f>wMAC!N22</f>
        <v>0</v>
      </c>
      <c r="N25" s="124">
        <f>wMAC!O22</f>
        <v>0</v>
      </c>
      <c r="O25" s="124">
        <f>wMAC!P22</f>
        <v>0</v>
      </c>
      <c r="P25" s="124">
        <f>wMAC!Q22</f>
        <v>0</v>
      </c>
      <c r="Q25" s="124">
        <f>wMAC!R22</f>
        <v>0</v>
      </c>
      <c r="R25" s="124">
        <f>wMAC!S22</f>
        <v>0</v>
      </c>
      <c r="S25" s="124">
        <f>wMAC!T22</f>
        <v>0</v>
      </c>
      <c r="T25" s="126">
        <f>wMAC!U22</f>
        <v>0</v>
      </c>
      <c r="U25" s="124">
        <f>wMAC!V22</f>
        <v>0</v>
      </c>
      <c r="V25" s="127">
        <f>wMAC!W22</f>
        <v>0</v>
      </c>
      <c r="W25" s="127">
        <f>wMAC!X22</f>
        <v>0</v>
      </c>
      <c r="X25" s="127">
        <f>wMAC!Y22</f>
        <v>206.88430938992195</v>
      </c>
      <c r="Y25" s="1"/>
    </row>
    <row r="26" spans="1:25" x14ac:dyDescent="0.35">
      <c r="A26" s="120" t="s">
        <v>213</v>
      </c>
      <c r="B26" s="128">
        <f>wMAC!C23</f>
        <v>0</v>
      </c>
      <c r="C26" s="129">
        <f>wMAC!D23</f>
        <v>0</v>
      </c>
      <c r="D26" s="129">
        <f>wMAC!E23</f>
        <v>0</v>
      </c>
      <c r="E26" s="6">
        <f>wMAC!F23</f>
        <v>0</v>
      </c>
      <c r="F26" s="6">
        <f>wMAC!G23</f>
        <v>0</v>
      </c>
      <c r="G26" s="6">
        <f>wMAC!H23</f>
        <v>0</v>
      </c>
      <c r="H26" s="190">
        <f>wMAC!I23</f>
        <v>240.92680450665722</v>
      </c>
      <c r="I26" s="191">
        <f>wMAC!J23</f>
        <v>661.78914283431823</v>
      </c>
      <c r="J26" s="6">
        <f>wMAC!K23</f>
        <v>205.20132598939927</v>
      </c>
      <c r="K26" s="6">
        <f>wMAC!L23</f>
        <v>0</v>
      </c>
      <c r="L26" s="6">
        <f>wMAC!M23</f>
        <v>0</v>
      </c>
      <c r="M26" s="6">
        <f>wMAC!N23</f>
        <v>0</v>
      </c>
      <c r="N26" s="6">
        <f>wMAC!O23</f>
        <v>0</v>
      </c>
      <c r="O26" s="6">
        <f>wMAC!P23</f>
        <v>0</v>
      </c>
      <c r="P26" s="6">
        <f>wMAC!Q23</f>
        <v>0</v>
      </c>
      <c r="Q26" s="6">
        <f>wMAC!R23</f>
        <v>0</v>
      </c>
      <c r="R26" s="6">
        <f>wMAC!S23</f>
        <v>0</v>
      </c>
      <c r="S26" s="6">
        <f>wMAC!T23</f>
        <v>0</v>
      </c>
      <c r="T26" s="128">
        <f>wMAC!U23</f>
        <v>0</v>
      </c>
      <c r="U26" s="6">
        <f>wMAC!V23</f>
        <v>0</v>
      </c>
      <c r="V26" s="129">
        <f>wMAC!W23</f>
        <v>0</v>
      </c>
      <c r="W26" s="129">
        <f>wMAC!X23</f>
        <v>727.38586923674757</v>
      </c>
      <c r="X26" s="129">
        <f>wMAC!Y23</f>
        <v>1835.3031425671222</v>
      </c>
      <c r="Y26" s="1"/>
    </row>
    <row r="27" spans="1:25" x14ac:dyDescent="0.35">
      <c r="A27" s="120" t="s">
        <v>1022</v>
      </c>
      <c r="B27" s="128">
        <f>wMAC!C24</f>
        <v>0</v>
      </c>
      <c r="C27" s="129">
        <f>wMAC!D24</f>
        <v>0</v>
      </c>
      <c r="D27" s="129">
        <f>wMAC!E24</f>
        <v>0</v>
      </c>
      <c r="E27" s="6">
        <f>wMAC!F24</f>
        <v>0</v>
      </c>
      <c r="F27" s="6">
        <f>wMAC!G24</f>
        <v>0</v>
      </c>
      <c r="G27" s="6">
        <f>wMAC!H24</f>
        <v>0</v>
      </c>
      <c r="H27" s="190">
        <f>wMAC!I24</f>
        <v>0</v>
      </c>
      <c r="I27" s="191">
        <f>wMAC!J24</f>
        <v>0</v>
      </c>
      <c r="J27" s="6">
        <f>wMAC!K24</f>
        <v>0</v>
      </c>
      <c r="K27" s="6">
        <f>wMAC!L24</f>
        <v>0</v>
      </c>
      <c r="L27" s="6">
        <f>wMAC!M24</f>
        <v>0</v>
      </c>
      <c r="M27" s="6">
        <f>wMAC!N24</f>
        <v>0</v>
      </c>
      <c r="N27" s="6">
        <f>wMAC!O24</f>
        <v>0</v>
      </c>
      <c r="O27" s="6">
        <f>wMAC!P24</f>
        <v>0</v>
      </c>
      <c r="P27" s="6">
        <f>wMAC!Q24</f>
        <v>0</v>
      </c>
      <c r="Q27" s="6">
        <f>wMAC!R24</f>
        <v>0</v>
      </c>
      <c r="R27" s="6">
        <f>wMAC!S24</f>
        <v>0</v>
      </c>
      <c r="S27" s="6">
        <f>wMAC!T24</f>
        <v>0</v>
      </c>
      <c r="T27" s="128">
        <f>wMAC!U24</f>
        <v>602.89737724849999</v>
      </c>
      <c r="U27" s="6">
        <f>wMAC!V24</f>
        <v>0</v>
      </c>
      <c r="V27" s="129">
        <f>wMAC!W24</f>
        <v>0</v>
      </c>
      <c r="W27" s="129">
        <f>wMAC!X24</f>
        <v>0</v>
      </c>
      <c r="X27" s="129">
        <f>wMAC!Y24</f>
        <v>602.89737724849999</v>
      </c>
      <c r="Y27" s="1"/>
    </row>
    <row r="28" spans="1:25" x14ac:dyDescent="0.35">
      <c r="A28" s="120" t="s">
        <v>214</v>
      </c>
      <c r="B28" s="126">
        <f>wMAC!C25</f>
        <v>0</v>
      </c>
      <c r="C28" s="127">
        <f>wMAC!D25</f>
        <v>0</v>
      </c>
      <c r="D28" s="127">
        <f>wMAC!E25</f>
        <v>0</v>
      </c>
      <c r="E28" s="124">
        <f>wMAC!F25</f>
        <v>0</v>
      </c>
      <c r="F28" s="124">
        <f>wMAC!G25</f>
        <v>0</v>
      </c>
      <c r="G28" s="124">
        <f>wMAC!H25</f>
        <v>0</v>
      </c>
      <c r="H28" s="126">
        <f>wMAC!I25</f>
        <v>0</v>
      </c>
      <c r="I28" s="127">
        <f>wMAC!J25</f>
        <v>0</v>
      </c>
      <c r="J28" s="124">
        <f>wMAC!K25</f>
        <v>0</v>
      </c>
      <c r="K28" s="124">
        <f>wMAC!L25</f>
        <v>0</v>
      </c>
      <c r="L28" s="124">
        <f>wMAC!M25</f>
        <v>0</v>
      </c>
      <c r="M28" s="124">
        <f>wMAC!N25</f>
        <v>0</v>
      </c>
      <c r="N28" s="124">
        <f>wMAC!O25</f>
        <v>0</v>
      </c>
      <c r="O28" s="124">
        <f>wMAC!P25</f>
        <v>0</v>
      </c>
      <c r="P28" s="124">
        <f>wMAC!Q25</f>
        <v>0</v>
      </c>
      <c r="Q28" s="124">
        <f>wMAC!R25</f>
        <v>0</v>
      </c>
      <c r="R28" s="124">
        <f>wMAC!S25</f>
        <v>0</v>
      </c>
      <c r="S28" s="124">
        <f>wMAC!T25</f>
        <v>0</v>
      </c>
      <c r="T28" s="135">
        <f>wMAC!U25</f>
        <v>86</v>
      </c>
      <c r="U28" s="125">
        <f>wMAC!V25</f>
        <v>0</v>
      </c>
      <c r="V28" s="127">
        <f>wMAC!W25</f>
        <v>0</v>
      </c>
      <c r="W28" s="127">
        <f>wMAC!X25</f>
        <v>0</v>
      </c>
      <c r="X28" s="127">
        <f>wMAC!Y25</f>
        <v>86</v>
      </c>
      <c r="Y28" s="1"/>
    </row>
    <row r="29" spans="1:25" x14ac:dyDescent="0.35">
      <c r="A29" s="120" t="s">
        <v>215</v>
      </c>
      <c r="B29" s="126">
        <f>wMAC!C26</f>
        <v>0</v>
      </c>
      <c r="C29" s="127">
        <f>wMAC!D26</f>
        <v>2550.3990737478898</v>
      </c>
      <c r="D29" s="127">
        <f>wMAC!E26</f>
        <v>0</v>
      </c>
      <c r="E29" s="124">
        <f>wMAC!F26</f>
        <v>30.214968705969032</v>
      </c>
      <c r="F29" s="124">
        <f>wMAC!G26</f>
        <v>0</v>
      </c>
      <c r="G29" s="124">
        <f>wMAC!H26</f>
        <v>229.94812618877333</v>
      </c>
      <c r="H29" s="126">
        <f>wMAC!I26</f>
        <v>5.7424352551145246</v>
      </c>
      <c r="I29" s="127">
        <f>wMAC!J26</f>
        <v>48.18729069903965</v>
      </c>
      <c r="J29" s="124">
        <f>wMAC!K26</f>
        <v>43.333063248500004</v>
      </c>
      <c r="K29" s="124">
        <f>wMAC!L26</f>
        <v>0</v>
      </c>
      <c r="L29" s="124">
        <f>wMAC!M26</f>
        <v>0</v>
      </c>
      <c r="M29" s="124">
        <f>wMAC!N26</f>
        <v>0</v>
      </c>
      <c r="N29" s="124">
        <f>wMAC!O26</f>
        <v>0</v>
      </c>
      <c r="O29" s="124">
        <f>wMAC!P26</f>
        <v>0</v>
      </c>
      <c r="P29" s="124">
        <f>wMAC!Q26</f>
        <v>0</v>
      </c>
      <c r="Q29" s="124">
        <f>wMAC!R26</f>
        <v>0</v>
      </c>
      <c r="R29" s="124">
        <f>wMAC!S26</f>
        <v>0</v>
      </c>
      <c r="S29" s="124">
        <f>wMAC!T26</f>
        <v>0</v>
      </c>
      <c r="T29" s="126">
        <f>wMAC!U26</f>
        <v>0</v>
      </c>
      <c r="U29" s="124">
        <f>wMAC!V26</f>
        <v>0</v>
      </c>
      <c r="V29" s="127">
        <f>wMAC!W26</f>
        <v>0</v>
      </c>
      <c r="W29" s="127">
        <f>wMAC!X26</f>
        <v>0</v>
      </c>
      <c r="X29" s="127">
        <f>wMAC!Y26</f>
        <v>2907.8249578452865</v>
      </c>
      <c r="Y29" s="1"/>
    </row>
    <row r="30" spans="1:25" x14ac:dyDescent="0.35">
      <c r="A30" s="121" t="s">
        <v>216</v>
      </c>
      <c r="B30" s="126">
        <f>wMAC!C27</f>
        <v>11563.341799187539</v>
      </c>
      <c r="C30" s="127">
        <f>wMAC!D27</f>
        <v>15906.328440568945</v>
      </c>
      <c r="D30" s="127">
        <f>wMAC!E27</f>
        <v>1053.7156181390794</v>
      </c>
      <c r="E30" s="124">
        <f>wMAC!F27</f>
        <v>3895.6427198213082</v>
      </c>
      <c r="F30" s="124">
        <f>wMAC!G27</f>
        <v>575.64093149529458</v>
      </c>
      <c r="G30" s="124">
        <f>wMAC!H27</f>
        <v>2588.7437661874483</v>
      </c>
      <c r="H30" s="126">
        <f>wMAC!I27</f>
        <v>2512.2711627388662</v>
      </c>
      <c r="I30" s="127">
        <f>wMAC!J27</f>
        <v>6897.825907801237</v>
      </c>
      <c r="J30" s="124">
        <f>wMAC!K27</f>
        <v>1745.3736330533991</v>
      </c>
      <c r="K30" s="124">
        <f>wMAC!L27</f>
        <v>-85.334627234536825</v>
      </c>
      <c r="L30" s="124">
        <f>wMAC!M27</f>
        <v>99.754256577343369</v>
      </c>
      <c r="M30" s="124">
        <f>wMAC!N27</f>
        <v>479.15296022150005</v>
      </c>
      <c r="N30" s="124">
        <f>wMAC!O27</f>
        <v>0</v>
      </c>
      <c r="O30" s="124">
        <f>wMAC!P27</f>
        <v>1.1773436405</v>
      </c>
      <c r="P30" s="124">
        <f>wMAC!Q27</f>
        <v>64.958050873363362</v>
      </c>
      <c r="Q30" s="124">
        <f>wMAC!R27</f>
        <v>-30.138079134226004</v>
      </c>
      <c r="R30" s="124">
        <f>wMAC!S27</f>
        <v>397.41341178803322</v>
      </c>
      <c r="S30" s="124">
        <f>wMAC!T27</f>
        <v>206.88430938992195</v>
      </c>
      <c r="T30" s="126">
        <f>wMAC!U27</f>
        <v>1834</v>
      </c>
      <c r="U30" s="124">
        <f>wMAC!V27</f>
        <v>602.89737724849999</v>
      </c>
      <c r="V30" s="127">
        <f>wMAC!W27</f>
        <v>86</v>
      </c>
      <c r="W30" s="127">
        <f>wMAC!X27</f>
        <v>2907.8249578452865</v>
      </c>
      <c r="X30" s="6">
        <f>wMAC!Y27</f>
        <v>0</v>
      </c>
      <c r="Y30" s="1"/>
    </row>
    <row r="31" spans="1:25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3" customFormat="1" hidden="1" x14ac:dyDescent="0.35"/>
    <row r="34" customFormat="1" hidden="1" x14ac:dyDescent="0.35"/>
    <row r="35" customFormat="1" hidden="1" x14ac:dyDescent="0.35"/>
    <row r="36" customFormat="1" hidden="1" x14ac:dyDescent="0.35"/>
    <row r="37" customFormat="1" hidden="1" x14ac:dyDescent="0.3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F65C2-F830-45F5-A18A-8072AB5E746C}">
  <sheetPr>
    <tabColor theme="8" tint="-0.499984740745262"/>
  </sheetPr>
  <dimension ref="A1:AI112"/>
  <sheetViews>
    <sheetView showZeros="0" zoomScaleNormal="100" workbookViewId="0">
      <pane xSplit="2" ySplit="7" topLeftCell="C8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ColWidth="0" defaultRowHeight="14.5" zeroHeight="1" x14ac:dyDescent="0.35"/>
  <cols>
    <col min="1" max="2" width="8.81640625" customWidth="1"/>
    <col min="3" max="3" width="9.54296875" customWidth="1"/>
    <col min="4" max="12" width="8.81640625" customWidth="1"/>
    <col min="13" max="14" width="10.26953125" customWidth="1"/>
    <col min="15" max="16" width="8.81640625" customWidth="1"/>
    <col min="17" max="17" width="8.7265625" style="12" customWidth="1"/>
    <col min="18" max="22" width="8.81640625" customWidth="1"/>
    <col min="23" max="24" width="2.26953125" customWidth="1"/>
    <col min="25" max="26" width="8.81640625" customWidth="1"/>
    <col min="27" max="27" width="2.26953125" customWidth="1"/>
    <col min="28" max="28" width="14.1796875" customWidth="1"/>
    <col min="29" max="32" width="8.81640625" customWidth="1"/>
    <col min="33" max="33" width="2.26953125" customWidth="1"/>
    <col min="34" max="35" width="0" hidden="1" customWidth="1"/>
    <col min="36" max="16384" width="8.81640625" hidden="1"/>
  </cols>
  <sheetData>
    <row r="1" spans="1:34" ht="18.5" x14ac:dyDescent="0.45">
      <c r="A1" s="263" t="s">
        <v>218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3"/>
      <c r="W1" s="263"/>
      <c r="X1" s="263"/>
      <c r="Y1" s="263"/>
      <c r="Z1" s="263"/>
      <c r="AA1" s="263"/>
      <c r="AB1" s="263"/>
      <c r="AC1" s="263"/>
      <c r="AD1" s="263"/>
      <c r="AE1" s="263"/>
      <c r="AF1" s="263"/>
      <c r="AG1" s="263"/>
    </row>
    <row r="2" spans="1:34" x14ac:dyDescent="0.35">
      <c r="A2" s="13" t="s">
        <v>217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8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4" x14ac:dyDescent="0.35">
      <c r="A3" s="1"/>
      <c r="B3" s="2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8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4" x14ac:dyDescent="0.35">
      <c r="A4" s="1"/>
      <c r="B4" s="8"/>
      <c r="C4" s="17" t="s">
        <v>219</v>
      </c>
      <c r="D4" s="17" t="s">
        <v>220</v>
      </c>
      <c r="E4" s="17" t="s">
        <v>221</v>
      </c>
      <c r="F4" s="281" t="s">
        <v>222</v>
      </c>
      <c r="G4" s="281"/>
      <c r="H4" s="281"/>
      <c r="I4" s="281"/>
      <c r="J4" s="281"/>
      <c r="K4" s="281"/>
      <c r="L4" s="17" t="s">
        <v>223</v>
      </c>
      <c r="M4" s="279" t="s">
        <v>224</v>
      </c>
      <c r="N4" s="280"/>
      <c r="O4" s="17" t="s">
        <v>225</v>
      </c>
      <c r="P4" s="17" t="s">
        <v>223</v>
      </c>
      <c r="Q4" s="281" t="s">
        <v>226</v>
      </c>
      <c r="R4" s="281"/>
      <c r="S4" s="279" t="s">
        <v>259</v>
      </c>
      <c r="T4" s="281"/>
      <c r="U4" s="281"/>
      <c r="V4" s="17" t="s">
        <v>227</v>
      </c>
      <c r="W4" s="1"/>
      <c r="X4" s="1"/>
      <c r="Y4" s="11" t="s">
        <v>228</v>
      </c>
      <c r="Z4" s="1"/>
      <c r="AA4" s="8"/>
      <c r="AB4" s="8"/>
      <c r="AC4" s="8"/>
      <c r="AD4" s="8"/>
      <c r="AE4" s="8"/>
      <c r="AF4" s="8"/>
      <c r="AG4" s="8"/>
      <c r="AH4" s="12"/>
    </row>
    <row r="5" spans="1:34" x14ac:dyDescent="0.35">
      <c r="A5" s="1"/>
      <c r="B5" s="8"/>
      <c r="C5" s="17" t="s">
        <v>229</v>
      </c>
      <c r="D5" s="18"/>
      <c r="E5" s="17" t="s">
        <v>230</v>
      </c>
      <c r="F5" s="234" t="s">
        <v>1121</v>
      </c>
      <c r="G5" s="234" t="s">
        <v>227</v>
      </c>
      <c r="H5" s="234" t="s">
        <v>1034</v>
      </c>
      <c r="I5" s="234" t="s">
        <v>1122</v>
      </c>
      <c r="J5" s="234" t="s">
        <v>1130</v>
      </c>
      <c r="K5" s="234" t="s">
        <v>1035</v>
      </c>
      <c r="L5" s="17" t="s">
        <v>231</v>
      </c>
      <c r="M5" s="19" t="s">
        <v>232</v>
      </c>
      <c r="N5" s="20" t="s">
        <v>233</v>
      </c>
      <c r="O5" s="17" t="s">
        <v>234</v>
      </c>
      <c r="P5" s="17" t="s">
        <v>231</v>
      </c>
      <c r="Q5" s="18" t="s">
        <v>235</v>
      </c>
      <c r="R5" s="18" t="s">
        <v>236</v>
      </c>
      <c r="S5" s="18" t="s">
        <v>235</v>
      </c>
      <c r="T5" s="18" t="s">
        <v>236</v>
      </c>
      <c r="U5" s="18" t="s">
        <v>237</v>
      </c>
      <c r="V5" s="18"/>
      <c r="W5" s="1"/>
      <c r="X5" s="1"/>
      <c r="Y5" s="13" t="s">
        <v>238</v>
      </c>
      <c r="Z5" s="13" t="s">
        <v>239</v>
      </c>
      <c r="AA5" s="8"/>
      <c r="AB5" s="8"/>
      <c r="AC5" s="8"/>
      <c r="AD5" s="8"/>
      <c r="AE5" s="8"/>
      <c r="AF5" s="8"/>
      <c r="AG5" s="8"/>
      <c r="AH5" s="12"/>
    </row>
    <row r="6" spans="1:34" x14ac:dyDescent="0.35">
      <c r="A6" s="1"/>
      <c r="B6" s="3" t="s">
        <v>224</v>
      </c>
      <c r="C6" s="6">
        <f>SUM(C8:C111)</f>
        <v>11648.676426422073</v>
      </c>
      <c r="D6" s="6">
        <f t="shared" ref="D6:V6" si="0">SUM(D8:D111)</f>
        <v>2550.3990737478903</v>
      </c>
      <c r="E6" s="6">
        <f t="shared" si="0"/>
        <v>-85.334627234536825</v>
      </c>
      <c r="F6" s="6">
        <f t="shared" si="0"/>
        <v>99.754256577343355</v>
      </c>
      <c r="G6" s="6">
        <f t="shared" si="0"/>
        <v>0</v>
      </c>
      <c r="H6" s="6">
        <f t="shared" si="0"/>
        <v>64.958050873363362</v>
      </c>
      <c r="I6" s="6">
        <f t="shared" si="0"/>
        <v>-30.138079134226</v>
      </c>
      <c r="J6" s="6"/>
      <c r="K6" s="6">
        <f t="shared" si="0"/>
        <v>206.88430938992195</v>
      </c>
      <c r="L6" s="6">
        <f t="shared" si="0"/>
        <v>1053.7156181390794</v>
      </c>
      <c r="M6" s="21">
        <f t="shared" si="0"/>
        <v>15906.328440568941</v>
      </c>
      <c r="N6" s="22">
        <f t="shared" si="0"/>
        <v>15905.025298001823</v>
      </c>
      <c r="O6" s="6">
        <f t="shared" si="0"/>
        <v>4606.6764264220756</v>
      </c>
      <c r="P6" s="6">
        <f t="shared" si="0"/>
        <v>1053.7156181390794</v>
      </c>
      <c r="Q6" s="15">
        <f t="shared" si="0"/>
        <v>5676.1315554035082</v>
      </c>
      <c r="R6" s="6">
        <f t="shared" si="0"/>
        <v>1155</v>
      </c>
      <c r="S6" s="6">
        <f t="shared" si="0"/>
        <v>1145.1026227514999</v>
      </c>
      <c r="T6" s="6">
        <f t="shared" si="0"/>
        <v>602.89737724849999</v>
      </c>
      <c r="U6" s="6">
        <f t="shared" si="0"/>
        <v>85.999999999999986</v>
      </c>
      <c r="V6" s="6">
        <f t="shared" si="0"/>
        <v>1579.5016980371606</v>
      </c>
      <c r="W6" s="6"/>
      <c r="X6" s="6"/>
      <c r="Y6" s="14">
        <f t="shared" ref="Y6" si="1">M6-N6</f>
        <v>1.3031425671179022</v>
      </c>
      <c r="Z6" s="14">
        <f t="shared" ref="Z6" si="2">IF(M6&lt;&gt;0,Y6/M6*100,0)</f>
        <v>8.1926044214845287E-3</v>
      </c>
      <c r="AA6" s="8"/>
      <c r="AB6" s="8"/>
      <c r="AC6" s="279" t="s">
        <v>224</v>
      </c>
      <c r="AD6" s="280"/>
      <c r="AE6" s="11" t="s">
        <v>228</v>
      </c>
      <c r="AF6" s="1"/>
      <c r="AG6" s="8"/>
      <c r="AH6" s="12"/>
    </row>
    <row r="7" spans="1:34" x14ac:dyDescent="0.35">
      <c r="A7" s="1"/>
      <c r="B7" s="6"/>
      <c r="C7" s="143" t="s">
        <v>240</v>
      </c>
      <c r="D7" s="143" t="s">
        <v>241</v>
      </c>
      <c r="E7" s="143" t="s">
        <v>242</v>
      </c>
      <c r="F7" s="143" t="s">
        <v>244</v>
      </c>
      <c r="G7" s="143" t="s">
        <v>243</v>
      </c>
      <c r="H7" s="143" t="s">
        <v>1124</v>
      </c>
      <c r="I7" s="143" t="s">
        <v>245</v>
      </c>
      <c r="J7" s="143" t="s">
        <v>1123</v>
      </c>
      <c r="K7" s="143" t="s">
        <v>1125</v>
      </c>
      <c r="L7" s="143" t="s">
        <v>246</v>
      </c>
      <c r="M7" s="144" t="s">
        <v>247</v>
      </c>
      <c r="N7" s="145" t="s">
        <v>248</v>
      </c>
      <c r="O7" s="143" t="s">
        <v>249</v>
      </c>
      <c r="P7" s="143" t="s">
        <v>250</v>
      </c>
      <c r="Q7" s="143" t="s">
        <v>251</v>
      </c>
      <c r="R7" s="143" t="s">
        <v>252</v>
      </c>
      <c r="S7" s="143" t="s">
        <v>253</v>
      </c>
      <c r="T7" s="143" t="s">
        <v>1027</v>
      </c>
      <c r="U7" s="143" t="s">
        <v>254</v>
      </c>
      <c r="V7" s="143" t="s">
        <v>255</v>
      </c>
      <c r="W7" s="6"/>
      <c r="X7" s="6"/>
      <c r="Y7" s="14"/>
      <c r="Z7" s="13"/>
      <c r="AA7" s="8"/>
      <c r="AB7" s="8"/>
      <c r="AC7" s="8" t="s">
        <v>232</v>
      </c>
      <c r="AD7" s="8" t="s">
        <v>233</v>
      </c>
      <c r="AE7" s="13" t="s">
        <v>238</v>
      </c>
      <c r="AF7" s="13" t="s">
        <v>239</v>
      </c>
      <c r="AG7" s="8"/>
      <c r="AH7" s="12"/>
    </row>
    <row r="8" spans="1:34" x14ac:dyDescent="0.35">
      <c r="A8" s="27" t="s">
        <v>916</v>
      </c>
      <c r="B8" s="8" t="s">
        <v>11</v>
      </c>
      <c r="C8" s="146">
        <f t="array" ref="C8:C111">TRANSPOSE(SUP!C4:DB4)</f>
        <v>45.186127537862291</v>
      </c>
      <c r="D8" s="146">
        <f>wTRD!I8</f>
        <v>1.0534167821760152</v>
      </c>
      <c r="E8" s="146">
        <f>wTAX!G8</f>
        <v>0</v>
      </c>
      <c r="F8" s="146">
        <f>wTAX!K8</f>
        <v>0</v>
      </c>
      <c r="G8" s="146">
        <f>wTAX!O8</f>
        <v>0</v>
      </c>
      <c r="H8" s="146">
        <f>wTAX!S8</f>
        <v>0</v>
      </c>
      <c r="I8" s="146">
        <f>wTAX!W8</f>
        <v>0</v>
      </c>
      <c r="J8" s="146">
        <f>wTAX!AA8</f>
        <v>1.4953108677679048E-2</v>
      </c>
      <c r="K8" s="146">
        <f>wTAX!AE8</f>
        <v>0</v>
      </c>
      <c r="L8" s="147">
        <f>wTRC!G8</f>
        <v>0.52381857742828342</v>
      </c>
      <c r="M8" s="148">
        <f>SUM(C8:L8)</f>
        <v>46.778316006144273</v>
      </c>
      <c r="N8" s="147">
        <f t="shared" ref="N8" si="3">SUM(O8:V8)</f>
        <v>46.876135251378976</v>
      </c>
      <c r="O8" s="148">
        <f>SUM(USE!C8:DB8)</f>
        <v>39.453682735372098</v>
      </c>
      <c r="P8" s="146">
        <f>wTRC!K8</f>
        <v>0</v>
      </c>
      <c r="Q8" s="149">
        <f>wABS!G7</f>
        <v>5.5950820204331437</v>
      </c>
      <c r="R8" s="149">
        <f>wABS!K7</f>
        <v>0</v>
      </c>
      <c r="S8" s="146">
        <f>wABS!O7</f>
        <v>0</v>
      </c>
      <c r="T8" s="146">
        <f>wABS!S7</f>
        <v>0</v>
      </c>
      <c r="U8" s="146">
        <f>wABS!W7</f>
        <v>0.25122230087492076</v>
      </c>
      <c r="V8" s="146">
        <f>wTRD!O8</f>
        <v>1.5761481946988076</v>
      </c>
      <c r="W8" s="6"/>
      <c r="X8" s="6"/>
      <c r="Y8" s="15">
        <f t="shared" ref="Y8:Y71" si="4">M8-N8</f>
        <v>-9.7819245234703089E-2</v>
      </c>
      <c r="Z8" s="187">
        <f t="shared" ref="Z8:Z71" si="5">IF(M8&lt;&gt;0,Y8/M8*100,0)</f>
        <v>-0.20911236997470081</v>
      </c>
      <c r="AA8" s="8"/>
      <c r="AB8" s="15" t="s">
        <v>256</v>
      </c>
      <c r="AC8" s="15">
        <f>SUM(AC9:AC20)</f>
        <v>2380.4510606491949</v>
      </c>
      <c r="AD8" s="15">
        <f>SUM(AD9:AD20)</f>
        <v>2385.2180077352018</v>
      </c>
      <c r="AE8" s="14">
        <f t="shared" ref="AE8:AE20" si="6">AC8-AD8</f>
        <v>-4.7669470860068941</v>
      </c>
      <c r="AF8" s="14">
        <f t="shared" ref="AF8:AF20" si="7">IF(AC8&lt;&gt;0,AE8/AC8*100,0)</f>
        <v>-0.20025394198639207</v>
      </c>
      <c r="AG8" s="8"/>
      <c r="AH8" s="12"/>
    </row>
    <row r="9" spans="1:34" x14ac:dyDescent="0.35">
      <c r="A9" s="27" t="s">
        <v>917</v>
      </c>
      <c r="B9" s="8" t="s">
        <v>6</v>
      </c>
      <c r="C9" s="146">
        <v>98.112674655947345</v>
      </c>
      <c r="D9" s="146">
        <f>wTRD!I9</f>
        <v>25.34982798069689</v>
      </c>
      <c r="E9" s="146">
        <f>wTAX!G9</f>
        <v>0</v>
      </c>
      <c r="F9" s="146">
        <f>wTAX!K9</f>
        <v>0.53905914787258069</v>
      </c>
      <c r="G9" s="146">
        <f>wTAX!O9</f>
        <v>0</v>
      </c>
      <c r="H9" s="146">
        <f>wTAX!S9</f>
        <v>0</v>
      </c>
      <c r="I9" s="146">
        <f>wTAX!W9</f>
        <v>0</v>
      </c>
      <c r="J9" s="146">
        <f>wTAX!AA9</f>
        <v>3.2696954542505138E-2</v>
      </c>
      <c r="K9" s="146">
        <f>wTAX!AE9</f>
        <v>0.36276888209750868</v>
      </c>
      <c r="L9" s="147">
        <f>wTRC!G9</f>
        <v>1.1543252119341325</v>
      </c>
      <c r="M9" s="148">
        <f t="shared" ref="M9:M72" si="8">SUM(C9:L9)</f>
        <v>125.55135283309096</v>
      </c>
      <c r="N9" s="147">
        <f t="shared" ref="N9:N72" si="9">SUM(O9:V9)</f>
        <v>129.66341145288135</v>
      </c>
      <c r="O9" s="148">
        <f>SUM(USE!C9:DB9)</f>
        <v>73.138611760258598</v>
      </c>
      <c r="P9" s="146">
        <f>wTRC!K9</f>
        <v>0</v>
      </c>
      <c r="Q9" s="149">
        <f>wABS!G8</f>
        <v>41.735845788397988</v>
      </c>
      <c r="R9" s="149">
        <f>wABS!K8</f>
        <v>0</v>
      </c>
      <c r="S9" s="146">
        <f>wABS!O8</f>
        <v>0</v>
      </c>
      <c r="T9" s="146">
        <f>wABS!S8</f>
        <v>0</v>
      </c>
      <c r="U9" s="146">
        <f>wABS!W8</f>
        <v>5.3465792359977975</v>
      </c>
      <c r="V9" s="146">
        <f>wTRD!O9</f>
        <v>9.4423746682269893</v>
      </c>
      <c r="W9" s="6"/>
      <c r="X9" s="6"/>
      <c r="Y9" s="15">
        <f t="shared" si="4"/>
        <v>-4.112058619790389</v>
      </c>
      <c r="Z9" s="187">
        <f t="shared" si="5"/>
        <v>-3.2752005669401232</v>
      </c>
      <c r="AA9" s="8"/>
      <c r="AB9" s="189" t="s">
        <v>260</v>
      </c>
      <c r="AC9" s="188">
        <f>SUM(M8:M12)</f>
        <v>324.64064282098832</v>
      </c>
      <c r="AD9" s="188">
        <f>SUM(N8:N12)</f>
        <v>326.865494301475</v>
      </c>
      <c r="AE9" s="14">
        <f t="shared" si="6"/>
        <v>-2.2248514804866772</v>
      </c>
      <c r="AF9" s="14">
        <f t="shared" si="7"/>
        <v>-0.68532746274578238</v>
      </c>
      <c r="AG9" s="8"/>
      <c r="AH9" s="12"/>
    </row>
    <row r="10" spans="1:34" x14ac:dyDescent="0.35">
      <c r="A10" s="27" t="s">
        <v>918</v>
      </c>
      <c r="B10" s="8" t="s">
        <v>16</v>
      </c>
      <c r="C10" s="146">
        <v>3.2540333336424743</v>
      </c>
      <c r="D10" s="146">
        <f>wTRD!I10</f>
        <v>54.390816266129953</v>
      </c>
      <c r="E10" s="146">
        <f>wTAX!G10</f>
        <v>0</v>
      </c>
      <c r="F10" s="146">
        <f>wTAX!K10</f>
        <v>0</v>
      </c>
      <c r="G10" s="146">
        <f>wTAX!O10</f>
        <v>0</v>
      </c>
      <c r="H10" s="146">
        <f>wTAX!S10</f>
        <v>0</v>
      </c>
      <c r="I10" s="146">
        <f>wTAX!W10</f>
        <v>0</v>
      </c>
      <c r="J10" s="146">
        <f>wTAX!AA10</f>
        <v>1.6125022102542796E-2</v>
      </c>
      <c r="K10" s="146">
        <f>wTAX!AE10</f>
        <v>0.78637771230937081</v>
      </c>
      <c r="L10" s="147">
        <f>wTRC!G10</f>
        <v>0.71507849324989159</v>
      </c>
      <c r="M10" s="148">
        <f t="shared" si="8"/>
        <v>59.162430827434235</v>
      </c>
      <c r="N10" s="147">
        <f t="shared" si="9"/>
        <v>62.323152925880812</v>
      </c>
      <c r="O10" s="148">
        <f>SUM(USE!C10:DB10)</f>
        <v>56.529221129102901</v>
      </c>
      <c r="P10" s="146">
        <f>wTRC!K10</f>
        <v>0</v>
      </c>
      <c r="Q10" s="149">
        <f>wABS!G9</f>
        <v>0.72771823641275257</v>
      </c>
      <c r="R10" s="149">
        <f>wABS!K9</f>
        <v>0</v>
      </c>
      <c r="S10" s="146">
        <f>wABS!O9</f>
        <v>0</v>
      </c>
      <c r="T10" s="146">
        <f>wABS!S9</f>
        <v>0</v>
      </c>
      <c r="U10" s="146">
        <f>wABS!W9</f>
        <v>4.786616030147079</v>
      </c>
      <c r="V10" s="146">
        <f>wTRD!O10</f>
        <v>0.27959753021807932</v>
      </c>
      <c r="W10" s="6"/>
      <c r="X10" s="6"/>
      <c r="Y10" s="15">
        <f t="shared" si="4"/>
        <v>-3.1607220984465769</v>
      </c>
      <c r="Z10" s="187">
        <f t="shared" si="5"/>
        <v>-5.3424479931627777</v>
      </c>
      <c r="AA10" s="8"/>
      <c r="AB10" s="189" t="s">
        <v>1011</v>
      </c>
      <c r="AC10" s="188">
        <f>SUM(M13:M16)</f>
        <v>508.35109907254554</v>
      </c>
      <c r="AD10" s="188">
        <f>SUM(N13:N16)</f>
        <v>505.42778337518945</v>
      </c>
      <c r="AE10" s="14">
        <f t="shared" si="6"/>
        <v>2.9233156973560881</v>
      </c>
      <c r="AF10" s="14">
        <f t="shared" si="7"/>
        <v>0.57505840012729248</v>
      </c>
      <c r="AG10" s="8"/>
      <c r="AH10" s="12"/>
    </row>
    <row r="11" spans="1:34" x14ac:dyDescent="0.35">
      <c r="A11" s="27" t="s">
        <v>919</v>
      </c>
      <c r="B11" s="8" t="s">
        <v>13</v>
      </c>
      <c r="C11" s="146">
        <v>59.900399207336847</v>
      </c>
      <c r="D11" s="146">
        <f>wTRD!I11</f>
        <v>17.627699703848819</v>
      </c>
      <c r="E11" s="146">
        <f>wTAX!G11</f>
        <v>0</v>
      </c>
      <c r="F11" s="146">
        <f>wTAX!K11</f>
        <v>6.2061592960757617</v>
      </c>
      <c r="G11" s="146">
        <f>wTAX!O11</f>
        <v>0</v>
      </c>
      <c r="H11" s="146">
        <f>wTAX!S11</f>
        <v>0</v>
      </c>
      <c r="I11" s="146">
        <f>wTAX!W11</f>
        <v>0</v>
      </c>
      <c r="J11" s="146">
        <f>wTAX!AA11</f>
        <v>2.6701793502504829</v>
      </c>
      <c r="K11" s="146">
        <f>wTAX!AE11</f>
        <v>0.24129891856130384</v>
      </c>
      <c r="L11" s="147">
        <f>wTRC!G11</f>
        <v>0.82326615762912048</v>
      </c>
      <c r="M11" s="148">
        <f t="shared" si="8"/>
        <v>87.469002633702331</v>
      </c>
      <c r="N11" s="147">
        <f t="shared" si="9"/>
        <v>83.838417971717661</v>
      </c>
      <c r="O11" s="148">
        <f>SUM(USE!C11:DB11)</f>
        <v>7.5612553527393915</v>
      </c>
      <c r="P11" s="146">
        <f>wTRC!K11</f>
        <v>0</v>
      </c>
      <c r="Q11" s="149">
        <f>wABS!G10</f>
        <v>73.451634214522898</v>
      </c>
      <c r="R11" s="149">
        <f>wABS!K10</f>
        <v>0</v>
      </c>
      <c r="S11" s="146">
        <f>wABS!O10</f>
        <v>0</v>
      </c>
      <c r="T11" s="146">
        <f>wABS!S10</f>
        <v>0</v>
      </c>
      <c r="U11" s="146">
        <f>wABS!W10</f>
        <v>-1.9129958820696733</v>
      </c>
      <c r="V11" s="146">
        <f>wTRD!O11</f>
        <v>4.7385242865250561</v>
      </c>
      <c r="W11" s="6"/>
      <c r="X11" s="6"/>
      <c r="Y11" s="15">
        <f t="shared" si="4"/>
        <v>3.6305846619846704</v>
      </c>
      <c r="Z11" s="187">
        <f t="shared" si="5"/>
        <v>4.1507100260290208</v>
      </c>
      <c r="AA11" s="8"/>
      <c r="AB11" s="189" t="s">
        <v>1008</v>
      </c>
      <c r="AC11" s="188">
        <f>SUM(M17:M19)</f>
        <v>420.76034622860061</v>
      </c>
      <c r="AD11" s="188">
        <f>SUM(N17:N19)</f>
        <v>417.95016461035425</v>
      </c>
      <c r="AE11" s="14">
        <f t="shared" si="6"/>
        <v>2.8101816182463608</v>
      </c>
      <c r="AF11" s="14">
        <f t="shared" si="7"/>
        <v>0.66788176296432156</v>
      </c>
      <c r="AG11" s="8"/>
      <c r="AH11" s="12"/>
    </row>
    <row r="12" spans="1:34" x14ac:dyDescent="0.35">
      <c r="A12" s="27" t="s">
        <v>920</v>
      </c>
      <c r="B12" s="8" t="s">
        <v>19</v>
      </c>
      <c r="C12" s="146">
        <v>0.29091625678017941</v>
      </c>
      <c r="D12" s="146">
        <f>wTRD!I12</f>
        <v>5.2367139062278421</v>
      </c>
      <c r="E12" s="146">
        <f>wTAX!G12</f>
        <v>0</v>
      </c>
      <c r="F12" s="146">
        <f>wTAX!K12</f>
        <v>3.0887924656409934E-2</v>
      </c>
      <c r="G12" s="146">
        <f>wTAX!O12</f>
        <v>0</v>
      </c>
      <c r="H12" s="146">
        <f>wTAX!S12</f>
        <v>0</v>
      </c>
      <c r="I12" s="146">
        <f>wTAX!W12</f>
        <v>0</v>
      </c>
      <c r="J12" s="146">
        <f>wTAX!AA12</f>
        <v>0</v>
      </c>
      <c r="K12" s="146">
        <f>wTAX!AE12</f>
        <v>7.4708701491993046E-2</v>
      </c>
      <c r="L12" s="147">
        <f>wTRC!G12</f>
        <v>4.631373146006032E-2</v>
      </c>
      <c r="M12" s="148">
        <f t="shared" si="8"/>
        <v>5.6795405206164844</v>
      </c>
      <c r="N12" s="147">
        <f t="shared" si="9"/>
        <v>4.1643766996162404</v>
      </c>
      <c r="O12" s="148">
        <f>SUM(USE!C12:DB12)</f>
        <v>3.8332100341877973</v>
      </c>
      <c r="P12" s="146">
        <f>wTRC!K12</f>
        <v>0</v>
      </c>
      <c r="Q12" s="149">
        <f>wABS!G11</f>
        <v>0.1078224413591678</v>
      </c>
      <c r="R12" s="149">
        <f>wABS!K11</f>
        <v>0</v>
      </c>
      <c r="S12" s="146">
        <f>wABS!O11</f>
        <v>0</v>
      </c>
      <c r="T12" s="146">
        <f>wABS!S11</f>
        <v>0</v>
      </c>
      <c r="U12" s="146">
        <f>wABS!W11</f>
        <v>9.6081100703334366E-3</v>
      </c>
      <c r="V12" s="146">
        <f>wTRD!O12</f>
        <v>0.21373611399894191</v>
      </c>
      <c r="W12" s="6"/>
      <c r="X12" s="6"/>
      <c r="Y12" s="15">
        <f t="shared" si="4"/>
        <v>1.515163821000244</v>
      </c>
      <c r="Z12" s="187">
        <f t="shared" si="5"/>
        <v>26.677577446630856</v>
      </c>
      <c r="AA12" s="8"/>
      <c r="AB12" s="189" t="s">
        <v>1004</v>
      </c>
      <c r="AC12" s="188">
        <f>SUM(M20:M23)</f>
        <v>303.02439094909903</v>
      </c>
      <c r="AD12" s="188">
        <f>SUM(N20:N23)</f>
        <v>304.48990929044379</v>
      </c>
      <c r="AE12" s="14">
        <f t="shared" si="6"/>
        <v>-1.4655183413447617</v>
      </c>
      <c r="AF12" s="14">
        <f t="shared" si="7"/>
        <v>-0.48363048821074411</v>
      </c>
      <c r="AG12" s="8"/>
      <c r="AH12" s="12"/>
    </row>
    <row r="13" spans="1:34" x14ac:dyDescent="0.35">
      <c r="A13" s="27" t="s">
        <v>921</v>
      </c>
      <c r="B13" s="8" t="s">
        <v>33</v>
      </c>
      <c r="C13" s="146">
        <v>170.10331833617391</v>
      </c>
      <c r="D13" s="146">
        <f>wTRD!I13</f>
        <v>4.7535362383400033</v>
      </c>
      <c r="E13" s="146">
        <f>wTAX!G13</f>
        <v>0</v>
      </c>
      <c r="F13" s="146">
        <f>wTAX!K13</f>
        <v>1.1621993588549248E-2</v>
      </c>
      <c r="G13" s="146">
        <f>wTAX!O13</f>
        <v>0</v>
      </c>
      <c r="H13" s="146">
        <f>wTAX!S13</f>
        <v>0</v>
      </c>
      <c r="I13" s="146">
        <f>wTAX!W13</f>
        <v>0</v>
      </c>
      <c r="J13" s="146">
        <f>wTAX!AA13</f>
        <v>0.26287636748085269</v>
      </c>
      <c r="K13" s="146">
        <f>wTAX!AE13</f>
        <v>5.3293658484763647E-2</v>
      </c>
      <c r="L13" s="147">
        <f>wTRC!G13</f>
        <v>9.5056657206604314</v>
      </c>
      <c r="M13" s="148">
        <f t="shared" si="8"/>
        <v>184.69031231472852</v>
      </c>
      <c r="N13" s="147">
        <f t="shared" si="9"/>
        <v>185.02010144002057</v>
      </c>
      <c r="O13" s="148">
        <f>SUM(USE!C13:DB13)</f>
        <v>2.2121453431496589</v>
      </c>
      <c r="P13" s="146">
        <f>wTRC!K13</f>
        <v>0</v>
      </c>
      <c r="Q13" s="149">
        <f>wABS!G12</f>
        <v>177.67461803734622</v>
      </c>
      <c r="R13" s="149">
        <f>wABS!K12</f>
        <v>0</v>
      </c>
      <c r="S13" s="146">
        <f>wABS!O12</f>
        <v>0</v>
      </c>
      <c r="T13" s="146">
        <f>wABS!S12</f>
        <v>0</v>
      </c>
      <c r="U13" s="146">
        <f>wABS!W12</f>
        <v>-5.5964729753899024E-2</v>
      </c>
      <c r="V13" s="146">
        <f>wTRD!O13</f>
        <v>5.1893027892785817</v>
      </c>
      <c r="W13" s="6"/>
      <c r="X13" s="6"/>
      <c r="Y13" s="15">
        <f t="shared" si="4"/>
        <v>-0.32978912529205218</v>
      </c>
      <c r="Z13" s="187">
        <f t="shared" si="5"/>
        <v>-0.1785633047877804</v>
      </c>
      <c r="AA13" s="8"/>
      <c r="AB13" s="189" t="s">
        <v>1009</v>
      </c>
      <c r="AC13" s="188">
        <f>SUM(M24:M26)</f>
        <v>25.246312673803423</v>
      </c>
      <c r="AD13" s="188">
        <f>SUM(N24:N26)</f>
        <v>25.072272397188438</v>
      </c>
      <c r="AE13" s="14">
        <f t="shared" si="6"/>
        <v>0.17404027661498489</v>
      </c>
      <c r="AF13" s="14">
        <f t="shared" si="7"/>
        <v>0.68936909268170476</v>
      </c>
      <c r="AG13" s="8"/>
      <c r="AH13" s="12"/>
    </row>
    <row r="14" spans="1:34" x14ac:dyDescent="0.35">
      <c r="A14" s="27" t="s">
        <v>922</v>
      </c>
      <c r="B14" s="8" t="s">
        <v>36</v>
      </c>
      <c r="C14" s="146">
        <v>151.42835617998622</v>
      </c>
      <c r="D14" s="146">
        <f>wTRD!I14</f>
        <v>0.52079595640000054</v>
      </c>
      <c r="E14" s="146">
        <f>wTAX!G14</f>
        <v>0</v>
      </c>
      <c r="F14" s="146">
        <f>wTAX!K14</f>
        <v>4.6517457968200155E-5</v>
      </c>
      <c r="G14" s="146">
        <f>wTAX!O14</f>
        <v>0</v>
      </c>
      <c r="H14" s="146">
        <f>wTAX!S14</f>
        <v>0</v>
      </c>
      <c r="I14" s="146">
        <f>wTAX!W14</f>
        <v>0</v>
      </c>
      <c r="J14" s="146">
        <f>wTAX!AA14</f>
        <v>0.12884959348407213</v>
      </c>
      <c r="K14" s="146">
        <f>wTAX!AE14</f>
        <v>1.9898308307296467E-3</v>
      </c>
      <c r="L14" s="147">
        <f>wTRC!G14</f>
        <v>4.6469111892686179</v>
      </c>
      <c r="M14" s="148">
        <f t="shared" si="8"/>
        <v>156.72694926742761</v>
      </c>
      <c r="N14" s="147">
        <f t="shared" si="9"/>
        <v>156.73065917756884</v>
      </c>
      <c r="O14" s="148">
        <f>SUM(USE!C14:DB14)</f>
        <v>2.0009956671626328</v>
      </c>
      <c r="P14" s="146">
        <f>wTRC!K14</f>
        <v>0</v>
      </c>
      <c r="Q14" s="149">
        <f>wABS!G13</f>
        <v>154.62993191708375</v>
      </c>
      <c r="R14" s="149">
        <f>wABS!K13</f>
        <v>0</v>
      </c>
      <c r="S14" s="146">
        <f>wABS!O13</f>
        <v>0</v>
      </c>
      <c r="T14" s="146">
        <f>wABS!S13</f>
        <v>0</v>
      </c>
      <c r="U14" s="146">
        <f>wABS!W13</f>
        <v>1.8838599512609806E-2</v>
      </c>
      <c r="V14" s="146">
        <f>wTRD!O14</f>
        <v>8.0892993809840941E-2</v>
      </c>
      <c r="W14" s="6"/>
      <c r="X14" s="6"/>
      <c r="Y14" s="15">
        <f t="shared" si="4"/>
        <v>-3.7099101412252367E-3</v>
      </c>
      <c r="Z14" s="187">
        <f t="shared" si="5"/>
        <v>-2.3671169244128603E-3</v>
      </c>
      <c r="AA14" s="8"/>
      <c r="AB14" s="189" t="s">
        <v>70</v>
      </c>
      <c r="AC14" s="188">
        <f>M27</f>
        <v>78.816823838107751</v>
      </c>
      <c r="AD14" s="188">
        <f>N27</f>
        <v>87.891101789406463</v>
      </c>
      <c r="AE14" s="14">
        <f t="shared" si="6"/>
        <v>-9.0742779512987113</v>
      </c>
      <c r="AF14" s="14">
        <f t="shared" si="7"/>
        <v>-11.513123099121026</v>
      </c>
      <c r="AG14" s="8"/>
      <c r="AH14" s="12"/>
    </row>
    <row r="15" spans="1:34" x14ac:dyDescent="0.35">
      <c r="A15" s="27" t="s">
        <v>923</v>
      </c>
      <c r="B15" s="8" t="s">
        <v>30</v>
      </c>
      <c r="C15" s="146">
        <v>125.44618202343979</v>
      </c>
      <c r="D15" s="146">
        <f>wTRD!I15</f>
        <v>10.525036699840006</v>
      </c>
      <c r="E15" s="146">
        <f>wTAX!G15</f>
        <v>0</v>
      </c>
      <c r="F15" s="146">
        <f>wTAX!K15</f>
        <v>7.2855952291775168E-4</v>
      </c>
      <c r="G15" s="146">
        <f>wTAX!O15</f>
        <v>0</v>
      </c>
      <c r="H15" s="146">
        <f>wTAX!S15</f>
        <v>0</v>
      </c>
      <c r="I15" s="146">
        <f>wTAX!W15</f>
        <v>0</v>
      </c>
      <c r="J15" s="146">
        <f>wTAX!AA15</f>
        <v>0</v>
      </c>
      <c r="K15" s="146">
        <f>wTAX!AE15</f>
        <v>0.16768466381421168</v>
      </c>
      <c r="L15" s="147">
        <f>wTRC!G15</f>
        <v>8.8321558787642278</v>
      </c>
      <c r="M15" s="148">
        <f t="shared" si="8"/>
        <v>144.97178782538117</v>
      </c>
      <c r="N15" s="147">
        <f t="shared" si="9"/>
        <v>141.12190298558744</v>
      </c>
      <c r="O15" s="148">
        <f>SUM(USE!C15:DB15)</f>
        <v>77.249342725926425</v>
      </c>
      <c r="P15" s="146">
        <f>wTRC!K15</f>
        <v>0</v>
      </c>
      <c r="Q15" s="149">
        <f>wABS!G14</f>
        <v>63.780195375923299</v>
      </c>
      <c r="R15" s="149">
        <f>wABS!K14</f>
        <v>0</v>
      </c>
      <c r="S15" s="146">
        <f>wABS!O14</f>
        <v>0</v>
      </c>
      <c r="T15" s="146">
        <f>wABS!S14</f>
        <v>0</v>
      </c>
      <c r="U15" s="146">
        <f>wABS!W14</f>
        <v>-2.4814995807208675E-3</v>
      </c>
      <c r="V15" s="146">
        <f>wTRD!O15</f>
        <v>9.4846383318443167E-2</v>
      </c>
      <c r="W15" s="6"/>
      <c r="X15" s="6"/>
      <c r="Y15" s="15">
        <f t="shared" si="4"/>
        <v>3.8498848397937309</v>
      </c>
      <c r="Z15" s="187">
        <f t="shared" si="5"/>
        <v>2.6556096862314518</v>
      </c>
      <c r="AA15" s="8"/>
      <c r="AB15" s="189" t="s">
        <v>471</v>
      </c>
      <c r="AC15" s="188">
        <f>M28</f>
        <v>25.057748664687313</v>
      </c>
      <c r="AD15" s="188">
        <f>N28</f>
        <v>25.805572502077297</v>
      </c>
      <c r="AE15" s="14">
        <f t="shared" si="6"/>
        <v>-0.74782383738998348</v>
      </c>
      <c r="AF15" s="14">
        <f t="shared" si="7"/>
        <v>-2.9844015414036611</v>
      </c>
      <c r="AG15" s="8"/>
      <c r="AH15" s="12"/>
    </row>
    <row r="16" spans="1:34" x14ac:dyDescent="0.35">
      <c r="A16" s="27" t="s">
        <v>924</v>
      </c>
      <c r="B16" s="8" t="s">
        <v>39</v>
      </c>
      <c r="C16" s="146">
        <v>21.322824882500772</v>
      </c>
      <c r="D16" s="146">
        <f>wTRD!I16</f>
        <v>5.1590164950000052E-2</v>
      </c>
      <c r="E16" s="146">
        <f>wTAX!G16</f>
        <v>0</v>
      </c>
      <c r="F16" s="146">
        <f>wTAX!K16</f>
        <v>3.3623185716133989E-4</v>
      </c>
      <c r="G16" s="146">
        <f>wTAX!O16</f>
        <v>0</v>
      </c>
      <c r="H16" s="146">
        <f>wTAX!S16</f>
        <v>0</v>
      </c>
      <c r="I16" s="146">
        <f>wTAX!W16</f>
        <v>0</v>
      </c>
      <c r="J16" s="146">
        <f>wTAX!AA16</f>
        <v>1.5457468625440616E-2</v>
      </c>
      <c r="K16" s="146">
        <f>wTAX!AE16</f>
        <v>2.9327547898836478E-5</v>
      </c>
      <c r="L16" s="147">
        <f>wTRC!G16</f>
        <v>0.57181158952695132</v>
      </c>
      <c r="M16" s="148">
        <f t="shared" si="8"/>
        <v>21.962049665008227</v>
      </c>
      <c r="N16" s="147">
        <f t="shared" si="9"/>
        <v>22.555119772012556</v>
      </c>
      <c r="O16" s="148">
        <f>SUM(USE!C16:DB16)</f>
        <v>0.67724229018805759</v>
      </c>
      <c r="P16" s="146">
        <f>wTRC!K16</f>
        <v>0</v>
      </c>
      <c r="Q16" s="149">
        <f>wABS!G15</f>
        <v>21.836841531231336</v>
      </c>
      <c r="R16" s="149">
        <f>wABS!K15</f>
        <v>0</v>
      </c>
      <c r="S16" s="146">
        <f>wABS!O15</f>
        <v>0</v>
      </c>
      <c r="T16" s="146">
        <f>wABS!S15</f>
        <v>0</v>
      </c>
      <c r="U16" s="146">
        <f>wABS!W15</f>
        <v>0</v>
      </c>
      <c r="V16" s="146">
        <f>wTRD!O16</f>
        <v>4.1035950593161757E-2</v>
      </c>
      <c r="W16" s="6"/>
      <c r="X16" s="6"/>
      <c r="Y16" s="15">
        <f t="shared" si="4"/>
        <v>-0.59307010700432983</v>
      </c>
      <c r="Z16" s="187">
        <f t="shared" si="5"/>
        <v>-2.7004314991112088</v>
      </c>
      <c r="AA16" s="8"/>
      <c r="AB16" s="189" t="s">
        <v>1005</v>
      </c>
      <c r="AC16" s="188">
        <f>SUM(M29:M32)</f>
        <v>51.205297494115257</v>
      </c>
      <c r="AD16" s="188">
        <f>SUM(N29:N32)</f>
        <v>53.016985641843348</v>
      </c>
      <c r="AE16" s="14">
        <f t="shared" si="6"/>
        <v>-1.8116881477280913</v>
      </c>
      <c r="AF16" s="14">
        <f t="shared" si="7"/>
        <v>-3.5380873393740147</v>
      </c>
      <c r="AG16" s="8"/>
      <c r="AH16" s="12"/>
    </row>
    <row r="17" spans="1:34" x14ac:dyDescent="0.35">
      <c r="A17" s="27" t="s">
        <v>925</v>
      </c>
      <c r="B17" s="8" t="s">
        <v>894</v>
      </c>
      <c r="C17" s="146">
        <v>225.71312088113021</v>
      </c>
      <c r="D17" s="146">
        <f>wTRD!I17</f>
        <v>1.6038527906426161</v>
      </c>
      <c r="E17" s="146">
        <f>wTAX!G17</f>
        <v>0</v>
      </c>
      <c r="F17" s="146">
        <f>wTAX!K17</f>
        <v>2.8139099094818204E-3</v>
      </c>
      <c r="G17" s="146">
        <f>wTAX!O17</f>
        <v>0</v>
      </c>
      <c r="H17" s="146">
        <f>wTAX!S17</f>
        <v>0</v>
      </c>
      <c r="I17" s="146">
        <f>wTAX!W17</f>
        <v>0</v>
      </c>
      <c r="J17" s="146">
        <f>wTAX!AA17</f>
        <v>0.25476555054831851</v>
      </c>
      <c r="K17" s="146">
        <f>wTAX!AE17</f>
        <v>1.8300944972360813E-2</v>
      </c>
      <c r="L17" s="147">
        <f>wTRC!G17</f>
        <v>9.6211127809684136</v>
      </c>
      <c r="M17" s="148">
        <f t="shared" si="8"/>
        <v>237.2139668581714</v>
      </c>
      <c r="N17" s="147">
        <f t="shared" si="9"/>
        <v>237.70873540893564</v>
      </c>
      <c r="O17" s="148">
        <f>SUM(USE!C17:DB17)</f>
        <v>6.6503043030534936</v>
      </c>
      <c r="P17" s="146">
        <f>wTRC!K17</f>
        <v>0</v>
      </c>
      <c r="Q17" s="149">
        <f>wABS!G16</f>
        <v>219.3946066093423</v>
      </c>
      <c r="R17" s="149">
        <f>wABS!K16</f>
        <v>0</v>
      </c>
      <c r="S17" s="146">
        <f>wABS!O16</f>
        <v>0</v>
      </c>
      <c r="T17" s="146">
        <f>wABS!S16</f>
        <v>0</v>
      </c>
      <c r="U17" s="146">
        <f>wABS!W16</f>
        <v>-0.89508084527887388</v>
      </c>
      <c r="V17" s="146">
        <f>wTRD!O17</f>
        <v>12.55890534181869</v>
      </c>
      <c r="W17" s="6"/>
      <c r="X17" s="6"/>
      <c r="Y17" s="15">
        <f t="shared" si="4"/>
        <v>-0.49476855076423476</v>
      </c>
      <c r="Z17" s="187">
        <f t="shared" si="5"/>
        <v>-0.20857479739380333</v>
      </c>
      <c r="AA17" s="8"/>
      <c r="AB17" s="189" t="s">
        <v>257</v>
      </c>
      <c r="AC17" s="188">
        <f>SUM(M33:M36)</f>
        <v>150.15702727785421</v>
      </c>
      <c r="AD17" s="188">
        <f>SUM(N33:N36)</f>
        <v>144.69632388730628</v>
      </c>
      <c r="AE17" s="14">
        <f t="shared" si="6"/>
        <v>5.4607033905479341</v>
      </c>
      <c r="AF17" s="14">
        <f t="shared" si="7"/>
        <v>3.6366618929151522</v>
      </c>
      <c r="AG17" s="8"/>
      <c r="AH17" s="12"/>
    </row>
    <row r="18" spans="1:34" x14ac:dyDescent="0.35">
      <c r="A18" s="27" t="s">
        <v>926</v>
      </c>
      <c r="B18" s="8" t="s">
        <v>895</v>
      </c>
      <c r="C18" s="146">
        <v>22.07041255885747</v>
      </c>
      <c r="D18" s="146">
        <f>wTRD!I18</f>
        <v>6.7616628872741266E-2</v>
      </c>
      <c r="E18" s="146">
        <f>wTAX!G18</f>
        <v>0</v>
      </c>
      <c r="F18" s="146">
        <f>wTAX!K18</f>
        <v>3.5085651303197701E-3</v>
      </c>
      <c r="G18" s="146">
        <f>wTAX!O18</f>
        <v>0</v>
      </c>
      <c r="H18" s="146">
        <f>wTAX!S18</f>
        <v>0</v>
      </c>
      <c r="I18" s="146">
        <f>wTAX!W18</f>
        <v>0</v>
      </c>
      <c r="J18" s="146">
        <f>wTAX!AA18</f>
        <v>0</v>
      </c>
      <c r="K18" s="146">
        <f>wTAX!AE18</f>
        <v>4.7776254563073987E-4</v>
      </c>
      <c r="L18" s="147">
        <f>wTRC!G18</f>
        <v>1.1435332914319127</v>
      </c>
      <c r="M18" s="148">
        <f t="shared" si="8"/>
        <v>23.285548806838076</v>
      </c>
      <c r="N18" s="147">
        <f t="shared" si="9"/>
        <v>20.114949060762008</v>
      </c>
      <c r="O18" s="148">
        <f>SUM(USE!C18:DB18)</f>
        <v>1.8403144880132953</v>
      </c>
      <c r="P18" s="146">
        <f>wTRC!K18</f>
        <v>0</v>
      </c>
      <c r="Q18" s="149">
        <f>wABS!G17</f>
        <v>17.899127775434341</v>
      </c>
      <c r="R18" s="149">
        <f>wABS!K17</f>
        <v>0</v>
      </c>
      <c r="S18" s="146">
        <f>wABS!O17</f>
        <v>0</v>
      </c>
      <c r="T18" s="146">
        <f>wABS!S17</f>
        <v>0</v>
      </c>
      <c r="U18" s="146">
        <f>wABS!W17</f>
        <v>-1.4514351237130425E-3</v>
      </c>
      <c r="V18" s="146">
        <f>wTRD!O18</f>
        <v>0.37695823243808446</v>
      </c>
      <c r="W18" s="6"/>
      <c r="X18" s="6"/>
      <c r="Y18" s="15">
        <f t="shared" si="4"/>
        <v>3.1705997460760678</v>
      </c>
      <c r="Z18" s="187">
        <f t="shared" si="5"/>
        <v>13.616169291852739</v>
      </c>
      <c r="AA18" s="8"/>
      <c r="AB18" s="189" t="s">
        <v>1010</v>
      </c>
      <c r="AC18" s="188">
        <f>SUM(M37:M40)</f>
        <v>56.318744644160333</v>
      </c>
      <c r="AD18" s="188">
        <f>SUM(N37:N40)</f>
        <v>60.872286611115634</v>
      </c>
      <c r="AE18" s="14">
        <f t="shared" si="6"/>
        <v>-4.5535419669553008</v>
      </c>
      <c r="AF18" s="14">
        <f t="shared" si="7"/>
        <v>-8.0853044501009759</v>
      </c>
      <c r="AG18" s="8"/>
      <c r="AH18" s="12"/>
    </row>
    <row r="19" spans="1:34" x14ac:dyDescent="0.35">
      <c r="A19" s="27" t="s">
        <v>927</v>
      </c>
      <c r="B19" s="8" t="s">
        <v>47</v>
      </c>
      <c r="C19" s="146">
        <v>149.13716210096251</v>
      </c>
      <c r="D19" s="146">
        <f>wTRD!I19</f>
        <v>2.0750742441106063</v>
      </c>
      <c r="E19" s="146">
        <f>wTAX!G19</f>
        <v>0</v>
      </c>
      <c r="F19" s="146">
        <f>wTAX!K19</f>
        <v>1.6149335544944595E-3</v>
      </c>
      <c r="G19" s="146">
        <f>wTAX!O19</f>
        <v>0</v>
      </c>
      <c r="H19" s="146">
        <f>wTAX!S19</f>
        <v>0</v>
      </c>
      <c r="I19" s="146">
        <f>wTAX!W19</f>
        <v>0</v>
      </c>
      <c r="J19" s="146">
        <f>wTAX!AA19</f>
        <v>0.23453504971621242</v>
      </c>
      <c r="K19" s="146">
        <f>wTAX!AE19</f>
        <v>2.6407348664761191E-2</v>
      </c>
      <c r="L19" s="147">
        <f>wTRC!G19</f>
        <v>8.7860368865825791</v>
      </c>
      <c r="M19" s="148">
        <f t="shared" si="8"/>
        <v>160.26083056359113</v>
      </c>
      <c r="N19" s="147">
        <f t="shared" si="9"/>
        <v>160.12648014065658</v>
      </c>
      <c r="O19" s="148">
        <f>SUM(USE!C19:DB19)</f>
        <v>5.110375065692141</v>
      </c>
      <c r="P19" s="146">
        <f>wTRC!K19</f>
        <v>0</v>
      </c>
      <c r="Q19" s="149">
        <f>wABS!G18</f>
        <v>151.97639096308285</v>
      </c>
      <c r="R19" s="149">
        <f>wABS!K18</f>
        <v>0</v>
      </c>
      <c r="S19" s="146">
        <f>wABS!O18</f>
        <v>0</v>
      </c>
      <c r="T19" s="146">
        <f>wABS!S18</f>
        <v>0</v>
      </c>
      <c r="U19" s="146">
        <f>wABS!W18</f>
        <v>-8.4160700581235398E-2</v>
      </c>
      <c r="V19" s="146">
        <f>wTRD!O19</f>
        <v>3.1238748124628102</v>
      </c>
      <c r="W19" s="6"/>
      <c r="X19" s="6"/>
      <c r="Y19" s="15">
        <f t="shared" si="4"/>
        <v>0.13435042293454558</v>
      </c>
      <c r="Z19" s="187">
        <f t="shared" si="5"/>
        <v>8.3832351587143208E-2</v>
      </c>
      <c r="AA19" s="8"/>
      <c r="AB19" s="189" t="s">
        <v>1006</v>
      </c>
      <c r="AC19" s="188">
        <f>SUM(M41:M43)</f>
        <v>404.20062441430929</v>
      </c>
      <c r="AD19" s="188">
        <f>SUM(N41:N43)</f>
        <v>401.15728977418837</v>
      </c>
      <c r="AE19" s="14">
        <f t="shared" si="6"/>
        <v>3.0433346401209178</v>
      </c>
      <c r="AF19" s="14">
        <f t="shared" si="7"/>
        <v>0.7529267537700467</v>
      </c>
      <c r="AG19" s="8"/>
      <c r="AH19" s="12"/>
    </row>
    <row r="20" spans="1:34" x14ac:dyDescent="0.35">
      <c r="A20" s="27" t="s">
        <v>928</v>
      </c>
      <c r="B20" s="8" t="s">
        <v>896</v>
      </c>
      <c r="C20" s="146">
        <v>81.996625156106191</v>
      </c>
      <c r="D20" s="146">
        <f>wTRD!I20</f>
        <v>0</v>
      </c>
      <c r="E20" s="146">
        <f>wTAX!G20</f>
        <v>0</v>
      </c>
      <c r="F20" s="146">
        <f>wTAX!K20</f>
        <v>0</v>
      </c>
      <c r="G20" s="146">
        <f>wTAX!O20</f>
        <v>0</v>
      </c>
      <c r="H20" s="146">
        <f>wTAX!S20</f>
        <v>0</v>
      </c>
      <c r="I20" s="146">
        <f>wTAX!W20</f>
        <v>0</v>
      </c>
      <c r="J20" s="146">
        <f>wTAX!AA20</f>
        <v>2.6802849968775442E-2</v>
      </c>
      <c r="K20" s="146">
        <f>wTAX!AE20</f>
        <v>0</v>
      </c>
      <c r="L20" s="147">
        <f>wTRC!G20</f>
        <v>1.0858245279840317</v>
      </c>
      <c r="M20" s="148">
        <f t="shared" si="8"/>
        <v>83.109252534058996</v>
      </c>
      <c r="N20" s="147">
        <f t="shared" si="9"/>
        <v>79.140908502059091</v>
      </c>
      <c r="O20" s="148">
        <f>SUM(USE!C20:DB20)</f>
        <v>64.968405717613791</v>
      </c>
      <c r="P20" s="146">
        <f>wTRC!K20</f>
        <v>0</v>
      </c>
      <c r="Q20" s="149">
        <f>wABS!G19</f>
        <v>6.2864968891109472</v>
      </c>
      <c r="R20" s="149">
        <f>wABS!K19</f>
        <v>0</v>
      </c>
      <c r="S20" s="146">
        <f>wABS!O19</f>
        <v>0</v>
      </c>
      <c r="T20" s="146">
        <f>wABS!S19</f>
        <v>0</v>
      </c>
      <c r="U20" s="146">
        <f>wABS!W19</f>
        <v>7.8860058953343568</v>
      </c>
      <c r="V20" s="146">
        <f>wTRD!O20</f>
        <v>0</v>
      </c>
      <c r="W20" s="6"/>
      <c r="X20" s="6"/>
      <c r="Y20" s="15">
        <f t="shared" si="4"/>
        <v>3.968344031999905</v>
      </c>
      <c r="Z20" s="187">
        <f t="shared" si="5"/>
        <v>4.7748522709594079</v>
      </c>
      <c r="AA20" s="8"/>
      <c r="AB20" s="189" t="s">
        <v>1007</v>
      </c>
      <c r="AC20" s="188">
        <f>SUM(M44)</f>
        <v>32.672002570923595</v>
      </c>
      <c r="AD20" s="188">
        <f>SUM(N44)</f>
        <v>31.972823554612912</v>
      </c>
      <c r="AE20" s="14">
        <f t="shared" si="6"/>
        <v>0.69917901631068347</v>
      </c>
      <c r="AF20" s="14">
        <f t="shared" si="7"/>
        <v>2.1399943722241161</v>
      </c>
      <c r="AG20" s="8"/>
      <c r="AH20" s="12"/>
    </row>
    <row r="21" spans="1:34" x14ac:dyDescent="0.35">
      <c r="A21" s="27" t="s">
        <v>929</v>
      </c>
      <c r="B21" s="8" t="s">
        <v>897</v>
      </c>
      <c r="C21" s="146">
        <v>149.29911784709657</v>
      </c>
      <c r="D21" s="146">
        <f>wTRD!I21</f>
        <v>0</v>
      </c>
      <c r="E21" s="146">
        <f>wTAX!G21</f>
        <v>0</v>
      </c>
      <c r="F21" s="146">
        <f>wTAX!K21</f>
        <v>0</v>
      </c>
      <c r="G21" s="146">
        <f>wTAX!O21</f>
        <v>0</v>
      </c>
      <c r="H21" s="146">
        <f>wTAX!S21</f>
        <v>0</v>
      </c>
      <c r="I21" s="146">
        <f>wTAX!W21</f>
        <v>0</v>
      </c>
      <c r="J21" s="146">
        <f>wTAX!AA21</f>
        <v>0</v>
      </c>
      <c r="K21" s="146">
        <f>wTAX!AE21</f>
        <v>0</v>
      </c>
      <c r="L21" s="147">
        <f>wTRC!G21</f>
        <v>7.8310606546168628</v>
      </c>
      <c r="M21" s="148">
        <f t="shared" si="8"/>
        <v>157.13017850171343</v>
      </c>
      <c r="N21" s="147">
        <f t="shared" si="9"/>
        <v>157.56860112755297</v>
      </c>
      <c r="O21" s="148">
        <f>SUM(USE!C21:DB21)</f>
        <v>4.339568057349334</v>
      </c>
      <c r="P21" s="146">
        <f>wTRC!K21</f>
        <v>0</v>
      </c>
      <c r="Q21" s="149">
        <f>wABS!G20</f>
        <v>153.22903307020363</v>
      </c>
      <c r="R21" s="149">
        <f>wABS!K20</f>
        <v>0</v>
      </c>
      <c r="S21" s="146">
        <f>wABS!O20</f>
        <v>0</v>
      </c>
      <c r="T21" s="146">
        <f>wABS!S20</f>
        <v>0</v>
      </c>
      <c r="U21" s="146">
        <f>wABS!W20</f>
        <v>0</v>
      </c>
      <c r="V21" s="146">
        <f>wTRD!O21</f>
        <v>0</v>
      </c>
      <c r="W21" s="6"/>
      <c r="X21" s="6"/>
      <c r="Y21" s="15">
        <f t="shared" si="4"/>
        <v>-0.43842262583953584</v>
      </c>
      <c r="Z21" s="187">
        <f t="shared" si="5"/>
        <v>-0.27901872830543184</v>
      </c>
      <c r="AA21" s="8"/>
      <c r="AB21" s="188"/>
      <c r="AC21" s="188"/>
      <c r="AD21" s="188"/>
      <c r="AE21" s="188"/>
      <c r="AF21" s="188"/>
      <c r="AG21" s="8"/>
      <c r="AH21" s="12"/>
    </row>
    <row r="22" spans="1:34" x14ac:dyDescent="0.35">
      <c r="A22" s="27" t="s">
        <v>930</v>
      </c>
      <c r="B22" s="8" t="s">
        <v>898</v>
      </c>
      <c r="C22" s="146">
        <v>27.075522133335046</v>
      </c>
      <c r="D22" s="146">
        <f>wTRD!I22</f>
        <v>0.41475798700000038</v>
      </c>
      <c r="E22" s="146">
        <f>wTAX!G22</f>
        <v>0</v>
      </c>
      <c r="F22" s="146">
        <f>wTAX!K22</f>
        <v>0</v>
      </c>
      <c r="G22" s="146">
        <f>wTAX!O22</f>
        <v>0</v>
      </c>
      <c r="H22" s="146">
        <f>wTAX!S22</f>
        <v>0</v>
      </c>
      <c r="I22" s="146">
        <f>wTAX!W22</f>
        <v>0</v>
      </c>
      <c r="J22" s="146">
        <f>wTAX!AA22</f>
        <v>5.3319702895223337E-2</v>
      </c>
      <c r="K22" s="146">
        <f>wTAX!AE22</f>
        <v>0</v>
      </c>
      <c r="L22" s="147">
        <f>wTRC!G22</f>
        <v>1.8044564789755633</v>
      </c>
      <c r="M22" s="148">
        <f t="shared" si="8"/>
        <v>29.348056302205833</v>
      </c>
      <c r="N22" s="147">
        <f t="shared" si="9"/>
        <v>31.602882251893561</v>
      </c>
      <c r="O22" s="148">
        <f>SUM(USE!C22:DB22)</f>
        <v>0.52964073731144534</v>
      </c>
      <c r="P22" s="146">
        <f>wTRC!K22</f>
        <v>0</v>
      </c>
      <c r="Q22" s="149">
        <f>wABS!G21</f>
        <v>30.448102849625762</v>
      </c>
      <c r="R22" s="149">
        <f>wABS!K21</f>
        <v>0</v>
      </c>
      <c r="S22" s="146">
        <f>wABS!O21</f>
        <v>0</v>
      </c>
      <c r="T22" s="146">
        <f>wABS!S21</f>
        <v>0</v>
      </c>
      <c r="U22" s="146">
        <f>wABS!W21</f>
        <v>-3.7393247023278799E-3</v>
      </c>
      <c r="V22" s="146">
        <f>wTRD!O22</f>
        <v>0.62887798965867847</v>
      </c>
      <c r="W22" s="6"/>
      <c r="X22" s="6"/>
      <c r="Y22" s="15">
        <f t="shared" si="4"/>
        <v>-2.2548259496877279</v>
      </c>
      <c r="Z22" s="187">
        <f t="shared" si="5"/>
        <v>-7.6830503746793362</v>
      </c>
      <c r="AA22" s="8"/>
      <c r="AB22" s="188"/>
      <c r="AC22" s="188"/>
      <c r="AD22" s="188"/>
      <c r="AE22" s="188"/>
      <c r="AF22" s="188"/>
      <c r="AG22" s="8"/>
      <c r="AH22" s="12"/>
    </row>
    <row r="23" spans="1:34" x14ac:dyDescent="0.35">
      <c r="A23" s="27" t="s">
        <v>931</v>
      </c>
      <c r="B23" s="8" t="s">
        <v>65</v>
      </c>
      <c r="C23" s="146">
        <v>25.318309992577845</v>
      </c>
      <c r="D23" s="146">
        <f>wTRD!I23</f>
        <v>5.9242394834600054</v>
      </c>
      <c r="E23" s="146">
        <f>wTAX!G23</f>
        <v>0</v>
      </c>
      <c r="F23" s="146">
        <f>wTAX!K23</f>
        <v>0.29684318108652802</v>
      </c>
      <c r="G23" s="146">
        <f>wTAX!O23</f>
        <v>0</v>
      </c>
      <c r="H23" s="146">
        <f>wTAX!S23</f>
        <v>0</v>
      </c>
      <c r="I23" s="146">
        <f>wTAX!W23</f>
        <v>0</v>
      </c>
      <c r="J23" s="146">
        <f>wTAX!AA23</f>
        <v>5.1246513259281874E-2</v>
      </c>
      <c r="K23" s="146">
        <f>wTAX!AE23</f>
        <v>9.3720851386657811E-2</v>
      </c>
      <c r="L23" s="147">
        <f>wTRC!G23</f>
        <v>1.7525435893504544</v>
      </c>
      <c r="M23" s="148">
        <f t="shared" si="8"/>
        <v>33.436903611120776</v>
      </c>
      <c r="N23" s="147">
        <f t="shared" si="9"/>
        <v>36.177517408938179</v>
      </c>
      <c r="O23" s="148">
        <f>SUM(USE!C23:DB23)</f>
        <v>0.94472221387493294</v>
      </c>
      <c r="P23" s="146">
        <f>wTRC!K23</f>
        <v>0</v>
      </c>
      <c r="Q23" s="149">
        <f>wABS!G22</f>
        <v>33.809848054475658</v>
      </c>
      <c r="R23" s="149">
        <f>wABS!K22</f>
        <v>0</v>
      </c>
      <c r="S23" s="146">
        <f>wABS!O22</f>
        <v>0</v>
      </c>
      <c r="T23" s="146">
        <f>wABS!S22</f>
        <v>0</v>
      </c>
      <c r="U23" s="146">
        <f>wABS!W22</f>
        <v>3.0378481246260594E-2</v>
      </c>
      <c r="V23" s="146">
        <f>wTRD!O23</f>
        <v>1.3925686593413316</v>
      </c>
      <c r="W23" s="6"/>
      <c r="X23" s="6"/>
      <c r="Y23" s="15">
        <f t="shared" si="4"/>
        <v>-2.740613797817403</v>
      </c>
      <c r="Z23" s="187">
        <f t="shared" si="5"/>
        <v>-8.1963743703406262</v>
      </c>
      <c r="AA23" s="8"/>
      <c r="AB23" s="188"/>
      <c r="AC23" s="188"/>
      <c r="AD23" s="188"/>
      <c r="AE23" s="188"/>
      <c r="AF23" s="188"/>
      <c r="AG23" s="8"/>
      <c r="AH23" s="12"/>
    </row>
    <row r="24" spans="1:34" x14ac:dyDescent="0.35">
      <c r="A24" s="27" t="s">
        <v>932</v>
      </c>
      <c r="B24" s="8" t="s">
        <v>23</v>
      </c>
      <c r="C24" s="146">
        <v>11.297779791296827</v>
      </c>
      <c r="D24" s="146">
        <f>wTRD!I24</f>
        <v>2.6663743246600031</v>
      </c>
      <c r="E24" s="146">
        <f>wTAX!G24</f>
        <v>0</v>
      </c>
      <c r="F24" s="146">
        <f>wTAX!K24</f>
        <v>2.2272394098806072E-2</v>
      </c>
      <c r="G24" s="146">
        <f>wTAX!O24</f>
        <v>0</v>
      </c>
      <c r="H24" s="146">
        <f>wTAX!S24</f>
        <v>0</v>
      </c>
      <c r="I24" s="146">
        <f>wTAX!W24</f>
        <v>0</v>
      </c>
      <c r="J24" s="146">
        <f>wTAX!AA24</f>
        <v>2.9128714222158816E-2</v>
      </c>
      <c r="K24" s="146">
        <f>wTAX!AE24</f>
        <v>4.2914822470545996E-2</v>
      </c>
      <c r="L24" s="147">
        <f>wTRC!G24</f>
        <v>0.99482031213015198</v>
      </c>
      <c r="M24" s="148">
        <f t="shared" si="8"/>
        <v>15.053290358878494</v>
      </c>
      <c r="N24" s="147">
        <f t="shared" si="9"/>
        <v>15.06378015702459</v>
      </c>
      <c r="O24" s="148">
        <f>SUM(USE!C24:DB24)</f>
        <v>13.816022120070516</v>
      </c>
      <c r="P24" s="146">
        <f>wTRC!K24</f>
        <v>0</v>
      </c>
      <c r="Q24" s="149">
        <f>wABS!G23</f>
        <v>1.3784851636569282</v>
      </c>
      <c r="R24" s="149">
        <f>wABS!K23</f>
        <v>0</v>
      </c>
      <c r="S24" s="146">
        <f>wABS!O23</f>
        <v>0</v>
      </c>
      <c r="T24" s="146">
        <f>wABS!S23</f>
        <v>0</v>
      </c>
      <c r="U24" s="146">
        <f>wABS!W23</f>
        <v>-0.61086273084946696</v>
      </c>
      <c r="V24" s="146">
        <f>wTRD!O24</f>
        <v>0.48013560414661477</v>
      </c>
      <c r="W24" s="6"/>
      <c r="X24" s="6"/>
      <c r="Y24" s="15">
        <f t="shared" si="4"/>
        <v>-1.0489798146096518E-2</v>
      </c>
      <c r="Z24" s="187">
        <f t="shared" si="5"/>
        <v>-6.9684420455688567E-2</v>
      </c>
      <c r="AA24" s="8"/>
      <c r="AB24" s="188"/>
      <c r="AC24" s="188"/>
      <c r="AD24" s="188"/>
      <c r="AE24" s="188"/>
      <c r="AF24" s="188"/>
      <c r="AG24" s="8"/>
      <c r="AH24" s="12"/>
    </row>
    <row r="25" spans="1:34" x14ac:dyDescent="0.35">
      <c r="A25" s="27" t="s">
        <v>933</v>
      </c>
      <c r="B25" s="8" t="s">
        <v>899</v>
      </c>
      <c r="C25" s="146">
        <v>3.7090505044856368</v>
      </c>
      <c r="D25" s="146">
        <f>wTRD!I25</f>
        <v>2.9413530000000025E-2</v>
      </c>
      <c r="E25" s="146">
        <f>wTAX!G25</f>
        <v>0</v>
      </c>
      <c r="F25" s="146">
        <f>wTAX!K25</f>
        <v>0</v>
      </c>
      <c r="G25" s="146">
        <f>wTAX!O25</f>
        <v>0</v>
      </c>
      <c r="H25" s="146">
        <f>wTAX!S25</f>
        <v>0</v>
      </c>
      <c r="I25" s="146">
        <f>wTAX!W25</f>
        <v>0</v>
      </c>
      <c r="J25" s="146">
        <f>wTAX!AA25</f>
        <v>0</v>
      </c>
      <c r="K25" s="146">
        <f>wTAX!AE25</f>
        <v>0</v>
      </c>
      <c r="L25" s="147">
        <f>wTRC!G25</f>
        <v>0.2770529629930647</v>
      </c>
      <c r="M25" s="148">
        <f t="shared" si="8"/>
        <v>4.0155169974787022</v>
      </c>
      <c r="N25" s="147">
        <f t="shared" si="9"/>
        <v>4.1401631845439475</v>
      </c>
      <c r="O25" s="148">
        <f>SUM(USE!C25:DB25)</f>
        <v>2.9595119316760798</v>
      </c>
      <c r="P25" s="146">
        <f>wTRC!K25</f>
        <v>0</v>
      </c>
      <c r="Q25" s="149">
        <f>wABS!G24</f>
        <v>0.91702929961138568</v>
      </c>
      <c r="R25" s="149">
        <f>wABS!K24</f>
        <v>0</v>
      </c>
      <c r="S25" s="146">
        <f>wABS!O24</f>
        <v>0</v>
      </c>
      <c r="T25" s="146">
        <f>wABS!S24</f>
        <v>0</v>
      </c>
      <c r="U25" s="146">
        <f>wABS!W24</f>
        <v>0.17476967576628746</v>
      </c>
      <c r="V25" s="146">
        <f>wTRD!O25</f>
        <v>8.8852277490194878E-2</v>
      </c>
      <c r="W25" s="6"/>
      <c r="X25" s="6"/>
      <c r="Y25" s="15">
        <f t="shared" si="4"/>
        <v>-0.12464618706524533</v>
      </c>
      <c r="Z25" s="187">
        <f t="shared" si="5"/>
        <v>-3.1041130480460986</v>
      </c>
      <c r="AA25" s="8"/>
      <c r="AB25" s="188"/>
      <c r="AC25" s="188"/>
      <c r="AD25" s="188"/>
      <c r="AE25" s="188"/>
      <c r="AF25" s="188"/>
      <c r="AG25" s="8"/>
      <c r="AH25" s="12"/>
    </row>
    <row r="26" spans="1:34" x14ac:dyDescent="0.35">
      <c r="A26" s="27" t="s">
        <v>934</v>
      </c>
      <c r="B26" s="16" t="s">
        <v>26</v>
      </c>
      <c r="C26" s="150">
        <v>0</v>
      </c>
      <c r="D26" s="150">
        <f>wTRD!I26</f>
        <v>5.9846523252600043</v>
      </c>
      <c r="E26" s="150">
        <f>wTAX!G26</f>
        <v>0</v>
      </c>
      <c r="F26" s="150">
        <f>wTAX!K26</f>
        <v>4.5607132266231786E-3</v>
      </c>
      <c r="G26" s="150">
        <f>wTAX!O26</f>
        <v>0</v>
      </c>
      <c r="H26" s="150">
        <f>wTAX!S26</f>
        <v>0</v>
      </c>
      <c r="I26" s="150">
        <f>wTAX!W26</f>
        <v>0</v>
      </c>
      <c r="J26" s="150">
        <f>wTAX!AA26</f>
        <v>2.6886279774841898E-2</v>
      </c>
      <c r="K26" s="150">
        <f>wTAX!AE26</f>
        <v>9.7818641425371264E-2</v>
      </c>
      <c r="L26" s="151">
        <f>wTRC!G26</f>
        <v>6.3587357759386509E-2</v>
      </c>
      <c r="M26" s="152">
        <f t="shared" si="8"/>
        <v>6.1775053174462276</v>
      </c>
      <c r="N26" s="151">
        <f t="shared" si="9"/>
        <v>5.868329055619899</v>
      </c>
      <c r="O26" s="152">
        <f>SUM(USE!C26:DB26)</f>
        <v>5.7220627732849128</v>
      </c>
      <c r="P26" s="150">
        <f>wTRC!K26</f>
        <v>0</v>
      </c>
      <c r="Q26" s="153">
        <f>wABS!G25</f>
        <v>0</v>
      </c>
      <c r="R26" s="153">
        <f>wABS!K25</f>
        <v>0</v>
      </c>
      <c r="S26" s="150">
        <f>wABS!O25</f>
        <v>0</v>
      </c>
      <c r="T26" s="150">
        <f>wABS!S25</f>
        <v>0</v>
      </c>
      <c r="U26" s="150">
        <f>wABS!W25</f>
        <v>4.7947884971792622E-2</v>
      </c>
      <c r="V26" s="150">
        <f>wTRD!O26</f>
        <v>9.831839736319388E-2</v>
      </c>
      <c r="W26" s="6"/>
      <c r="X26" s="6"/>
      <c r="Y26" s="15">
        <f t="shared" si="4"/>
        <v>0.30917626182632851</v>
      </c>
      <c r="Z26" s="187">
        <f t="shared" si="5"/>
        <v>5.0048724515568948</v>
      </c>
      <c r="AA26" s="8"/>
      <c r="AB26" s="26"/>
      <c r="AC26" s="26"/>
      <c r="AD26" s="26"/>
      <c r="AE26" s="26"/>
      <c r="AF26" s="26"/>
      <c r="AG26" s="8"/>
      <c r="AH26" s="12"/>
    </row>
    <row r="27" spans="1:34" x14ac:dyDescent="0.35">
      <c r="A27" s="27" t="s">
        <v>935</v>
      </c>
      <c r="B27" s="8" t="s">
        <v>74</v>
      </c>
      <c r="C27" s="146">
        <v>77.239309946910566</v>
      </c>
      <c r="D27" s="146">
        <f>wTRD!I27</f>
        <v>1.4228210455700012</v>
      </c>
      <c r="E27" s="146">
        <f>wTAX!G27</f>
        <v>0</v>
      </c>
      <c r="F27" s="146">
        <f>wTAX!K27</f>
        <v>1.0978173383680433E-3</v>
      </c>
      <c r="G27" s="146">
        <f>wTAX!O27</f>
        <v>0</v>
      </c>
      <c r="H27" s="146">
        <f>wTAX!S27</f>
        <v>0</v>
      </c>
      <c r="I27" s="146">
        <f>wTAX!W27</f>
        <v>0</v>
      </c>
      <c r="J27" s="146">
        <f>wTAX!AA27</f>
        <v>3.6042172525811156E-3</v>
      </c>
      <c r="K27" s="146">
        <f>wTAX!AE27</f>
        <v>3.2881547951655129E-4</v>
      </c>
      <c r="L27" s="147">
        <f>wTRC!G27</f>
        <v>0.14966199555671358</v>
      </c>
      <c r="M27" s="148">
        <f t="shared" si="8"/>
        <v>78.816823838107751</v>
      </c>
      <c r="N27" s="147">
        <f t="shared" si="9"/>
        <v>87.891101789406463</v>
      </c>
      <c r="O27" s="148">
        <f>SUM(USE!C27:DB27)</f>
        <v>7.4416417111079323</v>
      </c>
      <c r="P27" s="146">
        <f>wTRC!K27</f>
        <v>0</v>
      </c>
      <c r="Q27" s="149">
        <f>wABS!G26</f>
        <v>0</v>
      </c>
      <c r="R27" s="149">
        <f>wABS!K26</f>
        <v>0</v>
      </c>
      <c r="S27" s="146">
        <f>wABS!O26</f>
        <v>0</v>
      </c>
      <c r="T27" s="146">
        <f>wABS!S26</f>
        <v>0</v>
      </c>
      <c r="U27" s="146">
        <f>wABS!W26</f>
        <v>26.939790932198257</v>
      </c>
      <c r="V27" s="146">
        <f>wTRD!O27</f>
        <v>53.509669146100265</v>
      </c>
      <c r="W27" s="6"/>
      <c r="X27" s="6"/>
      <c r="Y27" s="15">
        <f t="shared" si="4"/>
        <v>-9.0742779512987113</v>
      </c>
      <c r="Z27" s="187">
        <f t="shared" si="5"/>
        <v>-11.513123099121026</v>
      </c>
      <c r="AA27" s="8"/>
      <c r="AB27" s="26"/>
      <c r="AC27" s="26"/>
      <c r="AD27" s="26"/>
      <c r="AE27" s="26"/>
      <c r="AF27" s="26"/>
      <c r="AG27" s="8"/>
      <c r="AH27" s="12"/>
    </row>
    <row r="28" spans="1:34" x14ac:dyDescent="0.35">
      <c r="A28" s="27" t="s">
        <v>936</v>
      </c>
      <c r="B28" s="16" t="s">
        <v>69</v>
      </c>
      <c r="C28" s="150">
        <v>24.516515627143519</v>
      </c>
      <c r="D28" s="150">
        <f>wTRD!I28</f>
        <v>0.20298914343000027</v>
      </c>
      <c r="E28" s="150">
        <f>wTAX!G28</f>
        <v>0</v>
      </c>
      <c r="F28" s="150">
        <f>wTAX!K28</f>
        <v>5.9266884608318721E-4</v>
      </c>
      <c r="G28" s="150">
        <f>wTAX!O28</f>
        <v>0</v>
      </c>
      <c r="H28" s="150">
        <f>wTAX!S28</f>
        <v>0</v>
      </c>
      <c r="I28" s="150">
        <f>wTAX!W28</f>
        <v>0</v>
      </c>
      <c r="J28" s="150">
        <f>wTAX!AA28</f>
        <v>3.7695046836050516E-2</v>
      </c>
      <c r="K28" s="150">
        <f>wTAX!AE28</f>
        <v>3.3214239001442499E-3</v>
      </c>
      <c r="L28" s="151">
        <f>wTRC!G28</f>
        <v>0.29663475453152055</v>
      </c>
      <c r="M28" s="152">
        <f t="shared" si="8"/>
        <v>25.057748664687313</v>
      </c>
      <c r="N28" s="151">
        <f t="shared" si="9"/>
        <v>25.805572502077297</v>
      </c>
      <c r="O28" s="152">
        <f>SUM(USE!C28:DB28)</f>
        <v>23.399378774852352</v>
      </c>
      <c r="P28" s="150">
        <f>wTRC!K28</f>
        <v>0</v>
      </c>
      <c r="Q28" s="153">
        <f>wABS!G27</f>
        <v>3.9758412296805174E-14</v>
      </c>
      <c r="R28" s="153">
        <f>wABS!K27</f>
        <v>0</v>
      </c>
      <c r="S28" s="150">
        <f>wABS!O27</f>
        <v>0</v>
      </c>
      <c r="T28" s="150">
        <f>wABS!S27</f>
        <v>0</v>
      </c>
      <c r="U28" s="150">
        <f>wABS!W27</f>
        <v>2.4061937272249048</v>
      </c>
      <c r="V28" s="150">
        <f>wTRD!O28</f>
        <v>0</v>
      </c>
      <c r="W28" s="6"/>
      <c r="X28" s="6"/>
      <c r="Y28" s="15">
        <f t="shared" si="4"/>
        <v>-0.74782383738998348</v>
      </c>
      <c r="Z28" s="187">
        <f t="shared" si="5"/>
        <v>-2.9844015414036611</v>
      </c>
      <c r="AA28" s="8"/>
      <c r="AB28" s="26"/>
      <c r="AC28" s="26"/>
      <c r="AD28" s="26"/>
      <c r="AE28" s="26"/>
      <c r="AF28" s="26"/>
      <c r="AG28" s="8"/>
      <c r="AH28" s="12"/>
    </row>
    <row r="29" spans="1:34" x14ac:dyDescent="0.35">
      <c r="A29" s="27" t="s">
        <v>937</v>
      </c>
      <c r="B29" s="8" t="s">
        <v>56</v>
      </c>
      <c r="C29" s="146">
        <v>4.1958652725596703</v>
      </c>
      <c r="D29" s="146">
        <f>wTRD!I29</f>
        <v>0.41730792418107532</v>
      </c>
      <c r="E29" s="146">
        <f>wTAX!G29</f>
        <v>0</v>
      </c>
      <c r="F29" s="146">
        <f>wTAX!K29</f>
        <v>8.1479944150646556E-4</v>
      </c>
      <c r="G29" s="146">
        <f>wTAX!O29</f>
        <v>0</v>
      </c>
      <c r="H29" s="146">
        <f>wTAX!S29</f>
        <v>0</v>
      </c>
      <c r="I29" s="146">
        <f>wTAX!W29</f>
        <v>0</v>
      </c>
      <c r="J29" s="146">
        <f>wTAX!AA29</f>
        <v>1.3599760421091846E-3</v>
      </c>
      <c r="K29" s="146">
        <f>wTAX!AE29</f>
        <v>2.6557945892527047E-3</v>
      </c>
      <c r="L29" s="147">
        <f>wTRC!G29</f>
        <v>4.9605047837377098E-2</v>
      </c>
      <c r="M29" s="148">
        <f t="shared" si="8"/>
        <v>4.6676088146509924</v>
      </c>
      <c r="N29" s="147">
        <f t="shared" si="9"/>
        <v>4.6009673389413264</v>
      </c>
      <c r="O29" s="148">
        <f>SUM(USE!C29:DB29)</f>
        <v>3.9770033605730323E-2</v>
      </c>
      <c r="P29" s="146">
        <f>wTRC!K29</f>
        <v>0</v>
      </c>
      <c r="Q29" s="149">
        <f>wABS!G28</f>
        <v>4.6082118878809286</v>
      </c>
      <c r="R29" s="149">
        <f>wABS!K28</f>
        <v>0</v>
      </c>
      <c r="S29" s="146">
        <f>wABS!O28</f>
        <v>0</v>
      </c>
      <c r="T29" s="146">
        <f>wABS!S28</f>
        <v>0</v>
      </c>
      <c r="U29" s="146">
        <f>wABS!W28</f>
        <v>-4.9116804747555046E-2</v>
      </c>
      <c r="V29" s="146">
        <f>wTRD!O29</f>
        <v>2.1022222022225243E-3</v>
      </c>
      <c r="W29" s="6"/>
      <c r="X29" s="6"/>
      <c r="Y29" s="15">
        <f t="shared" si="4"/>
        <v>6.6641475709666054E-2</v>
      </c>
      <c r="Z29" s="187">
        <f t="shared" si="5"/>
        <v>1.4277433768761316</v>
      </c>
      <c r="AA29" s="8"/>
      <c r="AB29" s="26"/>
      <c r="AC29" s="26"/>
      <c r="AD29" s="26"/>
      <c r="AE29" s="26"/>
      <c r="AF29" s="26"/>
      <c r="AG29" s="8"/>
      <c r="AH29" s="12"/>
    </row>
    <row r="30" spans="1:34" x14ac:dyDescent="0.35">
      <c r="A30" s="27" t="s">
        <v>938</v>
      </c>
      <c r="B30" s="8" t="s">
        <v>52</v>
      </c>
      <c r="C30" s="146">
        <v>9.6086734018764517</v>
      </c>
      <c r="D30" s="146">
        <f>wTRD!I30</f>
        <v>8.2659146041585488E-2</v>
      </c>
      <c r="E30" s="146">
        <f>wTAX!G30</f>
        <v>0</v>
      </c>
      <c r="F30" s="146">
        <f>wTAX!K30</f>
        <v>5.8054121268603725E-6</v>
      </c>
      <c r="G30" s="146">
        <f>wTAX!O30</f>
        <v>0</v>
      </c>
      <c r="H30" s="146">
        <f>wTAX!S30</f>
        <v>0</v>
      </c>
      <c r="I30" s="146">
        <f>wTAX!W30</f>
        <v>0</v>
      </c>
      <c r="J30" s="146">
        <f>wTAX!AA30</f>
        <v>2.5991823179933081E-3</v>
      </c>
      <c r="K30" s="146">
        <f>wTAX!AE30</f>
        <v>1.0636648078768117E-6</v>
      </c>
      <c r="L30" s="147">
        <f>wTRC!G30</f>
        <v>6.1742179593373948E-2</v>
      </c>
      <c r="M30" s="148">
        <f t="shared" si="8"/>
        <v>9.7556807789063384</v>
      </c>
      <c r="N30" s="147">
        <f t="shared" si="9"/>
        <v>6.0085959329224492</v>
      </c>
      <c r="O30" s="148">
        <f>SUM(USE!C30:DB30)</f>
        <v>9.1074722202887218E-2</v>
      </c>
      <c r="P30" s="146">
        <f>wTRC!K30</f>
        <v>0</v>
      </c>
      <c r="Q30" s="149">
        <f>wABS!G29</f>
        <v>4.7704360024608912</v>
      </c>
      <c r="R30" s="149">
        <f>wABS!K29</f>
        <v>0</v>
      </c>
      <c r="S30" s="146">
        <f>wABS!O29</f>
        <v>0</v>
      </c>
      <c r="T30" s="146">
        <f>wABS!S29</f>
        <v>0</v>
      </c>
      <c r="U30" s="146">
        <f>wABS!W29</f>
        <v>0</v>
      </c>
      <c r="V30" s="146">
        <f>wTRD!O30</f>
        <v>1.1470852082586704</v>
      </c>
      <c r="W30" s="6"/>
      <c r="X30" s="6"/>
      <c r="Y30" s="15">
        <f t="shared" si="4"/>
        <v>3.7470848459838892</v>
      </c>
      <c r="Z30" s="187">
        <f t="shared" si="5"/>
        <v>38.409260521170481</v>
      </c>
      <c r="AA30" s="8"/>
      <c r="AB30" s="26"/>
      <c r="AC30" s="26"/>
      <c r="AD30" s="26"/>
      <c r="AE30" s="26"/>
      <c r="AF30" s="26"/>
      <c r="AG30" s="8"/>
      <c r="AH30" s="12"/>
    </row>
    <row r="31" spans="1:34" x14ac:dyDescent="0.35">
      <c r="A31" s="27" t="s">
        <v>939</v>
      </c>
      <c r="B31" s="8" t="s">
        <v>900</v>
      </c>
      <c r="C31" s="146">
        <v>5.5882360393194448</v>
      </c>
      <c r="D31" s="146">
        <f>wTRD!I31</f>
        <v>0</v>
      </c>
      <c r="E31" s="146">
        <f>wTAX!G31</f>
        <v>0</v>
      </c>
      <c r="F31" s="146">
        <f>wTAX!K31</f>
        <v>0</v>
      </c>
      <c r="G31" s="146">
        <f>wTAX!O31</f>
        <v>0</v>
      </c>
      <c r="H31" s="146">
        <f>wTAX!S31</f>
        <v>0</v>
      </c>
      <c r="I31" s="146">
        <f>wTAX!W31</f>
        <v>0</v>
      </c>
      <c r="J31" s="146">
        <f>wTAX!AA31</f>
        <v>1.7227412783481725E-3</v>
      </c>
      <c r="K31" s="146">
        <f>wTAX!AE31</f>
        <v>0</v>
      </c>
      <c r="L31" s="147">
        <f>wTRC!G31</f>
        <v>6.4734908287703896E-2</v>
      </c>
      <c r="M31" s="148">
        <f t="shared" si="8"/>
        <v>5.6546936888854971</v>
      </c>
      <c r="N31" s="147">
        <f t="shared" si="9"/>
        <v>5.6351931495935164</v>
      </c>
      <c r="O31" s="148">
        <f>SUM(USE!C31:DB31)</f>
        <v>5.2967462166607748E-2</v>
      </c>
      <c r="P31" s="146">
        <f>wTRC!K31</f>
        <v>0</v>
      </c>
      <c r="Q31" s="149">
        <f>wABS!G30</f>
        <v>0</v>
      </c>
      <c r="R31" s="149">
        <f>wABS!K30</f>
        <v>0</v>
      </c>
      <c r="S31" s="146">
        <f>wABS!O30</f>
        <v>0</v>
      </c>
      <c r="T31" s="146">
        <f>wABS!S30</f>
        <v>0</v>
      </c>
      <c r="U31" s="146">
        <f>wABS!W30</f>
        <v>0</v>
      </c>
      <c r="V31" s="146">
        <f>wTRD!O31</f>
        <v>5.5822256874269085</v>
      </c>
      <c r="W31" s="6"/>
      <c r="X31" s="6"/>
      <c r="Y31" s="15">
        <f t="shared" si="4"/>
        <v>1.9500539291980701E-2</v>
      </c>
      <c r="Z31" s="187">
        <f t="shared" si="5"/>
        <v>0.34485580236308311</v>
      </c>
      <c r="AA31" s="8"/>
      <c r="AB31" s="26"/>
      <c r="AC31" s="26"/>
      <c r="AD31" s="26"/>
      <c r="AE31" s="26"/>
      <c r="AF31" s="26"/>
      <c r="AG31" s="8"/>
      <c r="AH31" s="12"/>
    </row>
    <row r="32" spans="1:34" x14ac:dyDescent="0.35">
      <c r="A32" s="27" t="s">
        <v>940</v>
      </c>
      <c r="B32" s="16" t="s">
        <v>85</v>
      </c>
      <c r="C32" s="150">
        <v>28.84253955478481</v>
      </c>
      <c r="D32" s="150">
        <f>wTRD!I32</f>
        <v>1.830555403305193</v>
      </c>
      <c r="E32" s="150">
        <f>wTAX!G32</f>
        <v>0</v>
      </c>
      <c r="F32" s="150">
        <f>wTAX!K32</f>
        <v>2.2134425756513746E-3</v>
      </c>
      <c r="G32" s="150">
        <f>wTAX!O32</f>
        <v>0</v>
      </c>
      <c r="H32" s="150">
        <f>wTAX!S32</f>
        <v>0</v>
      </c>
      <c r="I32" s="150">
        <f>wTAX!W32</f>
        <v>0</v>
      </c>
      <c r="J32" s="150">
        <f>wTAX!AA32</f>
        <v>1.9984905604117878E-2</v>
      </c>
      <c r="K32" s="150">
        <f>wTAX!AE32</f>
        <v>1.2578292825688073E-2</v>
      </c>
      <c r="L32" s="151">
        <f>wTRC!G32</f>
        <v>0.41944261257696636</v>
      </c>
      <c r="M32" s="152">
        <f t="shared" si="8"/>
        <v>31.127314211672427</v>
      </c>
      <c r="N32" s="151">
        <f t="shared" si="9"/>
        <v>36.772229220386059</v>
      </c>
      <c r="O32" s="152">
        <f>SUM(USE!C32:DB32)</f>
        <v>27.108743348315393</v>
      </c>
      <c r="P32" s="150">
        <f>wTRC!K32</f>
        <v>0</v>
      </c>
      <c r="Q32" s="153">
        <f>wABS!G31</f>
        <v>1.9419286310087001</v>
      </c>
      <c r="R32" s="153">
        <f>wABS!K31</f>
        <v>0</v>
      </c>
      <c r="S32" s="150">
        <f>wABS!O31</f>
        <v>0</v>
      </c>
      <c r="T32" s="150">
        <f>wABS!S31</f>
        <v>0</v>
      </c>
      <c r="U32" s="150">
        <f>wABS!W31</f>
        <v>5.7045391860262065</v>
      </c>
      <c r="V32" s="150">
        <f>wTRD!O32</f>
        <v>2.017018055035757</v>
      </c>
      <c r="W32" s="6"/>
      <c r="X32" s="6"/>
      <c r="Y32" s="15">
        <f t="shared" si="4"/>
        <v>-5.6449150087136317</v>
      </c>
      <c r="Z32" s="187">
        <f t="shared" si="5"/>
        <v>-18.134924749135102</v>
      </c>
      <c r="AA32" s="8"/>
      <c r="AB32" s="26"/>
      <c r="AC32" s="26"/>
      <c r="AD32" s="26"/>
      <c r="AE32" s="26"/>
      <c r="AF32" s="26"/>
      <c r="AG32" s="8"/>
      <c r="AH32" s="12"/>
    </row>
    <row r="33" spans="1:34" x14ac:dyDescent="0.35">
      <c r="A33" s="27" t="s">
        <v>941</v>
      </c>
      <c r="B33" s="8" t="s">
        <v>88</v>
      </c>
      <c r="C33" s="146">
        <v>83.398006611653784</v>
      </c>
      <c r="D33" s="146">
        <f>wTRD!I33</f>
        <v>0.36659775575000036</v>
      </c>
      <c r="E33" s="146">
        <f>wTAX!G33</f>
        <v>0</v>
      </c>
      <c r="F33" s="146">
        <f>wTAX!K33</f>
        <v>0</v>
      </c>
      <c r="G33" s="146">
        <f>wTAX!O33</f>
        <v>0</v>
      </c>
      <c r="H33" s="146">
        <f>wTAX!S33</f>
        <v>0</v>
      </c>
      <c r="I33" s="146">
        <f>wTAX!W33</f>
        <v>0</v>
      </c>
      <c r="J33" s="146">
        <f>wTAX!AA33</f>
        <v>2.67915399866233E-2</v>
      </c>
      <c r="K33" s="146">
        <f>wTAX!AE33</f>
        <v>3.943727863422529E-3</v>
      </c>
      <c r="L33" s="147">
        <f>wTRC!G33</f>
        <v>1.0547879829412747</v>
      </c>
      <c r="M33" s="148">
        <f t="shared" si="8"/>
        <v>84.850127618195117</v>
      </c>
      <c r="N33" s="147">
        <f t="shared" si="9"/>
        <v>93.049678389964555</v>
      </c>
      <c r="O33" s="148">
        <f>SUM(USE!C33:DB33)</f>
        <v>52.90747793796195</v>
      </c>
      <c r="P33" s="146">
        <f>wTRC!K33</f>
        <v>0</v>
      </c>
      <c r="Q33" s="149">
        <f>wABS!G32</f>
        <v>0</v>
      </c>
      <c r="R33" s="149">
        <f>wABS!K32</f>
        <v>0</v>
      </c>
      <c r="S33" s="146">
        <f>wABS!O32</f>
        <v>17.840985514836294</v>
      </c>
      <c r="T33" s="146">
        <f>wABS!S32</f>
        <v>9.3932920602152148</v>
      </c>
      <c r="U33" s="146">
        <f>wABS!W32</f>
        <v>0</v>
      </c>
      <c r="V33" s="146">
        <f>wTRD!O33</f>
        <v>12.907922876951091</v>
      </c>
      <c r="W33" s="6"/>
      <c r="X33" s="6"/>
      <c r="Y33" s="15">
        <f t="shared" si="4"/>
        <v>-8.199550771769438</v>
      </c>
      <c r="Z33" s="187">
        <f t="shared" si="5"/>
        <v>-9.6635691682933196</v>
      </c>
      <c r="AA33" s="8"/>
      <c r="AB33" s="26"/>
      <c r="AC33" s="26"/>
      <c r="AD33" s="26"/>
      <c r="AE33" s="26"/>
      <c r="AF33" s="26"/>
      <c r="AG33" s="8"/>
      <c r="AH33" s="12"/>
    </row>
    <row r="34" spans="1:34" x14ac:dyDescent="0.35">
      <c r="A34" s="27" t="s">
        <v>942</v>
      </c>
      <c r="B34" s="8" t="s">
        <v>100</v>
      </c>
      <c r="C34" s="146">
        <v>48.054722305958506</v>
      </c>
      <c r="D34" s="146">
        <f>wTRD!I34</f>
        <v>0.18727154500000018</v>
      </c>
      <c r="E34" s="146">
        <f>wTAX!G34</f>
        <v>0</v>
      </c>
      <c r="F34" s="146">
        <f>wTAX!K34</f>
        <v>0</v>
      </c>
      <c r="G34" s="146">
        <f>wTAX!O34</f>
        <v>0</v>
      </c>
      <c r="H34" s="146">
        <f>wTAX!S34</f>
        <v>0</v>
      </c>
      <c r="I34" s="146">
        <f>wTAX!W34</f>
        <v>0</v>
      </c>
      <c r="J34" s="146">
        <f>wTAX!AA34</f>
        <v>1.5428258470310976E-2</v>
      </c>
      <c r="K34" s="146">
        <f>wTAX!AE34</f>
        <v>1.0838212795412374E-4</v>
      </c>
      <c r="L34" s="147">
        <f>wTRC!G34</f>
        <v>0.3768149309312992</v>
      </c>
      <c r="M34" s="148">
        <f t="shared" si="8"/>
        <v>48.634345422488067</v>
      </c>
      <c r="N34" s="147">
        <f t="shared" si="9"/>
        <v>33.857629625313905</v>
      </c>
      <c r="O34" s="148">
        <f>SUM(USE!C34:DB34)</f>
        <v>5.5453373591833151</v>
      </c>
      <c r="P34" s="146">
        <f>wTRC!K34</f>
        <v>0</v>
      </c>
      <c r="Q34" s="149">
        <f>wABS!G33</f>
        <v>0.10403455915399676</v>
      </c>
      <c r="R34" s="149">
        <f>wABS!K33</f>
        <v>0</v>
      </c>
      <c r="S34" s="146">
        <f>wABS!O33</f>
        <v>13.873903511591985</v>
      </c>
      <c r="T34" s="146">
        <f>wABS!S33</f>
        <v>7.3046204533519452</v>
      </c>
      <c r="U34" s="146">
        <f>wABS!W33</f>
        <v>0</v>
      </c>
      <c r="V34" s="146">
        <f>wTRD!O34</f>
        <v>7.0297337420326658</v>
      </c>
      <c r="W34" s="6"/>
      <c r="X34" s="6"/>
      <c r="Y34" s="15">
        <f t="shared" si="4"/>
        <v>14.776715797174163</v>
      </c>
      <c r="Z34" s="187">
        <f t="shared" si="5"/>
        <v>30.383293264890014</v>
      </c>
      <c r="AA34" s="8"/>
      <c r="AB34" s="26"/>
      <c r="AC34" s="26"/>
      <c r="AD34" s="26"/>
      <c r="AE34" s="26"/>
      <c r="AF34" s="26"/>
      <c r="AG34" s="8"/>
      <c r="AH34" s="12"/>
    </row>
    <row r="35" spans="1:34" x14ac:dyDescent="0.35">
      <c r="A35" s="27" t="s">
        <v>943</v>
      </c>
      <c r="B35" s="8" t="s">
        <v>94</v>
      </c>
      <c r="C35" s="146">
        <v>13.219886242288842</v>
      </c>
      <c r="D35" s="146">
        <f>wTRD!I35</f>
        <v>0.85531855868000095</v>
      </c>
      <c r="E35" s="146">
        <f>wTAX!G35</f>
        <v>0</v>
      </c>
      <c r="F35" s="146">
        <f>wTAX!K35</f>
        <v>0</v>
      </c>
      <c r="G35" s="146">
        <f>wTAX!O35</f>
        <v>0</v>
      </c>
      <c r="H35" s="146">
        <f>wTAX!S35</f>
        <v>0</v>
      </c>
      <c r="I35" s="146">
        <f>wTAX!W35</f>
        <v>0</v>
      </c>
      <c r="J35" s="146">
        <f>wTAX!AA35</f>
        <v>4.4953259991249326E-3</v>
      </c>
      <c r="K35" s="146">
        <f>wTAX!AE35</f>
        <v>9.4233954297071702E-3</v>
      </c>
      <c r="L35" s="147">
        <f>wTRC!G35</f>
        <v>0.18396457202822455</v>
      </c>
      <c r="M35" s="148">
        <f t="shared" si="8"/>
        <v>14.2730880944259</v>
      </c>
      <c r="N35" s="147">
        <f t="shared" si="9"/>
        <v>15.158209624164122</v>
      </c>
      <c r="O35" s="148">
        <f>SUM(USE!C35:DB35)</f>
        <v>13.11747586774989</v>
      </c>
      <c r="P35" s="146">
        <f>wTRC!K35</f>
        <v>0</v>
      </c>
      <c r="Q35" s="149">
        <f>wABS!G34</f>
        <v>0.14225912130883217</v>
      </c>
      <c r="R35" s="149">
        <f>wABS!K34</f>
        <v>0</v>
      </c>
      <c r="S35" s="146">
        <f>wABS!O34</f>
        <v>0</v>
      </c>
      <c r="T35" s="146">
        <f>wABS!S34</f>
        <v>0</v>
      </c>
      <c r="U35" s="146">
        <f>wABS!W34</f>
        <v>-4.6725582254606379E-2</v>
      </c>
      <c r="V35" s="146">
        <f>wTRD!O35</f>
        <v>1.9452002173600056</v>
      </c>
      <c r="W35" s="6"/>
      <c r="X35" s="6"/>
      <c r="Y35" s="15">
        <f t="shared" si="4"/>
        <v>-0.88512152973822289</v>
      </c>
      <c r="Z35" s="187">
        <f t="shared" si="5"/>
        <v>-6.2013316521453499</v>
      </c>
      <c r="AA35" s="8"/>
      <c r="AB35" s="26"/>
      <c r="AC35" s="26"/>
      <c r="AD35" s="26"/>
      <c r="AE35" s="26"/>
      <c r="AF35" s="26"/>
      <c r="AG35" s="8"/>
      <c r="AH35" s="12"/>
    </row>
    <row r="36" spans="1:34" x14ac:dyDescent="0.35">
      <c r="A36" s="27" t="s">
        <v>944</v>
      </c>
      <c r="B36" s="8" t="s">
        <v>103</v>
      </c>
      <c r="C36" s="146">
        <v>2.3579938969429799</v>
      </c>
      <c r="D36" s="146">
        <f>wTRD!I36</f>
        <v>5.3074450000000035E-3</v>
      </c>
      <c r="E36" s="146">
        <f>wTAX!G36</f>
        <v>0</v>
      </c>
      <c r="F36" s="146">
        <f>wTAX!K36</f>
        <v>2.4168359427131094E-5</v>
      </c>
      <c r="G36" s="146">
        <f>wTAX!O36</f>
        <v>0</v>
      </c>
      <c r="H36" s="146">
        <f>wTAX!S36</f>
        <v>0</v>
      </c>
      <c r="I36" s="146">
        <f>wTAX!W36</f>
        <v>0</v>
      </c>
      <c r="J36" s="146">
        <f>wTAX!AA36</f>
        <v>0</v>
      </c>
      <c r="K36" s="146">
        <f>wTAX!AE36</f>
        <v>2.1399825212472492E-6</v>
      </c>
      <c r="L36" s="147">
        <f>wTRC!G36</f>
        <v>3.6138492460209455E-2</v>
      </c>
      <c r="M36" s="148">
        <f t="shared" si="8"/>
        <v>2.3994661427451378</v>
      </c>
      <c r="N36" s="147">
        <f t="shared" si="9"/>
        <v>2.6308062478636907</v>
      </c>
      <c r="O36" s="148">
        <f>SUM(USE!C36:DB36)</f>
        <v>2.4598382529742531</v>
      </c>
      <c r="P36" s="146">
        <f>wTRC!K36</f>
        <v>0</v>
      </c>
      <c r="Q36" s="149">
        <f>wABS!G35</f>
        <v>7.7388546233092076E-2</v>
      </c>
      <c r="R36" s="149">
        <f>wABS!K35</f>
        <v>0</v>
      </c>
      <c r="S36" s="146">
        <f>wABS!O35</f>
        <v>0</v>
      </c>
      <c r="T36" s="146">
        <f>wABS!S35</f>
        <v>0</v>
      </c>
      <c r="U36" s="146">
        <f>wABS!W35</f>
        <v>0</v>
      </c>
      <c r="V36" s="146">
        <f>wTRD!O36</f>
        <v>9.3579448656345487E-2</v>
      </c>
      <c r="W36" s="6"/>
      <c r="X36" s="6"/>
      <c r="Y36" s="15">
        <f t="shared" si="4"/>
        <v>-0.23134010511855285</v>
      </c>
      <c r="Z36" s="187">
        <f t="shared" si="5"/>
        <v>-9.641315665904143</v>
      </c>
      <c r="AA36" s="8"/>
      <c r="AB36" s="26"/>
      <c r="AC36" s="26"/>
      <c r="AD36" s="26"/>
      <c r="AE36" s="26"/>
      <c r="AF36" s="26"/>
      <c r="AG36" s="8"/>
      <c r="AH36" s="12"/>
    </row>
    <row r="37" spans="1:34" x14ac:dyDescent="0.35">
      <c r="A37" s="27" t="s">
        <v>945</v>
      </c>
      <c r="B37" s="8" t="s">
        <v>91</v>
      </c>
      <c r="C37" s="146">
        <v>33.833615913120695</v>
      </c>
      <c r="D37" s="146">
        <f>wTRD!I37</f>
        <v>0</v>
      </c>
      <c r="E37" s="146">
        <f>wTAX!G37</f>
        <v>0</v>
      </c>
      <c r="F37" s="146">
        <f>wTAX!K37</f>
        <v>0</v>
      </c>
      <c r="G37" s="146">
        <f>wTAX!O37</f>
        <v>0</v>
      </c>
      <c r="H37" s="146">
        <f>wTAX!S37</f>
        <v>0</v>
      </c>
      <c r="I37" s="146">
        <f>wTAX!W37</f>
        <v>0</v>
      </c>
      <c r="J37" s="146">
        <f>wTAX!AA37</f>
        <v>0</v>
      </c>
      <c r="K37" s="146">
        <f>wTAX!AE37</f>
        <v>0</v>
      </c>
      <c r="L37" s="147">
        <f>wTRC!G37</f>
        <v>0.29968517597739591</v>
      </c>
      <c r="M37" s="148">
        <f t="shared" si="8"/>
        <v>34.13330108909809</v>
      </c>
      <c r="N37" s="147">
        <f t="shared" si="9"/>
        <v>36.551162532239886</v>
      </c>
      <c r="O37" s="148">
        <f>SUM(USE!C37:DB37)</f>
        <v>2.4765124302851858</v>
      </c>
      <c r="P37" s="146">
        <f>wTRC!K37</f>
        <v>0</v>
      </c>
      <c r="Q37" s="149">
        <f>wABS!G36</f>
        <v>34.074650101954703</v>
      </c>
      <c r="R37" s="149">
        <f>wABS!K36</f>
        <v>0</v>
      </c>
      <c r="S37" s="146">
        <f>wABS!O36</f>
        <v>0</v>
      </c>
      <c r="T37" s="146">
        <f>wABS!S36</f>
        <v>0</v>
      </c>
      <c r="U37" s="146">
        <f>wABS!W36</f>
        <v>0</v>
      </c>
      <c r="V37" s="146">
        <f>wTRD!O37</f>
        <v>0</v>
      </c>
      <c r="W37" s="6"/>
      <c r="X37" s="6"/>
      <c r="Y37" s="15">
        <f t="shared" si="4"/>
        <v>-2.4178614431417955</v>
      </c>
      <c r="Z37" s="187">
        <f t="shared" si="5"/>
        <v>-7.0835851382509309</v>
      </c>
      <c r="AA37" s="8"/>
      <c r="AB37" s="26"/>
      <c r="AC37" s="26"/>
      <c r="AD37" s="26"/>
      <c r="AE37" s="26"/>
      <c r="AF37" s="26"/>
      <c r="AG37" s="8"/>
      <c r="AH37" s="12"/>
    </row>
    <row r="38" spans="1:34" x14ac:dyDescent="0.35">
      <c r="A38" s="27" t="s">
        <v>946</v>
      </c>
      <c r="B38" s="8" t="s">
        <v>97</v>
      </c>
      <c r="C38" s="146">
        <v>14.649477108700465</v>
      </c>
      <c r="D38" s="146">
        <f>wTRD!I38</f>
        <v>0.46898165185323809</v>
      </c>
      <c r="E38" s="146">
        <f>wTAX!G38</f>
        <v>0</v>
      </c>
      <c r="F38" s="146">
        <f>wTAX!K38</f>
        <v>1.8719089055867933E-2</v>
      </c>
      <c r="G38" s="146">
        <f>wTAX!O38</f>
        <v>0</v>
      </c>
      <c r="H38" s="146">
        <f>wTAX!S38</f>
        <v>0</v>
      </c>
      <c r="I38" s="146">
        <f>wTAX!W38</f>
        <v>0</v>
      </c>
      <c r="J38" s="146">
        <f>wTAX!AA38</f>
        <v>3.1654923009008497E-2</v>
      </c>
      <c r="K38" s="146">
        <f>wTAX!AE38</f>
        <v>6.9128130390849326E-3</v>
      </c>
      <c r="L38" s="147">
        <f>wTRC!G38</f>
        <v>1.3669789031301576</v>
      </c>
      <c r="M38" s="148">
        <f t="shared" si="8"/>
        <v>16.542724488787822</v>
      </c>
      <c r="N38" s="147">
        <f t="shared" si="9"/>
        <v>17.409410096491786</v>
      </c>
      <c r="O38" s="148">
        <f>SUM(USE!C38:DB38)</f>
        <v>12.564100401728908</v>
      </c>
      <c r="P38" s="146">
        <f>wTRC!K38</f>
        <v>0</v>
      </c>
      <c r="Q38" s="149">
        <f>wABS!G37</f>
        <v>4.0221096073495621</v>
      </c>
      <c r="R38" s="149">
        <f>wABS!K37</f>
        <v>0</v>
      </c>
      <c r="S38" s="146">
        <f>wABS!O37</f>
        <v>0</v>
      </c>
      <c r="T38" s="146">
        <f>wABS!S37</f>
        <v>0</v>
      </c>
      <c r="U38" s="146">
        <f>wABS!W37</f>
        <v>1.1801489259353723E-2</v>
      </c>
      <c r="V38" s="146">
        <f>wTRD!O38</f>
        <v>0.81139859815395976</v>
      </c>
      <c r="W38" s="6"/>
      <c r="X38" s="6"/>
      <c r="Y38" s="15">
        <f t="shared" si="4"/>
        <v>-0.86668560770396397</v>
      </c>
      <c r="Z38" s="187">
        <f t="shared" si="5"/>
        <v>-5.2390741820755</v>
      </c>
      <c r="AA38" s="8"/>
      <c r="AB38" s="26"/>
      <c r="AC38" s="26"/>
      <c r="AD38" s="26"/>
      <c r="AE38" s="26"/>
      <c r="AF38" s="26"/>
      <c r="AG38" s="8"/>
      <c r="AH38" s="12"/>
    </row>
    <row r="39" spans="1:34" x14ac:dyDescent="0.35">
      <c r="A39" s="27" t="s">
        <v>947</v>
      </c>
      <c r="B39" s="8" t="s">
        <v>901</v>
      </c>
      <c r="C39" s="146">
        <v>0.52796612233888762</v>
      </c>
      <c r="D39" s="146">
        <f>wTRD!I39</f>
        <v>0.9855774434732526</v>
      </c>
      <c r="E39" s="146">
        <f>wTAX!G39</f>
        <v>0</v>
      </c>
      <c r="F39" s="146">
        <f>wTAX!K39</f>
        <v>5.2321595453675394E-4</v>
      </c>
      <c r="G39" s="146">
        <f>wTAX!O39</f>
        <v>0</v>
      </c>
      <c r="H39" s="146">
        <f>wTAX!S39</f>
        <v>0</v>
      </c>
      <c r="I39" s="146">
        <f>wTAX!W39</f>
        <v>0</v>
      </c>
      <c r="J39" s="146">
        <f>wTAX!AA39</f>
        <v>2.9090356222973056E-3</v>
      </c>
      <c r="K39" s="146">
        <f>wTAX!AE39</f>
        <v>1.5463750789961919E-2</v>
      </c>
      <c r="L39" s="147">
        <f>wTRC!G39</f>
        <v>9.7123381872443515E-2</v>
      </c>
      <c r="M39" s="148">
        <f t="shared" si="8"/>
        <v>1.6295629500513797</v>
      </c>
      <c r="N39" s="147">
        <f t="shared" si="9"/>
        <v>1.5255901175735431</v>
      </c>
      <c r="O39" s="148">
        <f>SUM(USE!C39:DB39)</f>
        <v>7.240818124411745E-2</v>
      </c>
      <c r="P39" s="146">
        <f>wTRC!K39</f>
        <v>0</v>
      </c>
      <c r="Q39" s="149">
        <f>wABS!G38</f>
        <v>1.3286465071167264</v>
      </c>
      <c r="R39" s="149">
        <f>wABS!K38</f>
        <v>0</v>
      </c>
      <c r="S39" s="146">
        <f>wABS!O38</f>
        <v>0</v>
      </c>
      <c r="T39" s="146">
        <f>wABS!S38</f>
        <v>0</v>
      </c>
      <c r="U39" s="146">
        <f>wABS!W38</f>
        <v>7.2079337635481799E-2</v>
      </c>
      <c r="V39" s="146">
        <f>wTRD!O39</f>
        <v>5.2456091577217374E-2</v>
      </c>
      <c r="W39" s="6"/>
      <c r="X39" s="6"/>
      <c r="Y39" s="15">
        <f t="shared" si="4"/>
        <v>0.10397283247783662</v>
      </c>
      <c r="Z39" s="187">
        <f t="shared" si="5"/>
        <v>6.3804121512800949</v>
      </c>
      <c r="AA39" s="8"/>
      <c r="AB39" s="26"/>
      <c r="AC39" s="26"/>
      <c r="AD39" s="26"/>
      <c r="AE39" s="26"/>
      <c r="AF39" s="26"/>
      <c r="AG39" s="8"/>
      <c r="AH39" s="12"/>
    </row>
    <row r="40" spans="1:34" x14ac:dyDescent="0.35">
      <c r="A40" s="27" t="s">
        <v>948</v>
      </c>
      <c r="B40" s="16" t="s">
        <v>902</v>
      </c>
      <c r="C40" s="150">
        <v>3.5758128921255707</v>
      </c>
      <c r="D40" s="150">
        <f>wTRD!I40</f>
        <v>0.36648713596673926</v>
      </c>
      <c r="E40" s="150">
        <f>wTAX!G40</f>
        <v>0</v>
      </c>
      <c r="F40" s="150">
        <f>wTAX!K40</f>
        <v>6.4344615556052188E-3</v>
      </c>
      <c r="G40" s="150">
        <f>wTAX!O40</f>
        <v>0</v>
      </c>
      <c r="H40" s="150">
        <f>wTAX!S40</f>
        <v>0</v>
      </c>
      <c r="I40" s="150">
        <f>wTAX!W40</f>
        <v>0</v>
      </c>
      <c r="J40" s="150">
        <f>wTAX!AA40</f>
        <v>1.0323670831149002E-2</v>
      </c>
      <c r="K40" s="150">
        <f>wTAX!AE40</f>
        <v>1.0450916282567656E-3</v>
      </c>
      <c r="L40" s="151">
        <f>wTRC!G40</f>
        <v>5.3052864115721812E-2</v>
      </c>
      <c r="M40" s="152">
        <f t="shared" si="8"/>
        <v>4.0131561162230431</v>
      </c>
      <c r="N40" s="151">
        <f t="shared" si="9"/>
        <v>5.3861238648104228</v>
      </c>
      <c r="O40" s="152">
        <f>SUM(USE!C40:DB40)</f>
        <v>0.35975124869603048</v>
      </c>
      <c r="P40" s="150">
        <f>wTRC!K40</f>
        <v>0</v>
      </c>
      <c r="Q40" s="153">
        <f>wABS!G39</f>
        <v>0</v>
      </c>
      <c r="R40" s="153">
        <f>wABS!K39</f>
        <v>0</v>
      </c>
      <c r="S40" s="150">
        <f>wABS!O39</f>
        <v>0</v>
      </c>
      <c r="T40" s="150">
        <f>wABS!S39</f>
        <v>0</v>
      </c>
      <c r="U40" s="150">
        <f>wABS!W39</f>
        <v>0</v>
      </c>
      <c r="V40" s="150">
        <f>wTRD!O40</f>
        <v>5.0263726161143927</v>
      </c>
      <c r="W40" s="6"/>
      <c r="X40" s="6"/>
      <c r="Y40" s="15">
        <f t="shared" si="4"/>
        <v>-1.3729677485873797</v>
      </c>
      <c r="Z40" s="187">
        <f t="shared" si="5"/>
        <v>-34.211670536244668</v>
      </c>
      <c r="AA40" s="8"/>
      <c r="AB40" s="26"/>
      <c r="AC40" s="26"/>
      <c r="AD40" s="26"/>
      <c r="AE40" s="26"/>
      <c r="AF40" s="26"/>
      <c r="AG40" s="8"/>
      <c r="AH40" s="12"/>
    </row>
    <row r="41" spans="1:34" x14ac:dyDescent="0.35">
      <c r="A41" s="27" t="s">
        <v>949</v>
      </c>
      <c r="B41" s="8" t="s">
        <v>903</v>
      </c>
      <c r="C41" s="146">
        <v>301.08856123106119</v>
      </c>
      <c r="D41" s="146">
        <f>wTRD!I41</f>
        <v>6.4021191949523264E-3</v>
      </c>
      <c r="E41" s="146">
        <f>wTAX!G41</f>
        <v>0</v>
      </c>
      <c r="F41" s="146">
        <f>wTAX!K41</f>
        <v>0</v>
      </c>
      <c r="G41" s="146">
        <f>wTAX!O41</f>
        <v>0</v>
      </c>
      <c r="H41" s="146">
        <f>wTAX!S41</f>
        <v>0</v>
      </c>
      <c r="I41" s="146">
        <f>wTAX!W41</f>
        <v>0</v>
      </c>
      <c r="J41" s="146">
        <f>wTAX!AA41</f>
        <v>4.3820790329569037E-2</v>
      </c>
      <c r="K41" s="146">
        <f>wTAX!AE41</f>
        <v>7.22024472700141E-5</v>
      </c>
      <c r="L41" s="147">
        <f>wTRC!G41</f>
        <v>3.1512589318269324</v>
      </c>
      <c r="M41" s="148">
        <f t="shared" si="8"/>
        <v>304.29011527485989</v>
      </c>
      <c r="N41" s="147">
        <f t="shared" si="9"/>
        <v>307.11748213588248</v>
      </c>
      <c r="O41" s="148">
        <f>SUM(USE!C41:DB41)</f>
        <v>3.9925240713757955</v>
      </c>
      <c r="P41" s="146">
        <f>wTRC!K41</f>
        <v>0</v>
      </c>
      <c r="Q41" s="149">
        <f>wABS!G40</f>
        <v>303.12275803641</v>
      </c>
      <c r="R41" s="149">
        <f>wABS!K40</f>
        <v>0</v>
      </c>
      <c r="S41" s="146">
        <f>wABS!O40</f>
        <v>0</v>
      </c>
      <c r="T41" s="146">
        <f>wABS!S40</f>
        <v>0</v>
      </c>
      <c r="U41" s="146">
        <f>wABS!W40</f>
        <v>-3.2550531085193845E-4</v>
      </c>
      <c r="V41" s="146">
        <f>wTRD!O41</f>
        <v>2.5255334075509452E-3</v>
      </c>
      <c r="W41" s="6"/>
      <c r="X41" s="6"/>
      <c r="Y41" s="15">
        <f t="shared" si="4"/>
        <v>-2.8273668610225968</v>
      </c>
      <c r="Z41" s="187">
        <f t="shared" si="5"/>
        <v>-0.92916815863988422</v>
      </c>
      <c r="AA41" s="8"/>
      <c r="AB41" s="26"/>
      <c r="AC41" s="26"/>
      <c r="AD41" s="26"/>
      <c r="AE41" s="26"/>
      <c r="AF41" s="26"/>
      <c r="AG41" s="8"/>
      <c r="AH41" s="12"/>
    </row>
    <row r="42" spans="1:34" x14ac:dyDescent="0.35">
      <c r="A42" s="27" t="s">
        <v>950</v>
      </c>
      <c r="B42" s="8" t="s">
        <v>904</v>
      </c>
      <c r="C42" s="146">
        <v>58.038769795298606</v>
      </c>
      <c r="D42" s="146">
        <f>wTRD!I42</f>
        <v>0.29478782342000026</v>
      </c>
      <c r="E42" s="146">
        <f>wTAX!G42</f>
        <v>0</v>
      </c>
      <c r="F42" s="146">
        <f>wTAX!K42</f>
        <v>0</v>
      </c>
      <c r="G42" s="146">
        <f>wTAX!O42</f>
        <v>0</v>
      </c>
      <c r="H42" s="146">
        <f>wTAX!S42</f>
        <v>0</v>
      </c>
      <c r="I42" s="146">
        <f>wTAX!W42</f>
        <v>0</v>
      </c>
      <c r="J42" s="146">
        <f>wTAX!AA42</f>
        <v>0.40518019266967981</v>
      </c>
      <c r="K42" s="146">
        <f>wTAX!AE42</f>
        <v>1.3745018487101537E-4</v>
      </c>
      <c r="L42" s="147">
        <f>wTRC!G42</f>
        <v>14.835068619289707</v>
      </c>
      <c r="M42" s="148">
        <f t="shared" si="8"/>
        <v>73.573943880862871</v>
      </c>
      <c r="N42" s="147">
        <f t="shared" si="9"/>
        <v>72.248006487855207</v>
      </c>
      <c r="O42" s="148">
        <f>SUM(USE!C42:DB42)</f>
        <v>19.034989685109053</v>
      </c>
      <c r="P42" s="146">
        <f>wTRC!K42</f>
        <v>0</v>
      </c>
      <c r="Q42" s="149">
        <f>wABS!G41</f>
        <v>53.197644811330363</v>
      </c>
      <c r="R42" s="149">
        <f>wABS!K41</f>
        <v>0</v>
      </c>
      <c r="S42" s="146">
        <f>wABS!O41</f>
        <v>0</v>
      </c>
      <c r="T42" s="146">
        <f>wABS!S41</f>
        <v>0</v>
      </c>
      <c r="U42" s="146">
        <f>wABS!W41</f>
        <v>-9.1196431019656529E-5</v>
      </c>
      <c r="V42" s="146">
        <f>wTRD!O42</f>
        <v>1.5463187846798442E-2</v>
      </c>
      <c r="W42" s="6"/>
      <c r="X42" s="6"/>
      <c r="Y42" s="15">
        <f t="shared" si="4"/>
        <v>1.3259373930076634</v>
      </c>
      <c r="Z42" s="187">
        <f t="shared" si="5"/>
        <v>1.8021833859480647</v>
      </c>
      <c r="AA42" s="8"/>
      <c r="AB42" s="26"/>
      <c r="AC42" s="26"/>
      <c r="AD42" s="26"/>
      <c r="AE42" s="26"/>
      <c r="AF42" s="26"/>
      <c r="AG42" s="8"/>
      <c r="AH42" s="12"/>
    </row>
    <row r="43" spans="1:34" x14ac:dyDescent="0.35">
      <c r="A43" s="27" t="s">
        <v>951</v>
      </c>
      <c r="B43" s="16" t="s">
        <v>106</v>
      </c>
      <c r="C43" s="150">
        <v>19.567187487110822</v>
      </c>
      <c r="D43" s="150">
        <f>wTRD!I43</f>
        <v>1.0531401305800012</v>
      </c>
      <c r="E43" s="150">
        <f>wTAX!G43</f>
        <v>0</v>
      </c>
      <c r="F43" s="150">
        <f>wTAX!K43</f>
        <v>9.0957482231602865E-4</v>
      </c>
      <c r="G43" s="150">
        <f>wTAX!O43</f>
        <v>0</v>
      </c>
      <c r="H43" s="150">
        <f>wTAX!S43</f>
        <v>0</v>
      </c>
      <c r="I43" s="150">
        <f>wTAX!W43</f>
        <v>0</v>
      </c>
      <c r="J43" s="150">
        <f>wTAX!AA43</f>
        <v>0.14982118526996327</v>
      </c>
      <c r="K43" s="150">
        <f>wTAX!AE43</f>
        <v>1.7184345438187709E-2</v>
      </c>
      <c r="L43" s="151">
        <f>wTRC!G43</f>
        <v>5.548322535365215</v>
      </c>
      <c r="M43" s="152">
        <f t="shared" si="8"/>
        <v>26.336565258586507</v>
      </c>
      <c r="N43" s="151">
        <f t="shared" si="9"/>
        <v>21.791801150450667</v>
      </c>
      <c r="O43" s="152">
        <f>SUM(USE!C43:DB43)</f>
        <v>18.968215790633849</v>
      </c>
      <c r="P43" s="150">
        <f>wTRC!K43</f>
        <v>0</v>
      </c>
      <c r="Q43" s="153">
        <f>wABS!G42</f>
        <v>0</v>
      </c>
      <c r="R43" s="153">
        <f>wABS!K42</f>
        <v>0</v>
      </c>
      <c r="S43" s="150">
        <f>wABS!O42</f>
        <v>1.7979995512518567</v>
      </c>
      <c r="T43" s="150">
        <f>wABS!S42</f>
        <v>0.94664809267401928</v>
      </c>
      <c r="U43" s="150">
        <f>wABS!W42</f>
        <v>0</v>
      </c>
      <c r="V43" s="150">
        <f>wTRD!O43</f>
        <v>7.8937715890943921E-2</v>
      </c>
      <c r="W43" s="6"/>
      <c r="X43" s="6"/>
      <c r="Y43" s="15">
        <f t="shared" si="4"/>
        <v>4.5447641081358405</v>
      </c>
      <c r="Z43" s="187">
        <f t="shared" si="5"/>
        <v>17.256479968108643</v>
      </c>
      <c r="AA43" s="8"/>
      <c r="AB43" s="26"/>
      <c r="AC43" s="26"/>
      <c r="AD43" s="26"/>
      <c r="AE43" s="26"/>
      <c r="AF43" s="26"/>
      <c r="AG43" s="8"/>
      <c r="AH43" s="12"/>
    </row>
    <row r="44" spans="1:34" x14ac:dyDescent="0.35">
      <c r="A44" s="27" t="s">
        <v>952</v>
      </c>
      <c r="B44" s="16" t="s">
        <v>110</v>
      </c>
      <c r="C44" s="150">
        <v>30.253908467776213</v>
      </c>
      <c r="D44" s="150">
        <f>wTRD!I44</f>
        <v>0.14720908570000013</v>
      </c>
      <c r="E44" s="150">
        <f>wTAX!G44</f>
        <v>0</v>
      </c>
      <c r="F44" s="150">
        <f>wTAX!K44</f>
        <v>7.1038197800077406E-4</v>
      </c>
      <c r="G44" s="150">
        <f>wTAX!O44</f>
        <v>0</v>
      </c>
      <c r="H44" s="150">
        <f>wTAX!S44</f>
        <v>0</v>
      </c>
      <c r="I44" s="150">
        <f>wTAX!W44</f>
        <v>0</v>
      </c>
      <c r="J44" s="150">
        <f>wTAX!AA44</f>
        <v>6.6743551339913665E-2</v>
      </c>
      <c r="K44" s="150">
        <f>wTAX!AE44</f>
        <v>2.4455900417787702E-3</v>
      </c>
      <c r="L44" s="151">
        <f>wTRC!G44</f>
        <v>2.2009854940876892</v>
      </c>
      <c r="M44" s="152">
        <f t="shared" si="8"/>
        <v>32.672002570923595</v>
      </c>
      <c r="N44" s="151">
        <f t="shared" si="9"/>
        <v>31.972823554612912</v>
      </c>
      <c r="O44" s="152">
        <f>SUM(USE!C44:DB44)</f>
        <v>0.87226333596435801</v>
      </c>
      <c r="P44" s="150">
        <f>wTRC!K44</f>
        <v>0</v>
      </c>
      <c r="Q44" s="153">
        <f>wABS!G43</f>
        <v>31.148890220781812</v>
      </c>
      <c r="R44" s="153">
        <f>wABS!K43</f>
        <v>0</v>
      </c>
      <c r="S44" s="150">
        <f>wABS!O43</f>
        <v>0</v>
      </c>
      <c r="T44" s="150">
        <f>wABS!S43</f>
        <v>0</v>
      </c>
      <c r="U44" s="150">
        <f>wABS!W43</f>
        <v>-4.8330002133260483E-2</v>
      </c>
      <c r="V44" s="150">
        <f>wTRD!O44</f>
        <v>0</v>
      </c>
      <c r="W44" s="6"/>
      <c r="X44" s="6"/>
      <c r="Y44" s="15">
        <f t="shared" si="4"/>
        <v>0.69917901631068347</v>
      </c>
      <c r="Z44" s="187">
        <f t="shared" si="5"/>
        <v>2.1399943722241161</v>
      </c>
      <c r="AA44" s="8"/>
      <c r="AB44" s="26"/>
      <c r="AC44" s="26"/>
      <c r="AD44" s="26"/>
      <c r="AE44" s="26"/>
      <c r="AF44" s="26"/>
      <c r="AG44" s="8"/>
      <c r="AH44" s="12"/>
    </row>
    <row r="45" spans="1:34" x14ac:dyDescent="0.35">
      <c r="A45" s="27" t="s">
        <v>827</v>
      </c>
      <c r="B45" s="8" t="s">
        <v>113</v>
      </c>
      <c r="C45" s="146">
        <v>6.9262115291928106E-2</v>
      </c>
      <c r="D45" s="146">
        <f>wTRD!I45</f>
        <v>2.9259151760100024</v>
      </c>
      <c r="E45" s="146">
        <f>wTAX!G45</f>
        <v>0</v>
      </c>
      <c r="F45" s="146">
        <f>wTAX!K45</f>
        <v>0</v>
      </c>
      <c r="G45" s="146">
        <f>wTAX!O45</f>
        <v>0</v>
      </c>
      <c r="H45" s="146">
        <f>wTAX!S45</f>
        <v>0</v>
      </c>
      <c r="I45" s="146">
        <f>wTAX!W45</f>
        <v>0</v>
      </c>
      <c r="J45" s="146">
        <f>wTAX!AA45</f>
        <v>0</v>
      </c>
      <c r="K45" s="146">
        <f>wTAX!AE45</f>
        <v>4.7824236324075578E-2</v>
      </c>
      <c r="L45" s="147">
        <f>wTRC!G45</f>
        <v>6.7030978895160867E-2</v>
      </c>
      <c r="M45" s="148">
        <f t="shared" si="8"/>
        <v>3.1100325065211671</v>
      </c>
      <c r="N45" s="147">
        <f t="shared" si="9"/>
        <v>3.2079598087642216</v>
      </c>
      <c r="O45" s="148">
        <f>SUM(USE!C45:DB45)</f>
        <v>2.9159704439429444</v>
      </c>
      <c r="P45" s="146">
        <f>wTRC!K45</f>
        <v>0</v>
      </c>
      <c r="Q45" s="149">
        <f>wABS!G44</f>
        <v>0</v>
      </c>
      <c r="R45" s="149">
        <f>wABS!K44</f>
        <v>0</v>
      </c>
      <c r="S45" s="146">
        <f>wABS!O44</f>
        <v>0</v>
      </c>
      <c r="T45" s="146">
        <f>wABS!S44</f>
        <v>0</v>
      </c>
      <c r="U45" s="146">
        <f>wABS!W44</f>
        <v>0.2883824648212775</v>
      </c>
      <c r="V45" s="146">
        <f>wTRD!O45</f>
        <v>3.6069000000000179E-3</v>
      </c>
      <c r="W45" s="6"/>
      <c r="X45" s="6"/>
      <c r="Y45" s="15">
        <f t="shared" si="4"/>
        <v>-9.7927302243054459E-2</v>
      </c>
      <c r="Z45" s="187">
        <f t="shared" si="5"/>
        <v>-3.1487549418766165</v>
      </c>
      <c r="AA45" s="8"/>
      <c r="AB45" s="26"/>
      <c r="AC45" s="26"/>
      <c r="AD45" s="26"/>
      <c r="AE45" s="26"/>
      <c r="AF45" s="26"/>
      <c r="AG45" s="8"/>
      <c r="AH45" s="12"/>
    </row>
    <row r="46" spans="1:34" x14ac:dyDescent="0.35">
      <c r="A46" s="27" t="s">
        <v>828</v>
      </c>
      <c r="B46" s="8" t="s">
        <v>475</v>
      </c>
      <c r="C46" s="146">
        <v>90.765024065246436</v>
      </c>
      <c r="D46" s="146">
        <f>wTRD!I46</f>
        <v>8.0361800000000084E-4</v>
      </c>
      <c r="E46" s="146">
        <f>wTAX!G46</f>
        <v>0</v>
      </c>
      <c r="F46" s="146">
        <f>wTAX!K46</f>
        <v>0</v>
      </c>
      <c r="G46" s="146">
        <f>wTAX!O46</f>
        <v>0</v>
      </c>
      <c r="H46" s="146">
        <f>wTAX!S46</f>
        <v>0</v>
      </c>
      <c r="I46" s="146">
        <f>wTAX!W46</f>
        <v>0</v>
      </c>
      <c r="J46" s="146">
        <f>wTAX!AA46</f>
        <v>1.5220394470407224</v>
      </c>
      <c r="K46" s="146">
        <f>wTAX!AE46</f>
        <v>1.313586017143091E-5</v>
      </c>
      <c r="L46" s="147">
        <f>wTRC!G46</f>
        <v>10.815951337877005</v>
      </c>
      <c r="M46" s="148">
        <f t="shared" si="8"/>
        <v>103.10383160402435</v>
      </c>
      <c r="N46" s="147">
        <f t="shared" si="9"/>
        <v>103.05137196300066</v>
      </c>
      <c r="O46" s="148">
        <f>SUM(USE!C46:DB46)</f>
        <v>0</v>
      </c>
      <c r="P46" s="146">
        <f>wTRC!K46</f>
        <v>0</v>
      </c>
      <c r="Q46" s="149">
        <f>wABS!G45</f>
        <v>1.3011844024408965E-13</v>
      </c>
      <c r="R46" s="149">
        <f>wABS!K45</f>
        <v>0</v>
      </c>
      <c r="S46" s="146">
        <f>wABS!O45</f>
        <v>0</v>
      </c>
      <c r="T46" s="146">
        <f>wABS!S45</f>
        <v>0</v>
      </c>
      <c r="U46" s="146">
        <f>wABS!W45</f>
        <v>0</v>
      </c>
      <c r="V46" s="146">
        <f>wTRD!O46</f>
        <v>103.05137196300053</v>
      </c>
      <c r="W46" s="6"/>
      <c r="X46" s="6"/>
      <c r="Y46" s="15">
        <f t="shared" si="4"/>
        <v>5.2459641023688164E-2</v>
      </c>
      <c r="Z46" s="187">
        <f t="shared" si="5"/>
        <v>5.0880399115681901E-2</v>
      </c>
      <c r="AA46" s="8"/>
      <c r="AB46" s="26"/>
      <c r="AC46" s="26"/>
      <c r="AD46" s="26"/>
      <c r="AE46" s="26"/>
      <c r="AF46" s="26"/>
      <c r="AG46" s="8"/>
      <c r="AH46" s="12"/>
    </row>
    <row r="47" spans="1:34" x14ac:dyDescent="0.35">
      <c r="A47" s="27" t="s">
        <v>829</v>
      </c>
      <c r="B47" s="16" t="s">
        <v>116</v>
      </c>
      <c r="C47" s="150">
        <v>152.27108073536806</v>
      </c>
      <c r="D47" s="150">
        <f>wTRD!I47</f>
        <v>9.0461353444308585</v>
      </c>
      <c r="E47" s="150">
        <f>wTAX!G47</f>
        <v>0</v>
      </c>
      <c r="F47" s="150">
        <f>wTAX!K47</f>
        <v>0.21186649468379135</v>
      </c>
      <c r="G47" s="150">
        <f>wTAX!O47</f>
        <v>0</v>
      </c>
      <c r="H47" s="150">
        <f>wTAX!S47</f>
        <v>0</v>
      </c>
      <c r="I47" s="150">
        <f>wTAX!W47</f>
        <v>0</v>
      </c>
      <c r="J47" s="150">
        <f>wTAX!AA47</f>
        <v>3.9794461600909976</v>
      </c>
      <c r="K47" s="150">
        <f>wTAX!AE47</f>
        <v>0.14557938453792044</v>
      </c>
      <c r="L47" s="151">
        <f>wTRC!G47</f>
        <v>114.99327942607438</v>
      </c>
      <c r="M47" s="152">
        <f t="shared" si="8"/>
        <v>280.64738754518601</v>
      </c>
      <c r="N47" s="151">
        <f t="shared" si="9"/>
        <v>280.25803103645785</v>
      </c>
      <c r="O47" s="152">
        <f>SUM(USE!C47:DB47)</f>
        <v>147.81286260096653</v>
      </c>
      <c r="P47" s="150">
        <f>wTRC!K47</f>
        <v>0</v>
      </c>
      <c r="Q47" s="153">
        <f>wABS!G46</f>
        <v>0</v>
      </c>
      <c r="R47" s="153">
        <f>wABS!K46</f>
        <v>0</v>
      </c>
      <c r="S47" s="150">
        <f>wABS!O46</f>
        <v>0</v>
      </c>
      <c r="T47" s="150">
        <f>wABS!S46</f>
        <v>0</v>
      </c>
      <c r="U47" s="150">
        <f>wABS!W46</f>
        <v>-0.55892804970578136</v>
      </c>
      <c r="V47" s="150">
        <f>wTRD!O47</f>
        <v>133.00409648519707</v>
      </c>
      <c r="W47" s="6"/>
      <c r="X47" s="6"/>
      <c r="Y47" s="15">
        <f t="shared" si="4"/>
        <v>0.38935650872815586</v>
      </c>
      <c r="Z47" s="187">
        <f t="shared" si="5"/>
        <v>0.13873512671322016</v>
      </c>
      <c r="AA47" s="8"/>
      <c r="AB47" s="26"/>
      <c r="AC47" s="26"/>
      <c r="AD47" s="26"/>
      <c r="AE47" s="26"/>
      <c r="AF47" s="26"/>
      <c r="AG47" s="8"/>
      <c r="AH47" s="12"/>
    </row>
    <row r="48" spans="1:34" x14ac:dyDescent="0.35">
      <c r="A48" s="27" t="s">
        <v>830</v>
      </c>
      <c r="B48" s="8" t="s">
        <v>118</v>
      </c>
      <c r="C48" s="146">
        <v>93.5735116893336</v>
      </c>
      <c r="D48" s="146">
        <f>wTRD!I48</f>
        <v>0.57470968971158798</v>
      </c>
      <c r="E48" s="146">
        <f>wTAX!G48</f>
        <v>0</v>
      </c>
      <c r="F48" s="146">
        <f>wTAX!K48</f>
        <v>9.8696281999091015E-3</v>
      </c>
      <c r="G48" s="146">
        <f>wTAX!O48</f>
        <v>0</v>
      </c>
      <c r="H48" s="146">
        <f>wTAX!S48</f>
        <v>0</v>
      </c>
      <c r="I48" s="146">
        <f>wTAX!W48</f>
        <v>0</v>
      </c>
      <c r="J48" s="146">
        <f>wTAX!AA48</f>
        <v>0.35032683264808084</v>
      </c>
      <c r="K48" s="146">
        <f>wTAX!AE48</f>
        <v>9.154617266469111E-3</v>
      </c>
      <c r="L48" s="147">
        <f>wTRC!G48</f>
        <v>6.4301108937621283</v>
      </c>
      <c r="M48" s="148">
        <f t="shared" si="8"/>
        <v>100.94768335092178</v>
      </c>
      <c r="N48" s="147">
        <f t="shared" si="9"/>
        <v>100.6120689587428</v>
      </c>
      <c r="O48" s="148">
        <f>SUM(USE!C48:DB48)</f>
        <v>10.08056543757905</v>
      </c>
      <c r="P48" s="146">
        <f>wTRC!K48</f>
        <v>0</v>
      </c>
      <c r="Q48" s="149">
        <f>wABS!G47</f>
        <v>79.728635527487938</v>
      </c>
      <c r="R48" s="149">
        <f>wABS!K47</f>
        <v>0</v>
      </c>
      <c r="S48" s="146">
        <f>wABS!O47</f>
        <v>0</v>
      </c>
      <c r="T48" s="146">
        <f>wABS!S47</f>
        <v>0</v>
      </c>
      <c r="U48" s="146">
        <f>wABS!W47</f>
        <v>1.9811120577352175E-2</v>
      </c>
      <c r="V48" s="146">
        <f>wTRD!O48</f>
        <v>10.783056873098444</v>
      </c>
      <c r="W48" s="6"/>
      <c r="X48" s="6"/>
      <c r="Y48" s="15">
        <f t="shared" si="4"/>
        <v>0.33561439217898226</v>
      </c>
      <c r="Z48" s="187">
        <f t="shared" si="5"/>
        <v>0.33246368914905627</v>
      </c>
      <c r="AA48" s="8"/>
      <c r="AB48" s="26"/>
      <c r="AC48" s="26"/>
      <c r="AD48" s="26"/>
      <c r="AE48" s="26"/>
      <c r="AF48" s="26"/>
      <c r="AG48" s="8"/>
      <c r="AH48" s="12"/>
    </row>
    <row r="49" spans="1:34" x14ac:dyDescent="0.35">
      <c r="A49" s="27" t="s">
        <v>831</v>
      </c>
      <c r="B49" s="8" t="s">
        <v>120</v>
      </c>
      <c r="C49" s="146">
        <v>0.70859842631511138</v>
      </c>
      <c r="D49" s="146">
        <f>wTRD!I49</f>
        <v>23.180580800684336</v>
      </c>
      <c r="E49" s="146">
        <f>wTAX!G49</f>
        <v>0</v>
      </c>
      <c r="F49" s="146">
        <f>wTAX!K49</f>
        <v>1.4268867179115949</v>
      </c>
      <c r="G49" s="146">
        <f>wTAX!O49</f>
        <v>0</v>
      </c>
      <c r="H49" s="146">
        <f>wTAX!S49</f>
        <v>0</v>
      </c>
      <c r="I49" s="146">
        <f>wTAX!W49</f>
        <v>0</v>
      </c>
      <c r="J49" s="146">
        <f>wTAX!AA49</f>
        <v>0.22471124727707323</v>
      </c>
      <c r="K49" s="146">
        <f>wTAX!AE49</f>
        <v>0.34751699329148417</v>
      </c>
      <c r="L49" s="147">
        <f>wTRC!G49</f>
        <v>1.6954546367564087</v>
      </c>
      <c r="M49" s="148">
        <f t="shared" si="8"/>
        <v>27.583748822236011</v>
      </c>
      <c r="N49" s="147">
        <f t="shared" si="9"/>
        <v>27.525189307322385</v>
      </c>
      <c r="O49" s="148">
        <f>SUM(USE!C49:DB49)</f>
        <v>0</v>
      </c>
      <c r="P49" s="146">
        <f>wTRC!K49</f>
        <v>0</v>
      </c>
      <c r="Q49" s="149">
        <f>wABS!G48</f>
        <v>10.476380561297219</v>
      </c>
      <c r="R49" s="149">
        <f>wABS!K48</f>
        <v>0</v>
      </c>
      <c r="S49" s="146">
        <f>wABS!O48</f>
        <v>0</v>
      </c>
      <c r="T49" s="146">
        <f>wABS!S48</f>
        <v>0</v>
      </c>
      <c r="U49" s="146">
        <f>wABS!W48</f>
        <v>-0.27371415710850955</v>
      </c>
      <c r="V49" s="146">
        <f>wTRD!O49</f>
        <v>17.322522903133674</v>
      </c>
      <c r="W49" s="6"/>
      <c r="X49" s="6"/>
      <c r="Y49" s="15">
        <f t="shared" si="4"/>
        <v>5.8559514913625321E-2</v>
      </c>
      <c r="Z49" s="187">
        <f t="shared" si="5"/>
        <v>0.2122971583413597</v>
      </c>
      <c r="AA49" s="8"/>
      <c r="AB49" s="26"/>
      <c r="AC49" s="26"/>
      <c r="AD49" s="26"/>
      <c r="AE49" s="26"/>
      <c r="AF49" s="26"/>
      <c r="AG49" s="8"/>
      <c r="AH49" s="12"/>
    </row>
    <row r="50" spans="1:34" x14ac:dyDescent="0.35">
      <c r="A50" s="27" t="s">
        <v>832</v>
      </c>
      <c r="B50" s="8" t="s">
        <v>124</v>
      </c>
      <c r="C50" s="146">
        <v>20.868231576493596</v>
      </c>
      <c r="D50" s="146">
        <f>wTRD!I50</f>
        <v>3.0295773625404783</v>
      </c>
      <c r="E50" s="146">
        <f>wTAX!G50</f>
        <v>0</v>
      </c>
      <c r="F50" s="146">
        <f>wTAX!K50</f>
        <v>0.13764245936446243</v>
      </c>
      <c r="G50" s="146">
        <f>wTAX!O50</f>
        <v>0</v>
      </c>
      <c r="H50" s="146">
        <f>wTAX!S50</f>
        <v>0</v>
      </c>
      <c r="I50" s="146">
        <f>wTAX!W50</f>
        <v>0</v>
      </c>
      <c r="J50" s="146">
        <f>wTAX!AA50</f>
        <v>0.50427892204606528</v>
      </c>
      <c r="K50" s="146">
        <f>wTAX!AE50</f>
        <v>4.0203965861903855E-2</v>
      </c>
      <c r="L50" s="147">
        <f>wTRC!G50</f>
        <v>1.6402558913424559</v>
      </c>
      <c r="M50" s="148">
        <f t="shared" si="8"/>
        <v>26.220190177648959</v>
      </c>
      <c r="N50" s="147">
        <f t="shared" si="9"/>
        <v>26.171098173655682</v>
      </c>
      <c r="O50" s="148">
        <f>SUM(USE!C50:DB50)</f>
        <v>0.11747680767185785</v>
      </c>
      <c r="P50" s="146">
        <f>wTRC!K50</f>
        <v>0</v>
      </c>
      <c r="Q50" s="149">
        <f>wABS!G49</f>
        <v>23.616724750578001</v>
      </c>
      <c r="R50" s="149">
        <f>wABS!K49</f>
        <v>0</v>
      </c>
      <c r="S50" s="146">
        <f>wABS!O49</f>
        <v>0</v>
      </c>
      <c r="T50" s="146">
        <f>wABS!S49</f>
        <v>0</v>
      </c>
      <c r="U50" s="146">
        <f>wABS!W49</f>
        <v>0.1906505693560652</v>
      </c>
      <c r="V50" s="146">
        <f>wTRD!O50</f>
        <v>2.2462460460497597</v>
      </c>
      <c r="W50" s="6"/>
      <c r="X50" s="6"/>
      <c r="Y50" s="15">
        <f t="shared" si="4"/>
        <v>4.9092003993276734E-2</v>
      </c>
      <c r="Z50" s="187">
        <f t="shared" si="5"/>
        <v>0.18722977850528535</v>
      </c>
      <c r="AA50" s="8"/>
      <c r="AB50" s="26"/>
      <c r="AC50" s="26"/>
      <c r="AD50" s="26"/>
      <c r="AE50" s="26"/>
      <c r="AF50" s="26"/>
      <c r="AG50" s="8"/>
      <c r="AH50" s="12"/>
    </row>
    <row r="51" spans="1:34" x14ac:dyDescent="0.35">
      <c r="A51" s="27" t="s">
        <v>833</v>
      </c>
      <c r="B51" s="8" t="s">
        <v>126</v>
      </c>
      <c r="C51" s="146">
        <v>14.853177444540263</v>
      </c>
      <c r="D51" s="146">
        <f>wTRD!I51</f>
        <v>80.396835410416543</v>
      </c>
      <c r="E51" s="146">
        <f>wTAX!G51</f>
        <v>0</v>
      </c>
      <c r="F51" s="146">
        <f>wTAX!K51</f>
        <v>6.557529867343308</v>
      </c>
      <c r="G51" s="146">
        <f>wTAX!O51</f>
        <v>0</v>
      </c>
      <c r="H51" s="146">
        <f>wTAX!S51</f>
        <v>0</v>
      </c>
      <c r="I51" s="146">
        <f>wTAX!W51</f>
        <v>0</v>
      </c>
      <c r="J51" s="146">
        <f>wTAX!AA51</f>
        <v>9.5135086624580545</v>
      </c>
      <c r="K51" s="146">
        <f>wTAX!AE51</f>
        <v>0.97206788802946731</v>
      </c>
      <c r="L51" s="147">
        <f>wTRC!G51</f>
        <v>4.7075074514539281</v>
      </c>
      <c r="M51" s="148">
        <f t="shared" si="8"/>
        <v>117.00062672424156</v>
      </c>
      <c r="N51" s="147">
        <f t="shared" si="9"/>
        <v>116.18346770044582</v>
      </c>
      <c r="O51" s="148">
        <f>SUM(USE!C51:DB51)</f>
        <v>15.253412622268506</v>
      </c>
      <c r="P51" s="146">
        <f>wTRC!K51</f>
        <v>0</v>
      </c>
      <c r="Q51" s="149">
        <f>wABS!G50</f>
        <v>77.870702880317481</v>
      </c>
      <c r="R51" s="149">
        <f>wABS!K50</f>
        <v>0</v>
      </c>
      <c r="S51" s="146">
        <f>wABS!O50</f>
        <v>0</v>
      </c>
      <c r="T51" s="146">
        <f>wABS!S50</f>
        <v>0</v>
      </c>
      <c r="U51" s="146">
        <f>wABS!W50</f>
        <v>-1.4803810957520536</v>
      </c>
      <c r="V51" s="146">
        <f>wTRD!O51</f>
        <v>24.539733293611878</v>
      </c>
      <c r="W51" s="6"/>
      <c r="X51" s="6"/>
      <c r="Y51" s="15">
        <f t="shared" si="4"/>
        <v>0.8171590237957389</v>
      </c>
      <c r="Z51" s="187">
        <f t="shared" si="5"/>
        <v>0.69842277488111126</v>
      </c>
      <c r="AA51" s="8"/>
      <c r="AB51" s="26"/>
      <c r="AC51" s="26"/>
      <c r="AD51" s="26"/>
      <c r="AE51" s="26"/>
      <c r="AF51" s="26"/>
      <c r="AG51" s="8"/>
      <c r="AH51" s="12"/>
    </row>
    <row r="52" spans="1:34" x14ac:dyDescent="0.35">
      <c r="A52" s="27" t="s">
        <v>834</v>
      </c>
      <c r="B52" s="8" t="s">
        <v>122</v>
      </c>
      <c r="C52" s="146">
        <v>12.555637967752268</v>
      </c>
      <c r="D52" s="146">
        <f>wTRD!I52</f>
        <v>6.8222837870450128</v>
      </c>
      <c r="E52" s="146">
        <f>wTAX!G52</f>
        <v>0</v>
      </c>
      <c r="F52" s="146">
        <f>wTAX!K52</f>
        <v>0.53929072240190301</v>
      </c>
      <c r="G52" s="146">
        <f>wTAX!O52</f>
        <v>0</v>
      </c>
      <c r="H52" s="146">
        <f>wTAX!S52</f>
        <v>5.8031859641599716E-2</v>
      </c>
      <c r="I52" s="146">
        <f>wTAX!W52</f>
        <v>0</v>
      </c>
      <c r="J52" s="146">
        <f>wTAX!AA52</f>
        <v>0.64063142710220933</v>
      </c>
      <c r="K52" s="146">
        <f>wTAX!AE52</f>
        <v>8.6698172044762878E-2</v>
      </c>
      <c r="L52" s="147">
        <f>wTRC!G52</f>
        <v>0.80977291164151644</v>
      </c>
      <c r="M52" s="148">
        <f t="shared" si="8"/>
        <v>21.512346847629274</v>
      </c>
      <c r="N52" s="147">
        <f t="shared" si="9"/>
        <v>21.354629865703942</v>
      </c>
      <c r="O52" s="148">
        <f>SUM(USE!C52:DB52)</f>
        <v>2.1152537995011467</v>
      </c>
      <c r="P52" s="146">
        <f>wTRC!K52</f>
        <v>0</v>
      </c>
      <c r="Q52" s="149">
        <f>wABS!G51</f>
        <v>13.905064521193937</v>
      </c>
      <c r="R52" s="149">
        <f>wABS!K51</f>
        <v>0</v>
      </c>
      <c r="S52" s="146">
        <f>wABS!O51</f>
        <v>0</v>
      </c>
      <c r="T52" s="146">
        <f>wABS!S51</f>
        <v>0</v>
      </c>
      <c r="U52" s="146">
        <f>wABS!W51</f>
        <v>-0.34990119804748621</v>
      </c>
      <c r="V52" s="146">
        <f>wTRD!O52</f>
        <v>5.6842127430563467</v>
      </c>
      <c r="W52" s="6"/>
      <c r="X52" s="6"/>
      <c r="Y52" s="15">
        <f t="shared" si="4"/>
        <v>0.15771698192533279</v>
      </c>
      <c r="Z52" s="187">
        <f t="shared" si="5"/>
        <v>0.7331463323942905</v>
      </c>
      <c r="AA52" s="8"/>
      <c r="AB52" s="26"/>
      <c r="AC52" s="26"/>
      <c r="AD52" s="26"/>
      <c r="AE52" s="26"/>
      <c r="AF52" s="26"/>
      <c r="AG52" s="8"/>
      <c r="AH52" s="12"/>
    </row>
    <row r="53" spans="1:34" x14ac:dyDescent="0.35">
      <c r="A53" s="27" t="s">
        <v>835</v>
      </c>
      <c r="B53" s="8" t="s">
        <v>128</v>
      </c>
      <c r="C53" s="146">
        <v>368.97613448569609</v>
      </c>
      <c r="D53" s="146">
        <f>wTRD!I53</f>
        <v>45.615046989309299</v>
      </c>
      <c r="E53" s="146">
        <f>wTAX!G53</f>
        <v>0</v>
      </c>
      <c r="F53" s="146">
        <f>wTAX!K53</f>
        <v>6.0152948994740001</v>
      </c>
      <c r="G53" s="146">
        <f>wTAX!O53</f>
        <v>0</v>
      </c>
      <c r="H53" s="146">
        <f>wTAX!S53</f>
        <v>0</v>
      </c>
      <c r="I53" s="146">
        <f>wTAX!W53</f>
        <v>0</v>
      </c>
      <c r="J53" s="146">
        <f>wTAX!AA53</f>
        <v>14.035764171473641</v>
      </c>
      <c r="K53" s="146">
        <f>wTAX!AE53</f>
        <v>0.47530285270293632</v>
      </c>
      <c r="L53" s="147">
        <f>wTRC!G53</f>
        <v>26.548354841931896</v>
      </c>
      <c r="M53" s="148">
        <f t="shared" si="8"/>
        <v>461.66589824058786</v>
      </c>
      <c r="N53" s="147">
        <f t="shared" si="9"/>
        <v>462.00001732637298</v>
      </c>
      <c r="O53" s="148">
        <f>SUM(USE!C53:DB53)</f>
        <v>58.660418611672398</v>
      </c>
      <c r="P53" s="146">
        <f>wTRC!K53</f>
        <v>0</v>
      </c>
      <c r="Q53" s="149">
        <f>wABS!G52</f>
        <v>354.82335700179715</v>
      </c>
      <c r="R53" s="149">
        <f>wABS!K52</f>
        <v>0</v>
      </c>
      <c r="S53" s="146">
        <f>wABS!O52</f>
        <v>0</v>
      </c>
      <c r="T53" s="146">
        <f>wABS!S52</f>
        <v>0</v>
      </c>
      <c r="U53" s="146">
        <f>wABS!W52</f>
        <v>6.0449830780267142</v>
      </c>
      <c r="V53" s="146">
        <f>wTRD!O53</f>
        <v>42.471258634876726</v>
      </c>
      <c r="W53" s="6"/>
      <c r="X53" s="6"/>
      <c r="Y53" s="15">
        <f t="shared" si="4"/>
        <v>-0.33411908578511884</v>
      </c>
      <c r="Z53" s="187">
        <f t="shared" si="5"/>
        <v>-7.2372485613178078E-2</v>
      </c>
      <c r="AA53" s="8"/>
      <c r="AB53" s="26"/>
      <c r="AC53" s="26"/>
      <c r="AD53" s="26"/>
      <c r="AE53" s="26"/>
      <c r="AF53" s="26"/>
      <c r="AG53" s="8"/>
      <c r="AH53" s="12"/>
    </row>
    <row r="54" spans="1:34" x14ac:dyDescent="0.35">
      <c r="A54" s="27" t="s">
        <v>836</v>
      </c>
      <c r="B54" s="8" t="s">
        <v>488</v>
      </c>
      <c r="C54" s="146">
        <v>67.421183814001466</v>
      </c>
      <c r="D54" s="146">
        <f>wTRD!I54</f>
        <v>5.7454081794858709</v>
      </c>
      <c r="E54" s="146">
        <f>wTAX!G54</f>
        <v>0</v>
      </c>
      <c r="F54" s="146">
        <f>wTAX!K54</f>
        <v>0.46822742227789238</v>
      </c>
      <c r="G54" s="146">
        <f>wTAX!O54</f>
        <v>0</v>
      </c>
      <c r="H54" s="146">
        <f>wTAX!S54</f>
        <v>0</v>
      </c>
      <c r="I54" s="146">
        <f>wTAX!W54</f>
        <v>0</v>
      </c>
      <c r="J54" s="146">
        <f>wTAX!AA54</f>
        <v>2.2185357528438825</v>
      </c>
      <c r="K54" s="146">
        <f>wTAX!AE54</f>
        <v>6.0032312572646164E-2</v>
      </c>
      <c r="L54" s="147">
        <f>wTRC!G54</f>
        <v>4.5701443742175938</v>
      </c>
      <c r="M54" s="148">
        <f t="shared" si="8"/>
        <v>80.483531855399349</v>
      </c>
      <c r="N54" s="147">
        <f t="shared" si="9"/>
        <v>80.15165000835573</v>
      </c>
      <c r="O54" s="148">
        <f>SUM(USE!C54:DB54)</f>
        <v>6.9814455626164937</v>
      </c>
      <c r="P54" s="146">
        <f>wTRC!K54</f>
        <v>0</v>
      </c>
      <c r="Q54" s="149">
        <f>wABS!G53</f>
        <v>69.738615078120134</v>
      </c>
      <c r="R54" s="149">
        <f>wABS!K53</f>
        <v>0</v>
      </c>
      <c r="S54" s="146">
        <f>wABS!O53</f>
        <v>0</v>
      </c>
      <c r="T54" s="146">
        <f>wABS!S53</f>
        <v>0</v>
      </c>
      <c r="U54" s="146">
        <f>wABS!W53</f>
        <v>8.1434006099056891E-2</v>
      </c>
      <c r="V54" s="146">
        <f>wTRD!O54</f>
        <v>3.3501553615200388</v>
      </c>
      <c r="W54" s="6"/>
      <c r="X54" s="6"/>
      <c r="Y54" s="15">
        <f t="shared" si="4"/>
        <v>0.33188184704361845</v>
      </c>
      <c r="Z54" s="187">
        <f t="shared" si="5"/>
        <v>0.4123599441931719</v>
      </c>
      <c r="AA54" s="8"/>
      <c r="AB54" s="26"/>
      <c r="AC54" s="26"/>
      <c r="AD54" s="26"/>
      <c r="AE54" s="26"/>
      <c r="AF54" s="26"/>
      <c r="AG54" s="8"/>
      <c r="AH54" s="12"/>
    </row>
    <row r="55" spans="1:34" x14ac:dyDescent="0.35">
      <c r="A55" s="27" t="s">
        <v>837</v>
      </c>
      <c r="B55" s="8" t="s">
        <v>136</v>
      </c>
      <c r="C55" s="146">
        <v>8.5176686621935946</v>
      </c>
      <c r="D55" s="146">
        <f>wTRD!I55</f>
        <v>0</v>
      </c>
      <c r="E55" s="146">
        <f>wTAX!G55</f>
        <v>0</v>
      </c>
      <c r="F55" s="146">
        <f>wTAX!K55</f>
        <v>0</v>
      </c>
      <c r="G55" s="146">
        <f>wTAX!O55</f>
        <v>0</v>
      </c>
      <c r="H55" s="146">
        <f>wTAX!S55</f>
        <v>0</v>
      </c>
      <c r="I55" s="146">
        <f>wTAX!W55</f>
        <v>0</v>
      </c>
      <c r="J55" s="146">
        <f>wTAX!AA55</f>
        <v>0.41774707044352921</v>
      </c>
      <c r="K55" s="146">
        <f>wTAX!AE55</f>
        <v>0</v>
      </c>
      <c r="L55" s="147">
        <f>wTRC!G55</f>
        <v>0.63731620358787588</v>
      </c>
      <c r="M55" s="148">
        <f t="shared" si="8"/>
        <v>9.572731936224999</v>
      </c>
      <c r="N55" s="147">
        <f t="shared" si="9"/>
        <v>9.803201030900917</v>
      </c>
      <c r="O55" s="148">
        <f>SUM(USE!C55:DB55)</f>
        <v>9.8032010309012207</v>
      </c>
      <c r="P55" s="146">
        <f>wTRC!K55</f>
        <v>0</v>
      </c>
      <c r="Q55" s="149">
        <f>wABS!G54</f>
        <v>0</v>
      </c>
      <c r="R55" s="149">
        <f>wABS!K54</f>
        <v>0</v>
      </c>
      <c r="S55" s="146">
        <f>wABS!O54</f>
        <v>0</v>
      </c>
      <c r="T55" s="146">
        <f>wABS!S54</f>
        <v>0</v>
      </c>
      <c r="U55" s="146">
        <f>wABS!W54</f>
        <v>-3.0359018234370077E-13</v>
      </c>
      <c r="V55" s="146">
        <f>wTRD!O55</f>
        <v>0</v>
      </c>
      <c r="W55" s="6"/>
      <c r="X55" s="6"/>
      <c r="Y55" s="15">
        <f t="shared" si="4"/>
        <v>-0.23046909467591803</v>
      </c>
      <c r="Z55" s="187">
        <f t="shared" si="5"/>
        <v>-2.4075582206974802</v>
      </c>
      <c r="AA55" s="8"/>
      <c r="AB55" s="26"/>
      <c r="AC55" s="26"/>
      <c r="AD55" s="26"/>
      <c r="AE55" s="26"/>
      <c r="AF55" s="26"/>
      <c r="AG55" s="8"/>
      <c r="AH55" s="12"/>
    </row>
    <row r="56" spans="1:34" x14ac:dyDescent="0.35">
      <c r="A56" s="27" t="s">
        <v>838</v>
      </c>
      <c r="B56" s="16" t="s">
        <v>133</v>
      </c>
      <c r="C56" s="150">
        <v>101.79259057795345</v>
      </c>
      <c r="D56" s="150">
        <f>wTRD!I56</f>
        <v>118.77621570259612</v>
      </c>
      <c r="E56" s="150">
        <f>wTAX!G56</f>
        <v>0</v>
      </c>
      <c r="F56" s="150">
        <f>wTAX!K56</f>
        <v>9.2788098422671474</v>
      </c>
      <c r="G56" s="150">
        <f>wTAX!O56</f>
        <v>0</v>
      </c>
      <c r="H56" s="150">
        <f>wTAX!S56</f>
        <v>0</v>
      </c>
      <c r="I56" s="150">
        <f>wTAX!W56</f>
        <v>0</v>
      </c>
      <c r="J56" s="150">
        <f>wTAX!AA56</f>
        <v>18.469190913499027</v>
      </c>
      <c r="K56" s="150">
        <f>wTAX!AE56</f>
        <v>1.8324995867916816</v>
      </c>
      <c r="L56" s="151">
        <f>wTRC!G56</f>
        <v>17.775571260548432</v>
      </c>
      <c r="M56" s="152">
        <f t="shared" si="8"/>
        <v>267.92487788365582</v>
      </c>
      <c r="N56" s="151">
        <f t="shared" si="9"/>
        <v>271.1300853106826</v>
      </c>
      <c r="O56" s="152">
        <f>SUM(USE!C56:DB56)</f>
        <v>42.953224338828733</v>
      </c>
      <c r="P56" s="150">
        <f>wTRC!K56</f>
        <v>0</v>
      </c>
      <c r="Q56" s="153">
        <f>wABS!G55</f>
        <v>123.39626111317335</v>
      </c>
      <c r="R56" s="153">
        <f>wABS!K55</f>
        <v>0</v>
      </c>
      <c r="S56" s="150">
        <f>wABS!O55</f>
        <v>0</v>
      </c>
      <c r="T56" s="150">
        <f>wABS!S55</f>
        <v>0</v>
      </c>
      <c r="U56" s="150">
        <f>wABS!W55</f>
        <v>11.046303981904128</v>
      </c>
      <c r="V56" s="150">
        <f>wTRD!O56</f>
        <v>93.734295876776429</v>
      </c>
      <c r="W56" s="6"/>
      <c r="X56" s="6"/>
      <c r="Y56" s="15">
        <f t="shared" si="4"/>
        <v>-3.2052074270267781</v>
      </c>
      <c r="Z56" s="187">
        <f t="shared" si="5"/>
        <v>-1.1963082533972875</v>
      </c>
      <c r="AA56" s="8"/>
      <c r="AB56" s="26"/>
      <c r="AC56" s="26"/>
      <c r="AD56" s="26"/>
      <c r="AE56" s="26"/>
      <c r="AF56" s="26"/>
      <c r="AG56" s="8"/>
      <c r="AH56" s="12"/>
    </row>
    <row r="57" spans="1:34" x14ac:dyDescent="0.35">
      <c r="A57" s="27" t="s">
        <v>839</v>
      </c>
      <c r="B57" s="8" t="s">
        <v>492</v>
      </c>
      <c r="C57" s="146">
        <v>229.50980604494816</v>
      </c>
      <c r="D57" s="146">
        <f>wTRD!I57</f>
        <v>25.739559720072091</v>
      </c>
      <c r="E57" s="146">
        <f>wTAX!G57</f>
        <v>0</v>
      </c>
      <c r="F57" s="146">
        <f>wTAX!K57</f>
        <v>1.6752882771578648</v>
      </c>
      <c r="G57" s="146">
        <f>wTAX!O57</f>
        <v>0</v>
      </c>
      <c r="H57" s="146">
        <f>wTAX!S57</f>
        <v>6.581356985180105</v>
      </c>
      <c r="I57" s="146">
        <f>wTAX!W57</f>
        <v>0</v>
      </c>
      <c r="J57" s="146">
        <f>wTAX!AA57</f>
        <v>28.445320749218453</v>
      </c>
      <c r="K57" s="146">
        <f>wTAX!AE57</f>
        <v>48.390089226927678</v>
      </c>
      <c r="L57" s="147">
        <f>wTRC!G57</f>
        <v>38.547081701091798</v>
      </c>
      <c r="M57" s="148">
        <f t="shared" si="8"/>
        <v>378.88850270459614</v>
      </c>
      <c r="N57" s="147">
        <f t="shared" si="9"/>
        <v>376.74636525206796</v>
      </c>
      <c r="O57" s="148">
        <f>SUM(USE!C57:DB57)</f>
        <v>99.664334072029973</v>
      </c>
      <c r="P57" s="146">
        <f>wTRC!K57</f>
        <v>0</v>
      </c>
      <c r="Q57" s="149">
        <f>wABS!G56</f>
        <v>275.47777132305623</v>
      </c>
      <c r="R57" s="149">
        <f>wABS!K56</f>
        <v>0</v>
      </c>
      <c r="S57" s="146">
        <f>wABS!O56</f>
        <v>0</v>
      </c>
      <c r="T57" s="146">
        <f>wABS!S56</f>
        <v>0</v>
      </c>
      <c r="U57" s="146">
        <f>wABS!W56</f>
        <v>0.12859149151135715</v>
      </c>
      <c r="V57" s="146">
        <f>wTRD!O57</f>
        <v>1.4756683654703935</v>
      </c>
      <c r="W57" s="6"/>
      <c r="X57" s="6"/>
      <c r="Y57" s="15">
        <f t="shared" si="4"/>
        <v>2.1421374525281749</v>
      </c>
      <c r="Z57" s="187">
        <f t="shared" si="5"/>
        <v>0.56537409745534339</v>
      </c>
      <c r="AA57" s="8"/>
      <c r="AB57" s="26"/>
      <c r="AC57" s="26"/>
      <c r="AD57" s="26"/>
      <c r="AE57" s="26"/>
      <c r="AF57" s="26"/>
      <c r="AG57" s="8"/>
      <c r="AH57" s="12"/>
    </row>
    <row r="58" spans="1:34" x14ac:dyDescent="0.35">
      <c r="A58" s="27" t="s">
        <v>840</v>
      </c>
      <c r="B58" s="8" t="s">
        <v>138</v>
      </c>
      <c r="C58" s="146">
        <v>67.640811292092749</v>
      </c>
      <c r="D58" s="146">
        <f>wTRD!I58</f>
        <v>7.3654000710489402</v>
      </c>
      <c r="E58" s="146">
        <f>wTAX!G58</f>
        <v>0</v>
      </c>
      <c r="F58" s="146">
        <f>wTAX!K58</f>
        <v>0.2531228680173005</v>
      </c>
      <c r="G58" s="146">
        <f>wTAX!O58</f>
        <v>0</v>
      </c>
      <c r="H58" s="146">
        <f>wTAX!S58</f>
        <v>1.3032291285894104</v>
      </c>
      <c r="I58" s="146">
        <f>wTAX!W58</f>
        <v>0</v>
      </c>
      <c r="J58" s="146">
        <f>wTAX!AA58</f>
        <v>8.8347165750959444</v>
      </c>
      <c r="K58" s="146">
        <f>wTAX!AE58</f>
        <v>10.384444180292437</v>
      </c>
      <c r="L58" s="147">
        <f>wTRC!G58</f>
        <v>10.676497419839079</v>
      </c>
      <c r="M58" s="148">
        <f t="shared" si="8"/>
        <v>106.45822153497585</v>
      </c>
      <c r="N58" s="147">
        <f t="shared" si="9"/>
        <v>106.16946699725456</v>
      </c>
      <c r="O58" s="148">
        <f>SUM(USE!C58:DB58)</f>
        <v>57.901852575265458</v>
      </c>
      <c r="P58" s="146">
        <f>wTRC!K58</f>
        <v>0</v>
      </c>
      <c r="Q58" s="149">
        <f>wABS!G57</f>
        <v>44.284044686592935</v>
      </c>
      <c r="R58" s="149">
        <f>wABS!K57</f>
        <v>0</v>
      </c>
      <c r="S58" s="146">
        <f>wABS!O57</f>
        <v>0</v>
      </c>
      <c r="T58" s="146">
        <f>wABS!S57</f>
        <v>0</v>
      </c>
      <c r="U58" s="146">
        <f>wABS!W57</f>
        <v>0.2977024979639129</v>
      </c>
      <c r="V58" s="146">
        <f>wTRD!O58</f>
        <v>3.6858672374322463</v>
      </c>
      <c r="W58" s="6"/>
      <c r="X58" s="6"/>
      <c r="Y58" s="15">
        <f t="shared" si="4"/>
        <v>0.28875453772128878</v>
      </c>
      <c r="Z58" s="187">
        <f t="shared" si="5"/>
        <v>0.27123742399399486</v>
      </c>
      <c r="AA58" s="8"/>
      <c r="AB58" s="26"/>
      <c r="AC58" s="26"/>
      <c r="AD58" s="26"/>
      <c r="AE58" s="26"/>
      <c r="AF58" s="26"/>
      <c r="AG58" s="8"/>
      <c r="AH58" s="12"/>
    </row>
    <row r="59" spans="1:34" x14ac:dyDescent="0.35">
      <c r="A59" s="27" t="s">
        <v>841</v>
      </c>
      <c r="B59" s="8" t="s">
        <v>140</v>
      </c>
      <c r="C59" s="146">
        <v>7.8263641960755255</v>
      </c>
      <c r="D59" s="146">
        <f>wTRD!I59</f>
        <v>2.8128336535830605</v>
      </c>
      <c r="E59" s="146">
        <f>wTAX!G59</f>
        <v>0</v>
      </c>
      <c r="F59" s="146">
        <f>wTAX!K59</f>
        <v>4.2060361498539832E-3</v>
      </c>
      <c r="G59" s="146">
        <f>wTAX!O59</f>
        <v>0</v>
      </c>
      <c r="H59" s="146">
        <f>wTAX!S59</f>
        <v>7.1684367826720274</v>
      </c>
      <c r="I59" s="146">
        <f>wTAX!W59</f>
        <v>0</v>
      </c>
      <c r="J59" s="146">
        <f>wTAX!AA59</f>
        <v>1.5526244398642841</v>
      </c>
      <c r="K59" s="146">
        <f>wTAX!AE59</f>
        <v>1.4801188519132638</v>
      </c>
      <c r="L59" s="147">
        <f>wTRC!G59</f>
        <v>1.7688654932604269</v>
      </c>
      <c r="M59" s="148">
        <f t="shared" si="8"/>
        <v>22.613449453518445</v>
      </c>
      <c r="N59" s="147">
        <f t="shared" si="9"/>
        <v>23.190147105797141</v>
      </c>
      <c r="O59" s="148">
        <f>SUM(USE!C59:DB59)</f>
        <v>1.8148594701760707</v>
      </c>
      <c r="P59" s="146">
        <f>wTRC!K59</f>
        <v>0</v>
      </c>
      <c r="Q59" s="149">
        <f>wABS!G58</f>
        <v>20.651530831933581</v>
      </c>
      <c r="R59" s="149">
        <f>wABS!K58</f>
        <v>0</v>
      </c>
      <c r="S59" s="146">
        <f>wABS!O58</f>
        <v>0</v>
      </c>
      <c r="T59" s="146">
        <f>wABS!S58</f>
        <v>0</v>
      </c>
      <c r="U59" s="146">
        <f>wABS!W58</f>
        <v>0.67813338980558746</v>
      </c>
      <c r="V59" s="146">
        <f>wTRD!O59</f>
        <v>4.5623413881901567E-2</v>
      </c>
      <c r="W59" s="6"/>
      <c r="X59" s="6"/>
      <c r="Y59" s="15">
        <f t="shared" si="4"/>
        <v>-0.57669765227869618</v>
      </c>
      <c r="Z59" s="187">
        <f t="shared" si="5"/>
        <v>-2.5502418525934676</v>
      </c>
      <c r="AA59" s="8"/>
      <c r="AB59" s="26"/>
      <c r="AC59" s="26"/>
      <c r="AD59" s="26"/>
      <c r="AE59" s="26"/>
      <c r="AF59" s="26"/>
      <c r="AG59" s="8"/>
      <c r="AH59" s="12"/>
    </row>
    <row r="60" spans="1:34" x14ac:dyDescent="0.35">
      <c r="A60" s="27" t="s">
        <v>842</v>
      </c>
      <c r="B60" s="8" t="s">
        <v>143</v>
      </c>
      <c r="C60" s="146">
        <v>60.230019376275784</v>
      </c>
      <c r="D60" s="146">
        <f>wTRD!I60</f>
        <v>72.966508948669357</v>
      </c>
      <c r="E60" s="146">
        <f>wTAX!G60</f>
        <v>0</v>
      </c>
      <c r="F60" s="146">
        <f>wTAX!K60</f>
        <v>11.141742627042307</v>
      </c>
      <c r="G60" s="146">
        <f>wTAX!O60</f>
        <v>0</v>
      </c>
      <c r="H60" s="146">
        <f>wTAX!S60</f>
        <v>0</v>
      </c>
      <c r="I60" s="146">
        <f>wTAX!W60</f>
        <v>0</v>
      </c>
      <c r="J60" s="146">
        <f>wTAX!AA60</f>
        <v>16.575591848458885</v>
      </c>
      <c r="K60" s="146">
        <f>wTAX!AE60</f>
        <v>0.94090740779346238</v>
      </c>
      <c r="L60" s="147">
        <f>wTRC!G60</f>
        <v>209.88181325155742</v>
      </c>
      <c r="M60" s="148">
        <f t="shared" si="8"/>
        <v>371.7365834597972</v>
      </c>
      <c r="N60" s="147">
        <f t="shared" si="9"/>
        <v>369.93769811869578</v>
      </c>
      <c r="O60" s="148">
        <f>SUM(USE!C60:DB60)</f>
        <v>72.314787993945373</v>
      </c>
      <c r="P60" s="146">
        <f>wTRC!K60</f>
        <v>0</v>
      </c>
      <c r="Q60" s="149">
        <f>wABS!G59</f>
        <v>274.79847278156961</v>
      </c>
      <c r="R60" s="149">
        <f>wABS!K59</f>
        <v>0</v>
      </c>
      <c r="S60" s="146">
        <f>wABS!O59</f>
        <v>0</v>
      </c>
      <c r="T60" s="146">
        <f>wABS!S59</f>
        <v>0</v>
      </c>
      <c r="U60" s="146">
        <f>wABS!W59</f>
        <v>-1.8313520944795751</v>
      </c>
      <c r="V60" s="146">
        <f>wTRD!O60</f>
        <v>24.655789437660417</v>
      </c>
      <c r="W60" s="6"/>
      <c r="X60" s="6"/>
      <c r="Y60" s="15">
        <f t="shared" si="4"/>
        <v>1.7988853411014247</v>
      </c>
      <c r="Z60" s="187">
        <f t="shared" si="5"/>
        <v>0.48391399209595726</v>
      </c>
      <c r="AA60" s="8"/>
      <c r="AB60" s="26"/>
      <c r="AC60" s="26"/>
      <c r="AD60" s="26"/>
      <c r="AE60" s="26"/>
      <c r="AF60" s="26"/>
      <c r="AG60" s="8"/>
      <c r="AH60" s="12"/>
    </row>
    <row r="61" spans="1:34" x14ac:dyDescent="0.35">
      <c r="A61" s="27" t="s">
        <v>843</v>
      </c>
      <c r="B61" s="8" t="s">
        <v>148</v>
      </c>
      <c r="C61" s="146">
        <v>40.570991965859697</v>
      </c>
      <c r="D61" s="146">
        <f>wTRD!I61</f>
        <v>38.627054554262557</v>
      </c>
      <c r="E61" s="146">
        <f>wTAX!G61</f>
        <v>0</v>
      </c>
      <c r="F61" s="146">
        <f>wTAX!K61</f>
        <v>2.1846296883739575</v>
      </c>
      <c r="G61" s="146">
        <f>wTAX!O61</f>
        <v>0</v>
      </c>
      <c r="H61" s="146">
        <f>wTAX!S61</f>
        <v>0</v>
      </c>
      <c r="I61" s="146">
        <f>wTAX!W61</f>
        <v>0</v>
      </c>
      <c r="J61" s="146">
        <f>wTAX!AA61</f>
        <v>4.5231247532904364</v>
      </c>
      <c r="K61" s="146">
        <f>wTAX!AE61</f>
        <v>0.61462166601989454</v>
      </c>
      <c r="L61" s="147">
        <f>wTRC!G61</f>
        <v>6.8486919864062212</v>
      </c>
      <c r="M61" s="148">
        <f t="shared" si="8"/>
        <v>93.369114614212776</v>
      </c>
      <c r="N61" s="147">
        <f t="shared" si="9"/>
        <v>93.337640181466</v>
      </c>
      <c r="O61" s="148">
        <f>SUM(USE!C61:DB61)</f>
        <v>68.2965892277835</v>
      </c>
      <c r="P61" s="146">
        <f>wTRC!K61</f>
        <v>0</v>
      </c>
      <c r="Q61" s="149">
        <f>wABS!G60</f>
        <v>22.503610220526102</v>
      </c>
      <c r="R61" s="149">
        <f>wABS!K60</f>
        <v>0</v>
      </c>
      <c r="S61" s="146">
        <f>wABS!O60</f>
        <v>0</v>
      </c>
      <c r="T61" s="146">
        <f>wABS!S60</f>
        <v>0</v>
      </c>
      <c r="U61" s="146">
        <f>wABS!W60</f>
        <v>0.30221948050308417</v>
      </c>
      <c r="V61" s="146">
        <f>wTRD!O61</f>
        <v>2.2352212526533197</v>
      </c>
      <c r="W61" s="6"/>
      <c r="X61" s="6"/>
      <c r="Y61" s="15">
        <f t="shared" si="4"/>
        <v>3.1474432746776415E-2</v>
      </c>
      <c r="Z61" s="187">
        <f t="shared" si="5"/>
        <v>3.3709683203941763E-2</v>
      </c>
      <c r="AA61" s="8"/>
      <c r="AB61" s="26"/>
      <c r="AC61" s="26"/>
      <c r="AD61" s="26"/>
      <c r="AE61" s="26"/>
      <c r="AF61" s="26"/>
      <c r="AG61" s="8"/>
      <c r="AH61" s="12"/>
    </row>
    <row r="62" spans="1:34" x14ac:dyDescent="0.35">
      <c r="A62" s="27" t="s">
        <v>844</v>
      </c>
      <c r="B62" s="8" t="s">
        <v>498</v>
      </c>
      <c r="C62" s="146">
        <v>26.263390747770284</v>
      </c>
      <c r="D62" s="146">
        <f>wTRD!I62</f>
        <v>7.227498829337919</v>
      </c>
      <c r="E62" s="146">
        <f>wTAX!G62</f>
        <v>0</v>
      </c>
      <c r="F62" s="146">
        <f>wTAX!K62</f>
        <v>0.44651055629273645</v>
      </c>
      <c r="G62" s="146">
        <f>wTAX!O62</f>
        <v>0</v>
      </c>
      <c r="H62" s="146">
        <f>wTAX!S62</f>
        <v>0</v>
      </c>
      <c r="I62" s="146">
        <f>wTAX!W62</f>
        <v>0</v>
      </c>
      <c r="J62" s="146">
        <f>wTAX!AA62</f>
        <v>0.71142709426094186</v>
      </c>
      <c r="K62" s="146">
        <f>wTAX!AE62</f>
        <v>8.8702807453683016E-2</v>
      </c>
      <c r="L62" s="147">
        <f>wTRC!G62</f>
        <v>3.5629322686803828</v>
      </c>
      <c r="M62" s="148">
        <f t="shared" si="8"/>
        <v>38.300462303795953</v>
      </c>
      <c r="N62" s="147">
        <f t="shared" si="9"/>
        <v>38.407745022396249</v>
      </c>
      <c r="O62" s="148">
        <f>SUM(USE!C62:DB62)</f>
        <v>31.654758565413424</v>
      </c>
      <c r="P62" s="146">
        <f>wTRC!K62</f>
        <v>0</v>
      </c>
      <c r="Q62" s="149">
        <f>wABS!G61</f>
        <v>3.6954289262106363</v>
      </c>
      <c r="R62" s="149">
        <f>wABS!K61</f>
        <v>0</v>
      </c>
      <c r="S62" s="146">
        <f>wABS!O61</f>
        <v>0</v>
      </c>
      <c r="T62" s="146">
        <f>wABS!S61</f>
        <v>0</v>
      </c>
      <c r="U62" s="146">
        <f>wABS!W61</f>
        <v>0.32638151315857694</v>
      </c>
      <c r="V62" s="146">
        <f>wTRD!O62</f>
        <v>2.7311760176136062</v>
      </c>
      <c r="W62" s="6"/>
      <c r="X62" s="6"/>
      <c r="Y62" s="15">
        <f t="shared" si="4"/>
        <v>-0.10728271860029537</v>
      </c>
      <c r="Z62" s="187">
        <f t="shared" si="5"/>
        <v>-0.28010815574323394</v>
      </c>
      <c r="AA62" s="8"/>
      <c r="AB62" s="26"/>
      <c r="AC62" s="26"/>
      <c r="AD62" s="26"/>
      <c r="AE62" s="26"/>
      <c r="AF62" s="26"/>
      <c r="AG62" s="8"/>
      <c r="AH62" s="12"/>
    </row>
    <row r="63" spans="1:34" x14ac:dyDescent="0.35">
      <c r="A63" s="27" t="s">
        <v>845</v>
      </c>
      <c r="B63" s="8" t="s">
        <v>150</v>
      </c>
      <c r="C63" s="146">
        <v>0.25381967007963346</v>
      </c>
      <c r="D63" s="146">
        <f>wTRD!I63</f>
        <v>399.88439955204433</v>
      </c>
      <c r="E63" s="146">
        <f>wTAX!G63</f>
        <v>0</v>
      </c>
      <c r="F63" s="146">
        <f>wTAX!K63</f>
        <v>1.5247975021570952</v>
      </c>
      <c r="G63" s="146">
        <f>wTAX!O63</f>
        <v>0</v>
      </c>
      <c r="H63" s="146">
        <f>wTAX!S63</f>
        <v>46.334925925273303</v>
      </c>
      <c r="I63" s="146">
        <f>wTAX!W63</f>
        <v>0</v>
      </c>
      <c r="J63" s="146">
        <f>wTAX!AA63</f>
        <v>0</v>
      </c>
      <c r="K63" s="146">
        <f>wTAX!AE63</f>
        <v>4.3279478329557071</v>
      </c>
      <c r="L63" s="147">
        <f>wTRC!G63</f>
        <v>80.793358456788312</v>
      </c>
      <c r="M63" s="148">
        <f t="shared" si="8"/>
        <v>533.11924893929836</v>
      </c>
      <c r="N63" s="147">
        <f t="shared" si="9"/>
        <v>541.13759631910159</v>
      </c>
      <c r="O63" s="148">
        <f>SUM(USE!C63:DB63)</f>
        <v>338.56435532187277</v>
      </c>
      <c r="P63" s="146">
        <f>wTRC!K63</f>
        <v>0</v>
      </c>
      <c r="Q63" s="149">
        <f>wABS!G62</f>
        <v>70.189888638205318</v>
      </c>
      <c r="R63" s="149">
        <f>wABS!K62</f>
        <v>0</v>
      </c>
      <c r="S63" s="146">
        <f>wABS!O62</f>
        <v>0</v>
      </c>
      <c r="T63" s="146">
        <f>wABS!S62</f>
        <v>0</v>
      </c>
      <c r="U63" s="146">
        <f>wABS!W62</f>
        <v>15.783218816103714</v>
      </c>
      <c r="V63" s="146">
        <f>wTRD!O63</f>
        <v>116.60013354291981</v>
      </c>
      <c r="W63" s="6"/>
      <c r="X63" s="6"/>
      <c r="Y63" s="15">
        <f t="shared" si="4"/>
        <v>-8.018347379803231</v>
      </c>
      <c r="Z63" s="187">
        <f t="shared" si="5"/>
        <v>-1.5040438693137883</v>
      </c>
      <c r="AA63" s="8"/>
      <c r="AB63" s="26"/>
      <c r="AC63" s="26"/>
      <c r="AD63" s="26"/>
      <c r="AE63" s="26"/>
      <c r="AF63" s="26"/>
      <c r="AG63" s="8"/>
      <c r="AH63" s="12"/>
    </row>
    <row r="64" spans="1:34" x14ac:dyDescent="0.35">
      <c r="A64" s="27" t="s">
        <v>846</v>
      </c>
      <c r="B64" s="8" t="s">
        <v>153</v>
      </c>
      <c r="C64" s="146">
        <v>62.281767215857577</v>
      </c>
      <c r="D64" s="146">
        <f>wTRD!I64</f>
        <v>140.41205449239524</v>
      </c>
      <c r="E64" s="146">
        <f>wTAX!G64</f>
        <v>0</v>
      </c>
      <c r="F64" s="146">
        <f>wTAX!K64</f>
        <v>2.4606774255099393</v>
      </c>
      <c r="G64" s="146">
        <f>wTAX!O64</f>
        <v>0</v>
      </c>
      <c r="H64" s="146">
        <f>wTAX!S64</f>
        <v>0</v>
      </c>
      <c r="I64" s="146">
        <f>wTAX!W64</f>
        <v>0</v>
      </c>
      <c r="J64" s="146">
        <f>wTAX!AA64</f>
        <v>11.99244102513611</v>
      </c>
      <c r="K64" s="146">
        <f>wTAX!AE64</f>
        <v>2.202715500730088</v>
      </c>
      <c r="L64" s="147">
        <f>wTRC!G64</f>
        <v>56.972720414047615</v>
      </c>
      <c r="M64" s="148">
        <f t="shared" si="8"/>
        <v>276.32237607367654</v>
      </c>
      <c r="N64" s="147">
        <f t="shared" si="9"/>
        <v>277.98332681650601</v>
      </c>
      <c r="O64" s="148">
        <f>SUM(USE!C64:DB64)</f>
        <v>127.74168756028619</v>
      </c>
      <c r="P64" s="146">
        <f>wTRC!K64</f>
        <v>0</v>
      </c>
      <c r="Q64" s="149">
        <f>wABS!G63</f>
        <v>130.72887907659691</v>
      </c>
      <c r="R64" s="149">
        <f>wABS!K63</f>
        <v>0</v>
      </c>
      <c r="S64" s="146">
        <f>wABS!O63</f>
        <v>0</v>
      </c>
      <c r="T64" s="146">
        <f>wABS!S63</f>
        <v>0</v>
      </c>
      <c r="U64" s="146">
        <f>wABS!W63</f>
        <v>9.371933321710026</v>
      </c>
      <c r="V64" s="146">
        <f>wTRD!O64</f>
        <v>10.14082685791286</v>
      </c>
      <c r="W64" s="6"/>
      <c r="X64" s="6"/>
      <c r="Y64" s="15">
        <f t="shared" si="4"/>
        <v>-1.6609507428294705</v>
      </c>
      <c r="Z64" s="187">
        <f t="shared" si="5"/>
        <v>-0.60109165476581128</v>
      </c>
      <c r="AA64" s="8"/>
      <c r="AB64" s="26"/>
      <c r="AC64" s="26"/>
      <c r="AD64" s="26"/>
      <c r="AE64" s="26"/>
      <c r="AF64" s="26"/>
      <c r="AG64" s="8"/>
      <c r="AH64" s="12"/>
    </row>
    <row r="65" spans="1:34" x14ac:dyDescent="0.35">
      <c r="A65" s="27" t="s">
        <v>847</v>
      </c>
      <c r="B65" s="8" t="s">
        <v>502</v>
      </c>
      <c r="C65" s="146">
        <v>4.8478272262017637</v>
      </c>
      <c r="D65" s="146">
        <f>wTRD!I65</f>
        <v>75.213189888445413</v>
      </c>
      <c r="E65" s="146">
        <f>wTAX!G65</f>
        <v>0</v>
      </c>
      <c r="F65" s="146">
        <f>wTAX!K65</f>
        <v>1.1709319269845117E-5</v>
      </c>
      <c r="G65" s="146">
        <f>wTAX!O65</f>
        <v>0</v>
      </c>
      <c r="H65" s="146">
        <f>wTAX!S65</f>
        <v>0</v>
      </c>
      <c r="I65" s="146">
        <f>wTAX!W65</f>
        <v>0</v>
      </c>
      <c r="J65" s="146">
        <f>wTAX!AA65</f>
        <v>1.4679042257389214</v>
      </c>
      <c r="K65" s="146">
        <f>wTAX!AE65</f>
        <v>1.226546571753609</v>
      </c>
      <c r="L65" s="147">
        <f>wTRC!G65</f>
        <v>29.638489424112194</v>
      </c>
      <c r="M65" s="148">
        <f t="shared" si="8"/>
        <v>112.39396904557117</v>
      </c>
      <c r="N65" s="147">
        <f t="shared" si="9"/>
        <v>112.82026758204756</v>
      </c>
      <c r="O65" s="148">
        <f>SUM(USE!C65:DB65)</f>
        <v>52.295884917942004</v>
      </c>
      <c r="P65" s="146">
        <f>wTRC!K65</f>
        <v>0</v>
      </c>
      <c r="Q65" s="149">
        <f>wABS!G64</f>
        <v>56.587945254909947</v>
      </c>
      <c r="R65" s="149">
        <f>wABS!K64</f>
        <v>0</v>
      </c>
      <c r="S65" s="146">
        <f>wABS!O64</f>
        <v>0</v>
      </c>
      <c r="T65" s="146">
        <f>wABS!S64</f>
        <v>0</v>
      </c>
      <c r="U65" s="146">
        <f>wABS!W64</f>
        <v>3.3554049742626608</v>
      </c>
      <c r="V65" s="146">
        <f>wTRD!O65</f>
        <v>0.58103243493294521</v>
      </c>
      <c r="W65" s="6"/>
      <c r="X65" s="6"/>
      <c r="Y65" s="15">
        <f t="shared" si="4"/>
        <v>-0.42629853647639493</v>
      </c>
      <c r="Z65" s="187">
        <f t="shared" si="5"/>
        <v>-0.37928951179181886</v>
      </c>
      <c r="AA65" s="8"/>
      <c r="AB65" s="26"/>
      <c r="AC65" s="26"/>
      <c r="AD65" s="26"/>
      <c r="AE65" s="26"/>
      <c r="AF65" s="26"/>
      <c r="AG65" s="8"/>
      <c r="AH65" s="12"/>
    </row>
    <row r="66" spans="1:34" x14ac:dyDescent="0.35">
      <c r="A66" s="27" t="s">
        <v>848</v>
      </c>
      <c r="B66" s="8" t="s">
        <v>504</v>
      </c>
      <c r="C66" s="146">
        <v>30.970592829669588</v>
      </c>
      <c r="D66" s="146">
        <f>wTRD!I66</f>
        <v>43.472499237541577</v>
      </c>
      <c r="E66" s="146">
        <f>wTAX!G66</f>
        <v>0</v>
      </c>
      <c r="F66" s="146">
        <f>wTAX!K66</f>
        <v>4.7281548548471664</v>
      </c>
      <c r="G66" s="146">
        <f>wTAX!O66</f>
        <v>0</v>
      </c>
      <c r="H66" s="146">
        <f>wTAX!S66</f>
        <v>0</v>
      </c>
      <c r="I66" s="146">
        <f>wTAX!W66</f>
        <v>0</v>
      </c>
      <c r="J66" s="146">
        <f>wTAX!AA66</f>
        <v>7.1565046846693487</v>
      </c>
      <c r="K66" s="146">
        <f>wTAX!AE66</f>
        <v>0.69077146891571106</v>
      </c>
      <c r="L66" s="147">
        <f>wTRC!G66</f>
        <v>23.329323611356067</v>
      </c>
      <c r="M66" s="148">
        <f t="shared" si="8"/>
        <v>110.34784668699945</v>
      </c>
      <c r="N66" s="147">
        <f t="shared" si="9"/>
        <v>109.42159661499781</v>
      </c>
      <c r="O66" s="148">
        <f>SUM(USE!C66:DB66)</f>
        <v>106.97746420210524</v>
      </c>
      <c r="P66" s="146">
        <f>wTRC!K66</f>
        <v>0</v>
      </c>
      <c r="Q66" s="149">
        <f>wABS!G65</f>
        <v>0</v>
      </c>
      <c r="R66" s="149">
        <f>wABS!K65</f>
        <v>0</v>
      </c>
      <c r="S66" s="146">
        <f>wABS!O65</f>
        <v>0</v>
      </c>
      <c r="T66" s="146">
        <f>wABS!S65</f>
        <v>0</v>
      </c>
      <c r="U66" s="146">
        <f>wABS!W65</f>
        <v>-2.1405455262199129</v>
      </c>
      <c r="V66" s="146">
        <f>wTRD!O66</f>
        <v>4.5846779391124874</v>
      </c>
      <c r="W66" s="6"/>
      <c r="X66" s="6"/>
      <c r="Y66" s="15">
        <f t="shared" si="4"/>
        <v>0.92625007200163623</v>
      </c>
      <c r="Z66" s="187">
        <f t="shared" si="5"/>
        <v>0.83939116150488668</v>
      </c>
      <c r="AA66" s="8"/>
      <c r="AB66" s="26"/>
      <c r="AC66" s="26"/>
      <c r="AD66" s="26"/>
      <c r="AE66" s="26"/>
      <c r="AF66" s="26"/>
      <c r="AG66" s="8"/>
      <c r="AH66" s="12"/>
    </row>
    <row r="67" spans="1:34" x14ac:dyDescent="0.35">
      <c r="A67" s="27" t="s">
        <v>849</v>
      </c>
      <c r="B67" s="8" t="s">
        <v>155</v>
      </c>
      <c r="C67" s="146">
        <v>6.7708479783777227</v>
      </c>
      <c r="D67" s="146">
        <f>wTRD!I67</f>
        <v>20.375430703350084</v>
      </c>
      <c r="E67" s="146">
        <f>wTAX!G67</f>
        <v>0</v>
      </c>
      <c r="F67" s="146">
        <f>wTAX!K67</f>
        <v>1.8082944857296914</v>
      </c>
      <c r="G67" s="146">
        <f>wTAX!O67</f>
        <v>0</v>
      </c>
      <c r="H67" s="146">
        <f>wTAX!S67</f>
        <v>0</v>
      </c>
      <c r="I67" s="146">
        <f>wTAX!W67</f>
        <v>0</v>
      </c>
      <c r="J67" s="146">
        <f>wTAX!AA67</f>
        <v>2.0471625480166673</v>
      </c>
      <c r="K67" s="146">
        <f>wTAX!AE67</f>
        <v>0.33101454003473807</v>
      </c>
      <c r="L67" s="147">
        <f>wTRC!G67</f>
        <v>6.8878024033525191</v>
      </c>
      <c r="M67" s="148">
        <f t="shared" si="8"/>
        <v>38.220552658861422</v>
      </c>
      <c r="N67" s="147">
        <f t="shared" si="9"/>
        <v>40.180969058551504</v>
      </c>
      <c r="O67" s="148">
        <f>SUM(USE!C67:DB67)</f>
        <v>29.141657269453876</v>
      </c>
      <c r="P67" s="146">
        <f>wTRC!K67</f>
        <v>0</v>
      </c>
      <c r="Q67" s="149">
        <f>wABS!G66</f>
        <v>3.210582537587638</v>
      </c>
      <c r="R67" s="149">
        <f>wABS!K66</f>
        <v>0</v>
      </c>
      <c r="S67" s="146">
        <f>wABS!O66</f>
        <v>0</v>
      </c>
      <c r="T67" s="146">
        <f>wABS!S66</f>
        <v>0</v>
      </c>
      <c r="U67" s="146">
        <f>wABS!W66</f>
        <v>6.8211039208286612</v>
      </c>
      <c r="V67" s="146">
        <f>wTRD!O67</f>
        <v>1.0076253306813305</v>
      </c>
      <c r="W67" s="6"/>
      <c r="X67" s="6"/>
      <c r="Y67" s="15">
        <f t="shared" si="4"/>
        <v>-1.9604163996900823</v>
      </c>
      <c r="Z67" s="187">
        <f t="shared" si="5"/>
        <v>-5.1292204411271394</v>
      </c>
      <c r="AA67" s="8"/>
      <c r="AB67" s="26"/>
      <c r="AC67" s="26"/>
      <c r="AD67" s="26"/>
      <c r="AE67" s="26"/>
      <c r="AF67" s="26"/>
      <c r="AG67" s="8"/>
      <c r="AH67" s="12"/>
    </row>
    <row r="68" spans="1:34" x14ac:dyDescent="0.35">
      <c r="A68" s="27" t="s">
        <v>850</v>
      </c>
      <c r="B68" s="8" t="s">
        <v>509</v>
      </c>
      <c r="C68" s="146">
        <v>58.686019701031604</v>
      </c>
      <c r="D68" s="146">
        <f>wTRD!I68</f>
        <v>37.136855362220274</v>
      </c>
      <c r="E68" s="146">
        <f>wTAX!G68</f>
        <v>0</v>
      </c>
      <c r="F68" s="146">
        <f>wTAX!K68</f>
        <v>0.80154216645185539</v>
      </c>
      <c r="G68" s="146">
        <f>wTAX!O68</f>
        <v>0</v>
      </c>
      <c r="H68" s="146">
        <f>wTAX!S68</f>
        <v>0</v>
      </c>
      <c r="I68" s="146">
        <f>wTAX!W68</f>
        <v>0</v>
      </c>
      <c r="J68" s="146">
        <f>wTAX!AA68</f>
        <v>10.732218394449355</v>
      </c>
      <c r="K68" s="146">
        <f>wTAX!AE68</f>
        <v>0.60158217701465388</v>
      </c>
      <c r="L68" s="147">
        <f>wTRC!G68</f>
        <v>25.154415742707283</v>
      </c>
      <c r="M68" s="148">
        <f t="shared" si="8"/>
        <v>133.11263354387501</v>
      </c>
      <c r="N68" s="147">
        <f t="shared" si="9"/>
        <v>131.01729537665528</v>
      </c>
      <c r="O68" s="148">
        <f>SUM(USE!C68:DB68)</f>
        <v>126.45349869037659</v>
      </c>
      <c r="P68" s="146">
        <f>wTRC!K68</f>
        <v>0</v>
      </c>
      <c r="Q68" s="149">
        <f>wABS!G67</f>
        <v>0</v>
      </c>
      <c r="R68" s="149">
        <f>wABS!K67</f>
        <v>0</v>
      </c>
      <c r="S68" s="146">
        <f>wABS!O67</f>
        <v>0</v>
      </c>
      <c r="T68" s="146">
        <f>wABS!S67</f>
        <v>0</v>
      </c>
      <c r="U68" s="146">
        <f>wABS!W67</f>
        <v>-6.6095827585415829</v>
      </c>
      <c r="V68" s="146">
        <f>wTRD!O68</f>
        <v>11.173379444820261</v>
      </c>
      <c r="W68" s="6"/>
      <c r="X68" s="6"/>
      <c r="Y68" s="15">
        <f t="shared" si="4"/>
        <v>2.0953381672197224</v>
      </c>
      <c r="Z68" s="187">
        <f t="shared" si="5"/>
        <v>1.5741091671280638</v>
      </c>
      <c r="AA68" s="8"/>
      <c r="AB68" s="26"/>
      <c r="AC68" s="26"/>
      <c r="AD68" s="26"/>
      <c r="AE68" s="26"/>
      <c r="AF68" s="26"/>
      <c r="AG68" s="8"/>
      <c r="AH68" s="12"/>
    </row>
    <row r="69" spans="1:34" x14ac:dyDescent="0.35">
      <c r="A69" s="27" t="s">
        <v>851</v>
      </c>
      <c r="B69" s="8" t="s">
        <v>512</v>
      </c>
      <c r="C69" s="146">
        <v>21.147315015296986</v>
      </c>
      <c r="D69" s="146">
        <f>wTRD!I69</f>
        <v>11.206126140465051</v>
      </c>
      <c r="E69" s="146">
        <f>wTAX!G69</f>
        <v>0</v>
      </c>
      <c r="F69" s="146">
        <f>wTAX!K69</f>
        <v>2.0694539943318859</v>
      </c>
      <c r="G69" s="146">
        <f>wTAX!O69</f>
        <v>0</v>
      </c>
      <c r="H69" s="146">
        <f>wTAX!S69</f>
        <v>0</v>
      </c>
      <c r="I69" s="146">
        <f>wTAX!W69</f>
        <v>0</v>
      </c>
      <c r="J69" s="146">
        <f>wTAX!AA69</f>
        <v>1.1623927181817371</v>
      </c>
      <c r="K69" s="146">
        <f>wTAX!AE69</f>
        <v>0.18274480922947947</v>
      </c>
      <c r="L69" s="147">
        <f>wTRC!G69</f>
        <v>8.0305210441234429</v>
      </c>
      <c r="M69" s="148">
        <f t="shared" si="8"/>
        <v>43.798553721628579</v>
      </c>
      <c r="N69" s="147">
        <f t="shared" si="9"/>
        <v>42.81924383756202</v>
      </c>
      <c r="O69" s="148">
        <f>SUM(USE!C69:DB69)</f>
        <v>46.532508160517466</v>
      </c>
      <c r="P69" s="146">
        <f>wTRC!K69</f>
        <v>0</v>
      </c>
      <c r="Q69" s="149">
        <f>wABS!G68</f>
        <v>0</v>
      </c>
      <c r="R69" s="149">
        <f>wABS!K68</f>
        <v>0</v>
      </c>
      <c r="S69" s="146">
        <f>wABS!O68</f>
        <v>0</v>
      </c>
      <c r="T69" s="146">
        <f>wABS!S68</f>
        <v>0</v>
      </c>
      <c r="U69" s="146">
        <f>wABS!W68</f>
        <v>-3.8809422846951507</v>
      </c>
      <c r="V69" s="146">
        <f>wTRD!O69</f>
        <v>0.16767796173970873</v>
      </c>
      <c r="W69" s="6"/>
      <c r="X69" s="6"/>
      <c r="Y69" s="15">
        <f t="shared" si="4"/>
        <v>0.97930988406655928</v>
      </c>
      <c r="Z69" s="187">
        <f t="shared" si="5"/>
        <v>2.235941146118158</v>
      </c>
      <c r="AA69" s="8"/>
      <c r="AB69" s="26"/>
      <c r="AC69" s="26"/>
      <c r="AD69" s="26"/>
      <c r="AE69" s="26"/>
      <c r="AF69" s="26"/>
      <c r="AG69" s="8"/>
      <c r="AH69" s="12"/>
    </row>
    <row r="70" spans="1:34" x14ac:dyDescent="0.35">
      <c r="A70" s="27" t="s">
        <v>852</v>
      </c>
      <c r="B70" s="8" t="s">
        <v>157</v>
      </c>
      <c r="C70" s="146">
        <v>116.40335231760737</v>
      </c>
      <c r="D70" s="146">
        <f>wTRD!I70</f>
        <v>138.67645737964625</v>
      </c>
      <c r="E70" s="146">
        <f>wTAX!G70</f>
        <v>0</v>
      </c>
      <c r="F70" s="146">
        <f>wTAX!K70</f>
        <v>8.7269356619623597</v>
      </c>
      <c r="G70" s="146">
        <f>wTAX!O70</f>
        <v>0</v>
      </c>
      <c r="H70" s="146">
        <f>wTAX!S70</f>
        <v>0</v>
      </c>
      <c r="I70" s="146">
        <f>wTAX!W70</f>
        <v>0</v>
      </c>
      <c r="J70" s="146">
        <f>wTAX!AA70</f>
        <v>16.768489407779303</v>
      </c>
      <c r="K70" s="146">
        <f>wTAX!AE70</f>
        <v>2.2320100549459081</v>
      </c>
      <c r="L70" s="147">
        <f>wTRC!G70</f>
        <v>49.257195438895977</v>
      </c>
      <c r="M70" s="148">
        <f t="shared" si="8"/>
        <v>332.06444026083722</v>
      </c>
      <c r="N70" s="147">
        <f t="shared" si="9"/>
        <v>332.17024083066383</v>
      </c>
      <c r="O70" s="148">
        <f>SUM(USE!C70:DB70)</f>
        <v>244.04504028497661</v>
      </c>
      <c r="P70" s="146">
        <f>wTRC!K70</f>
        <v>0</v>
      </c>
      <c r="Q70" s="149">
        <f>wABS!G69</f>
        <v>4.3261582065014705</v>
      </c>
      <c r="R70" s="149">
        <f>wABS!K69</f>
        <v>0</v>
      </c>
      <c r="S70" s="146">
        <f>wABS!O69</f>
        <v>0</v>
      </c>
      <c r="T70" s="146">
        <f>wABS!S69</f>
        <v>0</v>
      </c>
      <c r="U70" s="146">
        <f>wABS!W69</f>
        <v>-1.58595210953026</v>
      </c>
      <c r="V70" s="146">
        <f>wTRD!O70</f>
        <v>85.384994448716043</v>
      </c>
      <c r="W70" s="6"/>
      <c r="X70" s="6"/>
      <c r="Y70" s="15">
        <f t="shared" si="4"/>
        <v>-0.1058005698266129</v>
      </c>
      <c r="Z70" s="187">
        <f t="shared" si="5"/>
        <v>-3.1861457295308815E-2</v>
      </c>
      <c r="AA70" s="8"/>
      <c r="AB70" s="26"/>
      <c r="AC70" s="26"/>
      <c r="AD70" s="26"/>
      <c r="AE70" s="26"/>
      <c r="AF70" s="26"/>
      <c r="AG70" s="8"/>
      <c r="AH70" s="12"/>
    </row>
    <row r="71" spans="1:34" x14ac:dyDescent="0.35">
      <c r="A71" s="27" t="s">
        <v>853</v>
      </c>
      <c r="B71" s="8" t="s">
        <v>159</v>
      </c>
      <c r="C71" s="146">
        <v>12.043095658032652</v>
      </c>
      <c r="D71" s="146">
        <f>wTRD!I71</f>
        <v>311.8333405695613</v>
      </c>
      <c r="E71" s="146">
        <f>wTAX!G71</f>
        <v>0</v>
      </c>
      <c r="F71" s="146">
        <f>wTAX!K71</f>
        <v>13.096573323304259</v>
      </c>
      <c r="G71" s="146">
        <f>wTAX!O71</f>
        <v>0</v>
      </c>
      <c r="H71" s="146">
        <f>wTAX!S71</f>
        <v>0</v>
      </c>
      <c r="I71" s="146">
        <f>wTAX!W71</f>
        <v>0</v>
      </c>
      <c r="J71" s="146">
        <f>wTAX!AA71</f>
        <v>24.07505860112899</v>
      </c>
      <c r="K71" s="146">
        <f>wTAX!AE71</f>
        <v>5.0293333908620426</v>
      </c>
      <c r="L71" s="147">
        <f>wTRC!G71</f>
        <v>127.56991331237016</v>
      </c>
      <c r="M71" s="148">
        <f t="shared" si="8"/>
        <v>493.64731485525942</v>
      </c>
      <c r="N71" s="147">
        <f t="shared" si="9"/>
        <v>494.75207914694943</v>
      </c>
      <c r="O71" s="148">
        <f>SUM(USE!C71:DB71)</f>
        <v>35.804980612870864</v>
      </c>
      <c r="P71" s="146">
        <f>wTRC!K71</f>
        <v>0</v>
      </c>
      <c r="Q71" s="149">
        <f>wABS!G70</f>
        <v>56.676220471606506</v>
      </c>
      <c r="R71" s="149">
        <f>wABS!K70</f>
        <v>0</v>
      </c>
      <c r="S71" s="146">
        <f>wABS!O70</f>
        <v>256.64594006363626</v>
      </c>
      <c r="T71" s="146">
        <f>wABS!S70</f>
        <v>135.12427713600692</v>
      </c>
      <c r="U71" s="146">
        <f>wABS!W70</f>
        <v>0</v>
      </c>
      <c r="V71" s="146">
        <f>wTRD!O71</f>
        <v>10.500660862828864</v>
      </c>
      <c r="W71" s="6"/>
      <c r="X71" s="6"/>
      <c r="Y71" s="15">
        <f t="shared" si="4"/>
        <v>-1.1047642916900031</v>
      </c>
      <c r="Z71" s="187">
        <f t="shared" si="5"/>
        <v>-0.22379627285401665</v>
      </c>
      <c r="AA71" s="8"/>
      <c r="AB71" s="26"/>
      <c r="AC71" s="26"/>
      <c r="AD71" s="26"/>
      <c r="AE71" s="26"/>
      <c r="AF71" s="26"/>
      <c r="AG71" s="8"/>
      <c r="AH71" s="12"/>
    </row>
    <row r="72" spans="1:34" x14ac:dyDescent="0.35">
      <c r="A72" s="27" t="s">
        <v>854</v>
      </c>
      <c r="B72" s="8" t="s">
        <v>161</v>
      </c>
      <c r="C72" s="146">
        <v>8.7604509131416357</v>
      </c>
      <c r="D72" s="146">
        <f>wTRD!I72</f>
        <v>109.9576680283957</v>
      </c>
      <c r="E72" s="146">
        <f>wTAX!G72</f>
        <v>0</v>
      </c>
      <c r="F72" s="146">
        <f>wTAX!K72</f>
        <v>13.566832249322781</v>
      </c>
      <c r="G72" s="146">
        <f>wTAX!O72</f>
        <v>0</v>
      </c>
      <c r="H72" s="146">
        <f>wTAX!S72</f>
        <v>3.5120701920069131</v>
      </c>
      <c r="I72" s="146">
        <f>wTAX!W72</f>
        <v>0</v>
      </c>
      <c r="J72" s="146">
        <f>wTAX!AA72</f>
        <v>17.099960926598577</v>
      </c>
      <c r="K72" s="146">
        <f>wTAX!AE72</f>
        <v>1.7307935305182316</v>
      </c>
      <c r="L72" s="147">
        <f>wTRC!G72</f>
        <v>71.504651870248026</v>
      </c>
      <c r="M72" s="148">
        <f t="shared" si="8"/>
        <v>226.13242771023187</v>
      </c>
      <c r="N72" s="147">
        <f t="shared" si="9"/>
        <v>226.60537629114052</v>
      </c>
      <c r="O72" s="148">
        <f>SUM(USE!C72:DB72)</f>
        <v>16.180557062089338</v>
      </c>
      <c r="P72" s="146">
        <f>wTRC!K72</f>
        <v>0</v>
      </c>
      <c r="Q72" s="149">
        <f>wABS!G71</f>
        <v>107.19747353294052</v>
      </c>
      <c r="R72" s="149">
        <f>wABS!K71</f>
        <v>0</v>
      </c>
      <c r="S72" s="146">
        <f>wABS!O71</f>
        <v>58.035343387220983</v>
      </c>
      <c r="T72" s="146">
        <f>wABS!S71</f>
        <v>30.555651188535169</v>
      </c>
      <c r="U72" s="146">
        <f>wABS!W71</f>
        <v>0</v>
      </c>
      <c r="V72" s="146">
        <f>wTRD!O72</f>
        <v>14.636351120354506</v>
      </c>
      <c r="W72" s="6"/>
      <c r="X72" s="6"/>
      <c r="Y72" s="15">
        <f t="shared" ref="Y72:Y85" si="10">M72-N72</f>
        <v>-0.47294858090864977</v>
      </c>
      <c r="Z72" s="187">
        <f t="shared" ref="Z72:Z85" si="11">IF(M72&lt;&gt;0,Y72/M72*100,0)</f>
        <v>-0.20914673127495467</v>
      </c>
      <c r="AA72" s="8"/>
      <c r="AB72" s="26"/>
      <c r="AC72" s="26"/>
      <c r="AD72" s="26"/>
      <c r="AE72" s="26"/>
      <c r="AF72" s="26"/>
      <c r="AG72" s="8"/>
      <c r="AH72" s="12"/>
    </row>
    <row r="73" spans="1:34" x14ac:dyDescent="0.35">
      <c r="A73" s="27" t="s">
        <v>855</v>
      </c>
      <c r="B73" s="8" t="s">
        <v>519</v>
      </c>
      <c r="C73" s="146">
        <v>27.505917795375787</v>
      </c>
      <c r="D73" s="146">
        <f>wTRD!I73</f>
        <v>10.087123380230967</v>
      </c>
      <c r="E73" s="146">
        <f>wTAX!G73</f>
        <v>0</v>
      </c>
      <c r="F73" s="146">
        <f>wTAX!K73</f>
        <v>1.5073893446853668</v>
      </c>
      <c r="G73" s="146">
        <f>wTAX!O73</f>
        <v>0</v>
      </c>
      <c r="H73" s="146">
        <f>wTAX!S73</f>
        <v>0</v>
      </c>
      <c r="I73" s="146">
        <f>wTAX!W73</f>
        <v>0</v>
      </c>
      <c r="J73" s="146">
        <f>wTAX!AA73</f>
        <v>2.4741482436307751</v>
      </c>
      <c r="K73" s="146">
        <f>wTAX!AE73</f>
        <v>0.15968616069727598</v>
      </c>
      <c r="L73" s="147">
        <f>wTRC!G73</f>
        <v>5.8014152336016211</v>
      </c>
      <c r="M73" s="148">
        <f t="shared" ref="M73:M85" si="12">SUM(C73:L73)</f>
        <v>47.535680158221794</v>
      </c>
      <c r="N73" s="147">
        <f t="shared" ref="N73:N85" si="13">SUM(O73:V73)</f>
        <v>47.668117881051778</v>
      </c>
      <c r="O73" s="148">
        <f>SUM(USE!C73:DB73)</f>
        <v>0</v>
      </c>
      <c r="P73" s="146">
        <f>wTRC!K73</f>
        <v>0</v>
      </c>
      <c r="Q73" s="149">
        <f>wABS!G72</f>
        <v>17.781983266652983</v>
      </c>
      <c r="R73" s="149">
        <f>wABS!K72</f>
        <v>0</v>
      </c>
      <c r="S73" s="146">
        <f>wABS!O72</f>
        <v>17.686497107708579</v>
      </c>
      <c r="T73" s="146">
        <f>wABS!S72</f>
        <v>9.3119537996767878</v>
      </c>
      <c r="U73" s="146">
        <f>wABS!W72</f>
        <v>0</v>
      </c>
      <c r="V73" s="146">
        <f>wTRD!O73</f>
        <v>2.8876837070134327</v>
      </c>
      <c r="W73" s="6"/>
      <c r="X73" s="6"/>
      <c r="Y73" s="15">
        <f t="shared" si="10"/>
        <v>-0.13243772282998378</v>
      </c>
      <c r="Z73" s="187">
        <f t="shared" si="11"/>
        <v>-0.27860697982897648</v>
      </c>
      <c r="AA73" s="8"/>
      <c r="AB73" s="26"/>
      <c r="AC73" s="26"/>
      <c r="AD73" s="26"/>
      <c r="AE73" s="26"/>
      <c r="AF73" s="26"/>
      <c r="AG73" s="8"/>
      <c r="AH73" s="12"/>
    </row>
    <row r="74" spans="1:34" x14ac:dyDescent="0.35">
      <c r="A74" s="27" t="s">
        <v>856</v>
      </c>
      <c r="B74" s="8" t="s">
        <v>163</v>
      </c>
      <c r="C74" s="146">
        <v>44.951493743222024</v>
      </c>
      <c r="D74" s="146">
        <f>wTRD!I74</f>
        <v>50.977157939788547</v>
      </c>
      <c r="E74" s="146">
        <f>wTAX!G74</f>
        <v>0</v>
      </c>
      <c r="F74" s="146">
        <f>wTAX!K74</f>
        <v>1.9496506672317055</v>
      </c>
      <c r="G74" s="146">
        <f>wTAX!O74</f>
        <v>0</v>
      </c>
      <c r="H74" s="146">
        <f>wTAX!S74</f>
        <v>0</v>
      </c>
      <c r="I74" s="146">
        <f>wTAX!W74</f>
        <v>0</v>
      </c>
      <c r="J74" s="146">
        <f>wTAX!AA74</f>
        <v>2.9449728559083601</v>
      </c>
      <c r="K74" s="146">
        <f>wTAX!AE74</f>
        <v>0.80957556609687398</v>
      </c>
      <c r="L74" s="147">
        <f>wTRC!G74</f>
        <v>16.373800083428016</v>
      </c>
      <c r="M74" s="148">
        <f t="shared" si="12"/>
        <v>118.00665085567553</v>
      </c>
      <c r="N74" s="147">
        <f t="shared" si="13"/>
        <v>118.04993743865883</v>
      </c>
      <c r="O74" s="148">
        <f>SUM(USE!C74:DB74)</f>
        <v>16.919063830264985</v>
      </c>
      <c r="P74" s="146">
        <f>wTRC!K74</f>
        <v>0</v>
      </c>
      <c r="Q74" s="149">
        <f>wABS!G73</f>
        <v>47.616824334419981</v>
      </c>
      <c r="R74" s="149">
        <f>wABS!K73</f>
        <v>0</v>
      </c>
      <c r="S74" s="146">
        <f>wABS!O73</f>
        <v>20.764260515896712</v>
      </c>
      <c r="T74" s="146">
        <f>wABS!S73</f>
        <v>10.932398508928589</v>
      </c>
      <c r="U74" s="146">
        <f>wABS!W73</f>
        <v>0</v>
      </c>
      <c r="V74" s="146">
        <f>wTRD!O74</f>
        <v>21.817390249148577</v>
      </c>
      <c r="W74" s="6"/>
      <c r="X74" s="6"/>
      <c r="Y74" s="15">
        <f t="shared" si="10"/>
        <v>-4.3286582983299127E-2</v>
      </c>
      <c r="Z74" s="187">
        <f t="shared" si="11"/>
        <v>-3.6681477416251287E-2</v>
      </c>
      <c r="AA74" s="8"/>
      <c r="AB74" s="26"/>
      <c r="AC74" s="26"/>
      <c r="AD74" s="26"/>
      <c r="AE74" s="26"/>
      <c r="AF74" s="26"/>
      <c r="AG74" s="8"/>
      <c r="AH74" s="12"/>
    </row>
    <row r="75" spans="1:34" x14ac:dyDescent="0.35">
      <c r="A75" s="27" t="s">
        <v>857</v>
      </c>
      <c r="B75" s="16" t="s">
        <v>522</v>
      </c>
      <c r="C75" s="150">
        <v>0.25926208109396953</v>
      </c>
      <c r="D75" s="150">
        <f>wTRD!I75</f>
        <v>30.876564851030164</v>
      </c>
      <c r="E75" s="150">
        <f>wTAX!G75</f>
        <v>0</v>
      </c>
      <c r="F75" s="150">
        <f>wTAX!K75</f>
        <v>0</v>
      </c>
      <c r="G75" s="150">
        <f>wTAX!O75</f>
        <v>0</v>
      </c>
      <c r="H75" s="150">
        <f>wTAX!S75</f>
        <v>0</v>
      </c>
      <c r="I75" s="150">
        <f>wTAX!W75</f>
        <v>0</v>
      </c>
      <c r="J75" s="150">
        <f>wTAX!AA75</f>
        <v>0</v>
      </c>
      <c r="K75" s="150">
        <f>wTAX!AE75</f>
        <v>0</v>
      </c>
      <c r="L75" s="151">
        <f>wTRC!G75</f>
        <v>0</v>
      </c>
      <c r="M75" s="152">
        <f t="shared" si="12"/>
        <v>31.135826932124132</v>
      </c>
      <c r="N75" s="151">
        <f t="shared" si="13"/>
        <v>31.216454120161874</v>
      </c>
      <c r="O75" s="152">
        <f>SUM(USE!C75:DB75)</f>
        <v>20.174195211572375</v>
      </c>
      <c r="P75" s="150">
        <f>wTRC!K75</f>
        <v>0</v>
      </c>
      <c r="Q75" s="153">
        <f>wABS!G74</f>
        <v>0</v>
      </c>
      <c r="R75" s="153">
        <f>wABS!K74</f>
        <v>0</v>
      </c>
      <c r="S75" s="150">
        <f>wABS!O74</f>
        <v>6.7345566982441447</v>
      </c>
      <c r="T75" s="150">
        <f>wABS!S74</f>
        <v>3.5457490792804092</v>
      </c>
      <c r="U75" s="150">
        <f>wABS!W74</f>
        <v>0</v>
      </c>
      <c r="V75" s="150">
        <f>wTRD!O75</f>
        <v>0.76195313106494655</v>
      </c>
      <c r="W75" s="6"/>
      <c r="X75" s="6"/>
      <c r="Y75" s="15">
        <f t="shared" si="10"/>
        <v>-8.0627188037741604E-2</v>
      </c>
      <c r="Z75" s="187">
        <f t="shared" si="11"/>
        <v>-0.2589530967444939</v>
      </c>
      <c r="AA75" s="8"/>
      <c r="AB75" s="26"/>
      <c r="AC75" s="26"/>
      <c r="AD75" s="26"/>
      <c r="AE75" s="26"/>
      <c r="AF75" s="26"/>
      <c r="AG75" s="8"/>
      <c r="AH75" s="12"/>
    </row>
    <row r="76" spans="1:34" x14ac:dyDescent="0.35">
      <c r="A76" s="27" t="s">
        <v>858</v>
      </c>
      <c r="B76" s="8" t="s">
        <v>166</v>
      </c>
      <c r="C76" s="146">
        <v>164.39461660330502</v>
      </c>
      <c r="D76" s="146">
        <f>wTRD!I76</f>
        <v>3.2941673651603103</v>
      </c>
      <c r="E76" s="146">
        <f>wTAX!G76</f>
        <v>0</v>
      </c>
      <c r="F76" s="146">
        <f>wTAX!K76</f>
        <v>0</v>
      </c>
      <c r="G76" s="146">
        <f>wTAX!O76</f>
        <v>0</v>
      </c>
      <c r="H76" s="146">
        <f>wTAX!S76</f>
        <v>0</v>
      </c>
      <c r="I76" s="146">
        <f>wTAX!W76</f>
        <v>-20.176537716101361</v>
      </c>
      <c r="J76" s="146">
        <f>wTAX!AA76</f>
        <v>15.453635880010243</v>
      </c>
      <c r="K76" s="146">
        <f>wTAX!AE76</f>
        <v>4.7244583187191123E-2</v>
      </c>
      <c r="L76" s="147">
        <f>wTRC!G76</f>
        <v>0</v>
      </c>
      <c r="M76" s="148">
        <f t="shared" si="12"/>
        <v>163.01312671556141</v>
      </c>
      <c r="N76" s="147">
        <f t="shared" si="13"/>
        <v>162.32264266004222</v>
      </c>
      <c r="O76" s="148">
        <f>SUM(USE!C76:DB76)</f>
        <v>138.97078900269418</v>
      </c>
      <c r="P76" s="146">
        <f>wTRC!K76</f>
        <v>0</v>
      </c>
      <c r="Q76" s="149">
        <f>wABS!G75</f>
        <v>22.026071443633395</v>
      </c>
      <c r="R76" s="149">
        <f>wABS!K75</f>
        <v>0</v>
      </c>
      <c r="S76" s="146">
        <f>wABS!O75</f>
        <v>0</v>
      </c>
      <c r="T76" s="146">
        <f>wABS!S75</f>
        <v>0</v>
      </c>
      <c r="U76" s="146">
        <f>wABS!W75</f>
        <v>0</v>
      </c>
      <c r="V76" s="146">
        <f>wTRD!O76</f>
        <v>1.3257822137146493</v>
      </c>
      <c r="W76" s="6"/>
      <c r="X76" s="6"/>
      <c r="Y76" s="15">
        <f t="shared" si="10"/>
        <v>0.69048405551919245</v>
      </c>
      <c r="Z76" s="187">
        <f t="shared" si="11"/>
        <v>0.42357573861153236</v>
      </c>
      <c r="AA76" s="8"/>
      <c r="AB76" s="26"/>
      <c r="AC76" s="26"/>
      <c r="AD76" s="26"/>
      <c r="AE76" s="26"/>
      <c r="AF76" s="26"/>
      <c r="AG76" s="8"/>
      <c r="AH76" s="12"/>
    </row>
    <row r="77" spans="1:34" x14ac:dyDescent="0.35">
      <c r="A77" s="27" t="s">
        <v>859</v>
      </c>
      <c r="B77" s="8" t="s">
        <v>168</v>
      </c>
      <c r="C77" s="146">
        <v>48.811275962653454</v>
      </c>
      <c r="D77" s="146">
        <f>wTRD!I77</f>
        <v>0</v>
      </c>
      <c r="E77" s="146">
        <f>wTAX!G77</f>
        <v>0</v>
      </c>
      <c r="F77" s="146">
        <f>wTAX!K77</f>
        <v>0</v>
      </c>
      <c r="G77" s="146">
        <f>wTAX!O77</f>
        <v>0</v>
      </c>
      <c r="H77" s="146">
        <f>wTAX!S77</f>
        <v>0</v>
      </c>
      <c r="I77" s="146">
        <f>wTAX!W77</f>
        <v>-2.7784885643205519</v>
      </c>
      <c r="J77" s="146">
        <f>wTAX!AA77</f>
        <v>0.55936185590392773</v>
      </c>
      <c r="K77" s="146">
        <f>wTAX!AE77</f>
        <v>0</v>
      </c>
      <c r="L77" s="147">
        <f>wTRC!G77</f>
        <v>0</v>
      </c>
      <c r="M77" s="148">
        <f t="shared" si="12"/>
        <v>46.59214925423683</v>
      </c>
      <c r="N77" s="147">
        <f t="shared" si="13"/>
        <v>46.611437345221809</v>
      </c>
      <c r="O77" s="148">
        <f>SUM(USE!C77:DB77)</f>
        <v>25.616232553352766</v>
      </c>
      <c r="P77" s="146">
        <f>wTRC!K77</f>
        <v>0</v>
      </c>
      <c r="Q77" s="149">
        <f>wABS!G76</f>
        <v>20.995204791869043</v>
      </c>
      <c r="R77" s="149">
        <f>wABS!K76</f>
        <v>0</v>
      </c>
      <c r="S77" s="146">
        <f>wABS!O76</f>
        <v>0</v>
      </c>
      <c r="T77" s="146">
        <f>wABS!S76</f>
        <v>0</v>
      </c>
      <c r="U77" s="146">
        <f>wABS!W76</f>
        <v>0</v>
      </c>
      <c r="V77" s="146">
        <f>wTRD!O77</f>
        <v>0</v>
      </c>
      <c r="W77" s="6"/>
      <c r="X77" s="6"/>
      <c r="Y77" s="15">
        <f t="shared" si="10"/>
        <v>-1.9288090984979078E-2</v>
      </c>
      <c r="Z77" s="187">
        <f t="shared" si="11"/>
        <v>-4.1397727500680014E-2</v>
      </c>
      <c r="AA77" s="8"/>
      <c r="AB77" s="26"/>
      <c r="AC77" s="26"/>
      <c r="AD77" s="26"/>
      <c r="AE77" s="26"/>
      <c r="AF77" s="26"/>
      <c r="AG77" s="8"/>
      <c r="AH77" s="12"/>
    </row>
    <row r="78" spans="1:34" x14ac:dyDescent="0.35">
      <c r="A78" s="27" t="s">
        <v>860</v>
      </c>
      <c r="B78" s="8" t="s">
        <v>527</v>
      </c>
      <c r="C78" s="146">
        <v>8.612743734690314</v>
      </c>
      <c r="D78" s="146">
        <f>wTRD!I78</f>
        <v>0</v>
      </c>
      <c r="E78" s="146">
        <f>wTAX!G78</f>
        <v>0</v>
      </c>
      <c r="F78" s="146">
        <f>wTAX!K78</f>
        <v>0</v>
      </c>
      <c r="G78" s="146">
        <f>wTAX!O78</f>
        <v>0</v>
      </c>
      <c r="H78" s="146">
        <f>wTAX!S78</f>
        <v>0</v>
      </c>
      <c r="I78" s="146">
        <f>wTAX!W78</f>
        <v>0</v>
      </c>
      <c r="J78" s="146">
        <f>wTAX!AA78</f>
        <v>0</v>
      </c>
      <c r="K78" s="146">
        <f>wTAX!AE78</f>
        <v>0</v>
      </c>
      <c r="L78" s="147">
        <f>wTRC!G78</f>
        <v>0</v>
      </c>
      <c r="M78" s="148">
        <f t="shared" si="12"/>
        <v>8.612743734690314</v>
      </c>
      <c r="N78" s="147">
        <f t="shared" si="13"/>
        <v>8.6071661674515934</v>
      </c>
      <c r="O78" s="148">
        <f>SUM(USE!C78:DB78)</f>
        <v>4.8652609518669152</v>
      </c>
      <c r="P78" s="146">
        <f>wTRC!K78</f>
        <v>0</v>
      </c>
      <c r="Q78" s="149">
        <f>wABS!G77</f>
        <v>3.7419052155846786</v>
      </c>
      <c r="R78" s="149">
        <f>wABS!K77</f>
        <v>0</v>
      </c>
      <c r="S78" s="146">
        <f>wABS!O77</f>
        <v>0</v>
      </c>
      <c r="T78" s="146">
        <f>wABS!S77</f>
        <v>0</v>
      </c>
      <c r="U78" s="146">
        <f>wABS!W77</f>
        <v>0</v>
      </c>
      <c r="V78" s="146">
        <f>wTRD!O78</f>
        <v>0</v>
      </c>
      <c r="W78" s="6"/>
      <c r="X78" s="6"/>
      <c r="Y78" s="15">
        <f t="shared" si="10"/>
        <v>5.5775672387206043E-3</v>
      </c>
      <c r="Z78" s="187">
        <f t="shared" si="11"/>
        <v>6.4759470507120054E-2</v>
      </c>
      <c r="AA78" s="8"/>
      <c r="AB78" s="26"/>
      <c r="AC78" s="26"/>
      <c r="AD78" s="26"/>
      <c r="AE78" s="26"/>
      <c r="AF78" s="26"/>
      <c r="AG78" s="8"/>
      <c r="AH78" s="12"/>
    </row>
    <row r="79" spans="1:34" x14ac:dyDescent="0.35">
      <c r="A79" s="27" t="s">
        <v>861</v>
      </c>
      <c r="B79" s="8" t="s">
        <v>170</v>
      </c>
      <c r="C79" s="146">
        <v>1286.9554538457594</v>
      </c>
      <c r="D79" s="146">
        <f>wTRD!I79</f>
        <v>16.625815247276886</v>
      </c>
      <c r="E79" s="146">
        <f>wTAX!G79</f>
        <v>0</v>
      </c>
      <c r="F79" s="146">
        <f>wTAX!K79</f>
        <v>0</v>
      </c>
      <c r="G79" s="146">
        <f>wTAX!O79</f>
        <v>0</v>
      </c>
      <c r="H79" s="146">
        <f>wTAX!S79</f>
        <v>0</v>
      </c>
      <c r="I79" s="146">
        <f>wTAX!W79</f>
        <v>0</v>
      </c>
      <c r="J79" s="146">
        <f>wTAX!AA79</f>
        <v>68.877012142026686</v>
      </c>
      <c r="K79" s="146">
        <f>wTAX!AE79</f>
        <v>0</v>
      </c>
      <c r="L79" s="147">
        <f>wTRC!G79</f>
        <v>0</v>
      </c>
      <c r="M79" s="148">
        <f t="shared" si="12"/>
        <v>1372.4582812350629</v>
      </c>
      <c r="N79" s="147">
        <f t="shared" si="13"/>
        <v>1376.4556698833076</v>
      </c>
      <c r="O79" s="148">
        <f>SUM(USE!C79:DB79)</f>
        <v>130.41272717142502</v>
      </c>
      <c r="P79" s="146">
        <f>wTRC!K79</f>
        <v>0</v>
      </c>
      <c r="Q79" s="149">
        <f>wABS!G78</f>
        <v>62.903838755321722</v>
      </c>
      <c r="R79" s="149">
        <f>wABS!K78</f>
        <v>0</v>
      </c>
      <c r="S79" s="146">
        <f>wABS!O78</f>
        <v>751.64125653419239</v>
      </c>
      <c r="T79" s="146">
        <f>wABS!S78</f>
        <v>395.73967711937803</v>
      </c>
      <c r="U79" s="146">
        <f>wABS!W78</f>
        <v>0</v>
      </c>
      <c r="V79" s="146">
        <f>[1]SUT!AD79</f>
        <v>35.758170302990457</v>
      </c>
      <c r="W79" s="6">
        <f>[1]SUT!U79</f>
        <v>16.625815247276886</v>
      </c>
      <c r="X79" s="6"/>
      <c r="Y79" s="15">
        <f t="shared" si="10"/>
        <v>-3.9973886482446233</v>
      </c>
      <c r="Z79" s="187">
        <f t="shared" si="11"/>
        <v>-0.29125757065980973</v>
      </c>
      <c r="AA79" s="8"/>
      <c r="AB79" s="26"/>
      <c r="AC79" s="26"/>
      <c r="AD79" s="26"/>
      <c r="AE79" s="26"/>
      <c r="AF79" s="26"/>
      <c r="AG79" s="8"/>
      <c r="AH79" s="12"/>
    </row>
    <row r="80" spans="1:34" x14ac:dyDescent="0.35">
      <c r="A80" s="27" t="s">
        <v>862</v>
      </c>
      <c r="B80" s="16" t="s">
        <v>531</v>
      </c>
      <c r="C80" s="150">
        <v>0</v>
      </c>
      <c r="D80" s="150">
        <f>wTRD!I80</f>
        <v>0</v>
      </c>
      <c r="E80" s="150">
        <f>wTAX!G80</f>
        <v>0</v>
      </c>
      <c r="F80" s="150">
        <f>wTAX!K80</f>
        <v>0</v>
      </c>
      <c r="G80" s="150">
        <f>wTAX!O80</f>
        <v>0</v>
      </c>
      <c r="H80" s="150">
        <f>wTAX!S80</f>
        <v>0</v>
      </c>
      <c r="I80" s="150">
        <f>wTAX!W80</f>
        <v>0</v>
      </c>
      <c r="J80" s="150">
        <f>wTAX!AA80</f>
        <v>0</v>
      </c>
      <c r="K80" s="150">
        <f>wTAX!AE80</f>
        <v>0</v>
      </c>
      <c r="L80" s="151">
        <f>wTRC!G80</f>
        <v>0</v>
      </c>
      <c r="M80" s="152">
        <f t="shared" si="12"/>
        <v>0</v>
      </c>
      <c r="N80" s="151">
        <f t="shared" si="13"/>
        <v>0</v>
      </c>
      <c r="O80" s="152">
        <f>SUM(USE!C80:DB80)</f>
        <v>0</v>
      </c>
      <c r="P80" s="150">
        <f>wTRC!K80</f>
        <v>0</v>
      </c>
      <c r="Q80" s="153">
        <f>wABS!G79</f>
        <v>0</v>
      </c>
      <c r="R80" s="153">
        <f>wABS!K79</f>
        <v>0</v>
      </c>
      <c r="S80" s="150">
        <f>wABS!O79</f>
        <v>0</v>
      </c>
      <c r="T80" s="150">
        <f>wABS!S79</f>
        <v>0</v>
      </c>
      <c r="U80" s="150">
        <f>wABS!W79</f>
        <v>0</v>
      </c>
      <c r="V80" s="150">
        <f>[1]SUT!AD80</f>
        <v>0</v>
      </c>
      <c r="W80" s="6">
        <f>[1]SUT!U80</f>
        <v>0</v>
      </c>
      <c r="X80" s="6"/>
      <c r="Y80" s="15">
        <f t="shared" si="10"/>
        <v>0</v>
      </c>
      <c r="Z80" s="187">
        <f t="shared" si="11"/>
        <v>0</v>
      </c>
      <c r="AA80" s="8"/>
      <c r="AB80" s="26"/>
      <c r="AC80" s="26"/>
      <c r="AD80" s="26"/>
      <c r="AE80" s="26"/>
      <c r="AF80" s="26"/>
      <c r="AG80" s="8"/>
      <c r="AH80" s="12"/>
    </row>
    <row r="81" spans="1:34" x14ac:dyDescent="0.35">
      <c r="A81" s="27" t="s">
        <v>863</v>
      </c>
      <c r="B81" s="8" t="s">
        <v>534</v>
      </c>
      <c r="C81" s="146">
        <v>45.580683648431922</v>
      </c>
      <c r="D81" s="146">
        <f>wTRD!I81</f>
        <v>6.6082116803227189E-2</v>
      </c>
      <c r="E81" s="146">
        <f>wTAX!G81</f>
        <v>0</v>
      </c>
      <c r="F81" s="146">
        <f>wTAX!K81</f>
        <v>0</v>
      </c>
      <c r="G81" s="146">
        <f>wTAX!O81</f>
        <v>0</v>
      </c>
      <c r="H81" s="146">
        <f>wTAX!S81</f>
        <v>0</v>
      </c>
      <c r="I81" s="146">
        <f>wTAX!W81</f>
        <v>0</v>
      </c>
      <c r="J81" s="146">
        <f>wTAX!AA81</f>
        <v>0.30225697606966467</v>
      </c>
      <c r="K81" s="146">
        <f>wTAX!AE81</f>
        <v>0</v>
      </c>
      <c r="L81" s="147">
        <f>wTRC!G81</f>
        <v>0</v>
      </c>
      <c r="M81" s="148">
        <f t="shared" si="12"/>
        <v>45.949022741304816</v>
      </c>
      <c r="N81" s="147">
        <f t="shared" si="13"/>
        <v>51.173370923099164</v>
      </c>
      <c r="O81" s="148">
        <f>SUM(USE!C81:DB81)</f>
        <v>42.882659375368533</v>
      </c>
      <c r="P81" s="146">
        <f>wTRC!K81</f>
        <v>0</v>
      </c>
      <c r="Q81" s="149">
        <f>wABS!G80</f>
        <v>8.124916699747752</v>
      </c>
      <c r="R81" s="149">
        <f>wABS!K80</f>
        <v>0</v>
      </c>
      <c r="S81" s="146">
        <f>wABS!O80</f>
        <v>0</v>
      </c>
      <c r="T81" s="146">
        <f>wABS!S80</f>
        <v>0</v>
      </c>
      <c r="U81" s="146">
        <f>wABS!W80</f>
        <v>0</v>
      </c>
      <c r="V81" s="146">
        <f>[1]SUT!AD81</f>
        <v>0.16579484798288205</v>
      </c>
      <c r="W81" s="6">
        <f>[1]SUT!U81</f>
        <v>6.6082116803227189E-2</v>
      </c>
      <c r="X81" s="6"/>
      <c r="Y81" s="15">
        <f t="shared" si="10"/>
        <v>-5.2243481817943476</v>
      </c>
      <c r="Z81" s="187">
        <f t="shared" si="11"/>
        <v>-11.369878770235607</v>
      </c>
      <c r="AA81" s="8"/>
      <c r="AB81" s="26"/>
      <c r="AC81" s="26"/>
      <c r="AD81" s="26"/>
      <c r="AE81" s="26"/>
      <c r="AF81" s="26"/>
      <c r="AG81" s="8"/>
      <c r="AH81" s="12"/>
    </row>
    <row r="82" spans="1:34" x14ac:dyDescent="0.35">
      <c r="A82" s="27" t="s">
        <v>864</v>
      </c>
      <c r="B82" s="8" t="s">
        <v>537</v>
      </c>
      <c r="C82" s="146">
        <v>8.5434632716683669</v>
      </c>
      <c r="D82" s="146">
        <f>wTRD!I82</f>
        <v>0</v>
      </c>
      <c r="E82" s="146">
        <f>wTAX!G82</f>
        <v>0</v>
      </c>
      <c r="F82" s="146">
        <f>wTAX!K82</f>
        <v>0</v>
      </c>
      <c r="G82" s="146">
        <f>wTAX!O82</f>
        <v>0</v>
      </c>
      <c r="H82" s="146">
        <f>wTAX!S82</f>
        <v>0</v>
      </c>
      <c r="I82" s="146">
        <f>wTAX!W82</f>
        <v>0</v>
      </c>
      <c r="J82" s="146">
        <f>wTAX!AA82</f>
        <v>0</v>
      </c>
      <c r="K82" s="146">
        <f>wTAX!AE82</f>
        <v>0</v>
      </c>
      <c r="L82" s="147">
        <f>wTRC!G82</f>
        <v>0</v>
      </c>
      <c r="M82" s="148">
        <f t="shared" si="12"/>
        <v>8.5434632716683669</v>
      </c>
      <c r="N82" s="147">
        <f t="shared" si="13"/>
        <v>9.4328712004531461</v>
      </c>
      <c r="O82" s="148">
        <f>SUM(USE!C82:DB82)</f>
        <v>0</v>
      </c>
      <c r="P82" s="146">
        <f>wTRC!K82</f>
        <v>9.4328712004526238</v>
      </c>
      <c r="Q82" s="149">
        <f>wABS!G81</f>
        <v>5.2228096153530437E-13</v>
      </c>
      <c r="R82" s="149">
        <f>wABS!K81</f>
        <v>0</v>
      </c>
      <c r="S82" s="146">
        <f>wABS!O81</f>
        <v>0</v>
      </c>
      <c r="T82" s="146">
        <f>wABS!S81</f>
        <v>0</v>
      </c>
      <c r="U82" s="146">
        <f>wABS!W81</f>
        <v>0</v>
      </c>
      <c r="V82" s="146">
        <f>[1]SUT!AD82</f>
        <v>0</v>
      </c>
      <c r="W82" s="6">
        <f>[1]SUT!U82</f>
        <v>0</v>
      </c>
      <c r="X82" s="6"/>
      <c r="Y82" s="15">
        <f t="shared" si="10"/>
        <v>-0.88940792878477914</v>
      </c>
      <c r="Z82" s="187">
        <f t="shared" si="11"/>
        <v>-10.410390967960415</v>
      </c>
      <c r="AA82" s="8"/>
      <c r="AB82" s="26"/>
      <c r="AC82" s="26"/>
      <c r="AD82" s="26"/>
      <c r="AE82" s="26"/>
      <c r="AF82" s="26"/>
      <c r="AG82" s="8"/>
      <c r="AH82" s="12"/>
    </row>
    <row r="83" spans="1:34" x14ac:dyDescent="0.35">
      <c r="A83" s="27" t="s">
        <v>865</v>
      </c>
      <c r="B83" s="8" t="s">
        <v>540</v>
      </c>
      <c r="C83" s="146">
        <v>369.40297676241221</v>
      </c>
      <c r="D83" s="146">
        <f>wTRD!I83</f>
        <v>0</v>
      </c>
      <c r="E83" s="146">
        <f>wTAX!G83</f>
        <v>0</v>
      </c>
      <c r="F83" s="146">
        <f>wTAX!K83</f>
        <v>0</v>
      </c>
      <c r="G83" s="146">
        <f>wTAX!O83</f>
        <v>0</v>
      </c>
      <c r="H83" s="146">
        <f>wTAX!S83</f>
        <v>0</v>
      </c>
      <c r="I83" s="146">
        <f>wTAX!W83</f>
        <v>0</v>
      </c>
      <c r="J83" s="146">
        <f>wTAX!AA83</f>
        <v>0</v>
      </c>
      <c r="K83" s="146">
        <f>wTAX!AE83</f>
        <v>0</v>
      </c>
      <c r="L83" s="147">
        <f>wTRC!G83</f>
        <v>0</v>
      </c>
      <c r="M83" s="148">
        <f t="shared" si="12"/>
        <v>369.40297676241221</v>
      </c>
      <c r="N83" s="147">
        <f t="shared" si="13"/>
        <v>366.89690170986449</v>
      </c>
      <c r="O83" s="148">
        <f>SUM(USE!C83:DB83)</f>
        <v>0</v>
      </c>
      <c r="P83" s="146">
        <f>wTRC!K83</f>
        <v>366.89690170986449</v>
      </c>
      <c r="Q83" s="149">
        <f>wABS!G82</f>
        <v>0</v>
      </c>
      <c r="R83" s="149">
        <f>wABS!K82</f>
        <v>0</v>
      </c>
      <c r="S83" s="146">
        <f>wABS!O82</f>
        <v>0</v>
      </c>
      <c r="T83" s="146">
        <f>wABS!S82</f>
        <v>0</v>
      </c>
      <c r="U83" s="146">
        <f>wABS!W82</f>
        <v>0</v>
      </c>
      <c r="V83" s="146">
        <f>[1]SUT!AD83</f>
        <v>0</v>
      </c>
      <c r="W83" s="6">
        <f>[1]SUT!U83</f>
        <v>0</v>
      </c>
      <c r="X83" s="6"/>
      <c r="Y83" s="15">
        <f t="shared" si="10"/>
        <v>2.5060750525477147</v>
      </c>
      <c r="Z83" s="187">
        <f t="shared" si="11"/>
        <v>0.6784122517127249</v>
      </c>
      <c r="AA83" s="8"/>
      <c r="AB83" s="26"/>
      <c r="AC83" s="26"/>
      <c r="AD83" s="26"/>
      <c r="AE83" s="26"/>
      <c r="AF83" s="26"/>
      <c r="AG83" s="8"/>
      <c r="AH83" s="12"/>
    </row>
    <row r="84" spans="1:34" x14ac:dyDescent="0.35">
      <c r="A84" s="27" t="s">
        <v>866</v>
      </c>
      <c r="B84" s="8" t="s">
        <v>543</v>
      </c>
      <c r="C84" s="146">
        <v>682.9652531641799</v>
      </c>
      <c r="D84" s="146">
        <f>wTRD!I84</f>
        <v>0</v>
      </c>
      <c r="E84" s="146">
        <f>wTAX!G84</f>
        <v>0</v>
      </c>
      <c r="F84" s="146">
        <f>wTAX!K84</f>
        <v>0</v>
      </c>
      <c r="G84" s="146">
        <f>wTAX!O84</f>
        <v>0</v>
      </c>
      <c r="H84" s="146">
        <f>wTAX!S84</f>
        <v>0</v>
      </c>
      <c r="I84" s="146">
        <f>wTAX!W84</f>
        <v>0</v>
      </c>
      <c r="J84" s="146">
        <f>wTAX!AA84</f>
        <v>0</v>
      </c>
      <c r="K84" s="146">
        <f>wTAX!AE84</f>
        <v>0</v>
      </c>
      <c r="L84" s="147">
        <f>wTRC!G84</f>
        <v>0</v>
      </c>
      <c r="M84" s="148">
        <f t="shared" si="12"/>
        <v>682.9652531641799</v>
      </c>
      <c r="N84" s="147">
        <f t="shared" si="13"/>
        <v>677.38584522876226</v>
      </c>
      <c r="O84" s="148">
        <f>SUM(USE!C84:DB84)</f>
        <v>0</v>
      </c>
      <c r="P84" s="146">
        <f>wTRC!K84</f>
        <v>677.38584522876226</v>
      </c>
      <c r="Q84" s="149">
        <f>wABS!G83</f>
        <v>0</v>
      </c>
      <c r="R84" s="149">
        <f>wABS!K83</f>
        <v>0</v>
      </c>
      <c r="S84" s="146">
        <f>wABS!O83</f>
        <v>0</v>
      </c>
      <c r="T84" s="146">
        <f>wABS!S83</f>
        <v>0</v>
      </c>
      <c r="U84" s="146">
        <f>wABS!W83</f>
        <v>0</v>
      </c>
      <c r="V84" s="146">
        <f>[1]SUT!AD84</f>
        <v>0</v>
      </c>
      <c r="W84" s="6">
        <f>[1]SUT!U84</f>
        <v>0</v>
      </c>
      <c r="X84" s="6"/>
      <c r="Y84" s="15">
        <f t="shared" si="10"/>
        <v>5.5794079354176347</v>
      </c>
      <c r="Z84" s="187">
        <f t="shared" si="11"/>
        <v>0.8169387695154654</v>
      </c>
      <c r="AA84" s="8"/>
      <c r="AB84" s="26"/>
      <c r="AC84" s="26"/>
      <c r="AD84" s="26"/>
      <c r="AE84" s="26"/>
      <c r="AF84" s="26"/>
      <c r="AG84" s="8"/>
      <c r="AH84" s="12"/>
    </row>
    <row r="85" spans="1:34" x14ac:dyDescent="0.35">
      <c r="A85" s="27" t="s">
        <v>867</v>
      </c>
      <c r="B85" s="8" t="s">
        <v>546</v>
      </c>
      <c r="C85" s="146">
        <v>443.177881685991</v>
      </c>
      <c r="D85" s="146">
        <f>wTRD!I85</f>
        <v>-12.147619636717419</v>
      </c>
      <c r="E85" s="146">
        <f>wTAX!G85</f>
        <v>0</v>
      </c>
      <c r="F85" s="146">
        <f>wTAX!K85</f>
        <v>0</v>
      </c>
      <c r="G85" s="146">
        <f>wTAX!O85</f>
        <v>0</v>
      </c>
      <c r="H85" s="146">
        <f>wTAX!S85</f>
        <v>0</v>
      </c>
      <c r="I85" s="146">
        <f>wTAX!W85</f>
        <v>0</v>
      </c>
      <c r="J85" s="146">
        <f>wTAX!AA85</f>
        <v>3.1801699446450153</v>
      </c>
      <c r="K85" s="146">
        <f>wTAX!AE85</f>
        <v>35.145485376548507</v>
      </c>
      <c r="L85" s="147">
        <f>wTRC!G85</f>
        <v>0</v>
      </c>
      <c r="M85" s="148">
        <f t="shared" si="12"/>
        <v>469.35591737046707</v>
      </c>
      <c r="N85" s="147">
        <f t="shared" si="13"/>
        <v>466.71452052241153</v>
      </c>
      <c r="O85" s="148">
        <f>SUM(USE!C85:DB85)</f>
        <v>194.19442612868249</v>
      </c>
      <c r="P85" s="146">
        <f>wTRC!K85</f>
        <v>0</v>
      </c>
      <c r="Q85" s="149">
        <f>wABS!G84</f>
        <v>265.42916562383562</v>
      </c>
      <c r="R85" s="149">
        <f>wABS!K84</f>
        <v>0</v>
      </c>
      <c r="S85" s="146">
        <f>wABS!O84</f>
        <v>0</v>
      </c>
      <c r="T85" s="146">
        <f>wABS!S84</f>
        <v>0</v>
      </c>
      <c r="U85" s="146">
        <f>wABS!W84</f>
        <v>0</v>
      </c>
      <c r="V85" s="146">
        <f>[1]SUT!AD85</f>
        <v>7.0909287698933987</v>
      </c>
      <c r="W85" s="6">
        <f>[1]SUT!U85</f>
        <v>-12.147619636717419</v>
      </c>
      <c r="X85" s="6"/>
      <c r="Y85" s="15">
        <f t="shared" si="10"/>
        <v>2.6413968480555354</v>
      </c>
      <c r="Z85" s="187">
        <f t="shared" si="11"/>
        <v>0.56277054369608726</v>
      </c>
      <c r="AA85" s="8"/>
      <c r="AB85" s="26"/>
      <c r="AC85" s="26"/>
      <c r="AD85" s="26"/>
      <c r="AE85" s="26"/>
      <c r="AF85" s="26"/>
      <c r="AG85" s="8"/>
      <c r="AH85" s="12"/>
    </row>
    <row r="86" spans="1:34" x14ac:dyDescent="0.35">
      <c r="A86" s="27" t="s">
        <v>868</v>
      </c>
      <c r="B86" s="8" t="s">
        <v>549</v>
      </c>
      <c r="C86" s="146">
        <v>180.52281644823105</v>
      </c>
      <c r="D86" s="146">
        <f>wTRD!I86</f>
        <v>63.779915814637896</v>
      </c>
      <c r="E86" s="146">
        <f>wTAX!G86</f>
        <v>-85.334627234536825</v>
      </c>
      <c r="F86" s="146">
        <f>wTAX!K86</f>
        <v>0</v>
      </c>
      <c r="G86" s="146">
        <f>wTAX!O86</f>
        <v>0</v>
      </c>
      <c r="H86" s="146">
        <f>wTAX!S86</f>
        <v>0</v>
      </c>
      <c r="I86" s="146">
        <f>wTAX!W86</f>
        <v>0</v>
      </c>
      <c r="J86" s="146">
        <f>wTAX!AA86</f>
        <v>1.3779152949619589</v>
      </c>
      <c r="K86" s="146">
        <f>wTAX!AE86</f>
        <v>0</v>
      </c>
      <c r="L86" s="147">
        <f>wTRC!G86</f>
        <v>0</v>
      </c>
      <c r="M86" s="148">
        <f t="shared" ref="M86:M111" si="14">SUM(C86:L86)</f>
        <v>160.34602032329406</v>
      </c>
      <c r="N86" s="147">
        <f t="shared" ref="N86:N111" si="15">SUM(O86:V86)</f>
        <v>162.42090705445878</v>
      </c>
      <c r="O86" s="148">
        <f>SUM(USE!C86:DB86)</f>
        <v>60.119946598077419</v>
      </c>
      <c r="P86" s="146">
        <f>wTRC!K86</f>
        <v>0</v>
      </c>
      <c r="Q86" s="149">
        <f>wABS!G85</f>
        <v>11.832820357054564</v>
      </c>
      <c r="R86" s="149">
        <f>wABS!K85</f>
        <v>0</v>
      </c>
      <c r="S86" s="146">
        <f>wABS!O85</f>
        <v>0</v>
      </c>
      <c r="T86" s="146">
        <f>wABS!S85</f>
        <v>0</v>
      </c>
      <c r="U86" s="146">
        <f>wABS!W85</f>
        <v>0</v>
      </c>
      <c r="V86" s="146">
        <f>[1]SUT!AD86</f>
        <v>90.468140099326789</v>
      </c>
      <c r="W86" s="6">
        <f>[1]SUT!U86</f>
        <v>63.779915814637896</v>
      </c>
      <c r="X86" s="6"/>
      <c r="Y86" s="15">
        <f t="shared" ref="Y86:Y111" si="16">M86-N86</f>
        <v>-2.0748867311647246</v>
      </c>
      <c r="Z86" s="187">
        <f t="shared" ref="Z86:Z111" si="17">IF(M86&lt;&gt;0,Y86/M86*100,0)</f>
        <v>-1.2940057551670323</v>
      </c>
      <c r="AA86" s="26"/>
      <c r="AB86" s="26"/>
      <c r="AC86" s="26"/>
      <c r="AD86" s="26"/>
      <c r="AE86" s="26"/>
      <c r="AF86" s="26"/>
      <c r="AG86" s="8"/>
    </row>
    <row r="87" spans="1:34" x14ac:dyDescent="0.35">
      <c r="A87" s="27" t="s">
        <v>869</v>
      </c>
      <c r="B87" s="8" t="s">
        <v>552</v>
      </c>
      <c r="C87" s="146">
        <v>32.833389571338444</v>
      </c>
      <c r="D87" s="146">
        <f>wTRD!I87</f>
        <v>0.85896520664066867</v>
      </c>
      <c r="E87" s="146">
        <f>wTAX!G87</f>
        <v>0</v>
      </c>
      <c r="F87" s="146">
        <f>wTAX!K87</f>
        <v>0</v>
      </c>
      <c r="G87" s="146">
        <f>wTAX!O87</f>
        <v>0</v>
      </c>
      <c r="H87" s="146">
        <f>wTAX!S87</f>
        <v>0</v>
      </c>
      <c r="I87" s="146">
        <f>wTAX!W87</f>
        <v>0</v>
      </c>
      <c r="J87" s="146">
        <f>wTAX!AA87</f>
        <v>0.5230898342253455</v>
      </c>
      <c r="K87" s="146">
        <f>wTAX!AE87</f>
        <v>0</v>
      </c>
      <c r="L87" s="147">
        <f>wTRC!G87</f>
        <v>0</v>
      </c>
      <c r="M87" s="148">
        <f t="shared" si="14"/>
        <v>34.215444612204458</v>
      </c>
      <c r="N87" s="147">
        <f t="shared" si="15"/>
        <v>34.198767358178699</v>
      </c>
      <c r="O87" s="148">
        <f>SUM(USE!C87:DB87)</f>
        <v>31.225698575606756</v>
      </c>
      <c r="P87" s="146">
        <f>wTRC!K87</f>
        <v>0</v>
      </c>
      <c r="Q87" s="149">
        <f>wABS!G86</f>
        <v>2.5986042309715804</v>
      </c>
      <c r="R87" s="149">
        <f>wABS!K86</f>
        <v>0</v>
      </c>
      <c r="S87" s="146">
        <f>wABS!O86</f>
        <v>0</v>
      </c>
      <c r="T87" s="146">
        <f>wABS!S86</f>
        <v>0</v>
      </c>
      <c r="U87" s="146">
        <f>wABS!W86</f>
        <v>0</v>
      </c>
      <c r="V87" s="146">
        <f>[1]SUT!AD87</f>
        <v>0.37446455160036246</v>
      </c>
      <c r="W87" s="6">
        <f>[1]SUT!U87</f>
        <v>0.85896520664066867</v>
      </c>
      <c r="X87" s="6"/>
      <c r="Y87" s="15">
        <f t="shared" si="16"/>
        <v>1.6677254025758259E-2</v>
      </c>
      <c r="Z87" s="187">
        <f t="shared" si="17"/>
        <v>4.8741888976680366E-2</v>
      </c>
      <c r="AA87" s="1"/>
      <c r="AB87" s="1"/>
      <c r="AC87" s="1"/>
      <c r="AD87" s="1"/>
      <c r="AE87" s="1"/>
      <c r="AF87" s="1"/>
      <c r="AG87" s="1"/>
    </row>
    <row r="88" spans="1:34" x14ac:dyDescent="0.35">
      <c r="A88" s="27" t="s">
        <v>870</v>
      </c>
      <c r="B88" s="8" t="s">
        <v>555</v>
      </c>
      <c r="C88" s="146">
        <v>10.24025377500284</v>
      </c>
      <c r="D88" s="146">
        <f>wTRD!I88</f>
        <v>1.0777032765676482</v>
      </c>
      <c r="E88" s="146">
        <f>wTAX!G88</f>
        <v>0</v>
      </c>
      <c r="F88" s="146">
        <f>wTAX!K88</f>
        <v>0</v>
      </c>
      <c r="G88" s="146">
        <f>wTAX!O88</f>
        <v>0</v>
      </c>
      <c r="H88" s="146">
        <f>wTAX!S88</f>
        <v>0</v>
      </c>
      <c r="I88" s="146">
        <f>wTAX!W88</f>
        <v>0</v>
      </c>
      <c r="J88" s="146">
        <f>wTAX!AA88</f>
        <v>0</v>
      </c>
      <c r="K88" s="146">
        <f>wTAX!AE88</f>
        <v>0</v>
      </c>
      <c r="L88" s="147">
        <f>wTRC!G88</f>
        <v>0</v>
      </c>
      <c r="M88" s="148">
        <f t="shared" si="14"/>
        <v>11.317957051570488</v>
      </c>
      <c r="N88" s="147">
        <f t="shared" si="15"/>
        <v>11.301545954045036</v>
      </c>
      <c r="O88" s="148">
        <f>SUM(USE!C88:DB88)</f>
        <v>5.9345816409740335</v>
      </c>
      <c r="P88" s="146">
        <f>wTRC!K88</f>
        <v>0</v>
      </c>
      <c r="Q88" s="149">
        <f>wABS!G87</f>
        <v>1.0834634562389349</v>
      </c>
      <c r="R88" s="149">
        <f>wABS!K87</f>
        <v>0</v>
      </c>
      <c r="S88" s="146">
        <f>wABS!O87</f>
        <v>0</v>
      </c>
      <c r="T88" s="146">
        <f>wABS!S87</f>
        <v>0</v>
      </c>
      <c r="U88" s="146">
        <f>wABS!W87</f>
        <v>0</v>
      </c>
      <c r="V88" s="146">
        <f>[1]SUT!AD88</f>
        <v>4.2835008568320685</v>
      </c>
      <c r="W88" s="6">
        <f>[1]SUT!U88</f>
        <v>1.0777032765676482</v>
      </c>
      <c r="X88" s="6"/>
      <c r="Y88" s="15">
        <f t="shared" si="16"/>
        <v>1.6411097525452334E-2</v>
      </c>
      <c r="Z88" s="187">
        <f t="shared" si="17"/>
        <v>0.14500052836987146</v>
      </c>
      <c r="AA88" s="1"/>
      <c r="AB88" s="1"/>
      <c r="AC88" s="1"/>
      <c r="AD88" s="1"/>
      <c r="AE88" s="1"/>
      <c r="AF88" s="1"/>
      <c r="AG88" s="1"/>
    </row>
    <row r="89" spans="1:34" x14ac:dyDescent="0.35">
      <c r="A89" s="27" t="s">
        <v>871</v>
      </c>
      <c r="B89" s="8" t="s">
        <v>173</v>
      </c>
      <c r="C89" s="146">
        <v>517.44762512266277</v>
      </c>
      <c r="D89" s="146">
        <f>wTRD!I89</f>
        <v>3.5171905044054244</v>
      </c>
      <c r="E89" s="146">
        <f>wTAX!G89</f>
        <v>0</v>
      </c>
      <c r="F89" s="146">
        <f>wTAX!K89</f>
        <v>0</v>
      </c>
      <c r="G89" s="146">
        <f>wTAX!O89</f>
        <v>0</v>
      </c>
      <c r="H89" s="146">
        <f>wTAX!S89</f>
        <v>0</v>
      </c>
      <c r="I89" s="146">
        <f>wTAX!W89</f>
        <v>-7.1830528538040896</v>
      </c>
      <c r="J89" s="146">
        <f>wTAX!AA89</f>
        <v>11.186560952585239</v>
      </c>
      <c r="K89" s="146">
        <f>wTAX!AE89</f>
        <v>0</v>
      </c>
      <c r="L89" s="147">
        <f>wTRC!G89</f>
        <v>0</v>
      </c>
      <c r="M89" s="148">
        <f t="shared" si="14"/>
        <v>524.96832372584936</v>
      </c>
      <c r="N89" s="147">
        <f t="shared" si="15"/>
        <v>521.78825025830395</v>
      </c>
      <c r="O89" s="148">
        <f>SUM(USE!C89:DB89)</f>
        <v>160.12923773816186</v>
      </c>
      <c r="P89" s="146">
        <f>wTRC!K89</f>
        <v>0</v>
      </c>
      <c r="Q89" s="149">
        <f>wABS!G88</f>
        <v>352.83465741146534</v>
      </c>
      <c r="R89" s="149">
        <f>wABS!K88</f>
        <v>0</v>
      </c>
      <c r="S89" s="146">
        <f>wABS!O88</f>
        <v>0</v>
      </c>
      <c r="T89" s="146">
        <f>wABS!S88</f>
        <v>0</v>
      </c>
      <c r="U89" s="146">
        <f>wABS!W88</f>
        <v>0</v>
      </c>
      <c r="V89" s="146">
        <f>[1]SUT!AD89</f>
        <v>8.824355108676782</v>
      </c>
      <c r="W89" s="6">
        <f>[1]SUT!U89</f>
        <v>3.5171905044054244</v>
      </c>
      <c r="X89" s="6"/>
      <c r="Y89" s="15">
        <f t="shared" si="16"/>
        <v>3.1800734675454123</v>
      </c>
      <c r="Z89" s="187">
        <f t="shared" si="17"/>
        <v>0.6057648288139611</v>
      </c>
      <c r="AA89" s="1"/>
      <c r="AB89" s="1"/>
      <c r="AC89" s="1"/>
      <c r="AD89" s="1"/>
      <c r="AE89" s="1"/>
      <c r="AF89" s="1"/>
      <c r="AG89" s="1"/>
    </row>
    <row r="90" spans="1:34" x14ac:dyDescent="0.35">
      <c r="A90" s="27" t="s">
        <v>872</v>
      </c>
      <c r="B90" s="8" t="s">
        <v>558</v>
      </c>
      <c r="C90" s="146">
        <v>29.44509300494677</v>
      </c>
      <c r="D90" s="146">
        <f>wTRD!I90</f>
        <v>7.9451517479848253</v>
      </c>
      <c r="E90" s="146">
        <f>wTAX!G90</f>
        <v>0</v>
      </c>
      <c r="F90" s="146">
        <f>wTAX!K90</f>
        <v>0</v>
      </c>
      <c r="G90" s="146">
        <f>wTAX!O90</f>
        <v>0</v>
      </c>
      <c r="H90" s="146">
        <f>wTAX!S90</f>
        <v>0</v>
      </c>
      <c r="I90" s="146">
        <f>wTAX!W90</f>
        <v>0</v>
      </c>
      <c r="J90" s="146">
        <f>wTAX!AA90</f>
        <v>2.6991487803657361</v>
      </c>
      <c r="K90" s="146">
        <f>wTAX!AE90</f>
        <v>0.12169434804216293</v>
      </c>
      <c r="L90" s="147">
        <f>wTRC!G90</f>
        <v>0</v>
      </c>
      <c r="M90" s="148">
        <f t="shared" si="14"/>
        <v>40.211087881339495</v>
      </c>
      <c r="N90" s="147">
        <f t="shared" si="15"/>
        <v>41.183265316787626</v>
      </c>
      <c r="O90" s="148">
        <f>SUM(USE!C90:DB90)</f>
        <v>24.118473840605159</v>
      </c>
      <c r="P90" s="146">
        <f>wTRC!K90</f>
        <v>0</v>
      </c>
      <c r="Q90" s="149">
        <f>wABS!G89</f>
        <v>15.984869188061117</v>
      </c>
      <c r="R90" s="149">
        <f>wABS!K89</f>
        <v>0</v>
      </c>
      <c r="S90" s="146">
        <f>wABS!O89</f>
        <v>0</v>
      </c>
      <c r="T90" s="146">
        <f>wABS!S89</f>
        <v>0</v>
      </c>
      <c r="U90" s="146">
        <f>wABS!W89</f>
        <v>0</v>
      </c>
      <c r="V90" s="146">
        <f>[1]SUT!AD90</f>
        <v>1.0799222881213493</v>
      </c>
      <c r="W90" s="6">
        <f>[1]SUT!U90</f>
        <v>7.9451517479848253</v>
      </c>
      <c r="X90" s="6"/>
      <c r="Y90" s="15">
        <f t="shared" si="16"/>
        <v>-0.97217743544813118</v>
      </c>
      <c r="Z90" s="187">
        <f t="shared" si="17"/>
        <v>-2.4176849885707354</v>
      </c>
      <c r="AA90" s="1"/>
      <c r="AB90" s="1"/>
      <c r="AC90" s="1"/>
      <c r="AD90" s="1"/>
      <c r="AE90" s="1"/>
      <c r="AF90" s="1"/>
      <c r="AG90" s="1"/>
    </row>
    <row r="91" spans="1:34" x14ac:dyDescent="0.35">
      <c r="A91" s="27" t="s">
        <v>873</v>
      </c>
      <c r="B91" s="8" t="s">
        <v>177</v>
      </c>
      <c r="C91" s="146">
        <v>128.00787924038696</v>
      </c>
      <c r="D91" s="146">
        <f>wTRD!I91</f>
        <v>11.754701446445351</v>
      </c>
      <c r="E91" s="146">
        <f>wTAX!G91</f>
        <v>0</v>
      </c>
      <c r="F91" s="146">
        <f>wTAX!K91</f>
        <v>0</v>
      </c>
      <c r="G91" s="146">
        <f>wTAX!O91</f>
        <v>0</v>
      </c>
      <c r="H91" s="146">
        <f>wTAX!S91</f>
        <v>0</v>
      </c>
      <c r="I91" s="146">
        <f>wTAX!W91</f>
        <v>0</v>
      </c>
      <c r="J91" s="146">
        <f>wTAX!AA91</f>
        <v>23.319791422206535</v>
      </c>
      <c r="K91" s="146">
        <f>wTAX!AE91</f>
        <v>10.324244480799358</v>
      </c>
      <c r="L91" s="147">
        <f>wTRC!G91</f>
        <v>0</v>
      </c>
      <c r="M91" s="148">
        <f t="shared" si="14"/>
        <v>173.40661658983819</v>
      </c>
      <c r="N91" s="147">
        <f t="shared" si="15"/>
        <v>172.03463313524983</v>
      </c>
      <c r="O91" s="148">
        <f>SUM(USE!C91:DB91)</f>
        <v>51.023685897814552</v>
      </c>
      <c r="P91" s="146">
        <f>wTRC!K91</f>
        <v>0</v>
      </c>
      <c r="Q91" s="149">
        <f>wABS!G90</f>
        <v>105.30158304755618</v>
      </c>
      <c r="R91" s="149">
        <f>wABS!K90</f>
        <v>0</v>
      </c>
      <c r="S91" s="146">
        <f>wABS!O90</f>
        <v>0</v>
      </c>
      <c r="T91" s="146">
        <f>wABS!S90</f>
        <v>0</v>
      </c>
      <c r="U91" s="146">
        <f>wABS!W90</f>
        <v>0</v>
      </c>
      <c r="V91" s="146">
        <f>[1]SUT!AD91</f>
        <v>15.709364189879109</v>
      </c>
      <c r="W91" s="6">
        <f>[1]SUT!U91</f>
        <v>11.754701446445351</v>
      </c>
      <c r="X91" s="6"/>
      <c r="Y91" s="15">
        <f t="shared" si="16"/>
        <v>1.37198345458836</v>
      </c>
      <c r="Z91" s="187">
        <f t="shared" si="17"/>
        <v>0.79119440859257251</v>
      </c>
      <c r="AA91" s="1"/>
      <c r="AB91" s="1"/>
      <c r="AC91" s="1"/>
      <c r="AD91" s="1"/>
      <c r="AE91" s="1"/>
      <c r="AF91" s="1"/>
      <c r="AG91" s="1"/>
    </row>
    <row r="92" spans="1:34" x14ac:dyDescent="0.35">
      <c r="A92" s="27" t="s">
        <v>874</v>
      </c>
      <c r="B92" s="16" t="s">
        <v>562</v>
      </c>
      <c r="C92" s="150">
        <v>44.225509079557469</v>
      </c>
      <c r="D92" s="150">
        <f>wTRD!I92</f>
        <v>0.73562066168416851</v>
      </c>
      <c r="E92" s="150">
        <f>wTAX!G92</f>
        <v>0</v>
      </c>
      <c r="F92" s="150">
        <f>wTAX!K92</f>
        <v>0</v>
      </c>
      <c r="G92" s="150">
        <f>wTAX!O92</f>
        <v>0</v>
      </c>
      <c r="H92" s="150">
        <f>wTAX!S92</f>
        <v>0</v>
      </c>
      <c r="I92" s="150">
        <f>wTAX!W92</f>
        <v>0</v>
      </c>
      <c r="J92" s="150">
        <f>wTAX!AA92</f>
        <v>3.6381956845202348</v>
      </c>
      <c r="K92" s="150">
        <f>wTAX!AE92</f>
        <v>0</v>
      </c>
      <c r="L92" s="151">
        <f>wTRC!G92</f>
        <v>0</v>
      </c>
      <c r="M92" s="152">
        <f t="shared" si="14"/>
        <v>48.599325425761869</v>
      </c>
      <c r="N92" s="151">
        <f t="shared" si="15"/>
        <v>48.552852390836335</v>
      </c>
      <c r="O92" s="152">
        <f>SUM(USE!C92:DB92)</f>
        <v>47.402009421527318</v>
      </c>
      <c r="P92" s="150">
        <f>wTRC!K92</f>
        <v>0</v>
      </c>
      <c r="Q92" s="153">
        <f>wABS!G91</f>
        <v>0</v>
      </c>
      <c r="R92" s="153">
        <f>wABS!K91</f>
        <v>0</v>
      </c>
      <c r="S92" s="150">
        <f>wABS!O91</f>
        <v>8.1879866920657074E-2</v>
      </c>
      <c r="T92" s="150">
        <f>wABS!S91</f>
        <v>4.3109810452886511E-2</v>
      </c>
      <c r="U92" s="150">
        <f>wABS!W91</f>
        <v>0</v>
      </c>
      <c r="V92" s="150">
        <f>[1]SUT!AD92</f>
        <v>1.0258532919354704</v>
      </c>
      <c r="W92" s="6">
        <f>[1]SUT!U92</f>
        <v>0.73562066168416851</v>
      </c>
      <c r="X92" s="6"/>
      <c r="Y92" s="15">
        <f t="shared" si="16"/>
        <v>4.6473034925533341E-2</v>
      </c>
      <c r="Z92" s="187">
        <f t="shared" si="17"/>
        <v>9.5624855938635289E-2</v>
      </c>
      <c r="AA92" s="1"/>
      <c r="AB92" s="1"/>
      <c r="AC92" s="1"/>
      <c r="AD92" s="1"/>
      <c r="AE92" s="1"/>
      <c r="AF92" s="1"/>
      <c r="AG92" s="1"/>
    </row>
    <row r="93" spans="1:34" x14ac:dyDescent="0.35">
      <c r="A93" s="27" t="s">
        <v>875</v>
      </c>
      <c r="B93" s="8" t="s">
        <v>565</v>
      </c>
      <c r="C93" s="146">
        <v>115.81472809308511</v>
      </c>
      <c r="D93" s="146">
        <f>wTRD!I93</f>
        <v>16.055530388836178</v>
      </c>
      <c r="E93" s="146">
        <f>wTAX!G93</f>
        <v>0</v>
      </c>
      <c r="F93" s="146">
        <f>wTAX!K93</f>
        <v>0</v>
      </c>
      <c r="G93" s="146">
        <f>wTAX!O93</f>
        <v>0</v>
      </c>
      <c r="H93" s="146">
        <f>wTAX!S93</f>
        <v>0</v>
      </c>
      <c r="I93" s="146">
        <f>wTAX!W93</f>
        <v>0</v>
      </c>
      <c r="J93" s="146">
        <f>wTAX!AA93</f>
        <v>0</v>
      </c>
      <c r="K93" s="146">
        <f>wTAX!AE93</f>
        <v>0</v>
      </c>
      <c r="L93" s="147">
        <f>wTRC!G93</f>
        <v>0</v>
      </c>
      <c r="M93" s="148">
        <f t="shared" si="14"/>
        <v>131.8702584819213</v>
      </c>
      <c r="N93" s="147">
        <f t="shared" si="15"/>
        <v>131.52395600452388</v>
      </c>
      <c r="O93" s="148">
        <f>SUM(USE!C93:DB93)</f>
        <v>36.941488743254972</v>
      </c>
      <c r="P93" s="146">
        <f>wTRC!K93</f>
        <v>0</v>
      </c>
      <c r="Q93" s="149">
        <f>wABS!G92</f>
        <v>48.427223529101319</v>
      </c>
      <c r="R93" s="149">
        <f>wABS!K92</f>
        <v>23.092077676581152</v>
      </c>
      <c r="S93" s="146">
        <f>wABS!O92</f>
        <v>0</v>
      </c>
      <c r="T93" s="146">
        <f>wABS!S92</f>
        <v>0</v>
      </c>
      <c r="U93" s="146">
        <f>wABS!W92</f>
        <v>0</v>
      </c>
      <c r="V93" s="146">
        <f>[1]SUT!AD93</f>
        <v>23.06316605558645</v>
      </c>
      <c r="W93" s="6">
        <f>[1]SUT!U93</f>
        <v>16.055530388836178</v>
      </c>
      <c r="X93" s="6"/>
      <c r="Y93" s="15">
        <f t="shared" si="16"/>
        <v>0.34630247739741549</v>
      </c>
      <c r="Z93" s="187">
        <f t="shared" si="17"/>
        <v>0.26260847698640988</v>
      </c>
      <c r="AA93" s="1"/>
      <c r="AB93" s="1"/>
      <c r="AC93" s="1"/>
      <c r="AD93" s="1"/>
      <c r="AE93" s="1"/>
      <c r="AF93" s="1"/>
      <c r="AG93" s="1"/>
    </row>
    <row r="94" spans="1:34" x14ac:dyDescent="0.35">
      <c r="A94" s="27" t="s">
        <v>876</v>
      </c>
      <c r="B94" s="8" t="s">
        <v>568</v>
      </c>
      <c r="C94" s="146">
        <v>48.832545324558225</v>
      </c>
      <c r="D94" s="146">
        <f>wTRD!I94</f>
        <v>4.3693666483263263</v>
      </c>
      <c r="E94" s="146">
        <f>wTAX!G94</f>
        <v>0</v>
      </c>
      <c r="F94" s="146">
        <f>wTAX!K94</f>
        <v>0</v>
      </c>
      <c r="G94" s="146">
        <f>wTAX!O94</f>
        <v>0</v>
      </c>
      <c r="H94" s="146">
        <f>wTAX!S94</f>
        <v>0</v>
      </c>
      <c r="I94" s="146">
        <f>wTAX!W94</f>
        <v>0</v>
      </c>
      <c r="J94" s="146">
        <f>wTAX!AA94</f>
        <v>6.1677831274449506</v>
      </c>
      <c r="K94" s="146">
        <f>wTAX!AE94</f>
        <v>0</v>
      </c>
      <c r="L94" s="147">
        <f>wTRC!G94</f>
        <v>0</v>
      </c>
      <c r="M94" s="148">
        <f t="shared" si="14"/>
        <v>59.369695100329501</v>
      </c>
      <c r="N94" s="147">
        <f t="shared" si="15"/>
        <v>59.024106832397244</v>
      </c>
      <c r="O94" s="148">
        <f>SUM(USE!C94:DB94)</f>
        <v>33.611580766272738</v>
      </c>
      <c r="P94" s="146">
        <f>wTRC!K94</f>
        <v>0</v>
      </c>
      <c r="Q94" s="149">
        <f>wABS!G93</f>
        <v>24.439940985330175</v>
      </c>
      <c r="R94" s="149">
        <f>wABS!K93</f>
        <v>0</v>
      </c>
      <c r="S94" s="146">
        <f>wABS!O93</f>
        <v>0</v>
      </c>
      <c r="T94" s="146">
        <f>wABS!S93</f>
        <v>0</v>
      </c>
      <c r="U94" s="146">
        <f>wABS!W93</f>
        <v>0</v>
      </c>
      <c r="V94" s="146">
        <f>[1]SUT!AD94</f>
        <v>0.97258508079433492</v>
      </c>
      <c r="W94" s="6">
        <f>[1]SUT!U94</f>
        <v>4.3693666483263263</v>
      </c>
      <c r="X94" s="6"/>
      <c r="Y94" s="15">
        <f t="shared" si="16"/>
        <v>0.34558826793225705</v>
      </c>
      <c r="Z94" s="187">
        <f t="shared" si="17"/>
        <v>0.58209540633187296</v>
      </c>
      <c r="AA94" s="1"/>
      <c r="AB94" s="1"/>
      <c r="AC94" s="1"/>
      <c r="AD94" s="1"/>
      <c r="AE94" s="1"/>
      <c r="AF94" s="1"/>
      <c r="AG94" s="1"/>
    </row>
    <row r="95" spans="1:34" x14ac:dyDescent="0.35">
      <c r="A95" s="27" t="s">
        <v>877</v>
      </c>
      <c r="B95" s="8" t="s">
        <v>571</v>
      </c>
      <c r="C95" s="146">
        <v>155.59162796231664</v>
      </c>
      <c r="D95" s="146">
        <f>wTRD!I95</f>
        <v>3.6903977263750571E-5</v>
      </c>
      <c r="E95" s="146">
        <f>wTAX!G95</f>
        <v>0</v>
      </c>
      <c r="F95" s="146">
        <f>wTAX!K95</f>
        <v>0</v>
      </c>
      <c r="G95" s="146">
        <f>wTAX!O95</f>
        <v>0</v>
      </c>
      <c r="H95" s="146">
        <f>wTAX!S95</f>
        <v>0</v>
      </c>
      <c r="I95" s="146">
        <f>wTAX!W95</f>
        <v>0</v>
      </c>
      <c r="J95" s="146">
        <f>wTAX!AA95</f>
        <v>5.3127246287591667</v>
      </c>
      <c r="K95" s="146">
        <f>wTAX!AE95</f>
        <v>0</v>
      </c>
      <c r="L95" s="147">
        <f>wTRC!G95</f>
        <v>0</v>
      </c>
      <c r="M95" s="148">
        <f t="shared" si="14"/>
        <v>160.90438949505307</v>
      </c>
      <c r="N95" s="147">
        <f t="shared" si="15"/>
        <v>160.32488312867491</v>
      </c>
      <c r="O95" s="148">
        <f>SUM(USE!C95:DB95)</f>
        <v>89.944303364603073</v>
      </c>
      <c r="P95" s="146">
        <f>wTRC!K95</f>
        <v>0</v>
      </c>
      <c r="Q95" s="149">
        <f>wABS!G94</f>
        <v>70.380487174887406</v>
      </c>
      <c r="R95" s="149">
        <f>wABS!K94</f>
        <v>0</v>
      </c>
      <c r="S95" s="146">
        <f>wABS!O94</f>
        <v>0</v>
      </c>
      <c r="T95" s="146">
        <f>wABS!S94</f>
        <v>0</v>
      </c>
      <c r="U95" s="146">
        <f>wABS!W94</f>
        <v>0</v>
      </c>
      <c r="V95" s="146">
        <f>[1]SUT!AD95</f>
        <v>9.2589184432851875E-5</v>
      </c>
      <c r="W95" s="6">
        <f>[1]SUT!U95</f>
        <v>3.6903977263750571E-5</v>
      </c>
      <c r="X95" s="6"/>
      <c r="Y95" s="15">
        <f t="shared" si="16"/>
        <v>0.57950636637815478</v>
      </c>
      <c r="Z95" s="187">
        <f t="shared" si="17"/>
        <v>0.36015572241176891</v>
      </c>
      <c r="AA95" s="1"/>
      <c r="AB95" s="1"/>
      <c r="AC95" s="1"/>
      <c r="AD95" s="1"/>
      <c r="AE95" s="1"/>
      <c r="AF95" s="1"/>
      <c r="AG95" s="1"/>
    </row>
    <row r="96" spans="1:34" x14ac:dyDescent="0.35">
      <c r="A96" s="27" t="s">
        <v>878</v>
      </c>
      <c r="B96" s="8" t="s">
        <v>574</v>
      </c>
      <c r="C96" s="146">
        <v>414.69971029929644</v>
      </c>
      <c r="D96" s="146">
        <f>wTRD!I96</f>
        <v>0.14429110323241878</v>
      </c>
      <c r="E96" s="146">
        <f>wTAX!G96</f>
        <v>0</v>
      </c>
      <c r="F96" s="146">
        <f>wTAX!K96</f>
        <v>0</v>
      </c>
      <c r="G96" s="146">
        <f>wTAX!O96</f>
        <v>0</v>
      </c>
      <c r="H96" s="146">
        <f>wTAX!S96</f>
        <v>0</v>
      </c>
      <c r="I96" s="146">
        <f>wTAX!W96</f>
        <v>0</v>
      </c>
      <c r="J96" s="146">
        <f>wTAX!AA96</f>
        <v>0</v>
      </c>
      <c r="K96" s="146">
        <f>wTAX!AE96</f>
        <v>0</v>
      </c>
      <c r="L96" s="147">
        <f>wTRC!G96</f>
        <v>0</v>
      </c>
      <c r="M96" s="148">
        <f t="shared" si="14"/>
        <v>414.84400140252887</v>
      </c>
      <c r="N96" s="147">
        <f t="shared" si="15"/>
        <v>411.82924836126591</v>
      </c>
      <c r="O96" s="148">
        <f>SUM(USE!C96:DB96)</f>
        <v>3.8594450811348544</v>
      </c>
      <c r="P96" s="146">
        <f>wTRC!K96</f>
        <v>0</v>
      </c>
      <c r="Q96" s="149">
        <f>wABS!G95</f>
        <v>407.60778821943109</v>
      </c>
      <c r="R96" s="149">
        <f>wABS!K95</f>
        <v>0</v>
      </c>
      <c r="S96" s="146">
        <f>wABS!O95</f>
        <v>0</v>
      </c>
      <c r="T96" s="146">
        <f>wABS!S95</f>
        <v>0</v>
      </c>
      <c r="U96" s="146">
        <f>wABS!W95</f>
        <v>0</v>
      </c>
      <c r="V96" s="146">
        <f>[1]SUT!AD96</f>
        <v>0.36201506069994599</v>
      </c>
      <c r="W96" s="6">
        <f>[1]SUT!U96</f>
        <v>0.14429110323241878</v>
      </c>
      <c r="X96" s="6"/>
      <c r="Y96" s="15">
        <f t="shared" si="16"/>
        <v>3.0147530412629635</v>
      </c>
      <c r="Z96" s="187">
        <f t="shared" si="17"/>
        <v>0.72671969006916093</v>
      </c>
      <c r="AA96" s="1"/>
      <c r="AB96" s="1"/>
      <c r="AC96" s="1"/>
      <c r="AD96" s="1"/>
      <c r="AE96" s="1"/>
      <c r="AF96" s="1"/>
      <c r="AG96" s="1"/>
    </row>
    <row r="97" spans="1:33" x14ac:dyDescent="0.35">
      <c r="A97" s="27" t="s">
        <v>879</v>
      </c>
      <c r="B97" s="8" t="s">
        <v>179</v>
      </c>
      <c r="C97" s="146">
        <v>188.18083893074234</v>
      </c>
      <c r="D97" s="146">
        <f>wTRD!I97</f>
        <v>0.57335971493440918</v>
      </c>
      <c r="E97" s="146">
        <f>wTAX!G97</f>
        <v>0</v>
      </c>
      <c r="F97" s="146">
        <f>wTAX!K97</f>
        <v>0</v>
      </c>
      <c r="G97" s="146">
        <f>wTAX!O97</f>
        <v>0</v>
      </c>
      <c r="H97" s="146">
        <f>wTAX!S97</f>
        <v>0</v>
      </c>
      <c r="I97" s="146">
        <f>wTAX!W97</f>
        <v>0</v>
      </c>
      <c r="J97" s="146">
        <f>wTAX!AA97</f>
        <v>3.5331446556642216</v>
      </c>
      <c r="K97" s="146">
        <f>wTAX!AE97</f>
        <v>0</v>
      </c>
      <c r="L97" s="147">
        <f>wTRC!G97</f>
        <v>0</v>
      </c>
      <c r="M97" s="148">
        <f t="shared" si="14"/>
        <v>192.28734330134097</v>
      </c>
      <c r="N97" s="147">
        <f t="shared" si="15"/>
        <v>192.73238351245882</v>
      </c>
      <c r="O97" s="148">
        <f>SUM(USE!C97:DB97)</f>
        <v>191.29386895850564</v>
      </c>
      <c r="P97" s="146">
        <f>wTRC!K97</f>
        <v>0</v>
      </c>
      <c r="Q97" s="149">
        <f>wABS!G96</f>
        <v>6.303515549602566E-12</v>
      </c>
      <c r="R97" s="149">
        <f>wABS!K96</f>
        <v>0</v>
      </c>
      <c r="S97" s="146">
        <f>wABS!O96</f>
        <v>0</v>
      </c>
      <c r="T97" s="146">
        <f>wABS!S96</f>
        <v>0</v>
      </c>
      <c r="U97" s="146">
        <f>wABS!W96</f>
        <v>0</v>
      </c>
      <c r="V97" s="146">
        <f>[1]SUT!AD97</f>
        <v>1.4385145539468647</v>
      </c>
      <c r="W97" s="6">
        <f>[1]SUT!U97</f>
        <v>0.57335971493440918</v>
      </c>
      <c r="X97" s="6"/>
      <c r="Y97" s="15">
        <f t="shared" si="16"/>
        <v>-0.44504021111785619</v>
      </c>
      <c r="Z97" s="187">
        <f t="shared" si="17"/>
        <v>-0.23144540013765566</v>
      </c>
      <c r="AA97" s="1"/>
      <c r="AB97" s="1"/>
      <c r="AC97" s="1"/>
      <c r="AD97" s="1"/>
      <c r="AE97" s="1"/>
      <c r="AF97" s="1"/>
      <c r="AG97" s="1"/>
    </row>
    <row r="98" spans="1:33" x14ac:dyDescent="0.35">
      <c r="A98" s="27" t="s">
        <v>880</v>
      </c>
      <c r="B98" s="8" t="s">
        <v>578</v>
      </c>
      <c r="C98" s="146">
        <v>60.589179549966481</v>
      </c>
      <c r="D98" s="146">
        <f>wTRD!I98</f>
        <v>30.1440024750584</v>
      </c>
      <c r="E98" s="146">
        <f>wTAX!G98</f>
        <v>0</v>
      </c>
      <c r="F98" s="146">
        <f>wTAX!K98</f>
        <v>0</v>
      </c>
      <c r="G98" s="146">
        <f>wTAX!O98</f>
        <v>0</v>
      </c>
      <c r="H98" s="146">
        <f>wTAX!S98</f>
        <v>0</v>
      </c>
      <c r="I98" s="146">
        <f>wTAX!W98</f>
        <v>0</v>
      </c>
      <c r="J98" s="146">
        <f>wTAX!AA98</f>
        <v>2.7470367982835979</v>
      </c>
      <c r="K98" s="146">
        <f>wTAX!AE98</f>
        <v>0</v>
      </c>
      <c r="L98" s="147">
        <f>wTRC!G98</f>
        <v>0</v>
      </c>
      <c r="M98" s="148">
        <f t="shared" si="14"/>
        <v>93.480218823308491</v>
      </c>
      <c r="N98" s="147">
        <f t="shared" si="15"/>
        <v>93.443139324139878</v>
      </c>
      <c r="O98" s="148">
        <f>SUM(USE!C98:DB98)</f>
        <v>93.081848408890323</v>
      </c>
      <c r="P98" s="146">
        <f>wTRC!K98</f>
        <v>0</v>
      </c>
      <c r="Q98" s="149">
        <f>wABS!G97</f>
        <v>0</v>
      </c>
      <c r="R98" s="149">
        <f>wABS!K97</f>
        <v>0</v>
      </c>
      <c r="S98" s="146">
        <f>wABS!O97</f>
        <v>0</v>
      </c>
      <c r="T98" s="146">
        <f>wABS!S97</f>
        <v>0</v>
      </c>
      <c r="U98" s="146">
        <f>wABS!W97</f>
        <v>0</v>
      </c>
      <c r="V98" s="146">
        <f>[1]SUT!AD98</f>
        <v>0.36129091524956014</v>
      </c>
      <c r="W98" s="6">
        <f>[1]SUT!U98</f>
        <v>30.1440024750584</v>
      </c>
      <c r="X98" s="6"/>
      <c r="Y98" s="15">
        <f t="shared" si="16"/>
        <v>3.7079499168612529E-2</v>
      </c>
      <c r="Z98" s="187">
        <f t="shared" si="17"/>
        <v>3.9665610152986794E-2</v>
      </c>
      <c r="AA98" s="1"/>
      <c r="AB98" s="1"/>
      <c r="AC98" s="1"/>
      <c r="AD98" s="1"/>
      <c r="AE98" s="1"/>
      <c r="AF98" s="1"/>
      <c r="AG98" s="1"/>
    </row>
    <row r="99" spans="1:33" x14ac:dyDescent="0.35">
      <c r="A99" s="27" t="s">
        <v>881</v>
      </c>
      <c r="B99" s="8" t="s">
        <v>581</v>
      </c>
      <c r="C99" s="146">
        <v>19.73368254447464</v>
      </c>
      <c r="D99" s="146">
        <f>wTRD!I99</f>
        <v>40.000134337000006</v>
      </c>
      <c r="E99" s="146">
        <f>wTAX!G99</f>
        <v>0</v>
      </c>
      <c r="F99" s="146">
        <f>wTAX!K99</f>
        <v>0</v>
      </c>
      <c r="G99" s="146">
        <f>wTAX!O99</f>
        <v>0</v>
      </c>
      <c r="H99" s="146">
        <f>wTAX!S99</f>
        <v>0</v>
      </c>
      <c r="I99" s="146">
        <f>wTAX!W99</f>
        <v>0</v>
      </c>
      <c r="J99" s="146">
        <f>wTAX!AA99</f>
        <v>4.1060452281324071</v>
      </c>
      <c r="K99" s="146">
        <f>wTAX!AE99</f>
        <v>2.1956915582591659E-6</v>
      </c>
      <c r="L99" s="147">
        <f>wTRC!G99</f>
        <v>0</v>
      </c>
      <c r="M99" s="148">
        <f t="shared" si="14"/>
        <v>63.839864305298612</v>
      </c>
      <c r="N99" s="147">
        <f t="shared" si="15"/>
        <v>63.665093181513285</v>
      </c>
      <c r="O99" s="148">
        <f>SUM(USE!C99:DB99)</f>
        <v>63.665093181510194</v>
      </c>
      <c r="P99" s="146">
        <f>wTRC!K99</f>
        <v>0</v>
      </c>
      <c r="Q99" s="149">
        <f>wABS!G98</f>
        <v>3.0939273569150207E-12</v>
      </c>
      <c r="R99" s="149">
        <f>wABS!K98</f>
        <v>0</v>
      </c>
      <c r="S99" s="146">
        <f>wABS!O98</f>
        <v>0</v>
      </c>
      <c r="T99" s="146">
        <f>wABS!S98</f>
        <v>0</v>
      </c>
      <c r="U99" s="146">
        <f>wABS!W98</f>
        <v>0</v>
      </c>
      <c r="V99" s="146">
        <f>[1]SUT!AD99</f>
        <v>0</v>
      </c>
      <c r="W99" s="6">
        <f>[1]SUT!U99</f>
        <v>40.000134337000006</v>
      </c>
      <c r="X99" s="6"/>
      <c r="Y99" s="15">
        <f t="shared" si="16"/>
        <v>0.17477112378532667</v>
      </c>
      <c r="Z99" s="187">
        <f t="shared" si="17"/>
        <v>0.27376487354284823</v>
      </c>
      <c r="AA99" s="1"/>
      <c r="AB99" s="1"/>
      <c r="AC99" s="1"/>
      <c r="AD99" s="1"/>
      <c r="AE99" s="1"/>
      <c r="AF99" s="1"/>
      <c r="AG99" s="1"/>
    </row>
    <row r="100" spans="1:33" x14ac:dyDescent="0.35">
      <c r="A100" s="27" t="s">
        <v>882</v>
      </c>
      <c r="B100" s="8" t="s">
        <v>584</v>
      </c>
      <c r="C100" s="146">
        <v>114.18480901133017</v>
      </c>
      <c r="D100" s="146">
        <f>wTRD!I100</f>
        <v>64.40176725374441</v>
      </c>
      <c r="E100" s="146">
        <f>wTAX!G100</f>
        <v>0</v>
      </c>
      <c r="F100" s="146">
        <f>wTAX!K100</f>
        <v>2.3961264964992841E-3</v>
      </c>
      <c r="G100" s="146">
        <f>wTAX!O100</f>
        <v>0</v>
      </c>
      <c r="H100" s="146">
        <f>wTAX!S100</f>
        <v>0</v>
      </c>
      <c r="I100" s="146">
        <f>wTAX!W100</f>
        <v>0</v>
      </c>
      <c r="J100" s="146">
        <f>wTAX!AA100</f>
        <v>1.5946194796391231</v>
      </c>
      <c r="K100" s="146">
        <f>wTAX!AE100</f>
        <v>73.760083205876313</v>
      </c>
      <c r="L100" s="147">
        <f>wTRC!G100</f>
        <v>0</v>
      </c>
      <c r="M100" s="148">
        <f t="shared" si="14"/>
        <v>253.94367507708654</v>
      </c>
      <c r="N100" s="147">
        <f t="shared" si="15"/>
        <v>252.29682778165079</v>
      </c>
      <c r="O100" s="148">
        <f>SUM(USE!C100:DB100)</f>
        <v>235.28135053770177</v>
      </c>
      <c r="P100" s="146">
        <f>wTRC!K100</f>
        <v>0</v>
      </c>
      <c r="Q100" s="149">
        <f>wABS!G99</f>
        <v>1.6998031976547774</v>
      </c>
      <c r="R100" s="149">
        <f>wABS!K99</f>
        <v>0</v>
      </c>
      <c r="S100" s="146">
        <f>wABS!O99</f>
        <v>0</v>
      </c>
      <c r="T100" s="146">
        <f>wABS!S99</f>
        <v>0</v>
      </c>
      <c r="U100" s="146">
        <f>wABS!W99</f>
        <v>0</v>
      </c>
      <c r="V100" s="146">
        <f>[1]SUT!AD100</f>
        <v>15.315674046294236</v>
      </c>
      <c r="W100" s="6">
        <f>[1]SUT!U100</f>
        <v>64.40176725374441</v>
      </c>
      <c r="X100" s="6"/>
      <c r="Y100" s="15">
        <f t="shared" si="16"/>
        <v>1.646847295435748</v>
      </c>
      <c r="Z100" s="187">
        <f t="shared" si="17"/>
        <v>0.64850888486820357</v>
      </c>
      <c r="AA100" s="1"/>
      <c r="AB100" s="1"/>
      <c r="AC100" s="1"/>
      <c r="AD100" s="1"/>
      <c r="AE100" s="1"/>
      <c r="AF100" s="1"/>
      <c r="AG100" s="1"/>
    </row>
    <row r="101" spans="1:33" x14ac:dyDescent="0.35">
      <c r="A101" s="27" t="s">
        <v>883</v>
      </c>
      <c r="B101" s="8" t="s">
        <v>587</v>
      </c>
      <c r="C101" s="146">
        <v>33.958242186964227</v>
      </c>
      <c r="D101" s="146">
        <f>wTRD!I101</f>
        <v>0</v>
      </c>
      <c r="E101" s="146">
        <f>wTAX!G101</f>
        <v>0</v>
      </c>
      <c r="F101" s="146">
        <f>wTAX!K101</f>
        <v>0</v>
      </c>
      <c r="G101" s="146">
        <f>wTAX!O101</f>
        <v>0</v>
      </c>
      <c r="H101" s="146">
        <f>wTAX!S101</f>
        <v>0</v>
      </c>
      <c r="I101" s="146">
        <f>wTAX!W101</f>
        <v>0</v>
      </c>
      <c r="J101" s="146">
        <f>wTAX!AA101</f>
        <v>0.74050325807344453</v>
      </c>
      <c r="K101" s="146">
        <f>wTAX!AE101</f>
        <v>0</v>
      </c>
      <c r="L101" s="147">
        <f>wTRC!G101</f>
        <v>0</v>
      </c>
      <c r="M101" s="148">
        <f t="shared" si="14"/>
        <v>34.698745445037673</v>
      </c>
      <c r="N101" s="147">
        <f t="shared" si="15"/>
        <v>34.466837268383074</v>
      </c>
      <c r="O101" s="148">
        <f>SUM(USE!C101:DB101)</f>
        <v>3.2183541983284076</v>
      </c>
      <c r="P101" s="146">
        <f>wTRC!K101</f>
        <v>0</v>
      </c>
      <c r="Q101" s="149">
        <f>wABS!G100</f>
        <v>31.248483070054665</v>
      </c>
      <c r="R101" s="149">
        <f>wABS!K100</f>
        <v>0</v>
      </c>
      <c r="S101" s="146">
        <f>wABS!O100</f>
        <v>0</v>
      </c>
      <c r="T101" s="146">
        <f>wABS!S100</f>
        <v>0</v>
      </c>
      <c r="U101" s="146">
        <f>wABS!W100</f>
        <v>0</v>
      </c>
      <c r="V101" s="146">
        <f>[1]SUT!AD101</f>
        <v>0</v>
      </c>
      <c r="W101" s="6">
        <f>[1]SUT!U101</f>
        <v>0</v>
      </c>
      <c r="X101" s="6"/>
      <c r="Y101" s="15">
        <f t="shared" si="16"/>
        <v>0.23190817665459917</v>
      </c>
      <c r="Z101" s="187">
        <f t="shared" si="17"/>
        <v>0.66834743930998453</v>
      </c>
      <c r="AA101" s="1"/>
      <c r="AB101" s="1"/>
      <c r="AC101" s="1"/>
      <c r="AD101" s="1"/>
      <c r="AE101" s="1"/>
      <c r="AF101" s="1"/>
      <c r="AG101" s="1"/>
    </row>
    <row r="102" spans="1:33" x14ac:dyDescent="0.35">
      <c r="A102" s="27" t="s">
        <v>884</v>
      </c>
      <c r="B102" s="16" t="s">
        <v>590</v>
      </c>
      <c r="C102" s="150">
        <v>315.25634125383345</v>
      </c>
      <c r="D102" s="150">
        <f>wTRD!I102</f>
        <v>10.487201002864426</v>
      </c>
      <c r="E102" s="150">
        <f>wTAX!G102</f>
        <v>0</v>
      </c>
      <c r="F102" s="150">
        <f>wTAX!K102</f>
        <v>0</v>
      </c>
      <c r="G102" s="150">
        <f>wTAX!O102</f>
        <v>0</v>
      </c>
      <c r="H102" s="150">
        <f>wTAX!S102</f>
        <v>0</v>
      </c>
      <c r="I102" s="150">
        <f>wTAX!W102</f>
        <v>0</v>
      </c>
      <c r="J102" s="150">
        <f>wTAX!AA102</f>
        <v>7.5641039423082264</v>
      </c>
      <c r="K102" s="150">
        <f>wTAX!AE102</f>
        <v>0</v>
      </c>
      <c r="L102" s="151">
        <f>wTRC!G102</f>
        <v>0</v>
      </c>
      <c r="M102" s="152">
        <f t="shared" si="14"/>
        <v>333.30764619900611</v>
      </c>
      <c r="N102" s="151">
        <f t="shared" si="15"/>
        <v>332.80580597953809</v>
      </c>
      <c r="O102" s="152">
        <f>SUM(USE!C102:DB102)</f>
        <v>300.16998814224957</v>
      </c>
      <c r="P102" s="150">
        <f>wTRC!K102</f>
        <v>0</v>
      </c>
      <c r="Q102" s="153">
        <f>wABS!G101</f>
        <v>6.3242530729024926</v>
      </c>
      <c r="R102" s="153">
        <f>wABS!K101</f>
        <v>0</v>
      </c>
      <c r="S102" s="150">
        <f>wABS!O101</f>
        <v>0</v>
      </c>
      <c r="T102" s="150">
        <f>wABS!S101</f>
        <v>0</v>
      </c>
      <c r="U102" s="150">
        <f>wABS!W101</f>
        <v>0</v>
      </c>
      <c r="V102" s="150">
        <f>[1]SUT!AD102</f>
        <v>26.311564764386052</v>
      </c>
      <c r="W102" s="6">
        <f>[1]SUT!U102</f>
        <v>10.487201002864426</v>
      </c>
      <c r="X102" s="6"/>
      <c r="Y102" s="15">
        <f t="shared" si="16"/>
        <v>0.50184021946802204</v>
      </c>
      <c r="Z102" s="187">
        <f t="shared" si="17"/>
        <v>0.15056366848793834</v>
      </c>
      <c r="AA102" s="1"/>
      <c r="AB102" s="1"/>
      <c r="AC102" s="1"/>
      <c r="AD102" s="1"/>
      <c r="AE102" s="1"/>
      <c r="AF102" s="1"/>
      <c r="AG102" s="1"/>
    </row>
    <row r="103" spans="1:33" x14ac:dyDescent="0.35">
      <c r="A103" s="27" t="s">
        <v>885</v>
      </c>
      <c r="B103" s="8" t="s">
        <v>181</v>
      </c>
      <c r="C103" s="146">
        <v>1110.0748981310307</v>
      </c>
      <c r="D103" s="146">
        <f>wTRD!I103</f>
        <v>0</v>
      </c>
      <c r="E103" s="146">
        <f>wTAX!G103</f>
        <v>0</v>
      </c>
      <c r="F103" s="146">
        <f>wTAX!K103</f>
        <v>0</v>
      </c>
      <c r="G103" s="146">
        <f>wTAX!O103</f>
        <v>0</v>
      </c>
      <c r="H103" s="146">
        <f>wTAX!S103</f>
        <v>0</v>
      </c>
      <c r="I103" s="146">
        <f>wTAX!W103</f>
        <v>0</v>
      </c>
      <c r="J103" s="146">
        <f>wTAX!AA103</f>
        <v>0</v>
      </c>
      <c r="K103" s="146">
        <f>wTAX!AE103</f>
        <v>0</v>
      </c>
      <c r="L103" s="147">
        <f>wTRC!G103</f>
        <v>0</v>
      </c>
      <c r="M103" s="148">
        <f t="shared" si="14"/>
        <v>1110.0748981310307</v>
      </c>
      <c r="N103" s="147">
        <f t="shared" si="15"/>
        <v>1110.0868213143858</v>
      </c>
      <c r="O103" s="148">
        <f>SUM(USE!C103:DB103)</f>
        <v>33.706658362739695</v>
      </c>
      <c r="P103" s="146">
        <f>wTRC!K103</f>
        <v>0</v>
      </c>
      <c r="Q103" s="149">
        <f>wABS!G102</f>
        <v>42.686414798061811</v>
      </c>
      <c r="R103" s="149">
        <f>wABS!K102</f>
        <v>888.09428390532844</v>
      </c>
      <c r="S103" s="146">
        <f>wABS!O102</f>
        <v>0</v>
      </c>
      <c r="T103" s="146">
        <f>wABS!S102</f>
        <v>0</v>
      </c>
      <c r="U103" s="146">
        <f>wABS!W102</f>
        <v>0</v>
      </c>
      <c r="V103" s="146">
        <f>[1]SUT!AD103</f>
        <v>145.59946424825603</v>
      </c>
      <c r="W103" s="6">
        <f>[1]SUT!U103</f>
        <v>0</v>
      </c>
      <c r="X103" s="6"/>
      <c r="Y103" s="15">
        <f t="shared" si="16"/>
        <v>-1.1923183355065703E-2</v>
      </c>
      <c r="Z103" s="187">
        <f t="shared" si="17"/>
        <v>-1.0740881876655423E-3</v>
      </c>
      <c r="AA103" s="1"/>
      <c r="AB103" s="1"/>
      <c r="AC103" s="1"/>
      <c r="AD103" s="1"/>
      <c r="AE103" s="1"/>
      <c r="AF103" s="1"/>
      <c r="AG103" s="1"/>
    </row>
    <row r="104" spans="1:33" x14ac:dyDescent="0.35">
      <c r="A104" s="27" t="s">
        <v>886</v>
      </c>
      <c r="B104" s="8" t="s">
        <v>183</v>
      </c>
      <c r="C104" s="146">
        <v>360.22171445205879</v>
      </c>
      <c r="D104" s="146">
        <f>wTRD!I104</f>
        <v>0</v>
      </c>
      <c r="E104" s="146">
        <f>wTAX!G104</f>
        <v>0</v>
      </c>
      <c r="F104" s="146">
        <f>wTAX!K104</f>
        <v>0</v>
      </c>
      <c r="G104" s="146">
        <f>wTAX!O104</f>
        <v>0</v>
      </c>
      <c r="H104" s="146">
        <f>wTAX!S104</f>
        <v>0</v>
      </c>
      <c r="I104" s="146">
        <f>wTAX!W104</f>
        <v>0</v>
      </c>
      <c r="J104" s="146">
        <f>wTAX!AA104</f>
        <v>0.33110824325291216</v>
      </c>
      <c r="K104" s="146">
        <f>wTAX!AE104</f>
        <v>0</v>
      </c>
      <c r="L104" s="147">
        <f>wTRC!G104</f>
        <v>0</v>
      </c>
      <c r="M104" s="148">
        <f t="shared" si="14"/>
        <v>360.5528226953117</v>
      </c>
      <c r="N104" s="147">
        <f t="shared" si="15"/>
        <v>359.15982385684981</v>
      </c>
      <c r="O104" s="148">
        <f>SUM(USE!C104:DB104)</f>
        <v>17.687831144066635</v>
      </c>
      <c r="P104" s="146">
        <f>wTRC!K104</f>
        <v>0</v>
      </c>
      <c r="Q104" s="149">
        <f>wABS!G103</f>
        <v>210.70197199268384</v>
      </c>
      <c r="R104" s="149">
        <f>wABS!K103</f>
        <v>130.77002072009932</v>
      </c>
      <c r="S104" s="146">
        <f>wABS!O103</f>
        <v>0</v>
      </c>
      <c r="T104" s="146">
        <f>wABS!S103</f>
        <v>0</v>
      </c>
      <c r="U104" s="146">
        <f>wABS!W103</f>
        <v>0</v>
      </c>
      <c r="V104" s="146">
        <f>[1]SUT!AD104</f>
        <v>0</v>
      </c>
      <c r="W104" s="6">
        <f>[1]SUT!U104</f>
        <v>0</v>
      </c>
      <c r="X104" s="6"/>
      <c r="Y104" s="15">
        <f t="shared" si="16"/>
        <v>1.3929988384618923</v>
      </c>
      <c r="Z104" s="187">
        <f t="shared" si="17"/>
        <v>0.3863508342684806</v>
      </c>
      <c r="AA104" s="1"/>
      <c r="AB104" s="1"/>
      <c r="AC104" s="1"/>
      <c r="AD104" s="1"/>
      <c r="AE104" s="1"/>
      <c r="AF104" s="1"/>
      <c r="AG104" s="1"/>
    </row>
    <row r="105" spans="1:33" x14ac:dyDescent="0.35">
      <c r="A105" s="27" t="s">
        <v>887</v>
      </c>
      <c r="B105" s="8" t="s">
        <v>186</v>
      </c>
      <c r="C105" s="146">
        <v>212.48108941225718</v>
      </c>
      <c r="D105" s="146">
        <f>wTRD!I105</f>
        <v>8.442466198211861E-3</v>
      </c>
      <c r="E105" s="146">
        <f>wTAX!G105</f>
        <v>0</v>
      </c>
      <c r="F105" s="146">
        <f>wTAX!K105</f>
        <v>0</v>
      </c>
      <c r="G105" s="146">
        <f>wTAX!O105</f>
        <v>0</v>
      </c>
      <c r="H105" s="146">
        <f>wTAX!S105</f>
        <v>0</v>
      </c>
      <c r="I105" s="146">
        <f>wTAX!W105</f>
        <v>0</v>
      </c>
      <c r="J105" s="146">
        <f>wTAX!AA105</f>
        <v>0.52987458150911537</v>
      </c>
      <c r="K105" s="146">
        <f>wTAX!AE105</f>
        <v>0</v>
      </c>
      <c r="L105" s="147">
        <f>wTRC!G105</f>
        <v>0</v>
      </c>
      <c r="M105" s="148">
        <f t="shared" si="14"/>
        <v>213.0194064599645</v>
      </c>
      <c r="N105" s="147">
        <f t="shared" si="15"/>
        <v>212.09104456623564</v>
      </c>
      <c r="O105" s="148">
        <f>SUM(USE!C105:DB105)</f>
        <v>0.18600959606679282</v>
      </c>
      <c r="P105" s="146">
        <f>wTRC!K105</f>
        <v>0</v>
      </c>
      <c r="Q105" s="149">
        <f>wABS!G104</f>
        <v>189.64599374345224</v>
      </c>
      <c r="R105" s="149">
        <f>wABS!K104</f>
        <v>22.237859741200637</v>
      </c>
      <c r="S105" s="146">
        <f>wABS!O104</f>
        <v>0</v>
      </c>
      <c r="T105" s="146">
        <f>wABS!S104</f>
        <v>0</v>
      </c>
      <c r="U105" s="146">
        <f>wABS!W104</f>
        <v>0</v>
      </c>
      <c r="V105" s="146">
        <f>[1]SUT!AD105</f>
        <v>2.1181485515984543E-2</v>
      </c>
      <c r="W105" s="6">
        <f>[1]SUT!U105</f>
        <v>8.442466198211861E-3</v>
      </c>
      <c r="X105" s="6"/>
      <c r="Y105" s="15">
        <f t="shared" si="16"/>
        <v>0.92836189372886224</v>
      </c>
      <c r="Z105" s="187">
        <f t="shared" si="17"/>
        <v>0.43581094753605998</v>
      </c>
      <c r="AA105" s="1"/>
      <c r="AB105" s="1"/>
      <c r="AC105" s="1"/>
      <c r="AD105" s="1"/>
      <c r="AE105" s="1"/>
      <c r="AF105" s="1"/>
      <c r="AG105" s="1"/>
    </row>
    <row r="106" spans="1:33" x14ac:dyDescent="0.35">
      <c r="A106" s="27" t="s">
        <v>888</v>
      </c>
      <c r="B106" s="8" t="s">
        <v>595</v>
      </c>
      <c r="C106" s="146">
        <v>97.5037754521491</v>
      </c>
      <c r="D106" s="146">
        <f>wTRD!I106</f>
        <v>0</v>
      </c>
      <c r="E106" s="146">
        <f>wTAX!G106</f>
        <v>0</v>
      </c>
      <c r="F106" s="146">
        <f>wTAX!K106</f>
        <v>0</v>
      </c>
      <c r="G106" s="146">
        <f>wTAX!O106</f>
        <v>0</v>
      </c>
      <c r="H106" s="146">
        <f>wTAX!S106</f>
        <v>0</v>
      </c>
      <c r="I106" s="146">
        <f>wTAX!W106</f>
        <v>0</v>
      </c>
      <c r="J106" s="146">
        <f>wTAX!AA106</f>
        <v>0.27241722650011141</v>
      </c>
      <c r="K106" s="146">
        <f>wTAX!AE106</f>
        <v>0</v>
      </c>
      <c r="L106" s="147">
        <f>wTRC!G106</f>
        <v>0</v>
      </c>
      <c r="M106" s="148">
        <f t="shared" si="14"/>
        <v>97.77619267864921</v>
      </c>
      <c r="N106" s="147">
        <f t="shared" si="15"/>
        <v>97.895678740649316</v>
      </c>
      <c r="O106" s="148">
        <f>SUM(USE!C106:DB106)</f>
        <v>0</v>
      </c>
      <c r="P106" s="146">
        <f>wTRC!K106</f>
        <v>0</v>
      </c>
      <c r="Q106" s="149">
        <f>wABS!G105</f>
        <v>7.0899207838589042</v>
      </c>
      <c r="R106" s="149">
        <f>wABS!K105</f>
        <v>90.805757956790416</v>
      </c>
      <c r="S106" s="146">
        <f>wABS!O105</f>
        <v>0</v>
      </c>
      <c r="T106" s="146">
        <f>wABS!S105</f>
        <v>0</v>
      </c>
      <c r="U106" s="146">
        <f>wABS!W105</f>
        <v>0</v>
      </c>
      <c r="V106" s="146">
        <f>[1]SUT!AD106</f>
        <v>0</v>
      </c>
      <c r="W106" s="6">
        <f>[1]SUT!U106</f>
        <v>0</v>
      </c>
      <c r="X106" s="6"/>
      <c r="Y106" s="15">
        <f t="shared" si="16"/>
        <v>-0.11948606200010659</v>
      </c>
      <c r="Z106" s="187">
        <f t="shared" si="17"/>
        <v>-0.12220363539088594</v>
      </c>
      <c r="AA106" s="1"/>
      <c r="AB106" s="1"/>
      <c r="AC106" s="1"/>
      <c r="AD106" s="1"/>
      <c r="AE106" s="1"/>
      <c r="AF106" s="1"/>
      <c r="AG106" s="1"/>
    </row>
    <row r="107" spans="1:33" x14ac:dyDescent="0.35">
      <c r="A107" s="27" t="s">
        <v>889</v>
      </c>
      <c r="B107" s="8" t="s">
        <v>598</v>
      </c>
      <c r="C107" s="146">
        <v>15.076388061661198</v>
      </c>
      <c r="D107" s="146">
        <f>wTRD!I107</f>
        <v>2.9214774687768956E-5</v>
      </c>
      <c r="E107" s="146">
        <f>wTAX!G107</f>
        <v>0</v>
      </c>
      <c r="F107" s="146">
        <f>wTAX!K107</f>
        <v>0</v>
      </c>
      <c r="G107" s="146">
        <f>wTAX!O107</f>
        <v>0</v>
      </c>
      <c r="H107" s="146">
        <f>wTAX!S107</f>
        <v>0</v>
      </c>
      <c r="I107" s="146">
        <f>wTAX!W107</f>
        <v>0</v>
      </c>
      <c r="J107" s="146">
        <f>wTAX!AA107</f>
        <v>0.19744143944883163</v>
      </c>
      <c r="K107" s="146">
        <f>wTAX!AE107</f>
        <v>0</v>
      </c>
      <c r="L107" s="147">
        <f>wTRC!G107</f>
        <v>0</v>
      </c>
      <c r="M107" s="148">
        <f t="shared" si="14"/>
        <v>15.273858715884719</v>
      </c>
      <c r="N107" s="147">
        <f t="shared" si="15"/>
        <v>15.150538220924524</v>
      </c>
      <c r="O107" s="148">
        <f>SUM(USE!C107:DB107)</f>
        <v>6.4367784380413079E-4</v>
      </c>
      <c r="P107" s="146">
        <f>wTRC!K107</f>
        <v>0</v>
      </c>
      <c r="Q107" s="149">
        <f>wABS!G106</f>
        <v>15.149821245502457</v>
      </c>
      <c r="R107" s="149">
        <f>wABS!K106</f>
        <v>0</v>
      </c>
      <c r="S107" s="146">
        <f>wABS!O106</f>
        <v>0</v>
      </c>
      <c r="T107" s="146">
        <f>wABS!S106</f>
        <v>0</v>
      </c>
      <c r="U107" s="146">
        <f>wABS!W106</f>
        <v>0</v>
      </c>
      <c r="V107" s="146">
        <f>[1]SUT!AD107</f>
        <v>7.3297578263659057E-5</v>
      </c>
      <c r="W107" s="6">
        <f>[1]SUT!U107</f>
        <v>2.9214774687768956E-5</v>
      </c>
      <c r="X107" s="6"/>
      <c r="Y107" s="15">
        <f t="shared" si="16"/>
        <v>0.12332049496019515</v>
      </c>
      <c r="Z107" s="187">
        <f t="shared" si="17"/>
        <v>0.80739580779245135</v>
      </c>
      <c r="AA107" s="1"/>
      <c r="AB107" s="1"/>
      <c r="AC107" s="1"/>
      <c r="AD107" s="1"/>
      <c r="AE107" s="1"/>
      <c r="AF107" s="1"/>
      <c r="AG107" s="1"/>
    </row>
    <row r="108" spans="1:33" x14ac:dyDescent="0.35">
      <c r="A108" s="27" t="s">
        <v>890</v>
      </c>
      <c r="B108" s="8" t="s">
        <v>601</v>
      </c>
      <c r="C108" s="146">
        <v>63.406593690639035</v>
      </c>
      <c r="D108" s="146">
        <f>wTRD!I108</f>
        <v>0.16300897499632369</v>
      </c>
      <c r="E108" s="146">
        <f>wTAX!G108</f>
        <v>0</v>
      </c>
      <c r="F108" s="146">
        <f>wTAX!K108</f>
        <v>7.7897182145297778E-3</v>
      </c>
      <c r="G108" s="146">
        <f>wTAX!O108</f>
        <v>0</v>
      </c>
      <c r="H108" s="146">
        <f>wTAX!S108</f>
        <v>0</v>
      </c>
      <c r="I108" s="146">
        <f>wTAX!W108</f>
        <v>0</v>
      </c>
      <c r="J108" s="146">
        <f>wTAX!AA108</f>
        <v>4.0579955850257585</v>
      </c>
      <c r="K108" s="146">
        <f>wTAX!AE108</f>
        <v>1.6135470095706267E-3</v>
      </c>
      <c r="L108" s="147">
        <f>wTRC!G108</f>
        <v>0</v>
      </c>
      <c r="M108" s="148">
        <f t="shared" si="14"/>
        <v>67.637001515885217</v>
      </c>
      <c r="N108" s="147">
        <f t="shared" si="15"/>
        <v>67.182078036536637</v>
      </c>
      <c r="O108" s="148">
        <f>SUM(USE!C108:DB108)</f>
        <v>13.912319174749747</v>
      </c>
      <c r="P108" s="146">
        <f>wTRC!K108</f>
        <v>0</v>
      </c>
      <c r="Q108" s="149">
        <f>wABS!G107</f>
        <v>52.834577713401508</v>
      </c>
      <c r="R108" s="149">
        <f>wABS!K107</f>
        <v>0</v>
      </c>
      <c r="S108" s="146">
        <f>wABS!O107</f>
        <v>0</v>
      </c>
      <c r="T108" s="146">
        <f>wABS!S107</f>
        <v>0</v>
      </c>
      <c r="U108" s="146">
        <f>wABS!W107</f>
        <v>0</v>
      </c>
      <c r="V108" s="146">
        <f>[1]SUT!AD108</f>
        <v>0.43518114838537747</v>
      </c>
      <c r="W108" s="6">
        <f>[1]SUT!U108</f>
        <v>0.16300897499632369</v>
      </c>
      <c r="X108" s="6"/>
      <c r="Y108" s="15">
        <f t="shared" si="16"/>
        <v>0.45492347934857946</v>
      </c>
      <c r="Z108" s="187">
        <f t="shared" si="17"/>
        <v>0.67259557513314094</v>
      </c>
      <c r="AA108" s="1"/>
      <c r="AB108" s="1"/>
      <c r="AC108" s="1"/>
      <c r="AD108" s="1"/>
      <c r="AE108" s="1"/>
      <c r="AF108" s="1"/>
      <c r="AG108" s="1"/>
    </row>
    <row r="109" spans="1:33" x14ac:dyDescent="0.35">
      <c r="A109" s="27" t="s">
        <v>891</v>
      </c>
      <c r="B109" s="8" t="s">
        <v>188</v>
      </c>
      <c r="C109" s="146">
        <v>407.92162059725877</v>
      </c>
      <c r="D109" s="146">
        <f>wTRD!I109</f>
        <v>0.30154208699265977</v>
      </c>
      <c r="E109" s="146">
        <f>wTAX!G109</f>
        <v>0</v>
      </c>
      <c r="F109" s="146">
        <f>wTAX!K109</f>
        <v>3.4044744385146292E-4</v>
      </c>
      <c r="G109" s="146">
        <f>wTAX!O109</f>
        <v>0</v>
      </c>
      <c r="H109" s="146">
        <f>wTAX!S109</f>
        <v>0</v>
      </c>
      <c r="I109" s="146">
        <f>wTAX!W109</f>
        <v>0</v>
      </c>
      <c r="J109" s="146">
        <f>wTAX!AA109</f>
        <v>14.059278059713218</v>
      </c>
      <c r="K109" s="146">
        <f>wTAX!AE109</f>
        <v>2.6417293485559146E-5</v>
      </c>
      <c r="L109" s="147">
        <f>wTRC!G109</f>
        <v>0</v>
      </c>
      <c r="M109" s="148">
        <f t="shared" si="14"/>
        <v>422.282807608702</v>
      </c>
      <c r="N109" s="147">
        <f t="shared" si="15"/>
        <v>418.90613039944384</v>
      </c>
      <c r="O109" s="148">
        <f>SUM(USE!C109:DB109)</f>
        <v>8.1648653428004092</v>
      </c>
      <c r="P109" s="146">
        <f>wTRC!K109</f>
        <v>0</v>
      </c>
      <c r="Q109" s="149">
        <f>wABS!G108</f>
        <v>409.98877069182788</v>
      </c>
      <c r="R109" s="149">
        <f>wABS!K108</f>
        <v>0</v>
      </c>
      <c r="S109" s="146">
        <f>wABS!O108</f>
        <v>0</v>
      </c>
      <c r="T109" s="146">
        <f>wABS!S108</f>
        <v>0</v>
      </c>
      <c r="U109" s="146">
        <f>wABS!W108</f>
        <v>0</v>
      </c>
      <c r="V109" s="146">
        <f>[1]SUT!AD109</f>
        <v>0.75249436481556486</v>
      </c>
      <c r="W109" s="6">
        <f>[1]SUT!U109</f>
        <v>0.30154208699265977</v>
      </c>
      <c r="X109" s="6"/>
      <c r="Y109" s="15">
        <f t="shared" si="16"/>
        <v>3.3766772092581618</v>
      </c>
      <c r="Z109" s="187">
        <f t="shared" si="17"/>
        <v>0.79962459953782372</v>
      </c>
      <c r="AA109" s="1"/>
      <c r="AB109" s="1"/>
      <c r="AC109" s="1"/>
      <c r="AD109" s="1"/>
      <c r="AE109" s="1"/>
      <c r="AF109" s="1"/>
      <c r="AG109" s="1"/>
    </row>
    <row r="110" spans="1:33" x14ac:dyDescent="0.35">
      <c r="A110" s="27" t="s">
        <v>892</v>
      </c>
      <c r="B110" s="8" t="s">
        <v>605</v>
      </c>
      <c r="C110" s="146">
        <v>25.467497922549921</v>
      </c>
      <c r="D110" s="146">
        <f>wTRD!I110</f>
        <v>0</v>
      </c>
      <c r="E110" s="146">
        <f>wTAX!G110</f>
        <v>0</v>
      </c>
      <c r="F110" s="146">
        <f>wTAX!K110</f>
        <v>0</v>
      </c>
      <c r="G110" s="146">
        <f>wTAX!O110</f>
        <v>0</v>
      </c>
      <c r="H110" s="146">
        <f>wTAX!S110</f>
        <v>0</v>
      </c>
      <c r="I110" s="146">
        <f>wTAX!W110</f>
        <v>0</v>
      </c>
      <c r="J110" s="146">
        <f>wTAX!AA110</f>
        <v>0</v>
      </c>
      <c r="K110" s="146">
        <f>wTAX!AE110</f>
        <v>0</v>
      </c>
      <c r="L110" s="147">
        <f>wTRC!G110</f>
        <v>0</v>
      </c>
      <c r="M110" s="148">
        <f t="shared" si="14"/>
        <v>25.467497922549921</v>
      </c>
      <c r="N110" s="147">
        <f t="shared" si="15"/>
        <v>25.271906722584575</v>
      </c>
      <c r="O110" s="148">
        <f>SUM(USE!C110:DB110)</f>
        <v>0</v>
      </c>
      <c r="P110" s="146">
        <f>wTRC!K110</f>
        <v>0</v>
      </c>
      <c r="Q110" s="149">
        <f>wABS!G109</f>
        <v>25.271906722584575</v>
      </c>
      <c r="R110" s="149">
        <f>wABS!K109</f>
        <v>0</v>
      </c>
      <c r="S110" s="146">
        <f>wABS!O109</f>
        <v>0</v>
      </c>
      <c r="T110" s="146">
        <f>wABS!S109</f>
        <v>0</v>
      </c>
      <c r="U110" s="146">
        <f>wABS!W109</f>
        <v>0</v>
      </c>
      <c r="V110" s="146">
        <f>[1]SUT!AD110</f>
        <v>0</v>
      </c>
      <c r="W110" s="6">
        <f>[1]SUT!U110</f>
        <v>0</v>
      </c>
      <c r="X110" s="6"/>
      <c r="Y110" s="15">
        <f t="shared" si="16"/>
        <v>0.19559119996534591</v>
      </c>
      <c r="Z110" s="187">
        <f t="shared" si="17"/>
        <v>0.76800320377040965</v>
      </c>
      <c r="AA110" s="1"/>
      <c r="AB110" s="1"/>
      <c r="AC110" s="1"/>
      <c r="AD110" s="1"/>
      <c r="AE110" s="1"/>
      <c r="AF110" s="1"/>
      <c r="AG110" s="1"/>
    </row>
    <row r="111" spans="1:33" x14ac:dyDescent="0.35">
      <c r="A111" s="27" t="s">
        <v>953</v>
      </c>
      <c r="B111" s="8" t="s">
        <v>956</v>
      </c>
      <c r="C111" s="146">
        <v>0</v>
      </c>
      <c r="D111" s="146">
        <f>wTRD!I111</f>
        <v>308.31260369398461</v>
      </c>
      <c r="E111" s="146">
        <f>wTAX!G111</f>
        <v>0</v>
      </c>
      <c r="F111" s="146">
        <f>wTAX!K111</f>
        <v>0</v>
      </c>
      <c r="G111" s="146">
        <f>wTAX!O111</f>
        <v>0</v>
      </c>
      <c r="H111" s="146">
        <f>wTAX!S111</f>
        <v>0</v>
      </c>
      <c r="I111" s="146">
        <f>wTAX!W111</f>
        <v>0</v>
      </c>
      <c r="J111" s="146">
        <f>wTAX!AA111</f>
        <v>0</v>
      </c>
      <c r="K111" s="146">
        <f>wTAX!AE111</f>
        <v>0</v>
      </c>
      <c r="L111" s="147">
        <f>wTRC!G111</f>
        <v>0</v>
      </c>
      <c r="M111" s="148">
        <f t="shared" si="14"/>
        <v>308.31260369398461</v>
      </c>
      <c r="N111" s="147">
        <f t="shared" si="15"/>
        <v>309.79000544386111</v>
      </c>
      <c r="O111" s="148">
        <f>SUM(USE!C111:DB111)</f>
        <v>215.84203749912473</v>
      </c>
      <c r="P111" s="146">
        <f>wTRC!K111</f>
        <v>0</v>
      </c>
      <c r="Q111" s="149">
        <f>wABS!G110</f>
        <v>-222.92322555209634</v>
      </c>
      <c r="R111" s="149">
        <f>wABS!K110</f>
        <v>0</v>
      </c>
      <c r="S111" s="146">
        <f>wABS!O110</f>
        <v>0</v>
      </c>
      <c r="T111" s="146">
        <f>wABS!S110</f>
        <v>0</v>
      </c>
      <c r="U111" s="146">
        <f>wABS!W110</f>
        <v>0</v>
      </c>
      <c r="V111" s="146">
        <f>[1]SUT!AD111</f>
        <v>316.87119349683275</v>
      </c>
      <c r="W111" s="6">
        <f>[1]SUT!U111</f>
        <v>308.31260369398461</v>
      </c>
      <c r="X111" s="6"/>
      <c r="Y111" s="15">
        <f t="shared" si="16"/>
        <v>-1.477401749876492</v>
      </c>
      <c r="Z111" s="187">
        <f t="shared" si="17"/>
        <v>-0.47918954080219367</v>
      </c>
      <c r="AA111" s="1"/>
      <c r="AB111" s="1"/>
      <c r="AC111" s="1"/>
      <c r="AD111" s="1"/>
      <c r="AE111" s="1"/>
      <c r="AF111" s="1"/>
      <c r="AG111" s="1"/>
    </row>
    <row r="112" spans="1:33" x14ac:dyDescent="0.35">
      <c r="A112" s="1"/>
      <c r="B112" s="1">
        <v>0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8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</sheetData>
  <mergeCells count="5">
    <mergeCell ref="M4:N4"/>
    <mergeCell ref="Q4:R4"/>
    <mergeCell ref="S4:U4"/>
    <mergeCell ref="F4:K4"/>
    <mergeCell ref="AC6:AD6"/>
  </mergeCells>
  <conditionalFormatting sqref="B8:B111">
    <cfRule type="cellIs" dxfId="68" priority="1" operator="lessThan">
      <formula>0</formula>
    </cfRule>
  </conditionalFormatting>
  <conditionalFormatting sqref="C86:G86 I86:T86">
    <cfRule type="cellIs" dxfId="67" priority="25" operator="lessThan">
      <formula>0</formula>
    </cfRule>
  </conditionalFormatting>
  <conditionalFormatting sqref="Y8:Y111"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8:Z111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875A6-E5AE-4916-86A3-12315B6C01DF}">
  <sheetPr>
    <tabColor theme="8" tint="-0.499984740745262"/>
  </sheetPr>
  <dimension ref="A1:DP115"/>
  <sheetViews>
    <sheetView showZeros="0" zoomScaleNormal="100" workbookViewId="0">
      <pane xSplit="2" ySplit="7" topLeftCell="C8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ColWidth="0" defaultRowHeight="14.5" zeroHeight="1" x14ac:dyDescent="0.35"/>
  <cols>
    <col min="1" max="107" width="8.81640625" customWidth="1"/>
    <col min="108" max="16384" width="8.81640625" hidden="1"/>
  </cols>
  <sheetData>
    <row r="1" spans="1:120" ht="18.5" x14ac:dyDescent="0.45">
      <c r="A1" s="263" t="s">
        <v>261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3"/>
      <c r="W1" s="263"/>
      <c r="X1" s="263"/>
      <c r="Y1" s="263"/>
      <c r="Z1" s="263"/>
      <c r="AA1" s="263"/>
      <c r="AB1" s="263"/>
      <c r="AC1" s="263"/>
      <c r="AD1" s="263"/>
      <c r="AE1" s="263"/>
      <c r="AF1" s="263"/>
      <c r="AG1" s="263"/>
      <c r="AH1" s="263"/>
      <c r="AI1" s="263"/>
      <c r="AJ1" s="263"/>
      <c r="AK1" s="263"/>
      <c r="AL1" s="263"/>
      <c r="AM1" s="263"/>
      <c r="AN1" s="263"/>
      <c r="AO1" s="263"/>
      <c r="AP1" s="263"/>
      <c r="AQ1" s="263"/>
      <c r="AR1" s="263"/>
      <c r="AS1" s="263"/>
      <c r="AT1" s="263"/>
      <c r="AU1" s="263"/>
      <c r="AV1" s="263"/>
      <c r="AW1" s="263"/>
      <c r="AX1" s="263"/>
      <c r="AY1" s="263"/>
      <c r="AZ1" s="263"/>
      <c r="BA1" s="263"/>
      <c r="BB1" s="263"/>
      <c r="BC1" s="263"/>
      <c r="BD1" s="263"/>
      <c r="BE1" s="263"/>
      <c r="BF1" s="263"/>
      <c r="BG1" s="263"/>
      <c r="BH1" s="263"/>
      <c r="BI1" s="263"/>
      <c r="BJ1" s="263"/>
      <c r="BK1" s="263"/>
      <c r="BL1" s="263"/>
      <c r="BM1" s="263"/>
      <c r="BN1" s="263"/>
      <c r="BO1" s="263"/>
      <c r="BP1" s="263"/>
      <c r="BQ1" s="263"/>
      <c r="BR1" s="263"/>
      <c r="BS1" s="263"/>
      <c r="BT1" s="263"/>
      <c r="BU1" s="263"/>
      <c r="BV1" s="263"/>
      <c r="BW1" s="263"/>
      <c r="BX1" s="263"/>
      <c r="BY1" s="263"/>
      <c r="BZ1" s="263"/>
      <c r="CA1" s="263"/>
      <c r="CB1" s="263"/>
      <c r="CC1" s="263"/>
      <c r="CD1" s="263"/>
      <c r="CE1" s="263"/>
      <c r="CF1" s="263"/>
      <c r="CG1" s="263"/>
      <c r="CH1" s="263"/>
      <c r="CI1" s="263"/>
      <c r="CJ1" s="263"/>
      <c r="CK1" s="263"/>
      <c r="CL1" s="263"/>
      <c r="CM1" s="263"/>
      <c r="CN1" s="263"/>
      <c r="CO1" s="263"/>
      <c r="CP1" s="263"/>
      <c r="CQ1" s="263"/>
      <c r="CR1" s="263"/>
      <c r="CS1" s="263"/>
      <c r="CT1" s="263"/>
      <c r="CU1" s="263"/>
      <c r="CV1" s="263"/>
      <c r="CW1" s="263"/>
      <c r="CX1" s="263"/>
      <c r="CY1" s="263"/>
      <c r="CZ1" s="263"/>
      <c r="DA1" s="263"/>
      <c r="DB1" s="263"/>
      <c r="DC1" s="263"/>
    </row>
    <row r="2" spans="1:120" x14ac:dyDescent="0.35">
      <c r="A2" s="13" t="s">
        <v>217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</row>
    <row r="3" spans="1:120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</row>
    <row r="4" spans="1:120" x14ac:dyDescent="0.35">
      <c r="A4" s="1"/>
      <c r="B4" s="36" t="s">
        <v>262</v>
      </c>
      <c r="C4" s="35">
        <f t="array" ref="C4:DB4">TRANSPOSE(wGDPp!D8:D111)</f>
        <v>42.163108200625743</v>
      </c>
      <c r="D4" s="35">
        <v>91.548790365035188</v>
      </c>
      <c r="E4" s="35">
        <v>3.0363336495221454</v>
      </c>
      <c r="F4" s="35">
        <v>55.89297314587057</v>
      </c>
      <c r="G4" s="35">
        <v>0.27145352523660876</v>
      </c>
      <c r="H4" s="35">
        <v>159.09591562111794</v>
      </c>
      <c r="I4" s="35">
        <v>141.62941213082962</v>
      </c>
      <c r="J4" s="35">
        <v>117.3285470583812</v>
      </c>
      <c r="K4" s="35">
        <v>19.943022755181609</v>
      </c>
      <c r="L4" s="35">
        <v>214.58619454132926</v>
      </c>
      <c r="M4" s="35">
        <v>20.982412650510295</v>
      </c>
      <c r="N4" s="35">
        <v>141.78518269123077</v>
      </c>
      <c r="O4" s="35">
        <v>80.184601882078141</v>
      </c>
      <c r="P4" s="35">
        <v>145.99979332226701</v>
      </c>
      <c r="Q4" s="35">
        <v>26.477186821745558</v>
      </c>
      <c r="R4" s="35">
        <v>24.758806880367228</v>
      </c>
      <c r="S4" s="35">
        <v>8.5193651679669351</v>
      </c>
      <c r="T4" s="35">
        <v>2.7968995907042742</v>
      </c>
      <c r="U4" s="35">
        <v>0</v>
      </c>
      <c r="V4" s="35">
        <v>70.943428937047145</v>
      </c>
      <c r="W4" s="35">
        <v>22.405976691645574</v>
      </c>
      <c r="X4" s="35">
        <v>3.8840397572346084</v>
      </c>
      <c r="Y4" s="35">
        <v>8.8945824240928619</v>
      </c>
      <c r="Z4" s="35">
        <v>5.1729332425125687</v>
      </c>
      <c r="AA4" s="35">
        <v>26.699038947467258</v>
      </c>
      <c r="AB4" s="35">
        <v>76.457882590265228</v>
      </c>
      <c r="AC4" s="35">
        <v>44.055757028889936</v>
      </c>
      <c r="AD4" s="35">
        <v>12.119768220315493</v>
      </c>
      <c r="AE4" s="35">
        <v>2.1617689420389041</v>
      </c>
      <c r="AF4" s="35">
        <v>32.944426138870597</v>
      </c>
      <c r="AG4" s="35">
        <v>14.264470514175764</v>
      </c>
      <c r="AH4" s="35">
        <v>0.51409051181178</v>
      </c>
      <c r="AI4" s="35">
        <v>3.4818360536323292</v>
      </c>
      <c r="AJ4" s="35">
        <v>300.53637056088712</v>
      </c>
      <c r="AK4" s="35">
        <v>57.932327800098555</v>
      </c>
      <c r="AL4" s="35">
        <v>19.531301639014327</v>
      </c>
      <c r="AM4" s="35">
        <v>29</v>
      </c>
      <c r="AN4" s="35">
        <v>6.9262115291928106E-2</v>
      </c>
      <c r="AO4" s="35">
        <v>68.516522366963827</v>
      </c>
      <c r="AP4" s="35">
        <v>96.414215517744239</v>
      </c>
      <c r="AQ4" s="35">
        <v>21.926921270257701</v>
      </c>
      <c r="AR4" s="35">
        <v>0</v>
      </c>
      <c r="AS4" s="35">
        <v>6.0929635932795918</v>
      </c>
      <c r="AT4" s="35">
        <v>8.0793322374924337</v>
      </c>
      <c r="AU4" s="35">
        <v>4.5099278331380486</v>
      </c>
      <c r="AV4" s="35">
        <v>104.82925765238014</v>
      </c>
      <c r="AW4" s="35">
        <v>16.426382029076084</v>
      </c>
      <c r="AX4" s="35">
        <v>3.9291025737874663</v>
      </c>
      <c r="AY4" s="35">
        <v>44.206112810588522</v>
      </c>
      <c r="AZ4" s="35">
        <v>127.92243388886448</v>
      </c>
      <c r="BA4" s="35">
        <v>25.055472836040458</v>
      </c>
      <c r="BB4" s="35">
        <v>6.0220932750950666</v>
      </c>
      <c r="BC4" s="35">
        <v>34</v>
      </c>
      <c r="BD4" s="35">
        <v>15.323992157412158</v>
      </c>
      <c r="BE4" s="35">
        <v>10.676007842587843</v>
      </c>
      <c r="BF4" s="35">
        <v>0.21840246537968644</v>
      </c>
      <c r="BG4" s="35">
        <v>24.657723869215967</v>
      </c>
      <c r="BH4" s="35">
        <v>5.5319544843229682</v>
      </c>
      <c r="BI4" s="35">
        <v>3.5919191810813786</v>
      </c>
      <c r="BJ4" s="35">
        <v>2.2300430889559695</v>
      </c>
      <c r="BK4" s="35">
        <v>20.506689353206745</v>
      </c>
      <c r="BL4" s="35">
        <v>11.263267557837285</v>
      </c>
      <c r="BM4" s="35">
        <v>19.183834916759853</v>
      </c>
      <c r="BN4" s="35">
        <v>8.4078105219485817</v>
      </c>
      <c r="BO4" s="35">
        <v>4.4083545612915644</v>
      </c>
      <c r="BP4" s="35">
        <v>23.782313483297823</v>
      </c>
      <c r="BQ4" s="35">
        <v>37.021552728581959</v>
      </c>
      <c r="BR4" s="35">
        <v>0.19613378812022533</v>
      </c>
      <c r="BS4" s="35">
        <v>84</v>
      </c>
      <c r="BT4" s="35">
        <v>28.085246703002372</v>
      </c>
      <c r="BU4" s="35">
        <v>3.9147532969976271</v>
      </c>
      <c r="BV4" s="35">
        <v>458</v>
      </c>
      <c r="BW4" s="35">
        <v>0</v>
      </c>
      <c r="BX4" s="35">
        <v>35.69969050743623</v>
      </c>
      <c r="BY4" s="35">
        <v>4.3003094925637759</v>
      </c>
      <c r="BZ4" s="35">
        <v>180.44072114800491</v>
      </c>
      <c r="CA4" s="35">
        <v>416.55927885199503</v>
      </c>
      <c r="CB4" s="35">
        <v>205.15735651670948</v>
      </c>
      <c r="CC4" s="35">
        <v>95.814909098264465</v>
      </c>
      <c r="CD4" s="35">
        <v>44.025665249232304</v>
      </c>
      <c r="CE4" s="35">
        <v>10.002069135793759</v>
      </c>
      <c r="CF4" s="35">
        <v>140</v>
      </c>
      <c r="CG4" s="35">
        <v>22.681642001327333</v>
      </c>
      <c r="CH4" s="35">
        <v>89.229866939639223</v>
      </c>
      <c r="CI4" s="35">
        <v>22.088491059033458</v>
      </c>
      <c r="CJ4" s="35">
        <v>53.97186864742185</v>
      </c>
      <c r="CK4" s="35">
        <v>39.9237247127272</v>
      </c>
      <c r="CL4" s="35">
        <v>97.10440663985095</v>
      </c>
      <c r="CM4" s="35">
        <v>414.40534808103104</v>
      </c>
      <c r="CN4" s="35">
        <v>145.59465191896894</v>
      </c>
      <c r="CO4" s="35">
        <v>46.91594075247643</v>
      </c>
      <c r="CP4" s="35">
        <v>14.499520352485842</v>
      </c>
      <c r="CQ4" s="35">
        <v>101.58453889503772</v>
      </c>
      <c r="CR4" s="35">
        <v>20.526827459907608</v>
      </c>
      <c r="CS4" s="35">
        <v>256.47317254009238</v>
      </c>
      <c r="CT4" s="35">
        <v>446</v>
      </c>
      <c r="CU4" s="35">
        <v>231</v>
      </c>
      <c r="CV4" s="35">
        <v>101.34990747430386</v>
      </c>
      <c r="CW4" s="35">
        <v>58.650092525696138</v>
      </c>
      <c r="CX4" s="35">
        <v>12.292705544058716</v>
      </c>
      <c r="CY4" s="35">
        <v>52.356975800194583</v>
      </c>
      <c r="CZ4" s="35">
        <v>301.47796248158716</v>
      </c>
      <c r="DA4" s="35">
        <v>24.872356174159563</v>
      </c>
      <c r="DB4" s="35">
        <v>0</v>
      </c>
      <c r="DC4" s="1"/>
    </row>
    <row r="5" spans="1:120" x14ac:dyDescent="0.35">
      <c r="A5" s="1"/>
      <c r="B5" s="28" t="s">
        <v>263</v>
      </c>
      <c r="C5" s="29">
        <f t="shared" ref="C5:AH5" si="0">SUM(C8:C114)</f>
        <v>45.186127537862291</v>
      </c>
      <c r="D5" s="29">
        <f t="shared" si="0"/>
        <v>98.112674655947345</v>
      </c>
      <c r="E5" s="29">
        <f t="shared" si="0"/>
        <v>3.2540333336424743</v>
      </c>
      <c r="F5" s="29">
        <f t="shared" si="0"/>
        <v>59.900399207336847</v>
      </c>
      <c r="G5" s="29">
        <f t="shared" si="0"/>
        <v>0.29091625678017941</v>
      </c>
      <c r="H5" s="29">
        <f t="shared" si="0"/>
        <v>170.10331833617391</v>
      </c>
      <c r="I5" s="29">
        <f t="shared" si="0"/>
        <v>151.42835617998622</v>
      </c>
      <c r="J5" s="29">
        <f t="shared" si="0"/>
        <v>125.44618202343979</v>
      </c>
      <c r="K5" s="29">
        <f t="shared" si="0"/>
        <v>21.322824882500772</v>
      </c>
      <c r="L5" s="29">
        <f t="shared" si="0"/>
        <v>225.71312088113021</v>
      </c>
      <c r="M5" s="29">
        <f t="shared" si="0"/>
        <v>22.07041255885747</v>
      </c>
      <c r="N5" s="29">
        <f t="shared" si="0"/>
        <v>149.13716210096251</v>
      </c>
      <c r="O5" s="29">
        <f t="shared" si="0"/>
        <v>81.996625156106191</v>
      </c>
      <c r="P5" s="29">
        <f t="shared" si="0"/>
        <v>149.29911784709657</v>
      </c>
      <c r="Q5" s="29">
        <f t="shared" si="0"/>
        <v>27.075522133335046</v>
      </c>
      <c r="R5" s="29">
        <f t="shared" si="0"/>
        <v>25.318309992577845</v>
      </c>
      <c r="S5" s="29">
        <f t="shared" si="0"/>
        <v>11.297779791296827</v>
      </c>
      <c r="T5" s="29">
        <f t="shared" si="0"/>
        <v>3.7090505044856368</v>
      </c>
      <c r="U5" s="29">
        <f t="shared" si="0"/>
        <v>0</v>
      </c>
      <c r="V5" s="29">
        <f t="shared" si="0"/>
        <v>77.239309946910566</v>
      </c>
      <c r="W5" s="29">
        <f t="shared" si="0"/>
        <v>24.516515627143519</v>
      </c>
      <c r="X5" s="29">
        <f t="shared" si="0"/>
        <v>4.1958652725596703</v>
      </c>
      <c r="Y5" s="29">
        <f t="shared" si="0"/>
        <v>9.6086734018764517</v>
      </c>
      <c r="Z5" s="29">
        <f t="shared" si="0"/>
        <v>5.5882360393194448</v>
      </c>
      <c r="AA5" s="29">
        <f t="shared" si="0"/>
        <v>28.84253955478481</v>
      </c>
      <c r="AB5" s="29">
        <f t="shared" si="0"/>
        <v>83.398006611653784</v>
      </c>
      <c r="AC5" s="29">
        <f t="shared" si="0"/>
        <v>48.054722305958506</v>
      </c>
      <c r="AD5" s="29">
        <f t="shared" si="0"/>
        <v>13.219886242288842</v>
      </c>
      <c r="AE5" s="29">
        <f t="shared" si="0"/>
        <v>2.3579938969429799</v>
      </c>
      <c r="AF5" s="29">
        <f t="shared" si="0"/>
        <v>33.833615913120695</v>
      </c>
      <c r="AG5" s="29">
        <f t="shared" si="0"/>
        <v>14.649477108700465</v>
      </c>
      <c r="AH5" s="29">
        <f t="shared" si="0"/>
        <v>0.52796612233888762</v>
      </c>
      <c r="AI5" s="29">
        <f t="shared" ref="AI5:BN5" si="1">SUM(AI8:AI114)</f>
        <v>3.5758128921255707</v>
      </c>
      <c r="AJ5" s="29">
        <f t="shared" si="1"/>
        <v>301.08856123106119</v>
      </c>
      <c r="AK5" s="29">
        <f t="shared" si="1"/>
        <v>58.038769795298606</v>
      </c>
      <c r="AL5" s="29">
        <f t="shared" si="1"/>
        <v>19.567187487110822</v>
      </c>
      <c r="AM5" s="29">
        <f t="shared" si="1"/>
        <v>30.253908467776213</v>
      </c>
      <c r="AN5" s="29">
        <f t="shared" si="1"/>
        <v>6.9262115291928106E-2</v>
      </c>
      <c r="AO5" s="29">
        <f t="shared" si="1"/>
        <v>106.77524573413729</v>
      </c>
      <c r="AP5" s="29">
        <f t="shared" si="1"/>
        <v>131.81899043163605</v>
      </c>
      <c r="AQ5" s="29">
        <f t="shared" si="1"/>
        <v>96.741696574896707</v>
      </c>
      <c r="AR5" s="29">
        <f t="shared" si="1"/>
        <v>0</v>
      </c>
      <c r="AS5" s="29">
        <f t="shared" si="1"/>
        <v>18.709936727486536</v>
      </c>
      <c r="AT5" s="29">
        <f t="shared" si="1"/>
        <v>16.450808230515591</v>
      </c>
      <c r="AU5" s="29">
        <f t="shared" si="1"/>
        <v>7.9108081750773369</v>
      </c>
      <c r="AV5" s="29">
        <f t="shared" si="1"/>
        <v>378.69446569767217</v>
      </c>
      <c r="AW5" s="29">
        <f t="shared" si="1"/>
        <v>68.17348263257125</v>
      </c>
      <c r="AX5" s="29">
        <f t="shared" si="1"/>
        <v>4.1577067649079567</v>
      </c>
      <c r="AY5" s="29">
        <f t="shared" si="1"/>
        <v>108.86162813654698</v>
      </c>
      <c r="AZ5" s="29">
        <f t="shared" si="1"/>
        <v>261.94525819506259</v>
      </c>
      <c r="BA5" s="29">
        <f t="shared" si="1"/>
        <v>43.578996242416999</v>
      </c>
      <c r="BB5" s="29">
        <f t="shared" si="1"/>
        <v>7.8263641960755255</v>
      </c>
      <c r="BC5" s="29">
        <f t="shared" si="1"/>
        <v>69.685248479320592</v>
      </c>
      <c r="BD5" s="29">
        <f t="shared" si="1"/>
        <v>31.352764988585154</v>
      </c>
      <c r="BE5" s="29">
        <f t="shared" si="1"/>
        <v>25.751368792228369</v>
      </c>
      <c r="BF5" s="29">
        <f t="shared" si="1"/>
        <v>0.25381967007963346</v>
      </c>
      <c r="BG5" s="29">
        <f t="shared" si="1"/>
        <v>67.952179593406029</v>
      </c>
      <c r="BH5" s="29">
        <f t="shared" si="1"/>
        <v>7.0219263850177764</v>
      </c>
      <c r="BI5" s="29">
        <f t="shared" si="1"/>
        <v>13.804920448833188</v>
      </c>
      <c r="BJ5" s="29">
        <f t="shared" si="1"/>
        <v>7.9242967336050096</v>
      </c>
      <c r="BK5" s="29">
        <f t="shared" si="1"/>
        <v>53.756828104302016</v>
      </c>
      <c r="BL5" s="29">
        <f t="shared" si="1"/>
        <v>20.254144355705694</v>
      </c>
      <c r="BM5" s="29">
        <f t="shared" si="1"/>
        <v>123.0430219076046</v>
      </c>
      <c r="BN5" s="29">
        <f t="shared" si="1"/>
        <v>13.095505170079306</v>
      </c>
      <c r="BO5" s="29">
        <f t="shared" ref="BO5:CT5" si="2">SUM(BO8:BO114)</f>
        <v>8.7604509131416357</v>
      </c>
      <c r="BP5" s="29">
        <f t="shared" si="2"/>
        <v>38.371512230700532</v>
      </c>
      <c r="BQ5" s="29">
        <f t="shared" si="2"/>
        <v>46.328398277906629</v>
      </c>
      <c r="BR5" s="29">
        <f t="shared" si="2"/>
        <v>0.78069535337743212</v>
      </c>
      <c r="BS5" s="29">
        <f t="shared" si="2"/>
        <v>162.93831990693764</v>
      </c>
      <c r="BT5" s="29">
        <f t="shared" si="2"/>
        <v>44.097541972450706</v>
      </c>
      <c r="BU5" s="29">
        <f t="shared" si="2"/>
        <v>9.1354862165271555</v>
      </c>
      <c r="BV5" s="29">
        <f t="shared" si="2"/>
        <v>1300.265125525654</v>
      </c>
      <c r="BW5" s="29">
        <f t="shared" si="2"/>
        <v>0</v>
      </c>
      <c r="BX5" s="29">
        <f t="shared" si="2"/>
        <v>49.704470494531535</v>
      </c>
      <c r="BY5" s="29">
        <f t="shared" si="2"/>
        <v>10.434091793678244</v>
      </c>
      <c r="BZ5" s="29">
        <f t="shared" si="2"/>
        <v>359.70606230527483</v>
      </c>
      <c r="CA5" s="29">
        <f t="shared" si="2"/>
        <v>679.0843094444607</v>
      </c>
      <c r="CB5" s="29">
        <f t="shared" si="2"/>
        <v>410.27854350014786</v>
      </c>
      <c r="CC5" s="29">
        <f t="shared" si="2"/>
        <v>179.65621539326798</v>
      </c>
      <c r="CD5" s="29">
        <f t="shared" si="2"/>
        <v>68.933555726370457</v>
      </c>
      <c r="CE5" s="29">
        <f t="shared" si="2"/>
        <v>15.968507118741957</v>
      </c>
      <c r="CF5" s="29">
        <f t="shared" si="2"/>
        <v>513.26396152188045</v>
      </c>
      <c r="CG5" s="29">
        <f t="shared" si="2"/>
        <v>31.641664095493027</v>
      </c>
      <c r="CH5" s="29">
        <f t="shared" si="2"/>
        <v>189.78749105792053</v>
      </c>
      <c r="CI5" s="29">
        <f t="shared" si="2"/>
        <v>37.301031806384088</v>
      </c>
      <c r="CJ5" s="29">
        <f t="shared" si="2"/>
        <v>115.81472809308511</v>
      </c>
      <c r="CK5" s="29">
        <f t="shared" si="2"/>
        <v>48.832545324558225</v>
      </c>
      <c r="CL5" s="29">
        <f t="shared" si="2"/>
        <v>142.44260837188892</v>
      </c>
      <c r="CM5" s="29">
        <f t="shared" si="2"/>
        <v>414.40534808103098</v>
      </c>
      <c r="CN5" s="29">
        <f t="shared" si="2"/>
        <v>164.03474807129322</v>
      </c>
      <c r="CO5" s="29">
        <f t="shared" si="2"/>
        <v>55.445231771277896</v>
      </c>
      <c r="CP5" s="29">
        <f t="shared" si="2"/>
        <v>18.727139812562168</v>
      </c>
      <c r="CQ5" s="29">
        <f t="shared" si="2"/>
        <v>112.51343498049366</v>
      </c>
      <c r="CR5" s="29">
        <f t="shared" si="2"/>
        <v>36.957837553229638</v>
      </c>
      <c r="CS5" s="29">
        <f t="shared" si="2"/>
        <v>275.98244822948573</v>
      </c>
      <c r="CT5" s="29">
        <f t="shared" si="2"/>
        <v>1110.0748981310307</v>
      </c>
      <c r="CU5" s="29">
        <f t="shared" ref="CU5:DB5" si="3">SUM(CU8:CU114)</f>
        <v>367.49571218631627</v>
      </c>
      <c r="CV5" s="29">
        <f t="shared" si="3"/>
        <v>210.5391076295216</v>
      </c>
      <c r="CW5" s="29">
        <f t="shared" si="3"/>
        <v>99.339939521535698</v>
      </c>
      <c r="CX5" s="29">
        <f t="shared" si="3"/>
        <v>15.085023258573798</v>
      </c>
      <c r="CY5" s="29">
        <f t="shared" si="3"/>
        <v>54.999802060365575</v>
      </c>
      <c r="CZ5" s="29">
        <f t="shared" si="3"/>
        <v>409.25128498887813</v>
      </c>
      <c r="DA5" s="29">
        <f t="shared" si="3"/>
        <v>25.467497922549921</v>
      </c>
      <c r="DB5" s="29">
        <f t="shared" si="3"/>
        <v>0</v>
      </c>
      <c r="DC5" s="1"/>
    </row>
    <row r="6" spans="1:120" x14ac:dyDescent="0.35">
      <c r="A6" s="1"/>
      <c r="B6" s="1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</row>
    <row r="7" spans="1:120" x14ac:dyDescent="0.35">
      <c r="A7" s="1"/>
      <c r="B7" s="8"/>
      <c r="C7" s="30" t="s">
        <v>10</v>
      </c>
      <c r="D7" s="30" t="s">
        <v>5</v>
      </c>
      <c r="E7" s="30" t="s">
        <v>15</v>
      </c>
      <c r="F7" s="30" t="s">
        <v>12</v>
      </c>
      <c r="G7" s="30" t="s">
        <v>18</v>
      </c>
      <c r="H7" s="30" t="s">
        <v>32</v>
      </c>
      <c r="I7" s="30" t="s">
        <v>35</v>
      </c>
      <c r="J7" s="30" t="s">
        <v>29</v>
      </c>
      <c r="K7" s="30" t="s">
        <v>38</v>
      </c>
      <c r="L7" s="30" t="s">
        <v>905</v>
      </c>
      <c r="M7" s="30" t="s">
        <v>906</v>
      </c>
      <c r="N7" s="30" t="s">
        <v>46</v>
      </c>
      <c r="O7" s="30" t="s">
        <v>907</v>
      </c>
      <c r="P7" s="30" t="s">
        <v>908</v>
      </c>
      <c r="Q7" s="30" t="s">
        <v>909</v>
      </c>
      <c r="R7" s="30" t="s">
        <v>64</v>
      </c>
      <c r="S7" s="30" t="s">
        <v>22</v>
      </c>
      <c r="T7" s="30" t="s">
        <v>910</v>
      </c>
      <c r="U7" s="30" t="s">
        <v>25</v>
      </c>
      <c r="V7" s="30" t="s">
        <v>73</v>
      </c>
      <c r="W7" s="30" t="s">
        <v>68</v>
      </c>
      <c r="X7" s="30" t="s">
        <v>55</v>
      </c>
      <c r="Y7" s="30" t="s">
        <v>51</v>
      </c>
      <c r="Z7" s="30" t="s">
        <v>911</v>
      </c>
      <c r="AA7" s="30" t="s">
        <v>84</v>
      </c>
      <c r="AB7" s="30" t="s">
        <v>87</v>
      </c>
      <c r="AC7" s="30" t="s">
        <v>99</v>
      </c>
      <c r="AD7" s="30" t="s">
        <v>93</v>
      </c>
      <c r="AE7" s="30" t="s">
        <v>102</v>
      </c>
      <c r="AF7" s="30" t="s">
        <v>90</v>
      </c>
      <c r="AG7" s="30" t="s">
        <v>96</v>
      </c>
      <c r="AH7" s="30" t="s">
        <v>912</v>
      </c>
      <c r="AI7" s="30" t="s">
        <v>913</v>
      </c>
      <c r="AJ7" s="30" t="s">
        <v>914</v>
      </c>
      <c r="AK7" s="30" t="s">
        <v>915</v>
      </c>
      <c r="AL7" s="30" t="s">
        <v>105</v>
      </c>
      <c r="AM7" s="30" t="s">
        <v>109</v>
      </c>
      <c r="AN7" s="30" t="s">
        <v>112</v>
      </c>
      <c r="AO7" s="30" t="s">
        <v>474</v>
      </c>
      <c r="AP7" s="30" t="s">
        <v>115</v>
      </c>
      <c r="AQ7" s="30" t="s">
        <v>117</v>
      </c>
      <c r="AR7" s="30" t="s">
        <v>119</v>
      </c>
      <c r="AS7" s="30" t="s">
        <v>123</v>
      </c>
      <c r="AT7" s="30" t="s">
        <v>125</v>
      </c>
      <c r="AU7" s="30" t="s">
        <v>121</v>
      </c>
      <c r="AV7" s="30" t="s">
        <v>127</v>
      </c>
      <c r="AW7" s="30" t="s">
        <v>487</v>
      </c>
      <c r="AX7" s="30" t="s">
        <v>135</v>
      </c>
      <c r="AY7" s="30" t="s">
        <v>132</v>
      </c>
      <c r="AZ7" s="30" t="s">
        <v>491</v>
      </c>
      <c r="BA7" s="30" t="s">
        <v>137</v>
      </c>
      <c r="BB7" s="30" t="s">
        <v>139</v>
      </c>
      <c r="BC7" s="30" t="s">
        <v>142</v>
      </c>
      <c r="BD7" s="30" t="s">
        <v>147</v>
      </c>
      <c r="BE7" s="30" t="s">
        <v>497</v>
      </c>
      <c r="BF7" s="30" t="s">
        <v>149</v>
      </c>
      <c r="BG7" s="30" t="s">
        <v>152</v>
      </c>
      <c r="BH7" s="30" t="s">
        <v>501</v>
      </c>
      <c r="BI7" s="30" t="s">
        <v>503</v>
      </c>
      <c r="BJ7" s="30" t="s">
        <v>154</v>
      </c>
      <c r="BK7" s="30" t="s">
        <v>508</v>
      </c>
      <c r="BL7" s="30" t="s">
        <v>511</v>
      </c>
      <c r="BM7" s="30" t="s">
        <v>156</v>
      </c>
      <c r="BN7" s="30" t="s">
        <v>158</v>
      </c>
      <c r="BO7" s="30" t="s">
        <v>160</v>
      </c>
      <c r="BP7" s="30" t="s">
        <v>518</v>
      </c>
      <c r="BQ7" s="30" t="s">
        <v>162</v>
      </c>
      <c r="BR7" s="30" t="s">
        <v>521</v>
      </c>
      <c r="BS7" s="30" t="s">
        <v>165</v>
      </c>
      <c r="BT7" s="30" t="s">
        <v>167</v>
      </c>
      <c r="BU7" s="30" t="s">
        <v>526</v>
      </c>
      <c r="BV7" s="30" t="s">
        <v>169</v>
      </c>
      <c r="BW7" s="30" t="s">
        <v>530</v>
      </c>
      <c r="BX7" s="30" t="s">
        <v>533</v>
      </c>
      <c r="BY7" s="30" t="s">
        <v>536</v>
      </c>
      <c r="BZ7" s="30" t="s">
        <v>539</v>
      </c>
      <c r="CA7" s="30" t="s">
        <v>542</v>
      </c>
      <c r="CB7" s="30" t="s">
        <v>545</v>
      </c>
      <c r="CC7" s="30" t="s">
        <v>548</v>
      </c>
      <c r="CD7" s="30" t="s">
        <v>551</v>
      </c>
      <c r="CE7" s="30" t="s">
        <v>554</v>
      </c>
      <c r="CF7" s="30" t="s">
        <v>172</v>
      </c>
      <c r="CG7" s="30" t="s">
        <v>557</v>
      </c>
      <c r="CH7" s="30" t="s">
        <v>176</v>
      </c>
      <c r="CI7" s="30" t="s">
        <v>561</v>
      </c>
      <c r="CJ7" s="30" t="s">
        <v>564</v>
      </c>
      <c r="CK7" s="30" t="s">
        <v>567</v>
      </c>
      <c r="CL7" s="30" t="s">
        <v>570</v>
      </c>
      <c r="CM7" s="30" t="s">
        <v>573</v>
      </c>
      <c r="CN7" s="30" t="s">
        <v>178</v>
      </c>
      <c r="CO7" s="30" t="s">
        <v>577</v>
      </c>
      <c r="CP7" s="30" t="s">
        <v>580</v>
      </c>
      <c r="CQ7" s="30" t="s">
        <v>583</v>
      </c>
      <c r="CR7" s="30" t="s">
        <v>586</v>
      </c>
      <c r="CS7" s="30" t="s">
        <v>589</v>
      </c>
      <c r="CT7" s="30" t="s">
        <v>180</v>
      </c>
      <c r="CU7" s="30" t="s">
        <v>182</v>
      </c>
      <c r="CV7" s="30" t="s">
        <v>185</v>
      </c>
      <c r="CW7" s="30" t="s">
        <v>594</v>
      </c>
      <c r="CX7" s="30" t="s">
        <v>597</v>
      </c>
      <c r="CY7" s="30" t="s">
        <v>600</v>
      </c>
      <c r="CZ7" s="30" t="s">
        <v>187</v>
      </c>
      <c r="DA7" s="30" t="s">
        <v>604</v>
      </c>
      <c r="DB7" s="30" t="s">
        <v>955</v>
      </c>
      <c r="DC7" s="1"/>
    </row>
    <row r="8" spans="1:120" x14ac:dyDescent="0.35">
      <c r="A8" s="27"/>
      <c r="B8" s="15" t="s">
        <v>11</v>
      </c>
      <c r="C8" s="187">
        <f>IF(SUM(wUSE!C$113:C$115),C$4*wUSE!C9/SUM(wUSE!C$113:C$115),0)</f>
        <v>0.34007323034452486</v>
      </c>
      <c r="D8" s="187">
        <f>IF(SUM(wUSE!D$113:D$115),D$4*wUSE!D9/SUM(wUSE!D$113:D$115),0)</f>
        <v>0</v>
      </c>
      <c r="E8" s="187">
        <f>IF(SUM(wUSE!E$113:E$115),E$4*wUSE!E9/SUM(wUSE!E$113:E$115),0)</f>
        <v>0</v>
      </c>
      <c r="F8" s="187">
        <f>IF(SUM(wUSE!F$113:F$115),F$4*wUSE!F9/SUM(wUSE!F$113:F$115),0)</f>
        <v>0</v>
      </c>
      <c r="G8" s="187">
        <f>IF(SUM(wUSE!G$113:G$115),G$4*wUSE!G9/SUM(wUSE!G$113:G$115),0)</f>
        <v>0</v>
      </c>
      <c r="H8" s="187">
        <f>IF(SUM(wUSE!H$113:H$115),H$4*wUSE!H9/SUM(wUSE!H$113:H$115),0)</f>
        <v>0</v>
      </c>
      <c r="I8" s="187">
        <f>IF(SUM(wUSE!I$113:I$115),I$4*wUSE!I9/SUM(wUSE!I$113:I$115),0)</f>
        <v>0</v>
      </c>
      <c r="J8" s="187">
        <f>IF(SUM(wUSE!J$113:J$115),J$4*wUSE!J9/SUM(wUSE!J$113:J$115),0)</f>
        <v>0</v>
      </c>
      <c r="K8" s="187">
        <f>IF(SUM(wUSE!K$113:K$115),K$4*wUSE!K9/SUM(wUSE!K$113:K$115),0)</f>
        <v>0</v>
      </c>
      <c r="L8" s="187">
        <f>IF(SUM(wUSE!L$113:L$115),L$4*wUSE!L9/SUM(wUSE!L$113:L$115),0)</f>
        <v>0</v>
      </c>
      <c r="M8" s="187">
        <f>IF(SUM(wUSE!M$113:M$115),M$4*wUSE!M9/SUM(wUSE!M$113:M$115),0)</f>
        <v>0</v>
      </c>
      <c r="N8" s="187">
        <f>IF(SUM(wUSE!N$113:N$115),N$4*wUSE!N9/SUM(wUSE!N$113:N$115),0)</f>
        <v>0</v>
      </c>
      <c r="O8" s="187">
        <f>IF(SUM(wUSE!O$113:O$115),O$4*wUSE!O9/SUM(wUSE!O$113:O$115),0)</f>
        <v>0</v>
      </c>
      <c r="P8" s="187">
        <f>IF(SUM(wUSE!P$113:P$115),P$4*wUSE!P9/SUM(wUSE!P$113:P$115),0)</f>
        <v>0</v>
      </c>
      <c r="Q8" s="187">
        <f>IF(SUM(wUSE!Q$113:Q$115),Q$4*wUSE!Q9/SUM(wUSE!Q$113:Q$115),0)</f>
        <v>0</v>
      </c>
      <c r="R8" s="187">
        <f>IF(SUM(wUSE!R$113:R$115),R$4*wUSE!R9/SUM(wUSE!R$113:R$115),0)</f>
        <v>0</v>
      </c>
      <c r="S8" s="187">
        <f>IF(SUM(wUSE!S$113:S$115),S$4*wUSE!S9/SUM(wUSE!S$113:S$115),0)</f>
        <v>0</v>
      </c>
      <c r="T8" s="187">
        <f>IF(SUM(wUSE!T$113:T$115),T$4*wUSE!T9/SUM(wUSE!T$113:T$115),0)</f>
        <v>0</v>
      </c>
      <c r="U8" s="187">
        <f>IF(SUM(wUSE!U$113:U$115),U$4*wUSE!U9/SUM(wUSE!U$113:U$115),0)</f>
        <v>0</v>
      </c>
      <c r="V8" s="187">
        <f>IF(SUM(wUSE!V$113:V$115),V$4*wUSE!V9/SUM(wUSE!V$113:V$115),0)</f>
        <v>0</v>
      </c>
      <c r="W8" s="187">
        <f>IF(SUM(wUSE!W$113:W$115),W$4*wUSE!W9/SUM(wUSE!W$113:W$115),0)</f>
        <v>0</v>
      </c>
      <c r="X8" s="187">
        <f>IF(SUM(wUSE!X$113:X$115),X$4*wUSE!X9/SUM(wUSE!X$113:X$115),0)</f>
        <v>0</v>
      </c>
      <c r="Y8" s="187">
        <f>IF(SUM(wUSE!Y$113:Y$115),Y$4*wUSE!Y9/SUM(wUSE!Y$113:Y$115),0)</f>
        <v>0</v>
      </c>
      <c r="Z8" s="187">
        <f>IF(SUM(wUSE!Z$113:Z$115),Z$4*wUSE!Z9/SUM(wUSE!Z$113:Z$115),0)</f>
        <v>0</v>
      </c>
      <c r="AA8" s="187">
        <f>IF(SUM(wUSE!AA$113:AA$115),AA$4*wUSE!AA9/SUM(wUSE!AA$113:AA$115),0)</f>
        <v>0</v>
      </c>
      <c r="AB8" s="187">
        <f>IF(SUM(wUSE!AB$113:AB$115),AB$4*wUSE!AB9/SUM(wUSE!AB$113:AB$115),0)</f>
        <v>0.37889254718509907</v>
      </c>
      <c r="AC8" s="187">
        <f>IF(SUM(wUSE!AC$113:AC$115),AC$4*wUSE!AC9/SUM(wUSE!AC$113:AC$115),0)</f>
        <v>0.21832147887612635</v>
      </c>
      <c r="AD8" s="187">
        <f>IF(SUM(wUSE!AD$113:AD$115),AD$4*wUSE!AD9/SUM(wUSE!AD$113:AD$115),0)</f>
        <v>6.00603848382407E-2</v>
      </c>
      <c r="AE8" s="187">
        <f>IF(SUM(wUSE!AE$113:AE$115),AE$4*wUSE!AE9/SUM(wUSE!AE$113:AE$115),0)</f>
        <v>1.0712801782180717E-2</v>
      </c>
      <c r="AF8" s="187">
        <f>IF(SUM(wUSE!AF$113:AF$115),AF$4*wUSE!AF9/SUM(wUSE!AF$113:AF$115),0)</f>
        <v>0</v>
      </c>
      <c r="AG8" s="187">
        <f>IF(SUM(wUSE!AG$113:AG$115),AG$4*wUSE!AG9/SUM(wUSE!AG$113:AG$115),0)</f>
        <v>0</v>
      </c>
      <c r="AH8" s="187">
        <f>IF(SUM(wUSE!AH$113:AH$115),AH$4*wUSE!AH9/SUM(wUSE!AH$113:AH$115),0)</f>
        <v>0</v>
      </c>
      <c r="AI8" s="187">
        <f>IF(SUM(wUSE!AI$113:AI$115),AI$4*wUSE!AI9/SUM(wUSE!AI$113:AI$115),0)</f>
        <v>0</v>
      </c>
      <c r="AJ8" s="187">
        <f>IF(SUM(wUSE!AJ$113:AJ$115),AJ$4*wUSE!AJ9/SUM(wUSE!AJ$113:AJ$115),0)</f>
        <v>0</v>
      </c>
      <c r="AK8" s="187">
        <f>IF(SUM(wUSE!AK$113:AK$115),AK$4*wUSE!AK9/SUM(wUSE!AK$113:AK$115),0)</f>
        <v>0</v>
      </c>
      <c r="AL8" s="187">
        <f>IF(SUM(wUSE!AL$113:AL$115),AL$4*wUSE!AL9/SUM(wUSE!AL$113:AL$115),0)</f>
        <v>0</v>
      </c>
      <c r="AM8" s="187">
        <f>IF(SUM(wUSE!AM$113:AM$115),AM$4*wUSE!AM9/SUM(wUSE!AM$113:AM$115),0)</f>
        <v>0</v>
      </c>
      <c r="AN8" s="187">
        <f>IF(SUM(wUSE!AN$113:AN$115),AN$4*wUSE!AN9/SUM(wUSE!AN$113:AN$115),0)</f>
        <v>0</v>
      </c>
      <c r="AO8" s="187">
        <f>IF(SUM(wUSE!AO$113:AO$115),AO$4*wUSE!AO9/SUM(wUSE!AO$113:AO$115),0)</f>
        <v>0</v>
      </c>
      <c r="AP8" s="187">
        <f>IF(SUM(wUSE!AP$113:AP$115),AP$4*wUSE!AP9/SUM(wUSE!AP$113:AP$115),0)</f>
        <v>0</v>
      </c>
      <c r="AQ8" s="187">
        <f>IF(SUM(wUSE!AQ$113:AQ$115),AQ$4*wUSE!AQ9/SUM(wUSE!AQ$113:AQ$115),0)</f>
        <v>0</v>
      </c>
      <c r="AR8" s="187">
        <f>IF(SUM(wUSE!AR$113:AR$115),AR$4*wUSE!AR9/SUM(wUSE!AR$113:AR$115),0)</f>
        <v>0</v>
      </c>
      <c r="AS8" s="187">
        <f>IF(SUM(wUSE!AS$113:AS$115),AS$4*wUSE!AS9/SUM(wUSE!AS$113:AS$115),0)</f>
        <v>1.0672761410603873E-2</v>
      </c>
      <c r="AT8" s="187">
        <f>IF(SUM(wUSE!AT$113:AT$115),AT$4*wUSE!AT9/SUM(wUSE!AT$113:AT$115),0)</f>
        <v>0.18035340186028245</v>
      </c>
      <c r="AU8" s="187">
        <f>IF(SUM(wUSE!AU$113:AU$115),AU$4*wUSE!AU9/SUM(wUSE!AU$113:AU$115),0)</f>
        <v>0</v>
      </c>
      <c r="AV8" s="187">
        <f>IF(SUM(wUSE!AV$113:AV$115),AV$4*wUSE!AV9/SUM(wUSE!AV$113:AV$115),0)</f>
        <v>31.096473668147453</v>
      </c>
      <c r="AW8" s="187">
        <f>IF(SUM(wUSE!AW$113:AW$115),AW$4*wUSE!AW9/SUM(wUSE!AW$113:AW$115),0)</f>
        <v>0.34137326042312816</v>
      </c>
      <c r="AX8" s="187">
        <f>IF(SUM(wUSE!AX$113:AX$115),AX$4*wUSE!AX9/SUM(wUSE!AX$113:AX$115),0)</f>
        <v>0</v>
      </c>
      <c r="AY8" s="187">
        <f>IF(SUM(wUSE!AY$113:AY$115),AY$4*wUSE!AY9/SUM(wUSE!AY$113:AY$115),0)</f>
        <v>0.71523431395220871</v>
      </c>
      <c r="AZ8" s="187">
        <f>IF(SUM(wUSE!AZ$113:AZ$115),AZ$4*wUSE!AZ9/SUM(wUSE!AZ$113:AZ$115),0)</f>
        <v>5.9776349601027441</v>
      </c>
      <c r="BA8" s="187">
        <f>IF(SUM(wUSE!BA$113:BA$115),BA$4*wUSE!BA9/SUM(wUSE!BA$113:BA$115),0)</f>
        <v>0</v>
      </c>
      <c r="BB8" s="187">
        <f>IF(SUM(wUSE!BB$113:BB$115),BB$4*wUSE!BB9/SUM(wUSE!BB$113:BB$115),0)</f>
        <v>0</v>
      </c>
      <c r="BC8" s="187">
        <f>IF(SUM(wUSE!BC$113:BC$115),BC$4*wUSE!BC9/SUM(wUSE!BC$113:BC$115),0)</f>
        <v>0</v>
      </c>
      <c r="BD8" s="187">
        <f>IF(SUM(wUSE!BD$113:BD$115),BD$4*wUSE!BD9/SUM(wUSE!BD$113:BD$115),0)</f>
        <v>0</v>
      </c>
      <c r="BE8" s="187">
        <f>IF(SUM(wUSE!BE$113:BE$115),BE$4*wUSE!BE9/SUM(wUSE!BE$113:BE$115),0)</f>
        <v>0</v>
      </c>
      <c r="BF8" s="187">
        <f>IF(SUM(wUSE!BF$113:BF$115),BF$4*wUSE!BF9/SUM(wUSE!BF$113:BF$115),0)</f>
        <v>0</v>
      </c>
      <c r="BG8" s="187">
        <f>IF(SUM(wUSE!BG$113:BG$115),BG$4*wUSE!BG9/SUM(wUSE!BG$113:BG$115),0)</f>
        <v>0</v>
      </c>
      <c r="BH8" s="187">
        <f>IF(SUM(wUSE!BH$113:BH$115),BH$4*wUSE!BH9/SUM(wUSE!BH$113:BH$115),0)</f>
        <v>0</v>
      </c>
      <c r="BI8" s="187">
        <f>IF(SUM(wUSE!BI$113:BI$115),BI$4*wUSE!BI9/SUM(wUSE!BI$113:BI$115),0)</f>
        <v>0</v>
      </c>
      <c r="BJ8" s="187">
        <f>IF(SUM(wUSE!BJ$113:BJ$115),BJ$4*wUSE!BJ9/SUM(wUSE!BJ$113:BJ$115),0)</f>
        <v>0</v>
      </c>
      <c r="BK8" s="187">
        <f>IF(SUM(wUSE!BK$113:BK$115),BK$4*wUSE!BK9/SUM(wUSE!BK$113:BK$115),0)</f>
        <v>0</v>
      </c>
      <c r="BL8" s="187">
        <f>IF(SUM(wUSE!BL$113:BL$115),BL$4*wUSE!BL9/SUM(wUSE!BL$113:BL$115),0)</f>
        <v>0</v>
      </c>
      <c r="BM8" s="187">
        <f>IF(SUM(wUSE!BM$113:BM$115),BM$4*wUSE!BM9/SUM(wUSE!BM$113:BM$115),0)</f>
        <v>0</v>
      </c>
      <c r="BN8" s="187">
        <f>IF(SUM(wUSE!BN$113:BN$115),BN$4*wUSE!BN9/SUM(wUSE!BN$113:BN$115),0)</f>
        <v>0</v>
      </c>
      <c r="BO8" s="187">
        <f>IF(SUM(wUSE!BO$113:BO$115),BO$4*wUSE!BO9/SUM(wUSE!BO$113:BO$115),0)</f>
        <v>0</v>
      </c>
      <c r="BP8" s="187">
        <f>IF(SUM(wUSE!BP$113:BP$115),BP$4*wUSE!BP9/SUM(wUSE!BP$113:BP$115),0)</f>
        <v>0</v>
      </c>
      <c r="BQ8" s="187">
        <f>IF(SUM(wUSE!BQ$113:BQ$115),BQ$4*wUSE!BQ9/SUM(wUSE!BQ$113:BQ$115),0)</f>
        <v>0</v>
      </c>
      <c r="BR8" s="187">
        <f>IF(SUM(wUSE!BR$113:BR$115),BR$4*wUSE!BR9/SUM(wUSE!BR$113:BR$115),0)</f>
        <v>0</v>
      </c>
      <c r="BS8" s="187">
        <f>IF(SUM(wUSE!BS$113:BS$115),BS$4*wUSE!BS9/SUM(wUSE!BS$113:BS$115),0)</f>
        <v>0</v>
      </c>
      <c r="BT8" s="187">
        <f>IF(SUM(wUSE!BT$113:BT$115),BT$4*wUSE!BT9/SUM(wUSE!BT$113:BT$115),0)</f>
        <v>0</v>
      </c>
      <c r="BU8" s="187">
        <f>IF(SUM(wUSE!BU$113:BU$115),BU$4*wUSE!BU9/SUM(wUSE!BU$113:BU$115),0)</f>
        <v>0</v>
      </c>
      <c r="BV8" s="187">
        <f>IF(SUM(wUSE!BV$113:BV$115),BV$4*wUSE!BV9/SUM(wUSE!BV$113:BV$115),0)</f>
        <v>0</v>
      </c>
      <c r="BW8" s="187">
        <f>IF(SUM(wUSE!BW$113:BW$115),BW$4*wUSE!BW9/SUM(wUSE!BW$113:BW$115),0)</f>
        <v>0</v>
      </c>
      <c r="BX8" s="187">
        <f>IF(SUM(wUSE!BX$113:BX$115),BX$4*wUSE!BX9/SUM(wUSE!BX$113:BX$115),0)</f>
        <v>0</v>
      </c>
      <c r="BY8" s="187">
        <f>IF(SUM(wUSE!BY$113:BY$115),BY$4*wUSE!BY9/SUM(wUSE!BY$113:BY$115),0)</f>
        <v>0</v>
      </c>
      <c r="BZ8" s="187">
        <f>IF(SUM(wUSE!BZ$113:BZ$115),BZ$4*wUSE!BZ9/SUM(wUSE!BZ$113:BZ$115),0)</f>
        <v>0</v>
      </c>
      <c r="CA8" s="187">
        <f>IF(SUM(wUSE!CA$113:CA$115),CA$4*wUSE!CA9/SUM(wUSE!CA$113:CA$115),0)</f>
        <v>0</v>
      </c>
      <c r="CB8" s="187">
        <f>IF(SUM(wUSE!CB$113:CB$115),CB$4*wUSE!CB9/SUM(wUSE!CB$113:CB$115),0)</f>
        <v>0</v>
      </c>
      <c r="CC8" s="187">
        <f>IF(SUM(wUSE!CC$113:CC$115),CC$4*wUSE!CC9/SUM(wUSE!CC$113:CC$115),0)</f>
        <v>0</v>
      </c>
      <c r="CD8" s="187">
        <f>IF(SUM(wUSE!CD$113:CD$115),CD$4*wUSE!CD9/SUM(wUSE!CD$113:CD$115),0)</f>
        <v>0</v>
      </c>
      <c r="CE8" s="187">
        <f>IF(SUM(wUSE!CE$113:CE$115),CE$4*wUSE!CE9/SUM(wUSE!CE$113:CE$115),0)</f>
        <v>0</v>
      </c>
      <c r="CF8" s="187">
        <f>IF(SUM(wUSE!CF$113:CF$115),CF$4*wUSE!CF9/SUM(wUSE!CF$113:CF$115),0)</f>
        <v>0.12387992644950183</v>
      </c>
      <c r="CG8" s="187">
        <f>IF(SUM(wUSE!CG$113:CG$115),CG$4*wUSE!CG9/SUM(wUSE!CG$113:CG$115),0)</f>
        <v>0</v>
      </c>
      <c r="CH8" s="187">
        <f>IF(SUM(wUSE!CH$113:CH$115),CH$4*wUSE!CH9/SUM(wUSE!CH$113:CH$115),0)</f>
        <v>0</v>
      </c>
      <c r="CI8" s="187">
        <f>IF(SUM(wUSE!CI$113:CI$115),CI$4*wUSE!CI9/SUM(wUSE!CI$113:CI$115),0)</f>
        <v>0</v>
      </c>
      <c r="CJ8" s="187">
        <f>IF(SUM(wUSE!CJ$113:CJ$115),CJ$4*wUSE!CJ9/SUM(wUSE!CJ$113:CJ$115),0)</f>
        <v>0</v>
      </c>
      <c r="CK8" s="187">
        <f>IF(SUM(wUSE!CK$113:CK$115),CK$4*wUSE!CK9/SUM(wUSE!CK$113:CK$115),0)</f>
        <v>0</v>
      </c>
      <c r="CL8" s="187">
        <f>IF(SUM(wUSE!CL$113:CL$115),CL$4*wUSE!CL9/SUM(wUSE!CL$113:CL$115),0)</f>
        <v>0</v>
      </c>
      <c r="CM8" s="187">
        <f>IF(SUM(wUSE!CM$113:CM$115),CM$4*wUSE!CM9/SUM(wUSE!CM$113:CM$115),0)</f>
        <v>0</v>
      </c>
      <c r="CN8" s="187">
        <f>IF(SUM(wUSE!CN$113:CN$115),CN$4*wUSE!CN9/SUM(wUSE!CN$113:CN$115),0)</f>
        <v>0</v>
      </c>
      <c r="CO8" s="187">
        <f>IF(SUM(wUSE!CO$113:CO$115),CO$4*wUSE!CO9/SUM(wUSE!CO$113:CO$115),0)</f>
        <v>0</v>
      </c>
      <c r="CP8" s="187">
        <f>IF(SUM(wUSE!CP$113:CP$115),CP$4*wUSE!CP9/SUM(wUSE!CP$113:CP$115),0)</f>
        <v>0</v>
      </c>
      <c r="CQ8" s="187">
        <f>IF(SUM(wUSE!CQ$113:CQ$115),CQ$4*wUSE!CQ9/SUM(wUSE!CQ$113:CQ$115),0)</f>
        <v>0</v>
      </c>
      <c r="CR8" s="187">
        <f>IF(SUM(wUSE!CR$113:CR$115),CR$4*wUSE!CR9/SUM(wUSE!CR$113:CR$115),0)</f>
        <v>0</v>
      </c>
      <c r="CS8" s="187">
        <f>IF(SUM(wUSE!CS$113:CS$115),CS$4*wUSE!CS9/SUM(wUSE!CS$113:CS$115),0)</f>
        <v>0</v>
      </c>
      <c r="CT8" s="187">
        <f>IF(SUM(wUSE!CT$113:CT$115),CT$4*wUSE!CT9/SUM(wUSE!CT$113:CT$115),0)</f>
        <v>0</v>
      </c>
      <c r="CU8" s="187">
        <f>IF(SUM(wUSE!CU$113:CU$115),CU$4*wUSE!CU9/SUM(wUSE!CU$113:CU$115),0)</f>
        <v>0</v>
      </c>
      <c r="CV8" s="187">
        <f>IF(SUM(wUSE!CV$113:CV$115),CV$4*wUSE!CV9/SUM(wUSE!CV$113:CV$115),0)</f>
        <v>0</v>
      </c>
      <c r="CW8" s="187">
        <f>IF(SUM(wUSE!CW$113:CW$115),CW$4*wUSE!CW9/SUM(wUSE!CW$113:CW$115),0)</f>
        <v>0</v>
      </c>
      <c r="CX8" s="187">
        <f>IF(SUM(wUSE!CX$113:CX$115),CX$4*wUSE!CX9/SUM(wUSE!CX$113:CX$115),0)</f>
        <v>0</v>
      </c>
      <c r="CY8" s="187">
        <f>IF(SUM(wUSE!CY$113:CY$115),CY$4*wUSE!CY9/SUM(wUSE!CY$113:CY$115),0)</f>
        <v>0</v>
      </c>
      <c r="CZ8" s="187">
        <f>IF(SUM(wUSE!CZ$113:CZ$115),CZ$4*wUSE!CZ9/SUM(wUSE!CZ$113:CZ$115),0)</f>
        <v>0</v>
      </c>
      <c r="DA8" s="187">
        <f>IF(SUM(wUSE!DA$113:DA$115),DA$4*wUSE!DA9/SUM(wUSE!DA$113:DA$115),0)</f>
        <v>0</v>
      </c>
      <c r="DB8" s="187">
        <f>IF(SUM(wUSE!DB$113:DB$115),DB$4*wUSE!DB9/SUM(wUSE!DB$113:DB$115),0)</f>
        <v>0</v>
      </c>
      <c r="DC8" s="177"/>
      <c r="DD8" s="178"/>
      <c r="DE8" s="178"/>
      <c r="DF8" s="178"/>
      <c r="DG8" s="178"/>
      <c r="DH8" s="178"/>
      <c r="DI8" s="178"/>
      <c r="DJ8" s="178"/>
      <c r="DK8" s="178"/>
      <c r="DL8" s="178"/>
      <c r="DM8" s="178"/>
      <c r="DN8" s="178"/>
      <c r="DO8" s="178"/>
      <c r="DP8" s="178"/>
    </row>
    <row r="9" spans="1:120" x14ac:dyDescent="0.35">
      <c r="A9" s="27"/>
      <c r="B9" s="15" t="s">
        <v>6</v>
      </c>
      <c r="C9" s="187">
        <f>IF(SUM(wUSE!C$113:C$115),C$4*wUSE!C10/SUM(wUSE!C$113:C$115),0)</f>
        <v>0</v>
      </c>
      <c r="D9" s="187">
        <f>IF(SUM(wUSE!D$113:D$115),D$4*wUSE!D10/SUM(wUSE!D$113:D$115),0)</f>
        <v>0.73840127548066259</v>
      </c>
      <c r="E9" s="187">
        <f>IF(SUM(wUSE!E$113:E$115),E$4*wUSE!E10/SUM(wUSE!E$113:E$115),0)</f>
        <v>0</v>
      </c>
      <c r="F9" s="187">
        <f>IF(SUM(wUSE!F$113:F$115),F$4*wUSE!F10/SUM(wUSE!F$113:F$115),0)</f>
        <v>0</v>
      </c>
      <c r="G9" s="187">
        <f>IF(SUM(wUSE!G$113:G$115),G$4*wUSE!G10/SUM(wUSE!G$113:G$115),0)</f>
        <v>0</v>
      </c>
      <c r="H9" s="187">
        <f>IF(SUM(wUSE!H$113:H$115),H$4*wUSE!H10/SUM(wUSE!H$113:H$115),0)</f>
        <v>0</v>
      </c>
      <c r="I9" s="187">
        <f>IF(SUM(wUSE!I$113:I$115),I$4*wUSE!I10/SUM(wUSE!I$113:I$115),0)</f>
        <v>0</v>
      </c>
      <c r="J9" s="187">
        <f>IF(SUM(wUSE!J$113:J$115),J$4*wUSE!J10/SUM(wUSE!J$113:J$115),0)</f>
        <v>0</v>
      </c>
      <c r="K9" s="187">
        <f>IF(SUM(wUSE!K$113:K$115),K$4*wUSE!K10/SUM(wUSE!K$113:K$115),0)</f>
        <v>0</v>
      </c>
      <c r="L9" s="187">
        <f>IF(SUM(wUSE!L$113:L$115),L$4*wUSE!L10/SUM(wUSE!L$113:L$115),0)</f>
        <v>0</v>
      </c>
      <c r="M9" s="187">
        <f>IF(SUM(wUSE!M$113:M$115),M$4*wUSE!M10/SUM(wUSE!M$113:M$115),0)</f>
        <v>0</v>
      </c>
      <c r="N9" s="187">
        <f>IF(SUM(wUSE!N$113:N$115),N$4*wUSE!N10/SUM(wUSE!N$113:N$115),0)</f>
        <v>0</v>
      </c>
      <c r="O9" s="187">
        <f>IF(SUM(wUSE!O$113:O$115),O$4*wUSE!O10/SUM(wUSE!O$113:O$115),0)</f>
        <v>0</v>
      </c>
      <c r="P9" s="187">
        <f>IF(SUM(wUSE!P$113:P$115),P$4*wUSE!P10/SUM(wUSE!P$113:P$115),0)</f>
        <v>0</v>
      </c>
      <c r="Q9" s="187">
        <f>IF(SUM(wUSE!Q$113:Q$115),Q$4*wUSE!Q10/SUM(wUSE!Q$113:Q$115),0)</f>
        <v>0</v>
      </c>
      <c r="R9" s="187">
        <f>IF(SUM(wUSE!R$113:R$115),R$4*wUSE!R10/SUM(wUSE!R$113:R$115),0)</f>
        <v>0</v>
      </c>
      <c r="S9" s="187">
        <f>IF(SUM(wUSE!S$113:S$115),S$4*wUSE!S10/SUM(wUSE!S$113:S$115),0)</f>
        <v>0</v>
      </c>
      <c r="T9" s="187">
        <f>IF(SUM(wUSE!T$113:T$115),T$4*wUSE!T10/SUM(wUSE!T$113:T$115),0)</f>
        <v>0</v>
      </c>
      <c r="U9" s="187">
        <f>IF(SUM(wUSE!U$113:U$115),U$4*wUSE!U10/SUM(wUSE!U$113:U$115),0)</f>
        <v>0</v>
      </c>
      <c r="V9" s="187">
        <f>IF(SUM(wUSE!V$113:V$115),V$4*wUSE!V10/SUM(wUSE!V$113:V$115),0)</f>
        <v>0</v>
      </c>
      <c r="W9" s="187">
        <f>IF(SUM(wUSE!W$113:W$115),W$4*wUSE!W10/SUM(wUSE!W$113:W$115),0)</f>
        <v>0</v>
      </c>
      <c r="X9" s="187">
        <f>IF(SUM(wUSE!X$113:X$115),X$4*wUSE!X10/SUM(wUSE!X$113:X$115),0)</f>
        <v>0</v>
      </c>
      <c r="Y9" s="187">
        <f>IF(SUM(wUSE!Y$113:Y$115),Y$4*wUSE!Y10/SUM(wUSE!Y$113:Y$115),0)</f>
        <v>0</v>
      </c>
      <c r="Z9" s="187">
        <f>IF(SUM(wUSE!Z$113:Z$115),Z$4*wUSE!Z10/SUM(wUSE!Z$113:Z$115),0)</f>
        <v>0</v>
      </c>
      <c r="AA9" s="187">
        <f>IF(SUM(wUSE!AA$113:AA$115),AA$4*wUSE!AA10/SUM(wUSE!AA$113:AA$115),0)</f>
        <v>0</v>
      </c>
      <c r="AB9" s="187">
        <f>IF(SUM(wUSE!AB$113:AB$115),AB$4*wUSE!AB10/SUM(wUSE!AB$113:AB$115),0)</f>
        <v>0.70133900998804022</v>
      </c>
      <c r="AC9" s="187">
        <f>IF(SUM(wUSE!AC$113:AC$115),AC$4*wUSE!AC10/SUM(wUSE!AC$113:AC$115),0)</f>
        <v>0.40411818863068161</v>
      </c>
      <c r="AD9" s="187">
        <f>IF(SUM(wUSE!AD$113:AD$115),AD$4*wUSE!AD10/SUM(wUSE!AD$113:AD$115),0)</f>
        <v>0.11117318394065524</v>
      </c>
      <c r="AE9" s="187">
        <f>IF(SUM(wUSE!AE$113:AE$115),AE$4*wUSE!AE10/SUM(wUSE!AE$113:AE$115),0)</f>
        <v>1.9829647882839686E-2</v>
      </c>
      <c r="AF9" s="187">
        <f>IF(SUM(wUSE!AF$113:AF$115),AF$4*wUSE!AF10/SUM(wUSE!AF$113:AF$115),0)</f>
        <v>0</v>
      </c>
      <c r="AG9" s="187">
        <f>IF(SUM(wUSE!AG$113:AG$115),AG$4*wUSE!AG10/SUM(wUSE!AG$113:AG$115),0)</f>
        <v>0</v>
      </c>
      <c r="AH9" s="187">
        <f>IF(SUM(wUSE!AH$113:AH$115),AH$4*wUSE!AH10/SUM(wUSE!AH$113:AH$115),0)</f>
        <v>0</v>
      </c>
      <c r="AI9" s="187">
        <f>IF(SUM(wUSE!AI$113:AI$115),AI$4*wUSE!AI10/SUM(wUSE!AI$113:AI$115),0)</f>
        <v>0</v>
      </c>
      <c r="AJ9" s="187">
        <f>IF(SUM(wUSE!AJ$113:AJ$115),AJ$4*wUSE!AJ10/SUM(wUSE!AJ$113:AJ$115),0)</f>
        <v>0</v>
      </c>
      <c r="AK9" s="187">
        <f>IF(SUM(wUSE!AK$113:AK$115),AK$4*wUSE!AK10/SUM(wUSE!AK$113:AK$115),0)</f>
        <v>0</v>
      </c>
      <c r="AL9" s="187">
        <f>IF(SUM(wUSE!AL$113:AL$115),AL$4*wUSE!AL10/SUM(wUSE!AL$113:AL$115),0)</f>
        <v>0</v>
      </c>
      <c r="AM9" s="187">
        <f>IF(SUM(wUSE!AM$113:AM$115),AM$4*wUSE!AM10/SUM(wUSE!AM$113:AM$115),0)</f>
        <v>0</v>
      </c>
      <c r="AN9" s="187">
        <f>IF(SUM(wUSE!AN$113:AN$115),AN$4*wUSE!AN10/SUM(wUSE!AN$113:AN$115),0)</f>
        <v>0</v>
      </c>
      <c r="AO9" s="187">
        <f>IF(SUM(wUSE!AO$113:AO$115),AO$4*wUSE!AO10/SUM(wUSE!AO$113:AO$115),0)</f>
        <v>0</v>
      </c>
      <c r="AP9" s="187">
        <f>IF(SUM(wUSE!AP$113:AP$115),AP$4*wUSE!AP10/SUM(wUSE!AP$113:AP$115),0)</f>
        <v>0</v>
      </c>
      <c r="AQ9" s="187">
        <f>IF(SUM(wUSE!AQ$113:AQ$115),AQ$4*wUSE!AQ10/SUM(wUSE!AQ$113:AQ$115),0)</f>
        <v>0</v>
      </c>
      <c r="AR9" s="187">
        <f>IF(SUM(wUSE!AR$113:AR$115),AR$4*wUSE!AR10/SUM(wUSE!AR$113:AR$115),0)</f>
        <v>0</v>
      </c>
      <c r="AS9" s="187">
        <f>IF(SUM(wUSE!AS$113:AS$115),AS$4*wUSE!AS10/SUM(wUSE!AS$113:AS$115),0)</f>
        <v>1.9755532213978196E-2</v>
      </c>
      <c r="AT9" s="187">
        <f>IF(SUM(wUSE!AT$113:AT$115),AT$4*wUSE!AT10/SUM(wUSE!AT$113:AT$115),0)</f>
        <v>0.33383838570694407</v>
      </c>
      <c r="AU9" s="187">
        <f>IF(SUM(wUSE!AU$113:AU$115),AU$4*wUSE!AU10/SUM(wUSE!AU$113:AU$115),0)</f>
        <v>0</v>
      </c>
      <c r="AV9" s="187">
        <f>IF(SUM(wUSE!AV$113:AV$115),AV$4*wUSE!AV10/SUM(wUSE!AV$113:AV$115),0)</f>
        <v>57.560303623188801</v>
      </c>
      <c r="AW9" s="187">
        <f>IF(SUM(wUSE!AW$113:AW$115),AW$4*wUSE!AW10/SUM(wUSE!AW$113:AW$115),0)</f>
        <v>0.63188992837218261</v>
      </c>
      <c r="AX9" s="187">
        <f>IF(SUM(wUSE!AX$113:AX$115),AX$4*wUSE!AX10/SUM(wUSE!AX$113:AX$115),0)</f>
        <v>0</v>
      </c>
      <c r="AY9" s="187">
        <f>IF(SUM(wUSE!AY$113:AY$115),AY$4*wUSE!AY10/SUM(wUSE!AY$113:AY$115),0)</f>
        <v>1.3239155253472472</v>
      </c>
      <c r="AZ9" s="187">
        <f>IF(SUM(wUSE!AZ$113:AZ$115),AZ$4*wUSE!AZ10/SUM(wUSE!AZ$113:AZ$115),0)</f>
        <v>11.064742804086567</v>
      </c>
      <c r="BA9" s="187">
        <f>IF(SUM(wUSE!BA$113:BA$115),BA$4*wUSE!BA10/SUM(wUSE!BA$113:BA$115),0)</f>
        <v>0</v>
      </c>
      <c r="BB9" s="187">
        <f>IF(SUM(wUSE!BB$113:BB$115),BB$4*wUSE!BB10/SUM(wUSE!BB$113:BB$115),0)</f>
        <v>0</v>
      </c>
      <c r="BC9" s="187">
        <f>IF(SUM(wUSE!BC$113:BC$115),BC$4*wUSE!BC10/SUM(wUSE!BC$113:BC$115),0)</f>
        <v>0</v>
      </c>
      <c r="BD9" s="187">
        <f>IF(SUM(wUSE!BD$113:BD$115),BD$4*wUSE!BD10/SUM(wUSE!BD$113:BD$115),0)</f>
        <v>0</v>
      </c>
      <c r="BE9" s="187">
        <f>IF(SUM(wUSE!BE$113:BE$115),BE$4*wUSE!BE10/SUM(wUSE!BE$113:BE$115),0)</f>
        <v>0</v>
      </c>
      <c r="BF9" s="187">
        <f>IF(SUM(wUSE!BF$113:BF$115),BF$4*wUSE!BF10/SUM(wUSE!BF$113:BF$115),0)</f>
        <v>0</v>
      </c>
      <c r="BG9" s="187">
        <f>IF(SUM(wUSE!BG$113:BG$115),BG$4*wUSE!BG10/SUM(wUSE!BG$113:BG$115),0)</f>
        <v>0</v>
      </c>
      <c r="BH9" s="187">
        <f>IF(SUM(wUSE!BH$113:BH$115),BH$4*wUSE!BH10/SUM(wUSE!BH$113:BH$115),0)</f>
        <v>0</v>
      </c>
      <c r="BI9" s="187">
        <f>IF(SUM(wUSE!BI$113:BI$115),BI$4*wUSE!BI10/SUM(wUSE!BI$113:BI$115),0)</f>
        <v>0</v>
      </c>
      <c r="BJ9" s="187">
        <f>IF(SUM(wUSE!BJ$113:BJ$115),BJ$4*wUSE!BJ10/SUM(wUSE!BJ$113:BJ$115),0)</f>
        <v>0</v>
      </c>
      <c r="BK9" s="187">
        <f>IF(SUM(wUSE!BK$113:BK$115),BK$4*wUSE!BK10/SUM(wUSE!BK$113:BK$115),0)</f>
        <v>0</v>
      </c>
      <c r="BL9" s="187">
        <f>IF(SUM(wUSE!BL$113:BL$115),BL$4*wUSE!BL10/SUM(wUSE!BL$113:BL$115),0)</f>
        <v>0</v>
      </c>
      <c r="BM9" s="187">
        <f>IF(SUM(wUSE!BM$113:BM$115),BM$4*wUSE!BM10/SUM(wUSE!BM$113:BM$115),0)</f>
        <v>0</v>
      </c>
      <c r="BN9" s="187">
        <f>IF(SUM(wUSE!BN$113:BN$115),BN$4*wUSE!BN10/SUM(wUSE!BN$113:BN$115),0)</f>
        <v>0</v>
      </c>
      <c r="BO9" s="187">
        <f>IF(SUM(wUSE!BO$113:BO$115),BO$4*wUSE!BO10/SUM(wUSE!BO$113:BO$115),0)</f>
        <v>0</v>
      </c>
      <c r="BP9" s="187">
        <f>IF(SUM(wUSE!BP$113:BP$115),BP$4*wUSE!BP10/SUM(wUSE!BP$113:BP$115),0)</f>
        <v>0</v>
      </c>
      <c r="BQ9" s="187">
        <f>IF(SUM(wUSE!BQ$113:BQ$115),BQ$4*wUSE!BQ10/SUM(wUSE!BQ$113:BQ$115),0)</f>
        <v>0</v>
      </c>
      <c r="BR9" s="187">
        <f>IF(SUM(wUSE!BR$113:BR$115),BR$4*wUSE!BR10/SUM(wUSE!BR$113:BR$115),0)</f>
        <v>0</v>
      </c>
      <c r="BS9" s="187">
        <f>IF(SUM(wUSE!BS$113:BS$115),BS$4*wUSE!BS10/SUM(wUSE!BS$113:BS$115),0)</f>
        <v>0</v>
      </c>
      <c r="BT9" s="187">
        <f>IF(SUM(wUSE!BT$113:BT$115),BT$4*wUSE!BT10/SUM(wUSE!BT$113:BT$115),0)</f>
        <v>0</v>
      </c>
      <c r="BU9" s="187">
        <f>IF(SUM(wUSE!BU$113:BU$115),BU$4*wUSE!BU10/SUM(wUSE!BU$113:BU$115),0)</f>
        <v>0</v>
      </c>
      <c r="BV9" s="187">
        <f>IF(SUM(wUSE!BV$113:BV$115),BV$4*wUSE!BV10/SUM(wUSE!BV$113:BV$115),0)</f>
        <v>0</v>
      </c>
      <c r="BW9" s="187">
        <f>IF(SUM(wUSE!BW$113:BW$115),BW$4*wUSE!BW10/SUM(wUSE!BW$113:BW$115),0)</f>
        <v>0</v>
      </c>
      <c r="BX9" s="187">
        <f>IF(SUM(wUSE!BX$113:BX$115),BX$4*wUSE!BX10/SUM(wUSE!BX$113:BX$115),0)</f>
        <v>0</v>
      </c>
      <c r="BY9" s="187">
        <f>IF(SUM(wUSE!BY$113:BY$115),BY$4*wUSE!BY10/SUM(wUSE!BY$113:BY$115),0)</f>
        <v>0</v>
      </c>
      <c r="BZ9" s="187">
        <f>IF(SUM(wUSE!BZ$113:BZ$115),BZ$4*wUSE!BZ10/SUM(wUSE!BZ$113:BZ$115),0)</f>
        <v>0</v>
      </c>
      <c r="CA9" s="187">
        <f>IF(SUM(wUSE!CA$113:CA$115),CA$4*wUSE!CA10/SUM(wUSE!CA$113:CA$115),0)</f>
        <v>0</v>
      </c>
      <c r="CB9" s="187">
        <f>IF(SUM(wUSE!CB$113:CB$115),CB$4*wUSE!CB10/SUM(wUSE!CB$113:CB$115),0)</f>
        <v>0</v>
      </c>
      <c r="CC9" s="187">
        <f>IF(SUM(wUSE!CC$113:CC$115),CC$4*wUSE!CC10/SUM(wUSE!CC$113:CC$115),0)</f>
        <v>0</v>
      </c>
      <c r="CD9" s="187">
        <f>IF(SUM(wUSE!CD$113:CD$115),CD$4*wUSE!CD10/SUM(wUSE!CD$113:CD$115),0)</f>
        <v>0</v>
      </c>
      <c r="CE9" s="187">
        <f>IF(SUM(wUSE!CE$113:CE$115),CE$4*wUSE!CE10/SUM(wUSE!CE$113:CE$115),0)</f>
        <v>0</v>
      </c>
      <c r="CF9" s="187">
        <f>IF(SUM(wUSE!CF$113:CF$115),CF$4*wUSE!CF10/SUM(wUSE!CF$113:CF$115),0)</f>
        <v>0.22930465541999892</v>
      </c>
      <c r="CG9" s="187">
        <f>IF(SUM(wUSE!CG$113:CG$115),CG$4*wUSE!CG10/SUM(wUSE!CG$113:CG$115),0)</f>
        <v>0</v>
      </c>
      <c r="CH9" s="187">
        <f>IF(SUM(wUSE!CH$113:CH$115),CH$4*wUSE!CH10/SUM(wUSE!CH$113:CH$115),0)</f>
        <v>0</v>
      </c>
      <c r="CI9" s="187">
        <f>IF(SUM(wUSE!CI$113:CI$115),CI$4*wUSE!CI10/SUM(wUSE!CI$113:CI$115),0)</f>
        <v>0</v>
      </c>
      <c r="CJ9" s="187">
        <f>IF(SUM(wUSE!CJ$113:CJ$115),CJ$4*wUSE!CJ10/SUM(wUSE!CJ$113:CJ$115),0)</f>
        <v>0</v>
      </c>
      <c r="CK9" s="187">
        <f>IF(SUM(wUSE!CK$113:CK$115),CK$4*wUSE!CK10/SUM(wUSE!CK$113:CK$115),0)</f>
        <v>0</v>
      </c>
      <c r="CL9" s="187">
        <f>IF(SUM(wUSE!CL$113:CL$115),CL$4*wUSE!CL10/SUM(wUSE!CL$113:CL$115),0)</f>
        <v>0</v>
      </c>
      <c r="CM9" s="187">
        <f>IF(SUM(wUSE!CM$113:CM$115),CM$4*wUSE!CM10/SUM(wUSE!CM$113:CM$115),0)</f>
        <v>0</v>
      </c>
      <c r="CN9" s="187">
        <f>IF(SUM(wUSE!CN$113:CN$115),CN$4*wUSE!CN10/SUM(wUSE!CN$113:CN$115),0)</f>
        <v>0</v>
      </c>
      <c r="CO9" s="187">
        <f>IF(SUM(wUSE!CO$113:CO$115),CO$4*wUSE!CO10/SUM(wUSE!CO$113:CO$115),0)</f>
        <v>0</v>
      </c>
      <c r="CP9" s="187">
        <f>IF(SUM(wUSE!CP$113:CP$115),CP$4*wUSE!CP10/SUM(wUSE!CP$113:CP$115),0)</f>
        <v>0</v>
      </c>
      <c r="CQ9" s="187">
        <f>IF(SUM(wUSE!CQ$113:CQ$115),CQ$4*wUSE!CQ10/SUM(wUSE!CQ$113:CQ$115),0)</f>
        <v>0</v>
      </c>
      <c r="CR9" s="187">
        <f>IF(SUM(wUSE!CR$113:CR$115),CR$4*wUSE!CR10/SUM(wUSE!CR$113:CR$115),0)</f>
        <v>0</v>
      </c>
      <c r="CS9" s="187">
        <f>IF(SUM(wUSE!CS$113:CS$115),CS$4*wUSE!CS10/SUM(wUSE!CS$113:CS$115),0)</f>
        <v>0</v>
      </c>
      <c r="CT9" s="187">
        <f>IF(SUM(wUSE!CT$113:CT$115),CT$4*wUSE!CT10/SUM(wUSE!CT$113:CT$115),0)</f>
        <v>0</v>
      </c>
      <c r="CU9" s="187">
        <f>IF(SUM(wUSE!CU$113:CU$115),CU$4*wUSE!CU10/SUM(wUSE!CU$113:CU$115),0)</f>
        <v>0</v>
      </c>
      <c r="CV9" s="187">
        <f>IF(SUM(wUSE!CV$113:CV$115),CV$4*wUSE!CV10/SUM(wUSE!CV$113:CV$115),0)</f>
        <v>0</v>
      </c>
      <c r="CW9" s="187">
        <f>IF(SUM(wUSE!CW$113:CW$115),CW$4*wUSE!CW10/SUM(wUSE!CW$113:CW$115),0)</f>
        <v>0</v>
      </c>
      <c r="CX9" s="187">
        <f>IF(SUM(wUSE!CX$113:CX$115),CX$4*wUSE!CX10/SUM(wUSE!CX$113:CX$115),0)</f>
        <v>0</v>
      </c>
      <c r="CY9" s="187">
        <f>IF(SUM(wUSE!CY$113:CY$115),CY$4*wUSE!CY10/SUM(wUSE!CY$113:CY$115),0)</f>
        <v>0</v>
      </c>
      <c r="CZ9" s="187">
        <f>IF(SUM(wUSE!CZ$113:CZ$115),CZ$4*wUSE!CZ10/SUM(wUSE!CZ$113:CZ$115),0)</f>
        <v>0</v>
      </c>
      <c r="DA9" s="187">
        <f>IF(SUM(wUSE!DA$113:DA$115),DA$4*wUSE!DA10/SUM(wUSE!DA$113:DA$115),0)</f>
        <v>0</v>
      </c>
      <c r="DB9" s="187">
        <f>IF(SUM(wUSE!DB$113:DB$115),DB$4*wUSE!DB10/SUM(wUSE!DB$113:DB$115),0)</f>
        <v>0</v>
      </c>
      <c r="DC9" s="177"/>
      <c r="DD9" s="178"/>
      <c r="DE9" s="178"/>
      <c r="DF9" s="178"/>
      <c r="DG9" s="178"/>
      <c r="DH9" s="178"/>
      <c r="DI9" s="178"/>
      <c r="DJ9" s="178"/>
      <c r="DK9" s="178"/>
      <c r="DL9" s="178"/>
      <c r="DM9" s="178"/>
      <c r="DN9" s="178"/>
      <c r="DO9" s="178"/>
      <c r="DP9" s="178"/>
    </row>
    <row r="10" spans="1:120" x14ac:dyDescent="0.35">
      <c r="A10" s="27"/>
      <c r="B10" s="15" t="s">
        <v>16</v>
      </c>
      <c r="C10" s="187">
        <f>IF(SUM(wUSE!C$113:C$115),C$4*wUSE!C11/SUM(wUSE!C$113:C$115),0)</f>
        <v>0</v>
      </c>
      <c r="D10" s="187">
        <f>IF(SUM(wUSE!D$113:D$115),D$4*wUSE!D11/SUM(wUSE!D$113:D$115),0)</f>
        <v>0</v>
      </c>
      <c r="E10" s="187">
        <f>IF(SUM(wUSE!E$113:E$115),E$4*wUSE!E11/SUM(wUSE!E$113:E$115),0)</f>
        <v>2.449003018666095E-2</v>
      </c>
      <c r="F10" s="187">
        <f>IF(SUM(wUSE!F$113:F$115),F$4*wUSE!F11/SUM(wUSE!F$113:F$115),0)</f>
        <v>0</v>
      </c>
      <c r="G10" s="187">
        <f>IF(SUM(wUSE!G$113:G$115),G$4*wUSE!G11/SUM(wUSE!G$113:G$115),0)</f>
        <v>0</v>
      </c>
      <c r="H10" s="187">
        <f>IF(SUM(wUSE!H$113:H$115),H$4*wUSE!H11/SUM(wUSE!H$113:H$115),0)</f>
        <v>0</v>
      </c>
      <c r="I10" s="187">
        <f>IF(SUM(wUSE!I$113:I$115),I$4*wUSE!I11/SUM(wUSE!I$113:I$115),0)</f>
        <v>0</v>
      </c>
      <c r="J10" s="187">
        <f>IF(SUM(wUSE!J$113:J$115),J$4*wUSE!J11/SUM(wUSE!J$113:J$115),0)</f>
        <v>0</v>
      </c>
      <c r="K10" s="187">
        <f>IF(SUM(wUSE!K$113:K$115),K$4*wUSE!K11/SUM(wUSE!K$113:K$115),0)</f>
        <v>0</v>
      </c>
      <c r="L10" s="187">
        <f>IF(SUM(wUSE!L$113:L$115),L$4*wUSE!L11/SUM(wUSE!L$113:L$115),0)</f>
        <v>0</v>
      </c>
      <c r="M10" s="187">
        <f>IF(SUM(wUSE!M$113:M$115),M$4*wUSE!M11/SUM(wUSE!M$113:M$115),0)</f>
        <v>0</v>
      </c>
      <c r="N10" s="187">
        <f>IF(SUM(wUSE!N$113:N$115),N$4*wUSE!N11/SUM(wUSE!N$113:N$115),0)</f>
        <v>0</v>
      </c>
      <c r="O10" s="187">
        <f>IF(SUM(wUSE!O$113:O$115),O$4*wUSE!O11/SUM(wUSE!O$113:O$115),0)</f>
        <v>0</v>
      </c>
      <c r="P10" s="187">
        <f>IF(SUM(wUSE!P$113:P$115),P$4*wUSE!P11/SUM(wUSE!P$113:P$115),0)</f>
        <v>0</v>
      </c>
      <c r="Q10" s="187">
        <f>IF(SUM(wUSE!Q$113:Q$115),Q$4*wUSE!Q11/SUM(wUSE!Q$113:Q$115),0)</f>
        <v>0</v>
      </c>
      <c r="R10" s="187">
        <f>IF(SUM(wUSE!R$113:R$115),R$4*wUSE!R11/SUM(wUSE!R$113:R$115),0)</f>
        <v>0</v>
      </c>
      <c r="S10" s="187">
        <f>IF(SUM(wUSE!S$113:S$115),S$4*wUSE!S11/SUM(wUSE!S$113:S$115),0)</f>
        <v>0</v>
      </c>
      <c r="T10" s="187">
        <f>IF(SUM(wUSE!T$113:T$115),T$4*wUSE!T11/SUM(wUSE!T$113:T$115),0)</f>
        <v>0</v>
      </c>
      <c r="U10" s="187">
        <f>IF(SUM(wUSE!U$113:U$115),U$4*wUSE!U11/SUM(wUSE!U$113:U$115),0)</f>
        <v>0</v>
      </c>
      <c r="V10" s="187">
        <f>IF(SUM(wUSE!V$113:V$115),V$4*wUSE!V11/SUM(wUSE!V$113:V$115),0)</f>
        <v>0</v>
      </c>
      <c r="W10" s="187">
        <f>IF(SUM(wUSE!W$113:W$115),W$4*wUSE!W11/SUM(wUSE!W$113:W$115),0)</f>
        <v>0</v>
      </c>
      <c r="X10" s="187">
        <f>IF(SUM(wUSE!X$113:X$115),X$4*wUSE!X11/SUM(wUSE!X$113:X$115),0)</f>
        <v>0</v>
      </c>
      <c r="Y10" s="187">
        <f>IF(SUM(wUSE!Y$113:Y$115),Y$4*wUSE!Y11/SUM(wUSE!Y$113:Y$115),0)</f>
        <v>0</v>
      </c>
      <c r="Z10" s="187">
        <f>IF(SUM(wUSE!Z$113:Z$115),Z$4*wUSE!Z11/SUM(wUSE!Z$113:Z$115),0)</f>
        <v>0</v>
      </c>
      <c r="AA10" s="187">
        <f>IF(SUM(wUSE!AA$113:AA$115),AA$4*wUSE!AA11/SUM(wUSE!AA$113:AA$115),0)</f>
        <v>0</v>
      </c>
      <c r="AB10" s="187">
        <f>IF(SUM(wUSE!AB$113:AB$115),AB$4*wUSE!AB11/SUM(wUSE!AB$113:AB$115),0)</f>
        <v>0.54735990272965152</v>
      </c>
      <c r="AC10" s="187">
        <f>IF(SUM(wUSE!AC$113:AC$115),AC$4*wUSE!AC11/SUM(wUSE!AC$113:AC$115),0)</f>
        <v>0.31539396678354581</v>
      </c>
      <c r="AD10" s="187">
        <f>IF(SUM(wUSE!AD$113:AD$115),AD$4*wUSE!AD11/SUM(wUSE!AD$113:AD$115),0)</f>
        <v>8.6765091177432752E-2</v>
      </c>
      <c r="AE10" s="187">
        <f>IF(SUM(wUSE!AE$113:AE$115),AE$4*wUSE!AE11/SUM(wUSE!AE$113:AE$115),0)</f>
        <v>1.547604508196323E-2</v>
      </c>
      <c r="AF10" s="187">
        <f>IF(SUM(wUSE!AF$113:AF$115),AF$4*wUSE!AF11/SUM(wUSE!AF$113:AF$115),0)</f>
        <v>0</v>
      </c>
      <c r="AG10" s="187">
        <f>IF(SUM(wUSE!AG$113:AG$115),AG$4*wUSE!AG11/SUM(wUSE!AG$113:AG$115),0)</f>
        <v>0</v>
      </c>
      <c r="AH10" s="187">
        <f>IF(SUM(wUSE!AH$113:AH$115),AH$4*wUSE!AH11/SUM(wUSE!AH$113:AH$115),0)</f>
        <v>0</v>
      </c>
      <c r="AI10" s="187">
        <f>IF(SUM(wUSE!AI$113:AI$115),AI$4*wUSE!AI11/SUM(wUSE!AI$113:AI$115),0)</f>
        <v>0</v>
      </c>
      <c r="AJ10" s="187">
        <f>IF(SUM(wUSE!AJ$113:AJ$115),AJ$4*wUSE!AJ11/SUM(wUSE!AJ$113:AJ$115),0)</f>
        <v>0</v>
      </c>
      <c r="AK10" s="187">
        <f>IF(SUM(wUSE!AK$113:AK$115),AK$4*wUSE!AK11/SUM(wUSE!AK$113:AK$115),0)</f>
        <v>0</v>
      </c>
      <c r="AL10" s="187">
        <f>IF(SUM(wUSE!AL$113:AL$115),AL$4*wUSE!AL11/SUM(wUSE!AL$113:AL$115),0)</f>
        <v>0</v>
      </c>
      <c r="AM10" s="187">
        <f>IF(SUM(wUSE!AM$113:AM$115),AM$4*wUSE!AM11/SUM(wUSE!AM$113:AM$115),0)</f>
        <v>0</v>
      </c>
      <c r="AN10" s="187">
        <f>IF(SUM(wUSE!AN$113:AN$115),AN$4*wUSE!AN11/SUM(wUSE!AN$113:AN$115),0)</f>
        <v>0</v>
      </c>
      <c r="AO10" s="187">
        <f>IF(SUM(wUSE!AO$113:AO$115),AO$4*wUSE!AO11/SUM(wUSE!AO$113:AO$115),0)</f>
        <v>0</v>
      </c>
      <c r="AP10" s="187">
        <f>IF(SUM(wUSE!AP$113:AP$115),AP$4*wUSE!AP11/SUM(wUSE!AP$113:AP$115),0)</f>
        <v>0</v>
      </c>
      <c r="AQ10" s="187">
        <f>IF(SUM(wUSE!AQ$113:AQ$115),AQ$4*wUSE!AQ11/SUM(wUSE!AQ$113:AQ$115),0)</f>
        <v>0</v>
      </c>
      <c r="AR10" s="187">
        <f>IF(SUM(wUSE!AR$113:AR$115),AR$4*wUSE!AR11/SUM(wUSE!AR$113:AR$115),0)</f>
        <v>0</v>
      </c>
      <c r="AS10" s="187">
        <f>IF(SUM(wUSE!AS$113:AS$115),AS$4*wUSE!AS11/SUM(wUSE!AS$113:AS$115),0)</f>
        <v>1.5418201521686353E-2</v>
      </c>
      <c r="AT10" s="187">
        <f>IF(SUM(wUSE!AT$113:AT$115),AT$4*wUSE!AT11/SUM(wUSE!AT$113:AT$115),0)</f>
        <v>0.26054410737981465</v>
      </c>
      <c r="AU10" s="187">
        <f>IF(SUM(wUSE!AU$113:AU$115),AU$4*wUSE!AU11/SUM(wUSE!AU$113:AU$115),0)</f>
        <v>0</v>
      </c>
      <c r="AV10" s="187">
        <f>IF(SUM(wUSE!AV$113:AV$115),AV$4*wUSE!AV11/SUM(wUSE!AV$113:AV$115),0)</f>
        <v>44.922928489055664</v>
      </c>
      <c r="AW10" s="187">
        <f>IF(SUM(wUSE!AW$113:AW$115),AW$4*wUSE!AW11/SUM(wUSE!AW$113:AW$115),0)</f>
        <v>0.49315837961949732</v>
      </c>
      <c r="AX10" s="187">
        <f>IF(SUM(wUSE!AX$113:AX$115),AX$4*wUSE!AX11/SUM(wUSE!AX$113:AX$115),0)</f>
        <v>0</v>
      </c>
      <c r="AY10" s="187">
        <f>IF(SUM(wUSE!AY$113:AY$115),AY$4*wUSE!AY11/SUM(wUSE!AY$113:AY$115),0)</f>
        <v>1.0332496308578387</v>
      </c>
      <c r="AZ10" s="187">
        <f>IF(SUM(wUSE!AZ$113:AZ$115),AZ$4*wUSE!AZ11/SUM(wUSE!AZ$113:AZ$115),0)</f>
        <v>8.6354765081108429</v>
      </c>
      <c r="BA10" s="187">
        <f>IF(SUM(wUSE!BA$113:BA$115),BA$4*wUSE!BA11/SUM(wUSE!BA$113:BA$115),0)</f>
        <v>0</v>
      </c>
      <c r="BB10" s="187">
        <f>IF(SUM(wUSE!BB$113:BB$115),BB$4*wUSE!BB11/SUM(wUSE!BB$113:BB$115),0)</f>
        <v>0</v>
      </c>
      <c r="BC10" s="187">
        <f>IF(SUM(wUSE!BC$113:BC$115),BC$4*wUSE!BC11/SUM(wUSE!BC$113:BC$115),0)</f>
        <v>0</v>
      </c>
      <c r="BD10" s="187">
        <f>IF(SUM(wUSE!BD$113:BD$115),BD$4*wUSE!BD11/SUM(wUSE!BD$113:BD$115),0)</f>
        <v>0</v>
      </c>
      <c r="BE10" s="187">
        <f>IF(SUM(wUSE!BE$113:BE$115),BE$4*wUSE!BE11/SUM(wUSE!BE$113:BE$115),0)</f>
        <v>0</v>
      </c>
      <c r="BF10" s="187">
        <f>IF(SUM(wUSE!BF$113:BF$115),BF$4*wUSE!BF11/SUM(wUSE!BF$113:BF$115),0)</f>
        <v>0</v>
      </c>
      <c r="BG10" s="187">
        <f>IF(SUM(wUSE!BG$113:BG$115),BG$4*wUSE!BG11/SUM(wUSE!BG$113:BG$115),0)</f>
        <v>0</v>
      </c>
      <c r="BH10" s="187">
        <f>IF(SUM(wUSE!BH$113:BH$115),BH$4*wUSE!BH11/SUM(wUSE!BH$113:BH$115),0)</f>
        <v>0</v>
      </c>
      <c r="BI10" s="187">
        <f>IF(SUM(wUSE!BI$113:BI$115),BI$4*wUSE!BI11/SUM(wUSE!BI$113:BI$115),0)</f>
        <v>0</v>
      </c>
      <c r="BJ10" s="187">
        <f>IF(SUM(wUSE!BJ$113:BJ$115),BJ$4*wUSE!BJ11/SUM(wUSE!BJ$113:BJ$115),0)</f>
        <v>0</v>
      </c>
      <c r="BK10" s="187">
        <f>IF(SUM(wUSE!BK$113:BK$115),BK$4*wUSE!BK11/SUM(wUSE!BK$113:BK$115),0)</f>
        <v>0</v>
      </c>
      <c r="BL10" s="187">
        <f>IF(SUM(wUSE!BL$113:BL$115),BL$4*wUSE!BL11/SUM(wUSE!BL$113:BL$115),0)</f>
        <v>0</v>
      </c>
      <c r="BM10" s="187">
        <f>IF(SUM(wUSE!BM$113:BM$115),BM$4*wUSE!BM11/SUM(wUSE!BM$113:BM$115),0)</f>
        <v>0</v>
      </c>
      <c r="BN10" s="187">
        <f>IF(SUM(wUSE!BN$113:BN$115),BN$4*wUSE!BN11/SUM(wUSE!BN$113:BN$115),0)</f>
        <v>0</v>
      </c>
      <c r="BO10" s="187">
        <f>IF(SUM(wUSE!BO$113:BO$115),BO$4*wUSE!BO11/SUM(wUSE!BO$113:BO$115),0)</f>
        <v>0</v>
      </c>
      <c r="BP10" s="187">
        <f>IF(SUM(wUSE!BP$113:BP$115),BP$4*wUSE!BP11/SUM(wUSE!BP$113:BP$115),0)</f>
        <v>0</v>
      </c>
      <c r="BQ10" s="187">
        <f>IF(SUM(wUSE!BQ$113:BQ$115),BQ$4*wUSE!BQ11/SUM(wUSE!BQ$113:BQ$115),0)</f>
        <v>0</v>
      </c>
      <c r="BR10" s="187">
        <f>IF(SUM(wUSE!BR$113:BR$115),BR$4*wUSE!BR11/SUM(wUSE!BR$113:BR$115),0)</f>
        <v>0</v>
      </c>
      <c r="BS10" s="187">
        <f>IF(SUM(wUSE!BS$113:BS$115),BS$4*wUSE!BS11/SUM(wUSE!BS$113:BS$115),0)</f>
        <v>0</v>
      </c>
      <c r="BT10" s="187">
        <f>IF(SUM(wUSE!BT$113:BT$115),BT$4*wUSE!BT11/SUM(wUSE!BT$113:BT$115),0)</f>
        <v>0</v>
      </c>
      <c r="BU10" s="187">
        <f>IF(SUM(wUSE!BU$113:BU$115),BU$4*wUSE!BU11/SUM(wUSE!BU$113:BU$115),0)</f>
        <v>0</v>
      </c>
      <c r="BV10" s="187">
        <f>IF(SUM(wUSE!BV$113:BV$115),BV$4*wUSE!BV11/SUM(wUSE!BV$113:BV$115),0)</f>
        <v>0</v>
      </c>
      <c r="BW10" s="187">
        <f>IF(SUM(wUSE!BW$113:BW$115),BW$4*wUSE!BW11/SUM(wUSE!BW$113:BW$115),0)</f>
        <v>0</v>
      </c>
      <c r="BX10" s="187">
        <f>IF(SUM(wUSE!BX$113:BX$115),BX$4*wUSE!BX11/SUM(wUSE!BX$113:BX$115),0)</f>
        <v>0</v>
      </c>
      <c r="BY10" s="187">
        <f>IF(SUM(wUSE!BY$113:BY$115),BY$4*wUSE!BY11/SUM(wUSE!BY$113:BY$115),0)</f>
        <v>0</v>
      </c>
      <c r="BZ10" s="187">
        <f>IF(SUM(wUSE!BZ$113:BZ$115),BZ$4*wUSE!BZ11/SUM(wUSE!BZ$113:BZ$115),0)</f>
        <v>0</v>
      </c>
      <c r="CA10" s="187">
        <f>IF(SUM(wUSE!CA$113:CA$115),CA$4*wUSE!CA11/SUM(wUSE!CA$113:CA$115),0)</f>
        <v>0</v>
      </c>
      <c r="CB10" s="187">
        <f>IF(SUM(wUSE!CB$113:CB$115),CB$4*wUSE!CB11/SUM(wUSE!CB$113:CB$115),0)</f>
        <v>0</v>
      </c>
      <c r="CC10" s="187">
        <f>IF(SUM(wUSE!CC$113:CC$115),CC$4*wUSE!CC11/SUM(wUSE!CC$113:CC$115),0)</f>
        <v>0</v>
      </c>
      <c r="CD10" s="187">
        <f>IF(SUM(wUSE!CD$113:CD$115),CD$4*wUSE!CD11/SUM(wUSE!CD$113:CD$115),0)</f>
        <v>0</v>
      </c>
      <c r="CE10" s="187">
        <f>IF(SUM(wUSE!CE$113:CE$115),CE$4*wUSE!CE11/SUM(wUSE!CE$113:CE$115),0)</f>
        <v>0</v>
      </c>
      <c r="CF10" s="187">
        <f>IF(SUM(wUSE!CF$113:CF$115),CF$4*wUSE!CF11/SUM(wUSE!CF$113:CF$115),0)</f>
        <v>0.17896077659830611</v>
      </c>
      <c r="CG10" s="187">
        <f>IF(SUM(wUSE!CG$113:CG$115),CG$4*wUSE!CG11/SUM(wUSE!CG$113:CG$115),0)</f>
        <v>0</v>
      </c>
      <c r="CH10" s="187">
        <f>IF(SUM(wUSE!CH$113:CH$115),CH$4*wUSE!CH11/SUM(wUSE!CH$113:CH$115),0)</f>
        <v>0</v>
      </c>
      <c r="CI10" s="187">
        <f>IF(SUM(wUSE!CI$113:CI$115),CI$4*wUSE!CI11/SUM(wUSE!CI$113:CI$115),0)</f>
        <v>0</v>
      </c>
      <c r="CJ10" s="187">
        <f>IF(SUM(wUSE!CJ$113:CJ$115),CJ$4*wUSE!CJ11/SUM(wUSE!CJ$113:CJ$115),0)</f>
        <v>0</v>
      </c>
      <c r="CK10" s="187">
        <f>IF(SUM(wUSE!CK$113:CK$115),CK$4*wUSE!CK11/SUM(wUSE!CK$113:CK$115),0)</f>
        <v>0</v>
      </c>
      <c r="CL10" s="187">
        <f>IF(SUM(wUSE!CL$113:CL$115),CL$4*wUSE!CL11/SUM(wUSE!CL$113:CL$115),0)</f>
        <v>0</v>
      </c>
      <c r="CM10" s="187">
        <f>IF(SUM(wUSE!CM$113:CM$115),CM$4*wUSE!CM11/SUM(wUSE!CM$113:CM$115),0)</f>
        <v>0</v>
      </c>
      <c r="CN10" s="187">
        <f>IF(SUM(wUSE!CN$113:CN$115),CN$4*wUSE!CN11/SUM(wUSE!CN$113:CN$115),0)</f>
        <v>0</v>
      </c>
      <c r="CO10" s="187">
        <f>IF(SUM(wUSE!CO$113:CO$115),CO$4*wUSE!CO11/SUM(wUSE!CO$113:CO$115),0)</f>
        <v>0</v>
      </c>
      <c r="CP10" s="187">
        <f>IF(SUM(wUSE!CP$113:CP$115),CP$4*wUSE!CP11/SUM(wUSE!CP$113:CP$115),0)</f>
        <v>0</v>
      </c>
      <c r="CQ10" s="187">
        <f>IF(SUM(wUSE!CQ$113:CQ$115),CQ$4*wUSE!CQ11/SUM(wUSE!CQ$113:CQ$115),0)</f>
        <v>0</v>
      </c>
      <c r="CR10" s="187">
        <f>IF(SUM(wUSE!CR$113:CR$115),CR$4*wUSE!CR11/SUM(wUSE!CR$113:CR$115),0)</f>
        <v>0</v>
      </c>
      <c r="CS10" s="187">
        <f>IF(SUM(wUSE!CS$113:CS$115),CS$4*wUSE!CS11/SUM(wUSE!CS$113:CS$115),0)</f>
        <v>0</v>
      </c>
      <c r="CT10" s="187">
        <f>IF(SUM(wUSE!CT$113:CT$115),CT$4*wUSE!CT11/SUM(wUSE!CT$113:CT$115),0)</f>
        <v>0</v>
      </c>
      <c r="CU10" s="187">
        <f>IF(SUM(wUSE!CU$113:CU$115),CU$4*wUSE!CU11/SUM(wUSE!CU$113:CU$115),0)</f>
        <v>0</v>
      </c>
      <c r="CV10" s="187">
        <f>IF(SUM(wUSE!CV$113:CV$115),CV$4*wUSE!CV11/SUM(wUSE!CV$113:CV$115),0)</f>
        <v>0</v>
      </c>
      <c r="CW10" s="187">
        <f>IF(SUM(wUSE!CW$113:CW$115),CW$4*wUSE!CW11/SUM(wUSE!CW$113:CW$115),0)</f>
        <v>0</v>
      </c>
      <c r="CX10" s="187">
        <f>IF(SUM(wUSE!CX$113:CX$115),CX$4*wUSE!CX11/SUM(wUSE!CX$113:CX$115),0)</f>
        <v>0</v>
      </c>
      <c r="CY10" s="187">
        <f>IF(SUM(wUSE!CY$113:CY$115),CY$4*wUSE!CY11/SUM(wUSE!CY$113:CY$115),0)</f>
        <v>0</v>
      </c>
      <c r="CZ10" s="187">
        <f>IF(SUM(wUSE!CZ$113:CZ$115),CZ$4*wUSE!CZ11/SUM(wUSE!CZ$113:CZ$115),0)</f>
        <v>0</v>
      </c>
      <c r="DA10" s="187">
        <f>IF(SUM(wUSE!DA$113:DA$115),DA$4*wUSE!DA11/SUM(wUSE!DA$113:DA$115),0)</f>
        <v>0</v>
      </c>
      <c r="DB10" s="187">
        <f>IF(SUM(wUSE!DB$113:DB$115),DB$4*wUSE!DB11/SUM(wUSE!DB$113:DB$115),0)</f>
        <v>0</v>
      </c>
      <c r="DC10" s="177"/>
      <c r="DD10" s="178"/>
      <c r="DE10" s="178"/>
      <c r="DF10" s="178"/>
      <c r="DG10" s="178"/>
      <c r="DH10" s="178"/>
      <c r="DI10" s="178"/>
      <c r="DJ10" s="178"/>
      <c r="DK10" s="178"/>
      <c r="DL10" s="178"/>
      <c r="DM10" s="178"/>
      <c r="DN10" s="178"/>
      <c r="DO10" s="178"/>
      <c r="DP10" s="178"/>
    </row>
    <row r="11" spans="1:120" x14ac:dyDescent="0.35">
      <c r="A11" s="27"/>
      <c r="B11" s="15" t="s">
        <v>13</v>
      </c>
      <c r="C11" s="187">
        <f>IF(SUM(wUSE!C$113:C$115),C$4*wUSE!C12/SUM(wUSE!C$113:C$115),0)</f>
        <v>0</v>
      </c>
      <c r="D11" s="187">
        <f>IF(SUM(wUSE!D$113:D$115),D$4*wUSE!D12/SUM(wUSE!D$113:D$115),0)</f>
        <v>0</v>
      </c>
      <c r="E11" s="187">
        <f>IF(SUM(wUSE!E$113:E$115),E$4*wUSE!E12/SUM(wUSE!E$113:E$115),0)</f>
        <v>0</v>
      </c>
      <c r="F11" s="187">
        <f>IF(SUM(wUSE!F$113:F$115),F$4*wUSE!F12/SUM(wUSE!F$113:F$115),0)</f>
        <v>0.45081363169031957</v>
      </c>
      <c r="G11" s="187">
        <f>IF(SUM(wUSE!G$113:G$115),G$4*wUSE!G12/SUM(wUSE!G$113:G$115),0)</f>
        <v>0</v>
      </c>
      <c r="H11" s="187">
        <f>IF(SUM(wUSE!H$113:H$115),H$4*wUSE!H12/SUM(wUSE!H$113:H$115),0)</f>
        <v>0</v>
      </c>
      <c r="I11" s="187">
        <f>IF(SUM(wUSE!I$113:I$115),I$4*wUSE!I12/SUM(wUSE!I$113:I$115),0)</f>
        <v>0</v>
      </c>
      <c r="J11" s="187">
        <f>IF(SUM(wUSE!J$113:J$115),J$4*wUSE!J12/SUM(wUSE!J$113:J$115),0)</f>
        <v>0</v>
      </c>
      <c r="K11" s="187">
        <f>IF(SUM(wUSE!K$113:K$115),K$4*wUSE!K12/SUM(wUSE!K$113:K$115),0)</f>
        <v>0</v>
      </c>
      <c r="L11" s="187">
        <f>IF(SUM(wUSE!L$113:L$115),L$4*wUSE!L12/SUM(wUSE!L$113:L$115),0)</f>
        <v>0</v>
      </c>
      <c r="M11" s="187">
        <f>IF(SUM(wUSE!M$113:M$115),M$4*wUSE!M12/SUM(wUSE!M$113:M$115),0)</f>
        <v>0</v>
      </c>
      <c r="N11" s="187">
        <f>IF(SUM(wUSE!N$113:N$115),N$4*wUSE!N12/SUM(wUSE!N$113:N$115),0)</f>
        <v>0</v>
      </c>
      <c r="O11" s="187">
        <f>IF(SUM(wUSE!O$113:O$115),O$4*wUSE!O12/SUM(wUSE!O$113:O$115),0)</f>
        <v>0</v>
      </c>
      <c r="P11" s="187">
        <f>IF(SUM(wUSE!P$113:P$115),P$4*wUSE!P12/SUM(wUSE!P$113:P$115),0)</f>
        <v>0</v>
      </c>
      <c r="Q11" s="187">
        <f>IF(SUM(wUSE!Q$113:Q$115),Q$4*wUSE!Q12/SUM(wUSE!Q$113:Q$115),0)</f>
        <v>0</v>
      </c>
      <c r="R11" s="187">
        <f>IF(SUM(wUSE!R$113:R$115),R$4*wUSE!R12/SUM(wUSE!R$113:R$115),0)</f>
        <v>0</v>
      </c>
      <c r="S11" s="187">
        <f>IF(SUM(wUSE!S$113:S$115),S$4*wUSE!S12/SUM(wUSE!S$113:S$115),0)</f>
        <v>0</v>
      </c>
      <c r="T11" s="187">
        <f>IF(SUM(wUSE!T$113:T$115),T$4*wUSE!T12/SUM(wUSE!T$113:T$115),0)</f>
        <v>0</v>
      </c>
      <c r="U11" s="187">
        <f>IF(SUM(wUSE!U$113:U$115),U$4*wUSE!U12/SUM(wUSE!U$113:U$115),0)</f>
        <v>0</v>
      </c>
      <c r="V11" s="187">
        <f>IF(SUM(wUSE!V$113:V$115),V$4*wUSE!V12/SUM(wUSE!V$113:V$115),0)</f>
        <v>0</v>
      </c>
      <c r="W11" s="187">
        <f>IF(SUM(wUSE!W$113:W$115),W$4*wUSE!W12/SUM(wUSE!W$113:W$115),0)</f>
        <v>0</v>
      </c>
      <c r="X11" s="187">
        <f>IF(SUM(wUSE!X$113:X$115),X$4*wUSE!X12/SUM(wUSE!X$113:X$115),0)</f>
        <v>0</v>
      </c>
      <c r="Y11" s="187">
        <f>IF(SUM(wUSE!Y$113:Y$115),Y$4*wUSE!Y12/SUM(wUSE!Y$113:Y$115),0)</f>
        <v>0</v>
      </c>
      <c r="Z11" s="187">
        <f>IF(SUM(wUSE!Z$113:Z$115),Z$4*wUSE!Z12/SUM(wUSE!Z$113:Z$115),0)</f>
        <v>0</v>
      </c>
      <c r="AA11" s="187">
        <f>IF(SUM(wUSE!AA$113:AA$115),AA$4*wUSE!AA12/SUM(wUSE!AA$113:AA$115),0)</f>
        <v>0</v>
      </c>
      <c r="AB11" s="187">
        <f>IF(SUM(wUSE!AB$113:AB$115),AB$4*wUSE!AB12/SUM(wUSE!AB$113:AB$115),0)</f>
        <v>6.887866932744191E-2</v>
      </c>
      <c r="AC11" s="187">
        <f>IF(SUM(wUSE!AC$113:AC$115),AC$4*wUSE!AC12/SUM(wUSE!AC$113:AC$115),0)</f>
        <v>3.9688542470170285E-2</v>
      </c>
      <c r="AD11" s="187">
        <f>IF(SUM(wUSE!AD$113:AD$115),AD$4*wUSE!AD12/SUM(wUSE!AD$113:AD$115),0)</f>
        <v>1.0918344574698403E-2</v>
      </c>
      <c r="AE11" s="187">
        <f>IF(SUM(wUSE!AE$113:AE$115),AE$4*wUSE!AE12/SUM(wUSE!AE$113:AE$115),0)</f>
        <v>1.9474743882063749E-3</v>
      </c>
      <c r="AF11" s="187">
        <f>IF(SUM(wUSE!AF$113:AF$115),AF$4*wUSE!AF12/SUM(wUSE!AF$113:AF$115),0)</f>
        <v>0</v>
      </c>
      <c r="AG11" s="187">
        <f>IF(SUM(wUSE!AG$113:AG$115),AG$4*wUSE!AG12/SUM(wUSE!AG$113:AG$115),0)</f>
        <v>0</v>
      </c>
      <c r="AH11" s="187">
        <f>IF(SUM(wUSE!AH$113:AH$115),AH$4*wUSE!AH12/SUM(wUSE!AH$113:AH$115),0)</f>
        <v>0</v>
      </c>
      <c r="AI11" s="187">
        <f>IF(SUM(wUSE!AI$113:AI$115),AI$4*wUSE!AI12/SUM(wUSE!AI$113:AI$115),0)</f>
        <v>0</v>
      </c>
      <c r="AJ11" s="187">
        <f>IF(SUM(wUSE!AJ$113:AJ$115),AJ$4*wUSE!AJ12/SUM(wUSE!AJ$113:AJ$115),0)</f>
        <v>0</v>
      </c>
      <c r="AK11" s="187">
        <f>IF(SUM(wUSE!AK$113:AK$115),AK$4*wUSE!AK12/SUM(wUSE!AK$113:AK$115),0)</f>
        <v>0</v>
      </c>
      <c r="AL11" s="187">
        <f>IF(SUM(wUSE!AL$113:AL$115),AL$4*wUSE!AL12/SUM(wUSE!AL$113:AL$115),0)</f>
        <v>0</v>
      </c>
      <c r="AM11" s="187">
        <f>IF(SUM(wUSE!AM$113:AM$115),AM$4*wUSE!AM12/SUM(wUSE!AM$113:AM$115),0)</f>
        <v>0</v>
      </c>
      <c r="AN11" s="187">
        <f>IF(SUM(wUSE!AN$113:AN$115),AN$4*wUSE!AN12/SUM(wUSE!AN$113:AN$115),0)</f>
        <v>0</v>
      </c>
      <c r="AO11" s="187">
        <f>IF(SUM(wUSE!AO$113:AO$115),AO$4*wUSE!AO12/SUM(wUSE!AO$113:AO$115),0)</f>
        <v>0</v>
      </c>
      <c r="AP11" s="187">
        <f>IF(SUM(wUSE!AP$113:AP$115),AP$4*wUSE!AP12/SUM(wUSE!AP$113:AP$115),0)</f>
        <v>0</v>
      </c>
      <c r="AQ11" s="187">
        <f>IF(SUM(wUSE!AQ$113:AQ$115),AQ$4*wUSE!AQ12/SUM(wUSE!AQ$113:AQ$115),0)</f>
        <v>0</v>
      </c>
      <c r="AR11" s="187">
        <f>IF(SUM(wUSE!AR$113:AR$115),AR$4*wUSE!AR12/SUM(wUSE!AR$113:AR$115),0)</f>
        <v>0</v>
      </c>
      <c r="AS11" s="187">
        <f>IF(SUM(wUSE!AS$113:AS$115),AS$4*wUSE!AS12/SUM(wUSE!AS$113:AS$115),0)</f>
        <v>1.9401954709141801E-3</v>
      </c>
      <c r="AT11" s="187">
        <f>IF(SUM(wUSE!AT$113:AT$115),AT$4*wUSE!AT12/SUM(wUSE!AT$113:AT$115),0)</f>
        <v>3.2786346475020302E-2</v>
      </c>
      <c r="AU11" s="187">
        <f>IF(SUM(wUSE!AU$113:AU$115),AU$4*wUSE!AU12/SUM(wUSE!AU$113:AU$115),0)</f>
        <v>0</v>
      </c>
      <c r="AV11" s="187">
        <f>IF(SUM(wUSE!AV$113:AV$115),AV$4*wUSE!AV12/SUM(wUSE!AV$113:AV$115),0)</f>
        <v>5.6530109735609697</v>
      </c>
      <c r="AW11" s="187">
        <f>IF(SUM(wUSE!AW$113:AW$115),AW$4*wUSE!AW12/SUM(wUSE!AW$113:AW$115),0)</f>
        <v>6.2058058667563247E-2</v>
      </c>
      <c r="AX11" s="187">
        <f>IF(SUM(wUSE!AX$113:AX$115),AX$4*wUSE!AX12/SUM(wUSE!AX$113:AX$115),0)</f>
        <v>0</v>
      </c>
      <c r="AY11" s="187">
        <f>IF(SUM(wUSE!AY$113:AY$115),AY$4*wUSE!AY12/SUM(wUSE!AY$113:AY$115),0)</f>
        <v>0.13002205550980916</v>
      </c>
      <c r="AZ11" s="187">
        <f>IF(SUM(wUSE!AZ$113:AZ$115),AZ$4*wUSE!AZ12/SUM(wUSE!AZ$113:AZ$115),0)</f>
        <v>1.0866709963971173</v>
      </c>
      <c r="BA11" s="187">
        <f>IF(SUM(wUSE!BA$113:BA$115),BA$4*wUSE!BA12/SUM(wUSE!BA$113:BA$115),0)</f>
        <v>0</v>
      </c>
      <c r="BB11" s="187">
        <f>IF(SUM(wUSE!BB$113:BB$115),BB$4*wUSE!BB12/SUM(wUSE!BB$113:BB$115),0)</f>
        <v>0</v>
      </c>
      <c r="BC11" s="187">
        <f>IF(SUM(wUSE!BC$113:BC$115),BC$4*wUSE!BC12/SUM(wUSE!BC$113:BC$115),0)</f>
        <v>0</v>
      </c>
      <c r="BD11" s="187">
        <f>IF(SUM(wUSE!BD$113:BD$115),BD$4*wUSE!BD12/SUM(wUSE!BD$113:BD$115),0)</f>
        <v>0</v>
      </c>
      <c r="BE11" s="187">
        <f>IF(SUM(wUSE!BE$113:BE$115),BE$4*wUSE!BE12/SUM(wUSE!BE$113:BE$115),0)</f>
        <v>0</v>
      </c>
      <c r="BF11" s="187">
        <f>IF(SUM(wUSE!BF$113:BF$115),BF$4*wUSE!BF12/SUM(wUSE!BF$113:BF$115),0)</f>
        <v>0</v>
      </c>
      <c r="BG11" s="187">
        <f>IF(SUM(wUSE!BG$113:BG$115),BG$4*wUSE!BG12/SUM(wUSE!BG$113:BG$115),0)</f>
        <v>0</v>
      </c>
      <c r="BH11" s="187">
        <f>IF(SUM(wUSE!BH$113:BH$115),BH$4*wUSE!BH12/SUM(wUSE!BH$113:BH$115),0)</f>
        <v>0</v>
      </c>
      <c r="BI11" s="187">
        <f>IF(SUM(wUSE!BI$113:BI$115),BI$4*wUSE!BI12/SUM(wUSE!BI$113:BI$115),0)</f>
        <v>0</v>
      </c>
      <c r="BJ11" s="187">
        <f>IF(SUM(wUSE!BJ$113:BJ$115),BJ$4*wUSE!BJ12/SUM(wUSE!BJ$113:BJ$115),0)</f>
        <v>0</v>
      </c>
      <c r="BK11" s="187">
        <f>IF(SUM(wUSE!BK$113:BK$115),BK$4*wUSE!BK12/SUM(wUSE!BK$113:BK$115),0)</f>
        <v>0</v>
      </c>
      <c r="BL11" s="187">
        <f>IF(SUM(wUSE!BL$113:BL$115),BL$4*wUSE!BL12/SUM(wUSE!BL$113:BL$115),0)</f>
        <v>0</v>
      </c>
      <c r="BM11" s="187">
        <f>IF(SUM(wUSE!BM$113:BM$115),BM$4*wUSE!BM12/SUM(wUSE!BM$113:BM$115),0)</f>
        <v>0</v>
      </c>
      <c r="BN11" s="187">
        <f>IF(SUM(wUSE!BN$113:BN$115),BN$4*wUSE!BN12/SUM(wUSE!BN$113:BN$115),0)</f>
        <v>0</v>
      </c>
      <c r="BO11" s="187">
        <f>IF(SUM(wUSE!BO$113:BO$115),BO$4*wUSE!BO12/SUM(wUSE!BO$113:BO$115),0)</f>
        <v>0</v>
      </c>
      <c r="BP11" s="187">
        <f>IF(SUM(wUSE!BP$113:BP$115),BP$4*wUSE!BP12/SUM(wUSE!BP$113:BP$115),0)</f>
        <v>0</v>
      </c>
      <c r="BQ11" s="187">
        <f>IF(SUM(wUSE!BQ$113:BQ$115),BQ$4*wUSE!BQ12/SUM(wUSE!BQ$113:BQ$115),0)</f>
        <v>0</v>
      </c>
      <c r="BR11" s="187">
        <f>IF(SUM(wUSE!BR$113:BR$115),BR$4*wUSE!BR12/SUM(wUSE!BR$113:BR$115),0)</f>
        <v>0</v>
      </c>
      <c r="BS11" s="187">
        <f>IF(SUM(wUSE!BS$113:BS$115),BS$4*wUSE!BS12/SUM(wUSE!BS$113:BS$115),0)</f>
        <v>0</v>
      </c>
      <c r="BT11" s="187">
        <f>IF(SUM(wUSE!BT$113:BT$115),BT$4*wUSE!BT12/SUM(wUSE!BT$113:BT$115),0)</f>
        <v>0</v>
      </c>
      <c r="BU11" s="187">
        <f>IF(SUM(wUSE!BU$113:BU$115),BU$4*wUSE!BU12/SUM(wUSE!BU$113:BU$115),0)</f>
        <v>0</v>
      </c>
      <c r="BV11" s="187">
        <f>IF(SUM(wUSE!BV$113:BV$115),BV$4*wUSE!BV12/SUM(wUSE!BV$113:BV$115),0)</f>
        <v>0</v>
      </c>
      <c r="BW11" s="187">
        <f>IF(SUM(wUSE!BW$113:BW$115),BW$4*wUSE!BW12/SUM(wUSE!BW$113:BW$115),0)</f>
        <v>0</v>
      </c>
      <c r="BX11" s="187">
        <f>IF(SUM(wUSE!BX$113:BX$115),BX$4*wUSE!BX12/SUM(wUSE!BX$113:BX$115),0)</f>
        <v>0</v>
      </c>
      <c r="BY11" s="187">
        <f>IF(SUM(wUSE!BY$113:BY$115),BY$4*wUSE!BY12/SUM(wUSE!BY$113:BY$115),0)</f>
        <v>0</v>
      </c>
      <c r="BZ11" s="187">
        <f>IF(SUM(wUSE!BZ$113:BZ$115),BZ$4*wUSE!BZ12/SUM(wUSE!BZ$113:BZ$115),0)</f>
        <v>0</v>
      </c>
      <c r="CA11" s="187">
        <f>IF(SUM(wUSE!CA$113:CA$115),CA$4*wUSE!CA12/SUM(wUSE!CA$113:CA$115),0)</f>
        <v>0</v>
      </c>
      <c r="CB11" s="187">
        <f>IF(SUM(wUSE!CB$113:CB$115),CB$4*wUSE!CB12/SUM(wUSE!CB$113:CB$115),0)</f>
        <v>0</v>
      </c>
      <c r="CC11" s="187">
        <f>IF(SUM(wUSE!CC$113:CC$115),CC$4*wUSE!CC12/SUM(wUSE!CC$113:CC$115),0)</f>
        <v>0</v>
      </c>
      <c r="CD11" s="187">
        <f>IF(SUM(wUSE!CD$113:CD$115),CD$4*wUSE!CD12/SUM(wUSE!CD$113:CD$115),0)</f>
        <v>0</v>
      </c>
      <c r="CE11" s="187">
        <f>IF(SUM(wUSE!CE$113:CE$115),CE$4*wUSE!CE12/SUM(wUSE!CE$113:CE$115),0)</f>
        <v>0</v>
      </c>
      <c r="CF11" s="187">
        <f>IF(SUM(wUSE!CF$113:CF$115),CF$4*wUSE!CF12/SUM(wUSE!CF$113:CF$115),0)</f>
        <v>2.2520064207160604E-2</v>
      </c>
      <c r="CG11" s="187">
        <f>IF(SUM(wUSE!CG$113:CG$115),CG$4*wUSE!CG12/SUM(wUSE!CG$113:CG$115),0)</f>
        <v>0</v>
      </c>
      <c r="CH11" s="187">
        <f>IF(SUM(wUSE!CH$113:CH$115),CH$4*wUSE!CH12/SUM(wUSE!CH$113:CH$115),0)</f>
        <v>0</v>
      </c>
      <c r="CI11" s="187">
        <f>IF(SUM(wUSE!CI$113:CI$115),CI$4*wUSE!CI12/SUM(wUSE!CI$113:CI$115),0)</f>
        <v>0</v>
      </c>
      <c r="CJ11" s="187">
        <f>IF(SUM(wUSE!CJ$113:CJ$115),CJ$4*wUSE!CJ12/SUM(wUSE!CJ$113:CJ$115),0)</f>
        <v>0</v>
      </c>
      <c r="CK11" s="187">
        <f>IF(SUM(wUSE!CK$113:CK$115),CK$4*wUSE!CK12/SUM(wUSE!CK$113:CK$115),0)</f>
        <v>0</v>
      </c>
      <c r="CL11" s="187">
        <f>IF(SUM(wUSE!CL$113:CL$115),CL$4*wUSE!CL12/SUM(wUSE!CL$113:CL$115),0)</f>
        <v>0</v>
      </c>
      <c r="CM11" s="187">
        <f>IF(SUM(wUSE!CM$113:CM$115),CM$4*wUSE!CM12/SUM(wUSE!CM$113:CM$115),0)</f>
        <v>0</v>
      </c>
      <c r="CN11" s="187">
        <f>IF(SUM(wUSE!CN$113:CN$115),CN$4*wUSE!CN12/SUM(wUSE!CN$113:CN$115),0)</f>
        <v>0</v>
      </c>
      <c r="CO11" s="187">
        <f>IF(SUM(wUSE!CO$113:CO$115),CO$4*wUSE!CO12/SUM(wUSE!CO$113:CO$115),0)</f>
        <v>0</v>
      </c>
      <c r="CP11" s="187">
        <f>IF(SUM(wUSE!CP$113:CP$115),CP$4*wUSE!CP12/SUM(wUSE!CP$113:CP$115),0)</f>
        <v>0</v>
      </c>
      <c r="CQ11" s="187">
        <f>IF(SUM(wUSE!CQ$113:CQ$115),CQ$4*wUSE!CQ12/SUM(wUSE!CQ$113:CQ$115),0)</f>
        <v>0</v>
      </c>
      <c r="CR11" s="187">
        <f>IF(SUM(wUSE!CR$113:CR$115),CR$4*wUSE!CR12/SUM(wUSE!CR$113:CR$115),0)</f>
        <v>0</v>
      </c>
      <c r="CS11" s="187">
        <f>IF(SUM(wUSE!CS$113:CS$115),CS$4*wUSE!CS12/SUM(wUSE!CS$113:CS$115),0)</f>
        <v>0</v>
      </c>
      <c r="CT11" s="187">
        <f>IF(SUM(wUSE!CT$113:CT$115),CT$4*wUSE!CT12/SUM(wUSE!CT$113:CT$115),0)</f>
        <v>0</v>
      </c>
      <c r="CU11" s="187">
        <f>IF(SUM(wUSE!CU$113:CU$115),CU$4*wUSE!CU12/SUM(wUSE!CU$113:CU$115),0)</f>
        <v>0</v>
      </c>
      <c r="CV11" s="187">
        <f>IF(SUM(wUSE!CV$113:CV$115),CV$4*wUSE!CV12/SUM(wUSE!CV$113:CV$115),0)</f>
        <v>0</v>
      </c>
      <c r="CW11" s="187">
        <f>IF(SUM(wUSE!CW$113:CW$115),CW$4*wUSE!CW12/SUM(wUSE!CW$113:CW$115),0)</f>
        <v>0</v>
      </c>
      <c r="CX11" s="187">
        <f>IF(SUM(wUSE!CX$113:CX$115),CX$4*wUSE!CX12/SUM(wUSE!CX$113:CX$115),0)</f>
        <v>0</v>
      </c>
      <c r="CY11" s="187">
        <f>IF(SUM(wUSE!CY$113:CY$115),CY$4*wUSE!CY12/SUM(wUSE!CY$113:CY$115),0)</f>
        <v>0</v>
      </c>
      <c r="CZ11" s="187">
        <f>IF(SUM(wUSE!CZ$113:CZ$115),CZ$4*wUSE!CZ12/SUM(wUSE!CZ$113:CZ$115),0)</f>
        <v>0</v>
      </c>
      <c r="DA11" s="187">
        <f>IF(SUM(wUSE!DA$113:DA$115),DA$4*wUSE!DA12/SUM(wUSE!DA$113:DA$115),0)</f>
        <v>0</v>
      </c>
      <c r="DB11" s="187">
        <f>IF(SUM(wUSE!DB$113:DB$115),DB$4*wUSE!DB12/SUM(wUSE!DB$113:DB$115),0)</f>
        <v>0</v>
      </c>
      <c r="DC11" s="177"/>
      <c r="DD11" s="178"/>
      <c r="DE11" s="178"/>
      <c r="DF11" s="178"/>
      <c r="DG11" s="178"/>
      <c r="DH11" s="178"/>
      <c r="DI11" s="178"/>
      <c r="DJ11" s="178"/>
      <c r="DK11" s="178"/>
      <c r="DL11" s="178"/>
      <c r="DM11" s="178"/>
      <c r="DN11" s="178"/>
      <c r="DO11" s="178"/>
      <c r="DP11" s="178"/>
    </row>
    <row r="12" spans="1:120" x14ac:dyDescent="0.35">
      <c r="A12" s="27"/>
      <c r="B12" s="15" t="s">
        <v>19</v>
      </c>
      <c r="C12" s="187">
        <f>IF(SUM(wUSE!C$113:C$115),C$4*wUSE!C13/SUM(wUSE!C$113:C$115),0)</f>
        <v>0</v>
      </c>
      <c r="D12" s="187">
        <f>IF(SUM(wUSE!D$113:D$115),D$4*wUSE!D13/SUM(wUSE!D$113:D$115),0)</f>
        <v>0</v>
      </c>
      <c r="E12" s="187">
        <f>IF(SUM(wUSE!E$113:E$115),E$4*wUSE!E13/SUM(wUSE!E$113:E$115),0)</f>
        <v>0</v>
      </c>
      <c r="F12" s="187">
        <f>IF(SUM(wUSE!F$113:F$115),F$4*wUSE!F13/SUM(wUSE!F$113:F$115),0)</f>
        <v>0</v>
      </c>
      <c r="G12" s="187">
        <f>IF(SUM(wUSE!G$113:G$115),G$4*wUSE!G13/SUM(wUSE!G$113:G$115),0)</f>
        <v>2.1894514222329685E-3</v>
      </c>
      <c r="H12" s="187">
        <f>IF(SUM(wUSE!H$113:H$115),H$4*wUSE!H13/SUM(wUSE!H$113:H$115),0)</f>
        <v>0</v>
      </c>
      <c r="I12" s="187">
        <f>IF(SUM(wUSE!I$113:I$115),I$4*wUSE!I13/SUM(wUSE!I$113:I$115),0)</f>
        <v>0</v>
      </c>
      <c r="J12" s="187">
        <f>IF(SUM(wUSE!J$113:J$115),J$4*wUSE!J13/SUM(wUSE!J$113:J$115),0)</f>
        <v>0</v>
      </c>
      <c r="K12" s="187">
        <f>IF(SUM(wUSE!K$113:K$115),K$4*wUSE!K13/SUM(wUSE!K$113:K$115),0)</f>
        <v>0</v>
      </c>
      <c r="L12" s="187">
        <f>IF(SUM(wUSE!L$113:L$115),L$4*wUSE!L13/SUM(wUSE!L$113:L$115),0)</f>
        <v>0</v>
      </c>
      <c r="M12" s="187">
        <f>IF(SUM(wUSE!M$113:M$115),M$4*wUSE!M13/SUM(wUSE!M$113:M$115),0)</f>
        <v>0</v>
      </c>
      <c r="N12" s="187">
        <f>IF(SUM(wUSE!N$113:N$115),N$4*wUSE!N13/SUM(wUSE!N$113:N$115),0)</f>
        <v>0</v>
      </c>
      <c r="O12" s="187">
        <f>IF(SUM(wUSE!O$113:O$115),O$4*wUSE!O13/SUM(wUSE!O$113:O$115),0)</f>
        <v>0</v>
      </c>
      <c r="P12" s="187">
        <f>IF(SUM(wUSE!P$113:P$115),P$4*wUSE!P13/SUM(wUSE!P$113:P$115),0)</f>
        <v>0</v>
      </c>
      <c r="Q12" s="187">
        <f>IF(SUM(wUSE!Q$113:Q$115),Q$4*wUSE!Q13/SUM(wUSE!Q$113:Q$115),0)</f>
        <v>0</v>
      </c>
      <c r="R12" s="187">
        <f>IF(SUM(wUSE!R$113:R$115),R$4*wUSE!R13/SUM(wUSE!R$113:R$115),0)</f>
        <v>0</v>
      </c>
      <c r="S12" s="187">
        <f>IF(SUM(wUSE!S$113:S$115),S$4*wUSE!S13/SUM(wUSE!S$113:S$115),0)</f>
        <v>0</v>
      </c>
      <c r="T12" s="187">
        <f>IF(SUM(wUSE!T$113:T$115),T$4*wUSE!T13/SUM(wUSE!T$113:T$115),0)</f>
        <v>0</v>
      </c>
      <c r="U12" s="187">
        <f>IF(SUM(wUSE!U$113:U$115),U$4*wUSE!U13/SUM(wUSE!U$113:U$115),0)</f>
        <v>0</v>
      </c>
      <c r="V12" s="187">
        <f>IF(SUM(wUSE!V$113:V$115),V$4*wUSE!V13/SUM(wUSE!V$113:V$115),0)</f>
        <v>0</v>
      </c>
      <c r="W12" s="187">
        <f>IF(SUM(wUSE!W$113:W$115),W$4*wUSE!W13/SUM(wUSE!W$113:W$115),0)</f>
        <v>0</v>
      </c>
      <c r="X12" s="187">
        <f>IF(SUM(wUSE!X$113:X$115),X$4*wUSE!X13/SUM(wUSE!X$113:X$115),0)</f>
        <v>0</v>
      </c>
      <c r="Y12" s="187">
        <f>IF(SUM(wUSE!Y$113:Y$115),Y$4*wUSE!Y13/SUM(wUSE!Y$113:Y$115),0)</f>
        <v>0</v>
      </c>
      <c r="Z12" s="187">
        <f>IF(SUM(wUSE!Z$113:Z$115),Z$4*wUSE!Z13/SUM(wUSE!Z$113:Z$115),0)</f>
        <v>0</v>
      </c>
      <c r="AA12" s="187">
        <f>IF(SUM(wUSE!AA$113:AA$115),AA$4*wUSE!AA13/SUM(wUSE!AA$113:AA$115),0)</f>
        <v>0</v>
      </c>
      <c r="AB12" s="187">
        <f>IF(SUM(wUSE!AB$113:AB$115),AB$4*wUSE!AB13/SUM(wUSE!AB$113:AB$115),0)</f>
        <v>3.7110999605802414E-2</v>
      </c>
      <c r="AC12" s="187">
        <f>IF(SUM(wUSE!AC$113:AC$115),AC$4*wUSE!AC13/SUM(wUSE!AC$113:AC$115),0)</f>
        <v>2.1383709911169148E-2</v>
      </c>
      <c r="AD12" s="187">
        <f>IF(SUM(wUSE!AD$113:AD$115),AD$4*wUSE!AD13/SUM(wUSE!AD$113:AD$115),0)</f>
        <v>5.8826728966178748E-3</v>
      </c>
      <c r="AE12" s="187">
        <f>IF(SUM(wUSE!AE$113:AE$115),AE$4*wUSE!AE13/SUM(wUSE!AE$113:AE$115),0)</f>
        <v>1.0492758056846339E-3</v>
      </c>
      <c r="AF12" s="187">
        <f>IF(SUM(wUSE!AF$113:AF$115),AF$4*wUSE!AF13/SUM(wUSE!AF$113:AF$115),0)</f>
        <v>0</v>
      </c>
      <c r="AG12" s="187">
        <f>IF(SUM(wUSE!AG$113:AG$115),AG$4*wUSE!AG13/SUM(wUSE!AG$113:AG$115),0)</f>
        <v>0</v>
      </c>
      <c r="AH12" s="187">
        <f>IF(SUM(wUSE!AH$113:AH$115),AH$4*wUSE!AH13/SUM(wUSE!AH$113:AH$115),0)</f>
        <v>0</v>
      </c>
      <c r="AI12" s="187">
        <f>IF(SUM(wUSE!AI$113:AI$115),AI$4*wUSE!AI13/SUM(wUSE!AI$113:AI$115),0)</f>
        <v>0</v>
      </c>
      <c r="AJ12" s="187">
        <f>IF(SUM(wUSE!AJ$113:AJ$115),AJ$4*wUSE!AJ13/SUM(wUSE!AJ$113:AJ$115),0)</f>
        <v>0</v>
      </c>
      <c r="AK12" s="187">
        <f>IF(SUM(wUSE!AK$113:AK$115),AK$4*wUSE!AK13/SUM(wUSE!AK$113:AK$115),0)</f>
        <v>0</v>
      </c>
      <c r="AL12" s="187">
        <f>IF(SUM(wUSE!AL$113:AL$115),AL$4*wUSE!AL13/SUM(wUSE!AL$113:AL$115),0)</f>
        <v>0</v>
      </c>
      <c r="AM12" s="187">
        <f>IF(SUM(wUSE!AM$113:AM$115),AM$4*wUSE!AM13/SUM(wUSE!AM$113:AM$115),0)</f>
        <v>0</v>
      </c>
      <c r="AN12" s="187">
        <f>IF(SUM(wUSE!AN$113:AN$115),AN$4*wUSE!AN13/SUM(wUSE!AN$113:AN$115),0)</f>
        <v>0</v>
      </c>
      <c r="AO12" s="187">
        <f>IF(SUM(wUSE!AO$113:AO$115),AO$4*wUSE!AO13/SUM(wUSE!AO$113:AO$115),0)</f>
        <v>0</v>
      </c>
      <c r="AP12" s="187">
        <f>IF(SUM(wUSE!AP$113:AP$115),AP$4*wUSE!AP13/SUM(wUSE!AP$113:AP$115),0)</f>
        <v>0</v>
      </c>
      <c r="AQ12" s="187">
        <f>IF(SUM(wUSE!AQ$113:AQ$115),AQ$4*wUSE!AQ13/SUM(wUSE!AQ$113:AQ$115),0)</f>
        <v>0</v>
      </c>
      <c r="AR12" s="187">
        <f>IF(SUM(wUSE!AR$113:AR$115),AR$4*wUSE!AR13/SUM(wUSE!AR$113:AR$115),0)</f>
        <v>0</v>
      </c>
      <c r="AS12" s="187">
        <f>IF(SUM(wUSE!AS$113:AS$115),AS$4*wUSE!AS13/SUM(wUSE!AS$113:AS$115),0)</f>
        <v>1.0453540124880033E-3</v>
      </c>
      <c r="AT12" s="187">
        <f>IF(SUM(wUSE!AT$113:AT$115),AT$4*wUSE!AT13/SUM(wUSE!AT$113:AT$115),0)</f>
        <v>1.766488962389727E-2</v>
      </c>
      <c r="AU12" s="187">
        <f>IF(SUM(wUSE!AU$113:AU$115),AU$4*wUSE!AU13/SUM(wUSE!AU$113:AU$115),0)</f>
        <v>0</v>
      </c>
      <c r="AV12" s="187">
        <f>IF(SUM(wUSE!AV$113:AV$115),AV$4*wUSE!AV13/SUM(wUSE!AV$113:AV$115),0)</f>
        <v>3.0457744038884331</v>
      </c>
      <c r="AW12" s="187">
        <f>IF(SUM(wUSE!AW$113:AW$115),AW$4*wUSE!AW13/SUM(wUSE!AW$113:AW$115),0)</f>
        <v>3.3436136517103872E-2</v>
      </c>
      <c r="AX12" s="187">
        <f>IF(SUM(wUSE!AX$113:AX$115),AX$4*wUSE!AX13/SUM(wUSE!AX$113:AX$115),0)</f>
        <v>0</v>
      </c>
      <c r="AY12" s="187">
        <f>IF(SUM(wUSE!AY$113:AY$115),AY$4*wUSE!AY13/SUM(wUSE!AY$113:AY$115),0)</f>
        <v>7.0054321575688791E-2</v>
      </c>
      <c r="AZ12" s="187">
        <f>IF(SUM(wUSE!AZ$113:AZ$115),AZ$4*wUSE!AZ13/SUM(wUSE!AZ$113:AZ$115),0)</f>
        <v>0.58548527886358992</v>
      </c>
      <c r="BA12" s="187">
        <f>IF(SUM(wUSE!BA$113:BA$115),BA$4*wUSE!BA13/SUM(wUSE!BA$113:BA$115),0)</f>
        <v>0</v>
      </c>
      <c r="BB12" s="187">
        <f>IF(SUM(wUSE!BB$113:BB$115),BB$4*wUSE!BB13/SUM(wUSE!BB$113:BB$115),0)</f>
        <v>0</v>
      </c>
      <c r="BC12" s="187">
        <f>IF(SUM(wUSE!BC$113:BC$115),BC$4*wUSE!BC13/SUM(wUSE!BC$113:BC$115),0)</f>
        <v>0</v>
      </c>
      <c r="BD12" s="187">
        <f>IF(SUM(wUSE!BD$113:BD$115),BD$4*wUSE!BD13/SUM(wUSE!BD$113:BD$115),0)</f>
        <v>0</v>
      </c>
      <c r="BE12" s="187">
        <f>IF(SUM(wUSE!BE$113:BE$115),BE$4*wUSE!BE13/SUM(wUSE!BE$113:BE$115),0)</f>
        <v>0</v>
      </c>
      <c r="BF12" s="187">
        <f>IF(SUM(wUSE!BF$113:BF$115),BF$4*wUSE!BF13/SUM(wUSE!BF$113:BF$115),0)</f>
        <v>0</v>
      </c>
      <c r="BG12" s="187">
        <f>IF(SUM(wUSE!BG$113:BG$115),BG$4*wUSE!BG13/SUM(wUSE!BG$113:BG$115),0)</f>
        <v>0</v>
      </c>
      <c r="BH12" s="187">
        <f>IF(SUM(wUSE!BH$113:BH$115),BH$4*wUSE!BH13/SUM(wUSE!BH$113:BH$115),0)</f>
        <v>0</v>
      </c>
      <c r="BI12" s="187">
        <f>IF(SUM(wUSE!BI$113:BI$115),BI$4*wUSE!BI13/SUM(wUSE!BI$113:BI$115),0)</f>
        <v>0</v>
      </c>
      <c r="BJ12" s="187">
        <f>IF(SUM(wUSE!BJ$113:BJ$115),BJ$4*wUSE!BJ13/SUM(wUSE!BJ$113:BJ$115),0)</f>
        <v>0</v>
      </c>
      <c r="BK12" s="187">
        <f>IF(SUM(wUSE!BK$113:BK$115),BK$4*wUSE!BK13/SUM(wUSE!BK$113:BK$115),0)</f>
        <v>0</v>
      </c>
      <c r="BL12" s="187">
        <f>IF(SUM(wUSE!BL$113:BL$115),BL$4*wUSE!BL13/SUM(wUSE!BL$113:BL$115),0)</f>
        <v>0</v>
      </c>
      <c r="BM12" s="187">
        <f>IF(SUM(wUSE!BM$113:BM$115),BM$4*wUSE!BM13/SUM(wUSE!BM$113:BM$115),0)</f>
        <v>0</v>
      </c>
      <c r="BN12" s="187">
        <f>IF(SUM(wUSE!BN$113:BN$115),BN$4*wUSE!BN13/SUM(wUSE!BN$113:BN$115),0)</f>
        <v>0</v>
      </c>
      <c r="BO12" s="187">
        <f>IF(SUM(wUSE!BO$113:BO$115),BO$4*wUSE!BO13/SUM(wUSE!BO$113:BO$115),0)</f>
        <v>0</v>
      </c>
      <c r="BP12" s="187">
        <f>IF(SUM(wUSE!BP$113:BP$115),BP$4*wUSE!BP13/SUM(wUSE!BP$113:BP$115),0)</f>
        <v>0</v>
      </c>
      <c r="BQ12" s="187">
        <f>IF(SUM(wUSE!BQ$113:BQ$115),BQ$4*wUSE!BQ13/SUM(wUSE!BQ$113:BQ$115),0)</f>
        <v>0</v>
      </c>
      <c r="BR12" s="187">
        <f>IF(SUM(wUSE!BR$113:BR$115),BR$4*wUSE!BR13/SUM(wUSE!BR$113:BR$115),0)</f>
        <v>0</v>
      </c>
      <c r="BS12" s="187">
        <f>IF(SUM(wUSE!BS$113:BS$115),BS$4*wUSE!BS13/SUM(wUSE!BS$113:BS$115),0)</f>
        <v>0</v>
      </c>
      <c r="BT12" s="187">
        <f>IF(SUM(wUSE!BT$113:BT$115),BT$4*wUSE!BT13/SUM(wUSE!BT$113:BT$115),0)</f>
        <v>0</v>
      </c>
      <c r="BU12" s="187">
        <f>IF(SUM(wUSE!BU$113:BU$115),BU$4*wUSE!BU13/SUM(wUSE!BU$113:BU$115),0)</f>
        <v>0</v>
      </c>
      <c r="BV12" s="187">
        <f>IF(SUM(wUSE!BV$113:BV$115),BV$4*wUSE!BV13/SUM(wUSE!BV$113:BV$115),0)</f>
        <v>0</v>
      </c>
      <c r="BW12" s="187">
        <f>IF(SUM(wUSE!BW$113:BW$115),BW$4*wUSE!BW13/SUM(wUSE!BW$113:BW$115),0)</f>
        <v>0</v>
      </c>
      <c r="BX12" s="187">
        <f>IF(SUM(wUSE!BX$113:BX$115),BX$4*wUSE!BX13/SUM(wUSE!BX$113:BX$115),0)</f>
        <v>0</v>
      </c>
      <c r="BY12" s="187">
        <f>IF(SUM(wUSE!BY$113:BY$115),BY$4*wUSE!BY13/SUM(wUSE!BY$113:BY$115),0)</f>
        <v>0</v>
      </c>
      <c r="BZ12" s="187">
        <f>IF(SUM(wUSE!BZ$113:BZ$115),BZ$4*wUSE!BZ13/SUM(wUSE!BZ$113:BZ$115),0)</f>
        <v>0</v>
      </c>
      <c r="CA12" s="187">
        <f>IF(SUM(wUSE!CA$113:CA$115),CA$4*wUSE!CA13/SUM(wUSE!CA$113:CA$115),0)</f>
        <v>0</v>
      </c>
      <c r="CB12" s="187">
        <f>IF(SUM(wUSE!CB$113:CB$115),CB$4*wUSE!CB13/SUM(wUSE!CB$113:CB$115),0)</f>
        <v>0</v>
      </c>
      <c r="CC12" s="187">
        <f>IF(SUM(wUSE!CC$113:CC$115),CC$4*wUSE!CC13/SUM(wUSE!CC$113:CC$115),0)</f>
        <v>0</v>
      </c>
      <c r="CD12" s="187">
        <f>IF(SUM(wUSE!CD$113:CD$115),CD$4*wUSE!CD13/SUM(wUSE!CD$113:CD$115),0)</f>
        <v>0</v>
      </c>
      <c r="CE12" s="187">
        <f>IF(SUM(wUSE!CE$113:CE$115),CE$4*wUSE!CE13/SUM(wUSE!CE$113:CE$115),0)</f>
        <v>0</v>
      </c>
      <c r="CF12" s="187">
        <f>IF(SUM(wUSE!CF$113:CF$115),CF$4*wUSE!CF13/SUM(wUSE!CF$113:CF$115),0)</f>
        <v>1.2133540065089708E-2</v>
      </c>
      <c r="CG12" s="187">
        <f>IF(SUM(wUSE!CG$113:CG$115),CG$4*wUSE!CG13/SUM(wUSE!CG$113:CG$115),0)</f>
        <v>0</v>
      </c>
      <c r="CH12" s="187">
        <f>IF(SUM(wUSE!CH$113:CH$115),CH$4*wUSE!CH13/SUM(wUSE!CH$113:CH$115),0)</f>
        <v>0</v>
      </c>
      <c r="CI12" s="187">
        <f>IF(SUM(wUSE!CI$113:CI$115),CI$4*wUSE!CI13/SUM(wUSE!CI$113:CI$115),0)</f>
        <v>0</v>
      </c>
      <c r="CJ12" s="187">
        <f>IF(SUM(wUSE!CJ$113:CJ$115),CJ$4*wUSE!CJ13/SUM(wUSE!CJ$113:CJ$115),0)</f>
        <v>0</v>
      </c>
      <c r="CK12" s="187">
        <f>IF(SUM(wUSE!CK$113:CK$115),CK$4*wUSE!CK13/SUM(wUSE!CK$113:CK$115),0)</f>
        <v>0</v>
      </c>
      <c r="CL12" s="187">
        <f>IF(SUM(wUSE!CL$113:CL$115),CL$4*wUSE!CL13/SUM(wUSE!CL$113:CL$115),0)</f>
        <v>0</v>
      </c>
      <c r="CM12" s="187">
        <f>IF(SUM(wUSE!CM$113:CM$115),CM$4*wUSE!CM13/SUM(wUSE!CM$113:CM$115),0)</f>
        <v>0</v>
      </c>
      <c r="CN12" s="187">
        <f>IF(SUM(wUSE!CN$113:CN$115),CN$4*wUSE!CN13/SUM(wUSE!CN$113:CN$115),0)</f>
        <v>0</v>
      </c>
      <c r="CO12" s="187">
        <f>IF(SUM(wUSE!CO$113:CO$115),CO$4*wUSE!CO13/SUM(wUSE!CO$113:CO$115),0)</f>
        <v>0</v>
      </c>
      <c r="CP12" s="187">
        <f>IF(SUM(wUSE!CP$113:CP$115),CP$4*wUSE!CP13/SUM(wUSE!CP$113:CP$115),0)</f>
        <v>0</v>
      </c>
      <c r="CQ12" s="187">
        <f>IF(SUM(wUSE!CQ$113:CQ$115),CQ$4*wUSE!CQ13/SUM(wUSE!CQ$113:CQ$115),0)</f>
        <v>0</v>
      </c>
      <c r="CR12" s="187">
        <f>IF(SUM(wUSE!CR$113:CR$115),CR$4*wUSE!CR13/SUM(wUSE!CR$113:CR$115),0)</f>
        <v>0</v>
      </c>
      <c r="CS12" s="187">
        <f>IF(SUM(wUSE!CS$113:CS$115),CS$4*wUSE!CS13/SUM(wUSE!CS$113:CS$115),0)</f>
        <v>0</v>
      </c>
      <c r="CT12" s="187">
        <f>IF(SUM(wUSE!CT$113:CT$115),CT$4*wUSE!CT13/SUM(wUSE!CT$113:CT$115),0)</f>
        <v>0</v>
      </c>
      <c r="CU12" s="187">
        <f>IF(SUM(wUSE!CU$113:CU$115),CU$4*wUSE!CU13/SUM(wUSE!CU$113:CU$115),0)</f>
        <v>0</v>
      </c>
      <c r="CV12" s="187">
        <f>IF(SUM(wUSE!CV$113:CV$115),CV$4*wUSE!CV13/SUM(wUSE!CV$113:CV$115),0)</f>
        <v>0</v>
      </c>
      <c r="CW12" s="187">
        <f>IF(SUM(wUSE!CW$113:CW$115),CW$4*wUSE!CW13/SUM(wUSE!CW$113:CW$115),0)</f>
        <v>0</v>
      </c>
      <c r="CX12" s="187">
        <f>IF(SUM(wUSE!CX$113:CX$115),CX$4*wUSE!CX13/SUM(wUSE!CX$113:CX$115),0)</f>
        <v>0</v>
      </c>
      <c r="CY12" s="187">
        <f>IF(SUM(wUSE!CY$113:CY$115),CY$4*wUSE!CY13/SUM(wUSE!CY$113:CY$115),0)</f>
        <v>0</v>
      </c>
      <c r="CZ12" s="187">
        <f>IF(SUM(wUSE!CZ$113:CZ$115),CZ$4*wUSE!CZ13/SUM(wUSE!CZ$113:CZ$115),0)</f>
        <v>0</v>
      </c>
      <c r="DA12" s="187">
        <f>IF(SUM(wUSE!DA$113:DA$115),DA$4*wUSE!DA13/SUM(wUSE!DA$113:DA$115),0)</f>
        <v>0</v>
      </c>
      <c r="DB12" s="187">
        <f>IF(SUM(wUSE!DB$113:DB$115),DB$4*wUSE!DB13/SUM(wUSE!DB$113:DB$115),0)</f>
        <v>0</v>
      </c>
      <c r="DC12" s="177"/>
      <c r="DD12" s="178"/>
      <c r="DE12" s="178"/>
      <c r="DF12" s="178"/>
      <c r="DG12" s="178"/>
      <c r="DH12" s="178"/>
      <c r="DI12" s="178"/>
      <c r="DJ12" s="178"/>
      <c r="DK12" s="178"/>
      <c r="DL12" s="178"/>
      <c r="DM12" s="178"/>
      <c r="DN12" s="178"/>
      <c r="DO12" s="178"/>
      <c r="DP12" s="178"/>
    </row>
    <row r="13" spans="1:120" x14ac:dyDescent="0.35">
      <c r="A13" s="27"/>
      <c r="B13" s="15" t="s">
        <v>33</v>
      </c>
      <c r="C13" s="187">
        <f>IF(SUM(wUSE!C$113:C$115),C$4*wUSE!C14/SUM(wUSE!C$113:C$115),0)</f>
        <v>0</v>
      </c>
      <c r="D13" s="187">
        <f>IF(SUM(wUSE!D$113:D$115),D$4*wUSE!D14/SUM(wUSE!D$113:D$115),0)</f>
        <v>0</v>
      </c>
      <c r="E13" s="187">
        <f>IF(SUM(wUSE!E$113:E$115),E$4*wUSE!E14/SUM(wUSE!E$113:E$115),0)</f>
        <v>0</v>
      </c>
      <c r="F13" s="187">
        <f>IF(SUM(wUSE!F$113:F$115),F$4*wUSE!F14/SUM(wUSE!F$113:F$115),0)</f>
        <v>0</v>
      </c>
      <c r="G13" s="187">
        <f>IF(SUM(wUSE!G$113:G$115),G$4*wUSE!G14/SUM(wUSE!G$113:G$115),0)</f>
        <v>0</v>
      </c>
      <c r="H13" s="187">
        <f>IF(SUM(wUSE!H$113:H$115),H$4*wUSE!H14/SUM(wUSE!H$113:H$115),0)</f>
        <v>1.9456344496901652</v>
      </c>
      <c r="I13" s="187">
        <f>IF(SUM(wUSE!I$113:I$115),I$4*wUSE!I14/SUM(wUSE!I$113:I$115),0)</f>
        <v>0</v>
      </c>
      <c r="J13" s="187">
        <f>IF(SUM(wUSE!J$113:J$115),J$4*wUSE!J14/SUM(wUSE!J$113:J$115),0)</f>
        <v>0</v>
      </c>
      <c r="K13" s="187">
        <f>IF(SUM(wUSE!K$113:K$115),K$4*wUSE!K14/SUM(wUSE!K$113:K$115),0)</f>
        <v>0</v>
      </c>
      <c r="L13" s="187">
        <f>IF(SUM(wUSE!L$113:L$115),L$4*wUSE!L14/SUM(wUSE!L$113:L$115),0)</f>
        <v>0</v>
      </c>
      <c r="M13" s="187">
        <f>IF(SUM(wUSE!M$113:M$115),M$4*wUSE!M14/SUM(wUSE!M$113:M$115),0)</f>
        <v>0</v>
      </c>
      <c r="N13" s="187">
        <f>IF(SUM(wUSE!N$113:N$115),N$4*wUSE!N14/SUM(wUSE!N$113:N$115),0)</f>
        <v>0</v>
      </c>
      <c r="O13" s="187">
        <f>IF(SUM(wUSE!O$113:O$115),O$4*wUSE!O14/SUM(wUSE!O$113:O$115),0)</f>
        <v>0</v>
      </c>
      <c r="P13" s="187">
        <f>IF(SUM(wUSE!P$113:P$115),P$4*wUSE!P14/SUM(wUSE!P$113:P$115),0)</f>
        <v>0</v>
      </c>
      <c r="Q13" s="187">
        <f>IF(SUM(wUSE!Q$113:Q$115),Q$4*wUSE!Q14/SUM(wUSE!Q$113:Q$115),0)</f>
        <v>0</v>
      </c>
      <c r="R13" s="187">
        <f>IF(SUM(wUSE!R$113:R$115),R$4*wUSE!R14/SUM(wUSE!R$113:R$115),0)</f>
        <v>0</v>
      </c>
      <c r="S13" s="187">
        <f>IF(SUM(wUSE!S$113:S$115),S$4*wUSE!S14/SUM(wUSE!S$113:S$115),0)</f>
        <v>0</v>
      </c>
      <c r="T13" s="187">
        <f>IF(SUM(wUSE!T$113:T$115),T$4*wUSE!T14/SUM(wUSE!T$113:T$115),0)</f>
        <v>0</v>
      </c>
      <c r="U13" s="187">
        <f>IF(SUM(wUSE!U$113:U$115),U$4*wUSE!U14/SUM(wUSE!U$113:U$115),0)</f>
        <v>0</v>
      </c>
      <c r="V13" s="187">
        <f>IF(SUM(wUSE!V$113:V$115),V$4*wUSE!V14/SUM(wUSE!V$113:V$115),0)</f>
        <v>0</v>
      </c>
      <c r="W13" s="187">
        <f>IF(SUM(wUSE!W$113:W$115),W$4*wUSE!W14/SUM(wUSE!W$113:W$115),0)</f>
        <v>0</v>
      </c>
      <c r="X13" s="187">
        <f>IF(SUM(wUSE!X$113:X$115),X$4*wUSE!X14/SUM(wUSE!X$113:X$115),0)</f>
        <v>0</v>
      </c>
      <c r="Y13" s="187">
        <f>IF(SUM(wUSE!Y$113:Y$115),Y$4*wUSE!Y14/SUM(wUSE!Y$113:Y$115),0)</f>
        <v>0</v>
      </c>
      <c r="Z13" s="187">
        <f>IF(SUM(wUSE!Z$113:Z$115),Z$4*wUSE!Z14/SUM(wUSE!Z$113:Z$115),0)</f>
        <v>0</v>
      </c>
      <c r="AA13" s="187">
        <f>IF(SUM(wUSE!AA$113:AA$115),AA$4*wUSE!AA14/SUM(wUSE!AA$113:AA$115),0)</f>
        <v>0</v>
      </c>
      <c r="AB13" s="187">
        <f>IF(SUM(wUSE!AB$113:AB$115),AB$4*wUSE!AB14/SUM(wUSE!AB$113:AB$115),0)</f>
        <v>0</v>
      </c>
      <c r="AC13" s="187">
        <f>IF(SUM(wUSE!AC$113:AC$115),AC$4*wUSE!AC14/SUM(wUSE!AC$113:AC$115),0)</f>
        <v>0</v>
      </c>
      <c r="AD13" s="187">
        <f>IF(SUM(wUSE!AD$113:AD$115),AD$4*wUSE!AD14/SUM(wUSE!AD$113:AD$115),0)</f>
        <v>0</v>
      </c>
      <c r="AE13" s="187">
        <f>IF(SUM(wUSE!AE$113:AE$115),AE$4*wUSE!AE14/SUM(wUSE!AE$113:AE$115),0)</f>
        <v>0</v>
      </c>
      <c r="AF13" s="187">
        <f>IF(SUM(wUSE!AF$113:AF$115),AF$4*wUSE!AF14/SUM(wUSE!AF$113:AF$115),0)</f>
        <v>0</v>
      </c>
      <c r="AG13" s="187">
        <f>IF(SUM(wUSE!AG$113:AG$115),AG$4*wUSE!AG14/SUM(wUSE!AG$113:AG$115),0)</f>
        <v>0</v>
      </c>
      <c r="AH13" s="187">
        <f>IF(SUM(wUSE!AH$113:AH$115),AH$4*wUSE!AH14/SUM(wUSE!AH$113:AH$115),0)</f>
        <v>0</v>
      </c>
      <c r="AI13" s="187">
        <f>IF(SUM(wUSE!AI$113:AI$115),AI$4*wUSE!AI14/SUM(wUSE!AI$113:AI$115),0)</f>
        <v>0</v>
      </c>
      <c r="AJ13" s="187">
        <f>IF(SUM(wUSE!AJ$113:AJ$115),AJ$4*wUSE!AJ14/SUM(wUSE!AJ$113:AJ$115),0)</f>
        <v>0</v>
      </c>
      <c r="AK13" s="187">
        <f>IF(SUM(wUSE!AK$113:AK$115),AK$4*wUSE!AK14/SUM(wUSE!AK$113:AK$115),0)</f>
        <v>0</v>
      </c>
      <c r="AL13" s="187">
        <f>IF(SUM(wUSE!AL$113:AL$115),AL$4*wUSE!AL14/SUM(wUSE!AL$113:AL$115),0)</f>
        <v>0</v>
      </c>
      <c r="AM13" s="187">
        <f>IF(SUM(wUSE!AM$113:AM$115),AM$4*wUSE!AM14/SUM(wUSE!AM$113:AM$115),0)</f>
        <v>0</v>
      </c>
      <c r="AN13" s="187">
        <f>IF(SUM(wUSE!AN$113:AN$115),AN$4*wUSE!AN14/SUM(wUSE!AN$113:AN$115),0)</f>
        <v>0</v>
      </c>
      <c r="AO13" s="187">
        <f>IF(SUM(wUSE!AO$113:AO$115),AO$4*wUSE!AO14/SUM(wUSE!AO$113:AO$115),0)</f>
        <v>0</v>
      </c>
      <c r="AP13" s="187">
        <f>IF(SUM(wUSE!AP$113:AP$115),AP$4*wUSE!AP14/SUM(wUSE!AP$113:AP$115),0)</f>
        <v>0</v>
      </c>
      <c r="AQ13" s="187">
        <f>IF(SUM(wUSE!AQ$113:AQ$115),AQ$4*wUSE!AQ14/SUM(wUSE!AQ$113:AQ$115),0)</f>
        <v>0</v>
      </c>
      <c r="AR13" s="187">
        <f>IF(SUM(wUSE!AR$113:AR$115),AR$4*wUSE!AR14/SUM(wUSE!AR$113:AR$115),0)</f>
        <v>0</v>
      </c>
      <c r="AS13" s="187">
        <f>IF(SUM(wUSE!AS$113:AS$115),AS$4*wUSE!AS14/SUM(wUSE!AS$113:AS$115),0)</f>
        <v>0</v>
      </c>
      <c r="AT13" s="187">
        <f>IF(SUM(wUSE!AT$113:AT$115),AT$4*wUSE!AT14/SUM(wUSE!AT$113:AT$115),0)</f>
        <v>0</v>
      </c>
      <c r="AU13" s="187">
        <f>IF(SUM(wUSE!AU$113:AU$115),AU$4*wUSE!AU14/SUM(wUSE!AU$113:AU$115),0)</f>
        <v>0</v>
      </c>
      <c r="AV13" s="187">
        <f>IF(SUM(wUSE!AV$113:AV$115),AV$4*wUSE!AV14/SUM(wUSE!AV$113:AV$115),0)</f>
        <v>0</v>
      </c>
      <c r="AW13" s="187">
        <f>IF(SUM(wUSE!AW$113:AW$115),AW$4*wUSE!AW14/SUM(wUSE!AW$113:AW$115),0)</f>
        <v>0</v>
      </c>
      <c r="AX13" s="187">
        <f>IF(SUM(wUSE!AX$113:AX$115),AX$4*wUSE!AX14/SUM(wUSE!AX$113:AX$115),0)</f>
        <v>0</v>
      </c>
      <c r="AY13" s="187">
        <f>IF(SUM(wUSE!AY$113:AY$115),AY$4*wUSE!AY14/SUM(wUSE!AY$113:AY$115),0)</f>
        <v>0</v>
      </c>
      <c r="AZ13" s="187">
        <f>IF(SUM(wUSE!AZ$113:AZ$115),AZ$4*wUSE!AZ14/SUM(wUSE!AZ$113:AZ$115),0)</f>
        <v>0</v>
      </c>
      <c r="BA13" s="187">
        <f>IF(SUM(wUSE!BA$113:BA$115),BA$4*wUSE!BA14/SUM(wUSE!BA$113:BA$115),0)</f>
        <v>0</v>
      </c>
      <c r="BB13" s="187">
        <f>IF(SUM(wUSE!BB$113:BB$115),BB$4*wUSE!BB14/SUM(wUSE!BB$113:BB$115),0)</f>
        <v>0</v>
      </c>
      <c r="BC13" s="187">
        <f>IF(SUM(wUSE!BC$113:BC$115),BC$4*wUSE!BC14/SUM(wUSE!BC$113:BC$115),0)</f>
        <v>0</v>
      </c>
      <c r="BD13" s="187">
        <f>IF(SUM(wUSE!BD$113:BD$115),BD$4*wUSE!BD14/SUM(wUSE!BD$113:BD$115),0)</f>
        <v>0</v>
      </c>
      <c r="BE13" s="187">
        <f>IF(SUM(wUSE!BE$113:BE$115),BE$4*wUSE!BE14/SUM(wUSE!BE$113:BE$115),0)</f>
        <v>0</v>
      </c>
      <c r="BF13" s="187">
        <f>IF(SUM(wUSE!BF$113:BF$115),BF$4*wUSE!BF14/SUM(wUSE!BF$113:BF$115),0)</f>
        <v>0</v>
      </c>
      <c r="BG13" s="187">
        <f>IF(SUM(wUSE!BG$113:BG$115),BG$4*wUSE!BG14/SUM(wUSE!BG$113:BG$115),0)</f>
        <v>0</v>
      </c>
      <c r="BH13" s="187">
        <f>IF(SUM(wUSE!BH$113:BH$115),BH$4*wUSE!BH14/SUM(wUSE!BH$113:BH$115),0)</f>
        <v>0</v>
      </c>
      <c r="BI13" s="187">
        <f>IF(SUM(wUSE!BI$113:BI$115),BI$4*wUSE!BI14/SUM(wUSE!BI$113:BI$115),0)</f>
        <v>0</v>
      </c>
      <c r="BJ13" s="187">
        <f>IF(SUM(wUSE!BJ$113:BJ$115),BJ$4*wUSE!BJ14/SUM(wUSE!BJ$113:BJ$115),0)</f>
        <v>0</v>
      </c>
      <c r="BK13" s="187">
        <f>IF(SUM(wUSE!BK$113:BK$115),BK$4*wUSE!BK14/SUM(wUSE!BK$113:BK$115),0)</f>
        <v>0</v>
      </c>
      <c r="BL13" s="187">
        <f>IF(SUM(wUSE!BL$113:BL$115),BL$4*wUSE!BL14/SUM(wUSE!BL$113:BL$115),0)</f>
        <v>0</v>
      </c>
      <c r="BM13" s="187">
        <f>IF(SUM(wUSE!BM$113:BM$115),BM$4*wUSE!BM14/SUM(wUSE!BM$113:BM$115),0)</f>
        <v>0</v>
      </c>
      <c r="BN13" s="187">
        <f>IF(SUM(wUSE!BN$113:BN$115),BN$4*wUSE!BN14/SUM(wUSE!BN$113:BN$115),0)</f>
        <v>0</v>
      </c>
      <c r="BO13" s="187">
        <f>IF(SUM(wUSE!BO$113:BO$115),BO$4*wUSE!BO14/SUM(wUSE!BO$113:BO$115),0)</f>
        <v>0</v>
      </c>
      <c r="BP13" s="187">
        <f>IF(SUM(wUSE!BP$113:BP$115),BP$4*wUSE!BP14/SUM(wUSE!BP$113:BP$115),0)</f>
        <v>0</v>
      </c>
      <c r="BQ13" s="187">
        <f>IF(SUM(wUSE!BQ$113:BQ$115),BQ$4*wUSE!BQ14/SUM(wUSE!BQ$113:BQ$115),0)</f>
        <v>0</v>
      </c>
      <c r="BR13" s="187">
        <f>IF(SUM(wUSE!BR$113:BR$115),BR$4*wUSE!BR14/SUM(wUSE!BR$113:BR$115),0)</f>
        <v>0</v>
      </c>
      <c r="BS13" s="187">
        <f>IF(SUM(wUSE!BS$113:BS$115),BS$4*wUSE!BS14/SUM(wUSE!BS$113:BS$115),0)</f>
        <v>0</v>
      </c>
      <c r="BT13" s="187">
        <f>IF(SUM(wUSE!BT$113:BT$115),BT$4*wUSE!BT14/SUM(wUSE!BT$113:BT$115),0)</f>
        <v>0</v>
      </c>
      <c r="BU13" s="187">
        <f>IF(SUM(wUSE!BU$113:BU$115),BU$4*wUSE!BU14/SUM(wUSE!BU$113:BU$115),0)</f>
        <v>0</v>
      </c>
      <c r="BV13" s="187">
        <f>IF(SUM(wUSE!BV$113:BV$115),BV$4*wUSE!BV14/SUM(wUSE!BV$113:BV$115),0)</f>
        <v>0</v>
      </c>
      <c r="BW13" s="187">
        <f>IF(SUM(wUSE!BW$113:BW$115),BW$4*wUSE!BW14/SUM(wUSE!BW$113:BW$115),0)</f>
        <v>0</v>
      </c>
      <c r="BX13" s="187">
        <f>IF(SUM(wUSE!BX$113:BX$115),BX$4*wUSE!BX14/SUM(wUSE!BX$113:BX$115),0)</f>
        <v>0</v>
      </c>
      <c r="BY13" s="187">
        <f>IF(SUM(wUSE!BY$113:BY$115),BY$4*wUSE!BY14/SUM(wUSE!BY$113:BY$115),0)</f>
        <v>0</v>
      </c>
      <c r="BZ13" s="187">
        <f>IF(SUM(wUSE!BZ$113:BZ$115),BZ$4*wUSE!BZ14/SUM(wUSE!BZ$113:BZ$115),0)</f>
        <v>0</v>
      </c>
      <c r="CA13" s="187">
        <f>IF(SUM(wUSE!CA$113:CA$115),CA$4*wUSE!CA14/SUM(wUSE!CA$113:CA$115),0)</f>
        <v>5.5958023516500734E-2</v>
      </c>
      <c r="CB13" s="187">
        <f>IF(SUM(wUSE!CB$113:CB$115),CB$4*wUSE!CB14/SUM(wUSE!CB$113:CB$115),0)</f>
        <v>0</v>
      </c>
      <c r="CC13" s="187">
        <f>IF(SUM(wUSE!CC$113:CC$115),CC$4*wUSE!CC14/SUM(wUSE!CC$113:CC$115),0)</f>
        <v>0</v>
      </c>
      <c r="CD13" s="187">
        <f>IF(SUM(wUSE!CD$113:CD$115),CD$4*wUSE!CD14/SUM(wUSE!CD$113:CD$115),0)</f>
        <v>0</v>
      </c>
      <c r="CE13" s="187">
        <f>IF(SUM(wUSE!CE$113:CE$115),CE$4*wUSE!CE14/SUM(wUSE!CE$113:CE$115),0)</f>
        <v>0</v>
      </c>
      <c r="CF13" s="187">
        <f>IF(SUM(wUSE!CF$113:CF$115),CF$4*wUSE!CF14/SUM(wUSE!CF$113:CF$115),0)</f>
        <v>0.21055286994299302</v>
      </c>
      <c r="CG13" s="187">
        <f>IF(SUM(wUSE!CG$113:CG$115),CG$4*wUSE!CG14/SUM(wUSE!CG$113:CG$115),0)</f>
        <v>0</v>
      </c>
      <c r="CH13" s="187">
        <f>IF(SUM(wUSE!CH$113:CH$115),CH$4*wUSE!CH14/SUM(wUSE!CH$113:CH$115),0)</f>
        <v>0</v>
      </c>
      <c r="CI13" s="187">
        <f>IF(SUM(wUSE!CI$113:CI$115),CI$4*wUSE!CI14/SUM(wUSE!CI$113:CI$115),0)</f>
        <v>0</v>
      </c>
      <c r="CJ13" s="187">
        <f>IF(SUM(wUSE!CJ$113:CJ$115),CJ$4*wUSE!CJ14/SUM(wUSE!CJ$113:CJ$115),0)</f>
        <v>0</v>
      </c>
      <c r="CK13" s="187">
        <f>IF(SUM(wUSE!CK$113:CK$115),CK$4*wUSE!CK14/SUM(wUSE!CK$113:CK$115),0)</f>
        <v>0</v>
      </c>
      <c r="CL13" s="187">
        <f>IF(SUM(wUSE!CL$113:CL$115),CL$4*wUSE!CL14/SUM(wUSE!CL$113:CL$115),0)</f>
        <v>0</v>
      </c>
      <c r="CM13" s="187">
        <f>IF(SUM(wUSE!CM$113:CM$115),CM$4*wUSE!CM14/SUM(wUSE!CM$113:CM$115),0)</f>
        <v>0</v>
      </c>
      <c r="CN13" s="187">
        <f>IF(SUM(wUSE!CN$113:CN$115),CN$4*wUSE!CN14/SUM(wUSE!CN$113:CN$115),0)</f>
        <v>0</v>
      </c>
      <c r="CO13" s="187">
        <f>IF(SUM(wUSE!CO$113:CO$115),CO$4*wUSE!CO14/SUM(wUSE!CO$113:CO$115),0)</f>
        <v>0</v>
      </c>
      <c r="CP13" s="187">
        <f>IF(SUM(wUSE!CP$113:CP$115),CP$4*wUSE!CP14/SUM(wUSE!CP$113:CP$115),0)</f>
        <v>0</v>
      </c>
      <c r="CQ13" s="187">
        <f>IF(SUM(wUSE!CQ$113:CQ$115),CQ$4*wUSE!CQ14/SUM(wUSE!CQ$113:CQ$115),0)</f>
        <v>0</v>
      </c>
      <c r="CR13" s="187">
        <f>IF(SUM(wUSE!CR$113:CR$115),CR$4*wUSE!CR14/SUM(wUSE!CR$113:CR$115),0)</f>
        <v>0</v>
      </c>
      <c r="CS13" s="187">
        <f>IF(SUM(wUSE!CS$113:CS$115),CS$4*wUSE!CS14/SUM(wUSE!CS$113:CS$115),0)</f>
        <v>0</v>
      </c>
      <c r="CT13" s="187">
        <f>IF(SUM(wUSE!CT$113:CT$115),CT$4*wUSE!CT14/SUM(wUSE!CT$113:CT$115),0)</f>
        <v>0</v>
      </c>
      <c r="CU13" s="187">
        <f>IF(SUM(wUSE!CU$113:CU$115),CU$4*wUSE!CU14/SUM(wUSE!CU$113:CU$115),0)</f>
        <v>0</v>
      </c>
      <c r="CV13" s="187">
        <f>IF(SUM(wUSE!CV$113:CV$115),CV$4*wUSE!CV14/SUM(wUSE!CV$113:CV$115),0)</f>
        <v>0</v>
      </c>
      <c r="CW13" s="187">
        <f>IF(SUM(wUSE!CW$113:CW$115),CW$4*wUSE!CW14/SUM(wUSE!CW$113:CW$115),0)</f>
        <v>0</v>
      </c>
      <c r="CX13" s="187">
        <f>IF(SUM(wUSE!CX$113:CX$115),CX$4*wUSE!CX14/SUM(wUSE!CX$113:CX$115),0)</f>
        <v>0</v>
      </c>
      <c r="CY13" s="187">
        <f>IF(SUM(wUSE!CY$113:CY$115),CY$4*wUSE!CY14/SUM(wUSE!CY$113:CY$115),0)</f>
        <v>0</v>
      </c>
      <c r="CZ13" s="187">
        <f>IF(SUM(wUSE!CZ$113:CZ$115),CZ$4*wUSE!CZ14/SUM(wUSE!CZ$113:CZ$115),0)</f>
        <v>0</v>
      </c>
      <c r="DA13" s="187">
        <f>IF(SUM(wUSE!DA$113:DA$115),DA$4*wUSE!DA14/SUM(wUSE!DA$113:DA$115),0)</f>
        <v>0</v>
      </c>
      <c r="DB13" s="187">
        <f>IF(SUM(wUSE!DB$113:DB$115),DB$4*wUSE!DB14/SUM(wUSE!DB$113:DB$115),0)</f>
        <v>0</v>
      </c>
      <c r="DC13" s="177"/>
      <c r="DD13" s="178"/>
      <c r="DE13" s="178"/>
      <c r="DF13" s="178"/>
      <c r="DG13" s="178"/>
      <c r="DH13" s="178"/>
      <c r="DI13" s="178"/>
      <c r="DJ13" s="178"/>
      <c r="DK13" s="178"/>
      <c r="DL13" s="178"/>
      <c r="DM13" s="178"/>
      <c r="DN13" s="178"/>
      <c r="DO13" s="178"/>
      <c r="DP13" s="178"/>
    </row>
    <row r="14" spans="1:120" x14ac:dyDescent="0.35">
      <c r="A14" s="27"/>
      <c r="B14" s="15" t="s">
        <v>36</v>
      </c>
      <c r="C14" s="187">
        <f>IF(SUM(wUSE!C$113:C$115),C$4*wUSE!C15/SUM(wUSE!C$113:C$115),0)</f>
        <v>0</v>
      </c>
      <c r="D14" s="187">
        <f>IF(SUM(wUSE!D$113:D$115),D$4*wUSE!D15/SUM(wUSE!D$113:D$115),0)</f>
        <v>0</v>
      </c>
      <c r="E14" s="187">
        <f>IF(SUM(wUSE!E$113:E$115),E$4*wUSE!E15/SUM(wUSE!E$113:E$115),0)</f>
        <v>0</v>
      </c>
      <c r="F14" s="187">
        <f>IF(SUM(wUSE!F$113:F$115),F$4*wUSE!F15/SUM(wUSE!F$113:F$115),0)</f>
        <v>0</v>
      </c>
      <c r="G14" s="187">
        <f>IF(SUM(wUSE!G$113:G$115),G$4*wUSE!G15/SUM(wUSE!G$113:G$115),0)</f>
        <v>0</v>
      </c>
      <c r="H14" s="187">
        <f>IF(SUM(wUSE!H$113:H$115),H$4*wUSE!H15/SUM(wUSE!H$113:H$115),0)</f>
        <v>0</v>
      </c>
      <c r="I14" s="187">
        <f>IF(SUM(wUSE!I$113:I$115),I$4*wUSE!I15/SUM(wUSE!I$113:I$115),0)</f>
        <v>1.7320310345825831</v>
      </c>
      <c r="J14" s="187">
        <f>IF(SUM(wUSE!J$113:J$115),J$4*wUSE!J15/SUM(wUSE!J$113:J$115),0)</f>
        <v>0</v>
      </c>
      <c r="K14" s="187">
        <f>IF(SUM(wUSE!K$113:K$115),K$4*wUSE!K15/SUM(wUSE!K$113:K$115),0)</f>
        <v>0</v>
      </c>
      <c r="L14" s="187">
        <f>IF(SUM(wUSE!L$113:L$115),L$4*wUSE!L15/SUM(wUSE!L$113:L$115),0)</f>
        <v>0</v>
      </c>
      <c r="M14" s="187">
        <f>IF(SUM(wUSE!M$113:M$115),M$4*wUSE!M15/SUM(wUSE!M$113:M$115),0)</f>
        <v>0</v>
      </c>
      <c r="N14" s="187">
        <f>IF(SUM(wUSE!N$113:N$115),N$4*wUSE!N15/SUM(wUSE!N$113:N$115),0)</f>
        <v>0</v>
      </c>
      <c r="O14" s="187">
        <f>IF(SUM(wUSE!O$113:O$115),O$4*wUSE!O15/SUM(wUSE!O$113:O$115),0)</f>
        <v>0</v>
      </c>
      <c r="P14" s="187">
        <f>IF(SUM(wUSE!P$113:P$115),P$4*wUSE!P15/SUM(wUSE!P$113:P$115),0)</f>
        <v>0</v>
      </c>
      <c r="Q14" s="187">
        <f>IF(SUM(wUSE!Q$113:Q$115),Q$4*wUSE!Q15/SUM(wUSE!Q$113:Q$115),0)</f>
        <v>0</v>
      </c>
      <c r="R14" s="187">
        <f>IF(SUM(wUSE!R$113:R$115),R$4*wUSE!R15/SUM(wUSE!R$113:R$115),0)</f>
        <v>0</v>
      </c>
      <c r="S14" s="187">
        <f>IF(SUM(wUSE!S$113:S$115),S$4*wUSE!S15/SUM(wUSE!S$113:S$115),0)</f>
        <v>0</v>
      </c>
      <c r="T14" s="187">
        <f>IF(SUM(wUSE!T$113:T$115),T$4*wUSE!T15/SUM(wUSE!T$113:T$115),0)</f>
        <v>0</v>
      </c>
      <c r="U14" s="187">
        <f>IF(SUM(wUSE!U$113:U$115),U$4*wUSE!U15/SUM(wUSE!U$113:U$115),0)</f>
        <v>0</v>
      </c>
      <c r="V14" s="187">
        <f>IF(SUM(wUSE!V$113:V$115),V$4*wUSE!V15/SUM(wUSE!V$113:V$115),0)</f>
        <v>0</v>
      </c>
      <c r="W14" s="187">
        <f>IF(SUM(wUSE!W$113:W$115),W$4*wUSE!W15/SUM(wUSE!W$113:W$115),0)</f>
        <v>0</v>
      </c>
      <c r="X14" s="187">
        <f>IF(SUM(wUSE!X$113:X$115),X$4*wUSE!X15/SUM(wUSE!X$113:X$115),0)</f>
        <v>0</v>
      </c>
      <c r="Y14" s="187">
        <f>IF(SUM(wUSE!Y$113:Y$115),Y$4*wUSE!Y15/SUM(wUSE!Y$113:Y$115),0)</f>
        <v>0</v>
      </c>
      <c r="Z14" s="187">
        <f>IF(SUM(wUSE!Z$113:Z$115),Z$4*wUSE!Z15/SUM(wUSE!Z$113:Z$115),0)</f>
        <v>0</v>
      </c>
      <c r="AA14" s="187">
        <f>IF(SUM(wUSE!AA$113:AA$115),AA$4*wUSE!AA15/SUM(wUSE!AA$113:AA$115),0)</f>
        <v>0</v>
      </c>
      <c r="AB14" s="187">
        <f>IF(SUM(wUSE!AB$113:AB$115),AB$4*wUSE!AB15/SUM(wUSE!AB$113:AB$115),0)</f>
        <v>0</v>
      </c>
      <c r="AC14" s="187">
        <f>IF(SUM(wUSE!AC$113:AC$115),AC$4*wUSE!AC15/SUM(wUSE!AC$113:AC$115),0)</f>
        <v>0</v>
      </c>
      <c r="AD14" s="187">
        <f>IF(SUM(wUSE!AD$113:AD$115),AD$4*wUSE!AD15/SUM(wUSE!AD$113:AD$115),0)</f>
        <v>0</v>
      </c>
      <c r="AE14" s="187">
        <f>IF(SUM(wUSE!AE$113:AE$115),AE$4*wUSE!AE15/SUM(wUSE!AE$113:AE$115),0)</f>
        <v>0</v>
      </c>
      <c r="AF14" s="187">
        <f>IF(SUM(wUSE!AF$113:AF$115),AF$4*wUSE!AF15/SUM(wUSE!AF$113:AF$115),0)</f>
        <v>0</v>
      </c>
      <c r="AG14" s="187">
        <f>IF(SUM(wUSE!AG$113:AG$115),AG$4*wUSE!AG15/SUM(wUSE!AG$113:AG$115),0)</f>
        <v>0</v>
      </c>
      <c r="AH14" s="187">
        <f>IF(SUM(wUSE!AH$113:AH$115),AH$4*wUSE!AH15/SUM(wUSE!AH$113:AH$115),0)</f>
        <v>0</v>
      </c>
      <c r="AI14" s="187">
        <f>IF(SUM(wUSE!AI$113:AI$115),AI$4*wUSE!AI15/SUM(wUSE!AI$113:AI$115),0)</f>
        <v>0</v>
      </c>
      <c r="AJ14" s="187">
        <f>IF(SUM(wUSE!AJ$113:AJ$115),AJ$4*wUSE!AJ15/SUM(wUSE!AJ$113:AJ$115),0)</f>
        <v>0</v>
      </c>
      <c r="AK14" s="187">
        <f>IF(SUM(wUSE!AK$113:AK$115),AK$4*wUSE!AK15/SUM(wUSE!AK$113:AK$115),0)</f>
        <v>0</v>
      </c>
      <c r="AL14" s="187">
        <f>IF(SUM(wUSE!AL$113:AL$115),AL$4*wUSE!AL15/SUM(wUSE!AL$113:AL$115),0)</f>
        <v>0</v>
      </c>
      <c r="AM14" s="187">
        <f>IF(SUM(wUSE!AM$113:AM$115),AM$4*wUSE!AM15/SUM(wUSE!AM$113:AM$115),0)</f>
        <v>0</v>
      </c>
      <c r="AN14" s="187">
        <f>IF(SUM(wUSE!AN$113:AN$115),AN$4*wUSE!AN15/SUM(wUSE!AN$113:AN$115),0)</f>
        <v>0</v>
      </c>
      <c r="AO14" s="187">
        <f>IF(SUM(wUSE!AO$113:AO$115),AO$4*wUSE!AO15/SUM(wUSE!AO$113:AO$115),0)</f>
        <v>0</v>
      </c>
      <c r="AP14" s="187">
        <f>IF(SUM(wUSE!AP$113:AP$115),AP$4*wUSE!AP15/SUM(wUSE!AP$113:AP$115),0)</f>
        <v>0</v>
      </c>
      <c r="AQ14" s="187">
        <f>IF(SUM(wUSE!AQ$113:AQ$115),AQ$4*wUSE!AQ15/SUM(wUSE!AQ$113:AQ$115),0)</f>
        <v>0</v>
      </c>
      <c r="AR14" s="187">
        <f>IF(SUM(wUSE!AR$113:AR$115),AR$4*wUSE!AR15/SUM(wUSE!AR$113:AR$115),0)</f>
        <v>0</v>
      </c>
      <c r="AS14" s="187">
        <f>IF(SUM(wUSE!AS$113:AS$115),AS$4*wUSE!AS15/SUM(wUSE!AS$113:AS$115),0)</f>
        <v>0</v>
      </c>
      <c r="AT14" s="187">
        <f>IF(SUM(wUSE!AT$113:AT$115),AT$4*wUSE!AT15/SUM(wUSE!AT$113:AT$115),0)</f>
        <v>0</v>
      </c>
      <c r="AU14" s="187">
        <f>IF(SUM(wUSE!AU$113:AU$115),AU$4*wUSE!AU15/SUM(wUSE!AU$113:AU$115),0)</f>
        <v>0</v>
      </c>
      <c r="AV14" s="187">
        <f>IF(SUM(wUSE!AV$113:AV$115),AV$4*wUSE!AV15/SUM(wUSE!AV$113:AV$115),0)</f>
        <v>0</v>
      </c>
      <c r="AW14" s="187">
        <f>IF(SUM(wUSE!AW$113:AW$115),AW$4*wUSE!AW15/SUM(wUSE!AW$113:AW$115),0)</f>
        <v>0</v>
      </c>
      <c r="AX14" s="187">
        <f>IF(SUM(wUSE!AX$113:AX$115),AX$4*wUSE!AX15/SUM(wUSE!AX$113:AX$115),0)</f>
        <v>0</v>
      </c>
      <c r="AY14" s="187">
        <f>IF(SUM(wUSE!AY$113:AY$115),AY$4*wUSE!AY15/SUM(wUSE!AY$113:AY$115),0)</f>
        <v>0</v>
      </c>
      <c r="AZ14" s="187">
        <f>IF(SUM(wUSE!AZ$113:AZ$115),AZ$4*wUSE!AZ15/SUM(wUSE!AZ$113:AZ$115),0)</f>
        <v>0</v>
      </c>
      <c r="BA14" s="187">
        <f>IF(SUM(wUSE!BA$113:BA$115),BA$4*wUSE!BA15/SUM(wUSE!BA$113:BA$115),0)</f>
        <v>0</v>
      </c>
      <c r="BB14" s="187">
        <f>IF(SUM(wUSE!BB$113:BB$115),BB$4*wUSE!BB15/SUM(wUSE!BB$113:BB$115),0)</f>
        <v>0</v>
      </c>
      <c r="BC14" s="187">
        <f>IF(SUM(wUSE!BC$113:BC$115),BC$4*wUSE!BC15/SUM(wUSE!BC$113:BC$115),0)</f>
        <v>0</v>
      </c>
      <c r="BD14" s="187">
        <f>IF(SUM(wUSE!BD$113:BD$115),BD$4*wUSE!BD15/SUM(wUSE!BD$113:BD$115),0)</f>
        <v>0</v>
      </c>
      <c r="BE14" s="187">
        <f>IF(SUM(wUSE!BE$113:BE$115),BE$4*wUSE!BE15/SUM(wUSE!BE$113:BE$115),0)</f>
        <v>0</v>
      </c>
      <c r="BF14" s="187">
        <f>IF(SUM(wUSE!BF$113:BF$115),BF$4*wUSE!BF15/SUM(wUSE!BF$113:BF$115),0)</f>
        <v>0</v>
      </c>
      <c r="BG14" s="187">
        <f>IF(SUM(wUSE!BG$113:BG$115),BG$4*wUSE!BG15/SUM(wUSE!BG$113:BG$115),0)</f>
        <v>0</v>
      </c>
      <c r="BH14" s="187">
        <f>IF(SUM(wUSE!BH$113:BH$115),BH$4*wUSE!BH15/SUM(wUSE!BH$113:BH$115),0)</f>
        <v>0</v>
      </c>
      <c r="BI14" s="187">
        <f>IF(SUM(wUSE!BI$113:BI$115),BI$4*wUSE!BI15/SUM(wUSE!BI$113:BI$115),0)</f>
        <v>0</v>
      </c>
      <c r="BJ14" s="187">
        <f>IF(SUM(wUSE!BJ$113:BJ$115),BJ$4*wUSE!BJ15/SUM(wUSE!BJ$113:BJ$115),0)</f>
        <v>0</v>
      </c>
      <c r="BK14" s="187">
        <f>IF(SUM(wUSE!BK$113:BK$115),BK$4*wUSE!BK15/SUM(wUSE!BK$113:BK$115),0)</f>
        <v>0</v>
      </c>
      <c r="BL14" s="187">
        <f>IF(SUM(wUSE!BL$113:BL$115),BL$4*wUSE!BL15/SUM(wUSE!BL$113:BL$115),0)</f>
        <v>0</v>
      </c>
      <c r="BM14" s="187">
        <f>IF(SUM(wUSE!BM$113:BM$115),BM$4*wUSE!BM15/SUM(wUSE!BM$113:BM$115),0)</f>
        <v>0</v>
      </c>
      <c r="BN14" s="187">
        <f>IF(SUM(wUSE!BN$113:BN$115),BN$4*wUSE!BN15/SUM(wUSE!BN$113:BN$115),0)</f>
        <v>0</v>
      </c>
      <c r="BO14" s="187">
        <f>IF(SUM(wUSE!BO$113:BO$115),BO$4*wUSE!BO15/SUM(wUSE!BO$113:BO$115),0)</f>
        <v>0</v>
      </c>
      <c r="BP14" s="187">
        <f>IF(SUM(wUSE!BP$113:BP$115),BP$4*wUSE!BP15/SUM(wUSE!BP$113:BP$115),0)</f>
        <v>0</v>
      </c>
      <c r="BQ14" s="187">
        <f>IF(SUM(wUSE!BQ$113:BQ$115),BQ$4*wUSE!BQ15/SUM(wUSE!BQ$113:BQ$115),0)</f>
        <v>0</v>
      </c>
      <c r="BR14" s="187">
        <f>IF(SUM(wUSE!BR$113:BR$115),BR$4*wUSE!BR15/SUM(wUSE!BR$113:BR$115),0)</f>
        <v>0</v>
      </c>
      <c r="BS14" s="187">
        <f>IF(SUM(wUSE!BS$113:BS$115),BS$4*wUSE!BS15/SUM(wUSE!BS$113:BS$115),0)</f>
        <v>0</v>
      </c>
      <c r="BT14" s="187">
        <f>IF(SUM(wUSE!BT$113:BT$115),BT$4*wUSE!BT15/SUM(wUSE!BT$113:BT$115),0)</f>
        <v>0</v>
      </c>
      <c r="BU14" s="187">
        <f>IF(SUM(wUSE!BU$113:BU$115),BU$4*wUSE!BU15/SUM(wUSE!BU$113:BU$115),0)</f>
        <v>0</v>
      </c>
      <c r="BV14" s="187">
        <f>IF(SUM(wUSE!BV$113:BV$115),BV$4*wUSE!BV15/SUM(wUSE!BV$113:BV$115),0)</f>
        <v>0</v>
      </c>
      <c r="BW14" s="187">
        <f>IF(SUM(wUSE!BW$113:BW$115),BW$4*wUSE!BW15/SUM(wUSE!BW$113:BW$115),0)</f>
        <v>0</v>
      </c>
      <c r="BX14" s="187">
        <f>IF(SUM(wUSE!BX$113:BX$115),BX$4*wUSE!BX15/SUM(wUSE!BX$113:BX$115),0)</f>
        <v>0</v>
      </c>
      <c r="BY14" s="187">
        <f>IF(SUM(wUSE!BY$113:BY$115),BY$4*wUSE!BY15/SUM(wUSE!BY$113:BY$115),0)</f>
        <v>0</v>
      </c>
      <c r="BZ14" s="187">
        <f>IF(SUM(wUSE!BZ$113:BZ$115),BZ$4*wUSE!BZ15/SUM(wUSE!BZ$113:BZ$115),0)</f>
        <v>0</v>
      </c>
      <c r="CA14" s="187">
        <f>IF(SUM(wUSE!CA$113:CA$115),CA$4*wUSE!CA15/SUM(wUSE!CA$113:CA$115),0)</f>
        <v>5.6473223438084016E-2</v>
      </c>
      <c r="CB14" s="187">
        <f>IF(SUM(wUSE!CB$113:CB$115),CB$4*wUSE!CB15/SUM(wUSE!CB$113:CB$115),0)</f>
        <v>0</v>
      </c>
      <c r="CC14" s="187">
        <f>IF(SUM(wUSE!CC$113:CC$115),CC$4*wUSE!CC15/SUM(wUSE!CC$113:CC$115),0)</f>
        <v>0</v>
      </c>
      <c r="CD14" s="187">
        <f>IF(SUM(wUSE!CD$113:CD$115),CD$4*wUSE!CD15/SUM(wUSE!CD$113:CD$115),0)</f>
        <v>0</v>
      </c>
      <c r="CE14" s="187">
        <f>IF(SUM(wUSE!CE$113:CE$115),CE$4*wUSE!CE15/SUM(wUSE!CE$113:CE$115),0)</f>
        <v>0</v>
      </c>
      <c r="CF14" s="187">
        <f>IF(SUM(wUSE!CF$113:CF$115),CF$4*wUSE!CF15/SUM(wUSE!CF$113:CF$115),0)</f>
        <v>0.2124914091419656</v>
      </c>
      <c r="CG14" s="187">
        <f>IF(SUM(wUSE!CG$113:CG$115),CG$4*wUSE!CG15/SUM(wUSE!CG$113:CG$115),0)</f>
        <v>0</v>
      </c>
      <c r="CH14" s="187">
        <f>IF(SUM(wUSE!CH$113:CH$115),CH$4*wUSE!CH15/SUM(wUSE!CH$113:CH$115),0)</f>
        <v>0</v>
      </c>
      <c r="CI14" s="187">
        <f>IF(SUM(wUSE!CI$113:CI$115),CI$4*wUSE!CI15/SUM(wUSE!CI$113:CI$115),0)</f>
        <v>0</v>
      </c>
      <c r="CJ14" s="187">
        <f>IF(SUM(wUSE!CJ$113:CJ$115),CJ$4*wUSE!CJ15/SUM(wUSE!CJ$113:CJ$115),0)</f>
        <v>0</v>
      </c>
      <c r="CK14" s="187">
        <f>IF(SUM(wUSE!CK$113:CK$115),CK$4*wUSE!CK15/SUM(wUSE!CK$113:CK$115),0)</f>
        <v>0</v>
      </c>
      <c r="CL14" s="187">
        <f>IF(SUM(wUSE!CL$113:CL$115),CL$4*wUSE!CL15/SUM(wUSE!CL$113:CL$115),0)</f>
        <v>0</v>
      </c>
      <c r="CM14" s="187">
        <f>IF(SUM(wUSE!CM$113:CM$115),CM$4*wUSE!CM15/SUM(wUSE!CM$113:CM$115),0)</f>
        <v>0</v>
      </c>
      <c r="CN14" s="187">
        <f>IF(SUM(wUSE!CN$113:CN$115),CN$4*wUSE!CN15/SUM(wUSE!CN$113:CN$115),0)</f>
        <v>0</v>
      </c>
      <c r="CO14" s="187">
        <f>IF(SUM(wUSE!CO$113:CO$115),CO$4*wUSE!CO15/SUM(wUSE!CO$113:CO$115),0)</f>
        <v>0</v>
      </c>
      <c r="CP14" s="187">
        <f>IF(SUM(wUSE!CP$113:CP$115),CP$4*wUSE!CP15/SUM(wUSE!CP$113:CP$115),0)</f>
        <v>0</v>
      </c>
      <c r="CQ14" s="187">
        <f>IF(SUM(wUSE!CQ$113:CQ$115),CQ$4*wUSE!CQ15/SUM(wUSE!CQ$113:CQ$115),0)</f>
        <v>0</v>
      </c>
      <c r="CR14" s="187">
        <f>IF(SUM(wUSE!CR$113:CR$115),CR$4*wUSE!CR15/SUM(wUSE!CR$113:CR$115),0)</f>
        <v>0</v>
      </c>
      <c r="CS14" s="187">
        <f>IF(SUM(wUSE!CS$113:CS$115),CS$4*wUSE!CS15/SUM(wUSE!CS$113:CS$115),0)</f>
        <v>0</v>
      </c>
      <c r="CT14" s="187">
        <f>IF(SUM(wUSE!CT$113:CT$115),CT$4*wUSE!CT15/SUM(wUSE!CT$113:CT$115),0)</f>
        <v>0</v>
      </c>
      <c r="CU14" s="187">
        <f>IF(SUM(wUSE!CU$113:CU$115),CU$4*wUSE!CU15/SUM(wUSE!CU$113:CU$115),0)</f>
        <v>0</v>
      </c>
      <c r="CV14" s="187">
        <f>IF(SUM(wUSE!CV$113:CV$115),CV$4*wUSE!CV15/SUM(wUSE!CV$113:CV$115),0)</f>
        <v>0</v>
      </c>
      <c r="CW14" s="187">
        <f>IF(SUM(wUSE!CW$113:CW$115),CW$4*wUSE!CW15/SUM(wUSE!CW$113:CW$115),0)</f>
        <v>0</v>
      </c>
      <c r="CX14" s="187">
        <f>IF(SUM(wUSE!CX$113:CX$115),CX$4*wUSE!CX15/SUM(wUSE!CX$113:CX$115),0)</f>
        <v>0</v>
      </c>
      <c r="CY14" s="187">
        <f>IF(SUM(wUSE!CY$113:CY$115),CY$4*wUSE!CY15/SUM(wUSE!CY$113:CY$115),0)</f>
        <v>0</v>
      </c>
      <c r="CZ14" s="187">
        <f>IF(SUM(wUSE!CZ$113:CZ$115),CZ$4*wUSE!CZ15/SUM(wUSE!CZ$113:CZ$115),0)</f>
        <v>0</v>
      </c>
      <c r="DA14" s="187">
        <f>IF(SUM(wUSE!DA$113:DA$115),DA$4*wUSE!DA15/SUM(wUSE!DA$113:DA$115),0)</f>
        <v>0</v>
      </c>
      <c r="DB14" s="187">
        <f>IF(SUM(wUSE!DB$113:DB$115),DB$4*wUSE!DB15/SUM(wUSE!DB$113:DB$115),0)</f>
        <v>0</v>
      </c>
      <c r="DC14" s="177"/>
      <c r="DD14" s="178"/>
      <c r="DE14" s="178"/>
      <c r="DF14" s="178"/>
      <c r="DG14" s="178"/>
      <c r="DH14" s="178"/>
      <c r="DI14" s="178"/>
      <c r="DJ14" s="178"/>
      <c r="DK14" s="178"/>
      <c r="DL14" s="178"/>
      <c r="DM14" s="178"/>
      <c r="DN14" s="178"/>
      <c r="DO14" s="178"/>
      <c r="DP14" s="178"/>
    </row>
    <row r="15" spans="1:120" x14ac:dyDescent="0.35">
      <c r="A15" s="27"/>
      <c r="B15" s="15" t="s">
        <v>30</v>
      </c>
      <c r="C15" s="187">
        <f>IF(SUM(wUSE!C$113:C$115),C$4*wUSE!C16/SUM(wUSE!C$113:C$115),0)</f>
        <v>0</v>
      </c>
      <c r="D15" s="187">
        <f>IF(SUM(wUSE!D$113:D$115),D$4*wUSE!D16/SUM(wUSE!D$113:D$115),0)</f>
        <v>0</v>
      </c>
      <c r="E15" s="187">
        <f>IF(SUM(wUSE!E$113:E$115),E$4*wUSE!E16/SUM(wUSE!E$113:E$115),0)</f>
        <v>0</v>
      </c>
      <c r="F15" s="187">
        <f>IF(SUM(wUSE!F$113:F$115),F$4*wUSE!F16/SUM(wUSE!F$113:F$115),0)</f>
        <v>0</v>
      </c>
      <c r="G15" s="187">
        <f>IF(SUM(wUSE!G$113:G$115),G$4*wUSE!G16/SUM(wUSE!G$113:G$115),0)</f>
        <v>0</v>
      </c>
      <c r="H15" s="187">
        <f>IF(SUM(wUSE!H$113:H$115),H$4*wUSE!H16/SUM(wUSE!H$113:H$115),0)</f>
        <v>0</v>
      </c>
      <c r="I15" s="187">
        <f>IF(SUM(wUSE!I$113:I$115),I$4*wUSE!I16/SUM(wUSE!I$113:I$115),0)</f>
        <v>0</v>
      </c>
      <c r="J15" s="187">
        <f>IF(SUM(wUSE!J$113:J$115),J$4*wUSE!J16/SUM(wUSE!J$113:J$115),0)</f>
        <v>1.4348480424382377</v>
      </c>
      <c r="K15" s="187">
        <f>IF(SUM(wUSE!K$113:K$115),K$4*wUSE!K16/SUM(wUSE!K$113:K$115),0)</f>
        <v>0</v>
      </c>
      <c r="L15" s="187">
        <f>IF(SUM(wUSE!L$113:L$115),L$4*wUSE!L16/SUM(wUSE!L$113:L$115),0)</f>
        <v>0</v>
      </c>
      <c r="M15" s="187">
        <f>IF(SUM(wUSE!M$113:M$115),M$4*wUSE!M16/SUM(wUSE!M$113:M$115),0)</f>
        <v>0</v>
      </c>
      <c r="N15" s="187">
        <f>IF(SUM(wUSE!N$113:N$115),N$4*wUSE!N16/SUM(wUSE!N$113:N$115),0)</f>
        <v>0</v>
      </c>
      <c r="O15" s="187">
        <f>IF(SUM(wUSE!O$113:O$115),O$4*wUSE!O16/SUM(wUSE!O$113:O$115),0)</f>
        <v>0</v>
      </c>
      <c r="P15" s="187">
        <f>IF(SUM(wUSE!P$113:P$115),P$4*wUSE!P16/SUM(wUSE!P$113:P$115),0)</f>
        <v>0</v>
      </c>
      <c r="Q15" s="187">
        <f>IF(SUM(wUSE!Q$113:Q$115),Q$4*wUSE!Q16/SUM(wUSE!Q$113:Q$115),0)</f>
        <v>0</v>
      </c>
      <c r="R15" s="187">
        <f>IF(SUM(wUSE!R$113:R$115),R$4*wUSE!R16/SUM(wUSE!R$113:R$115),0)</f>
        <v>0</v>
      </c>
      <c r="S15" s="187">
        <f>IF(SUM(wUSE!S$113:S$115),S$4*wUSE!S16/SUM(wUSE!S$113:S$115),0)</f>
        <v>0</v>
      </c>
      <c r="T15" s="187">
        <f>IF(SUM(wUSE!T$113:T$115),T$4*wUSE!T16/SUM(wUSE!T$113:T$115),0)</f>
        <v>0</v>
      </c>
      <c r="U15" s="187">
        <f>IF(SUM(wUSE!U$113:U$115),U$4*wUSE!U16/SUM(wUSE!U$113:U$115),0)</f>
        <v>0</v>
      </c>
      <c r="V15" s="187">
        <f>IF(SUM(wUSE!V$113:V$115),V$4*wUSE!V16/SUM(wUSE!V$113:V$115),0)</f>
        <v>0</v>
      </c>
      <c r="W15" s="187">
        <f>IF(SUM(wUSE!W$113:W$115),W$4*wUSE!W16/SUM(wUSE!W$113:W$115),0)</f>
        <v>0</v>
      </c>
      <c r="X15" s="187">
        <f>IF(SUM(wUSE!X$113:X$115),X$4*wUSE!X16/SUM(wUSE!X$113:X$115),0)</f>
        <v>0</v>
      </c>
      <c r="Y15" s="187">
        <f>IF(SUM(wUSE!Y$113:Y$115),Y$4*wUSE!Y16/SUM(wUSE!Y$113:Y$115),0)</f>
        <v>0</v>
      </c>
      <c r="Z15" s="187">
        <f>IF(SUM(wUSE!Z$113:Z$115),Z$4*wUSE!Z16/SUM(wUSE!Z$113:Z$115),0)</f>
        <v>0</v>
      </c>
      <c r="AA15" s="187">
        <f>IF(SUM(wUSE!AA$113:AA$115),AA$4*wUSE!AA16/SUM(wUSE!AA$113:AA$115),0)</f>
        <v>0</v>
      </c>
      <c r="AB15" s="187">
        <f>IF(SUM(wUSE!AB$113:AB$115),AB$4*wUSE!AB16/SUM(wUSE!AB$113:AB$115),0)</f>
        <v>0</v>
      </c>
      <c r="AC15" s="187">
        <f>IF(SUM(wUSE!AC$113:AC$115),AC$4*wUSE!AC16/SUM(wUSE!AC$113:AC$115),0)</f>
        <v>0</v>
      </c>
      <c r="AD15" s="187">
        <f>IF(SUM(wUSE!AD$113:AD$115),AD$4*wUSE!AD16/SUM(wUSE!AD$113:AD$115),0)</f>
        <v>0</v>
      </c>
      <c r="AE15" s="187">
        <f>IF(SUM(wUSE!AE$113:AE$115),AE$4*wUSE!AE16/SUM(wUSE!AE$113:AE$115),0)</f>
        <v>0</v>
      </c>
      <c r="AF15" s="187">
        <f>IF(SUM(wUSE!AF$113:AF$115),AF$4*wUSE!AF16/SUM(wUSE!AF$113:AF$115),0)</f>
        <v>0</v>
      </c>
      <c r="AG15" s="187">
        <f>IF(SUM(wUSE!AG$113:AG$115),AG$4*wUSE!AG16/SUM(wUSE!AG$113:AG$115),0)</f>
        <v>0</v>
      </c>
      <c r="AH15" s="187">
        <f>IF(SUM(wUSE!AH$113:AH$115),AH$4*wUSE!AH16/SUM(wUSE!AH$113:AH$115),0)</f>
        <v>0</v>
      </c>
      <c r="AI15" s="187">
        <f>IF(SUM(wUSE!AI$113:AI$115),AI$4*wUSE!AI16/SUM(wUSE!AI$113:AI$115),0)</f>
        <v>0</v>
      </c>
      <c r="AJ15" s="187">
        <f>IF(SUM(wUSE!AJ$113:AJ$115),AJ$4*wUSE!AJ16/SUM(wUSE!AJ$113:AJ$115),0)</f>
        <v>0</v>
      </c>
      <c r="AK15" s="187">
        <f>IF(SUM(wUSE!AK$113:AK$115),AK$4*wUSE!AK16/SUM(wUSE!AK$113:AK$115),0)</f>
        <v>0</v>
      </c>
      <c r="AL15" s="187">
        <f>IF(SUM(wUSE!AL$113:AL$115),AL$4*wUSE!AL16/SUM(wUSE!AL$113:AL$115),0)</f>
        <v>0</v>
      </c>
      <c r="AM15" s="187">
        <f>IF(SUM(wUSE!AM$113:AM$115),AM$4*wUSE!AM16/SUM(wUSE!AM$113:AM$115),0)</f>
        <v>0</v>
      </c>
      <c r="AN15" s="187">
        <f>IF(SUM(wUSE!AN$113:AN$115),AN$4*wUSE!AN16/SUM(wUSE!AN$113:AN$115),0)</f>
        <v>0</v>
      </c>
      <c r="AO15" s="187">
        <f>IF(SUM(wUSE!AO$113:AO$115),AO$4*wUSE!AO16/SUM(wUSE!AO$113:AO$115),0)</f>
        <v>0</v>
      </c>
      <c r="AP15" s="187">
        <f>IF(SUM(wUSE!AP$113:AP$115),AP$4*wUSE!AP16/SUM(wUSE!AP$113:AP$115),0)</f>
        <v>0</v>
      </c>
      <c r="AQ15" s="187">
        <f>IF(SUM(wUSE!AQ$113:AQ$115),AQ$4*wUSE!AQ16/SUM(wUSE!AQ$113:AQ$115),0)</f>
        <v>0</v>
      </c>
      <c r="AR15" s="187">
        <f>IF(SUM(wUSE!AR$113:AR$115),AR$4*wUSE!AR16/SUM(wUSE!AR$113:AR$115),0)</f>
        <v>0</v>
      </c>
      <c r="AS15" s="187">
        <f>IF(SUM(wUSE!AS$113:AS$115),AS$4*wUSE!AS16/SUM(wUSE!AS$113:AS$115),0)</f>
        <v>0</v>
      </c>
      <c r="AT15" s="187">
        <f>IF(SUM(wUSE!AT$113:AT$115),AT$4*wUSE!AT16/SUM(wUSE!AT$113:AT$115),0)</f>
        <v>0</v>
      </c>
      <c r="AU15" s="187">
        <f>IF(SUM(wUSE!AU$113:AU$115),AU$4*wUSE!AU16/SUM(wUSE!AU$113:AU$115),0)</f>
        <v>0</v>
      </c>
      <c r="AV15" s="187">
        <f>IF(SUM(wUSE!AV$113:AV$115),AV$4*wUSE!AV16/SUM(wUSE!AV$113:AV$115),0)</f>
        <v>54.782119235662257</v>
      </c>
      <c r="AW15" s="187">
        <f>IF(SUM(wUSE!AW$113:AW$115),AW$4*wUSE!AW16/SUM(wUSE!AW$113:AW$115),0)</f>
        <v>0</v>
      </c>
      <c r="AX15" s="187">
        <f>IF(SUM(wUSE!AX$113:AX$115),AX$4*wUSE!AX16/SUM(wUSE!AX$113:AX$115),0)</f>
        <v>0</v>
      </c>
      <c r="AY15" s="187">
        <f>IF(SUM(wUSE!AY$113:AY$115),AY$4*wUSE!AY16/SUM(wUSE!AY$113:AY$115),0)</f>
        <v>1.4513878188867255</v>
      </c>
      <c r="AZ15" s="187">
        <f>IF(SUM(wUSE!AZ$113:AZ$115),AZ$4*wUSE!AZ16/SUM(wUSE!AZ$113:AZ$115),0)</f>
        <v>0</v>
      </c>
      <c r="BA15" s="187">
        <f>IF(SUM(wUSE!BA$113:BA$115),BA$4*wUSE!BA16/SUM(wUSE!BA$113:BA$115),0)</f>
        <v>0</v>
      </c>
      <c r="BB15" s="187">
        <f>IF(SUM(wUSE!BB$113:BB$115),BB$4*wUSE!BB16/SUM(wUSE!BB$113:BB$115),0)</f>
        <v>0</v>
      </c>
      <c r="BC15" s="187">
        <f>IF(SUM(wUSE!BC$113:BC$115),BC$4*wUSE!BC16/SUM(wUSE!BC$113:BC$115),0)</f>
        <v>0</v>
      </c>
      <c r="BD15" s="187">
        <f>IF(SUM(wUSE!BD$113:BD$115),BD$4*wUSE!BD16/SUM(wUSE!BD$113:BD$115),0)</f>
        <v>3.2289173925863224E-2</v>
      </c>
      <c r="BE15" s="187">
        <f>IF(SUM(wUSE!BE$113:BE$115),BE$4*wUSE!BE16/SUM(wUSE!BE$113:BE$115),0)</f>
        <v>0</v>
      </c>
      <c r="BF15" s="187">
        <f>IF(SUM(wUSE!BF$113:BF$115),BF$4*wUSE!BF16/SUM(wUSE!BF$113:BF$115),0)</f>
        <v>0</v>
      </c>
      <c r="BG15" s="187">
        <f>IF(SUM(wUSE!BG$113:BG$115),BG$4*wUSE!BG16/SUM(wUSE!BG$113:BG$115),0)</f>
        <v>0</v>
      </c>
      <c r="BH15" s="187">
        <f>IF(SUM(wUSE!BH$113:BH$115),BH$4*wUSE!BH16/SUM(wUSE!BH$113:BH$115),0)</f>
        <v>0</v>
      </c>
      <c r="BI15" s="187">
        <f>IF(SUM(wUSE!BI$113:BI$115),BI$4*wUSE!BI16/SUM(wUSE!BI$113:BI$115),0)</f>
        <v>0</v>
      </c>
      <c r="BJ15" s="187">
        <f>IF(SUM(wUSE!BJ$113:BJ$115),BJ$4*wUSE!BJ16/SUM(wUSE!BJ$113:BJ$115),0)</f>
        <v>5.9140348252990367E-2</v>
      </c>
      <c r="BK15" s="187">
        <f>IF(SUM(wUSE!BK$113:BK$115),BK$4*wUSE!BK16/SUM(wUSE!BK$113:BK$115),0)</f>
        <v>0</v>
      </c>
      <c r="BL15" s="187">
        <f>IF(SUM(wUSE!BL$113:BL$115),BL$4*wUSE!BL16/SUM(wUSE!BL$113:BL$115),0)</f>
        <v>0</v>
      </c>
      <c r="BM15" s="187">
        <f>IF(SUM(wUSE!BM$113:BM$115),BM$4*wUSE!BM16/SUM(wUSE!BM$113:BM$115),0)</f>
        <v>0</v>
      </c>
      <c r="BN15" s="187">
        <f>IF(SUM(wUSE!BN$113:BN$115),BN$4*wUSE!BN16/SUM(wUSE!BN$113:BN$115),0)</f>
        <v>0</v>
      </c>
      <c r="BO15" s="187">
        <f>IF(SUM(wUSE!BO$113:BO$115),BO$4*wUSE!BO16/SUM(wUSE!BO$113:BO$115),0)</f>
        <v>0</v>
      </c>
      <c r="BP15" s="187">
        <f>IF(SUM(wUSE!BP$113:BP$115),BP$4*wUSE!BP16/SUM(wUSE!BP$113:BP$115),0)</f>
        <v>0</v>
      </c>
      <c r="BQ15" s="187">
        <f>IF(SUM(wUSE!BQ$113:BQ$115),BQ$4*wUSE!BQ16/SUM(wUSE!BQ$113:BQ$115),0)</f>
        <v>0</v>
      </c>
      <c r="BR15" s="187">
        <f>IF(SUM(wUSE!BR$113:BR$115),BR$4*wUSE!BR16/SUM(wUSE!BR$113:BR$115),0)</f>
        <v>0</v>
      </c>
      <c r="BS15" s="187">
        <f>IF(SUM(wUSE!BS$113:BS$115),BS$4*wUSE!BS16/SUM(wUSE!BS$113:BS$115),0)</f>
        <v>0</v>
      </c>
      <c r="BT15" s="187">
        <f>IF(SUM(wUSE!BT$113:BT$115),BT$4*wUSE!BT16/SUM(wUSE!BT$113:BT$115),0)</f>
        <v>0</v>
      </c>
      <c r="BU15" s="187">
        <f>IF(SUM(wUSE!BU$113:BU$115),BU$4*wUSE!BU16/SUM(wUSE!BU$113:BU$115),0)</f>
        <v>0</v>
      </c>
      <c r="BV15" s="187">
        <f>IF(SUM(wUSE!BV$113:BV$115),BV$4*wUSE!BV16/SUM(wUSE!BV$113:BV$115),0)</f>
        <v>0</v>
      </c>
      <c r="BW15" s="187">
        <f>IF(SUM(wUSE!BW$113:BW$115),BW$4*wUSE!BW16/SUM(wUSE!BW$113:BW$115),0)</f>
        <v>0</v>
      </c>
      <c r="BX15" s="187">
        <f>IF(SUM(wUSE!BX$113:BX$115),BX$4*wUSE!BX16/SUM(wUSE!BX$113:BX$115),0)</f>
        <v>0</v>
      </c>
      <c r="BY15" s="187">
        <f>IF(SUM(wUSE!BY$113:BY$115),BY$4*wUSE!BY16/SUM(wUSE!BY$113:BY$115),0)</f>
        <v>0</v>
      </c>
      <c r="BZ15" s="187">
        <f>IF(SUM(wUSE!BZ$113:BZ$115),BZ$4*wUSE!BZ16/SUM(wUSE!BZ$113:BZ$115),0)</f>
        <v>0</v>
      </c>
      <c r="CA15" s="187">
        <f>IF(SUM(wUSE!CA$113:CA$115),CA$4*wUSE!CA16/SUM(wUSE!CA$113:CA$115),0)</f>
        <v>4.0921297313877369</v>
      </c>
      <c r="CB15" s="187">
        <f>IF(SUM(wUSE!CB$113:CB$115),CB$4*wUSE!CB16/SUM(wUSE!CB$113:CB$115),0)</f>
        <v>0</v>
      </c>
      <c r="CC15" s="187">
        <f>IF(SUM(wUSE!CC$113:CC$115),CC$4*wUSE!CC16/SUM(wUSE!CC$113:CC$115),0)</f>
        <v>0</v>
      </c>
      <c r="CD15" s="187">
        <f>IF(SUM(wUSE!CD$113:CD$115),CD$4*wUSE!CD16/SUM(wUSE!CD$113:CD$115),0)</f>
        <v>0</v>
      </c>
      <c r="CE15" s="187">
        <f>IF(SUM(wUSE!CE$113:CE$115),CE$4*wUSE!CE16/SUM(wUSE!CE$113:CE$115),0)</f>
        <v>0</v>
      </c>
      <c r="CF15" s="187">
        <f>IF(SUM(wUSE!CF$113:CF$115),CF$4*wUSE!CF16/SUM(wUSE!CF$113:CF$115),0)</f>
        <v>15.397428375372627</v>
      </c>
      <c r="CG15" s="187">
        <f>IF(SUM(wUSE!CG$113:CG$115),CG$4*wUSE!CG16/SUM(wUSE!CG$113:CG$115),0)</f>
        <v>0</v>
      </c>
      <c r="CH15" s="187">
        <f>IF(SUM(wUSE!CH$113:CH$115),CH$4*wUSE!CH16/SUM(wUSE!CH$113:CH$115),0)</f>
        <v>0</v>
      </c>
      <c r="CI15" s="187">
        <f>IF(SUM(wUSE!CI$113:CI$115),CI$4*wUSE!CI16/SUM(wUSE!CI$113:CI$115),0)</f>
        <v>0</v>
      </c>
      <c r="CJ15" s="187">
        <f>IF(SUM(wUSE!CJ$113:CJ$115),CJ$4*wUSE!CJ16/SUM(wUSE!CJ$113:CJ$115),0)</f>
        <v>0</v>
      </c>
      <c r="CK15" s="187">
        <f>IF(SUM(wUSE!CK$113:CK$115),CK$4*wUSE!CK16/SUM(wUSE!CK$113:CK$115),0)</f>
        <v>0</v>
      </c>
      <c r="CL15" s="187">
        <f>IF(SUM(wUSE!CL$113:CL$115),CL$4*wUSE!CL16/SUM(wUSE!CL$113:CL$115),0)</f>
        <v>0</v>
      </c>
      <c r="CM15" s="187">
        <f>IF(SUM(wUSE!CM$113:CM$115),CM$4*wUSE!CM16/SUM(wUSE!CM$113:CM$115),0)</f>
        <v>0</v>
      </c>
      <c r="CN15" s="187">
        <f>IF(SUM(wUSE!CN$113:CN$115),CN$4*wUSE!CN16/SUM(wUSE!CN$113:CN$115),0)</f>
        <v>0</v>
      </c>
      <c r="CO15" s="187">
        <f>IF(SUM(wUSE!CO$113:CO$115),CO$4*wUSE!CO16/SUM(wUSE!CO$113:CO$115),0)</f>
        <v>0</v>
      </c>
      <c r="CP15" s="187">
        <f>IF(SUM(wUSE!CP$113:CP$115),CP$4*wUSE!CP16/SUM(wUSE!CP$113:CP$115),0)</f>
        <v>0</v>
      </c>
      <c r="CQ15" s="187">
        <f>IF(SUM(wUSE!CQ$113:CQ$115),CQ$4*wUSE!CQ16/SUM(wUSE!CQ$113:CQ$115),0)</f>
        <v>0</v>
      </c>
      <c r="CR15" s="187">
        <f>IF(SUM(wUSE!CR$113:CR$115),CR$4*wUSE!CR16/SUM(wUSE!CR$113:CR$115),0)</f>
        <v>0</v>
      </c>
      <c r="CS15" s="187">
        <f>IF(SUM(wUSE!CS$113:CS$115),CS$4*wUSE!CS16/SUM(wUSE!CS$113:CS$115),0)</f>
        <v>0</v>
      </c>
      <c r="CT15" s="187">
        <f>IF(SUM(wUSE!CT$113:CT$115),CT$4*wUSE!CT16/SUM(wUSE!CT$113:CT$115),0)</f>
        <v>0</v>
      </c>
      <c r="CU15" s="187">
        <f>IF(SUM(wUSE!CU$113:CU$115),CU$4*wUSE!CU16/SUM(wUSE!CU$113:CU$115),0)</f>
        <v>0</v>
      </c>
      <c r="CV15" s="187">
        <f>IF(SUM(wUSE!CV$113:CV$115),CV$4*wUSE!CV16/SUM(wUSE!CV$113:CV$115),0)</f>
        <v>0</v>
      </c>
      <c r="CW15" s="187">
        <f>IF(SUM(wUSE!CW$113:CW$115),CW$4*wUSE!CW16/SUM(wUSE!CW$113:CW$115),0)</f>
        <v>0</v>
      </c>
      <c r="CX15" s="187">
        <f>IF(SUM(wUSE!CX$113:CX$115),CX$4*wUSE!CX16/SUM(wUSE!CX$113:CX$115),0)</f>
        <v>0</v>
      </c>
      <c r="CY15" s="187">
        <f>IF(SUM(wUSE!CY$113:CY$115),CY$4*wUSE!CY16/SUM(wUSE!CY$113:CY$115),0)</f>
        <v>0</v>
      </c>
      <c r="CZ15" s="187">
        <f>IF(SUM(wUSE!CZ$113:CZ$115),CZ$4*wUSE!CZ16/SUM(wUSE!CZ$113:CZ$115),0)</f>
        <v>0</v>
      </c>
      <c r="DA15" s="187">
        <f>IF(SUM(wUSE!DA$113:DA$115),DA$4*wUSE!DA16/SUM(wUSE!DA$113:DA$115),0)</f>
        <v>0</v>
      </c>
      <c r="DB15" s="187">
        <f>IF(SUM(wUSE!DB$113:DB$115),DB$4*wUSE!DB16/SUM(wUSE!DB$113:DB$115),0)</f>
        <v>0</v>
      </c>
      <c r="DC15" s="177"/>
      <c r="DD15" s="178"/>
      <c r="DE15" s="178"/>
      <c r="DF15" s="178"/>
      <c r="DG15" s="178"/>
      <c r="DH15" s="178"/>
      <c r="DI15" s="178"/>
      <c r="DJ15" s="178"/>
      <c r="DK15" s="178"/>
      <c r="DL15" s="178"/>
      <c r="DM15" s="178"/>
      <c r="DN15" s="178"/>
      <c r="DO15" s="178"/>
      <c r="DP15" s="178"/>
    </row>
    <row r="16" spans="1:120" x14ac:dyDescent="0.35">
      <c r="A16" s="27"/>
      <c r="B16" s="15" t="s">
        <v>39</v>
      </c>
      <c r="C16" s="187">
        <f>IF(SUM(wUSE!C$113:C$115),C$4*wUSE!C17/SUM(wUSE!C$113:C$115),0)</f>
        <v>0</v>
      </c>
      <c r="D16" s="187">
        <f>IF(SUM(wUSE!D$113:D$115),D$4*wUSE!D17/SUM(wUSE!D$113:D$115),0)</f>
        <v>0</v>
      </c>
      <c r="E16" s="187">
        <f>IF(SUM(wUSE!E$113:E$115),E$4*wUSE!E17/SUM(wUSE!E$113:E$115),0)</f>
        <v>0</v>
      </c>
      <c r="F16" s="187">
        <f>IF(SUM(wUSE!F$113:F$115),F$4*wUSE!F17/SUM(wUSE!F$113:F$115),0)</f>
        <v>0</v>
      </c>
      <c r="G16" s="187">
        <f>IF(SUM(wUSE!G$113:G$115),G$4*wUSE!G17/SUM(wUSE!G$113:G$115),0)</f>
        <v>0</v>
      </c>
      <c r="H16" s="187">
        <f>IF(SUM(wUSE!H$113:H$115),H$4*wUSE!H17/SUM(wUSE!H$113:H$115),0)</f>
        <v>0</v>
      </c>
      <c r="I16" s="187">
        <f>IF(SUM(wUSE!I$113:I$115),I$4*wUSE!I17/SUM(wUSE!I$113:I$115),0)</f>
        <v>0</v>
      </c>
      <c r="J16" s="187">
        <f>IF(SUM(wUSE!J$113:J$115),J$4*wUSE!J17/SUM(wUSE!J$113:J$115),0)</f>
        <v>0</v>
      </c>
      <c r="K16" s="187">
        <f>IF(SUM(wUSE!K$113:K$115),K$4*wUSE!K17/SUM(wUSE!K$113:K$115),0)</f>
        <v>0.2438895552532071</v>
      </c>
      <c r="L16" s="187">
        <f>IF(SUM(wUSE!L$113:L$115),L$4*wUSE!L17/SUM(wUSE!L$113:L$115),0)</f>
        <v>0</v>
      </c>
      <c r="M16" s="187">
        <f>IF(SUM(wUSE!M$113:M$115),M$4*wUSE!M17/SUM(wUSE!M$113:M$115),0)</f>
        <v>0</v>
      </c>
      <c r="N16" s="187">
        <f>IF(SUM(wUSE!N$113:N$115),N$4*wUSE!N17/SUM(wUSE!N$113:N$115),0)</f>
        <v>0</v>
      </c>
      <c r="O16" s="187">
        <f>IF(SUM(wUSE!O$113:O$115),O$4*wUSE!O17/SUM(wUSE!O$113:O$115),0)</f>
        <v>0</v>
      </c>
      <c r="P16" s="187">
        <f>IF(SUM(wUSE!P$113:P$115),P$4*wUSE!P17/SUM(wUSE!P$113:P$115),0)</f>
        <v>0</v>
      </c>
      <c r="Q16" s="187">
        <f>IF(SUM(wUSE!Q$113:Q$115),Q$4*wUSE!Q17/SUM(wUSE!Q$113:Q$115),0)</f>
        <v>0</v>
      </c>
      <c r="R16" s="187">
        <f>IF(SUM(wUSE!R$113:R$115),R$4*wUSE!R17/SUM(wUSE!R$113:R$115),0)</f>
        <v>0</v>
      </c>
      <c r="S16" s="187">
        <f>IF(SUM(wUSE!S$113:S$115),S$4*wUSE!S17/SUM(wUSE!S$113:S$115),0)</f>
        <v>0</v>
      </c>
      <c r="T16" s="187">
        <f>IF(SUM(wUSE!T$113:T$115),T$4*wUSE!T17/SUM(wUSE!T$113:T$115),0)</f>
        <v>0</v>
      </c>
      <c r="U16" s="187">
        <f>IF(SUM(wUSE!U$113:U$115),U$4*wUSE!U17/SUM(wUSE!U$113:U$115),0)</f>
        <v>0</v>
      </c>
      <c r="V16" s="187">
        <f>IF(SUM(wUSE!V$113:V$115),V$4*wUSE!V17/SUM(wUSE!V$113:V$115),0)</f>
        <v>0</v>
      </c>
      <c r="W16" s="187">
        <f>IF(SUM(wUSE!W$113:W$115),W$4*wUSE!W17/SUM(wUSE!W$113:W$115),0)</f>
        <v>0</v>
      </c>
      <c r="X16" s="187">
        <f>IF(SUM(wUSE!X$113:X$115),X$4*wUSE!X17/SUM(wUSE!X$113:X$115),0)</f>
        <v>0</v>
      </c>
      <c r="Y16" s="187">
        <f>IF(SUM(wUSE!Y$113:Y$115),Y$4*wUSE!Y17/SUM(wUSE!Y$113:Y$115),0)</f>
        <v>0</v>
      </c>
      <c r="Z16" s="187">
        <f>IF(SUM(wUSE!Z$113:Z$115),Z$4*wUSE!Z17/SUM(wUSE!Z$113:Z$115),0)</f>
        <v>0</v>
      </c>
      <c r="AA16" s="187">
        <f>IF(SUM(wUSE!AA$113:AA$115),AA$4*wUSE!AA17/SUM(wUSE!AA$113:AA$115),0)</f>
        <v>0</v>
      </c>
      <c r="AB16" s="187">
        <f>IF(SUM(wUSE!AB$113:AB$115),AB$4*wUSE!AB17/SUM(wUSE!AB$113:AB$115),0)</f>
        <v>0</v>
      </c>
      <c r="AC16" s="187">
        <f>IF(SUM(wUSE!AC$113:AC$115),AC$4*wUSE!AC17/SUM(wUSE!AC$113:AC$115),0)</f>
        <v>0</v>
      </c>
      <c r="AD16" s="187">
        <f>IF(SUM(wUSE!AD$113:AD$115),AD$4*wUSE!AD17/SUM(wUSE!AD$113:AD$115),0)</f>
        <v>0</v>
      </c>
      <c r="AE16" s="187">
        <f>IF(SUM(wUSE!AE$113:AE$115),AE$4*wUSE!AE17/SUM(wUSE!AE$113:AE$115),0)</f>
        <v>0</v>
      </c>
      <c r="AF16" s="187">
        <f>IF(SUM(wUSE!AF$113:AF$115),AF$4*wUSE!AF17/SUM(wUSE!AF$113:AF$115),0)</f>
        <v>0</v>
      </c>
      <c r="AG16" s="187">
        <f>IF(SUM(wUSE!AG$113:AG$115),AG$4*wUSE!AG17/SUM(wUSE!AG$113:AG$115),0)</f>
        <v>0</v>
      </c>
      <c r="AH16" s="187">
        <f>IF(SUM(wUSE!AH$113:AH$115),AH$4*wUSE!AH17/SUM(wUSE!AH$113:AH$115),0)</f>
        <v>0</v>
      </c>
      <c r="AI16" s="187">
        <f>IF(SUM(wUSE!AI$113:AI$115),AI$4*wUSE!AI17/SUM(wUSE!AI$113:AI$115),0)</f>
        <v>0</v>
      </c>
      <c r="AJ16" s="187">
        <f>IF(SUM(wUSE!AJ$113:AJ$115),AJ$4*wUSE!AJ17/SUM(wUSE!AJ$113:AJ$115),0)</f>
        <v>0</v>
      </c>
      <c r="AK16" s="187">
        <f>IF(SUM(wUSE!AK$113:AK$115),AK$4*wUSE!AK17/SUM(wUSE!AK$113:AK$115),0)</f>
        <v>0</v>
      </c>
      <c r="AL16" s="187">
        <f>IF(SUM(wUSE!AL$113:AL$115),AL$4*wUSE!AL17/SUM(wUSE!AL$113:AL$115),0)</f>
        <v>0</v>
      </c>
      <c r="AM16" s="187">
        <f>IF(SUM(wUSE!AM$113:AM$115),AM$4*wUSE!AM17/SUM(wUSE!AM$113:AM$115),0)</f>
        <v>0</v>
      </c>
      <c r="AN16" s="187">
        <f>IF(SUM(wUSE!AN$113:AN$115),AN$4*wUSE!AN17/SUM(wUSE!AN$113:AN$115),0)</f>
        <v>0</v>
      </c>
      <c r="AO16" s="187">
        <f>IF(SUM(wUSE!AO$113:AO$115),AO$4*wUSE!AO17/SUM(wUSE!AO$113:AO$115),0)</f>
        <v>0</v>
      </c>
      <c r="AP16" s="187">
        <f>IF(SUM(wUSE!AP$113:AP$115),AP$4*wUSE!AP17/SUM(wUSE!AP$113:AP$115),0)</f>
        <v>0</v>
      </c>
      <c r="AQ16" s="187">
        <f>IF(SUM(wUSE!AQ$113:AQ$115),AQ$4*wUSE!AQ17/SUM(wUSE!AQ$113:AQ$115),0)</f>
        <v>0</v>
      </c>
      <c r="AR16" s="187">
        <f>IF(SUM(wUSE!AR$113:AR$115),AR$4*wUSE!AR17/SUM(wUSE!AR$113:AR$115),0)</f>
        <v>0</v>
      </c>
      <c r="AS16" s="187">
        <f>IF(SUM(wUSE!AS$113:AS$115),AS$4*wUSE!AS17/SUM(wUSE!AS$113:AS$115),0)</f>
        <v>0</v>
      </c>
      <c r="AT16" s="187">
        <f>IF(SUM(wUSE!AT$113:AT$115),AT$4*wUSE!AT17/SUM(wUSE!AT$113:AT$115),0)</f>
        <v>0</v>
      </c>
      <c r="AU16" s="187">
        <f>IF(SUM(wUSE!AU$113:AU$115),AU$4*wUSE!AU17/SUM(wUSE!AU$113:AU$115),0)</f>
        <v>0</v>
      </c>
      <c r="AV16" s="187">
        <f>IF(SUM(wUSE!AV$113:AV$115),AV$4*wUSE!AV17/SUM(wUSE!AV$113:AV$115),0)</f>
        <v>0.31313248601618265</v>
      </c>
      <c r="AW16" s="187">
        <f>IF(SUM(wUSE!AW$113:AW$115),AW$4*wUSE!AW17/SUM(wUSE!AW$113:AW$115),0)</f>
        <v>0</v>
      </c>
      <c r="AX16" s="187">
        <f>IF(SUM(wUSE!AX$113:AX$115),AX$4*wUSE!AX17/SUM(wUSE!AX$113:AX$115),0)</f>
        <v>0</v>
      </c>
      <c r="AY16" s="187">
        <f>IF(SUM(wUSE!AY$113:AY$115),AY$4*wUSE!AY17/SUM(wUSE!AY$113:AY$115),0)</f>
        <v>8.2960769360990415E-3</v>
      </c>
      <c r="AZ16" s="187">
        <f>IF(SUM(wUSE!AZ$113:AZ$115),AZ$4*wUSE!AZ17/SUM(wUSE!AZ$113:AZ$115),0)</f>
        <v>0</v>
      </c>
      <c r="BA16" s="187">
        <f>IF(SUM(wUSE!BA$113:BA$115),BA$4*wUSE!BA17/SUM(wUSE!BA$113:BA$115),0)</f>
        <v>0</v>
      </c>
      <c r="BB16" s="187">
        <f>IF(SUM(wUSE!BB$113:BB$115),BB$4*wUSE!BB17/SUM(wUSE!BB$113:BB$115),0)</f>
        <v>0</v>
      </c>
      <c r="BC16" s="187">
        <f>IF(SUM(wUSE!BC$113:BC$115),BC$4*wUSE!BC17/SUM(wUSE!BC$113:BC$115),0)</f>
        <v>0</v>
      </c>
      <c r="BD16" s="187">
        <f>IF(SUM(wUSE!BD$113:BD$115),BD$4*wUSE!BD17/SUM(wUSE!BD$113:BD$115),0)</f>
        <v>1.8456367595637838E-4</v>
      </c>
      <c r="BE16" s="187">
        <f>IF(SUM(wUSE!BE$113:BE$115),BE$4*wUSE!BE17/SUM(wUSE!BE$113:BE$115),0)</f>
        <v>0</v>
      </c>
      <c r="BF16" s="187">
        <f>IF(SUM(wUSE!BF$113:BF$115),BF$4*wUSE!BF17/SUM(wUSE!BF$113:BF$115),0)</f>
        <v>0</v>
      </c>
      <c r="BG16" s="187">
        <f>IF(SUM(wUSE!BG$113:BG$115),BG$4*wUSE!BG17/SUM(wUSE!BG$113:BG$115),0)</f>
        <v>0</v>
      </c>
      <c r="BH16" s="187">
        <f>IF(SUM(wUSE!BH$113:BH$115),BH$4*wUSE!BH17/SUM(wUSE!BH$113:BH$115),0)</f>
        <v>0</v>
      </c>
      <c r="BI16" s="187">
        <f>IF(SUM(wUSE!BI$113:BI$115),BI$4*wUSE!BI17/SUM(wUSE!BI$113:BI$115),0)</f>
        <v>0</v>
      </c>
      <c r="BJ16" s="187">
        <f>IF(SUM(wUSE!BJ$113:BJ$115),BJ$4*wUSE!BJ17/SUM(wUSE!BJ$113:BJ$115),0)</f>
        <v>3.3804395541285051E-4</v>
      </c>
      <c r="BK16" s="187">
        <f>IF(SUM(wUSE!BK$113:BK$115),BK$4*wUSE!BK17/SUM(wUSE!BK$113:BK$115),0)</f>
        <v>0</v>
      </c>
      <c r="BL16" s="187">
        <f>IF(SUM(wUSE!BL$113:BL$115),BL$4*wUSE!BL17/SUM(wUSE!BL$113:BL$115),0)</f>
        <v>0</v>
      </c>
      <c r="BM16" s="187">
        <f>IF(SUM(wUSE!BM$113:BM$115),BM$4*wUSE!BM17/SUM(wUSE!BM$113:BM$115),0)</f>
        <v>0</v>
      </c>
      <c r="BN16" s="187">
        <f>IF(SUM(wUSE!BN$113:BN$115),BN$4*wUSE!BN17/SUM(wUSE!BN$113:BN$115),0)</f>
        <v>0</v>
      </c>
      <c r="BO16" s="187">
        <f>IF(SUM(wUSE!BO$113:BO$115),BO$4*wUSE!BO17/SUM(wUSE!BO$113:BO$115),0)</f>
        <v>0</v>
      </c>
      <c r="BP16" s="187">
        <f>IF(SUM(wUSE!BP$113:BP$115),BP$4*wUSE!BP17/SUM(wUSE!BP$113:BP$115),0)</f>
        <v>0</v>
      </c>
      <c r="BQ16" s="187">
        <f>IF(SUM(wUSE!BQ$113:BQ$115),BQ$4*wUSE!BQ17/SUM(wUSE!BQ$113:BQ$115),0)</f>
        <v>0</v>
      </c>
      <c r="BR16" s="187">
        <f>IF(SUM(wUSE!BR$113:BR$115),BR$4*wUSE!BR17/SUM(wUSE!BR$113:BR$115),0)</f>
        <v>0</v>
      </c>
      <c r="BS16" s="187">
        <f>IF(SUM(wUSE!BS$113:BS$115),BS$4*wUSE!BS17/SUM(wUSE!BS$113:BS$115),0)</f>
        <v>0</v>
      </c>
      <c r="BT16" s="187">
        <f>IF(SUM(wUSE!BT$113:BT$115),BT$4*wUSE!BT17/SUM(wUSE!BT$113:BT$115),0)</f>
        <v>0</v>
      </c>
      <c r="BU16" s="187">
        <f>IF(SUM(wUSE!BU$113:BU$115),BU$4*wUSE!BU17/SUM(wUSE!BU$113:BU$115),0)</f>
        <v>0</v>
      </c>
      <c r="BV16" s="187">
        <f>IF(SUM(wUSE!BV$113:BV$115),BV$4*wUSE!BV17/SUM(wUSE!BV$113:BV$115),0)</f>
        <v>0</v>
      </c>
      <c r="BW16" s="187">
        <f>IF(SUM(wUSE!BW$113:BW$115),BW$4*wUSE!BW17/SUM(wUSE!BW$113:BW$115),0)</f>
        <v>0</v>
      </c>
      <c r="BX16" s="187">
        <f>IF(SUM(wUSE!BX$113:BX$115),BX$4*wUSE!BX17/SUM(wUSE!BX$113:BX$115),0)</f>
        <v>0</v>
      </c>
      <c r="BY16" s="187">
        <f>IF(SUM(wUSE!BY$113:BY$115),BY$4*wUSE!BY17/SUM(wUSE!BY$113:BY$115),0)</f>
        <v>0</v>
      </c>
      <c r="BZ16" s="187">
        <f>IF(SUM(wUSE!BZ$113:BZ$115),BZ$4*wUSE!BZ17/SUM(wUSE!BZ$113:BZ$115),0)</f>
        <v>0</v>
      </c>
      <c r="CA16" s="187">
        <f>IF(SUM(wUSE!CA$113:CA$115),CA$4*wUSE!CA17/SUM(wUSE!CA$113:CA$115),0)</f>
        <v>2.3390456115396484E-2</v>
      </c>
      <c r="CB16" s="187">
        <f>IF(SUM(wUSE!CB$113:CB$115),CB$4*wUSE!CB17/SUM(wUSE!CB$113:CB$115),0)</f>
        <v>0</v>
      </c>
      <c r="CC16" s="187">
        <f>IF(SUM(wUSE!CC$113:CC$115),CC$4*wUSE!CC17/SUM(wUSE!CC$113:CC$115),0)</f>
        <v>0</v>
      </c>
      <c r="CD16" s="187">
        <f>IF(SUM(wUSE!CD$113:CD$115),CD$4*wUSE!CD17/SUM(wUSE!CD$113:CD$115),0)</f>
        <v>0</v>
      </c>
      <c r="CE16" s="187">
        <f>IF(SUM(wUSE!CE$113:CE$115),CE$4*wUSE!CE17/SUM(wUSE!CE$113:CE$115),0)</f>
        <v>0</v>
      </c>
      <c r="CF16" s="187">
        <f>IF(SUM(wUSE!CF$113:CF$115),CF$4*wUSE!CF17/SUM(wUSE!CF$113:CF$115),0)</f>
        <v>8.801110823580309E-2</v>
      </c>
      <c r="CG16" s="187">
        <f>IF(SUM(wUSE!CG$113:CG$115),CG$4*wUSE!CG17/SUM(wUSE!CG$113:CG$115),0)</f>
        <v>0</v>
      </c>
      <c r="CH16" s="187">
        <f>IF(SUM(wUSE!CH$113:CH$115),CH$4*wUSE!CH17/SUM(wUSE!CH$113:CH$115),0)</f>
        <v>0</v>
      </c>
      <c r="CI16" s="187">
        <f>IF(SUM(wUSE!CI$113:CI$115),CI$4*wUSE!CI17/SUM(wUSE!CI$113:CI$115),0)</f>
        <v>0</v>
      </c>
      <c r="CJ16" s="187">
        <f>IF(SUM(wUSE!CJ$113:CJ$115),CJ$4*wUSE!CJ17/SUM(wUSE!CJ$113:CJ$115),0)</f>
        <v>0</v>
      </c>
      <c r="CK16" s="187">
        <f>IF(SUM(wUSE!CK$113:CK$115),CK$4*wUSE!CK17/SUM(wUSE!CK$113:CK$115),0)</f>
        <v>0</v>
      </c>
      <c r="CL16" s="187">
        <f>IF(SUM(wUSE!CL$113:CL$115),CL$4*wUSE!CL17/SUM(wUSE!CL$113:CL$115),0)</f>
        <v>0</v>
      </c>
      <c r="CM16" s="187">
        <f>IF(SUM(wUSE!CM$113:CM$115),CM$4*wUSE!CM17/SUM(wUSE!CM$113:CM$115),0)</f>
        <v>0</v>
      </c>
      <c r="CN16" s="187">
        <f>IF(SUM(wUSE!CN$113:CN$115),CN$4*wUSE!CN17/SUM(wUSE!CN$113:CN$115),0)</f>
        <v>0</v>
      </c>
      <c r="CO16" s="187">
        <f>IF(SUM(wUSE!CO$113:CO$115),CO$4*wUSE!CO17/SUM(wUSE!CO$113:CO$115),0)</f>
        <v>0</v>
      </c>
      <c r="CP16" s="187">
        <f>IF(SUM(wUSE!CP$113:CP$115),CP$4*wUSE!CP17/SUM(wUSE!CP$113:CP$115),0)</f>
        <v>0</v>
      </c>
      <c r="CQ16" s="187">
        <f>IF(SUM(wUSE!CQ$113:CQ$115),CQ$4*wUSE!CQ17/SUM(wUSE!CQ$113:CQ$115),0)</f>
        <v>0</v>
      </c>
      <c r="CR16" s="187">
        <f>IF(SUM(wUSE!CR$113:CR$115),CR$4*wUSE!CR17/SUM(wUSE!CR$113:CR$115),0)</f>
        <v>0</v>
      </c>
      <c r="CS16" s="187">
        <f>IF(SUM(wUSE!CS$113:CS$115),CS$4*wUSE!CS17/SUM(wUSE!CS$113:CS$115),0)</f>
        <v>0</v>
      </c>
      <c r="CT16" s="187">
        <f>IF(SUM(wUSE!CT$113:CT$115),CT$4*wUSE!CT17/SUM(wUSE!CT$113:CT$115),0)</f>
        <v>0</v>
      </c>
      <c r="CU16" s="187">
        <f>IF(SUM(wUSE!CU$113:CU$115),CU$4*wUSE!CU17/SUM(wUSE!CU$113:CU$115),0)</f>
        <v>0</v>
      </c>
      <c r="CV16" s="187">
        <f>IF(SUM(wUSE!CV$113:CV$115),CV$4*wUSE!CV17/SUM(wUSE!CV$113:CV$115),0)</f>
        <v>0</v>
      </c>
      <c r="CW16" s="187">
        <f>IF(SUM(wUSE!CW$113:CW$115),CW$4*wUSE!CW17/SUM(wUSE!CW$113:CW$115),0)</f>
        <v>0</v>
      </c>
      <c r="CX16" s="187">
        <f>IF(SUM(wUSE!CX$113:CX$115),CX$4*wUSE!CX17/SUM(wUSE!CX$113:CX$115),0)</f>
        <v>0</v>
      </c>
      <c r="CY16" s="187">
        <f>IF(SUM(wUSE!CY$113:CY$115),CY$4*wUSE!CY17/SUM(wUSE!CY$113:CY$115),0)</f>
        <v>0</v>
      </c>
      <c r="CZ16" s="187">
        <f>IF(SUM(wUSE!CZ$113:CZ$115),CZ$4*wUSE!CZ17/SUM(wUSE!CZ$113:CZ$115),0)</f>
        <v>0</v>
      </c>
      <c r="DA16" s="187">
        <f>IF(SUM(wUSE!DA$113:DA$115),DA$4*wUSE!DA17/SUM(wUSE!DA$113:DA$115),0)</f>
        <v>0</v>
      </c>
      <c r="DB16" s="187">
        <f>IF(SUM(wUSE!DB$113:DB$115),DB$4*wUSE!DB17/SUM(wUSE!DB$113:DB$115),0)</f>
        <v>0</v>
      </c>
      <c r="DC16" s="177"/>
      <c r="DD16" s="178"/>
      <c r="DE16" s="178"/>
      <c r="DF16" s="178"/>
      <c r="DG16" s="178"/>
      <c r="DH16" s="178"/>
      <c r="DI16" s="178"/>
      <c r="DJ16" s="178"/>
      <c r="DK16" s="178"/>
      <c r="DL16" s="178"/>
      <c r="DM16" s="178"/>
      <c r="DN16" s="178"/>
      <c r="DO16" s="178"/>
      <c r="DP16" s="178"/>
    </row>
    <row r="17" spans="1:120" x14ac:dyDescent="0.35">
      <c r="A17" s="27"/>
      <c r="B17" s="15" t="s">
        <v>894</v>
      </c>
      <c r="C17" s="187">
        <f>IF(SUM(wUSE!C$113:C$115),C$4*wUSE!C18/SUM(wUSE!C$113:C$115),0)</f>
        <v>0</v>
      </c>
      <c r="D17" s="187">
        <f>IF(SUM(wUSE!D$113:D$115),D$4*wUSE!D18/SUM(wUSE!D$113:D$115),0)</f>
        <v>0</v>
      </c>
      <c r="E17" s="187">
        <f>IF(SUM(wUSE!E$113:E$115),E$4*wUSE!E18/SUM(wUSE!E$113:E$115),0)</f>
        <v>0</v>
      </c>
      <c r="F17" s="187">
        <f>IF(SUM(wUSE!F$113:F$115),F$4*wUSE!F18/SUM(wUSE!F$113:F$115),0)</f>
        <v>0</v>
      </c>
      <c r="G17" s="187">
        <f>IF(SUM(wUSE!G$113:G$115),G$4*wUSE!G18/SUM(wUSE!G$113:G$115),0)</f>
        <v>0</v>
      </c>
      <c r="H17" s="187">
        <f>IF(SUM(wUSE!H$113:H$115),H$4*wUSE!H18/SUM(wUSE!H$113:H$115),0)</f>
        <v>0</v>
      </c>
      <c r="I17" s="187">
        <f>IF(SUM(wUSE!I$113:I$115),I$4*wUSE!I18/SUM(wUSE!I$113:I$115),0)</f>
        <v>0</v>
      </c>
      <c r="J17" s="187">
        <f>IF(SUM(wUSE!J$113:J$115),J$4*wUSE!J18/SUM(wUSE!J$113:J$115),0)</f>
        <v>0</v>
      </c>
      <c r="K17" s="187">
        <f>IF(SUM(wUSE!K$113:K$115),K$4*wUSE!K18/SUM(wUSE!K$113:K$115),0)</f>
        <v>0</v>
      </c>
      <c r="L17" s="187">
        <f>IF(SUM(wUSE!L$113:L$115),L$4*wUSE!L18/SUM(wUSE!L$113:L$115),0)</f>
        <v>1.5698199044127938</v>
      </c>
      <c r="M17" s="187">
        <f>IF(SUM(wUSE!M$113:M$115),M$4*wUSE!M18/SUM(wUSE!M$113:M$115),0)</f>
        <v>0</v>
      </c>
      <c r="N17" s="187">
        <f>IF(SUM(wUSE!N$113:N$115),N$4*wUSE!N18/SUM(wUSE!N$113:N$115),0)</f>
        <v>0</v>
      </c>
      <c r="O17" s="187">
        <f>IF(SUM(wUSE!O$113:O$115),O$4*wUSE!O18/SUM(wUSE!O$113:O$115),0)</f>
        <v>0</v>
      </c>
      <c r="P17" s="187">
        <f>IF(SUM(wUSE!P$113:P$115),P$4*wUSE!P18/SUM(wUSE!P$113:P$115),0)</f>
        <v>0</v>
      </c>
      <c r="Q17" s="187">
        <f>IF(SUM(wUSE!Q$113:Q$115),Q$4*wUSE!Q18/SUM(wUSE!Q$113:Q$115),0)</f>
        <v>0</v>
      </c>
      <c r="R17" s="187">
        <f>IF(SUM(wUSE!R$113:R$115),R$4*wUSE!R18/SUM(wUSE!R$113:R$115),0)</f>
        <v>0</v>
      </c>
      <c r="S17" s="187">
        <f>IF(SUM(wUSE!S$113:S$115),S$4*wUSE!S18/SUM(wUSE!S$113:S$115),0)</f>
        <v>0</v>
      </c>
      <c r="T17" s="187">
        <f>IF(SUM(wUSE!T$113:T$115),T$4*wUSE!T18/SUM(wUSE!T$113:T$115),0)</f>
        <v>0</v>
      </c>
      <c r="U17" s="187">
        <f>IF(SUM(wUSE!U$113:U$115),U$4*wUSE!U18/SUM(wUSE!U$113:U$115),0)</f>
        <v>0</v>
      </c>
      <c r="V17" s="187">
        <f>IF(SUM(wUSE!V$113:V$115),V$4*wUSE!V18/SUM(wUSE!V$113:V$115),0)</f>
        <v>0</v>
      </c>
      <c r="W17" s="187">
        <f>IF(SUM(wUSE!W$113:W$115),W$4*wUSE!W18/SUM(wUSE!W$113:W$115),0)</f>
        <v>0</v>
      </c>
      <c r="X17" s="187">
        <f>IF(SUM(wUSE!X$113:X$115),X$4*wUSE!X18/SUM(wUSE!X$113:X$115),0)</f>
        <v>0</v>
      </c>
      <c r="Y17" s="187">
        <f>IF(SUM(wUSE!Y$113:Y$115),Y$4*wUSE!Y18/SUM(wUSE!Y$113:Y$115),0)</f>
        <v>0</v>
      </c>
      <c r="Z17" s="187">
        <f>IF(SUM(wUSE!Z$113:Z$115),Z$4*wUSE!Z18/SUM(wUSE!Z$113:Z$115),0)</f>
        <v>0</v>
      </c>
      <c r="AA17" s="187">
        <f>IF(SUM(wUSE!AA$113:AA$115),AA$4*wUSE!AA18/SUM(wUSE!AA$113:AA$115),0)</f>
        <v>0</v>
      </c>
      <c r="AB17" s="187">
        <f>IF(SUM(wUSE!AB$113:AB$115),AB$4*wUSE!AB18/SUM(wUSE!AB$113:AB$115),0)</f>
        <v>0</v>
      </c>
      <c r="AC17" s="187">
        <f>IF(SUM(wUSE!AC$113:AC$115),AC$4*wUSE!AC18/SUM(wUSE!AC$113:AC$115),0)</f>
        <v>0</v>
      </c>
      <c r="AD17" s="187">
        <f>IF(SUM(wUSE!AD$113:AD$115),AD$4*wUSE!AD18/SUM(wUSE!AD$113:AD$115),0)</f>
        <v>0</v>
      </c>
      <c r="AE17" s="187">
        <f>IF(SUM(wUSE!AE$113:AE$115),AE$4*wUSE!AE18/SUM(wUSE!AE$113:AE$115),0)</f>
        <v>0</v>
      </c>
      <c r="AF17" s="187">
        <f>IF(SUM(wUSE!AF$113:AF$115),AF$4*wUSE!AF18/SUM(wUSE!AF$113:AF$115),0)</f>
        <v>0</v>
      </c>
      <c r="AG17" s="187">
        <f>IF(SUM(wUSE!AG$113:AG$115),AG$4*wUSE!AG18/SUM(wUSE!AG$113:AG$115),0)</f>
        <v>0</v>
      </c>
      <c r="AH17" s="187">
        <f>IF(SUM(wUSE!AH$113:AH$115),AH$4*wUSE!AH18/SUM(wUSE!AH$113:AH$115),0)</f>
        <v>0</v>
      </c>
      <c r="AI17" s="187">
        <f>IF(SUM(wUSE!AI$113:AI$115),AI$4*wUSE!AI18/SUM(wUSE!AI$113:AI$115),0)</f>
        <v>0</v>
      </c>
      <c r="AJ17" s="187">
        <f>IF(SUM(wUSE!AJ$113:AJ$115),AJ$4*wUSE!AJ18/SUM(wUSE!AJ$113:AJ$115),0)</f>
        <v>0</v>
      </c>
      <c r="AK17" s="187">
        <f>IF(SUM(wUSE!AK$113:AK$115),AK$4*wUSE!AK18/SUM(wUSE!AK$113:AK$115),0)</f>
        <v>0</v>
      </c>
      <c r="AL17" s="187">
        <f>IF(SUM(wUSE!AL$113:AL$115),AL$4*wUSE!AL18/SUM(wUSE!AL$113:AL$115),0)</f>
        <v>0</v>
      </c>
      <c r="AM17" s="187">
        <f>IF(SUM(wUSE!AM$113:AM$115),AM$4*wUSE!AM18/SUM(wUSE!AM$113:AM$115),0)</f>
        <v>0</v>
      </c>
      <c r="AN17" s="187">
        <f>IF(SUM(wUSE!AN$113:AN$115),AN$4*wUSE!AN18/SUM(wUSE!AN$113:AN$115),0)</f>
        <v>0</v>
      </c>
      <c r="AO17" s="187">
        <f>IF(SUM(wUSE!AO$113:AO$115),AO$4*wUSE!AO18/SUM(wUSE!AO$113:AO$115),0)</f>
        <v>0</v>
      </c>
      <c r="AP17" s="187">
        <f>IF(SUM(wUSE!AP$113:AP$115),AP$4*wUSE!AP18/SUM(wUSE!AP$113:AP$115),0)</f>
        <v>0</v>
      </c>
      <c r="AQ17" s="187">
        <f>IF(SUM(wUSE!AQ$113:AQ$115),AQ$4*wUSE!AQ18/SUM(wUSE!AQ$113:AQ$115),0)</f>
        <v>0</v>
      </c>
      <c r="AR17" s="187">
        <f>IF(SUM(wUSE!AR$113:AR$115),AR$4*wUSE!AR18/SUM(wUSE!AR$113:AR$115),0)</f>
        <v>0</v>
      </c>
      <c r="AS17" s="187">
        <f>IF(SUM(wUSE!AS$113:AS$115),AS$4*wUSE!AS18/SUM(wUSE!AS$113:AS$115),0)</f>
        <v>0.51336142112505945</v>
      </c>
      <c r="AT17" s="187">
        <f>IF(SUM(wUSE!AT$113:AT$115),AT$4*wUSE!AT18/SUM(wUSE!AT$113:AT$115),0)</f>
        <v>0</v>
      </c>
      <c r="AU17" s="187">
        <f>IF(SUM(wUSE!AU$113:AU$115),AU$4*wUSE!AU18/SUM(wUSE!AU$113:AU$115),0)</f>
        <v>0</v>
      </c>
      <c r="AV17" s="187">
        <f>IF(SUM(wUSE!AV$113:AV$115),AV$4*wUSE!AV18/SUM(wUSE!AV$113:AV$115),0)</f>
        <v>0</v>
      </c>
      <c r="AW17" s="187">
        <f>IF(SUM(wUSE!AW$113:AW$115),AW$4*wUSE!AW18/SUM(wUSE!AW$113:AW$115),0)</f>
        <v>0</v>
      </c>
      <c r="AX17" s="187">
        <f>IF(SUM(wUSE!AX$113:AX$115),AX$4*wUSE!AX18/SUM(wUSE!AX$113:AX$115),0)</f>
        <v>0</v>
      </c>
      <c r="AY17" s="187">
        <f>IF(SUM(wUSE!AY$113:AY$115),AY$4*wUSE!AY18/SUM(wUSE!AY$113:AY$115),0)</f>
        <v>0.61580199770862187</v>
      </c>
      <c r="AZ17" s="187">
        <f>IF(SUM(wUSE!AZ$113:AZ$115),AZ$4*wUSE!AZ18/SUM(wUSE!AZ$113:AZ$115),0)</f>
        <v>0</v>
      </c>
      <c r="BA17" s="187">
        <f>IF(SUM(wUSE!BA$113:BA$115),BA$4*wUSE!BA18/SUM(wUSE!BA$113:BA$115),0)</f>
        <v>0</v>
      </c>
      <c r="BB17" s="187">
        <f>IF(SUM(wUSE!BB$113:BB$115),BB$4*wUSE!BB18/SUM(wUSE!BB$113:BB$115),0)</f>
        <v>0</v>
      </c>
      <c r="BC17" s="187">
        <f>IF(SUM(wUSE!BC$113:BC$115),BC$4*wUSE!BC18/SUM(wUSE!BC$113:BC$115),0)</f>
        <v>0</v>
      </c>
      <c r="BD17" s="187">
        <f>IF(SUM(wUSE!BD$113:BD$115),BD$4*wUSE!BD18/SUM(wUSE!BD$113:BD$115),0)</f>
        <v>1.4643557175318719E-2</v>
      </c>
      <c r="BE17" s="187">
        <f>IF(SUM(wUSE!BE$113:BE$115),BE$4*wUSE!BE18/SUM(wUSE!BE$113:BE$115),0)</f>
        <v>0</v>
      </c>
      <c r="BF17" s="187">
        <f>IF(SUM(wUSE!BF$113:BF$115),BF$4*wUSE!BF18/SUM(wUSE!BF$113:BF$115),0)</f>
        <v>0</v>
      </c>
      <c r="BG17" s="187">
        <f>IF(SUM(wUSE!BG$113:BG$115),BG$4*wUSE!BG18/SUM(wUSE!BG$113:BG$115),0)</f>
        <v>0</v>
      </c>
      <c r="BH17" s="187">
        <f>IF(SUM(wUSE!BH$113:BH$115),BH$4*wUSE!BH18/SUM(wUSE!BH$113:BH$115),0)</f>
        <v>0</v>
      </c>
      <c r="BI17" s="187">
        <f>IF(SUM(wUSE!BI$113:BI$115),BI$4*wUSE!BI18/SUM(wUSE!BI$113:BI$115),0)</f>
        <v>0</v>
      </c>
      <c r="BJ17" s="187">
        <f>IF(SUM(wUSE!BJ$113:BJ$115),BJ$4*wUSE!BJ18/SUM(wUSE!BJ$113:BJ$115),0)</f>
        <v>2.6235607306563848E-2</v>
      </c>
      <c r="BK17" s="187">
        <f>IF(SUM(wUSE!BK$113:BK$115),BK$4*wUSE!BK18/SUM(wUSE!BK$113:BK$115),0)</f>
        <v>0</v>
      </c>
      <c r="BL17" s="187">
        <f>IF(SUM(wUSE!BL$113:BL$115),BL$4*wUSE!BL18/SUM(wUSE!BL$113:BL$115),0)</f>
        <v>0</v>
      </c>
      <c r="BM17" s="187">
        <f>IF(SUM(wUSE!BM$113:BM$115),BM$4*wUSE!BM18/SUM(wUSE!BM$113:BM$115),0)</f>
        <v>0</v>
      </c>
      <c r="BN17" s="187">
        <f>IF(SUM(wUSE!BN$113:BN$115),BN$4*wUSE!BN18/SUM(wUSE!BN$113:BN$115),0)</f>
        <v>0</v>
      </c>
      <c r="BO17" s="187">
        <f>IF(SUM(wUSE!BO$113:BO$115),BO$4*wUSE!BO18/SUM(wUSE!BO$113:BO$115),0)</f>
        <v>0</v>
      </c>
      <c r="BP17" s="187">
        <f>IF(SUM(wUSE!BP$113:BP$115),BP$4*wUSE!BP18/SUM(wUSE!BP$113:BP$115),0)</f>
        <v>0</v>
      </c>
      <c r="BQ17" s="187">
        <f>IF(SUM(wUSE!BQ$113:BQ$115),BQ$4*wUSE!BQ18/SUM(wUSE!BQ$113:BQ$115),0)</f>
        <v>0</v>
      </c>
      <c r="BR17" s="187">
        <f>IF(SUM(wUSE!BR$113:BR$115),BR$4*wUSE!BR18/SUM(wUSE!BR$113:BR$115),0)</f>
        <v>0</v>
      </c>
      <c r="BS17" s="187">
        <f>IF(SUM(wUSE!BS$113:BS$115),BS$4*wUSE!BS18/SUM(wUSE!BS$113:BS$115),0)</f>
        <v>0</v>
      </c>
      <c r="BT17" s="187">
        <f>IF(SUM(wUSE!BT$113:BT$115),BT$4*wUSE!BT18/SUM(wUSE!BT$113:BT$115),0)</f>
        <v>0</v>
      </c>
      <c r="BU17" s="187">
        <f>IF(SUM(wUSE!BU$113:BU$115),BU$4*wUSE!BU18/SUM(wUSE!BU$113:BU$115),0)</f>
        <v>0</v>
      </c>
      <c r="BV17" s="187">
        <f>IF(SUM(wUSE!BV$113:BV$115),BV$4*wUSE!BV18/SUM(wUSE!BV$113:BV$115),0)</f>
        <v>0</v>
      </c>
      <c r="BW17" s="187">
        <f>IF(SUM(wUSE!BW$113:BW$115),BW$4*wUSE!BW18/SUM(wUSE!BW$113:BW$115),0)</f>
        <v>0</v>
      </c>
      <c r="BX17" s="187">
        <f>IF(SUM(wUSE!BX$113:BX$115),BX$4*wUSE!BX18/SUM(wUSE!BX$113:BX$115),0)</f>
        <v>0</v>
      </c>
      <c r="BY17" s="187">
        <f>IF(SUM(wUSE!BY$113:BY$115),BY$4*wUSE!BY18/SUM(wUSE!BY$113:BY$115),0)</f>
        <v>0</v>
      </c>
      <c r="BZ17" s="187">
        <f>IF(SUM(wUSE!BZ$113:BZ$115),BZ$4*wUSE!BZ18/SUM(wUSE!BZ$113:BZ$115),0)</f>
        <v>0</v>
      </c>
      <c r="CA17" s="187">
        <f>IF(SUM(wUSE!CA$113:CA$115),CA$4*wUSE!CA18/SUM(wUSE!CA$113:CA$115),0)</f>
        <v>0.61706713925762424</v>
      </c>
      <c r="CB17" s="187">
        <f>IF(SUM(wUSE!CB$113:CB$115),CB$4*wUSE!CB18/SUM(wUSE!CB$113:CB$115),0)</f>
        <v>0</v>
      </c>
      <c r="CC17" s="187">
        <f>IF(SUM(wUSE!CC$113:CC$115),CC$4*wUSE!CC18/SUM(wUSE!CC$113:CC$115),0)</f>
        <v>0</v>
      </c>
      <c r="CD17" s="187">
        <f>IF(SUM(wUSE!CD$113:CD$115),CD$4*wUSE!CD18/SUM(wUSE!CD$113:CD$115),0)</f>
        <v>0</v>
      </c>
      <c r="CE17" s="187">
        <f>IF(SUM(wUSE!CE$113:CE$115),CE$4*wUSE!CE18/SUM(wUSE!CE$113:CE$115),0)</f>
        <v>0</v>
      </c>
      <c r="CF17" s="187">
        <f>IF(SUM(wUSE!CF$113:CF$115),CF$4*wUSE!CF18/SUM(wUSE!CF$113:CF$115),0)</f>
        <v>3.2933746760675122</v>
      </c>
      <c r="CG17" s="187">
        <f>IF(SUM(wUSE!CG$113:CG$115),CG$4*wUSE!CG18/SUM(wUSE!CG$113:CG$115),0)</f>
        <v>0</v>
      </c>
      <c r="CH17" s="187">
        <f>IF(SUM(wUSE!CH$113:CH$115),CH$4*wUSE!CH18/SUM(wUSE!CH$113:CH$115),0)</f>
        <v>0</v>
      </c>
      <c r="CI17" s="187">
        <f>IF(SUM(wUSE!CI$113:CI$115),CI$4*wUSE!CI18/SUM(wUSE!CI$113:CI$115),0)</f>
        <v>0</v>
      </c>
      <c r="CJ17" s="187">
        <f>IF(SUM(wUSE!CJ$113:CJ$115),CJ$4*wUSE!CJ18/SUM(wUSE!CJ$113:CJ$115),0)</f>
        <v>0</v>
      </c>
      <c r="CK17" s="187">
        <f>IF(SUM(wUSE!CK$113:CK$115),CK$4*wUSE!CK18/SUM(wUSE!CK$113:CK$115),0)</f>
        <v>0</v>
      </c>
      <c r="CL17" s="187">
        <f>IF(SUM(wUSE!CL$113:CL$115),CL$4*wUSE!CL18/SUM(wUSE!CL$113:CL$115),0)</f>
        <v>0</v>
      </c>
      <c r="CM17" s="187">
        <f>IF(SUM(wUSE!CM$113:CM$115),CM$4*wUSE!CM18/SUM(wUSE!CM$113:CM$115),0)</f>
        <v>0</v>
      </c>
      <c r="CN17" s="187">
        <f>IF(SUM(wUSE!CN$113:CN$115),CN$4*wUSE!CN18/SUM(wUSE!CN$113:CN$115),0)</f>
        <v>0</v>
      </c>
      <c r="CO17" s="187">
        <f>IF(SUM(wUSE!CO$113:CO$115),CO$4*wUSE!CO18/SUM(wUSE!CO$113:CO$115),0)</f>
        <v>0</v>
      </c>
      <c r="CP17" s="187">
        <f>IF(SUM(wUSE!CP$113:CP$115),CP$4*wUSE!CP18/SUM(wUSE!CP$113:CP$115),0)</f>
        <v>0</v>
      </c>
      <c r="CQ17" s="187">
        <f>IF(SUM(wUSE!CQ$113:CQ$115),CQ$4*wUSE!CQ18/SUM(wUSE!CQ$113:CQ$115),0)</f>
        <v>0</v>
      </c>
      <c r="CR17" s="187">
        <f>IF(SUM(wUSE!CR$113:CR$115),CR$4*wUSE!CR18/SUM(wUSE!CR$113:CR$115),0)</f>
        <v>0</v>
      </c>
      <c r="CS17" s="187">
        <f>IF(SUM(wUSE!CS$113:CS$115),CS$4*wUSE!CS18/SUM(wUSE!CS$113:CS$115),0)</f>
        <v>0</v>
      </c>
      <c r="CT17" s="187">
        <f>IF(SUM(wUSE!CT$113:CT$115),CT$4*wUSE!CT18/SUM(wUSE!CT$113:CT$115),0)</f>
        <v>0</v>
      </c>
      <c r="CU17" s="187">
        <f>IF(SUM(wUSE!CU$113:CU$115),CU$4*wUSE!CU18/SUM(wUSE!CU$113:CU$115),0)</f>
        <v>0</v>
      </c>
      <c r="CV17" s="187">
        <f>IF(SUM(wUSE!CV$113:CV$115),CV$4*wUSE!CV18/SUM(wUSE!CV$113:CV$115),0)</f>
        <v>0</v>
      </c>
      <c r="CW17" s="187">
        <f>IF(SUM(wUSE!CW$113:CW$115),CW$4*wUSE!CW18/SUM(wUSE!CW$113:CW$115),0)</f>
        <v>0</v>
      </c>
      <c r="CX17" s="187">
        <f>IF(SUM(wUSE!CX$113:CX$115),CX$4*wUSE!CX18/SUM(wUSE!CX$113:CX$115),0)</f>
        <v>0</v>
      </c>
      <c r="CY17" s="187">
        <f>IF(SUM(wUSE!CY$113:CY$115),CY$4*wUSE!CY18/SUM(wUSE!CY$113:CY$115),0)</f>
        <v>0</v>
      </c>
      <c r="CZ17" s="187">
        <f>IF(SUM(wUSE!CZ$113:CZ$115),CZ$4*wUSE!CZ18/SUM(wUSE!CZ$113:CZ$115),0)</f>
        <v>0</v>
      </c>
      <c r="DA17" s="187">
        <f>IF(SUM(wUSE!DA$113:DA$115),DA$4*wUSE!DA18/SUM(wUSE!DA$113:DA$115),0)</f>
        <v>0</v>
      </c>
      <c r="DB17" s="187">
        <f>IF(SUM(wUSE!DB$113:DB$115),DB$4*wUSE!DB18/SUM(wUSE!DB$113:DB$115),0)</f>
        <v>0</v>
      </c>
      <c r="DC17" s="177"/>
      <c r="DD17" s="178"/>
      <c r="DE17" s="178"/>
      <c r="DF17" s="178"/>
      <c r="DG17" s="178"/>
      <c r="DH17" s="178"/>
      <c r="DI17" s="178"/>
      <c r="DJ17" s="178"/>
      <c r="DK17" s="178"/>
      <c r="DL17" s="178"/>
      <c r="DM17" s="178"/>
      <c r="DN17" s="178"/>
      <c r="DO17" s="178"/>
      <c r="DP17" s="178"/>
    </row>
    <row r="18" spans="1:120" x14ac:dyDescent="0.35">
      <c r="A18" s="27"/>
      <c r="B18" s="15" t="s">
        <v>895</v>
      </c>
      <c r="C18" s="187">
        <f>IF(SUM(wUSE!C$113:C$115),C$4*wUSE!C19/SUM(wUSE!C$113:C$115),0)</f>
        <v>0</v>
      </c>
      <c r="D18" s="187">
        <f>IF(SUM(wUSE!D$113:D$115),D$4*wUSE!D19/SUM(wUSE!D$113:D$115),0)</f>
        <v>0</v>
      </c>
      <c r="E18" s="187">
        <f>IF(SUM(wUSE!E$113:E$115),E$4*wUSE!E19/SUM(wUSE!E$113:E$115),0)</f>
        <v>0</v>
      </c>
      <c r="F18" s="187">
        <f>IF(SUM(wUSE!F$113:F$115),F$4*wUSE!F19/SUM(wUSE!F$113:F$115),0)</f>
        <v>0</v>
      </c>
      <c r="G18" s="187">
        <f>IF(SUM(wUSE!G$113:G$115),G$4*wUSE!G19/SUM(wUSE!G$113:G$115),0)</f>
        <v>0</v>
      </c>
      <c r="H18" s="187">
        <f>IF(SUM(wUSE!H$113:H$115),H$4*wUSE!H19/SUM(wUSE!H$113:H$115),0)</f>
        <v>0</v>
      </c>
      <c r="I18" s="187">
        <f>IF(SUM(wUSE!I$113:I$115),I$4*wUSE!I19/SUM(wUSE!I$113:I$115),0)</f>
        <v>0</v>
      </c>
      <c r="J18" s="187">
        <f>IF(SUM(wUSE!J$113:J$115),J$4*wUSE!J19/SUM(wUSE!J$113:J$115),0)</f>
        <v>0</v>
      </c>
      <c r="K18" s="187">
        <f>IF(SUM(wUSE!K$113:K$115),K$4*wUSE!K19/SUM(wUSE!K$113:K$115),0)</f>
        <v>0</v>
      </c>
      <c r="L18" s="187">
        <f>IF(SUM(wUSE!L$113:L$115),L$4*wUSE!L19/SUM(wUSE!L$113:L$115),0)</f>
        <v>0</v>
      </c>
      <c r="M18" s="187">
        <f>IF(SUM(wUSE!M$113:M$115),M$4*wUSE!M19/SUM(wUSE!M$113:M$115),0)</f>
        <v>0.15349826717314702</v>
      </c>
      <c r="N18" s="187">
        <f>IF(SUM(wUSE!N$113:N$115),N$4*wUSE!N19/SUM(wUSE!N$113:N$115),0)</f>
        <v>0</v>
      </c>
      <c r="O18" s="187">
        <f>IF(SUM(wUSE!O$113:O$115),O$4*wUSE!O19/SUM(wUSE!O$113:O$115),0)</f>
        <v>0</v>
      </c>
      <c r="P18" s="187">
        <f>IF(SUM(wUSE!P$113:P$115),P$4*wUSE!P19/SUM(wUSE!P$113:P$115),0)</f>
        <v>0</v>
      </c>
      <c r="Q18" s="187">
        <f>IF(SUM(wUSE!Q$113:Q$115),Q$4*wUSE!Q19/SUM(wUSE!Q$113:Q$115),0)</f>
        <v>0</v>
      </c>
      <c r="R18" s="187">
        <f>IF(SUM(wUSE!R$113:R$115),R$4*wUSE!R19/SUM(wUSE!R$113:R$115),0)</f>
        <v>0</v>
      </c>
      <c r="S18" s="187">
        <f>IF(SUM(wUSE!S$113:S$115),S$4*wUSE!S19/SUM(wUSE!S$113:S$115),0)</f>
        <v>0</v>
      </c>
      <c r="T18" s="187">
        <f>IF(SUM(wUSE!T$113:T$115),T$4*wUSE!T19/SUM(wUSE!T$113:T$115),0)</f>
        <v>0</v>
      </c>
      <c r="U18" s="187">
        <f>IF(SUM(wUSE!U$113:U$115),U$4*wUSE!U19/SUM(wUSE!U$113:U$115),0)</f>
        <v>0</v>
      </c>
      <c r="V18" s="187">
        <f>IF(SUM(wUSE!V$113:V$115),V$4*wUSE!V19/SUM(wUSE!V$113:V$115),0)</f>
        <v>0</v>
      </c>
      <c r="W18" s="187">
        <f>IF(SUM(wUSE!W$113:W$115),W$4*wUSE!W19/SUM(wUSE!W$113:W$115),0)</f>
        <v>0</v>
      </c>
      <c r="X18" s="187">
        <f>IF(SUM(wUSE!X$113:X$115),X$4*wUSE!X19/SUM(wUSE!X$113:X$115),0)</f>
        <v>0</v>
      </c>
      <c r="Y18" s="187">
        <f>IF(SUM(wUSE!Y$113:Y$115),Y$4*wUSE!Y19/SUM(wUSE!Y$113:Y$115),0)</f>
        <v>0</v>
      </c>
      <c r="Z18" s="187">
        <f>IF(SUM(wUSE!Z$113:Z$115),Z$4*wUSE!Z19/SUM(wUSE!Z$113:Z$115),0)</f>
        <v>0</v>
      </c>
      <c r="AA18" s="187">
        <f>IF(SUM(wUSE!AA$113:AA$115),AA$4*wUSE!AA19/SUM(wUSE!AA$113:AA$115),0)</f>
        <v>0</v>
      </c>
      <c r="AB18" s="187">
        <f>IF(SUM(wUSE!AB$113:AB$115),AB$4*wUSE!AB19/SUM(wUSE!AB$113:AB$115),0)</f>
        <v>0</v>
      </c>
      <c r="AC18" s="187">
        <f>IF(SUM(wUSE!AC$113:AC$115),AC$4*wUSE!AC19/SUM(wUSE!AC$113:AC$115),0)</f>
        <v>0</v>
      </c>
      <c r="AD18" s="187">
        <f>IF(SUM(wUSE!AD$113:AD$115),AD$4*wUSE!AD19/SUM(wUSE!AD$113:AD$115),0)</f>
        <v>0</v>
      </c>
      <c r="AE18" s="187">
        <f>IF(SUM(wUSE!AE$113:AE$115),AE$4*wUSE!AE19/SUM(wUSE!AE$113:AE$115),0)</f>
        <v>0</v>
      </c>
      <c r="AF18" s="187">
        <f>IF(SUM(wUSE!AF$113:AF$115),AF$4*wUSE!AF19/SUM(wUSE!AF$113:AF$115),0)</f>
        <v>0</v>
      </c>
      <c r="AG18" s="187">
        <f>IF(SUM(wUSE!AG$113:AG$115),AG$4*wUSE!AG19/SUM(wUSE!AG$113:AG$115),0)</f>
        <v>0</v>
      </c>
      <c r="AH18" s="187">
        <f>IF(SUM(wUSE!AH$113:AH$115),AH$4*wUSE!AH19/SUM(wUSE!AH$113:AH$115),0)</f>
        <v>0</v>
      </c>
      <c r="AI18" s="187">
        <f>IF(SUM(wUSE!AI$113:AI$115),AI$4*wUSE!AI19/SUM(wUSE!AI$113:AI$115),0)</f>
        <v>0</v>
      </c>
      <c r="AJ18" s="187">
        <f>IF(SUM(wUSE!AJ$113:AJ$115),AJ$4*wUSE!AJ19/SUM(wUSE!AJ$113:AJ$115),0)</f>
        <v>0</v>
      </c>
      <c r="AK18" s="187">
        <f>IF(SUM(wUSE!AK$113:AK$115),AK$4*wUSE!AK19/SUM(wUSE!AK$113:AK$115),0)</f>
        <v>0</v>
      </c>
      <c r="AL18" s="187">
        <f>IF(SUM(wUSE!AL$113:AL$115),AL$4*wUSE!AL19/SUM(wUSE!AL$113:AL$115),0)</f>
        <v>0</v>
      </c>
      <c r="AM18" s="187">
        <f>IF(SUM(wUSE!AM$113:AM$115),AM$4*wUSE!AM19/SUM(wUSE!AM$113:AM$115),0)</f>
        <v>0</v>
      </c>
      <c r="AN18" s="187">
        <f>IF(SUM(wUSE!AN$113:AN$115),AN$4*wUSE!AN19/SUM(wUSE!AN$113:AN$115),0)</f>
        <v>0</v>
      </c>
      <c r="AO18" s="187">
        <f>IF(SUM(wUSE!AO$113:AO$115),AO$4*wUSE!AO19/SUM(wUSE!AO$113:AO$115),0)</f>
        <v>0</v>
      </c>
      <c r="AP18" s="187">
        <f>IF(SUM(wUSE!AP$113:AP$115),AP$4*wUSE!AP19/SUM(wUSE!AP$113:AP$115),0)</f>
        <v>0</v>
      </c>
      <c r="AQ18" s="187">
        <f>IF(SUM(wUSE!AQ$113:AQ$115),AQ$4*wUSE!AQ19/SUM(wUSE!AQ$113:AQ$115),0)</f>
        <v>0</v>
      </c>
      <c r="AR18" s="187">
        <f>IF(SUM(wUSE!AR$113:AR$115),AR$4*wUSE!AR19/SUM(wUSE!AR$113:AR$115),0)</f>
        <v>0</v>
      </c>
      <c r="AS18" s="187">
        <f>IF(SUM(wUSE!AS$113:AS$115),AS$4*wUSE!AS19/SUM(wUSE!AS$113:AS$115),0)</f>
        <v>0.17044563162894219</v>
      </c>
      <c r="AT18" s="187">
        <f>IF(SUM(wUSE!AT$113:AT$115),AT$4*wUSE!AT19/SUM(wUSE!AT$113:AT$115),0)</f>
        <v>0</v>
      </c>
      <c r="AU18" s="187">
        <f>IF(SUM(wUSE!AU$113:AU$115),AU$4*wUSE!AU19/SUM(wUSE!AU$113:AU$115),0)</f>
        <v>0</v>
      </c>
      <c r="AV18" s="187">
        <f>IF(SUM(wUSE!AV$113:AV$115),AV$4*wUSE!AV19/SUM(wUSE!AV$113:AV$115),0)</f>
        <v>0</v>
      </c>
      <c r="AW18" s="187">
        <f>IF(SUM(wUSE!AW$113:AW$115),AW$4*wUSE!AW19/SUM(wUSE!AW$113:AW$115),0)</f>
        <v>0</v>
      </c>
      <c r="AX18" s="187">
        <f>IF(SUM(wUSE!AX$113:AX$115),AX$4*wUSE!AX19/SUM(wUSE!AX$113:AX$115),0)</f>
        <v>0</v>
      </c>
      <c r="AY18" s="187">
        <f>IF(SUM(wUSE!AY$113:AY$115),AY$4*wUSE!AY19/SUM(wUSE!AY$113:AY$115),0)</f>
        <v>0.20445782666680187</v>
      </c>
      <c r="AZ18" s="187">
        <f>IF(SUM(wUSE!AZ$113:AZ$115),AZ$4*wUSE!AZ19/SUM(wUSE!AZ$113:AZ$115),0)</f>
        <v>0</v>
      </c>
      <c r="BA18" s="187">
        <f>IF(SUM(wUSE!BA$113:BA$115),BA$4*wUSE!BA19/SUM(wUSE!BA$113:BA$115),0)</f>
        <v>0</v>
      </c>
      <c r="BB18" s="187">
        <f>IF(SUM(wUSE!BB$113:BB$115),BB$4*wUSE!BB19/SUM(wUSE!BB$113:BB$115),0)</f>
        <v>0</v>
      </c>
      <c r="BC18" s="187">
        <f>IF(SUM(wUSE!BC$113:BC$115),BC$4*wUSE!BC19/SUM(wUSE!BC$113:BC$115),0)</f>
        <v>0</v>
      </c>
      <c r="BD18" s="187">
        <f>IF(SUM(wUSE!BD$113:BD$115),BD$4*wUSE!BD19/SUM(wUSE!BD$113:BD$115),0)</f>
        <v>4.8619359564880437E-3</v>
      </c>
      <c r="BE18" s="187">
        <f>IF(SUM(wUSE!BE$113:BE$115),BE$4*wUSE!BE19/SUM(wUSE!BE$113:BE$115),0)</f>
        <v>0</v>
      </c>
      <c r="BF18" s="187">
        <f>IF(SUM(wUSE!BF$113:BF$115),BF$4*wUSE!BF19/SUM(wUSE!BF$113:BF$115),0)</f>
        <v>0</v>
      </c>
      <c r="BG18" s="187">
        <f>IF(SUM(wUSE!BG$113:BG$115),BG$4*wUSE!BG19/SUM(wUSE!BG$113:BG$115),0)</f>
        <v>0</v>
      </c>
      <c r="BH18" s="187">
        <f>IF(SUM(wUSE!BH$113:BH$115),BH$4*wUSE!BH19/SUM(wUSE!BH$113:BH$115),0)</f>
        <v>0</v>
      </c>
      <c r="BI18" s="187">
        <f>IF(SUM(wUSE!BI$113:BI$115),BI$4*wUSE!BI19/SUM(wUSE!BI$113:BI$115),0)</f>
        <v>0</v>
      </c>
      <c r="BJ18" s="187">
        <f>IF(SUM(wUSE!BJ$113:BJ$115),BJ$4*wUSE!BJ19/SUM(wUSE!BJ$113:BJ$115),0)</f>
        <v>8.7107142736516791E-3</v>
      </c>
      <c r="BK18" s="187">
        <f>IF(SUM(wUSE!BK$113:BK$115),BK$4*wUSE!BK19/SUM(wUSE!BK$113:BK$115),0)</f>
        <v>0</v>
      </c>
      <c r="BL18" s="187">
        <f>IF(SUM(wUSE!BL$113:BL$115),BL$4*wUSE!BL19/SUM(wUSE!BL$113:BL$115),0)</f>
        <v>0</v>
      </c>
      <c r="BM18" s="187">
        <f>IF(SUM(wUSE!BM$113:BM$115),BM$4*wUSE!BM19/SUM(wUSE!BM$113:BM$115),0)</f>
        <v>0</v>
      </c>
      <c r="BN18" s="187">
        <f>IF(SUM(wUSE!BN$113:BN$115),BN$4*wUSE!BN19/SUM(wUSE!BN$113:BN$115),0)</f>
        <v>0</v>
      </c>
      <c r="BO18" s="187">
        <f>IF(SUM(wUSE!BO$113:BO$115),BO$4*wUSE!BO19/SUM(wUSE!BO$113:BO$115),0)</f>
        <v>0</v>
      </c>
      <c r="BP18" s="187">
        <f>IF(SUM(wUSE!BP$113:BP$115),BP$4*wUSE!BP19/SUM(wUSE!BP$113:BP$115),0)</f>
        <v>0</v>
      </c>
      <c r="BQ18" s="187">
        <f>IF(SUM(wUSE!BQ$113:BQ$115),BQ$4*wUSE!BQ19/SUM(wUSE!BQ$113:BQ$115),0)</f>
        <v>0</v>
      </c>
      <c r="BR18" s="187">
        <f>IF(SUM(wUSE!BR$113:BR$115),BR$4*wUSE!BR19/SUM(wUSE!BR$113:BR$115),0)</f>
        <v>0</v>
      </c>
      <c r="BS18" s="187">
        <f>IF(SUM(wUSE!BS$113:BS$115),BS$4*wUSE!BS19/SUM(wUSE!BS$113:BS$115),0)</f>
        <v>0</v>
      </c>
      <c r="BT18" s="187">
        <f>IF(SUM(wUSE!BT$113:BT$115),BT$4*wUSE!BT19/SUM(wUSE!BT$113:BT$115),0)</f>
        <v>0</v>
      </c>
      <c r="BU18" s="187">
        <f>IF(SUM(wUSE!BU$113:BU$115),BU$4*wUSE!BU19/SUM(wUSE!BU$113:BU$115),0)</f>
        <v>0</v>
      </c>
      <c r="BV18" s="187">
        <f>IF(SUM(wUSE!BV$113:BV$115),BV$4*wUSE!BV19/SUM(wUSE!BV$113:BV$115),0)</f>
        <v>0</v>
      </c>
      <c r="BW18" s="187">
        <f>IF(SUM(wUSE!BW$113:BW$115),BW$4*wUSE!BW19/SUM(wUSE!BW$113:BW$115),0)</f>
        <v>0</v>
      </c>
      <c r="BX18" s="187">
        <f>IF(SUM(wUSE!BX$113:BX$115),BX$4*wUSE!BX19/SUM(wUSE!BX$113:BX$115),0)</f>
        <v>0</v>
      </c>
      <c r="BY18" s="187">
        <f>IF(SUM(wUSE!BY$113:BY$115),BY$4*wUSE!BY19/SUM(wUSE!BY$113:BY$115),0)</f>
        <v>0</v>
      </c>
      <c r="BZ18" s="187">
        <f>IF(SUM(wUSE!BZ$113:BZ$115),BZ$4*wUSE!BZ19/SUM(wUSE!BZ$113:BZ$115),0)</f>
        <v>0</v>
      </c>
      <c r="CA18" s="187">
        <f>IF(SUM(wUSE!CA$113:CA$115),CA$4*wUSE!CA19/SUM(wUSE!CA$113:CA$115),0)</f>
        <v>0.20487787741768829</v>
      </c>
      <c r="CB18" s="187">
        <f>IF(SUM(wUSE!CB$113:CB$115),CB$4*wUSE!CB19/SUM(wUSE!CB$113:CB$115),0)</f>
        <v>0</v>
      </c>
      <c r="CC18" s="187">
        <f>IF(SUM(wUSE!CC$113:CC$115),CC$4*wUSE!CC19/SUM(wUSE!CC$113:CC$115),0)</f>
        <v>0</v>
      </c>
      <c r="CD18" s="187">
        <f>IF(SUM(wUSE!CD$113:CD$115),CD$4*wUSE!CD19/SUM(wUSE!CD$113:CD$115),0)</f>
        <v>0</v>
      </c>
      <c r="CE18" s="187">
        <f>IF(SUM(wUSE!CE$113:CE$115),CE$4*wUSE!CE19/SUM(wUSE!CE$113:CE$115),0)</f>
        <v>0</v>
      </c>
      <c r="CF18" s="187">
        <f>IF(SUM(wUSE!CF$113:CF$115),CF$4*wUSE!CF19/SUM(wUSE!CF$113:CF$115),0)</f>
        <v>1.0934622348965761</v>
      </c>
      <c r="CG18" s="187">
        <f>IF(SUM(wUSE!CG$113:CG$115),CG$4*wUSE!CG19/SUM(wUSE!CG$113:CG$115),0)</f>
        <v>0</v>
      </c>
      <c r="CH18" s="187">
        <f>IF(SUM(wUSE!CH$113:CH$115),CH$4*wUSE!CH19/SUM(wUSE!CH$113:CH$115),0)</f>
        <v>0</v>
      </c>
      <c r="CI18" s="187">
        <f>IF(SUM(wUSE!CI$113:CI$115),CI$4*wUSE!CI19/SUM(wUSE!CI$113:CI$115),0)</f>
        <v>0</v>
      </c>
      <c r="CJ18" s="187">
        <f>IF(SUM(wUSE!CJ$113:CJ$115),CJ$4*wUSE!CJ19/SUM(wUSE!CJ$113:CJ$115),0)</f>
        <v>0</v>
      </c>
      <c r="CK18" s="187">
        <f>IF(SUM(wUSE!CK$113:CK$115),CK$4*wUSE!CK19/SUM(wUSE!CK$113:CK$115),0)</f>
        <v>0</v>
      </c>
      <c r="CL18" s="187">
        <f>IF(SUM(wUSE!CL$113:CL$115),CL$4*wUSE!CL19/SUM(wUSE!CL$113:CL$115),0)</f>
        <v>0</v>
      </c>
      <c r="CM18" s="187">
        <f>IF(SUM(wUSE!CM$113:CM$115),CM$4*wUSE!CM19/SUM(wUSE!CM$113:CM$115),0)</f>
        <v>0</v>
      </c>
      <c r="CN18" s="187">
        <f>IF(SUM(wUSE!CN$113:CN$115),CN$4*wUSE!CN19/SUM(wUSE!CN$113:CN$115),0)</f>
        <v>0</v>
      </c>
      <c r="CO18" s="187">
        <f>IF(SUM(wUSE!CO$113:CO$115),CO$4*wUSE!CO19/SUM(wUSE!CO$113:CO$115),0)</f>
        <v>0</v>
      </c>
      <c r="CP18" s="187">
        <f>IF(SUM(wUSE!CP$113:CP$115),CP$4*wUSE!CP19/SUM(wUSE!CP$113:CP$115),0)</f>
        <v>0</v>
      </c>
      <c r="CQ18" s="187">
        <f>IF(SUM(wUSE!CQ$113:CQ$115),CQ$4*wUSE!CQ19/SUM(wUSE!CQ$113:CQ$115),0)</f>
        <v>0</v>
      </c>
      <c r="CR18" s="187">
        <f>IF(SUM(wUSE!CR$113:CR$115),CR$4*wUSE!CR19/SUM(wUSE!CR$113:CR$115),0)</f>
        <v>0</v>
      </c>
      <c r="CS18" s="187">
        <f>IF(SUM(wUSE!CS$113:CS$115),CS$4*wUSE!CS19/SUM(wUSE!CS$113:CS$115),0)</f>
        <v>0</v>
      </c>
      <c r="CT18" s="187">
        <f>IF(SUM(wUSE!CT$113:CT$115),CT$4*wUSE!CT19/SUM(wUSE!CT$113:CT$115),0)</f>
        <v>0</v>
      </c>
      <c r="CU18" s="187">
        <f>IF(SUM(wUSE!CU$113:CU$115),CU$4*wUSE!CU19/SUM(wUSE!CU$113:CU$115),0)</f>
        <v>0</v>
      </c>
      <c r="CV18" s="187">
        <f>IF(SUM(wUSE!CV$113:CV$115),CV$4*wUSE!CV19/SUM(wUSE!CV$113:CV$115),0)</f>
        <v>0</v>
      </c>
      <c r="CW18" s="187">
        <f>IF(SUM(wUSE!CW$113:CW$115),CW$4*wUSE!CW19/SUM(wUSE!CW$113:CW$115),0)</f>
        <v>0</v>
      </c>
      <c r="CX18" s="187">
        <f>IF(SUM(wUSE!CX$113:CX$115),CX$4*wUSE!CX19/SUM(wUSE!CX$113:CX$115),0)</f>
        <v>0</v>
      </c>
      <c r="CY18" s="187">
        <f>IF(SUM(wUSE!CY$113:CY$115),CY$4*wUSE!CY19/SUM(wUSE!CY$113:CY$115),0)</f>
        <v>0</v>
      </c>
      <c r="CZ18" s="187">
        <f>IF(SUM(wUSE!CZ$113:CZ$115),CZ$4*wUSE!CZ19/SUM(wUSE!CZ$113:CZ$115),0)</f>
        <v>0</v>
      </c>
      <c r="DA18" s="187">
        <f>IF(SUM(wUSE!DA$113:DA$115),DA$4*wUSE!DA19/SUM(wUSE!DA$113:DA$115),0)</f>
        <v>0</v>
      </c>
      <c r="DB18" s="187">
        <f>IF(SUM(wUSE!DB$113:DB$115),DB$4*wUSE!DB19/SUM(wUSE!DB$113:DB$115),0)</f>
        <v>0</v>
      </c>
      <c r="DC18" s="177"/>
      <c r="DD18" s="178"/>
      <c r="DE18" s="178"/>
      <c r="DF18" s="178"/>
      <c r="DG18" s="178"/>
      <c r="DH18" s="178"/>
      <c r="DI18" s="178"/>
      <c r="DJ18" s="178"/>
      <c r="DK18" s="178"/>
      <c r="DL18" s="178"/>
      <c r="DM18" s="178"/>
      <c r="DN18" s="178"/>
      <c r="DO18" s="178"/>
      <c r="DP18" s="178"/>
    </row>
    <row r="19" spans="1:120" x14ac:dyDescent="0.35">
      <c r="A19" s="27"/>
      <c r="B19" s="15" t="s">
        <v>47</v>
      </c>
      <c r="C19" s="187">
        <f>IF(SUM(wUSE!C$113:C$115),C$4*wUSE!C20/SUM(wUSE!C$113:C$115),0)</f>
        <v>0</v>
      </c>
      <c r="D19" s="187">
        <f>IF(SUM(wUSE!D$113:D$115),D$4*wUSE!D20/SUM(wUSE!D$113:D$115),0)</f>
        <v>0</v>
      </c>
      <c r="E19" s="187">
        <f>IF(SUM(wUSE!E$113:E$115),E$4*wUSE!E20/SUM(wUSE!E$113:E$115),0)</f>
        <v>0</v>
      </c>
      <c r="F19" s="187">
        <f>IF(SUM(wUSE!F$113:F$115),F$4*wUSE!F20/SUM(wUSE!F$113:F$115),0)</f>
        <v>0</v>
      </c>
      <c r="G19" s="187">
        <f>IF(SUM(wUSE!G$113:G$115),G$4*wUSE!G20/SUM(wUSE!G$113:G$115),0)</f>
        <v>0</v>
      </c>
      <c r="H19" s="187">
        <f>IF(SUM(wUSE!H$113:H$115),H$4*wUSE!H20/SUM(wUSE!H$113:H$115),0)</f>
        <v>0</v>
      </c>
      <c r="I19" s="187">
        <f>IF(SUM(wUSE!I$113:I$115),I$4*wUSE!I20/SUM(wUSE!I$113:I$115),0)</f>
        <v>0</v>
      </c>
      <c r="J19" s="187">
        <f>IF(SUM(wUSE!J$113:J$115),J$4*wUSE!J20/SUM(wUSE!J$113:J$115),0)</f>
        <v>0</v>
      </c>
      <c r="K19" s="187">
        <f>IF(SUM(wUSE!K$113:K$115),K$4*wUSE!K20/SUM(wUSE!K$113:K$115),0)</f>
        <v>0</v>
      </c>
      <c r="L19" s="187">
        <f>IF(SUM(wUSE!L$113:L$115),L$4*wUSE!L20/SUM(wUSE!L$113:L$115),0)</f>
        <v>0</v>
      </c>
      <c r="M19" s="187">
        <f>IF(SUM(wUSE!M$113:M$115),M$4*wUSE!M20/SUM(wUSE!M$113:M$115),0)</f>
        <v>0</v>
      </c>
      <c r="N19" s="187">
        <f>IF(SUM(wUSE!N$113:N$115),N$4*wUSE!N20/SUM(wUSE!N$113:N$115),0)</f>
        <v>1.037239149588582</v>
      </c>
      <c r="O19" s="187">
        <f>IF(SUM(wUSE!O$113:O$115),O$4*wUSE!O20/SUM(wUSE!O$113:O$115),0)</f>
        <v>0</v>
      </c>
      <c r="P19" s="187">
        <f>IF(SUM(wUSE!P$113:P$115),P$4*wUSE!P20/SUM(wUSE!P$113:P$115),0)</f>
        <v>0</v>
      </c>
      <c r="Q19" s="187">
        <f>IF(SUM(wUSE!Q$113:Q$115),Q$4*wUSE!Q20/SUM(wUSE!Q$113:Q$115),0)</f>
        <v>0</v>
      </c>
      <c r="R19" s="187">
        <f>IF(SUM(wUSE!R$113:R$115),R$4*wUSE!R20/SUM(wUSE!R$113:R$115),0)</f>
        <v>0</v>
      </c>
      <c r="S19" s="187">
        <f>IF(SUM(wUSE!S$113:S$115),S$4*wUSE!S20/SUM(wUSE!S$113:S$115),0)</f>
        <v>0</v>
      </c>
      <c r="T19" s="187">
        <f>IF(SUM(wUSE!T$113:T$115),T$4*wUSE!T20/SUM(wUSE!T$113:T$115),0)</f>
        <v>0</v>
      </c>
      <c r="U19" s="187">
        <f>IF(SUM(wUSE!U$113:U$115),U$4*wUSE!U20/SUM(wUSE!U$113:U$115),0)</f>
        <v>0</v>
      </c>
      <c r="V19" s="187">
        <f>IF(SUM(wUSE!V$113:V$115),V$4*wUSE!V20/SUM(wUSE!V$113:V$115),0)</f>
        <v>0</v>
      </c>
      <c r="W19" s="187">
        <f>IF(SUM(wUSE!W$113:W$115),W$4*wUSE!W20/SUM(wUSE!W$113:W$115),0)</f>
        <v>0</v>
      </c>
      <c r="X19" s="187">
        <f>IF(SUM(wUSE!X$113:X$115),X$4*wUSE!X20/SUM(wUSE!X$113:X$115),0)</f>
        <v>0</v>
      </c>
      <c r="Y19" s="187">
        <f>IF(SUM(wUSE!Y$113:Y$115),Y$4*wUSE!Y20/SUM(wUSE!Y$113:Y$115),0)</f>
        <v>0</v>
      </c>
      <c r="Z19" s="187">
        <f>IF(SUM(wUSE!Z$113:Z$115),Z$4*wUSE!Z20/SUM(wUSE!Z$113:Z$115),0)</f>
        <v>0</v>
      </c>
      <c r="AA19" s="187">
        <f>IF(SUM(wUSE!AA$113:AA$115),AA$4*wUSE!AA20/SUM(wUSE!AA$113:AA$115),0)</f>
        <v>0</v>
      </c>
      <c r="AB19" s="187">
        <f>IF(SUM(wUSE!AB$113:AB$115),AB$4*wUSE!AB20/SUM(wUSE!AB$113:AB$115),0)</f>
        <v>0</v>
      </c>
      <c r="AC19" s="187">
        <f>IF(SUM(wUSE!AC$113:AC$115),AC$4*wUSE!AC20/SUM(wUSE!AC$113:AC$115),0)</f>
        <v>0</v>
      </c>
      <c r="AD19" s="187">
        <f>IF(SUM(wUSE!AD$113:AD$115),AD$4*wUSE!AD20/SUM(wUSE!AD$113:AD$115),0)</f>
        <v>0</v>
      </c>
      <c r="AE19" s="187">
        <f>IF(SUM(wUSE!AE$113:AE$115),AE$4*wUSE!AE20/SUM(wUSE!AE$113:AE$115),0)</f>
        <v>0</v>
      </c>
      <c r="AF19" s="187">
        <f>IF(SUM(wUSE!AF$113:AF$115),AF$4*wUSE!AF20/SUM(wUSE!AF$113:AF$115),0)</f>
        <v>0</v>
      </c>
      <c r="AG19" s="187">
        <f>IF(SUM(wUSE!AG$113:AG$115),AG$4*wUSE!AG20/SUM(wUSE!AG$113:AG$115),0)</f>
        <v>0</v>
      </c>
      <c r="AH19" s="187">
        <f>IF(SUM(wUSE!AH$113:AH$115),AH$4*wUSE!AH20/SUM(wUSE!AH$113:AH$115),0)</f>
        <v>0</v>
      </c>
      <c r="AI19" s="187">
        <f>IF(SUM(wUSE!AI$113:AI$115),AI$4*wUSE!AI20/SUM(wUSE!AI$113:AI$115),0)</f>
        <v>0</v>
      </c>
      <c r="AJ19" s="187">
        <f>IF(SUM(wUSE!AJ$113:AJ$115),AJ$4*wUSE!AJ20/SUM(wUSE!AJ$113:AJ$115),0)</f>
        <v>0</v>
      </c>
      <c r="AK19" s="187">
        <f>IF(SUM(wUSE!AK$113:AK$115),AK$4*wUSE!AK20/SUM(wUSE!AK$113:AK$115),0)</f>
        <v>0</v>
      </c>
      <c r="AL19" s="187">
        <f>IF(SUM(wUSE!AL$113:AL$115),AL$4*wUSE!AL20/SUM(wUSE!AL$113:AL$115),0)</f>
        <v>0</v>
      </c>
      <c r="AM19" s="187">
        <f>IF(SUM(wUSE!AM$113:AM$115),AM$4*wUSE!AM20/SUM(wUSE!AM$113:AM$115),0)</f>
        <v>0</v>
      </c>
      <c r="AN19" s="187">
        <f>IF(SUM(wUSE!AN$113:AN$115),AN$4*wUSE!AN20/SUM(wUSE!AN$113:AN$115),0)</f>
        <v>0</v>
      </c>
      <c r="AO19" s="187">
        <f>IF(SUM(wUSE!AO$113:AO$115),AO$4*wUSE!AO20/SUM(wUSE!AO$113:AO$115),0)</f>
        <v>0</v>
      </c>
      <c r="AP19" s="187">
        <f>IF(SUM(wUSE!AP$113:AP$115),AP$4*wUSE!AP20/SUM(wUSE!AP$113:AP$115),0)</f>
        <v>0</v>
      </c>
      <c r="AQ19" s="187">
        <f>IF(SUM(wUSE!AQ$113:AQ$115),AQ$4*wUSE!AQ20/SUM(wUSE!AQ$113:AQ$115),0)</f>
        <v>0</v>
      </c>
      <c r="AR19" s="187">
        <f>IF(SUM(wUSE!AR$113:AR$115),AR$4*wUSE!AR20/SUM(wUSE!AR$113:AR$115),0)</f>
        <v>0</v>
      </c>
      <c r="AS19" s="187">
        <f>IF(SUM(wUSE!AS$113:AS$115),AS$4*wUSE!AS20/SUM(wUSE!AS$113:AS$115),0)</f>
        <v>0.41157312536692281</v>
      </c>
      <c r="AT19" s="187">
        <f>IF(SUM(wUSE!AT$113:AT$115),AT$4*wUSE!AT20/SUM(wUSE!AT$113:AT$115),0)</f>
        <v>0</v>
      </c>
      <c r="AU19" s="187">
        <f>IF(SUM(wUSE!AU$113:AU$115),AU$4*wUSE!AU20/SUM(wUSE!AU$113:AU$115),0)</f>
        <v>0</v>
      </c>
      <c r="AV19" s="187">
        <f>IF(SUM(wUSE!AV$113:AV$115),AV$4*wUSE!AV20/SUM(wUSE!AV$113:AV$115),0)</f>
        <v>0</v>
      </c>
      <c r="AW19" s="187">
        <f>IF(SUM(wUSE!AW$113:AW$115),AW$4*wUSE!AW20/SUM(wUSE!AW$113:AW$115),0)</f>
        <v>0</v>
      </c>
      <c r="AX19" s="187">
        <f>IF(SUM(wUSE!AX$113:AX$115),AX$4*wUSE!AX20/SUM(wUSE!AX$113:AX$115),0)</f>
        <v>0</v>
      </c>
      <c r="AY19" s="187">
        <f>IF(SUM(wUSE!AY$113:AY$115),AY$4*wUSE!AY20/SUM(wUSE!AY$113:AY$115),0)</f>
        <v>0.49370198533557136</v>
      </c>
      <c r="AZ19" s="187">
        <f>IF(SUM(wUSE!AZ$113:AZ$115),AZ$4*wUSE!AZ20/SUM(wUSE!AZ$113:AZ$115),0)</f>
        <v>0</v>
      </c>
      <c r="BA19" s="187">
        <f>IF(SUM(wUSE!BA$113:BA$115),BA$4*wUSE!BA20/SUM(wUSE!BA$113:BA$115),0)</f>
        <v>0</v>
      </c>
      <c r="BB19" s="187">
        <f>IF(SUM(wUSE!BB$113:BB$115),BB$4*wUSE!BB20/SUM(wUSE!BB$113:BB$115),0)</f>
        <v>0</v>
      </c>
      <c r="BC19" s="187">
        <f>IF(SUM(wUSE!BC$113:BC$115),BC$4*wUSE!BC20/SUM(wUSE!BC$113:BC$115),0)</f>
        <v>0</v>
      </c>
      <c r="BD19" s="187">
        <f>IF(SUM(wUSE!BD$113:BD$115),BD$4*wUSE!BD20/SUM(wUSE!BD$113:BD$115),0)</f>
        <v>1.1740061378057755E-2</v>
      </c>
      <c r="BE19" s="187">
        <f>IF(SUM(wUSE!BE$113:BE$115),BE$4*wUSE!BE20/SUM(wUSE!BE$113:BE$115),0)</f>
        <v>0</v>
      </c>
      <c r="BF19" s="187">
        <f>IF(SUM(wUSE!BF$113:BF$115),BF$4*wUSE!BF20/SUM(wUSE!BF$113:BF$115),0)</f>
        <v>0</v>
      </c>
      <c r="BG19" s="187">
        <f>IF(SUM(wUSE!BG$113:BG$115),BG$4*wUSE!BG20/SUM(wUSE!BG$113:BG$115),0)</f>
        <v>0</v>
      </c>
      <c r="BH19" s="187">
        <f>IF(SUM(wUSE!BH$113:BH$115),BH$4*wUSE!BH20/SUM(wUSE!BH$113:BH$115),0)</f>
        <v>0</v>
      </c>
      <c r="BI19" s="187">
        <f>IF(SUM(wUSE!BI$113:BI$115),BI$4*wUSE!BI20/SUM(wUSE!BI$113:BI$115),0)</f>
        <v>0</v>
      </c>
      <c r="BJ19" s="187">
        <f>IF(SUM(wUSE!BJ$113:BJ$115),BJ$4*wUSE!BJ20/SUM(wUSE!BJ$113:BJ$115),0)</f>
        <v>2.1033662544017499E-2</v>
      </c>
      <c r="BK19" s="187">
        <f>IF(SUM(wUSE!BK$113:BK$115),BK$4*wUSE!BK20/SUM(wUSE!BK$113:BK$115),0)</f>
        <v>0</v>
      </c>
      <c r="BL19" s="187">
        <f>IF(SUM(wUSE!BL$113:BL$115),BL$4*wUSE!BL20/SUM(wUSE!BL$113:BL$115),0)</f>
        <v>0</v>
      </c>
      <c r="BM19" s="187">
        <f>IF(SUM(wUSE!BM$113:BM$115),BM$4*wUSE!BM20/SUM(wUSE!BM$113:BM$115),0)</f>
        <v>0</v>
      </c>
      <c r="BN19" s="187">
        <f>IF(SUM(wUSE!BN$113:BN$115),BN$4*wUSE!BN20/SUM(wUSE!BN$113:BN$115),0)</f>
        <v>0</v>
      </c>
      <c r="BO19" s="187">
        <f>IF(SUM(wUSE!BO$113:BO$115),BO$4*wUSE!BO20/SUM(wUSE!BO$113:BO$115),0)</f>
        <v>0</v>
      </c>
      <c r="BP19" s="187">
        <f>IF(SUM(wUSE!BP$113:BP$115),BP$4*wUSE!BP20/SUM(wUSE!BP$113:BP$115),0)</f>
        <v>0</v>
      </c>
      <c r="BQ19" s="187">
        <f>IF(SUM(wUSE!BQ$113:BQ$115),BQ$4*wUSE!BQ20/SUM(wUSE!BQ$113:BQ$115),0)</f>
        <v>0</v>
      </c>
      <c r="BR19" s="187">
        <f>IF(SUM(wUSE!BR$113:BR$115),BR$4*wUSE!BR20/SUM(wUSE!BR$113:BR$115),0)</f>
        <v>0</v>
      </c>
      <c r="BS19" s="187">
        <f>IF(SUM(wUSE!BS$113:BS$115),BS$4*wUSE!BS20/SUM(wUSE!BS$113:BS$115),0)</f>
        <v>0</v>
      </c>
      <c r="BT19" s="187">
        <f>IF(SUM(wUSE!BT$113:BT$115),BT$4*wUSE!BT20/SUM(wUSE!BT$113:BT$115),0)</f>
        <v>0</v>
      </c>
      <c r="BU19" s="187">
        <f>IF(SUM(wUSE!BU$113:BU$115),BU$4*wUSE!BU20/SUM(wUSE!BU$113:BU$115),0)</f>
        <v>0</v>
      </c>
      <c r="BV19" s="187">
        <f>IF(SUM(wUSE!BV$113:BV$115),BV$4*wUSE!BV20/SUM(wUSE!BV$113:BV$115),0)</f>
        <v>0</v>
      </c>
      <c r="BW19" s="187">
        <f>IF(SUM(wUSE!BW$113:BW$115),BW$4*wUSE!BW20/SUM(wUSE!BW$113:BW$115),0)</f>
        <v>0</v>
      </c>
      <c r="BX19" s="187">
        <f>IF(SUM(wUSE!BX$113:BX$115),BX$4*wUSE!BX20/SUM(wUSE!BX$113:BX$115),0)</f>
        <v>0</v>
      </c>
      <c r="BY19" s="187">
        <f>IF(SUM(wUSE!BY$113:BY$115),BY$4*wUSE!BY20/SUM(wUSE!BY$113:BY$115),0)</f>
        <v>0</v>
      </c>
      <c r="BZ19" s="187">
        <f>IF(SUM(wUSE!BZ$113:BZ$115),BZ$4*wUSE!BZ20/SUM(wUSE!BZ$113:BZ$115),0)</f>
        <v>0</v>
      </c>
      <c r="CA19" s="187">
        <f>IF(SUM(wUSE!CA$113:CA$115),CA$4*wUSE!CA20/SUM(wUSE!CA$113:CA$115),0)</f>
        <v>0.49471627709947769</v>
      </c>
      <c r="CB19" s="187">
        <f>IF(SUM(wUSE!CB$113:CB$115),CB$4*wUSE!CB20/SUM(wUSE!CB$113:CB$115),0)</f>
        <v>0</v>
      </c>
      <c r="CC19" s="187">
        <f>IF(SUM(wUSE!CC$113:CC$115),CC$4*wUSE!CC20/SUM(wUSE!CC$113:CC$115),0)</f>
        <v>0</v>
      </c>
      <c r="CD19" s="187">
        <f>IF(SUM(wUSE!CD$113:CD$115),CD$4*wUSE!CD20/SUM(wUSE!CD$113:CD$115),0)</f>
        <v>0</v>
      </c>
      <c r="CE19" s="187">
        <f>IF(SUM(wUSE!CE$113:CE$115),CE$4*wUSE!CE20/SUM(wUSE!CE$113:CE$115),0)</f>
        <v>0</v>
      </c>
      <c r="CF19" s="187">
        <f>IF(SUM(wUSE!CF$113:CF$115),CF$4*wUSE!CF20/SUM(wUSE!CF$113:CF$115),0)</f>
        <v>2.6403708043795113</v>
      </c>
      <c r="CG19" s="187">
        <f>IF(SUM(wUSE!CG$113:CG$115),CG$4*wUSE!CG20/SUM(wUSE!CG$113:CG$115),0)</f>
        <v>0</v>
      </c>
      <c r="CH19" s="187">
        <f>IF(SUM(wUSE!CH$113:CH$115),CH$4*wUSE!CH20/SUM(wUSE!CH$113:CH$115),0)</f>
        <v>0</v>
      </c>
      <c r="CI19" s="187">
        <f>IF(SUM(wUSE!CI$113:CI$115),CI$4*wUSE!CI20/SUM(wUSE!CI$113:CI$115),0)</f>
        <v>0</v>
      </c>
      <c r="CJ19" s="187">
        <f>IF(SUM(wUSE!CJ$113:CJ$115),CJ$4*wUSE!CJ20/SUM(wUSE!CJ$113:CJ$115),0)</f>
        <v>0</v>
      </c>
      <c r="CK19" s="187">
        <f>IF(SUM(wUSE!CK$113:CK$115),CK$4*wUSE!CK20/SUM(wUSE!CK$113:CK$115),0)</f>
        <v>0</v>
      </c>
      <c r="CL19" s="187">
        <f>IF(SUM(wUSE!CL$113:CL$115),CL$4*wUSE!CL20/SUM(wUSE!CL$113:CL$115),0)</f>
        <v>0</v>
      </c>
      <c r="CM19" s="187">
        <f>IF(SUM(wUSE!CM$113:CM$115),CM$4*wUSE!CM20/SUM(wUSE!CM$113:CM$115),0)</f>
        <v>0</v>
      </c>
      <c r="CN19" s="187">
        <f>IF(SUM(wUSE!CN$113:CN$115),CN$4*wUSE!CN20/SUM(wUSE!CN$113:CN$115),0)</f>
        <v>0</v>
      </c>
      <c r="CO19" s="187">
        <f>IF(SUM(wUSE!CO$113:CO$115),CO$4*wUSE!CO20/SUM(wUSE!CO$113:CO$115),0)</f>
        <v>0</v>
      </c>
      <c r="CP19" s="187">
        <f>IF(SUM(wUSE!CP$113:CP$115),CP$4*wUSE!CP20/SUM(wUSE!CP$113:CP$115),0)</f>
        <v>0</v>
      </c>
      <c r="CQ19" s="187">
        <f>IF(SUM(wUSE!CQ$113:CQ$115),CQ$4*wUSE!CQ20/SUM(wUSE!CQ$113:CQ$115),0)</f>
        <v>0</v>
      </c>
      <c r="CR19" s="187">
        <f>IF(SUM(wUSE!CR$113:CR$115),CR$4*wUSE!CR20/SUM(wUSE!CR$113:CR$115),0)</f>
        <v>0</v>
      </c>
      <c r="CS19" s="187">
        <f>IF(SUM(wUSE!CS$113:CS$115),CS$4*wUSE!CS20/SUM(wUSE!CS$113:CS$115),0)</f>
        <v>0</v>
      </c>
      <c r="CT19" s="187">
        <f>IF(SUM(wUSE!CT$113:CT$115),CT$4*wUSE!CT20/SUM(wUSE!CT$113:CT$115),0)</f>
        <v>0</v>
      </c>
      <c r="CU19" s="187">
        <f>IF(SUM(wUSE!CU$113:CU$115),CU$4*wUSE!CU20/SUM(wUSE!CU$113:CU$115),0)</f>
        <v>0</v>
      </c>
      <c r="CV19" s="187">
        <f>IF(SUM(wUSE!CV$113:CV$115),CV$4*wUSE!CV20/SUM(wUSE!CV$113:CV$115),0)</f>
        <v>0</v>
      </c>
      <c r="CW19" s="187">
        <f>IF(SUM(wUSE!CW$113:CW$115),CW$4*wUSE!CW20/SUM(wUSE!CW$113:CW$115),0)</f>
        <v>0</v>
      </c>
      <c r="CX19" s="187">
        <f>IF(SUM(wUSE!CX$113:CX$115),CX$4*wUSE!CX20/SUM(wUSE!CX$113:CX$115),0)</f>
        <v>0</v>
      </c>
      <c r="CY19" s="187">
        <f>IF(SUM(wUSE!CY$113:CY$115),CY$4*wUSE!CY20/SUM(wUSE!CY$113:CY$115),0)</f>
        <v>0</v>
      </c>
      <c r="CZ19" s="187">
        <f>IF(SUM(wUSE!CZ$113:CZ$115),CZ$4*wUSE!CZ20/SUM(wUSE!CZ$113:CZ$115),0)</f>
        <v>0</v>
      </c>
      <c r="DA19" s="187">
        <f>IF(SUM(wUSE!DA$113:DA$115),DA$4*wUSE!DA20/SUM(wUSE!DA$113:DA$115),0)</f>
        <v>0</v>
      </c>
      <c r="DB19" s="187">
        <f>IF(SUM(wUSE!DB$113:DB$115),DB$4*wUSE!DB20/SUM(wUSE!DB$113:DB$115),0)</f>
        <v>0</v>
      </c>
      <c r="DC19" s="177"/>
      <c r="DD19" s="178"/>
      <c r="DE19" s="178"/>
      <c r="DF19" s="178"/>
      <c r="DG19" s="178"/>
      <c r="DH19" s="178"/>
      <c r="DI19" s="178"/>
      <c r="DJ19" s="178"/>
      <c r="DK19" s="178"/>
      <c r="DL19" s="178"/>
      <c r="DM19" s="178"/>
      <c r="DN19" s="178"/>
      <c r="DO19" s="178"/>
      <c r="DP19" s="178"/>
    </row>
    <row r="20" spans="1:120" x14ac:dyDescent="0.35">
      <c r="A20" s="27"/>
      <c r="B20" s="15" t="s">
        <v>896</v>
      </c>
      <c r="C20" s="187">
        <f>IF(SUM(wUSE!C$113:C$115),C$4*wUSE!C21/SUM(wUSE!C$113:C$115),0)</f>
        <v>0</v>
      </c>
      <c r="D20" s="187">
        <f>IF(SUM(wUSE!D$113:D$115),D$4*wUSE!D21/SUM(wUSE!D$113:D$115),0)</f>
        <v>0</v>
      </c>
      <c r="E20" s="187">
        <f>IF(SUM(wUSE!E$113:E$115),E$4*wUSE!E21/SUM(wUSE!E$113:E$115),0)</f>
        <v>0</v>
      </c>
      <c r="F20" s="187">
        <f>IF(SUM(wUSE!F$113:F$115),F$4*wUSE!F21/SUM(wUSE!F$113:F$115),0)</f>
        <v>0</v>
      </c>
      <c r="G20" s="187">
        <f>IF(SUM(wUSE!G$113:G$115),G$4*wUSE!G21/SUM(wUSE!G$113:G$115),0)</f>
        <v>0</v>
      </c>
      <c r="H20" s="187">
        <f>IF(SUM(wUSE!H$113:H$115),H$4*wUSE!H21/SUM(wUSE!H$113:H$115),0)</f>
        <v>0</v>
      </c>
      <c r="I20" s="187">
        <f>IF(SUM(wUSE!I$113:I$115),I$4*wUSE!I21/SUM(wUSE!I$113:I$115),0)</f>
        <v>0</v>
      </c>
      <c r="J20" s="187">
        <f>IF(SUM(wUSE!J$113:J$115),J$4*wUSE!J21/SUM(wUSE!J$113:J$115),0)</f>
        <v>0</v>
      </c>
      <c r="K20" s="187">
        <f>IF(SUM(wUSE!K$113:K$115),K$4*wUSE!K21/SUM(wUSE!K$113:K$115),0)</f>
        <v>0</v>
      </c>
      <c r="L20" s="187">
        <f>IF(SUM(wUSE!L$113:L$115),L$4*wUSE!L21/SUM(wUSE!L$113:L$115),0)</f>
        <v>0</v>
      </c>
      <c r="M20" s="187">
        <f>IF(SUM(wUSE!M$113:M$115),M$4*wUSE!M21/SUM(wUSE!M$113:M$115),0)</f>
        <v>0</v>
      </c>
      <c r="N20" s="187">
        <f>IF(SUM(wUSE!N$113:N$115),N$4*wUSE!N21/SUM(wUSE!N$113:N$115),0)</f>
        <v>0</v>
      </c>
      <c r="O20" s="187">
        <f>IF(SUM(wUSE!O$113:O$115),O$4*wUSE!O21/SUM(wUSE!O$113:O$115),0)</f>
        <v>0.22199962068318102</v>
      </c>
      <c r="P20" s="187">
        <f>IF(SUM(wUSE!P$113:P$115),P$4*wUSE!P21/SUM(wUSE!P$113:P$115),0)</f>
        <v>0</v>
      </c>
      <c r="Q20" s="187">
        <f>IF(SUM(wUSE!Q$113:Q$115),Q$4*wUSE!Q21/SUM(wUSE!Q$113:Q$115),0)</f>
        <v>0</v>
      </c>
      <c r="R20" s="187">
        <f>IF(SUM(wUSE!R$113:R$115),R$4*wUSE!R21/SUM(wUSE!R$113:R$115),0)</f>
        <v>0</v>
      </c>
      <c r="S20" s="187">
        <f>IF(SUM(wUSE!S$113:S$115),S$4*wUSE!S21/SUM(wUSE!S$113:S$115),0)</f>
        <v>0</v>
      </c>
      <c r="T20" s="187">
        <f>IF(SUM(wUSE!T$113:T$115),T$4*wUSE!T21/SUM(wUSE!T$113:T$115),0)</f>
        <v>0</v>
      </c>
      <c r="U20" s="187">
        <f>IF(SUM(wUSE!U$113:U$115),U$4*wUSE!U21/SUM(wUSE!U$113:U$115),0)</f>
        <v>0</v>
      </c>
      <c r="V20" s="187">
        <f>IF(SUM(wUSE!V$113:V$115),V$4*wUSE!V21/SUM(wUSE!V$113:V$115),0)</f>
        <v>0</v>
      </c>
      <c r="W20" s="187">
        <f>IF(SUM(wUSE!W$113:W$115),W$4*wUSE!W21/SUM(wUSE!W$113:W$115),0)</f>
        <v>0</v>
      </c>
      <c r="X20" s="187">
        <f>IF(SUM(wUSE!X$113:X$115),X$4*wUSE!X21/SUM(wUSE!X$113:X$115),0)</f>
        <v>0</v>
      </c>
      <c r="Y20" s="187">
        <f>IF(SUM(wUSE!Y$113:Y$115),Y$4*wUSE!Y21/SUM(wUSE!Y$113:Y$115),0)</f>
        <v>0</v>
      </c>
      <c r="Z20" s="187">
        <f>IF(SUM(wUSE!Z$113:Z$115),Z$4*wUSE!Z21/SUM(wUSE!Z$113:Z$115),0)</f>
        <v>0</v>
      </c>
      <c r="AA20" s="187">
        <f>IF(SUM(wUSE!AA$113:AA$115),AA$4*wUSE!AA21/SUM(wUSE!AA$113:AA$115),0)</f>
        <v>0</v>
      </c>
      <c r="AB20" s="187">
        <f>IF(SUM(wUSE!AB$113:AB$115),AB$4*wUSE!AB21/SUM(wUSE!AB$113:AB$115),0)</f>
        <v>0</v>
      </c>
      <c r="AC20" s="187">
        <f>IF(SUM(wUSE!AC$113:AC$115),AC$4*wUSE!AC21/SUM(wUSE!AC$113:AC$115),0)</f>
        <v>0</v>
      </c>
      <c r="AD20" s="187">
        <f>IF(SUM(wUSE!AD$113:AD$115),AD$4*wUSE!AD21/SUM(wUSE!AD$113:AD$115),0)</f>
        <v>0</v>
      </c>
      <c r="AE20" s="187">
        <f>IF(SUM(wUSE!AE$113:AE$115),AE$4*wUSE!AE21/SUM(wUSE!AE$113:AE$115),0)</f>
        <v>0</v>
      </c>
      <c r="AF20" s="187">
        <f>IF(SUM(wUSE!AF$113:AF$115),AF$4*wUSE!AF21/SUM(wUSE!AF$113:AF$115),0)</f>
        <v>0</v>
      </c>
      <c r="AG20" s="187">
        <f>IF(SUM(wUSE!AG$113:AG$115),AG$4*wUSE!AG21/SUM(wUSE!AG$113:AG$115),0)</f>
        <v>0</v>
      </c>
      <c r="AH20" s="187">
        <f>IF(SUM(wUSE!AH$113:AH$115),AH$4*wUSE!AH21/SUM(wUSE!AH$113:AH$115),0)</f>
        <v>0</v>
      </c>
      <c r="AI20" s="187">
        <f>IF(SUM(wUSE!AI$113:AI$115),AI$4*wUSE!AI21/SUM(wUSE!AI$113:AI$115),0)</f>
        <v>0</v>
      </c>
      <c r="AJ20" s="187">
        <f>IF(SUM(wUSE!AJ$113:AJ$115),AJ$4*wUSE!AJ21/SUM(wUSE!AJ$113:AJ$115),0)</f>
        <v>0</v>
      </c>
      <c r="AK20" s="187">
        <f>IF(SUM(wUSE!AK$113:AK$115),AK$4*wUSE!AK21/SUM(wUSE!AK$113:AK$115),0)</f>
        <v>0</v>
      </c>
      <c r="AL20" s="187">
        <f>IF(SUM(wUSE!AL$113:AL$115),AL$4*wUSE!AL21/SUM(wUSE!AL$113:AL$115),0)</f>
        <v>0</v>
      </c>
      <c r="AM20" s="187">
        <f>IF(SUM(wUSE!AM$113:AM$115),AM$4*wUSE!AM21/SUM(wUSE!AM$113:AM$115),0)</f>
        <v>0</v>
      </c>
      <c r="AN20" s="187">
        <f>IF(SUM(wUSE!AN$113:AN$115),AN$4*wUSE!AN21/SUM(wUSE!AN$113:AN$115),0)</f>
        <v>0</v>
      </c>
      <c r="AO20" s="187">
        <f>IF(SUM(wUSE!AO$113:AO$115),AO$4*wUSE!AO21/SUM(wUSE!AO$113:AO$115),0)</f>
        <v>0</v>
      </c>
      <c r="AP20" s="187">
        <f>IF(SUM(wUSE!AP$113:AP$115),AP$4*wUSE!AP21/SUM(wUSE!AP$113:AP$115),0)</f>
        <v>0</v>
      </c>
      <c r="AQ20" s="187">
        <f>IF(SUM(wUSE!AQ$113:AQ$115),AQ$4*wUSE!AQ21/SUM(wUSE!AQ$113:AQ$115),0)</f>
        <v>0</v>
      </c>
      <c r="AR20" s="187">
        <f>IF(SUM(wUSE!AR$113:AR$115),AR$4*wUSE!AR21/SUM(wUSE!AR$113:AR$115),0)</f>
        <v>0</v>
      </c>
      <c r="AS20" s="187">
        <f>IF(SUM(wUSE!AS$113:AS$115),AS$4*wUSE!AS21/SUM(wUSE!AS$113:AS$115),0)</f>
        <v>5.1330386327196953</v>
      </c>
      <c r="AT20" s="187">
        <f>IF(SUM(wUSE!AT$113:AT$115),AT$4*wUSE!AT21/SUM(wUSE!AT$113:AT$115),0)</f>
        <v>0</v>
      </c>
      <c r="AU20" s="187">
        <f>IF(SUM(wUSE!AU$113:AU$115),AU$4*wUSE!AU21/SUM(wUSE!AU$113:AU$115),0)</f>
        <v>0</v>
      </c>
      <c r="AV20" s="187">
        <f>IF(SUM(wUSE!AV$113:AV$115),AV$4*wUSE!AV21/SUM(wUSE!AV$113:AV$115),0)</f>
        <v>0</v>
      </c>
      <c r="AW20" s="187">
        <f>IF(SUM(wUSE!AW$113:AW$115),AW$4*wUSE!AW21/SUM(wUSE!AW$113:AW$115),0)</f>
        <v>0</v>
      </c>
      <c r="AX20" s="187">
        <f>IF(SUM(wUSE!AX$113:AX$115),AX$4*wUSE!AX21/SUM(wUSE!AX$113:AX$115),0)</f>
        <v>0</v>
      </c>
      <c r="AY20" s="187">
        <f>IF(SUM(wUSE!AY$113:AY$115),AY$4*wUSE!AY21/SUM(wUSE!AY$113:AY$115),0)</f>
        <v>0</v>
      </c>
      <c r="AZ20" s="187">
        <f>IF(SUM(wUSE!AZ$113:AZ$115),AZ$4*wUSE!AZ21/SUM(wUSE!AZ$113:AZ$115),0)</f>
        <v>47.689369463243175</v>
      </c>
      <c r="BA20" s="187">
        <f>IF(SUM(wUSE!BA$113:BA$115),BA$4*wUSE!BA21/SUM(wUSE!BA$113:BA$115),0)</f>
        <v>4.5234644888113964</v>
      </c>
      <c r="BB20" s="187">
        <f>IF(SUM(wUSE!BB$113:BB$115),BB$4*wUSE!BB21/SUM(wUSE!BB$113:BB$115),0)</f>
        <v>0</v>
      </c>
      <c r="BC20" s="187">
        <f>IF(SUM(wUSE!BC$113:BC$115),BC$4*wUSE!BC21/SUM(wUSE!BC$113:BC$115),0)</f>
        <v>0</v>
      </c>
      <c r="BD20" s="187">
        <f>IF(SUM(wUSE!BD$113:BD$115),BD$4*wUSE!BD21/SUM(wUSE!BD$113:BD$115),0)</f>
        <v>2.7846273796307768E-2</v>
      </c>
      <c r="BE20" s="187">
        <f>IF(SUM(wUSE!BE$113:BE$115),BE$4*wUSE!BE21/SUM(wUSE!BE$113:BE$115),0)</f>
        <v>0</v>
      </c>
      <c r="BF20" s="187">
        <f>IF(SUM(wUSE!BF$113:BF$115),BF$4*wUSE!BF21/SUM(wUSE!BF$113:BF$115),0)</f>
        <v>0</v>
      </c>
      <c r="BG20" s="187">
        <f>IF(SUM(wUSE!BG$113:BG$115),BG$4*wUSE!BG21/SUM(wUSE!BG$113:BG$115),0)</f>
        <v>0</v>
      </c>
      <c r="BH20" s="187">
        <f>IF(SUM(wUSE!BH$113:BH$115),BH$4*wUSE!BH21/SUM(wUSE!BH$113:BH$115),0)</f>
        <v>0</v>
      </c>
      <c r="BI20" s="187">
        <f>IF(SUM(wUSE!BI$113:BI$115),BI$4*wUSE!BI21/SUM(wUSE!BI$113:BI$115),0)</f>
        <v>0</v>
      </c>
      <c r="BJ20" s="187">
        <f>IF(SUM(wUSE!BJ$113:BJ$115),BJ$4*wUSE!BJ21/SUM(wUSE!BJ$113:BJ$115),0)</f>
        <v>5.4089121231445665E-2</v>
      </c>
      <c r="BK20" s="187">
        <f>IF(SUM(wUSE!BK$113:BK$115),BK$4*wUSE!BK21/SUM(wUSE!BK$113:BK$115),0)</f>
        <v>0</v>
      </c>
      <c r="BL20" s="187">
        <f>IF(SUM(wUSE!BL$113:BL$115),BL$4*wUSE!BL21/SUM(wUSE!BL$113:BL$115),0)</f>
        <v>0</v>
      </c>
      <c r="BM20" s="187">
        <f>IF(SUM(wUSE!BM$113:BM$115),BM$4*wUSE!BM21/SUM(wUSE!BM$113:BM$115),0)</f>
        <v>0</v>
      </c>
      <c r="BN20" s="187">
        <f>IF(SUM(wUSE!BN$113:BN$115),BN$4*wUSE!BN21/SUM(wUSE!BN$113:BN$115),0)</f>
        <v>0</v>
      </c>
      <c r="BO20" s="187">
        <f>IF(SUM(wUSE!BO$113:BO$115),BO$4*wUSE!BO21/SUM(wUSE!BO$113:BO$115),0)</f>
        <v>0</v>
      </c>
      <c r="BP20" s="187">
        <f>IF(SUM(wUSE!BP$113:BP$115),BP$4*wUSE!BP21/SUM(wUSE!BP$113:BP$115),0)</f>
        <v>0</v>
      </c>
      <c r="BQ20" s="187">
        <f>IF(SUM(wUSE!BQ$113:BQ$115),BQ$4*wUSE!BQ21/SUM(wUSE!BQ$113:BQ$115),0)</f>
        <v>0</v>
      </c>
      <c r="BR20" s="187">
        <f>IF(SUM(wUSE!BR$113:BR$115),BR$4*wUSE!BR21/SUM(wUSE!BR$113:BR$115),0)</f>
        <v>0</v>
      </c>
      <c r="BS20" s="187">
        <f>IF(SUM(wUSE!BS$113:BS$115),BS$4*wUSE!BS21/SUM(wUSE!BS$113:BS$115),0)</f>
        <v>0</v>
      </c>
      <c r="BT20" s="187">
        <f>IF(SUM(wUSE!BT$113:BT$115),BT$4*wUSE!BT21/SUM(wUSE!BT$113:BT$115),0)</f>
        <v>0</v>
      </c>
      <c r="BU20" s="187">
        <f>IF(SUM(wUSE!BU$113:BU$115),BU$4*wUSE!BU21/SUM(wUSE!BU$113:BU$115),0)</f>
        <v>0</v>
      </c>
      <c r="BV20" s="187">
        <f>IF(SUM(wUSE!BV$113:BV$115),BV$4*wUSE!BV21/SUM(wUSE!BV$113:BV$115),0)</f>
        <v>0</v>
      </c>
      <c r="BW20" s="187">
        <f>IF(SUM(wUSE!BW$113:BW$115),BW$4*wUSE!BW21/SUM(wUSE!BW$113:BW$115),0)</f>
        <v>0</v>
      </c>
      <c r="BX20" s="187">
        <f>IF(SUM(wUSE!BX$113:BX$115),BX$4*wUSE!BX21/SUM(wUSE!BX$113:BX$115),0)</f>
        <v>0</v>
      </c>
      <c r="BY20" s="187">
        <f>IF(SUM(wUSE!BY$113:BY$115),BY$4*wUSE!BY21/SUM(wUSE!BY$113:BY$115),0)</f>
        <v>0</v>
      </c>
      <c r="BZ20" s="187">
        <f>IF(SUM(wUSE!BZ$113:BZ$115),BZ$4*wUSE!BZ21/SUM(wUSE!BZ$113:BZ$115),0)</f>
        <v>0</v>
      </c>
      <c r="CA20" s="187">
        <f>IF(SUM(wUSE!CA$113:CA$115),CA$4*wUSE!CA21/SUM(wUSE!CA$113:CA$115),0)</f>
        <v>0</v>
      </c>
      <c r="CB20" s="187">
        <f>IF(SUM(wUSE!CB$113:CB$115),CB$4*wUSE!CB21/SUM(wUSE!CB$113:CB$115),0)</f>
        <v>0</v>
      </c>
      <c r="CC20" s="187">
        <f>IF(SUM(wUSE!CC$113:CC$115),CC$4*wUSE!CC21/SUM(wUSE!CC$113:CC$115),0)</f>
        <v>0</v>
      </c>
      <c r="CD20" s="187">
        <f>IF(SUM(wUSE!CD$113:CD$115),CD$4*wUSE!CD21/SUM(wUSE!CD$113:CD$115),0)</f>
        <v>0</v>
      </c>
      <c r="CE20" s="187">
        <f>IF(SUM(wUSE!CE$113:CE$115),CE$4*wUSE!CE21/SUM(wUSE!CE$113:CE$115),0)</f>
        <v>0</v>
      </c>
      <c r="CF20" s="187">
        <f>IF(SUM(wUSE!CF$113:CF$115),CF$4*wUSE!CF21/SUM(wUSE!CF$113:CF$115),0)</f>
        <v>7.3185981171285919</v>
      </c>
      <c r="CG20" s="187">
        <f>IF(SUM(wUSE!CG$113:CG$115),CG$4*wUSE!CG21/SUM(wUSE!CG$113:CG$115),0)</f>
        <v>0</v>
      </c>
      <c r="CH20" s="187">
        <f>IF(SUM(wUSE!CH$113:CH$115),CH$4*wUSE!CH21/SUM(wUSE!CH$113:CH$115),0)</f>
        <v>0</v>
      </c>
      <c r="CI20" s="187">
        <f>IF(SUM(wUSE!CI$113:CI$115),CI$4*wUSE!CI21/SUM(wUSE!CI$113:CI$115),0)</f>
        <v>0</v>
      </c>
      <c r="CJ20" s="187">
        <f>IF(SUM(wUSE!CJ$113:CJ$115),CJ$4*wUSE!CJ21/SUM(wUSE!CJ$113:CJ$115),0)</f>
        <v>0</v>
      </c>
      <c r="CK20" s="187">
        <f>IF(SUM(wUSE!CK$113:CK$115),CK$4*wUSE!CK21/SUM(wUSE!CK$113:CK$115),0)</f>
        <v>0</v>
      </c>
      <c r="CL20" s="187">
        <f>IF(SUM(wUSE!CL$113:CL$115),CL$4*wUSE!CL21/SUM(wUSE!CL$113:CL$115),0)</f>
        <v>0</v>
      </c>
      <c r="CM20" s="187">
        <f>IF(SUM(wUSE!CM$113:CM$115),CM$4*wUSE!CM21/SUM(wUSE!CM$113:CM$115),0)</f>
        <v>0</v>
      </c>
      <c r="CN20" s="187">
        <f>IF(SUM(wUSE!CN$113:CN$115),CN$4*wUSE!CN21/SUM(wUSE!CN$113:CN$115),0)</f>
        <v>0</v>
      </c>
      <c r="CO20" s="187">
        <f>IF(SUM(wUSE!CO$113:CO$115),CO$4*wUSE!CO21/SUM(wUSE!CO$113:CO$115),0)</f>
        <v>0</v>
      </c>
      <c r="CP20" s="187">
        <f>IF(SUM(wUSE!CP$113:CP$115),CP$4*wUSE!CP21/SUM(wUSE!CP$113:CP$115),0)</f>
        <v>0</v>
      </c>
      <c r="CQ20" s="187">
        <f>IF(SUM(wUSE!CQ$113:CQ$115),CQ$4*wUSE!CQ21/SUM(wUSE!CQ$113:CQ$115),0)</f>
        <v>0</v>
      </c>
      <c r="CR20" s="187">
        <f>IF(SUM(wUSE!CR$113:CR$115),CR$4*wUSE!CR21/SUM(wUSE!CR$113:CR$115),0)</f>
        <v>0</v>
      </c>
      <c r="CS20" s="187">
        <f>IF(SUM(wUSE!CS$113:CS$115),CS$4*wUSE!CS21/SUM(wUSE!CS$113:CS$115),0)</f>
        <v>0</v>
      </c>
      <c r="CT20" s="187">
        <f>IF(SUM(wUSE!CT$113:CT$115),CT$4*wUSE!CT21/SUM(wUSE!CT$113:CT$115),0)</f>
        <v>0</v>
      </c>
      <c r="CU20" s="187">
        <f>IF(SUM(wUSE!CU$113:CU$115),CU$4*wUSE!CU21/SUM(wUSE!CU$113:CU$115),0)</f>
        <v>0</v>
      </c>
      <c r="CV20" s="187">
        <f>IF(SUM(wUSE!CV$113:CV$115),CV$4*wUSE!CV21/SUM(wUSE!CV$113:CV$115),0)</f>
        <v>0</v>
      </c>
      <c r="CW20" s="187">
        <f>IF(SUM(wUSE!CW$113:CW$115),CW$4*wUSE!CW21/SUM(wUSE!CW$113:CW$115),0)</f>
        <v>0</v>
      </c>
      <c r="CX20" s="187">
        <f>IF(SUM(wUSE!CX$113:CX$115),CX$4*wUSE!CX21/SUM(wUSE!CX$113:CX$115),0)</f>
        <v>0</v>
      </c>
      <c r="CY20" s="187">
        <f>IF(SUM(wUSE!CY$113:CY$115),CY$4*wUSE!CY21/SUM(wUSE!CY$113:CY$115),0)</f>
        <v>0</v>
      </c>
      <c r="CZ20" s="187">
        <f>IF(SUM(wUSE!CZ$113:CZ$115),CZ$4*wUSE!CZ21/SUM(wUSE!CZ$113:CZ$115),0)</f>
        <v>0</v>
      </c>
      <c r="DA20" s="187">
        <f>IF(SUM(wUSE!DA$113:DA$115),DA$4*wUSE!DA21/SUM(wUSE!DA$113:DA$115),0)</f>
        <v>0</v>
      </c>
      <c r="DB20" s="187">
        <f>IF(SUM(wUSE!DB$113:DB$115),DB$4*wUSE!DB21/SUM(wUSE!DB$113:DB$115),0)</f>
        <v>0</v>
      </c>
      <c r="DC20" s="177"/>
      <c r="DD20" s="178"/>
      <c r="DE20" s="178"/>
      <c r="DF20" s="178"/>
      <c r="DG20" s="178"/>
      <c r="DH20" s="178"/>
      <c r="DI20" s="178"/>
      <c r="DJ20" s="178"/>
      <c r="DK20" s="178"/>
      <c r="DL20" s="178"/>
      <c r="DM20" s="178"/>
      <c r="DN20" s="178"/>
      <c r="DO20" s="178"/>
      <c r="DP20" s="178"/>
    </row>
    <row r="21" spans="1:120" x14ac:dyDescent="0.35">
      <c r="A21" s="27"/>
      <c r="B21" s="15" t="s">
        <v>897</v>
      </c>
      <c r="C21" s="187">
        <f>IF(SUM(wUSE!C$113:C$115),C$4*wUSE!C22/SUM(wUSE!C$113:C$115),0)</f>
        <v>0</v>
      </c>
      <c r="D21" s="187">
        <f>IF(SUM(wUSE!D$113:D$115),D$4*wUSE!D22/SUM(wUSE!D$113:D$115),0)</f>
        <v>0</v>
      </c>
      <c r="E21" s="187">
        <f>IF(SUM(wUSE!E$113:E$115),E$4*wUSE!E22/SUM(wUSE!E$113:E$115),0)</f>
        <v>0</v>
      </c>
      <c r="F21" s="187">
        <f>IF(SUM(wUSE!F$113:F$115),F$4*wUSE!F22/SUM(wUSE!F$113:F$115),0)</f>
        <v>0</v>
      </c>
      <c r="G21" s="187">
        <f>IF(SUM(wUSE!G$113:G$115),G$4*wUSE!G22/SUM(wUSE!G$113:G$115),0)</f>
        <v>0</v>
      </c>
      <c r="H21" s="187">
        <f>IF(SUM(wUSE!H$113:H$115),H$4*wUSE!H22/SUM(wUSE!H$113:H$115),0)</f>
        <v>0</v>
      </c>
      <c r="I21" s="187">
        <f>IF(SUM(wUSE!I$113:I$115),I$4*wUSE!I22/SUM(wUSE!I$113:I$115),0)</f>
        <v>0</v>
      </c>
      <c r="J21" s="187">
        <f>IF(SUM(wUSE!J$113:J$115),J$4*wUSE!J22/SUM(wUSE!J$113:J$115),0)</f>
        <v>0</v>
      </c>
      <c r="K21" s="187">
        <f>IF(SUM(wUSE!K$113:K$115),K$4*wUSE!K22/SUM(wUSE!K$113:K$115),0)</f>
        <v>0</v>
      </c>
      <c r="L21" s="187">
        <f>IF(SUM(wUSE!L$113:L$115),L$4*wUSE!L22/SUM(wUSE!L$113:L$115),0)</f>
        <v>0</v>
      </c>
      <c r="M21" s="187">
        <f>IF(SUM(wUSE!M$113:M$115),M$4*wUSE!M22/SUM(wUSE!M$113:M$115),0)</f>
        <v>0</v>
      </c>
      <c r="N21" s="187">
        <f>IF(SUM(wUSE!N$113:N$115),N$4*wUSE!N22/SUM(wUSE!N$113:N$115),0)</f>
        <v>0</v>
      </c>
      <c r="O21" s="187">
        <f>IF(SUM(wUSE!O$113:O$115),O$4*wUSE!O22/SUM(wUSE!O$113:O$115),0)</f>
        <v>0</v>
      </c>
      <c r="P21" s="187">
        <f>IF(SUM(wUSE!P$113:P$115),P$4*wUSE!P22/SUM(wUSE!P$113:P$115),0)</f>
        <v>0.40421599629604693</v>
      </c>
      <c r="Q21" s="187">
        <f>IF(SUM(wUSE!Q$113:Q$115),Q$4*wUSE!Q22/SUM(wUSE!Q$113:Q$115),0)</f>
        <v>0</v>
      </c>
      <c r="R21" s="187">
        <f>IF(SUM(wUSE!R$113:R$115),R$4*wUSE!R22/SUM(wUSE!R$113:R$115),0)</f>
        <v>0</v>
      </c>
      <c r="S21" s="187">
        <f>IF(SUM(wUSE!S$113:S$115),S$4*wUSE!S22/SUM(wUSE!S$113:S$115),0)</f>
        <v>0</v>
      </c>
      <c r="T21" s="187">
        <f>IF(SUM(wUSE!T$113:T$115),T$4*wUSE!T22/SUM(wUSE!T$113:T$115),0)</f>
        <v>0</v>
      </c>
      <c r="U21" s="187">
        <f>IF(SUM(wUSE!U$113:U$115),U$4*wUSE!U22/SUM(wUSE!U$113:U$115),0)</f>
        <v>0</v>
      </c>
      <c r="V21" s="187">
        <f>IF(SUM(wUSE!V$113:V$115),V$4*wUSE!V22/SUM(wUSE!V$113:V$115),0)</f>
        <v>0</v>
      </c>
      <c r="W21" s="187">
        <f>IF(SUM(wUSE!W$113:W$115),W$4*wUSE!W22/SUM(wUSE!W$113:W$115),0)</f>
        <v>0</v>
      </c>
      <c r="X21" s="187">
        <f>IF(SUM(wUSE!X$113:X$115),X$4*wUSE!X22/SUM(wUSE!X$113:X$115),0)</f>
        <v>0</v>
      </c>
      <c r="Y21" s="187">
        <f>IF(SUM(wUSE!Y$113:Y$115),Y$4*wUSE!Y22/SUM(wUSE!Y$113:Y$115),0)</f>
        <v>0</v>
      </c>
      <c r="Z21" s="187">
        <f>IF(SUM(wUSE!Z$113:Z$115),Z$4*wUSE!Z22/SUM(wUSE!Z$113:Z$115),0)</f>
        <v>0</v>
      </c>
      <c r="AA21" s="187">
        <f>IF(SUM(wUSE!AA$113:AA$115),AA$4*wUSE!AA22/SUM(wUSE!AA$113:AA$115),0)</f>
        <v>0</v>
      </c>
      <c r="AB21" s="187">
        <f>IF(SUM(wUSE!AB$113:AB$115),AB$4*wUSE!AB22/SUM(wUSE!AB$113:AB$115),0)</f>
        <v>0</v>
      </c>
      <c r="AC21" s="187">
        <f>IF(SUM(wUSE!AC$113:AC$115),AC$4*wUSE!AC22/SUM(wUSE!AC$113:AC$115),0)</f>
        <v>0</v>
      </c>
      <c r="AD21" s="187">
        <f>IF(SUM(wUSE!AD$113:AD$115),AD$4*wUSE!AD22/SUM(wUSE!AD$113:AD$115),0)</f>
        <v>0</v>
      </c>
      <c r="AE21" s="187">
        <f>IF(SUM(wUSE!AE$113:AE$115),AE$4*wUSE!AE22/SUM(wUSE!AE$113:AE$115),0)</f>
        <v>0</v>
      </c>
      <c r="AF21" s="187">
        <f>IF(SUM(wUSE!AF$113:AF$115),AF$4*wUSE!AF22/SUM(wUSE!AF$113:AF$115),0)</f>
        <v>0</v>
      </c>
      <c r="AG21" s="187">
        <f>IF(SUM(wUSE!AG$113:AG$115),AG$4*wUSE!AG22/SUM(wUSE!AG$113:AG$115),0)</f>
        <v>0</v>
      </c>
      <c r="AH21" s="187">
        <f>IF(SUM(wUSE!AH$113:AH$115),AH$4*wUSE!AH22/SUM(wUSE!AH$113:AH$115),0)</f>
        <v>0</v>
      </c>
      <c r="AI21" s="187">
        <f>IF(SUM(wUSE!AI$113:AI$115),AI$4*wUSE!AI22/SUM(wUSE!AI$113:AI$115),0)</f>
        <v>0</v>
      </c>
      <c r="AJ21" s="187">
        <f>IF(SUM(wUSE!AJ$113:AJ$115),AJ$4*wUSE!AJ22/SUM(wUSE!AJ$113:AJ$115),0)</f>
        <v>0</v>
      </c>
      <c r="AK21" s="187">
        <f>IF(SUM(wUSE!AK$113:AK$115),AK$4*wUSE!AK22/SUM(wUSE!AK$113:AK$115),0)</f>
        <v>0</v>
      </c>
      <c r="AL21" s="187">
        <f>IF(SUM(wUSE!AL$113:AL$115),AL$4*wUSE!AL22/SUM(wUSE!AL$113:AL$115),0)</f>
        <v>0</v>
      </c>
      <c r="AM21" s="187">
        <f>IF(SUM(wUSE!AM$113:AM$115),AM$4*wUSE!AM22/SUM(wUSE!AM$113:AM$115),0)</f>
        <v>0</v>
      </c>
      <c r="AN21" s="187">
        <f>IF(SUM(wUSE!AN$113:AN$115),AN$4*wUSE!AN22/SUM(wUSE!AN$113:AN$115),0)</f>
        <v>0</v>
      </c>
      <c r="AO21" s="187">
        <f>IF(SUM(wUSE!AO$113:AO$115),AO$4*wUSE!AO22/SUM(wUSE!AO$113:AO$115),0)</f>
        <v>0</v>
      </c>
      <c r="AP21" s="187">
        <f>IF(SUM(wUSE!AP$113:AP$115),AP$4*wUSE!AP22/SUM(wUSE!AP$113:AP$115),0)</f>
        <v>0</v>
      </c>
      <c r="AQ21" s="187">
        <f>IF(SUM(wUSE!AQ$113:AQ$115),AQ$4*wUSE!AQ22/SUM(wUSE!AQ$113:AQ$115),0)</f>
        <v>0</v>
      </c>
      <c r="AR21" s="187">
        <f>IF(SUM(wUSE!AR$113:AR$115),AR$4*wUSE!AR22/SUM(wUSE!AR$113:AR$115),0)</f>
        <v>0</v>
      </c>
      <c r="AS21" s="187">
        <f>IF(SUM(wUSE!AS$113:AS$115),AS$4*wUSE!AS22/SUM(wUSE!AS$113:AS$115),0)</f>
        <v>1.1842803997292377</v>
      </c>
      <c r="AT21" s="187">
        <f>IF(SUM(wUSE!AT$113:AT$115),AT$4*wUSE!AT22/SUM(wUSE!AT$113:AT$115),0)</f>
        <v>0</v>
      </c>
      <c r="AU21" s="187">
        <f>IF(SUM(wUSE!AU$113:AU$115),AU$4*wUSE!AU22/SUM(wUSE!AU$113:AU$115),0)</f>
        <v>0</v>
      </c>
      <c r="AV21" s="187">
        <f>IF(SUM(wUSE!AV$113:AV$115),AV$4*wUSE!AV22/SUM(wUSE!AV$113:AV$115),0)</f>
        <v>0</v>
      </c>
      <c r="AW21" s="187">
        <f>IF(SUM(wUSE!AW$113:AW$115),AW$4*wUSE!AW22/SUM(wUSE!AW$113:AW$115),0)</f>
        <v>0</v>
      </c>
      <c r="AX21" s="187">
        <f>IF(SUM(wUSE!AX$113:AX$115),AX$4*wUSE!AX22/SUM(wUSE!AX$113:AX$115),0)</f>
        <v>0</v>
      </c>
      <c r="AY21" s="187">
        <f>IF(SUM(wUSE!AY$113:AY$115),AY$4*wUSE!AY22/SUM(wUSE!AY$113:AY$115),0)</f>
        <v>0</v>
      </c>
      <c r="AZ21" s="187">
        <f>IF(SUM(wUSE!AZ$113:AZ$115),AZ$4*wUSE!AZ22/SUM(wUSE!AZ$113:AZ$115),0)</f>
        <v>0</v>
      </c>
      <c r="BA21" s="187">
        <f>IF(SUM(wUSE!BA$113:BA$115),BA$4*wUSE!BA22/SUM(wUSE!BA$113:BA$115),0)</f>
        <v>1.043641148309882</v>
      </c>
      <c r="BB21" s="187">
        <f>IF(SUM(wUSE!BB$113:BB$115),BB$4*wUSE!BB22/SUM(wUSE!BB$113:BB$115),0)</f>
        <v>0</v>
      </c>
      <c r="BC21" s="187">
        <f>IF(SUM(wUSE!BC$113:BC$115),BC$4*wUSE!BC22/SUM(wUSE!BC$113:BC$115),0)</f>
        <v>0</v>
      </c>
      <c r="BD21" s="187">
        <f>IF(SUM(wUSE!BD$113:BD$115),BD$4*wUSE!BD22/SUM(wUSE!BD$113:BD$115),0)</f>
        <v>6.4246148572211607E-3</v>
      </c>
      <c r="BE21" s="187">
        <f>IF(SUM(wUSE!BE$113:BE$115),BE$4*wUSE!BE22/SUM(wUSE!BE$113:BE$115),0)</f>
        <v>0</v>
      </c>
      <c r="BF21" s="187">
        <f>IF(SUM(wUSE!BF$113:BF$115),BF$4*wUSE!BF22/SUM(wUSE!BF$113:BF$115),0)</f>
        <v>0</v>
      </c>
      <c r="BG21" s="187">
        <f>IF(SUM(wUSE!BG$113:BG$115),BG$4*wUSE!BG22/SUM(wUSE!BG$113:BG$115),0)</f>
        <v>0</v>
      </c>
      <c r="BH21" s="187">
        <f>IF(SUM(wUSE!BH$113:BH$115),BH$4*wUSE!BH22/SUM(wUSE!BH$113:BH$115),0)</f>
        <v>0</v>
      </c>
      <c r="BI21" s="187">
        <f>IF(SUM(wUSE!BI$113:BI$115),BI$4*wUSE!BI22/SUM(wUSE!BI$113:BI$115),0)</f>
        <v>0</v>
      </c>
      <c r="BJ21" s="187">
        <f>IF(SUM(wUSE!BJ$113:BJ$115),BJ$4*wUSE!BJ22/SUM(wUSE!BJ$113:BJ$115),0)</f>
        <v>1.2479291643094413E-2</v>
      </c>
      <c r="BK21" s="187">
        <f>IF(SUM(wUSE!BK$113:BK$115),BK$4*wUSE!BK22/SUM(wUSE!BK$113:BK$115),0)</f>
        <v>0</v>
      </c>
      <c r="BL21" s="187">
        <f>IF(SUM(wUSE!BL$113:BL$115),BL$4*wUSE!BL22/SUM(wUSE!BL$113:BL$115),0)</f>
        <v>0</v>
      </c>
      <c r="BM21" s="187">
        <f>IF(SUM(wUSE!BM$113:BM$115),BM$4*wUSE!BM22/SUM(wUSE!BM$113:BM$115),0)</f>
        <v>0</v>
      </c>
      <c r="BN21" s="187">
        <f>IF(SUM(wUSE!BN$113:BN$115),BN$4*wUSE!BN22/SUM(wUSE!BN$113:BN$115),0)</f>
        <v>0</v>
      </c>
      <c r="BO21" s="187">
        <f>IF(SUM(wUSE!BO$113:BO$115),BO$4*wUSE!BO22/SUM(wUSE!BO$113:BO$115),0)</f>
        <v>0</v>
      </c>
      <c r="BP21" s="187">
        <f>IF(SUM(wUSE!BP$113:BP$115),BP$4*wUSE!BP22/SUM(wUSE!BP$113:BP$115),0)</f>
        <v>0</v>
      </c>
      <c r="BQ21" s="187">
        <f>IF(SUM(wUSE!BQ$113:BQ$115),BQ$4*wUSE!BQ22/SUM(wUSE!BQ$113:BQ$115),0)</f>
        <v>0</v>
      </c>
      <c r="BR21" s="187">
        <f>IF(SUM(wUSE!BR$113:BR$115),BR$4*wUSE!BR22/SUM(wUSE!BR$113:BR$115),0)</f>
        <v>0</v>
      </c>
      <c r="BS21" s="187">
        <f>IF(SUM(wUSE!BS$113:BS$115),BS$4*wUSE!BS22/SUM(wUSE!BS$113:BS$115),0)</f>
        <v>0</v>
      </c>
      <c r="BT21" s="187">
        <f>IF(SUM(wUSE!BT$113:BT$115),BT$4*wUSE!BT22/SUM(wUSE!BT$113:BT$115),0)</f>
        <v>0</v>
      </c>
      <c r="BU21" s="187">
        <f>IF(SUM(wUSE!BU$113:BU$115),BU$4*wUSE!BU22/SUM(wUSE!BU$113:BU$115),0)</f>
        <v>0</v>
      </c>
      <c r="BV21" s="187">
        <f>IF(SUM(wUSE!BV$113:BV$115),BV$4*wUSE!BV22/SUM(wUSE!BV$113:BV$115),0)</f>
        <v>0</v>
      </c>
      <c r="BW21" s="187">
        <f>IF(SUM(wUSE!BW$113:BW$115),BW$4*wUSE!BW22/SUM(wUSE!BW$113:BW$115),0)</f>
        <v>0</v>
      </c>
      <c r="BX21" s="187">
        <f>IF(SUM(wUSE!BX$113:BX$115),BX$4*wUSE!BX22/SUM(wUSE!BX$113:BX$115),0)</f>
        <v>0</v>
      </c>
      <c r="BY21" s="187">
        <f>IF(SUM(wUSE!BY$113:BY$115),BY$4*wUSE!BY22/SUM(wUSE!BY$113:BY$115),0)</f>
        <v>0</v>
      </c>
      <c r="BZ21" s="187">
        <f>IF(SUM(wUSE!BZ$113:BZ$115),BZ$4*wUSE!BZ22/SUM(wUSE!BZ$113:BZ$115),0)</f>
        <v>0</v>
      </c>
      <c r="CA21" s="187">
        <f>IF(SUM(wUSE!CA$113:CA$115),CA$4*wUSE!CA22/SUM(wUSE!CA$113:CA$115),0)</f>
        <v>0</v>
      </c>
      <c r="CB21" s="187">
        <f>IF(SUM(wUSE!CB$113:CB$115),CB$4*wUSE!CB22/SUM(wUSE!CB$113:CB$115),0)</f>
        <v>0</v>
      </c>
      <c r="CC21" s="187">
        <f>IF(SUM(wUSE!CC$113:CC$115),CC$4*wUSE!CC22/SUM(wUSE!CC$113:CC$115),0)</f>
        <v>0</v>
      </c>
      <c r="CD21" s="187">
        <f>IF(SUM(wUSE!CD$113:CD$115),CD$4*wUSE!CD22/SUM(wUSE!CD$113:CD$115),0)</f>
        <v>0</v>
      </c>
      <c r="CE21" s="187">
        <f>IF(SUM(wUSE!CE$113:CE$115),CE$4*wUSE!CE22/SUM(wUSE!CE$113:CE$115),0)</f>
        <v>0</v>
      </c>
      <c r="CF21" s="187">
        <f>IF(SUM(wUSE!CF$113:CF$115),CF$4*wUSE!CF22/SUM(wUSE!CF$113:CF$115),0)</f>
        <v>1.688526606513852</v>
      </c>
      <c r="CG21" s="187">
        <f>IF(SUM(wUSE!CG$113:CG$115),CG$4*wUSE!CG22/SUM(wUSE!CG$113:CG$115),0)</f>
        <v>0</v>
      </c>
      <c r="CH21" s="187">
        <f>IF(SUM(wUSE!CH$113:CH$115),CH$4*wUSE!CH22/SUM(wUSE!CH$113:CH$115),0)</f>
        <v>0</v>
      </c>
      <c r="CI21" s="187">
        <f>IF(SUM(wUSE!CI$113:CI$115),CI$4*wUSE!CI22/SUM(wUSE!CI$113:CI$115),0)</f>
        <v>0</v>
      </c>
      <c r="CJ21" s="187">
        <f>IF(SUM(wUSE!CJ$113:CJ$115),CJ$4*wUSE!CJ22/SUM(wUSE!CJ$113:CJ$115),0)</f>
        <v>0</v>
      </c>
      <c r="CK21" s="187">
        <f>IF(SUM(wUSE!CK$113:CK$115),CK$4*wUSE!CK22/SUM(wUSE!CK$113:CK$115),0)</f>
        <v>0</v>
      </c>
      <c r="CL21" s="187">
        <f>IF(SUM(wUSE!CL$113:CL$115),CL$4*wUSE!CL22/SUM(wUSE!CL$113:CL$115),0)</f>
        <v>0</v>
      </c>
      <c r="CM21" s="187">
        <f>IF(SUM(wUSE!CM$113:CM$115),CM$4*wUSE!CM22/SUM(wUSE!CM$113:CM$115),0)</f>
        <v>0</v>
      </c>
      <c r="CN21" s="187">
        <f>IF(SUM(wUSE!CN$113:CN$115),CN$4*wUSE!CN22/SUM(wUSE!CN$113:CN$115),0)</f>
        <v>0</v>
      </c>
      <c r="CO21" s="187">
        <f>IF(SUM(wUSE!CO$113:CO$115),CO$4*wUSE!CO22/SUM(wUSE!CO$113:CO$115),0)</f>
        <v>0</v>
      </c>
      <c r="CP21" s="187">
        <f>IF(SUM(wUSE!CP$113:CP$115),CP$4*wUSE!CP22/SUM(wUSE!CP$113:CP$115),0)</f>
        <v>0</v>
      </c>
      <c r="CQ21" s="187">
        <f>IF(SUM(wUSE!CQ$113:CQ$115),CQ$4*wUSE!CQ22/SUM(wUSE!CQ$113:CQ$115),0)</f>
        <v>0</v>
      </c>
      <c r="CR21" s="187">
        <f>IF(SUM(wUSE!CR$113:CR$115),CR$4*wUSE!CR22/SUM(wUSE!CR$113:CR$115),0)</f>
        <v>0</v>
      </c>
      <c r="CS21" s="187">
        <f>IF(SUM(wUSE!CS$113:CS$115),CS$4*wUSE!CS22/SUM(wUSE!CS$113:CS$115),0)</f>
        <v>0</v>
      </c>
      <c r="CT21" s="187">
        <f>IF(SUM(wUSE!CT$113:CT$115),CT$4*wUSE!CT22/SUM(wUSE!CT$113:CT$115),0)</f>
        <v>0</v>
      </c>
      <c r="CU21" s="187">
        <f>IF(SUM(wUSE!CU$113:CU$115),CU$4*wUSE!CU22/SUM(wUSE!CU$113:CU$115),0)</f>
        <v>0</v>
      </c>
      <c r="CV21" s="187">
        <f>IF(SUM(wUSE!CV$113:CV$115),CV$4*wUSE!CV22/SUM(wUSE!CV$113:CV$115),0)</f>
        <v>0</v>
      </c>
      <c r="CW21" s="187">
        <f>IF(SUM(wUSE!CW$113:CW$115),CW$4*wUSE!CW22/SUM(wUSE!CW$113:CW$115),0)</f>
        <v>0</v>
      </c>
      <c r="CX21" s="187">
        <f>IF(SUM(wUSE!CX$113:CX$115),CX$4*wUSE!CX22/SUM(wUSE!CX$113:CX$115),0)</f>
        <v>0</v>
      </c>
      <c r="CY21" s="187">
        <f>IF(SUM(wUSE!CY$113:CY$115),CY$4*wUSE!CY22/SUM(wUSE!CY$113:CY$115),0)</f>
        <v>0</v>
      </c>
      <c r="CZ21" s="187">
        <f>IF(SUM(wUSE!CZ$113:CZ$115),CZ$4*wUSE!CZ22/SUM(wUSE!CZ$113:CZ$115),0)</f>
        <v>0</v>
      </c>
      <c r="DA21" s="187">
        <f>IF(SUM(wUSE!DA$113:DA$115),DA$4*wUSE!DA22/SUM(wUSE!DA$113:DA$115),0)</f>
        <v>0</v>
      </c>
      <c r="DB21" s="187">
        <f>IF(SUM(wUSE!DB$113:DB$115),DB$4*wUSE!DB22/SUM(wUSE!DB$113:DB$115),0)</f>
        <v>0</v>
      </c>
      <c r="DC21" s="177"/>
      <c r="DD21" s="178"/>
      <c r="DE21" s="178"/>
      <c r="DF21" s="178"/>
      <c r="DG21" s="178"/>
      <c r="DH21" s="178"/>
      <c r="DI21" s="178"/>
      <c r="DJ21" s="178"/>
      <c r="DK21" s="178"/>
      <c r="DL21" s="178"/>
      <c r="DM21" s="178"/>
      <c r="DN21" s="178"/>
      <c r="DO21" s="178"/>
      <c r="DP21" s="178"/>
    </row>
    <row r="22" spans="1:120" x14ac:dyDescent="0.35">
      <c r="A22" s="27"/>
      <c r="B22" s="15" t="s">
        <v>898</v>
      </c>
      <c r="C22" s="187">
        <f>IF(SUM(wUSE!C$113:C$115),C$4*wUSE!C23/SUM(wUSE!C$113:C$115),0)</f>
        <v>0</v>
      </c>
      <c r="D22" s="187">
        <f>IF(SUM(wUSE!D$113:D$115),D$4*wUSE!D23/SUM(wUSE!D$113:D$115),0)</f>
        <v>0</v>
      </c>
      <c r="E22" s="187">
        <f>IF(SUM(wUSE!E$113:E$115),E$4*wUSE!E23/SUM(wUSE!E$113:E$115),0)</f>
        <v>0</v>
      </c>
      <c r="F22" s="187">
        <f>IF(SUM(wUSE!F$113:F$115),F$4*wUSE!F23/SUM(wUSE!F$113:F$115),0)</f>
        <v>0</v>
      </c>
      <c r="G22" s="187">
        <f>IF(SUM(wUSE!G$113:G$115),G$4*wUSE!G23/SUM(wUSE!G$113:G$115),0)</f>
        <v>0</v>
      </c>
      <c r="H22" s="187">
        <f>IF(SUM(wUSE!H$113:H$115),H$4*wUSE!H23/SUM(wUSE!H$113:H$115),0)</f>
        <v>0</v>
      </c>
      <c r="I22" s="187">
        <f>IF(SUM(wUSE!I$113:I$115),I$4*wUSE!I23/SUM(wUSE!I$113:I$115),0)</f>
        <v>0</v>
      </c>
      <c r="J22" s="187">
        <f>IF(SUM(wUSE!J$113:J$115),J$4*wUSE!J23/SUM(wUSE!J$113:J$115),0)</f>
        <v>0</v>
      </c>
      <c r="K22" s="187">
        <f>IF(SUM(wUSE!K$113:K$115),K$4*wUSE!K23/SUM(wUSE!K$113:K$115),0)</f>
        <v>0</v>
      </c>
      <c r="L22" s="187">
        <f>IF(SUM(wUSE!L$113:L$115),L$4*wUSE!L23/SUM(wUSE!L$113:L$115),0)</f>
        <v>0</v>
      </c>
      <c r="M22" s="187">
        <f>IF(SUM(wUSE!M$113:M$115),M$4*wUSE!M23/SUM(wUSE!M$113:M$115),0)</f>
        <v>0</v>
      </c>
      <c r="N22" s="187">
        <f>IF(SUM(wUSE!N$113:N$115),N$4*wUSE!N23/SUM(wUSE!N$113:N$115),0)</f>
        <v>0</v>
      </c>
      <c r="O22" s="187">
        <f>IF(SUM(wUSE!O$113:O$115),O$4*wUSE!O23/SUM(wUSE!O$113:O$115),0)</f>
        <v>0</v>
      </c>
      <c r="P22" s="187">
        <f>IF(SUM(wUSE!P$113:P$115),P$4*wUSE!P23/SUM(wUSE!P$113:P$115),0)</f>
        <v>0</v>
      </c>
      <c r="Q22" s="187">
        <f>IF(SUM(wUSE!Q$113:Q$115),Q$4*wUSE!Q23/SUM(wUSE!Q$113:Q$115),0)</f>
        <v>7.3304915073713089E-2</v>
      </c>
      <c r="R22" s="187">
        <f>IF(SUM(wUSE!R$113:R$115),R$4*wUSE!R23/SUM(wUSE!R$113:R$115),0)</f>
        <v>0</v>
      </c>
      <c r="S22" s="187">
        <f>IF(SUM(wUSE!S$113:S$115),S$4*wUSE!S23/SUM(wUSE!S$113:S$115),0)</f>
        <v>0</v>
      </c>
      <c r="T22" s="187">
        <f>IF(SUM(wUSE!T$113:T$115),T$4*wUSE!T23/SUM(wUSE!T$113:T$115),0)</f>
        <v>0</v>
      </c>
      <c r="U22" s="187">
        <f>IF(SUM(wUSE!U$113:U$115),U$4*wUSE!U23/SUM(wUSE!U$113:U$115),0)</f>
        <v>0</v>
      </c>
      <c r="V22" s="187">
        <f>IF(SUM(wUSE!V$113:V$115),V$4*wUSE!V23/SUM(wUSE!V$113:V$115),0)</f>
        <v>0</v>
      </c>
      <c r="W22" s="187">
        <f>IF(SUM(wUSE!W$113:W$115),W$4*wUSE!W23/SUM(wUSE!W$113:W$115),0)</f>
        <v>0</v>
      </c>
      <c r="X22" s="187">
        <f>IF(SUM(wUSE!X$113:X$115),X$4*wUSE!X23/SUM(wUSE!X$113:X$115),0)</f>
        <v>0</v>
      </c>
      <c r="Y22" s="187">
        <f>IF(SUM(wUSE!Y$113:Y$115),Y$4*wUSE!Y23/SUM(wUSE!Y$113:Y$115),0)</f>
        <v>0</v>
      </c>
      <c r="Z22" s="187">
        <f>IF(SUM(wUSE!Z$113:Z$115),Z$4*wUSE!Z23/SUM(wUSE!Z$113:Z$115),0)</f>
        <v>0</v>
      </c>
      <c r="AA22" s="187">
        <f>IF(SUM(wUSE!AA$113:AA$115),AA$4*wUSE!AA23/SUM(wUSE!AA$113:AA$115),0)</f>
        <v>0</v>
      </c>
      <c r="AB22" s="187">
        <f>IF(SUM(wUSE!AB$113:AB$115),AB$4*wUSE!AB23/SUM(wUSE!AB$113:AB$115),0)</f>
        <v>0</v>
      </c>
      <c r="AC22" s="187">
        <f>IF(SUM(wUSE!AC$113:AC$115),AC$4*wUSE!AC23/SUM(wUSE!AC$113:AC$115),0)</f>
        <v>0</v>
      </c>
      <c r="AD22" s="187">
        <f>IF(SUM(wUSE!AD$113:AD$115),AD$4*wUSE!AD23/SUM(wUSE!AD$113:AD$115),0)</f>
        <v>0</v>
      </c>
      <c r="AE22" s="187">
        <f>IF(SUM(wUSE!AE$113:AE$115),AE$4*wUSE!AE23/SUM(wUSE!AE$113:AE$115),0)</f>
        <v>0</v>
      </c>
      <c r="AF22" s="187">
        <f>IF(SUM(wUSE!AF$113:AF$115),AF$4*wUSE!AF23/SUM(wUSE!AF$113:AF$115),0)</f>
        <v>0</v>
      </c>
      <c r="AG22" s="187">
        <f>IF(SUM(wUSE!AG$113:AG$115),AG$4*wUSE!AG23/SUM(wUSE!AG$113:AG$115),0)</f>
        <v>0</v>
      </c>
      <c r="AH22" s="187">
        <f>IF(SUM(wUSE!AH$113:AH$115),AH$4*wUSE!AH23/SUM(wUSE!AH$113:AH$115),0)</f>
        <v>0</v>
      </c>
      <c r="AI22" s="187">
        <f>IF(SUM(wUSE!AI$113:AI$115),AI$4*wUSE!AI23/SUM(wUSE!AI$113:AI$115),0)</f>
        <v>0</v>
      </c>
      <c r="AJ22" s="187">
        <f>IF(SUM(wUSE!AJ$113:AJ$115),AJ$4*wUSE!AJ23/SUM(wUSE!AJ$113:AJ$115),0)</f>
        <v>0</v>
      </c>
      <c r="AK22" s="187">
        <f>IF(SUM(wUSE!AK$113:AK$115),AK$4*wUSE!AK23/SUM(wUSE!AK$113:AK$115),0)</f>
        <v>0</v>
      </c>
      <c r="AL22" s="187">
        <f>IF(SUM(wUSE!AL$113:AL$115),AL$4*wUSE!AL23/SUM(wUSE!AL$113:AL$115),0)</f>
        <v>0</v>
      </c>
      <c r="AM22" s="187">
        <f>IF(SUM(wUSE!AM$113:AM$115),AM$4*wUSE!AM23/SUM(wUSE!AM$113:AM$115),0)</f>
        <v>0</v>
      </c>
      <c r="AN22" s="187">
        <f>IF(SUM(wUSE!AN$113:AN$115),AN$4*wUSE!AN23/SUM(wUSE!AN$113:AN$115),0)</f>
        <v>0</v>
      </c>
      <c r="AO22" s="187">
        <f>IF(SUM(wUSE!AO$113:AO$115),AO$4*wUSE!AO23/SUM(wUSE!AO$113:AO$115),0)</f>
        <v>0</v>
      </c>
      <c r="AP22" s="187">
        <f>IF(SUM(wUSE!AP$113:AP$115),AP$4*wUSE!AP23/SUM(wUSE!AP$113:AP$115),0)</f>
        <v>0</v>
      </c>
      <c r="AQ22" s="187">
        <f>IF(SUM(wUSE!AQ$113:AQ$115),AQ$4*wUSE!AQ23/SUM(wUSE!AQ$113:AQ$115),0)</f>
        <v>0</v>
      </c>
      <c r="AR22" s="187">
        <f>IF(SUM(wUSE!AR$113:AR$115),AR$4*wUSE!AR23/SUM(wUSE!AR$113:AR$115),0)</f>
        <v>0</v>
      </c>
      <c r="AS22" s="187">
        <f>IF(SUM(wUSE!AS$113:AS$115),AS$4*wUSE!AS23/SUM(wUSE!AS$113:AS$115),0)</f>
        <v>0.13732686722463844</v>
      </c>
      <c r="AT22" s="187">
        <f>IF(SUM(wUSE!AT$113:AT$115),AT$4*wUSE!AT23/SUM(wUSE!AT$113:AT$115),0)</f>
        <v>0</v>
      </c>
      <c r="AU22" s="187">
        <f>IF(SUM(wUSE!AU$113:AU$115),AU$4*wUSE!AU23/SUM(wUSE!AU$113:AU$115),0)</f>
        <v>0</v>
      </c>
      <c r="AV22" s="187">
        <f>IF(SUM(wUSE!AV$113:AV$115),AV$4*wUSE!AV23/SUM(wUSE!AV$113:AV$115),0)</f>
        <v>0</v>
      </c>
      <c r="AW22" s="187">
        <f>IF(SUM(wUSE!AW$113:AW$115),AW$4*wUSE!AW23/SUM(wUSE!AW$113:AW$115),0)</f>
        <v>0</v>
      </c>
      <c r="AX22" s="187">
        <f>IF(SUM(wUSE!AX$113:AX$115),AX$4*wUSE!AX23/SUM(wUSE!AX$113:AX$115),0)</f>
        <v>0</v>
      </c>
      <c r="AY22" s="187">
        <f>IF(SUM(wUSE!AY$113:AY$115),AY$4*wUSE!AY23/SUM(wUSE!AY$113:AY$115),0)</f>
        <v>0</v>
      </c>
      <c r="AZ22" s="187">
        <f>IF(SUM(wUSE!AZ$113:AZ$115),AZ$4*wUSE!AZ23/SUM(wUSE!AZ$113:AZ$115),0)</f>
        <v>0</v>
      </c>
      <c r="BA22" s="187">
        <f>IF(SUM(wUSE!BA$113:BA$115),BA$4*wUSE!BA23/SUM(wUSE!BA$113:BA$115),0)</f>
        <v>0.12101861133299822</v>
      </c>
      <c r="BB22" s="187">
        <f>IF(SUM(wUSE!BB$113:BB$115),BB$4*wUSE!BB23/SUM(wUSE!BB$113:BB$115),0)</f>
        <v>0</v>
      </c>
      <c r="BC22" s="187">
        <f>IF(SUM(wUSE!BC$113:BC$115),BC$4*wUSE!BC23/SUM(wUSE!BC$113:BC$115),0)</f>
        <v>0</v>
      </c>
      <c r="BD22" s="187">
        <f>IF(SUM(wUSE!BD$113:BD$115),BD$4*wUSE!BD23/SUM(wUSE!BD$113:BD$115),0)</f>
        <v>7.4498592703954581E-4</v>
      </c>
      <c r="BE22" s="187">
        <f>IF(SUM(wUSE!BE$113:BE$115),BE$4*wUSE!BE23/SUM(wUSE!BE$113:BE$115),0)</f>
        <v>0</v>
      </c>
      <c r="BF22" s="187">
        <f>IF(SUM(wUSE!BF$113:BF$115),BF$4*wUSE!BF23/SUM(wUSE!BF$113:BF$115),0)</f>
        <v>0</v>
      </c>
      <c r="BG22" s="187">
        <f>IF(SUM(wUSE!BG$113:BG$115),BG$4*wUSE!BG23/SUM(wUSE!BG$113:BG$115),0)</f>
        <v>0</v>
      </c>
      <c r="BH22" s="187">
        <f>IF(SUM(wUSE!BH$113:BH$115),BH$4*wUSE!BH23/SUM(wUSE!BH$113:BH$115),0)</f>
        <v>0</v>
      </c>
      <c r="BI22" s="187">
        <f>IF(SUM(wUSE!BI$113:BI$115),BI$4*wUSE!BI23/SUM(wUSE!BI$113:BI$115),0)</f>
        <v>0</v>
      </c>
      <c r="BJ22" s="187">
        <f>IF(SUM(wUSE!BJ$113:BJ$115),BJ$4*wUSE!BJ23/SUM(wUSE!BJ$113:BJ$115),0)</f>
        <v>1.4470745500141516E-3</v>
      </c>
      <c r="BK22" s="187">
        <f>IF(SUM(wUSE!BK$113:BK$115),BK$4*wUSE!BK23/SUM(wUSE!BK$113:BK$115),0)</f>
        <v>0</v>
      </c>
      <c r="BL22" s="187">
        <f>IF(SUM(wUSE!BL$113:BL$115),BL$4*wUSE!BL23/SUM(wUSE!BL$113:BL$115),0)</f>
        <v>0</v>
      </c>
      <c r="BM22" s="187">
        <f>IF(SUM(wUSE!BM$113:BM$115),BM$4*wUSE!BM23/SUM(wUSE!BM$113:BM$115),0)</f>
        <v>0</v>
      </c>
      <c r="BN22" s="187">
        <f>IF(SUM(wUSE!BN$113:BN$115),BN$4*wUSE!BN23/SUM(wUSE!BN$113:BN$115),0)</f>
        <v>0</v>
      </c>
      <c r="BO22" s="187">
        <f>IF(SUM(wUSE!BO$113:BO$115),BO$4*wUSE!BO23/SUM(wUSE!BO$113:BO$115),0)</f>
        <v>0</v>
      </c>
      <c r="BP22" s="187">
        <f>IF(SUM(wUSE!BP$113:BP$115),BP$4*wUSE!BP23/SUM(wUSE!BP$113:BP$115),0)</f>
        <v>0</v>
      </c>
      <c r="BQ22" s="187">
        <f>IF(SUM(wUSE!BQ$113:BQ$115),BQ$4*wUSE!BQ23/SUM(wUSE!BQ$113:BQ$115),0)</f>
        <v>0</v>
      </c>
      <c r="BR22" s="187">
        <f>IF(SUM(wUSE!BR$113:BR$115),BR$4*wUSE!BR23/SUM(wUSE!BR$113:BR$115),0)</f>
        <v>0</v>
      </c>
      <c r="BS22" s="187">
        <f>IF(SUM(wUSE!BS$113:BS$115),BS$4*wUSE!BS23/SUM(wUSE!BS$113:BS$115),0)</f>
        <v>0</v>
      </c>
      <c r="BT22" s="187">
        <f>IF(SUM(wUSE!BT$113:BT$115),BT$4*wUSE!BT23/SUM(wUSE!BT$113:BT$115),0)</f>
        <v>0</v>
      </c>
      <c r="BU22" s="187">
        <f>IF(SUM(wUSE!BU$113:BU$115),BU$4*wUSE!BU23/SUM(wUSE!BU$113:BU$115),0)</f>
        <v>0</v>
      </c>
      <c r="BV22" s="187">
        <f>IF(SUM(wUSE!BV$113:BV$115),BV$4*wUSE!BV23/SUM(wUSE!BV$113:BV$115),0)</f>
        <v>0</v>
      </c>
      <c r="BW22" s="187">
        <f>IF(SUM(wUSE!BW$113:BW$115),BW$4*wUSE!BW23/SUM(wUSE!BW$113:BW$115),0)</f>
        <v>0</v>
      </c>
      <c r="BX22" s="187">
        <f>IF(SUM(wUSE!BX$113:BX$115),BX$4*wUSE!BX23/SUM(wUSE!BX$113:BX$115),0)</f>
        <v>0</v>
      </c>
      <c r="BY22" s="187">
        <f>IF(SUM(wUSE!BY$113:BY$115),BY$4*wUSE!BY23/SUM(wUSE!BY$113:BY$115),0)</f>
        <v>0</v>
      </c>
      <c r="BZ22" s="187">
        <f>IF(SUM(wUSE!BZ$113:BZ$115),BZ$4*wUSE!BZ23/SUM(wUSE!BZ$113:BZ$115),0)</f>
        <v>0</v>
      </c>
      <c r="CA22" s="187">
        <f>IF(SUM(wUSE!CA$113:CA$115),CA$4*wUSE!CA23/SUM(wUSE!CA$113:CA$115),0)</f>
        <v>0</v>
      </c>
      <c r="CB22" s="187">
        <f>IF(SUM(wUSE!CB$113:CB$115),CB$4*wUSE!CB23/SUM(wUSE!CB$113:CB$115),0)</f>
        <v>0</v>
      </c>
      <c r="CC22" s="187">
        <f>IF(SUM(wUSE!CC$113:CC$115),CC$4*wUSE!CC23/SUM(wUSE!CC$113:CC$115),0)</f>
        <v>0</v>
      </c>
      <c r="CD22" s="187">
        <f>IF(SUM(wUSE!CD$113:CD$115),CD$4*wUSE!CD23/SUM(wUSE!CD$113:CD$115),0)</f>
        <v>0</v>
      </c>
      <c r="CE22" s="187">
        <f>IF(SUM(wUSE!CE$113:CE$115),CE$4*wUSE!CE23/SUM(wUSE!CE$113:CE$115),0)</f>
        <v>0</v>
      </c>
      <c r="CF22" s="187">
        <f>IF(SUM(wUSE!CF$113:CF$115),CF$4*wUSE!CF23/SUM(wUSE!CF$113:CF$115),0)</f>
        <v>0.19579828320304199</v>
      </c>
      <c r="CG22" s="187">
        <f>IF(SUM(wUSE!CG$113:CG$115),CG$4*wUSE!CG23/SUM(wUSE!CG$113:CG$115),0)</f>
        <v>0</v>
      </c>
      <c r="CH22" s="187">
        <f>IF(SUM(wUSE!CH$113:CH$115),CH$4*wUSE!CH23/SUM(wUSE!CH$113:CH$115),0)</f>
        <v>0</v>
      </c>
      <c r="CI22" s="187">
        <f>IF(SUM(wUSE!CI$113:CI$115),CI$4*wUSE!CI23/SUM(wUSE!CI$113:CI$115),0)</f>
        <v>0</v>
      </c>
      <c r="CJ22" s="187">
        <f>IF(SUM(wUSE!CJ$113:CJ$115),CJ$4*wUSE!CJ23/SUM(wUSE!CJ$113:CJ$115),0)</f>
        <v>0</v>
      </c>
      <c r="CK22" s="187">
        <f>IF(SUM(wUSE!CK$113:CK$115),CK$4*wUSE!CK23/SUM(wUSE!CK$113:CK$115),0)</f>
        <v>0</v>
      </c>
      <c r="CL22" s="187">
        <f>IF(SUM(wUSE!CL$113:CL$115),CL$4*wUSE!CL23/SUM(wUSE!CL$113:CL$115),0)</f>
        <v>0</v>
      </c>
      <c r="CM22" s="187">
        <f>IF(SUM(wUSE!CM$113:CM$115),CM$4*wUSE!CM23/SUM(wUSE!CM$113:CM$115),0)</f>
        <v>0</v>
      </c>
      <c r="CN22" s="187">
        <f>IF(SUM(wUSE!CN$113:CN$115),CN$4*wUSE!CN23/SUM(wUSE!CN$113:CN$115),0)</f>
        <v>0</v>
      </c>
      <c r="CO22" s="187">
        <f>IF(SUM(wUSE!CO$113:CO$115),CO$4*wUSE!CO23/SUM(wUSE!CO$113:CO$115),0)</f>
        <v>0</v>
      </c>
      <c r="CP22" s="187">
        <f>IF(SUM(wUSE!CP$113:CP$115),CP$4*wUSE!CP23/SUM(wUSE!CP$113:CP$115),0)</f>
        <v>0</v>
      </c>
      <c r="CQ22" s="187">
        <f>IF(SUM(wUSE!CQ$113:CQ$115),CQ$4*wUSE!CQ23/SUM(wUSE!CQ$113:CQ$115),0)</f>
        <v>0</v>
      </c>
      <c r="CR22" s="187">
        <f>IF(SUM(wUSE!CR$113:CR$115),CR$4*wUSE!CR23/SUM(wUSE!CR$113:CR$115),0)</f>
        <v>0</v>
      </c>
      <c r="CS22" s="187">
        <f>IF(SUM(wUSE!CS$113:CS$115),CS$4*wUSE!CS23/SUM(wUSE!CS$113:CS$115),0)</f>
        <v>0</v>
      </c>
      <c r="CT22" s="187">
        <f>IF(SUM(wUSE!CT$113:CT$115),CT$4*wUSE!CT23/SUM(wUSE!CT$113:CT$115),0)</f>
        <v>0</v>
      </c>
      <c r="CU22" s="187">
        <f>IF(SUM(wUSE!CU$113:CU$115),CU$4*wUSE!CU23/SUM(wUSE!CU$113:CU$115),0)</f>
        <v>0</v>
      </c>
      <c r="CV22" s="187">
        <f>IF(SUM(wUSE!CV$113:CV$115),CV$4*wUSE!CV23/SUM(wUSE!CV$113:CV$115),0)</f>
        <v>0</v>
      </c>
      <c r="CW22" s="187">
        <f>IF(SUM(wUSE!CW$113:CW$115),CW$4*wUSE!CW23/SUM(wUSE!CW$113:CW$115),0)</f>
        <v>0</v>
      </c>
      <c r="CX22" s="187">
        <f>IF(SUM(wUSE!CX$113:CX$115),CX$4*wUSE!CX23/SUM(wUSE!CX$113:CX$115),0)</f>
        <v>0</v>
      </c>
      <c r="CY22" s="187">
        <f>IF(SUM(wUSE!CY$113:CY$115),CY$4*wUSE!CY23/SUM(wUSE!CY$113:CY$115),0)</f>
        <v>0</v>
      </c>
      <c r="CZ22" s="187">
        <f>IF(SUM(wUSE!CZ$113:CZ$115),CZ$4*wUSE!CZ23/SUM(wUSE!CZ$113:CZ$115),0)</f>
        <v>0</v>
      </c>
      <c r="DA22" s="187">
        <f>IF(SUM(wUSE!DA$113:DA$115),DA$4*wUSE!DA23/SUM(wUSE!DA$113:DA$115),0)</f>
        <v>0</v>
      </c>
      <c r="DB22" s="187">
        <f>IF(SUM(wUSE!DB$113:DB$115),DB$4*wUSE!DB23/SUM(wUSE!DB$113:DB$115),0)</f>
        <v>0</v>
      </c>
      <c r="DC22" s="177"/>
      <c r="DD22" s="178"/>
      <c r="DE22" s="178"/>
      <c r="DF22" s="178"/>
      <c r="DG22" s="178"/>
      <c r="DH22" s="178"/>
      <c r="DI22" s="178"/>
      <c r="DJ22" s="178"/>
      <c r="DK22" s="178"/>
      <c r="DL22" s="178"/>
      <c r="DM22" s="178"/>
      <c r="DN22" s="178"/>
      <c r="DO22" s="178"/>
      <c r="DP22" s="178"/>
    </row>
    <row r="23" spans="1:120" x14ac:dyDescent="0.35">
      <c r="A23" s="27"/>
      <c r="B23" s="15" t="s">
        <v>65</v>
      </c>
      <c r="C23" s="187">
        <f>IF(SUM(wUSE!C$113:C$115),C$4*wUSE!C24/SUM(wUSE!C$113:C$115),0)</f>
        <v>0</v>
      </c>
      <c r="D23" s="187">
        <f>IF(SUM(wUSE!D$113:D$115),D$4*wUSE!D24/SUM(wUSE!D$113:D$115),0)</f>
        <v>0</v>
      </c>
      <c r="E23" s="187">
        <f>IF(SUM(wUSE!E$113:E$115),E$4*wUSE!E24/SUM(wUSE!E$113:E$115),0)</f>
        <v>0</v>
      </c>
      <c r="F23" s="187">
        <f>IF(SUM(wUSE!F$113:F$115),F$4*wUSE!F24/SUM(wUSE!F$113:F$115),0)</f>
        <v>0</v>
      </c>
      <c r="G23" s="187">
        <f>IF(SUM(wUSE!G$113:G$115),G$4*wUSE!G24/SUM(wUSE!G$113:G$115),0)</f>
        <v>0</v>
      </c>
      <c r="H23" s="187">
        <f>IF(SUM(wUSE!H$113:H$115),H$4*wUSE!H24/SUM(wUSE!H$113:H$115),0)</f>
        <v>0</v>
      </c>
      <c r="I23" s="187">
        <f>IF(SUM(wUSE!I$113:I$115),I$4*wUSE!I24/SUM(wUSE!I$113:I$115),0)</f>
        <v>0</v>
      </c>
      <c r="J23" s="187">
        <f>IF(SUM(wUSE!J$113:J$115),J$4*wUSE!J24/SUM(wUSE!J$113:J$115),0)</f>
        <v>0</v>
      </c>
      <c r="K23" s="187">
        <f>IF(SUM(wUSE!K$113:K$115),K$4*wUSE!K24/SUM(wUSE!K$113:K$115),0)</f>
        <v>0</v>
      </c>
      <c r="L23" s="187">
        <f>IF(SUM(wUSE!L$113:L$115),L$4*wUSE!L24/SUM(wUSE!L$113:L$115),0)</f>
        <v>0</v>
      </c>
      <c r="M23" s="187">
        <f>IF(SUM(wUSE!M$113:M$115),M$4*wUSE!M24/SUM(wUSE!M$113:M$115),0)</f>
        <v>0</v>
      </c>
      <c r="N23" s="187">
        <f>IF(SUM(wUSE!N$113:N$115),N$4*wUSE!N24/SUM(wUSE!N$113:N$115),0)</f>
        <v>0</v>
      </c>
      <c r="O23" s="187">
        <f>IF(SUM(wUSE!O$113:O$115),O$4*wUSE!O24/SUM(wUSE!O$113:O$115),0)</f>
        <v>0</v>
      </c>
      <c r="P23" s="187">
        <f>IF(SUM(wUSE!P$113:P$115),P$4*wUSE!P24/SUM(wUSE!P$113:P$115),0)</f>
        <v>0</v>
      </c>
      <c r="Q23" s="187">
        <f>IF(SUM(wUSE!Q$113:Q$115),Q$4*wUSE!Q24/SUM(wUSE!Q$113:Q$115),0)</f>
        <v>0</v>
      </c>
      <c r="R23" s="187">
        <f>IF(SUM(wUSE!R$113:R$115),R$4*wUSE!R24/SUM(wUSE!R$113:R$115),0)</f>
        <v>6.8547396968970331E-2</v>
      </c>
      <c r="S23" s="187">
        <f>IF(SUM(wUSE!S$113:S$115),S$4*wUSE!S24/SUM(wUSE!S$113:S$115),0)</f>
        <v>0</v>
      </c>
      <c r="T23" s="187">
        <f>IF(SUM(wUSE!T$113:T$115),T$4*wUSE!T24/SUM(wUSE!T$113:T$115),0)</f>
        <v>0</v>
      </c>
      <c r="U23" s="187">
        <f>IF(SUM(wUSE!U$113:U$115),U$4*wUSE!U24/SUM(wUSE!U$113:U$115),0)</f>
        <v>0</v>
      </c>
      <c r="V23" s="187">
        <f>IF(SUM(wUSE!V$113:V$115),V$4*wUSE!V24/SUM(wUSE!V$113:V$115),0)</f>
        <v>0</v>
      </c>
      <c r="W23" s="187">
        <f>IF(SUM(wUSE!W$113:W$115),W$4*wUSE!W24/SUM(wUSE!W$113:W$115),0)</f>
        <v>0</v>
      </c>
      <c r="X23" s="187">
        <f>IF(SUM(wUSE!X$113:X$115),X$4*wUSE!X24/SUM(wUSE!X$113:X$115),0)</f>
        <v>0</v>
      </c>
      <c r="Y23" s="187">
        <f>IF(SUM(wUSE!Y$113:Y$115),Y$4*wUSE!Y24/SUM(wUSE!Y$113:Y$115),0)</f>
        <v>0</v>
      </c>
      <c r="Z23" s="187">
        <f>IF(SUM(wUSE!Z$113:Z$115),Z$4*wUSE!Z24/SUM(wUSE!Z$113:Z$115),0)</f>
        <v>0</v>
      </c>
      <c r="AA23" s="187">
        <f>IF(SUM(wUSE!AA$113:AA$115),AA$4*wUSE!AA24/SUM(wUSE!AA$113:AA$115),0)</f>
        <v>0</v>
      </c>
      <c r="AB23" s="187">
        <f>IF(SUM(wUSE!AB$113:AB$115),AB$4*wUSE!AB24/SUM(wUSE!AB$113:AB$115),0)</f>
        <v>0</v>
      </c>
      <c r="AC23" s="187">
        <f>IF(SUM(wUSE!AC$113:AC$115),AC$4*wUSE!AC24/SUM(wUSE!AC$113:AC$115),0)</f>
        <v>0</v>
      </c>
      <c r="AD23" s="187">
        <f>IF(SUM(wUSE!AD$113:AD$115),AD$4*wUSE!AD24/SUM(wUSE!AD$113:AD$115),0)</f>
        <v>0</v>
      </c>
      <c r="AE23" s="187">
        <f>IF(SUM(wUSE!AE$113:AE$115),AE$4*wUSE!AE24/SUM(wUSE!AE$113:AE$115),0)</f>
        <v>0</v>
      </c>
      <c r="AF23" s="187">
        <f>IF(SUM(wUSE!AF$113:AF$115),AF$4*wUSE!AF24/SUM(wUSE!AF$113:AF$115),0)</f>
        <v>0</v>
      </c>
      <c r="AG23" s="187">
        <f>IF(SUM(wUSE!AG$113:AG$115),AG$4*wUSE!AG24/SUM(wUSE!AG$113:AG$115),0)</f>
        <v>0</v>
      </c>
      <c r="AH23" s="187">
        <f>IF(SUM(wUSE!AH$113:AH$115),AH$4*wUSE!AH24/SUM(wUSE!AH$113:AH$115),0)</f>
        <v>0</v>
      </c>
      <c r="AI23" s="187">
        <f>IF(SUM(wUSE!AI$113:AI$115),AI$4*wUSE!AI24/SUM(wUSE!AI$113:AI$115),0)</f>
        <v>0</v>
      </c>
      <c r="AJ23" s="187">
        <f>IF(SUM(wUSE!AJ$113:AJ$115),AJ$4*wUSE!AJ24/SUM(wUSE!AJ$113:AJ$115),0)</f>
        <v>0</v>
      </c>
      <c r="AK23" s="187">
        <f>IF(SUM(wUSE!AK$113:AK$115),AK$4*wUSE!AK24/SUM(wUSE!AK$113:AK$115),0)</f>
        <v>0</v>
      </c>
      <c r="AL23" s="187">
        <f>IF(SUM(wUSE!AL$113:AL$115),AL$4*wUSE!AL24/SUM(wUSE!AL$113:AL$115),0)</f>
        <v>0</v>
      </c>
      <c r="AM23" s="187">
        <f>IF(SUM(wUSE!AM$113:AM$115),AM$4*wUSE!AM24/SUM(wUSE!AM$113:AM$115),0)</f>
        <v>0</v>
      </c>
      <c r="AN23" s="187">
        <f>IF(SUM(wUSE!AN$113:AN$115),AN$4*wUSE!AN24/SUM(wUSE!AN$113:AN$115),0)</f>
        <v>0</v>
      </c>
      <c r="AO23" s="187">
        <f>IF(SUM(wUSE!AO$113:AO$115),AO$4*wUSE!AO24/SUM(wUSE!AO$113:AO$115),0)</f>
        <v>0</v>
      </c>
      <c r="AP23" s="187">
        <f>IF(SUM(wUSE!AP$113:AP$115),AP$4*wUSE!AP24/SUM(wUSE!AP$113:AP$115),0)</f>
        <v>0</v>
      </c>
      <c r="AQ23" s="187">
        <f>IF(SUM(wUSE!AQ$113:AQ$115),AQ$4*wUSE!AQ24/SUM(wUSE!AQ$113:AQ$115),0)</f>
        <v>0</v>
      </c>
      <c r="AR23" s="187">
        <f>IF(SUM(wUSE!AR$113:AR$115),AR$4*wUSE!AR24/SUM(wUSE!AR$113:AR$115),0)</f>
        <v>0</v>
      </c>
      <c r="AS23" s="187">
        <f>IF(SUM(wUSE!AS$113:AS$115),AS$4*wUSE!AS24/SUM(wUSE!AS$113:AS$115),0)</f>
        <v>0.26367060590771235</v>
      </c>
      <c r="AT23" s="187">
        <f>IF(SUM(wUSE!AT$113:AT$115),AT$4*wUSE!AT24/SUM(wUSE!AT$113:AT$115),0)</f>
        <v>0</v>
      </c>
      <c r="AU23" s="187">
        <f>IF(SUM(wUSE!AU$113:AU$115),AU$4*wUSE!AU24/SUM(wUSE!AU$113:AU$115),0)</f>
        <v>0</v>
      </c>
      <c r="AV23" s="187">
        <f>IF(SUM(wUSE!AV$113:AV$115),AV$4*wUSE!AV24/SUM(wUSE!AV$113:AV$115),0)</f>
        <v>0</v>
      </c>
      <c r="AW23" s="187">
        <f>IF(SUM(wUSE!AW$113:AW$115),AW$4*wUSE!AW24/SUM(wUSE!AW$113:AW$115),0)</f>
        <v>0</v>
      </c>
      <c r="AX23" s="187">
        <f>IF(SUM(wUSE!AX$113:AX$115),AX$4*wUSE!AX24/SUM(wUSE!AX$113:AX$115),0)</f>
        <v>0</v>
      </c>
      <c r="AY23" s="187">
        <f>IF(SUM(wUSE!AY$113:AY$115),AY$4*wUSE!AY24/SUM(wUSE!AY$113:AY$115),0)</f>
        <v>0</v>
      </c>
      <c r="AZ23" s="187">
        <f>IF(SUM(wUSE!AZ$113:AZ$115),AZ$4*wUSE!AZ24/SUM(wUSE!AZ$113:AZ$115),0)</f>
        <v>0</v>
      </c>
      <c r="BA23" s="187">
        <f>IF(SUM(wUSE!BA$113:BA$115),BA$4*wUSE!BA24/SUM(wUSE!BA$113:BA$115),0)</f>
        <v>0.23235839585625268</v>
      </c>
      <c r="BB23" s="187">
        <f>IF(SUM(wUSE!BB$113:BB$115),BB$4*wUSE!BB24/SUM(wUSE!BB$113:BB$115),0)</f>
        <v>0</v>
      </c>
      <c r="BC23" s="187">
        <f>IF(SUM(wUSE!BC$113:BC$115),BC$4*wUSE!BC24/SUM(wUSE!BC$113:BC$115),0)</f>
        <v>0</v>
      </c>
      <c r="BD23" s="187">
        <f>IF(SUM(wUSE!BD$113:BD$115),BD$4*wUSE!BD24/SUM(wUSE!BD$113:BD$115),0)</f>
        <v>1.430389367682257E-3</v>
      </c>
      <c r="BE23" s="187">
        <f>IF(SUM(wUSE!BE$113:BE$115),BE$4*wUSE!BE24/SUM(wUSE!BE$113:BE$115),0)</f>
        <v>0</v>
      </c>
      <c r="BF23" s="187">
        <f>IF(SUM(wUSE!BF$113:BF$115),BF$4*wUSE!BF24/SUM(wUSE!BF$113:BF$115),0)</f>
        <v>0</v>
      </c>
      <c r="BG23" s="187">
        <f>IF(SUM(wUSE!BG$113:BG$115),BG$4*wUSE!BG24/SUM(wUSE!BG$113:BG$115),0)</f>
        <v>0</v>
      </c>
      <c r="BH23" s="187">
        <f>IF(SUM(wUSE!BH$113:BH$115),BH$4*wUSE!BH24/SUM(wUSE!BH$113:BH$115),0)</f>
        <v>0</v>
      </c>
      <c r="BI23" s="187">
        <f>IF(SUM(wUSE!BI$113:BI$115),BI$4*wUSE!BI24/SUM(wUSE!BI$113:BI$115),0)</f>
        <v>0</v>
      </c>
      <c r="BJ23" s="187">
        <f>IF(SUM(wUSE!BJ$113:BJ$115),BJ$4*wUSE!BJ24/SUM(wUSE!BJ$113:BJ$115),0)</f>
        <v>2.778414967929931E-3</v>
      </c>
      <c r="BK23" s="187">
        <f>IF(SUM(wUSE!BK$113:BK$115),BK$4*wUSE!BK24/SUM(wUSE!BK$113:BK$115),0)</f>
        <v>0</v>
      </c>
      <c r="BL23" s="187">
        <f>IF(SUM(wUSE!BL$113:BL$115),BL$4*wUSE!BL24/SUM(wUSE!BL$113:BL$115),0)</f>
        <v>0</v>
      </c>
      <c r="BM23" s="187">
        <f>IF(SUM(wUSE!BM$113:BM$115),BM$4*wUSE!BM24/SUM(wUSE!BM$113:BM$115),0)</f>
        <v>0</v>
      </c>
      <c r="BN23" s="187">
        <f>IF(SUM(wUSE!BN$113:BN$115),BN$4*wUSE!BN24/SUM(wUSE!BN$113:BN$115),0)</f>
        <v>0</v>
      </c>
      <c r="BO23" s="187">
        <f>IF(SUM(wUSE!BO$113:BO$115),BO$4*wUSE!BO24/SUM(wUSE!BO$113:BO$115),0)</f>
        <v>0</v>
      </c>
      <c r="BP23" s="187">
        <f>IF(SUM(wUSE!BP$113:BP$115),BP$4*wUSE!BP24/SUM(wUSE!BP$113:BP$115),0)</f>
        <v>0</v>
      </c>
      <c r="BQ23" s="187">
        <f>IF(SUM(wUSE!BQ$113:BQ$115),BQ$4*wUSE!BQ24/SUM(wUSE!BQ$113:BQ$115),0)</f>
        <v>0</v>
      </c>
      <c r="BR23" s="187">
        <f>IF(SUM(wUSE!BR$113:BR$115),BR$4*wUSE!BR24/SUM(wUSE!BR$113:BR$115),0)</f>
        <v>0</v>
      </c>
      <c r="BS23" s="187">
        <f>IF(SUM(wUSE!BS$113:BS$115),BS$4*wUSE!BS24/SUM(wUSE!BS$113:BS$115),0)</f>
        <v>0</v>
      </c>
      <c r="BT23" s="187">
        <f>IF(SUM(wUSE!BT$113:BT$115),BT$4*wUSE!BT24/SUM(wUSE!BT$113:BT$115),0)</f>
        <v>0</v>
      </c>
      <c r="BU23" s="187">
        <f>IF(SUM(wUSE!BU$113:BU$115),BU$4*wUSE!BU24/SUM(wUSE!BU$113:BU$115),0)</f>
        <v>0</v>
      </c>
      <c r="BV23" s="187">
        <f>IF(SUM(wUSE!BV$113:BV$115),BV$4*wUSE!BV24/SUM(wUSE!BV$113:BV$115),0)</f>
        <v>0</v>
      </c>
      <c r="BW23" s="187">
        <f>IF(SUM(wUSE!BW$113:BW$115),BW$4*wUSE!BW24/SUM(wUSE!BW$113:BW$115),0)</f>
        <v>0</v>
      </c>
      <c r="BX23" s="187">
        <f>IF(SUM(wUSE!BX$113:BX$115),BX$4*wUSE!BX24/SUM(wUSE!BX$113:BX$115),0)</f>
        <v>0</v>
      </c>
      <c r="BY23" s="187">
        <f>IF(SUM(wUSE!BY$113:BY$115),BY$4*wUSE!BY24/SUM(wUSE!BY$113:BY$115),0)</f>
        <v>0</v>
      </c>
      <c r="BZ23" s="187">
        <f>IF(SUM(wUSE!BZ$113:BZ$115),BZ$4*wUSE!BZ24/SUM(wUSE!BZ$113:BZ$115),0)</f>
        <v>0</v>
      </c>
      <c r="CA23" s="187">
        <f>IF(SUM(wUSE!CA$113:CA$115),CA$4*wUSE!CA24/SUM(wUSE!CA$113:CA$115),0)</f>
        <v>0</v>
      </c>
      <c r="CB23" s="187">
        <f>IF(SUM(wUSE!CB$113:CB$115),CB$4*wUSE!CB24/SUM(wUSE!CB$113:CB$115),0)</f>
        <v>0</v>
      </c>
      <c r="CC23" s="187">
        <f>IF(SUM(wUSE!CC$113:CC$115),CC$4*wUSE!CC24/SUM(wUSE!CC$113:CC$115),0)</f>
        <v>0</v>
      </c>
      <c r="CD23" s="187">
        <f>IF(SUM(wUSE!CD$113:CD$115),CD$4*wUSE!CD24/SUM(wUSE!CD$113:CD$115),0)</f>
        <v>0</v>
      </c>
      <c r="CE23" s="187">
        <f>IF(SUM(wUSE!CE$113:CE$115),CE$4*wUSE!CE24/SUM(wUSE!CE$113:CE$115),0)</f>
        <v>0</v>
      </c>
      <c r="CF23" s="187">
        <f>IF(SUM(wUSE!CF$113:CF$115),CF$4*wUSE!CF24/SUM(wUSE!CF$113:CF$115),0)</f>
        <v>0.37593701080638547</v>
      </c>
      <c r="CG23" s="187">
        <f>IF(SUM(wUSE!CG$113:CG$115),CG$4*wUSE!CG24/SUM(wUSE!CG$113:CG$115),0)</f>
        <v>0</v>
      </c>
      <c r="CH23" s="187">
        <f>IF(SUM(wUSE!CH$113:CH$115),CH$4*wUSE!CH24/SUM(wUSE!CH$113:CH$115),0)</f>
        <v>0</v>
      </c>
      <c r="CI23" s="187">
        <f>IF(SUM(wUSE!CI$113:CI$115),CI$4*wUSE!CI24/SUM(wUSE!CI$113:CI$115),0)</f>
        <v>0</v>
      </c>
      <c r="CJ23" s="187">
        <f>IF(SUM(wUSE!CJ$113:CJ$115),CJ$4*wUSE!CJ24/SUM(wUSE!CJ$113:CJ$115),0)</f>
        <v>0</v>
      </c>
      <c r="CK23" s="187">
        <f>IF(SUM(wUSE!CK$113:CK$115),CK$4*wUSE!CK24/SUM(wUSE!CK$113:CK$115),0)</f>
        <v>0</v>
      </c>
      <c r="CL23" s="187">
        <f>IF(SUM(wUSE!CL$113:CL$115),CL$4*wUSE!CL24/SUM(wUSE!CL$113:CL$115),0)</f>
        <v>0</v>
      </c>
      <c r="CM23" s="187">
        <f>IF(SUM(wUSE!CM$113:CM$115),CM$4*wUSE!CM24/SUM(wUSE!CM$113:CM$115),0)</f>
        <v>0</v>
      </c>
      <c r="CN23" s="187">
        <f>IF(SUM(wUSE!CN$113:CN$115),CN$4*wUSE!CN24/SUM(wUSE!CN$113:CN$115),0)</f>
        <v>0</v>
      </c>
      <c r="CO23" s="187">
        <f>IF(SUM(wUSE!CO$113:CO$115),CO$4*wUSE!CO24/SUM(wUSE!CO$113:CO$115),0)</f>
        <v>0</v>
      </c>
      <c r="CP23" s="187">
        <f>IF(SUM(wUSE!CP$113:CP$115),CP$4*wUSE!CP24/SUM(wUSE!CP$113:CP$115),0)</f>
        <v>0</v>
      </c>
      <c r="CQ23" s="187">
        <f>IF(SUM(wUSE!CQ$113:CQ$115),CQ$4*wUSE!CQ24/SUM(wUSE!CQ$113:CQ$115),0)</f>
        <v>0</v>
      </c>
      <c r="CR23" s="187">
        <f>IF(SUM(wUSE!CR$113:CR$115),CR$4*wUSE!CR24/SUM(wUSE!CR$113:CR$115),0)</f>
        <v>0</v>
      </c>
      <c r="CS23" s="187">
        <f>IF(SUM(wUSE!CS$113:CS$115),CS$4*wUSE!CS24/SUM(wUSE!CS$113:CS$115),0)</f>
        <v>0</v>
      </c>
      <c r="CT23" s="187">
        <f>IF(SUM(wUSE!CT$113:CT$115),CT$4*wUSE!CT24/SUM(wUSE!CT$113:CT$115),0)</f>
        <v>0</v>
      </c>
      <c r="CU23" s="187">
        <f>IF(SUM(wUSE!CU$113:CU$115),CU$4*wUSE!CU24/SUM(wUSE!CU$113:CU$115),0)</f>
        <v>0</v>
      </c>
      <c r="CV23" s="187">
        <f>IF(SUM(wUSE!CV$113:CV$115),CV$4*wUSE!CV24/SUM(wUSE!CV$113:CV$115),0)</f>
        <v>0</v>
      </c>
      <c r="CW23" s="187">
        <f>IF(SUM(wUSE!CW$113:CW$115),CW$4*wUSE!CW24/SUM(wUSE!CW$113:CW$115),0)</f>
        <v>0</v>
      </c>
      <c r="CX23" s="187">
        <f>IF(SUM(wUSE!CX$113:CX$115),CX$4*wUSE!CX24/SUM(wUSE!CX$113:CX$115),0)</f>
        <v>0</v>
      </c>
      <c r="CY23" s="187">
        <f>IF(SUM(wUSE!CY$113:CY$115),CY$4*wUSE!CY24/SUM(wUSE!CY$113:CY$115),0)</f>
        <v>0</v>
      </c>
      <c r="CZ23" s="187">
        <f>IF(SUM(wUSE!CZ$113:CZ$115),CZ$4*wUSE!CZ24/SUM(wUSE!CZ$113:CZ$115),0)</f>
        <v>0</v>
      </c>
      <c r="DA23" s="187">
        <f>IF(SUM(wUSE!DA$113:DA$115),DA$4*wUSE!DA24/SUM(wUSE!DA$113:DA$115),0)</f>
        <v>0</v>
      </c>
      <c r="DB23" s="187">
        <f>IF(SUM(wUSE!DB$113:DB$115),DB$4*wUSE!DB24/SUM(wUSE!DB$113:DB$115),0)</f>
        <v>0</v>
      </c>
      <c r="DC23" s="177"/>
      <c r="DD23" s="178"/>
      <c r="DE23" s="178"/>
      <c r="DF23" s="178"/>
      <c r="DG23" s="178"/>
      <c r="DH23" s="178"/>
      <c r="DI23" s="178"/>
      <c r="DJ23" s="178"/>
      <c r="DK23" s="178"/>
      <c r="DL23" s="178"/>
      <c r="DM23" s="178"/>
      <c r="DN23" s="178"/>
      <c r="DO23" s="178"/>
      <c r="DP23" s="178"/>
    </row>
    <row r="24" spans="1:120" x14ac:dyDescent="0.35">
      <c r="A24" s="27"/>
      <c r="B24" s="15" t="s">
        <v>23</v>
      </c>
      <c r="C24" s="187">
        <f>IF(SUM(wUSE!C$113:C$115),C$4*wUSE!C25/SUM(wUSE!C$113:C$115),0)</f>
        <v>0</v>
      </c>
      <c r="D24" s="187">
        <f>IF(SUM(wUSE!D$113:D$115),D$4*wUSE!D25/SUM(wUSE!D$113:D$115),0)</f>
        <v>0</v>
      </c>
      <c r="E24" s="187">
        <f>IF(SUM(wUSE!E$113:E$115),E$4*wUSE!E25/SUM(wUSE!E$113:E$115),0)</f>
        <v>0</v>
      </c>
      <c r="F24" s="187">
        <f>IF(SUM(wUSE!F$113:F$115),F$4*wUSE!F25/SUM(wUSE!F$113:F$115),0)</f>
        <v>0</v>
      </c>
      <c r="G24" s="187">
        <f>IF(SUM(wUSE!G$113:G$115),G$4*wUSE!G25/SUM(wUSE!G$113:G$115),0)</f>
        <v>0</v>
      </c>
      <c r="H24" s="187">
        <f>IF(SUM(wUSE!H$113:H$115),H$4*wUSE!H25/SUM(wUSE!H$113:H$115),0)</f>
        <v>0</v>
      </c>
      <c r="I24" s="187">
        <f>IF(SUM(wUSE!I$113:I$115),I$4*wUSE!I25/SUM(wUSE!I$113:I$115),0)</f>
        <v>0</v>
      </c>
      <c r="J24" s="187">
        <f>IF(SUM(wUSE!J$113:J$115),J$4*wUSE!J25/SUM(wUSE!J$113:J$115),0)</f>
        <v>0</v>
      </c>
      <c r="K24" s="187">
        <f>IF(SUM(wUSE!K$113:K$115),K$4*wUSE!K25/SUM(wUSE!K$113:K$115),0)</f>
        <v>0</v>
      </c>
      <c r="L24" s="187">
        <f>IF(SUM(wUSE!L$113:L$115),L$4*wUSE!L25/SUM(wUSE!L$113:L$115),0)</f>
        <v>0</v>
      </c>
      <c r="M24" s="187">
        <f>IF(SUM(wUSE!M$113:M$115),M$4*wUSE!M25/SUM(wUSE!M$113:M$115),0)</f>
        <v>0</v>
      </c>
      <c r="N24" s="187">
        <f>IF(SUM(wUSE!N$113:N$115),N$4*wUSE!N25/SUM(wUSE!N$113:N$115),0)</f>
        <v>0</v>
      </c>
      <c r="O24" s="187">
        <f>IF(SUM(wUSE!O$113:O$115),O$4*wUSE!O25/SUM(wUSE!O$113:O$115),0)</f>
        <v>0</v>
      </c>
      <c r="P24" s="187">
        <f>IF(SUM(wUSE!P$113:P$115),P$4*wUSE!P25/SUM(wUSE!P$113:P$115),0)</f>
        <v>0</v>
      </c>
      <c r="Q24" s="187">
        <f>IF(SUM(wUSE!Q$113:Q$115),Q$4*wUSE!Q25/SUM(wUSE!Q$113:Q$115),0)</f>
        <v>0</v>
      </c>
      <c r="R24" s="187">
        <f>IF(SUM(wUSE!R$113:R$115),R$4*wUSE!R25/SUM(wUSE!R$113:R$115),0)</f>
        <v>0</v>
      </c>
      <c r="S24" s="187">
        <f>IF(SUM(wUSE!S$113:S$115),S$4*wUSE!S25/SUM(wUSE!S$113:S$115),0)</f>
        <v>1.2723759882340437</v>
      </c>
      <c r="T24" s="187">
        <f>IF(SUM(wUSE!T$113:T$115),T$4*wUSE!T25/SUM(wUSE!T$113:T$115),0)</f>
        <v>0</v>
      </c>
      <c r="U24" s="187">
        <f>IF(SUM(wUSE!U$113:U$115),U$4*wUSE!U25/SUM(wUSE!U$113:U$115),0)</f>
        <v>0</v>
      </c>
      <c r="V24" s="187">
        <f>IF(SUM(wUSE!V$113:V$115),V$4*wUSE!V25/SUM(wUSE!V$113:V$115),0)</f>
        <v>0</v>
      </c>
      <c r="W24" s="187">
        <f>IF(SUM(wUSE!W$113:W$115),W$4*wUSE!W25/SUM(wUSE!W$113:W$115),0)</f>
        <v>0</v>
      </c>
      <c r="X24" s="187">
        <f>IF(SUM(wUSE!X$113:X$115),X$4*wUSE!X25/SUM(wUSE!X$113:X$115),0)</f>
        <v>0</v>
      </c>
      <c r="Y24" s="187">
        <f>IF(SUM(wUSE!Y$113:Y$115),Y$4*wUSE!Y25/SUM(wUSE!Y$113:Y$115),0)</f>
        <v>0</v>
      </c>
      <c r="Z24" s="187">
        <f>IF(SUM(wUSE!Z$113:Z$115),Z$4*wUSE!Z25/SUM(wUSE!Z$113:Z$115),0)</f>
        <v>0</v>
      </c>
      <c r="AA24" s="187">
        <f>IF(SUM(wUSE!AA$113:AA$115),AA$4*wUSE!AA25/SUM(wUSE!AA$113:AA$115),0)</f>
        <v>0</v>
      </c>
      <c r="AB24" s="187">
        <f>IF(SUM(wUSE!AB$113:AB$115),AB$4*wUSE!AB25/SUM(wUSE!AB$113:AB$115),0)</f>
        <v>0</v>
      </c>
      <c r="AC24" s="187">
        <f>IF(SUM(wUSE!AC$113:AC$115),AC$4*wUSE!AC25/SUM(wUSE!AC$113:AC$115),0)</f>
        <v>0</v>
      </c>
      <c r="AD24" s="187">
        <f>IF(SUM(wUSE!AD$113:AD$115),AD$4*wUSE!AD25/SUM(wUSE!AD$113:AD$115),0)</f>
        <v>0</v>
      </c>
      <c r="AE24" s="187">
        <f>IF(SUM(wUSE!AE$113:AE$115),AE$4*wUSE!AE25/SUM(wUSE!AE$113:AE$115),0)</f>
        <v>0</v>
      </c>
      <c r="AF24" s="187">
        <f>IF(SUM(wUSE!AF$113:AF$115),AF$4*wUSE!AF25/SUM(wUSE!AF$113:AF$115),0)</f>
        <v>0</v>
      </c>
      <c r="AG24" s="187">
        <f>IF(SUM(wUSE!AG$113:AG$115),AG$4*wUSE!AG25/SUM(wUSE!AG$113:AG$115),0)</f>
        <v>0</v>
      </c>
      <c r="AH24" s="187">
        <f>IF(SUM(wUSE!AH$113:AH$115),AH$4*wUSE!AH25/SUM(wUSE!AH$113:AH$115),0)</f>
        <v>0</v>
      </c>
      <c r="AI24" s="187">
        <f>IF(SUM(wUSE!AI$113:AI$115),AI$4*wUSE!AI25/SUM(wUSE!AI$113:AI$115),0)</f>
        <v>0</v>
      </c>
      <c r="AJ24" s="187">
        <f>IF(SUM(wUSE!AJ$113:AJ$115),AJ$4*wUSE!AJ25/SUM(wUSE!AJ$113:AJ$115),0)</f>
        <v>0</v>
      </c>
      <c r="AK24" s="187">
        <f>IF(SUM(wUSE!AK$113:AK$115),AK$4*wUSE!AK25/SUM(wUSE!AK$113:AK$115),0)</f>
        <v>0</v>
      </c>
      <c r="AL24" s="187">
        <f>IF(SUM(wUSE!AL$113:AL$115),AL$4*wUSE!AL25/SUM(wUSE!AL$113:AL$115),0)</f>
        <v>0</v>
      </c>
      <c r="AM24" s="187">
        <f>IF(SUM(wUSE!AM$113:AM$115),AM$4*wUSE!AM25/SUM(wUSE!AM$113:AM$115),0)</f>
        <v>0</v>
      </c>
      <c r="AN24" s="187">
        <f>IF(SUM(wUSE!AN$113:AN$115),AN$4*wUSE!AN25/SUM(wUSE!AN$113:AN$115),0)</f>
        <v>0</v>
      </c>
      <c r="AO24" s="187">
        <f>IF(SUM(wUSE!AO$113:AO$115),AO$4*wUSE!AO25/SUM(wUSE!AO$113:AO$115),0)</f>
        <v>0</v>
      </c>
      <c r="AP24" s="187">
        <f>IF(SUM(wUSE!AP$113:AP$115),AP$4*wUSE!AP25/SUM(wUSE!AP$113:AP$115),0)</f>
        <v>0</v>
      </c>
      <c r="AQ24" s="187">
        <f>IF(SUM(wUSE!AQ$113:AQ$115),AQ$4*wUSE!AQ25/SUM(wUSE!AQ$113:AQ$115),0)</f>
        <v>0</v>
      </c>
      <c r="AR24" s="187">
        <f>IF(SUM(wUSE!AR$113:AR$115),AR$4*wUSE!AR25/SUM(wUSE!AR$113:AR$115),0)</f>
        <v>0</v>
      </c>
      <c r="AS24" s="187">
        <f>IF(SUM(wUSE!AS$113:AS$115),AS$4*wUSE!AS25/SUM(wUSE!AS$113:AS$115),0)</f>
        <v>0.7332900691179467</v>
      </c>
      <c r="AT24" s="187">
        <f>IF(SUM(wUSE!AT$113:AT$115),AT$4*wUSE!AT25/SUM(wUSE!AT$113:AT$115),0)</f>
        <v>3.7676513131867884</v>
      </c>
      <c r="AU24" s="187">
        <f>IF(SUM(wUSE!AU$113:AU$115),AU$4*wUSE!AU25/SUM(wUSE!AU$113:AU$115),0)</f>
        <v>0</v>
      </c>
      <c r="AV24" s="187">
        <f>IF(SUM(wUSE!AV$113:AV$115),AV$4*wUSE!AV25/SUM(wUSE!AV$113:AV$115),0)</f>
        <v>7.0910503260536384</v>
      </c>
      <c r="AW24" s="187">
        <f>IF(SUM(wUSE!AW$113:AW$115),AW$4*wUSE!AW25/SUM(wUSE!AW$113:AW$115),0)</f>
        <v>0</v>
      </c>
      <c r="AX24" s="187">
        <f>IF(SUM(wUSE!AX$113:AX$115),AX$4*wUSE!AX25/SUM(wUSE!AX$113:AX$115),0)</f>
        <v>0</v>
      </c>
      <c r="AY24" s="187">
        <f>IF(SUM(wUSE!AY$113:AY$115),AY$4*wUSE!AY25/SUM(wUSE!AY$113:AY$115),0)</f>
        <v>0.88041025092705349</v>
      </c>
      <c r="AZ24" s="187">
        <f>IF(SUM(wUSE!AZ$113:AZ$115),AZ$4*wUSE!AZ25/SUM(wUSE!AZ$113:AZ$115),0)</f>
        <v>0</v>
      </c>
      <c r="BA24" s="187">
        <f>IF(SUM(wUSE!BA$113:BA$115),BA$4*wUSE!BA25/SUM(wUSE!BA$113:BA$115),0)</f>
        <v>0</v>
      </c>
      <c r="BB24" s="187">
        <f>IF(SUM(wUSE!BB$113:BB$115),BB$4*wUSE!BB25/SUM(wUSE!BB$113:BB$115),0)</f>
        <v>0</v>
      </c>
      <c r="BC24" s="187">
        <f>IF(SUM(wUSE!BC$113:BC$115),BC$4*wUSE!BC25/SUM(wUSE!BC$113:BC$115),0)</f>
        <v>0</v>
      </c>
      <c r="BD24" s="187">
        <f>IF(SUM(wUSE!BD$113:BD$115),BD$4*wUSE!BD25/SUM(wUSE!BD$113:BD$115),0)</f>
        <v>2.1916224292253258E-2</v>
      </c>
      <c r="BE24" s="187">
        <f>IF(SUM(wUSE!BE$113:BE$115),BE$4*wUSE!BE25/SUM(wUSE!BE$113:BE$115),0)</f>
        <v>0</v>
      </c>
      <c r="BF24" s="187">
        <f>IF(SUM(wUSE!BF$113:BF$115),BF$4*wUSE!BF25/SUM(wUSE!BF$113:BF$115),0)</f>
        <v>0</v>
      </c>
      <c r="BG24" s="187">
        <f>IF(SUM(wUSE!BG$113:BG$115),BG$4*wUSE!BG25/SUM(wUSE!BG$113:BG$115),0)</f>
        <v>0</v>
      </c>
      <c r="BH24" s="187">
        <f>IF(SUM(wUSE!BH$113:BH$115),BH$4*wUSE!BH25/SUM(wUSE!BH$113:BH$115),0)</f>
        <v>0</v>
      </c>
      <c r="BI24" s="187">
        <f>IF(SUM(wUSE!BI$113:BI$115),BI$4*wUSE!BI25/SUM(wUSE!BI$113:BI$115),0)</f>
        <v>0</v>
      </c>
      <c r="BJ24" s="187">
        <f>IF(SUM(wUSE!BJ$113:BJ$115),BJ$4*wUSE!BJ25/SUM(wUSE!BJ$113:BJ$115),0)</f>
        <v>4.2520530811183614E-2</v>
      </c>
      <c r="BK24" s="187">
        <f>IF(SUM(wUSE!BK$113:BK$115),BK$4*wUSE!BK25/SUM(wUSE!BK$113:BK$115),0)</f>
        <v>0</v>
      </c>
      <c r="BL24" s="187">
        <f>IF(SUM(wUSE!BL$113:BL$115),BL$4*wUSE!BL25/SUM(wUSE!BL$113:BL$115),0)</f>
        <v>0</v>
      </c>
      <c r="BM24" s="187">
        <f>IF(SUM(wUSE!BM$113:BM$115),BM$4*wUSE!BM25/SUM(wUSE!BM$113:BM$115),0)</f>
        <v>0</v>
      </c>
      <c r="BN24" s="187">
        <f>IF(SUM(wUSE!BN$113:BN$115),BN$4*wUSE!BN25/SUM(wUSE!BN$113:BN$115),0)</f>
        <v>0</v>
      </c>
      <c r="BO24" s="187">
        <f>IF(SUM(wUSE!BO$113:BO$115),BO$4*wUSE!BO25/SUM(wUSE!BO$113:BO$115),0)</f>
        <v>0</v>
      </c>
      <c r="BP24" s="187">
        <f>IF(SUM(wUSE!BP$113:BP$115),BP$4*wUSE!BP25/SUM(wUSE!BP$113:BP$115),0)</f>
        <v>0</v>
      </c>
      <c r="BQ24" s="187">
        <f>IF(SUM(wUSE!BQ$113:BQ$115),BQ$4*wUSE!BQ25/SUM(wUSE!BQ$113:BQ$115),0)</f>
        <v>0</v>
      </c>
      <c r="BR24" s="187">
        <f>IF(SUM(wUSE!BR$113:BR$115),BR$4*wUSE!BR25/SUM(wUSE!BR$113:BR$115),0)</f>
        <v>0</v>
      </c>
      <c r="BS24" s="187">
        <f>IF(SUM(wUSE!BS$113:BS$115),BS$4*wUSE!BS25/SUM(wUSE!BS$113:BS$115),0)</f>
        <v>0</v>
      </c>
      <c r="BT24" s="187">
        <f>IF(SUM(wUSE!BT$113:BT$115),BT$4*wUSE!BT25/SUM(wUSE!BT$113:BT$115),0)</f>
        <v>0</v>
      </c>
      <c r="BU24" s="187">
        <f>IF(SUM(wUSE!BU$113:BU$115),BU$4*wUSE!BU25/SUM(wUSE!BU$113:BU$115),0)</f>
        <v>0</v>
      </c>
      <c r="BV24" s="187">
        <f>IF(SUM(wUSE!BV$113:BV$115),BV$4*wUSE!BV25/SUM(wUSE!BV$113:BV$115),0)</f>
        <v>0</v>
      </c>
      <c r="BW24" s="187">
        <f>IF(SUM(wUSE!BW$113:BW$115),BW$4*wUSE!BW25/SUM(wUSE!BW$113:BW$115),0)</f>
        <v>0</v>
      </c>
      <c r="BX24" s="187">
        <f>IF(SUM(wUSE!BX$113:BX$115),BX$4*wUSE!BX25/SUM(wUSE!BX$113:BX$115),0)</f>
        <v>0</v>
      </c>
      <c r="BY24" s="187">
        <f>IF(SUM(wUSE!BY$113:BY$115),BY$4*wUSE!BY25/SUM(wUSE!BY$113:BY$115),0)</f>
        <v>0</v>
      </c>
      <c r="BZ24" s="187">
        <f>IF(SUM(wUSE!BZ$113:BZ$115),BZ$4*wUSE!BZ25/SUM(wUSE!BZ$113:BZ$115),0)</f>
        <v>0</v>
      </c>
      <c r="CA24" s="187">
        <f>IF(SUM(wUSE!CA$113:CA$115),CA$4*wUSE!CA25/SUM(wUSE!CA$113:CA$115),0)</f>
        <v>0</v>
      </c>
      <c r="CB24" s="187">
        <f>IF(SUM(wUSE!CB$113:CB$115),CB$4*wUSE!CB25/SUM(wUSE!CB$113:CB$115),0)</f>
        <v>0</v>
      </c>
      <c r="CC24" s="187">
        <f>IF(SUM(wUSE!CC$113:CC$115),CC$4*wUSE!CC25/SUM(wUSE!CC$113:CC$115),0)</f>
        <v>0</v>
      </c>
      <c r="CD24" s="187">
        <f>IF(SUM(wUSE!CD$113:CD$115),CD$4*wUSE!CD25/SUM(wUSE!CD$113:CD$115),0)</f>
        <v>0</v>
      </c>
      <c r="CE24" s="187">
        <f>IF(SUM(wUSE!CE$113:CE$115),CE$4*wUSE!CE25/SUM(wUSE!CE$113:CE$115),0)</f>
        <v>0</v>
      </c>
      <c r="CF24" s="187">
        <f>IF(SUM(wUSE!CF$113:CF$115),CF$4*wUSE!CF25/SUM(wUSE!CF$113:CF$115),0)</f>
        <v>6.8074174476096642E-3</v>
      </c>
      <c r="CG24" s="187">
        <f>IF(SUM(wUSE!CG$113:CG$115),CG$4*wUSE!CG25/SUM(wUSE!CG$113:CG$115),0)</f>
        <v>0</v>
      </c>
      <c r="CH24" s="187">
        <f>IF(SUM(wUSE!CH$113:CH$115),CH$4*wUSE!CH25/SUM(wUSE!CH$113:CH$115),0)</f>
        <v>0</v>
      </c>
      <c r="CI24" s="187">
        <f>IF(SUM(wUSE!CI$113:CI$115),CI$4*wUSE!CI25/SUM(wUSE!CI$113:CI$115),0)</f>
        <v>0</v>
      </c>
      <c r="CJ24" s="187">
        <f>IF(SUM(wUSE!CJ$113:CJ$115),CJ$4*wUSE!CJ25/SUM(wUSE!CJ$113:CJ$115),0)</f>
        <v>0</v>
      </c>
      <c r="CK24" s="187">
        <f>IF(SUM(wUSE!CK$113:CK$115),CK$4*wUSE!CK25/SUM(wUSE!CK$113:CK$115),0)</f>
        <v>0</v>
      </c>
      <c r="CL24" s="187">
        <f>IF(SUM(wUSE!CL$113:CL$115),CL$4*wUSE!CL25/SUM(wUSE!CL$113:CL$115),0)</f>
        <v>0</v>
      </c>
      <c r="CM24" s="187">
        <f>IF(SUM(wUSE!CM$113:CM$115),CM$4*wUSE!CM25/SUM(wUSE!CM$113:CM$115),0)</f>
        <v>0</v>
      </c>
      <c r="CN24" s="187">
        <f>IF(SUM(wUSE!CN$113:CN$115),CN$4*wUSE!CN25/SUM(wUSE!CN$113:CN$115),0)</f>
        <v>0</v>
      </c>
      <c r="CO24" s="187">
        <f>IF(SUM(wUSE!CO$113:CO$115),CO$4*wUSE!CO25/SUM(wUSE!CO$113:CO$115),0)</f>
        <v>0</v>
      </c>
      <c r="CP24" s="187">
        <f>IF(SUM(wUSE!CP$113:CP$115),CP$4*wUSE!CP25/SUM(wUSE!CP$113:CP$115),0)</f>
        <v>0</v>
      </c>
      <c r="CQ24" s="187">
        <f>IF(SUM(wUSE!CQ$113:CQ$115),CQ$4*wUSE!CQ25/SUM(wUSE!CQ$113:CQ$115),0)</f>
        <v>0</v>
      </c>
      <c r="CR24" s="187">
        <f>IF(SUM(wUSE!CR$113:CR$115),CR$4*wUSE!CR25/SUM(wUSE!CR$113:CR$115),0)</f>
        <v>0</v>
      </c>
      <c r="CS24" s="187">
        <f>IF(SUM(wUSE!CS$113:CS$115),CS$4*wUSE!CS25/SUM(wUSE!CS$113:CS$115),0)</f>
        <v>0</v>
      </c>
      <c r="CT24" s="187">
        <f>IF(SUM(wUSE!CT$113:CT$115),CT$4*wUSE!CT25/SUM(wUSE!CT$113:CT$115),0)</f>
        <v>0</v>
      </c>
      <c r="CU24" s="187">
        <f>IF(SUM(wUSE!CU$113:CU$115),CU$4*wUSE!CU25/SUM(wUSE!CU$113:CU$115),0)</f>
        <v>0</v>
      </c>
      <c r="CV24" s="187">
        <f>IF(SUM(wUSE!CV$113:CV$115),CV$4*wUSE!CV25/SUM(wUSE!CV$113:CV$115),0)</f>
        <v>0</v>
      </c>
      <c r="CW24" s="187">
        <f>IF(SUM(wUSE!CW$113:CW$115),CW$4*wUSE!CW25/SUM(wUSE!CW$113:CW$115),0)</f>
        <v>0</v>
      </c>
      <c r="CX24" s="187">
        <f>IF(SUM(wUSE!CX$113:CX$115),CX$4*wUSE!CX25/SUM(wUSE!CX$113:CX$115),0)</f>
        <v>0</v>
      </c>
      <c r="CY24" s="187">
        <f>IF(SUM(wUSE!CY$113:CY$115),CY$4*wUSE!CY25/SUM(wUSE!CY$113:CY$115),0)</f>
        <v>0</v>
      </c>
      <c r="CZ24" s="187">
        <f>IF(SUM(wUSE!CZ$113:CZ$115),CZ$4*wUSE!CZ25/SUM(wUSE!CZ$113:CZ$115),0)</f>
        <v>0</v>
      </c>
      <c r="DA24" s="187">
        <f>IF(SUM(wUSE!DA$113:DA$115),DA$4*wUSE!DA25/SUM(wUSE!DA$113:DA$115),0)</f>
        <v>0</v>
      </c>
      <c r="DB24" s="187">
        <f>IF(SUM(wUSE!DB$113:DB$115),DB$4*wUSE!DB25/SUM(wUSE!DB$113:DB$115),0)</f>
        <v>0</v>
      </c>
      <c r="DC24" s="177"/>
      <c r="DD24" s="178"/>
      <c r="DE24" s="178"/>
      <c r="DF24" s="178"/>
      <c r="DG24" s="178"/>
      <c r="DH24" s="178"/>
      <c r="DI24" s="178"/>
      <c r="DJ24" s="178"/>
      <c r="DK24" s="178"/>
      <c r="DL24" s="178"/>
      <c r="DM24" s="178"/>
      <c r="DN24" s="178"/>
      <c r="DO24" s="178"/>
      <c r="DP24" s="178"/>
    </row>
    <row r="25" spans="1:120" x14ac:dyDescent="0.35">
      <c r="A25" s="27"/>
      <c r="B25" s="15" t="s">
        <v>899</v>
      </c>
      <c r="C25" s="187">
        <f>IF(SUM(wUSE!C$113:C$115),C$4*wUSE!C26/SUM(wUSE!C$113:C$115),0)</f>
        <v>0</v>
      </c>
      <c r="D25" s="187">
        <f>IF(SUM(wUSE!D$113:D$115),D$4*wUSE!D26/SUM(wUSE!D$113:D$115),0)</f>
        <v>0</v>
      </c>
      <c r="E25" s="187">
        <f>IF(SUM(wUSE!E$113:E$115),E$4*wUSE!E26/SUM(wUSE!E$113:E$115),0)</f>
        <v>0</v>
      </c>
      <c r="F25" s="187">
        <f>IF(SUM(wUSE!F$113:F$115),F$4*wUSE!F26/SUM(wUSE!F$113:F$115),0)</f>
        <v>0</v>
      </c>
      <c r="G25" s="187">
        <f>IF(SUM(wUSE!G$113:G$115),G$4*wUSE!G26/SUM(wUSE!G$113:G$115),0)</f>
        <v>0</v>
      </c>
      <c r="H25" s="187">
        <f>IF(SUM(wUSE!H$113:H$115),H$4*wUSE!H26/SUM(wUSE!H$113:H$115),0)</f>
        <v>0</v>
      </c>
      <c r="I25" s="187">
        <f>IF(SUM(wUSE!I$113:I$115),I$4*wUSE!I26/SUM(wUSE!I$113:I$115),0)</f>
        <v>0</v>
      </c>
      <c r="J25" s="187">
        <f>IF(SUM(wUSE!J$113:J$115),J$4*wUSE!J26/SUM(wUSE!J$113:J$115),0)</f>
        <v>0</v>
      </c>
      <c r="K25" s="187">
        <f>IF(SUM(wUSE!K$113:K$115),K$4*wUSE!K26/SUM(wUSE!K$113:K$115),0)</f>
        <v>0</v>
      </c>
      <c r="L25" s="187">
        <f>IF(SUM(wUSE!L$113:L$115),L$4*wUSE!L26/SUM(wUSE!L$113:L$115),0)</f>
        <v>0</v>
      </c>
      <c r="M25" s="187">
        <f>IF(SUM(wUSE!M$113:M$115),M$4*wUSE!M26/SUM(wUSE!M$113:M$115),0)</f>
        <v>0</v>
      </c>
      <c r="N25" s="187">
        <f>IF(SUM(wUSE!N$113:N$115),N$4*wUSE!N26/SUM(wUSE!N$113:N$115),0)</f>
        <v>0</v>
      </c>
      <c r="O25" s="187">
        <f>IF(SUM(wUSE!O$113:O$115),O$4*wUSE!O26/SUM(wUSE!O$113:O$115),0)</f>
        <v>0</v>
      </c>
      <c r="P25" s="187">
        <f>IF(SUM(wUSE!P$113:P$115),P$4*wUSE!P26/SUM(wUSE!P$113:P$115),0)</f>
        <v>0</v>
      </c>
      <c r="Q25" s="187">
        <f>IF(SUM(wUSE!Q$113:Q$115),Q$4*wUSE!Q26/SUM(wUSE!Q$113:Q$115),0)</f>
        <v>0</v>
      </c>
      <c r="R25" s="187">
        <f>IF(SUM(wUSE!R$113:R$115),R$4*wUSE!R26/SUM(wUSE!R$113:R$115),0)</f>
        <v>0</v>
      </c>
      <c r="S25" s="187">
        <f>IF(SUM(wUSE!S$113:S$115),S$4*wUSE!S26/SUM(wUSE!S$113:S$115),0)</f>
        <v>0</v>
      </c>
      <c r="T25" s="187">
        <f>IF(SUM(wUSE!T$113:T$115),T$4*wUSE!T26/SUM(wUSE!T$113:T$115),0)</f>
        <v>0.41771984303414894</v>
      </c>
      <c r="U25" s="187">
        <f>IF(SUM(wUSE!U$113:U$115),U$4*wUSE!U26/SUM(wUSE!U$113:U$115),0)</f>
        <v>0</v>
      </c>
      <c r="V25" s="187">
        <f>IF(SUM(wUSE!V$113:V$115),V$4*wUSE!V26/SUM(wUSE!V$113:V$115),0)</f>
        <v>0</v>
      </c>
      <c r="W25" s="187">
        <f>IF(SUM(wUSE!W$113:W$115),W$4*wUSE!W26/SUM(wUSE!W$113:W$115),0)</f>
        <v>0</v>
      </c>
      <c r="X25" s="187">
        <f>IF(SUM(wUSE!X$113:X$115),X$4*wUSE!X26/SUM(wUSE!X$113:X$115),0)</f>
        <v>0</v>
      </c>
      <c r="Y25" s="187">
        <f>IF(SUM(wUSE!Y$113:Y$115),Y$4*wUSE!Y26/SUM(wUSE!Y$113:Y$115),0)</f>
        <v>0</v>
      </c>
      <c r="Z25" s="187">
        <f>IF(SUM(wUSE!Z$113:Z$115),Z$4*wUSE!Z26/SUM(wUSE!Z$113:Z$115),0)</f>
        <v>0</v>
      </c>
      <c r="AA25" s="187">
        <f>IF(SUM(wUSE!AA$113:AA$115),AA$4*wUSE!AA26/SUM(wUSE!AA$113:AA$115),0)</f>
        <v>0</v>
      </c>
      <c r="AB25" s="187">
        <f>IF(SUM(wUSE!AB$113:AB$115),AB$4*wUSE!AB26/SUM(wUSE!AB$113:AB$115),0)</f>
        <v>0</v>
      </c>
      <c r="AC25" s="187">
        <f>IF(SUM(wUSE!AC$113:AC$115),AC$4*wUSE!AC26/SUM(wUSE!AC$113:AC$115),0)</f>
        <v>0</v>
      </c>
      <c r="AD25" s="187">
        <f>IF(SUM(wUSE!AD$113:AD$115),AD$4*wUSE!AD26/SUM(wUSE!AD$113:AD$115),0)</f>
        <v>0</v>
      </c>
      <c r="AE25" s="187">
        <f>IF(SUM(wUSE!AE$113:AE$115),AE$4*wUSE!AE26/SUM(wUSE!AE$113:AE$115),0)</f>
        <v>0</v>
      </c>
      <c r="AF25" s="187">
        <f>IF(SUM(wUSE!AF$113:AF$115),AF$4*wUSE!AF26/SUM(wUSE!AF$113:AF$115),0)</f>
        <v>0</v>
      </c>
      <c r="AG25" s="187">
        <f>IF(SUM(wUSE!AG$113:AG$115),AG$4*wUSE!AG26/SUM(wUSE!AG$113:AG$115),0)</f>
        <v>0</v>
      </c>
      <c r="AH25" s="187">
        <f>IF(SUM(wUSE!AH$113:AH$115),AH$4*wUSE!AH26/SUM(wUSE!AH$113:AH$115),0)</f>
        <v>0</v>
      </c>
      <c r="AI25" s="187">
        <f>IF(SUM(wUSE!AI$113:AI$115),AI$4*wUSE!AI26/SUM(wUSE!AI$113:AI$115),0)</f>
        <v>0</v>
      </c>
      <c r="AJ25" s="187">
        <f>IF(SUM(wUSE!AJ$113:AJ$115),AJ$4*wUSE!AJ26/SUM(wUSE!AJ$113:AJ$115),0)</f>
        <v>0</v>
      </c>
      <c r="AK25" s="187">
        <f>IF(SUM(wUSE!AK$113:AK$115),AK$4*wUSE!AK26/SUM(wUSE!AK$113:AK$115),0)</f>
        <v>0</v>
      </c>
      <c r="AL25" s="187">
        <f>IF(SUM(wUSE!AL$113:AL$115),AL$4*wUSE!AL26/SUM(wUSE!AL$113:AL$115),0)</f>
        <v>0</v>
      </c>
      <c r="AM25" s="187">
        <f>IF(SUM(wUSE!AM$113:AM$115),AM$4*wUSE!AM26/SUM(wUSE!AM$113:AM$115),0)</f>
        <v>0</v>
      </c>
      <c r="AN25" s="187">
        <f>IF(SUM(wUSE!AN$113:AN$115),AN$4*wUSE!AN26/SUM(wUSE!AN$113:AN$115),0)</f>
        <v>0</v>
      </c>
      <c r="AO25" s="187">
        <f>IF(SUM(wUSE!AO$113:AO$115),AO$4*wUSE!AO26/SUM(wUSE!AO$113:AO$115),0)</f>
        <v>0</v>
      </c>
      <c r="AP25" s="187">
        <f>IF(SUM(wUSE!AP$113:AP$115),AP$4*wUSE!AP26/SUM(wUSE!AP$113:AP$115),0)</f>
        <v>0</v>
      </c>
      <c r="AQ25" s="187">
        <f>IF(SUM(wUSE!AQ$113:AQ$115),AQ$4*wUSE!AQ26/SUM(wUSE!AQ$113:AQ$115),0)</f>
        <v>0</v>
      </c>
      <c r="AR25" s="187">
        <f>IF(SUM(wUSE!AR$113:AR$115),AR$4*wUSE!AR26/SUM(wUSE!AR$113:AR$115),0)</f>
        <v>0</v>
      </c>
      <c r="AS25" s="187">
        <f>IF(SUM(wUSE!AS$113:AS$115),AS$4*wUSE!AS26/SUM(wUSE!AS$113:AS$115),0)</f>
        <v>0.14859083848300558</v>
      </c>
      <c r="AT25" s="187">
        <f>IF(SUM(wUSE!AT$113:AT$115),AT$4*wUSE!AT26/SUM(wUSE!AT$113:AT$115),0)</f>
        <v>0.76346113402495053</v>
      </c>
      <c r="AU25" s="187">
        <f>IF(SUM(wUSE!AU$113:AU$115),AU$4*wUSE!AU26/SUM(wUSE!AU$113:AU$115),0)</f>
        <v>0</v>
      </c>
      <c r="AV25" s="187">
        <f>IF(SUM(wUSE!AV$113:AV$115),AV$4*wUSE!AV26/SUM(wUSE!AV$113:AV$115),0)</f>
        <v>1.436900836446515</v>
      </c>
      <c r="AW25" s="187">
        <f>IF(SUM(wUSE!AW$113:AW$115),AW$4*wUSE!AW26/SUM(wUSE!AW$113:AW$115),0)</f>
        <v>0</v>
      </c>
      <c r="AX25" s="187">
        <f>IF(SUM(wUSE!AX$113:AX$115),AX$4*wUSE!AX26/SUM(wUSE!AX$113:AX$115),0)</f>
        <v>0</v>
      </c>
      <c r="AY25" s="187">
        <f>IF(SUM(wUSE!AY$113:AY$115),AY$4*wUSE!AY26/SUM(wUSE!AY$113:AY$115),0)</f>
        <v>0.17840265797086943</v>
      </c>
      <c r="AZ25" s="187">
        <f>IF(SUM(wUSE!AZ$113:AZ$115),AZ$4*wUSE!AZ26/SUM(wUSE!AZ$113:AZ$115),0)</f>
        <v>0</v>
      </c>
      <c r="BA25" s="187">
        <f>IF(SUM(wUSE!BA$113:BA$115),BA$4*wUSE!BA26/SUM(wUSE!BA$113:BA$115),0)</f>
        <v>0</v>
      </c>
      <c r="BB25" s="187">
        <f>IF(SUM(wUSE!BB$113:BB$115),BB$4*wUSE!BB26/SUM(wUSE!BB$113:BB$115),0)</f>
        <v>0</v>
      </c>
      <c r="BC25" s="187">
        <f>IF(SUM(wUSE!BC$113:BC$115),BC$4*wUSE!BC26/SUM(wUSE!BC$113:BC$115),0)</f>
        <v>0</v>
      </c>
      <c r="BD25" s="187">
        <f>IF(SUM(wUSE!BD$113:BD$115),BD$4*wUSE!BD26/SUM(wUSE!BD$113:BD$115),0)</f>
        <v>4.4410122011944563E-3</v>
      </c>
      <c r="BE25" s="187">
        <f>IF(SUM(wUSE!BE$113:BE$115),BE$4*wUSE!BE26/SUM(wUSE!BE$113:BE$115),0)</f>
        <v>0</v>
      </c>
      <c r="BF25" s="187">
        <f>IF(SUM(wUSE!BF$113:BF$115),BF$4*wUSE!BF26/SUM(wUSE!BF$113:BF$115),0)</f>
        <v>0</v>
      </c>
      <c r="BG25" s="187">
        <f>IF(SUM(wUSE!BG$113:BG$115),BG$4*wUSE!BG26/SUM(wUSE!BG$113:BG$115),0)</f>
        <v>0</v>
      </c>
      <c r="BH25" s="187">
        <f>IF(SUM(wUSE!BH$113:BH$115),BH$4*wUSE!BH26/SUM(wUSE!BH$113:BH$115),0)</f>
        <v>0</v>
      </c>
      <c r="BI25" s="187">
        <f>IF(SUM(wUSE!BI$113:BI$115),BI$4*wUSE!BI26/SUM(wUSE!BI$113:BI$115),0)</f>
        <v>0</v>
      </c>
      <c r="BJ25" s="187">
        <f>IF(SUM(wUSE!BJ$113:BJ$115),BJ$4*wUSE!BJ26/SUM(wUSE!BJ$113:BJ$115),0)</f>
        <v>8.6161828614100561E-3</v>
      </c>
      <c r="BK25" s="187">
        <f>IF(SUM(wUSE!BK$113:BK$115),BK$4*wUSE!BK26/SUM(wUSE!BK$113:BK$115),0)</f>
        <v>0</v>
      </c>
      <c r="BL25" s="187">
        <f>IF(SUM(wUSE!BL$113:BL$115),BL$4*wUSE!BL26/SUM(wUSE!BL$113:BL$115),0)</f>
        <v>0</v>
      </c>
      <c r="BM25" s="187">
        <f>IF(SUM(wUSE!BM$113:BM$115),BM$4*wUSE!BM26/SUM(wUSE!BM$113:BM$115),0)</f>
        <v>0</v>
      </c>
      <c r="BN25" s="187">
        <f>IF(SUM(wUSE!BN$113:BN$115),BN$4*wUSE!BN26/SUM(wUSE!BN$113:BN$115),0)</f>
        <v>0</v>
      </c>
      <c r="BO25" s="187">
        <f>IF(SUM(wUSE!BO$113:BO$115),BO$4*wUSE!BO26/SUM(wUSE!BO$113:BO$115),0)</f>
        <v>0</v>
      </c>
      <c r="BP25" s="187">
        <f>IF(SUM(wUSE!BP$113:BP$115),BP$4*wUSE!BP26/SUM(wUSE!BP$113:BP$115),0)</f>
        <v>0</v>
      </c>
      <c r="BQ25" s="187">
        <f>IF(SUM(wUSE!BQ$113:BQ$115),BQ$4*wUSE!BQ26/SUM(wUSE!BQ$113:BQ$115),0)</f>
        <v>0</v>
      </c>
      <c r="BR25" s="187">
        <f>IF(SUM(wUSE!BR$113:BR$115),BR$4*wUSE!BR26/SUM(wUSE!BR$113:BR$115),0)</f>
        <v>0</v>
      </c>
      <c r="BS25" s="187">
        <f>IF(SUM(wUSE!BS$113:BS$115),BS$4*wUSE!BS26/SUM(wUSE!BS$113:BS$115),0)</f>
        <v>0</v>
      </c>
      <c r="BT25" s="187">
        <f>IF(SUM(wUSE!BT$113:BT$115),BT$4*wUSE!BT26/SUM(wUSE!BT$113:BT$115),0)</f>
        <v>0</v>
      </c>
      <c r="BU25" s="187">
        <f>IF(SUM(wUSE!BU$113:BU$115),BU$4*wUSE!BU26/SUM(wUSE!BU$113:BU$115),0)</f>
        <v>0</v>
      </c>
      <c r="BV25" s="187">
        <f>IF(SUM(wUSE!BV$113:BV$115),BV$4*wUSE!BV26/SUM(wUSE!BV$113:BV$115),0)</f>
        <v>0</v>
      </c>
      <c r="BW25" s="187">
        <f>IF(SUM(wUSE!BW$113:BW$115),BW$4*wUSE!BW26/SUM(wUSE!BW$113:BW$115),0)</f>
        <v>0</v>
      </c>
      <c r="BX25" s="187">
        <f>IF(SUM(wUSE!BX$113:BX$115),BX$4*wUSE!BX26/SUM(wUSE!BX$113:BX$115),0)</f>
        <v>0</v>
      </c>
      <c r="BY25" s="187">
        <f>IF(SUM(wUSE!BY$113:BY$115),BY$4*wUSE!BY26/SUM(wUSE!BY$113:BY$115),0)</f>
        <v>0</v>
      </c>
      <c r="BZ25" s="187">
        <f>IF(SUM(wUSE!BZ$113:BZ$115),BZ$4*wUSE!BZ26/SUM(wUSE!BZ$113:BZ$115),0)</f>
        <v>0</v>
      </c>
      <c r="CA25" s="187">
        <f>IF(SUM(wUSE!CA$113:CA$115),CA$4*wUSE!CA26/SUM(wUSE!CA$113:CA$115),0)</f>
        <v>0</v>
      </c>
      <c r="CB25" s="187">
        <f>IF(SUM(wUSE!CB$113:CB$115),CB$4*wUSE!CB26/SUM(wUSE!CB$113:CB$115),0)</f>
        <v>0</v>
      </c>
      <c r="CC25" s="187">
        <f>IF(SUM(wUSE!CC$113:CC$115),CC$4*wUSE!CC26/SUM(wUSE!CC$113:CC$115),0)</f>
        <v>0</v>
      </c>
      <c r="CD25" s="187">
        <f>IF(SUM(wUSE!CD$113:CD$115),CD$4*wUSE!CD26/SUM(wUSE!CD$113:CD$115),0)</f>
        <v>0</v>
      </c>
      <c r="CE25" s="187">
        <f>IF(SUM(wUSE!CE$113:CE$115),CE$4*wUSE!CE26/SUM(wUSE!CE$113:CE$115),0)</f>
        <v>0</v>
      </c>
      <c r="CF25" s="187">
        <f>IF(SUM(wUSE!CF$113:CF$115),CF$4*wUSE!CF26/SUM(wUSE!CF$113:CF$115),0)</f>
        <v>1.3794266539854953E-3</v>
      </c>
      <c r="CG25" s="187">
        <f>IF(SUM(wUSE!CG$113:CG$115),CG$4*wUSE!CG26/SUM(wUSE!CG$113:CG$115),0)</f>
        <v>0</v>
      </c>
      <c r="CH25" s="187">
        <f>IF(SUM(wUSE!CH$113:CH$115),CH$4*wUSE!CH26/SUM(wUSE!CH$113:CH$115),0)</f>
        <v>0</v>
      </c>
      <c r="CI25" s="187">
        <f>IF(SUM(wUSE!CI$113:CI$115),CI$4*wUSE!CI26/SUM(wUSE!CI$113:CI$115),0)</f>
        <v>0</v>
      </c>
      <c r="CJ25" s="187">
        <f>IF(SUM(wUSE!CJ$113:CJ$115),CJ$4*wUSE!CJ26/SUM(wUSE!CJ$113:CJ$115),0)</f>
        <v>0</v>
      </c>
      <c r="CK25" s="187">
        <f>IF(SUM(wUSE!CK$113:CK$115),CK$4*wUSE!CK26/SUM(wUSE!CK$113:CK$115),0)</f>
        <v>0</v>
      </c>
      <c r="CL25" s="187">
        <f>IF(SUM(wUSE!CL$113:CL$115),CL$4*wUSE!CL26/SUM(wUSE!CL$113:CL$115),0)</f>
        <v>0</v>
      </c>
      <c r="CM25" s="187">
        <f>IF(SUM(wUSE!CM$113:CM$115),CM$4*wUSE!CM26/SUM(wUSE!CM$113:CM$115),0)</f>
        <v>0</v>
      </c>
      <c r="CN25" s="187">
        <f>IF(SUM(wUSE!CN$113:CN$115),CN$4*wUSE!CN26/SUM(wUSE!CN$113:CN$115),0)</f>
        <v>0</v>
      </c>
      <c r="CO25" s="187">
        <f>IF(SUM(wUSE!CO$113:CO$115),CO$4*wUSE!CO26/SUM(wUSE!CO$113:CO$115),0)</f>
        <v>0</v>
      </c>
      <c r="CP25" s="187">
        <f>IF(SUM(wUSE!CP$113:CP$115),CP$4*wUSE!CP26/SUM(wUSE!CP$113:CP$115),0)</f>
        <v>0</v>
      </c>
      <c r="CQ25" s="187">
        <f>IF(SUM(wUSE!CQ$113:CQ$115),CQ$4*wUSE!CQ26/SUM(wUSE!CQ$113:CQ$115),0)</f>
        <v>0</v>
      </c>
      <c r="CR25" s="187">
        <f>IF(SUM(wUSE!CR$113:CR$115),CR$4*wUSE!CR26/SUM(wUSE!CR$113:CR$115),0)</f>
        <v>0</v>
      </c>
      <c r="CS25" s="187">
        <f>IF(SUM(wUSE!CS$113:CS$115),CS$4*wUSE!CS26/SUM(wUSE!CS$113:CS$115),0)</f>
        <v>0</v>
      </c>
      <c r="CT25" s="187">
        <f>IF(SUM(wUSE!CT$113:CT$115),CT$4*wUSE!CT26/SUM(wUSE!CT$113:CT$115),0)</f>
        <v>0</v>
      </c>
      <c r="CU25" s="187">
        <f>IF(SUM(wUSE!CU$113:CU$115),CU$4*wUSE!CU26/SUM(wUSE!CU$113:CU$115),0)</f>
        <v>0</v>
      </c>
      <c r="CV25" s="187">
        <f>IF(SUM(wUSE!CV$113:CV$115),CV$4*wUSE!CV26/SUM(wUSE!CV$113:CV$115),0)</f>
        <v>0</v>
      </c>
      <c r="CW25" s="187">
        <f>IF(SUM(wUSE!CW$113:CW$115),CW$4*wUSE!CW26/SUM(wUSE!CW$113:CW$115),0)</f>
        <v>0</v>
      </c>
      <c r="CX25" s="187">
        <f>IF(SUM(wUSE!CX$113:CX$115),CX$4*wUSE!CX26/SUM(wUSE!CX$113:CX$115),0)</f>
        <v>0</v>
      </c>
      <c r="CY25" s="187">
        <f>IF(SUM(wUSE!CY$113:CY$115),CY$4*wUSE!CY26/SUM(wUSE!CY$113:CY$115),0)</f>
        <v>0</v>
      </c>
      <c r="CZ25" s="187">
        <f>IF(SUM(wUSE!CZ$113:CZ$115),CZ$4*wUSE!CZ26/SUM(wUSE!CZ$113:CZ$115),0)</f>
        <v>0</v>
      </c>
      <c r="DA25" s="187">
        <f>IF(SUM(wUSE!DA$113:DA$115),DA$4*wUSE!DA26/SUM(wUSE!DA$113:DA$115),0)</f>
        <v>0</v>
      </c>
      <c r="DB25" s="187">
        <f>IF(SUM(wUSE!DB$113:DB$115),DB$4*wUSE!DB26/SUM(wUSE!DB$113:DB$115),0)</f>
        <v>0</v>
      </c>
      <c r="DC25" s="177"/>
      <c r="DD25" s="178"/>
      <c r="DE25" s="178"/>
      <c r="DF25" s="178"/>
      <c r="DG25" s="178"/>
      <c r="DH25" s="178"/>
      <c r="DI25" s="178"/>
      <c r="DJ25" s="178"/>
      <c r="DK25" s="178"/>
      <c r="DL25" s="178"/>
      <c r="DM25" s="178"/>
      <c r="DN25" s="178"/>
      <c r="DO25" s="178"/>
      <c r="DP25" s="178"/>
    </row>
    <row r="26" spans="1:120" x14ac:dyDescent="0.35">
      <c r="A26" s="27"/>
      <c r="B26" s="15" t="s">
        <v>26</v>
      </c>
      <c r="C26" s="187">
        <f>IF(SUM(wUSE!C$113:C$115),C$4*wUSE!C27/SUM(wUSE!C$113:C$115),0)</f>
        <v>0</v>
      </c>
      <c r="D26" s="187">
        <f>IF(SUM(wUSE!D$113:D$115),D$4*wUSE!D27/SUM(wUSE!D$113:D$115),0)</f>
        <v>0</v>
      </c>
      <c r="E26" s="187">
        <f>IF(SUM(wUSE!E$113:E$115),E$4*wUSE!E27/SUM(wUSE!E$113:E$115),0)</f>
        <v>0</v>
      </c>
      <c r="F26" s="187">
        <f>IF(SUM(wUSE!F$113:F$115),F$4*wUSE!F27/SUM(wUSE!F$113:F$115),0)</f>
        <v>0</v>
      </c>
      <c r="G26" s="187">
        <f>IF(SUM(wUSE!G$113:G$115),G$4*wUSE!G27/SUM(wUSE!G$113:G$115),0)</f>
        <v>0</v>
      </c>
      <c r="H26" s="187">
        <f>IF(SUM(wUSE!H$113:H$115),H$4*wUSE!H27/SUM(wUSE!H$113:H$115),0)</f>
        <v>0</v>
      </c>
      <c r="I26" s="187">
        <f>IF(SUM(wUSE!I$113:I$115),I$4*wUSE!I27/SUM(wUSE!I$113:I$115),0)</f>
        <v>0</v>
      </c>
      <c r="J26" s="187">
        <f>IF(SUM(wUSE!J$113:J$115),J$4*wUSE!J27/SUM(wUSE!J$113:J$115),0)</f>
        <v>0</v>
      </c>
      <c r="K26" s="187">
        <f>IF(SUM(wUSE!K$113:K$115),K$4*wUSE!K27/SUM(wUSE!K$113:K$115),0)</f>
        <v>0</v>
      </c>
      <c r="L26" s="187">
        <f>IF(SUM(wUSE!L$113:L$115),L$4*wUSE!L27/SUM(wUSE!L$113:L$115),0)</f>
        <v>0</v>
      </c>
      <c r="M26" s="187">
        <f>IF(SUM(wUSE!M$113:M$115),M$4*wUSE!M27/SUM(wUSE!M$113:M$115),0)</f>
        <v>0</v>
      </c>
      <c r="N26" s="187">
        <f>IF(SUM(wUSE!N$113:N$115),N$4*wUSE!N27/SUM(wUSE!N$113:N$115),0)</f>
        <v>0</v>
      </c>
      <c r="O26" s="187">
        <f>IF(SUM(wUSE!O$113:O$115),O$4*wUSE!O27/SUM(wUSE!O$113:O$115),0)</f>
        <v>0</v>
      </c>
      <c r="P26" s="187">
        <f>IF(SUM(wUSE!P$113:P$115),P$4*wUSE!P27/SUM(wUSE!P$113:P$115),0)</f>
        <v>0</v>
      </c>
      <c r="Q26" s="187">
        <f>IF(SUM(wUSE!Q$113:Q$115),Q$4*wUSE!Q27/SUM(wUSE!Q$113:Q$115),0)</f>
        <v>0</v>
      </c>
      <c r="R26" s="187">
        <f>IF(SUM(wUSE!R$113:R$115),R$4*wUSE!R27/SUM(wUSE!R$113:R$115),0)</f>
        <v>0</v>
      </c>
      <c r="S26" s="187">
        <f>IF(SUM(wUSE!S$113:S$115),S$4*wUSE!S27/SUM(wUSE!S$113:S$115),0)</f>
        <v>0</v>
      </c>
      <c r="T26" s="187">
        <f>IF(SUM(wUSE!T$113:T$115),T$4*wUSE!T27/SUM(wUSE!T$113:T$115),0)</f>
        <v>0</v>
      </c>
      <c r="U26" s="187">
        <f>IF(SUM(wUSE!U$113:U$115),U$4*wUSE!U27/SUM(wUSE!U$113:U$115),0)</f>
        <v>0</v>
      </c>
      <c r="V26" s="187">
        <f>IF(SUM(wUSE!V$113:V$115),V$4*wUSE!V27/SUM(wUSE!V$113:V$115),0)</f>
        <v>0</v>
      </c>
      <c r="W26" s="187">
        <f>IF(SUM(wUSE!W$113:W$115),W$4*wUSE!W27/SUM(wUSE!W$113:W$115),0)</f>
        <v>0</v>
      </c>
      <c r="X26" s="187">
        <f>IF(SUM(wUSE!X$113:X$115),X$4*wUSE!X27/SUM(wUSE!X$113:X$115),0)</f>
        <v>0</v>
      </c>
      <c r="Y26" s="187">
        <f>IF(SUM(wUSE!Y$113:Y$115),Y$4*wUSE!Y27/SUM(wUSE!Y$113:Y$115),0)</f>
        <v>0</v>
      </c>
      <c r="Z26" s="187">
        <f>IF(SUM(wUSE!Z$113:Z$115),Z$4*wUSE!Z27/SUM(wUSE!Z$113:Z$115),0)</f>
        <v>0</v>
      </c>
      <c r="AA26" s="187">
        <f>IF(SUM(wUSE!AA$113:AA$115),AA$4*wUSE!AA27/SUM(wUSE!AA$113:AA$115),0)</f>
        <v>0</v>
      </c>
      <c r="AB26" s="187">
        <f>IF(SUM(wUSE!AB$113:AB$115),AB$4*wUSE!AB27/SUM(wUSE!AB$113:AB$115),0)</f>
        <v>0</v>
      </c>
      <c r="AC26" s="187">
        <f>IF(SUM(wUSE!AC$113:AC$115),AC$4*wUSE!AC27/SUM(wUSE!AC$113:AC$115),0)</f>
        <v>0</v>
      </c>
      <c r="AD26" s="187">
        <f>IF(SUM(wUSE!AD$113:AD$115),AD$4*wUSE!AD27/SUM(wUSE!AD$113:AD$115),0)</f>
        <v>0</v>
      </c>
      <c r="AE26" s="187">
        <f>IF(SUM(wUSE!AE$113:AE$115),AE$4*wUSE!AE27/SUM(wUSE!AE$113:AE$115),0)</f>
        <v>0</v>
      </c>
      <c r="AF26" s="187">
        <f>IF(SUM(wUSE!AF$113:AF$115),AF$4*wUSE!AF27/SUM(wUSE!AF$113:AF$115),0)</f>
        <v>0</v>
      </c>
      <c r="AG26" s="187">
        <f>IF(SUM(wUSE!AG$113:AG$115),AG$4*wUSE!AG27/SUM(wUSE!AG$113:AG$115),0)</f>
        <v>0</v>
      </c>
      <c r="AH26" s="187">
        <f>IF(SUM(wUSE!AH$113:AH$115),AH$4*wUSE!AH27/SUM(wUSE!AH$113:AH$115),0)</f>
        <v>0</v>
      </c>
      <c r="AI26" s="187">
        <f>IF(SUM(wUSE!AI$113:AI$115),AI$4*wUSE!AI27/SUM(wUSE!AI$113:AI$115),0)</f>
        <v>0</v>
      </c>
      <c r="AJ26" s="187">
        <f>IF(SUM(wUSE!AJ$113:AJ$115),AJ$4*wUSE!AJ27/SUM(wUSE!AJ$113:AJ$115),0)</f>
        <v>0</v>
      </c>
      <c r="AK26" s="187">
        <f>IF(SUM(wUSE!AK$113:AK$115),AK$4*wUSE!AK27/SUM(wUSE!AK$113:AK$115),0)</f>
        <v>0</v>
      </c>
      <c r="AL26" s="187">
        <f>IF(SUM(wUSE!AL$113:AL$115),AL$4*wUSE!AL27/SUM(wUSE!AL$113:AL$115),0)</f>
        <v>0</v>
      </c>
      <c r="AM26" s="187">
        <f>IF(SUM(wUSE!AM$113:AM$115),AM$4*wUSE!AM27/SUM(wUSE!AM$113:AM$115),0)</f>
        <v>0</v>
      </c>
      <c r="AN26" s="187">
        <f>IF(SUM(wUSE!AN$113:AN$115),AN$4*wUSE!AN27/SUM(wUSE!AN$113:AN$115),0)</f>
        <v>0</v>
      </c>
      <c r="AO26" s="187">
        <f>IF(SUM(wUSE!AO$113:AO$115),AO$4*wUSE!AO27/SUM(wUSE!AO$113:AO$115),0)</f>
        <v>0</v>
      </c>
      <c r="AP26" s="187">
        <f>IF(SUM(wUSE!AP$113:AP$115),AP$4*wUSE!AP27/SUM(wUSE!AP$113:AP$115),0)</f>
        <v>0</v>
      </c>
      <c r="AQ26" s="187">
        <f>IF(SUM(wUSE!AQ$113:AQ$115),AQ$4*wUSE!AQ27/SUM(wUSE!AQ$113:AQ$115),0)</f>
        <v>0</v>
      </c>
      <c r="AR26" s="187">
        <f>IF(SUM(wUSE!AR$113:AR$115),AR$4*wUSE!AR27/SUM(wUSE!AR$113:AR$115),0)</f>
        <v>0</v>
      </c>
      <c r="AS26" s="187">
        <f>IF(SUM(wUSE!AS$113:AS$115),AS$4*wUSE!AS27/SUM(wUSE!AS$113:AS$115),0)</f>
        <v>0.33450655115898187</v>
      </c>
      <c r="AT26" s="187">
        <f>IF(SUM(wUSE!AT$113:AT$115),AT$4*wUSE!AT27/SUM(wUSE!AT$113:AT$115),0)</f>
        <v>1.7186978248044533</v>
      </c>
      <c r="AU26" s="187">
        <f>IF(SUM(wUSE!AU$113:AU$115),AU$4*wUSE!AU27/SUM(wUSE!AU$113:AU$115),0)</f>
        <v>0</v>
      </c>
      <c r="AV26" s="187">
        <f>IF(SUM(wUSE!AV$113:AV$115),AV$4*wUSE!AV27/SUM(wUSE!AV$113:AV$115),0)</f>
        <v>3.2347400961207478</v>
      </c>
      <c r="AW26" s="187">
        <f>IF(SUM(wUSE!AW$113:AW$115),AW$4*wUSE!AW27/SUM(wUSE!AW$113:AW$115),0)</f>
        <v>0</v>
      </c>
      <c r="AX26" s="187">
        <f>IF(SUM(wUSE!AX$113:AX$115),AX$4*wUSE!AX27/SUM(wUSE!AX$113:AX$115),0)</f>
        <v>0</v>
      </c>
      <c r="AY26" s="187">
        <f>IF(SUM(wUSE!AY$113:AY$115),AY$4*wUSE!AY27/SUM(wUSE!AY$113:AY$115),0)</f>
        <v>0.40161868958197078</v>
      </c>
      <c r="AZ26" s="187">
        <f>IF(SUM(wUSE!AZ$113:AZ$115),AZ$4*wUSE!AZ27/SUM(wUSE!AZ$113:AZ$115),0)</f>
        <v>0</v>
      </c>
      <c r="BA26" s="187">
        <f>IF(SUM(wUSE!BA$113:BA$115),BA$4*wUSE!BA27/SUM(wUSE!BA$113:BA$115),0)</f>
        <v>0</v>
      </c>
      <c r="BB26" s="187">
        <f>IF(SUM(wUSE!BB$113:BB$115),BB$4*wUSE!BB27/SUM(wUSE!BB$113:BB$115),0)</f>
        <v>0</v>
      </c>
      <c r="BC26" s="187">
        <f>IF(SUM(wUSE!BC$113:BC$115),BC$4*wUSE!BC27/SUM(wUSE!BC$113:BC$115),0)</f>
        <v>0</v>
      </c>
      <c r="BD26" s="187">
        <f>IF(SUM(wUSE!BD$113:BD$115),BD$4*wUSE!BD27/SUM(wUSE!BD$113:BD$115),0)</f>
        <v>9.9975724630318938E-3</v>
      </c>
      <c r="BE26" s="187">
        <f>IF(SUM(wUSE!BE$113:BE$115),BE$4*wUSE!BE27/SUM(wUSE!BE$113:BE$115),0)</f>
        <v>0</v>
      </c>
      <c r="BF26" s="187">
        <f>IF(SUM(wUSE!BF$113:BF$115),BF$4*wUSE!BF27/SUM(wUSE!BF$113:BF$115),0)</f>
        <v>0</v>
      </c>
      <c r="BG26" s="187">
        <f>IF(SUM(wUSE!BG$113:BG$115),BG$4*wUSE!BG27/SUM(wUSE!BG$113:BG$115),0)</f>
        <v>0</v>
      </c>
      <c r="BH26" s="187">
        <f>IF(SUM(wUSE!BH$113:BH$115),BH$4*wUSE!BH27/SUM(wUSE!BH$113:BH$115),0)</f>
        <v>0</v>
      </c>
      <c r="BI26" s="187">
        <f>IF(SUM(wUSE!BI$113:BI$115),BI$4*wUSE!BI27/SUM(wUSE!BI$113:BI$115),0)</f>
        <v>0</v>
      </c>
      <c r="BJ26" s="187">
        <f>IF(SUM(wUSE!BJ$113:BJ$115),BJ$4*wUSE!BJ27/SUM(wUSE!BJ$113:BJ$115),0)</f>
        <v>1.9396684496501049E-2</v>
      </c>
      <c r="BK26" s="187">
        <f>IF(SUM(wUSE!BK$113:BK$115),BK$4*wUSE!BK27/SUM(wUSE!BK$113:BK$115),0)</f>
        <v>0</v>
      </c>
      <c r="BL26" s="187">
        <f>IF(SUM(wUSE!BL$113:BL$115),BL$4*wUSE!BL27/SUM(wUSE!BL$113:BL$115),0)</f>
        <v>0</v>
      </c>
      <c r="BM26" s="187">
        <f>IF(SUM(wUSE!BM$113:BM$115),BM$4*wUSE!BM27/SUM(wUSE!BM$113:BM$115),0)</f>
        <v>0</v>
      </c>
      <c r="BN26" s="187">
        <f>IF(SUM(wUSE!BN$113:BN$115),BN$4*wUSE!BN27/SUM(wUSE!BN$113:BN$115),0)</f>
        <v>0</v>
      </c>
      <c r="BO26" s="187">
        <f>IF(SUM(wUSE!BO$113:BO$115),BO$4*wUSE!BO27/SUM(wUSE!BO$113:BO$115),0)</f>
        <v>0</v>
      </c>
      <c r="BP26" s="187">
        <f>IF(SUM(wUSE!BP$113:BP$115),BP$4*wUSE!BP27/SUM(wUSE!BP$113:BP$115),0)</f>
        <v>0</v>
      </c>
      <c r="BQ26" s="187">
        <f>IF(SUM(wUSE!BQ$113:BQ$115),BQ$4*wUSE!BQ27/SUM(wUSE!BQ$113:BQ$115),0)</f>
        <v>0</v>
      </c>
      <c r="BR26" s="187">
        <f>IF(SUM(wUSE!BR$113:BR$115),BR$4*wUSE!BR27/SUM(wUSE!BR$113:BR$115),0)</f>
        <v>0</v>
      </c>
      <c r="BS26" s="187">
        <f>IF(SUM(wUSE!BS$113:BS$115),BS$4*wUSE!BS27/SUM(wUSE!BS$113:BS$115),0)</f>
        <v>0</v>
      </c>
      <c r="BT26" s="187">
        <f>IF(SUM(wUSE!BT$113:BT$115),BT$4*wUSE!BT27/SUM(wUSE!BT$113:BT$115),0)</f>
        <v>0</v>
      </c>
      <c r="BU26" s="187">
        <f>IF(SUM(wUSE!BU$113:BU$115),BU$4*wUSE!BU27/SUM(wUSE!BU$113:BU$115),0)</f>
        <v>0</v>
      </c>
      <c r="BV26" s="187">
        <f>IF(SUM(wUSE!BV$113:BV$115),BV$4*wUSE!BV27/SUM(wUSE!BV$113:BV$115),0)</f>
        <v>0</v>
      </c>
      <c r="BW26" s="187">
        <f>IF(SUM(wUSE!BW$113:BW$115),BW$4*wUSE!BW27/SUM(wUSE!BW$113:BW$115),0)</f>
        <v>0</v>
      </c>
      <c r="BX26" s="187">
        <f>IF(SUM(wUSE!BX$113:BX$115),BX$4*wUSE!BX27/SUM(wUSE!BX$113:BX$115),0)</f>
        <v>0</v>
      </c>
      <c r="BY26" s="187">
        <f>IF(SUM(wUSE!BY$113:BY$115),BY$4*wUSE!BY27/SUM(wUSE!BY$113:BY$115),0)</f>
        <v>0</v>
      </c>
      <c r="BZ26" s="187">
        <f>IF(SUM(wUSE!BZ$113:BZ$115),BZ$4*wUSE!BZ27/SUM(wUSE!BZ$113:BZ$115),0)</f>
        <v>0</v>
      </c>
      <c r="CA26" s="187">
        <f>IF(SUM(wUSE!CA$113:CA$115),CA$4*wUSE!CA27/SUM(wUSE!CA$113:CA$115),0)</f>
        <v>0</v>
      </c>
      <c r="CB26" s="187">
        <f>IF(SUM(wUSE!CB$113:CB$115),CB$4*wUSE!CB27/SUM(wUSE!CB$113:CB$115),0)</f>
        <v>0</v>
      </c>
      <c r="CC26" s="187">
        <f>IF(SUM(wUSE!CC$113:CC$115),CC$4*wUSE!CC27/SUM(wUSE!CC$113:CC$115),0)</f>
        <v>0</v>
      </c>
      <c r="CD26" s="187">
        <f>IF(SUM(wUSE!CD$113:CD$115),CD$4*wUSE!CD27/SUM(wUSE!CD$113:CD$115),0)</f>
        <v>0</v>
      </c>
      <c r="CE26" s="187">
        <f>IF(SUM(wUSE!CE$113:CE$115),CE$4*wUSE!CE27/SUM(wUSE!CE$113:CE$115),0)</f>
        <v>0</v>
      </c>
      <c r="CF26" s="187">
        <f>IF(SUM(wUSE!CF$113:CF$115),CF$4*wUSE!CF27/SUM(wUSE!CF$113:CF$115),0)</f>
        <v>3.1053546592257502E-3</v>
      </c>
      <c r="CG26" s="187">
        <f>IF(SUM(wUSE!CG$113:CG$115),CG$4*wUSE!CG27/SUM(wUSE!CG$113:CG$115),0)</f>
        <v>0</v>
      </c>
      <c r="CH26" s="187">
        <f>IF(SUM(wUSE!CH$113:CH$115),CH$4*wUSE!CH27/SUM(wUSE!CH$113:CH$115),0)</f>
        <v>0</v>
      </c>
      <c r="CI26" s="187">
        <f>IF(SUM(wUSE!CI$113:CI$115),CI$4*wUSE!CI27/SUM(wUSE!CI$113:CI$115),0)</f>
        <v>0</v>
      </c>
      <c r="CJ26" s="187">
        <f>IF(SUM(wUSE!CJ$113:CJ$115),CJ$4*wUSE!CJ27/SUM(wUSE!CJ$113:CJ$115),0)</f>
        <v>0</v>
      </c>
      <c r="CK26" s="187">
        <f>IF(SUM(wUSE!CK$113:CK$115),CK$4*wUSE!CK27/SUM(wUSE!CK$113:CK$115),0)</f>
        <v>0</v>
      </c>
      <c r="CL26" s="187">
        <f>IF(SUM(wUSE!CL$113:CL$115),CL$4*wUSE!CL27/SUM(wUSE!CL$113:CL$115),0)</f>
        <v>0</v>
      </c>
      <c r="CM26" s="187">
        <f>IF(SUM(wUSE!CM$113:CM$115),CM$4*wUSE!CM27/SUM(wUSE!CM$113:CM$115),0)</f>
        <v>0</v>
      </c>
      <c r="CN26" s="187">
        <f>IF(SUM(wUSE!CN$113:CN$115),CN$4*wUSE!CN27/SUM(wUSE!CN$113:CN$115),0)</f>
        <v>0</v>
      </c>
      <c r="CO26" s="187">
        <f>IF(SUM(wUSE!CO$113:CO$115),CO$4*wUSE!CO27/SUM(wUSE!CO$113:CO$115),0)</f>
        <v>0</v>
      </c>
      <c r="CP26" s="187">
        <f>IF(SUM(wUSE!CP$113:CP$115),CP$4*wUSE!CP27/SUM(wUSE!CP$113:CP$115),0)</f>
        <v>0</v>
      </c>
      <c r="CQ26" s="187">
        <f>IF(SUM(wUSE!CQ$113:CQ$115),CQ$4*wUSE!CQ27/SUM(wUSE!CQ$113:CQ$115),0)</f>
        <v>0</v>
      </c>
      <c r="CR26" s="187">
        <f>IF(SUM(wUSE!CR$113:CR$115),CR$4*wUSE!CR27/SUM(wUSE!CR$113:CR$115),0)</f>
        <v>0</v>
      </c>
      <c r="CS26" s="187">
        <f>IF(SUM(wUSE!CS$113:CS$115),CS$4*wUSE!CS27/SUM(wUSE!CS$113:CS$115),0)</f>
        <v>0</v>
      </c>
      <c r="CT26" s="187">
        <f>IF(SUM(wUSE!CT$113:CT$115),CT$4*wUSE!CT27/SUM(wUSE!CT$113:CT$115),0)</f>
        <v>0</v>
      </c>
      <c r="CU26" s="187">
        <f>IF(SUM(wUSE!CU$113:CU$115),CU$4*wUSE!CU27/SUM(wUSE!CU$113:CU$115),0)</f>
        <v>0</v>
      </c>
      <c r="CV26" s="187">
        <f>IF(SUM(wUSE!CV$113:CV$115),CV$4*wUSE!CV27/SUM(wUSE!CV$113:CV$115),0)</f>
        <v>0</v>
      </c>
      <c r="CW26" s="187">
        <f>IF(SUM(wUSE!CW$113:CW$115),CW$4*wUSE!CW27/SUM(wUSE!CW$113:CW$115),0)</f>
        <v>0</v>
      </c>
      <c r="CX26" s="187">
        <f>IF(SUM(wUSE!CX$113:CX$115),CX$4*wUSE!CX27/SUM(wUSE!CX$113:CX$115),0)</f>
        <v>0</v>
      </c>
      <c r="CY26" s="187">
        <f>IF(SUM(wUSE!CY$113:CY$115),CY$4*wUSE!CY27/SUM(wUSE!CY$113:CY$115),0)</f>
        <v>0</v>
      </c>
      <c r="CZ26" s="187">
        <f>IF(SUM(wUSE!CZ$113:CZ$115),CZ$4*wUSE!CZ27/SUM(wUSE!CZ$113:CZ$115),0)</f>
        <v>0</v>
      </c>
      <c r="DA26" s="187">
        <f>IF(SUM(wUSE!DA$113:DA$115),DA$4*wUSE!DA27/SUM(wUSE!DA$113:DA$115),0)</f>
        <v>0</v>
      </c>
      <c r="DB26" s="187">
        <f>IF(SUM(wUSE!DB$113:DB$115),DB$4*wUSE!DB27/SUM(wUSE!DB$113:DB$115),0)</f>
        <v>0</v>
      </c>
      <c r="DC26" s="177"/>
      <c r="DD26" s="178"/>
      <c r="DE26" s="178"/>
      <c r="DF26" s="178"/>
      <c r="DG26" s="178"/>
      <c r="DH26" s="178"/>
      <c r="DI26" s="178"/>
      <c r="DJ26" s="178"/>
      <c r="DK26" s="178"/>
      <c r="DL26" s="178"/>
      <c r="DM26" s="178"/>
      <c r="DN26" s="178"/>
      <c r="DO26" s="178"/>
      <c r="DP26" s="178"/>
    </row>
    <row r="27" spans="1:120" x14ac:dyDescent="0.35">
      <c r="A27" s="27"/>
      <c r="B27" s="15" t="s">
        <v>74</v>
      </c>
      <c r="C27" s="187">
        <f>IF(SUM(wUSE!C$113:C$115),C$4*wUSE!C28/SUM(wUSE!C$113:C$115),0)</f>
        <v>0</v>
      </c>
      <c r="D27" s="187">
        <f>IF(SUM(wUSE!D$113:D$115),D$4*wUSE!D28/SUM(wUSE!D$113:D$115),0)</f>
        <v>0</v>
      </c>
      <c r="E27" s="187">
        <f>IF(SUM(wUSE!E$113:E$115),E$4*wUSE!E28/SUM(wUSE!E$113:E$115),0)</f>
        <v>0</v>
      </c>
      <c r="F27" s="187">
        <f>IF(SUM(wUSE!F$113:F$115),F$4*wUSE!F28/SUM(wUSE!F$113:F$115),0)</f>
        <v>0</v>
      </c>
      <c r="G27" s="187">
        <f>IF(SUM(wUSE!G$113:G$115),G$4*wUSE!G28/SUM(wUSE!G$113:G$115),0)</f>
        <v>0</v>
      </c>
      <c r="H27" s="187">
        <f>IF(SUM(wUSE!H$113:H$115),H$4*wUSE!H28/SUM(wUSE!H$113:H$115),0)</f>
        <v>0</v>
      </c>
      <c r="I27" s="187">
        <f>IF(SUM(wUSE!I$113:I$115),I$4*wUSE!I28/SUM(wUSE!I$113:I$115),0)</f>
        <v>0</v>
      </c>
      <c r="J27" s="187">
        <f>IF(SUM(wUSE!J$113:J$115),J$4*wUSE!J28/SUM(wUSE!J$113:J$115),0)</f>
        <v>0</v>
      </c>
      <c r="K27" s="187">
        <f>IF(SUM(wUSE!K$113:K$115),K$4*wUSE!K28/SUM(wUSE!K$113:K$115),0)</f>
        <v>0</v>
      </c>
      <c r="L27" s="187">
        <f>IF(SUM(wUSE!L$113:L$115),L$4*wUSE!L28/SUM(wUSE!L$113:L$115),0)</f>
        <v>0</v>
      </c>
      <c r="M27" s="187">
        <f>IF(SUM(wUSE!M$113:M$115),M$4*wUSE!M28/SUM(wUSE!M$113:M$115),0)</f>
        <v>0</v>
      </c>
      <c r="N27" s="187">
        <f>IF(SUM(wUSE!N$113:N$115),N$4*wUSE!N28/SUM(wUSE!N$113:N$115),0)</f>
        <v>0</v>
      </c>
      <c r="O27" s="187">
        <f>IF(SUM(wUSE!O$113:O$115),O$4*wUSE!O28/SUM(wUSE!O$113:O$115),0)</f>
        <v>0</v>
      </c>
      <c r="P27" s="187">
        <f>IF(SUM(wUSE!P$113:P$115),P$4*wUSE!P28/SUM(wUSE!P$113:P$115),0)</f>
        <v>0</v>
      </c>
      <c r="Q27" s="187">
        <f>IF(SUM(wUSE!Q$113:Q$115),Q$4*wUSE!Q28/SUM(wUSE!Q$113:Q$115),0)</f>
        <v>0</v>
      </c>
      <c r="R27" s="187">
        <f>IF(SUM(wUSE!R$113:R$115),R$4*wUSE!R28/SUM(wUSE!R$113:R$115),0)</f>
        <v>0</v>
      </c>
      <c r="S27" s="187">
        <f>IF(SUM(wUSE!S$113:S$115),S$4*wUSE!S28/SUM(wUSE!S$113:S$115),0)</f>
        <v>0</v>
      </c>
      <c r="T27" s="187">
        <f>IF(SUM(wUSE!T$113:T$115),T$4*wUSE!T28/SUM(wUSE!T$113:T$115),0)</f>
        <v>0</v>
      </c>
      <c r="U27" s="187">
        <f>IF(SUM(wUSE!U$113:U$115),U$4*wUSE!U28/SUM(wUSE!U$113:U$115),0)</f>
        <v>0</v>
      </c>
      <c r="V27" s="187">
        <f>IF(SUM(wUSE!V$113:V$115),V$4*wUSE!V28/SUM(wUSE!V$113:V$115),0)</f>
        <v>0</v>
      </c>
      <c r="W27" s="187">
        <f>IF(SUM(wUSE!W$113:W$115),W$4*wUSE!W28/SUM(wUSE!W$113:W$115),0)</f>
        <v>0</v>
      </c>
      <c r="X27" s="187">
        <f>IF(SUM(wUSE!X$113:X$115),X$4*wUSE!X28/SUM(wUSE!X$113:X$115),0)</f>
        <v>0</v>
      </c>
      <c r="Y27" s="187">
        <f>IF(SUM(wUSE!Y$113:Y$115),Y$4*wUSE!Y28/SUM(wUSE!Y$113:Y$115),0)</f>
        <v>0</v>
      </c>
      <c r="Z27" s="187">
        <f>IF(SUM(wUSE!Z$113:Z$115),Z$4*wUSE!Z28/SUM(wUSE!Z$113:Z$115),0)</f>
        <v>0</v>
      </c>
      <c r="AA27" s="187">
        <f>IF(SUM(wUSE!AA$113:AA$115),AA$4*wUSE!AA28/SUM(wUSE!AA$113:AA$115),0)</f>
        <v>0</v>
      </c>
      <c r="AB27" s="187">
        <f>IF(SUM(wUSE!AB$113:AB$115),AB$4*wUSE!AB28/SUM(wUSE!AB$113:AB$115),0)</f>
        <v>0</v>
      </c>
      <c r="AC27" s="187">
        <f>IF(SUM(wUSE!AC$113:AC$115),AC$4*wUSE!AC28/SUM(wUSE!AC$113:AC$115),0)</f>
        <v>0</v>
      </c>
      <c r="AD27" s="187">
        <f>IF(SUM(wUSE!AD$113:AD$115),AD$4*wUSE!AD28/SUM(wUSE!AD$113:AD$115),0)</f>
        <v>0</v>
      </c>
      <c r="AE27" s="187">
        <f>IF(SUM(wUSE!AE$113:AE$115),AE$4*wUSE!AE28/SUM(wUSE!AE$113:AE$115),0)</f>
        <v>0</v>
      </c>
      <c r="AF27" s="187">
        <f>IF(SUM(wUSE!AF$113:AF$115),AF$4*wUSE!AF28/SUM(wUSE!AF$113:AF$115),0)</f>
        <v>0</v>
      </c>
      <c r="AG27" s="187">
        <f>IF(SUM(wUSE!AG$113:AG$115),AG$4*wUSE!AG28/SUM(wUSE!AG$113:AG$115),0)</f>
        <v>0</v>
      </c>
      <c r="AH27" s="187">
        <f>IF(SUM(wUSE!AH$113:AH$115),AH$4*wUSE!AH28/SUM(wUSE!AH$113:AH$115),0)</f>
        <v>0</v>
      </c>
      <c r="AI27" s="187">
        <f>IF(SUM(wUSE!AI$113:AI$115),AI$4*wUSE!AI28/SUM(wUSE!AI$113:AI$115),0)</f>
        <v>0</v>
      </c>
      <c r="AJ27" s="187">
        <f>IF(SUM(wUSE!AJ$113:AJ$115),AJ$4*wUSE!AJ28/SUM(wUSE!AJ$113:AJ$115),0)</f>
        <v>0</v>
      </c>
      <c r="AK27" s="187">
        <f>IF(SUM(wUSE!AK$113:AK$115),AK$4*wUSE!AK28/SUM(wUSE!AK$113:AK$115),0)</f>
        <v>0</v>
      </c>
      <c r="AL27" s="187">
        <f>IF(SUM(wUSE!AL$113:AL$115),AL$4*wUSE!AL28/SUM(wUSE!AL$113:AL$115),0)</f>
        <v>0</v>
      </c>
      <c r="AM27" s="187">
        <f>IF(SUM(wUSE!AM$113:AM$115),AM$4*wUSE!AM28/SUM(wUSE!AM$113:AM$115),0)</f>
        <v>0</v>
      </c>
      <c r="AN27" s="187">
        <f>IF(SUM(wUSE!AN$113:AN$115),AN$4*wUSE!AN28/SUM(wUSE!AN$113:AN$115),0)</f>
        <v>0</v>
      </c>
      <c r="AO27" s="187">
        <f>IF(SUM(wUSE!AO$113:AO$115),AO$4*wUSE!AO28/SUM(wUSE!AO$113:AO$115),0)</f>
        <v>0</v>
      </c>
      <c r="AP27" s="187">
        <f>IF(SUM(wUSE!AP$113:AP$115),AP$4*wUSE!AP28/SUM(wUSE!AP$113:AP$115),0)</f>
        <v>0</v>
      </c>
      <c r="AQ27" s="187">
        <f>IF(SUM(wUSE!AQ$113:AQ$115),AQ$4*wUSE!AQ28/SUM(wUSE!AQ$113:AQ$115),0)</f>
        <v>0</v>
      </c>
      <c r="AR27" s="187">
        <f>IF(SUM(wUSE!AR$113:AR$115),AR$4*wUSE!AR28/SUM(wUSE!AR$113:AR$115),0)</f>
        <v>0</v>
      </c>
      <c r="AS27" s="187">
        <f>IF(SUM(wUSE!AS$113:AS$115),AS$4*wUSE!AS28/SUM(wUSE!AS$113:AS$115),0)</f>
        <v>0</v>
      </c>
      <c r="AT27" s="187">
        <f>IF(SUM(wUSE!AT$113:AT$115),AT$4*wUSE!AT28/SUM(wUSE!AT$113:AT$115),0)</f>
        <v>0</v>
      </c>
      <c r="AU27" s="187">
        <f>IF(SUM(wUSE!AU$113:AU$115),AU$4*wUSE!AU28/SUM(wUSE!AU$113:AU$115),0)</f>
        <v>0</v>
      </c>
      <c r="AV27" s="187">
        <f>IF(SUM(wUSE!AV$113:AV$115),AV$4*wUSE!AV28/SUM(wUSE!AV$113:AV$115),0)</f>
        <v>0</v>
      </c>
      <c r="AW27" s="187">
        <f>IF(SUM(wUSE!AW$113:AW$115),AW$4*wUSE!AW28/SUM(wUSE!AW$113:AW$115),0)</f>
        <v>0</v>
      </c>
      <c r="AX27" s="187">
        <f>IF(SUM(wUSE!AX$113:AX$115),AX$4*wUSE!AX28/SUM(wUSE!AX$113:AX$115),0)</f>
        <v>0</v>
      </c>
      <c r="AY27" s="187">
        <f>IF(SUM(wUSE!AY$113:AY$115),AY$4*wUSE!AY28/SUM(wUSE!AY$113:AY$115),0)</f>
        <v>7.4416417111079323</v>
      </c>
      <c r="AZ27" s="187">
        <f>IF(SUM(wUSE!AZ$113:AZ$115),AZ$4*wUSE!AZ28/SUM(wUSE!AZ$113:AZ$115),0)</f>
        <v>0</v>
      </c>
      <c r="BA27" s="187">
        <f>IF(SUM(wUSE!BA$113:BA$115),BA$4*wUSE!BA28/SUM(wUSE!BA$113:BA$115),0)</f>
        <v>0</v>
      </c>
      <c r="BB27" s="187">
        <f>IF(SUM(wUSE!BB$113:BB$115),BB$4*wUSE!BB28/SUM(wUSE!BB$113:BB$115),0)</f>
        <v>0</v>
      </c>
      <c r="BC27" s="187">
        <f>IF(SUM(wUSE!BC$113:BC$115),BC$4*wUSE!BC28/SUM(wUSE!BC$113:BC$115),0)</f>
        <v>0</v>
      </c>
      <c r="BD27" s="187">
        <f>IF(SUM(wUSE!BD$113:BD$115),BD$4*wUSE!BD28/SUM(wUSE!BD$113:BD$115),0)</f>
        <v>0</v>
      </c>
      <c r="BE27" s="187">
        <f>IF(SUM(wUSE!BE$113:BE$115),BE$4*wUSE!BE28/SUM(wUSE!BE$113:BE$115),0)</f>
        <v>0</v>
      </c>
      <c r="BF27" s="187">
        <f>IF(SUM(wUSE!BF$113:BF$115),BF$4*wUSE!BF28/SUM(wUSE!BF$113:BF$115),0)</f>
        <v>0</v>
      </c>
      <c r="BG27" s="187">
        <f>IF(SUM(wUSE!BG$113:BG$115),BG$4*wUSE!BG28/SUM(wUSE!BG$113:BG$115),0)</f>
        <v>0</v>
      </c>
      <c r="BH27" s="187">
        <f>IF(SUM(wUSE!BH$113:BH$115),BH$4*wUSE!BH28/SUM(wUSE!BH$113:BH$115),0)</f>
        <v>0</v>
      </c>
      <c r="BI27" s="187">
        <f>IF(SUM(wUSE!BI$113:BI$115),BI$4*wUSE!BI28/SUM(wUSE!BI$113:BI$115),0)</f>
        <v>0</v>
      </c>
      <c r="BJ27" s="187">
        <f>IF(SUM(wUSE!BJ$113:BJ$115),BJ$4*wUSE!BJ28/SUM(wUSE!BJ$113:BJ$115),0)</f>
        <v>0</v>
      </c>
      <c r="BK27" s="187">
        <f>IF(SUM(wUSE!BK$113:BK$115),BK$4*wUSE!BK28/SUM(wUSE!BK$113:BK$115),0)</f>
        <v>0</v>
      </c>
      <c r="BL27" s="187">
        <f>IF(SUM(wUSE!BL$113:BL$115),BL$4*wUSE!BL28/SUM(wUSE!BL$113:BL$115),0)</f>
        <v>0</v>
      </c>
      <c r="BM27" s="187">
        <f>IF(SUM(wUSE!BM$113:BM$115),BM$4*wUSE!BM28/SUM(wUSE!BM$113:BM$115),0)</f>
        <v>0</v>
      </c>
      <c r="BN27" s="187">
        <f>IF(SUM(wUSE!BN$113:BN$115),BN$4*wUSE!BN28/SUM(wUSE!BN$113:BN$115),0)</f>
        <v>0</v>
      </c>
      <c r="BO27" s="187">
        <f>IF(SUM(wUSE!BO$113:BO$115),BO$4*wUSE!BO28/SUM(wUSE!BO$113:BO$115),0)</f>
        <v>0</v>
      </c>
      <c r="BP27" s="187">
        <f>IF(SUM(wUSE!BP$113:BP$115),BP$4*wUSE!BP28/SUM(wUSE!BP$113:BP$115),0)</f>
        <v>0</v>
      </c>
      <c r="BQ27" s="187">
        <f>IF(SUM(wUSE!BQ$113:BQ$115),BQ$4*wUSE!BQ28/SUM(wUSE!BQ$113:BQ$115),0)</f>
        <v>0</v>
      </c>
      <c r="BR27" s="187">
        <f>IF(SUM(wUSE!BR$113:BR$115),BR$4*wUSE!BR28/SUM(wUSE!BR$113:BR$115),0)</f>
        <v>0</v>
      </c>
      <c r="BS27" s="187">
        <f>IF(SUM(wUSE!BS$113:BS$115),BS$4*wUSE!BS28/SUM(wUSE!BS$113:BS$115),0)</f>
        <v>0</v>
      </c>
      <c r="BT27" s="187">
        <f>IF(SUM(wUSE!BT$113:BT$115),BT$4*wUSE!BT28/SUM(wUSE!BT$113:BT$115),0)</f>
        <v>0</v>
      </c>
      <c r="BU27" s="187">
        <f>IF(SUM(wUSE!BU$113:BU$115),BU$4*wUSE!BU28/SUM(wUSE!BU$113:BU$115),0)</f>
        <v>0</v>
      </c>
      <c r="BV27" s="187">
        <f>IF(SUM(wUSE!BV$113:BV$115),BV$4*wUSE!BV28/SUM(wUSE!BV$113:BV$115),0)</f>
        <v>0</v>
      </c>
      <c r="BW27" s="187">
        <f>IF(SUM(wUSE!BW$113:BW$115),BW$4*wUSE!BW28/SUM(wUSE!BW$113:BW$115),0)</f>
        <v>0</v>
      </c>
      <c r="BX27" s="187">
        <f>IF(SUM(wUSE!BX$113:BX$115),BX$4*wUSE!BX28/SUM(wUSE!BX$113:BX$115),0)</f>
        <v>0</v>
      </c>
      <c r="BY27" s="187">
        <f>IF(SUM(wUSE!BY$113:BY$115),BY$4*wUSE!BY28/SUM(wUSE!BY$113:BY$115),0)</f>
        <v>0</v>
      </c>
      <c r="BZ27" s="187">
        <f>IF(SUM(wUSE!BZ$113:BZ$115),BZ$4*wUSE!BZ28/SUM(wUSE!BZ$113:BZ$115),0)</f>
        <v>0</v>
      </c>
      <c r="CA27" s="187">
        <f>IF(SUM(wUSE!CA$113:CA$115),CA$4*wUSE!CA28/SUM(wUSE!CA$113:CA$115),0)</f>
        <v>0</v>
      </c>
      <c r="CB27" s="187">
        <f>IF(SUM(wUSE!CB$113:CB$115),CB$4*wUSE!CB28/SUM(wUSE!CB$113:CB$115),0)</f>
        <v>0</v>
      </c>
      <c r="CC27" s="187">
        <f>IF(SUM(wUSE!CC$113:CC$115),CC$4*wUSE!CC28/SUM(wUSE!CC$113:CC$115),0)</f>
        <v>0</v>
      </c>
      <c r="CD27" s="187">
        <f>IF(SUM(wUSE!CD$113:CD$115),CD$4*wUSE!CD28/SUM(wUSE!CD$113:CD$115),0)</f>
        <v>0</v>
      </c>
      <c r="CE27" s="187">
        <f>IF(SUM(wUSE!CE$113:CE$115),CE$4*wUSE!CE28/SUM(wUSE!CE$113:CE$115),0)</f>
        <v>0</v>
      </c>
      <c r="CF27" s="187">
        <f>IF(SUM(wUSE!CF$113:CF$115),CF$4*wUSE!CF28/SUM(wUSE!CF$113:CF$115),0)</f>
        <v>0</v>
      </c>
      <c r="CG27" s="187">
        <f>IF(SUM(wUSE!CG$113:CG$115),CG$4*wUSE!CG28/SUM(wUSE!CG$113:CG$115),0)</f>
        <v>0</v>
      </c>
      <c r="CH27" s="187">
        <f>IF(SUM(wUSE!CH$113:CH$115),CH$4*wUSE!CH28/SUM(wUSE!CH$113:CH$115),0)</f>
        <v>0</v>
      </c>
      <c r="CI27" s="187">
        <f>IF(SUM(wUSE!CI$113:CI$115),CI$4*wUSE!CI28/SUM(wUSE!CI$113:CI$115),0)</f>
        <v>0</v>
      </c>
      <c r="CJ27" s="187">
        <f>IF(SUM(wUSE!CJ$113:CJ$115),CJ$4*wUSE!CJ28/SUM(wUSE!CJ$113:CJ$115),0)</f>
        <v>0</v>
      </c>
      <c r="CK27" s="187">
        <f>IF(SUM(wUSE!CK$113:CK$115),CK$4*wUSE!CK28/SUM(wUSE!CK$113:CK$115),0)</f>
        <v>0</v>
      </c>
      <c r="CL27" s="187">
        <f>IF(SUM(wUSE!CL$113:CL$115),CL$4*wUSE!CL28/SUM(wUSE!CL$113:CL$115),0)</f>
        <v>0</v>
      </c>
      <c r="CM27" s="187">
        <f>IF(SUM(wUSE!CM$113:CM$115),CM$4*wUSE!CM28/SUM(wUSE!CM$113:CM$115),0)</f>
        <v>0</v>
      </c>
      <c r="CN27" s="187">
        <f>IF(SUM(wUSE!CN$113:CN$115),CN$4*wUSE!CN28/SUM(wUSE!CN$113:CN$115),0)</f>
        <v>0</v>
      </c>
      <c r="CO27" s="187">
        <f>IF(SUM(wUSE!CO$113:CO$115),CO$4*wUSE!CO28/SUM(wUSE!CO$113:CO$115),0)</f>
        <v>0</v>
      </c>
      <c r="CP27" s="187">
        <f>IF(SUM(wUSE!CP$113:CP$115),CP$4*wUSE!CP28/SUM(wUSE!CP$113:CP$115),0)</f>
        <v>0</v>
      </c>
      <c r="CQ27" s="187">
        <f>IF(SUM(wUSE!CQ$113:CQ$115),CQ$4*wUSE!CQ28/SUM(wUSE!CQ$113:CQ$115),0)</f>
        <v>0</v>
      </c>
      <c r="CR27" s="187">
        <f>IF(SUM(wUSE!CR$113:CR$115),CR$4*wUSE!CR28/SUM(wUSE!CR$113:CR$115),0)</f>
        <v>0</v>
      </c>
      <c r="CS27" s="187">
        <f>IF(SUM(wUSE!CS$113:CS$115),CS$4*wUSE!CS28/SUM(wUSE!CS$113:CS$115),0)</f>
        <v>0</v>
      </c>
      <c r="CT27" s="187">
        <f>IF(SUM(wUSE!CT$113:CT$115),CT$4*wUSE!CT28/SUM(wUSE!CT$113:CT$115),0)</f>
        <v>0</v>
      </c>
      <c r="CU27" s="187">
        <f>IF(SUM(wUSE!CU$113:CU$115),CU$4*wUSE!CU28/SUM(wUSE!CU$113:CU$115),0)</f>
        <v>0</v>
      </c>
      <c r="CV27" s="187">
        <f>IF(SUM(wUSE!CV$113:CV$115),CV$4*wUSE!CV28/SUM(wUSE!CV$113:CV$115),0)</f>
        <v>0</v>
      </c>
      <c r="CW27" s="187">
        <f>IF(SUM(wUSE!CW$113:CW$115),CW$4*wUSE!CW28/SUM(wUSE!CW$113:CW$115),0)</f>
        <v>0</v>
      </c>
      <c r="CX27" s="187">
        <f>IF(SUM(wUSE!CX$113:CX$115),CX$4*wUSE!CX28/SUM(wUSE!CX$113:CX$115),0)</f>
        <v>0</v>
      </c>
      <c r="CY27" s="187">
        <f>IF(SUM(wUSE!CY$113:CY$115),CY$4*wUSE!CY28/SUM(wUSE!CY$113:CY$115),0)</f>
        <v>0</v>
      </c>
      <c r="CZ27" s="187">
        <f>IF(SUM(wUSE!CZ$113:CZ$115),CZ$4*wUSE!CZ28/SUM(wUSE!CZ$113:CZ$115),0)</f>
        <v>0</v>
      </c>
      <c r="DA27" s="187">
        <f>IF(SUM(wUSE!DA$113:DA$115),DA$4*wUSE!DA28/SUM(wUSE!DA$113:DA$115),0)</f>
        <v>0</v>
      </c>
      <c r="DB27" s="187">
        <f>IF(SUM(wUSE!DB$113:DB$115),DB$4*wUSE!DB28/SUM(wUSE!DB$113:DB$115),0)</f>
        <v>0</v>
      </c>
      <c r="DC27" s="177"/>
      <c r="DD27" s="178"/>
      <c r="DE27" s="178"/>
      <c r="DF27" s="178"/>
      <c r="DG27" s="178"/>
      <c r="DH27" s="178"/>
      <c r="DI27" s="178"/>
      <c r="DJ27" s="178"/>
      <c r="DK27" s="178"/>
      <c r="DL27" s="178"/>
      <c r="DM27" s="178"/>
      <c r="DN27" s="178"/>
      <c r="DO27" s="178"/>
      <c r="DP27" s="178"/>
    </row>
    <row r="28" spans="1:120" x14ac:dyDescent="0.35">
      <c r="A28" s="27"/>
      <c r="B28" s="15" t="s">
        <v>69</v>
      </c>
      <c r="C28" s="187">
        <f>IF(SUM(wUSE!C$113:C$115),C$4*wUSE!C29/SUM(wUSE!C$113:C$115),0)</f>
        <v>0</v>
      </c>
      <c r="D28" s="187">
        <f>IF(SUM(wUSE!D$113:D$115),D$4*wUSE!D29/SUM(wUSE!D$113:D$115),0)</f>
        <v>0</v>
      </c>
      <c r="E28" s="187">
        <f>IF(SUM(wUSE!E$113:E$115),E$4*wUSE!E29/SUM(wUSE!E$113:E$115),0)</f>
        <v>0</v>
      </c>
      <c r="F28" s="187">
        <f>IF(SUM(wUSE!F$113:F$115),F$4*wUSE!F29/SUM(wUSE!F$113:F$115),0)</f>
        <v>0</v>
      </c>
      <c r="G28" s="187">
        <f>IF(SUM(wUSE!G$113:G$115),G$4*wUSE!G29/SUM(wUSE!G$113:G$115),0)</f>
        <v>0</v>
      </c>
      <c r="H28" s="187">
        <f>IF(SUM(wUSE!H$113:H$115),H$4*wUSE!H29/SUM(wUSE!H$113:H$115),0)</f>
        <v>0</v>
      </c>
      <c r="I28" s="187">
        <f>IF(SUM(wUSE!I$113:I$115),I$4*wUSE!I29/SUM(wUSE!I$113:I$115),0)</f>
        <v>0</v>
      </c>
      <c r="J28" s="187">
        <f>IF(SUM(wUSE!J$113:J$115),J$4*wUSE!J29/SUM(wUSE!J$113:J$115),0)</f>
        <v>0</v>
      </c>
      <c r="K28" s="187">
        <f>IF(SUM(wUSE!K$113:K$115),K$4*wUSE!K29/SUM(wUSE!K$113:K$115),0)</f>
        <v>0</v>
      </c>
      <c r="L28" s="187">
        <f>IF(SUM(wUSE!L$113:L$115),L$4*wUSE!L29/SUM(wUSE!L$113:L$115),0)</f>
        <v>0</v>
      </c>
      <c r="M28" s="187">
        <f>IF(SUM(wUSE!M$113:M$115),M$4*wUSE!M29/SUM(wUSE!M$113:M$115),0)</f>
        <v>0</v>
      </c>
      <c r="N28" s="187">
        <f>IF(SUM(wUSE!N$113:N$115),N$4*wUSE!N29/SUM(wUSE!N$113:N$115),0)</f>
        <v>0</v>
      </c>
      <c r="O28" s="187">
        <f>IF(SUM(wUSE!O$113:O$115),O$4*wUSE!O29/SUM(wUSE!O$113:O$115),0)</f>
        <v>0</v>
      </c>
      <c r="P28" s="187">
        <f>IF(SUM(wUSE!P$113:P$115),P$4*wUSE!P29/SUM(wUSE!P$113:P$115),0)</f>
        <v>0</v>
      </c>
      <c r="Q28" s="187">
        <f>IF(SUM(wUSE!Q$113:Q$115),Q$4*wUSE!Q29/SUM(wUSE!Q$113:Q$115),0)</f>
        <v>0</v>
      </c>
      <c r="R28" s="187">
        <f>IF(SUM(wUSE!R$113:R$115),R$4*wUSE!R29/SUM(wUSE!R$113:R$115),0)</f>
        <v>0</v>
      </c>
      <c r="S28" s="187">
        <f>IF(SUM(wUSE!S$113:S$115),S$4*wUSE!S29/SUM(wUSE!S$113:S$115),0)</f>
        <v>0</v>
      </c>
      <c r="T28" s="187">
        <f>IF(SUM(wUSE!T$113:T$115),T$4*wUSE!T29/SUM(wUSE!T$113:T$115),0)</f>
        <v>0</v>
      </c>
      <c r="U28" s="187">
        <f>IF(SUM(wUSE!U$113:U$115),U$4*wUSE!U29/SUM(wUSE!U$113:U$115),0)</f>
        <v>0</v>
      </c>
      <c r="V28" s="187">
        <f>IF(SUM(wUSE!V$113:V$115),V$4*wUSE!V29/SUM(wUSE!V$113:V$115),0)</f>
        <v>0</v>
      </c>
      <c r="W28" s="187">
        <f>IF(SUM(wUSE!W$113:W$115),W$4*wUSE!W29/SUM(wUSE!W$113:W$115),0)</f>
        <v>0</v>
      </c>
      <c r="X28" s="187">
        <f>IF(SUM(wUSE!X$113:X$115),X$4*wUSE!X29/SUM(wUSE!X$113:X$115),0)</f>
        <v>0</v>
      </c>
      <c r="Y28" s="187">
        <f>IF(SUM(wUSE!Y$113:Y$115),Y$4*wUSE!Y29/SUM(wUSE!Y$113:Y$115),0)</f>
        <v>0</v>
      </c>
      <c r="Z28" s="187">
        <f>IF(SUM(wUSE!Z$113:Z$115),Z$4*wUSE!Z29/SUM(wUSE!Z$113:Z$115),0)</f>
        <v>0</v>
      </c>
      <c r="AA28" s="187">
        <f>IF(SUM(wUSE!AA$113:AA$115),AA$4*wUSE!AA29/SUM(wUSE!AA$113:AA$115),0)</f>
        <v>0</v>
      </c>
      <c r="AB28" s="187">
        <f>IF(SUM(wUSE!AB$113:AB$115),AB$4*wUSE!AB29/SUM(wUSE!AB$113:AB$115),0)</f>
        <v>0</v>
      </c>
      <c r="AC28" s="187">
        <f>IF(SUM(wUSE!AC$113:AC$115),AC$4*wUSE!AC29/SUM(wUSE!AC$113:AC$115),0)</f>
        <v>0</v>
      </c>
      <c r="AD28" s="187">
        <f>IF(SUM(wUSE!AD$113:AD$115),AD$4*wUSE!AD29/SUM(wUSE!AD$113:AD$115),0)</f>
        <v>0</v>
      </c>
      <c r="AE28" s="187">
        <f>IF(SUM(wUSE!AE$113:AE$115),AE$4*wUSE!AE29/SUM(wUSE!AE$113:AE$115),0)</f>
        <v>0</v>
      </c>
      <c r="AF28" s="187">
        <f>IF(SUM(wUSE!AF$113:AF$115),AF$4*wUSE!AF29/SUM(wUSE!AF$113:AF$115),0)</f>
        <v>0</v>
      </c>
      <c r="AG28" s="187">
        <f>IF(SUM(wUSE!AG$113:AG$115),AG$4*wUSE!AG29/SUM(wUSE!AG$113:AG$115),0)</f>
        <v>0</v>
      </c>
      <c r="AH28" s="187">
        <f>IF(SUM(wUSE!AH$113:AH$115),AH$4*wUSE!AH29/SUM(wUSE!AH$113:AH$115),0)</f>
        <v>0</v>
      </c>
      <c r="AI28" s="187">
        <f>IF(SUM(wUSE!AI$113:AI$115),AI$4*wUSE!AI29/SUM(wUSE!AI$113:AI$115),0)</f>
        <v>0</v>
      </c>
      <c r="AJ28" s="187">
        <f>IF(SUM(wUSE!AJ$113:AJ$115),AJ$4*wUSE!AJ29/SUM(wUSE!AJ$113:AJ$115),0)</f>
        <v>0</v>
      </c>
      <c r="AK28" s="187">
        <f>IF(SUM(wUSE!AK$113:AK$115),AK$4*wUSE!AK29/SUM(wUSE!AK$113:AK$115),0)</f>
        <v>0</v>
      </c>
      <c r="AL28" s="187">
        <f>IF(SUM(wUSE!AL$113:AL$115),AL$4*wUSE!AL29/SUM(wUSE!AL$113:AL$115),0)</f>
        <v>0</v>
      </c>
      <c r="AM28" s="187">
        <f>IF(SUM(wUSE!AM$113:AM$115),AM$4*wUSE!AM29/SUM(wUSE!AM$113:AM$115),0)</f>
        <v>0</v>
      </c>
      <c r="AN28" s="187">
        <f>IF(SUM(wUSE!AN$113:AN$115),AN$4*wUSE!AN29/SUM(wUSE!AN$113:AN$115),0)</f>
        <v>0</v>
      </c>
      <c r="AO28" s="187">
        <f>IF(SUM(wUSE!AO$113:AO$115),AO$4*wUSE!AO29/SUM(wUSE!AO$113:AO$115),0)</f>
        <v>0</v>
      </c>
      <c r="AP28" s="187">
        <f>IF(SUM(wUSE!AP$113:AP$115),AP$4*wUSE!AP29/SUM(wUSE!AP$113:AP$115),0)</f>
        <v>0</v>
      </c>
      <c r="AQ28" s="187">
        <f>IF(SUM(wUSE!AQ$113:AQ$115),AQ$4*wUSE!AQ29/SUM(wUSE!AQ$113:AQ$115),0)</f>
        <v>0</v>
      </c>
      <c r="AR28" s="187">
        <f>IF(SUM(wUSE!AR$113:AR$115),AR$4*wUSE!AR29/SUM(wUSE!AR$113:AR$115),0)</f>
        <v>0</v>
      </c>
      <c r="AS28" s="187">
        <f>IF(SUM(wUSE!AS$113:AS$115),AS$4*wUSE!AS29/SUM(wUSE!AS$113:AS$115),0)</f>
        <v>0</v>
      </c>
      <c r="AT28" s="187">
        <f>IF(SUM(wUSE!AT$113:AT$115),AT$4*wUSE!AT29/SUM(wUSE!AT$113:AT$115),0)</f>
        <v>0</v>
      </c>
      <c r="AU28" s="187">
        <f>IF(SUM(wUSE!AU$113:AU$115),AU$4*wUSE!AU29/SUM(wUSE!AU$113:AU$115),0)</f>
        <v>0</v>
      </c>
      <c r="AV28" s="187">
        <f>IF(SUM(wUSE!AV$113:AV$115),AV$4*wUSE!AV29/SUM(wUSE!AV$113:AV$115),0)</f>
        <v>0</v>
      </c>
      <c r="AW28" s="187">
        <f>IF(SUM(wUSE!AW$113:AW$115),AW$4*wUSE!AW29/SUM(wUSE!AW$113:AW$115),0)</f>
        <v>0</v>
      </c>
      <c r="AX28" s="187">
        <f>IF(SUM(wUSE!AX$113:AX$115),AX$4*wUSE!AX29/SUM(wUSE!AX$113:AX$115),0)</f>
        <v>0</v>
      </c>
      <c r="AY28" s="187">
        <f>IF(SUM(wUSE!AY$113:AY$115),AY$4*wUSE!AY29/SUM(wUSE!AY$113:AY$115),0)</f>
        <v>23.399378774852352</v>
      </c>
      <c r="AZ28" s="187">
        <f>IF(SUM(wUSE!AZ$113:AZ$115),AZ$4*wUSE!AZ29/SUM(wUSE!AZ$113:AZ$115),0)</f>
        <v>0</v>
      </c>
      <c r="BA28" s="187">
        <f>IF(SUM(wUSE!BA$113:BA$115),BA$4*wUSE!BA29/SUM(wUSE!BA$113:BA$115),0)</f>
        <v>0</v>
      </c>
      <c r="BB28" s="187">
        <f>IF(SUM(wUSE!BB$113:BB$115),BB$4*wUSE!BB29/SUM(wUSE!BB$113:BB$115),0)</f>
        <v>0</v>
      </c>
      <c r="BC28" s="187">
        <f>IF(SUM(wUSE!BC$113:BC$115),BC$4*wUSE!BC29/SUM(wUSE!BC$113:BC$115),0)</f>
        <v>0</v>
      </c>
      <c r="BD28" s="187">
        <f>IF(SUM(wUSE!BD$113:BD$115),BD$4*wUSE!BD29/SUM(wUSE!BD$113:BD$115),0)</f>
        <v>0</v>
      </c>
      <c r="BE28" s="187">
        <f>IF(SUM(wUSE!BE$113:BE$115),BE$4*wUSE!BE29/SUM(wUSE!BE$113:BE$115),0)</f>
        <v>0</v>
      </c>
      <c r="BF28" s="187">
        <f>IF(SUM(wUSE!BF$113:BF$115),BF$4*wUSE!BF29/SUM(wUSE!BF$113:BF$115),0)</f>
        <v>0</v>
      </c>
      <c r="BG28" s="187">
        <f>IF(SUM(wUSE!BG$113:BG$115),BG$4*wUSE!BG29/SUM(wUSE!BG$113:BG$115),0)</f>
        <v>0</v>
      </c>
      <c r="BH28" s="187">
        <f>IF(SUM(wUSE!BH$113:BH$115),BH$4*wUSE!BH29/SUM(wUSE!BH$113:BH$115),0)</f>
        <v>0</v>
      </c>
      <c r="BI28" s="187">
        <f>IF(SUM(wUSE!BI$113:BI$115),BI$4*wUSE!BI29/SUM(wUSE!BI$113:BI$115),0)</f>
        <v>0</v>
      </c>
      <c r="BJ28" s="187">
        <f>IF(SUM(wUSE!BJ$113:BJ$115),BJ$4*wUSE!BJ29/SUM(wUSE!BJ$113:BJ$115),0)</f>
        <v>0</v>
      </c>
      <c r="BK28" s="187">
        <f>IF(SUM(wUSE!BK$113:BK$115),BK$4*wUSE!BK29/SUM(wUSE!BK$113:BK$115),0)</f>
        <v>0</v>
      </c>
      <c r="BL28" s="187">
        <f>IF(SUM(wUSE!BL$113:BL$115),BL$4*wUSE!BL29/SUM(wUSE!BL$113:BL$115),0)</f>
        <v>0</v>
      </c>
      <c r="BM28" s="187">
        <f>IF(SUM(wUSE!BM$113:BM$115),BM$4*wUSE!BM29/SUM(wUSE!BM$113:BM$115),0)</f>
        <v>0</v>
      </c>
      <c r="BN28" s="187">
        <f>IF(SUM(wUSE!BN$113:BN$115),BN$4*wUSE!BN29/SUM(wUSE!BN$113:BN$115),0)</f>
        <v>0</v>
      </c>
      <c r="BO28" s="187">
        <f>IF(SUM(wUSE!BO$113:BO$115),BO$4*wUSE!BO29/SUM(wUSE!BO$113:BO$115),0)</f>
        <v>0</v>
      </c>
      <c r="BP28" s="187">
        <f>IF(SUM(wUSE!BP$113:BP$115),BP$4*wUSE!BP29/SUM(wUSE!BP$113:BP$115),0)</f>
        <v>0</v>
      </c>
      <c r="BQ28" s="187">
        <f>IF(SUM(wUSE!BQ$113:BQ$115),BQ$4*wUSE!BQ29/SUM(wUSE!BQ$113:BQ$115),0)</f>
        <v>0</v>
      </c>
      <c r="BR28" s="187">
        <f>IF(SUM(wUSE!BR$113:BR$115),BR$4*wUSE!BR29/SUM(wUSE!BR$113:BR$115),0)</f>
        <v>0</v>
      </c>
      <c r="BS28" s="187">
        <f>IF(SUM(wUSE!BS$113:BS$115),BS$4*wUSE!BS29/SUM(wUSE!BS$113:BS$115),0)</f>
        <v>0</v>
      </c>
      <c r="BT28" s="187">
        <f>IF(SUM(wUSE!BT$113:BT$115),BT$4*wUSE!BT29/SUM(wUSE!BT$113:BT$115),0)</f>
        <v>0</v>
      </c>
      <c r="BU28" s="187">
        <f>IF(SUM(wUSE!BU$113:BU$115),BU$4*wUSE!BU29/SUM(wUSE!BU$113:BU$115),0)</f>
        <v>0</v>
      </c>
      <c r="BV28" s="187">
        <f>IF(SUM(wUSE!BV$113:BV$115),BV$4*wUSE!BV29/SUM(wUSE!BV$113:BV$115),0)</f>
        <v>0</v>
      </c>
      <c r="BW28" s="187">
        <f>IF(SUM(wUSE!BW$113:BW$115),BW$4*wUSE!BW29/SUM(wUSE!BW$113:BW$115),0)</f>
        <v>0</v>
      </c>
      <c r="BX28" s="187">
        <f>IF(SUM(wUSE!BX$113:BX$115),BX$4*wUSE!BX29/SUM(wUSE!BX$113:BX$115),0)</f>
        <v>0</v>
      </c>
      <c r="BY28" s="187">
        <f>IF(SUM(wUSE!BY$113:BY$115),BY$4*wUSE!BY29/SUM(wUSE!BY$113:BY$115),0)</f>
        <v>0</v>
      </c>
      <c r="BZ28" s="187">
        <f>IF(SUM(wUSE!BZ$113:BZ$115),BZ$4*wUSE!BZ29/SUM(wUSE!BZ$113:BZ$115),0)</f>
        <v>0</v>
      </c>
      <c r="CA28" s="187">
        <f>IF(SUM(wUSE!CA$113:CA$115),CA$4*wUSE!CA29/SUM(wUSE!CA$113:CA$115),0)</f>
        <v>0</v>
      </c>
      <c r="CB28" s="187">
        <f>IF(SUM(wUSE!CB$113:CB$115),CB$4*wUSE!CB29/SUM(wUSE!CB$113:CB$115),0)</f>
        <v>0</v>
      </c>
      <c r="CC28" s="187">
        <f>IF(SUM(wUSE!CC$113:CC$115),CC$4*wUSE!CC29/SUM(wUSE!CC$113:CC$115),0)</f>
        <v>0</v>
      </c>
      <c r="CD28" s="187">
        <f>IF(SUM(wUSE!CD$113:CD$115),CD$4*wUSE!CD29/SUM(wUSE!CD$113:CD$115),0)</f>
        <v>0</v>
      </c>
      <c r="CE28" s="187">
        <f>IF(SUM(wUSE!CE$113:CE$115),CE$4*wUSE!CE29/SUM(wUSE!CE$113:CE$115),0)</f>
        <v>0</v>
      </c>
      <c r="CF28" s="187">
        <f>IF(SUM(wUSE!CF$113:CF$115),CF$4*wUSE!CF29/SUM(wUSE!CF$113:CF$115),0)</f>
        <v>0</v>
      </c>
      <c r="CG28" s="187">
        <f>IF(SUM(wUSE!CG$113:CG$115),CG$4*wUSE!CG29/SUM(wUSE!CG$113:CG$115),0)</f>
        <v>0</v>
      </c>
      <c r="CH28" s="187">
        <f>IF(SUM(wUSE!CH$113:CH$115),CH$4*wUSE!CH29/SUM(wUSE!CH$113:CH$115),0)</f>
        <v>0</v>
      </c>
      <c r="CI28" s="187">
        <f>IF(SUM(wUSE!CI$113:CI$115),CI$4*wUSE!CI29/SUM(wUSE!CI$113:CI$115),0)</f>
        <v>0</v>
      </c>
      <c r="CJ28" s="187">
        <f>IF(SUM(wUSE!CJ$113:CJ$115),CJ$4*wUSE!CJ29/SUM(wUSE!CJ$113:CJ$115),0)</f>
        <v>0</v>
      </c>
      <c r="CK28" s="187">
        <f>IF(SUM(wUSE!CK$113:CK$115),CK$4*wUSE!CK29/SUM(wUSE!CK$113:CK$115),0)</f>
        <v>0</v>
      </c>
      <c r="CL28" s="187">
        <f>IF(SUM(wUSE!CL$113:CL$115),CL$4*wUSE!CL29/SUM(wUSE!CL$113:CL$115),0)</f>
        <v>0</v>
      </c>
      <c r="CM28" s="187">
        <f>IF(SUM(wUSE!CM$113:CM$115),CM$4*wUSE!CM29/SUM(wUSE!CM$113:CM$115),0)</f>
        <v>0</v>
      </c>
      <c r="CN28" s="187">
        <f>IF(SUM(wUSE!CN$113:CN$115),CN$4*wUSE!CN29/SUM(wUSE!CN$113:CN$115),0)</f>
        <v>0</v>
      </c>
      <c r="CO28" s="187">
        <f>IF(SUM(wUSE!CO$113:CO$115),CO$4*wUSE!CO29/SUM(wUSE!CO$113:CO$115),0)</f>
        <v>0</v>
      </c>
      <c r="CP28" s="187">
        <f>IF(SUM(wUSE!CP$113:CP$115),CP$4*wUSE!CP29/SUM(wUSE!CP$113:CP$115),0)</f>
        <v>0</v>
      </c>
      <c r="CQ28" s="187">
        <f>IF(SUM(wUSE!CQ$113:CQ$115),CQ$4*wUSE!CQ29/SUM(wUSE!CQ$113:CQ$115),0)</f>
        <v>0</v>
      </c>
      <c r="CR28" s="187">
        <f>IF(SUM(wUSE!CR$113:CR$115),CR$4*wUSE!CR29/SUM(wUSE!CR$113:CR$115),0)</f>
        <v>0</v>
      </c>
      <c r="CS28" s="187">
        <f>IF(SUM(wUSE!CS$113:CS$115),CS$4*wUSE!CS29/SUM(wUSE!CS$113:CS$115),0)</f>
        <v>0</v>
      </c>
      <c r="CT28" s="187">
        <f>IF(SUM(wUSE!CT$113:CT$115),CT$4*wUSE!CT29/SUM(wUSE!CT$113:CT$115),0)</f>
        <v>0</v>
      </c>
      <c r="CU28" s="187">
        <f>IF(SUM(wUSE!CU$113:CU$115),CU$4*wUSE!CU29/SUM(wUSE!CU$113:CU$115),0)</f>
        <v>0</v>
      </c>
      <c r="CV28" s="187">
        <f>IF(SUM(wUSE!CV$113:CV$115),CV$4*wUSE!CV29/SUM(wUSE!CV$113:CV$115),0)</f>
        <v>0</v>
      </c>
      <c r="CW28" s="187">
        <f>IF(SUM(wUSE!CW$113:CW$115),CW$4*wUSE!CW29/SUM(wUSE!CW$113:CW$115),0)</f>
        <v>0</v>
      </c>
      <c r="CX28" s="187">
        <f>IF(SUM(wUSE!CX$113:CX$115),CX$4*wUSE!CX29/SUM(wUSE!CX$113:CX$115),0)</f>
        <v>0</v>
      </c>
      <c r="CY28" s="187">
        <f>IF(SUM(wUSE!CY$113:CY$115),CY$4*wUSE!CY29/SUM(wUSE!CY$113:CY$115),0)</f>
        <v>0</v>
      </c>
      <c r="CZ28" s="187">
        <f>IF(SUM(wUSE!CZ$113:CZ$115),CZ$4*wUSE!CZ29/SUM(wUSE!CZ$113:CZ$115),0)</f>
        <v>0</v>
      </c>
      <c r="DA28" s="187">
        <f>IF(SUM(wUSE!DA$113:DA$115),DA$4*wUSE!DA29/SUM(wUSE!DA$113:DA$115),0)</f>
        <v>0</v>
      </c>
      <c r="DB28" s="187">
        <f>IF(SUM(wUSE!DB$113:DB$115),DB$4*wUSE!DB29/SUM(wUSE!DB$113:DB$115),0)</f>
        <v>0</v>
      </c>
      <c r="DC28" s="177"/>
      <c r="DD28" s="178"/>
      <c r="DE28" s="178"/>
      <c r="DF28" s="178"/>
      <c r="DG28" s="178"/>
      <c r="DH28" s="178"/>
      <c r="DI28" s="178"/>
      <c r="DJ28" s="178"/>
      <c r="DK28" s="178"/>
      <c r="DL28" s="178"/>
      <c r="DM28" s="178"/>
      <c r="DN28" s="178"/>
      <c r="DO28" s="178"/>
      <c r="DP28" s="178"/>
    </row>
    <row r="29" spans="1:120" x14ac:dyDescent="0.35">
      <c r="A29" s="27"/>
      <c r="B29" s="15" t="s">
        <v>56</v>
      </c>
      <c r="C29" s="187">
        <f>IF(SUM(wUSE!C$113:C$115),C$4*wUSE!C30/SUM(wUSE!C$113:C$115),0)</f>
        <v>0</v>
      </c>
      <c r="D29" s="187">
        <f>IF(SUM(wUSE!D$113:D$115),D$4*wUSE!D30/SUM(wUSE!D$113:D$115),0)</f>
        <v>0</v>
      </c>
      <c r="E29" s="187">
        <f>IF(SUM(wUSE!E$113:E$115),E$4*wUSE!E30/SUM(wUSE!E$113:E$115),0)</f>
        <v>0</v>
      </c>
      <c r="F29" s="187">
        <f>IF(SUM(wUSE!F$113:F$115),F$4*wUSE!F30/SUM(wUSE!F$113:F$115),0)</f>
        <v>0</v>
      </c>
      <c r="G29" s="187">
        <f>IF(SUM(wUSE!G$113:G$115),G$4*wUSE!G30/SUM(wUSE!G$113:G$115),0)</f>
        <v>0</v>
      </c>
      <c r="H29" s="187">
        <f>IF(SUM(wUSE!H$113:H$115),H$4*wUSE!H30/SUM(wUSE!H$113:H$115),0)</f>
        <v>0</v>
      </c>
      <c r="I29" s="187">
        <f>IF(SUM(wUSE!I$113:I$115),I$4*wUSE!I30/SUM(wUSE!I$113:I$115),0)</f>
        <v>0</v>
      </c>
      <c r="J29" s="187">
        <f>IF(SUM(wUSE!J$113:J$115),J$4*wUSE!J30/SUM(wUSE!J$113:J$115),0)</f>
        <v>0</v>
      </c>
      <c r="K29" s="187">
        <f>IF(SUM(wUSE!K$113:K$115),K$4*wUSE!K30/SUM(wUSE!K$113:K$115),0)</f>
        <v>0</v>
      </c>
      <c r="L29" s="187">
        <f>IF(SUM(wUSE!L$113:L$115),L$4*wUSE!L30/SUM(wUSE!L$113:L$115),0)</f>
        <v>0</v>
      </c>
      <c r="M29" s="187">
        <f>IF(SUM(wUSE!M$113:M$115),M$4*wUSE!M30/SUM(wUSE!M$113:M$115),0)</f>
        <v>0</v>
      </c>
      <c r="N29" s="187">
        <f>IF(SUM(wUSE!N$113:N$115),N$4*wUSE!N30/SUM(wUSE!N$113:N$115),0)</f>
        <v>0</v>
      </c>
      <c r="O29" s="187">
        <f>IF(SUM(wUSE!O$113:O$115),O$4*wUSE!O30/SUM(wUSE!O$113:O$115),0)</f>
        <v>0</v>
      </c>
      <c r="P29" s="187">
        <f>IF(SUM(wUSE!P$113:P$115),P$4*wUSE!P30/SUM(wUSE!P$113:P$115),0)</f>
        <v>0</v>
      </c>
      <c r="Q29" s="187">
        <f>IF(SUM(wUSE!Q$113:Q$115),Q$4*wUSE!Q30/SUM(wUSE!Q$113:Q$115),0)</f>
        <v>0</v>
      </c>
      <c r="R29" s="187">
        <f>IF(SUM(wUSE!R$113:R$115),R$4*wUSE!R30/SUM(wUSE!R$113:R$115),0)</f>
        <v>0</v>
      </c>
      <c r="S29" s="187">
        <f>IF(SUM(wUSE!S$113:S$115),S$4*wUSE!S30/SUM(wUSE!S$113:S$115),0)</f>
        <v>0</v>
      </c>
      <c r="T29" s="187">
        <f>IF(SUM(wUSE!T$113:T$115),T$4*wUSE!T30/SUM(wUSE!T$113:T$115),0)</f>
        <v>0</v>
      </c>
      <c r="U29" s="187">
        <f>IF(SUM(wUSE!U$113:U$115),U$4*wUSE!U30/SUM(wUSE!U$113:U$115),0)</f>
        <v>0</v>
      </c>
      <c r="V29" s="187">
        <f>IF(SUM(wUSE!V$113:V$115),V$4*wUSE!V30/SUM(wUSE!V$113:V$115),0)</f>
        <v>0</v>
      </c>
      <c r="W29" s="187">
        <f>IF(SUM(wUSE!W$113:W$115),W$4*wUSE!W30/SUM(wUSE!W$113:W$115),0)</f>
        <v>0</v>
      </c>
      <c r="X29" s="187">
        <f>IF(SUM(wUSE!X$113:X$115),X$4*wUSE!X30/SUM(wUSE!X$113:X$115),0)</f>
        <v>3.9770033605730323E-2</v>
      </c>
      <c r="Y29" s="187">
        <f>IF(SUM(wUSE!Y$113:Y$115),Y$4*wUSE!Y30/SUM(wUSE!Y$113:Y$115),0)</f>
        <v>0</v>
      </c>
      <c r="Z29" s="187">
        <f>IF(SUM(wUSE!Z$113:Z$115),Z$4*wUSE!Z30/SUM(wUSE!Z$113:Z$115),0)</f>
        <v>0</v>
      </c>
      <c r="AA29" s="187">
        <f>IF(SUM(wUSE!AA$113:AA$115),AA$4*wUSE!AA30/SUM(wUSE!AA$113:AA$115),0)</f>
        <v>0</v>
      </c>
      <c r="AB29" s="187">
        <f>IF(SUM(wUSE!AB$113:AB$115),AB$4*wUSE!AB30/SUM(wUSE!AB$113:AB$115),0)</f>
        <v>0</v>
      </c>
      <c r="AC29" s="187">
        <f>IF(SUM(wUSE!AC$113:AC$115),AC$4*wUSE!AC30/SUM(wUSE!AC$113:AC$115),0)</f>
        <v>0</v>
      </c>
      <c r="AD29" s="187">
        <f>IF(SUM(wUSE!AD$113:AD$115),AD$4*wUSE!AD30/SUM(wUSE!AD$113:AD$115),0)</f>
        <v>0</v>
      </c>
      <c r="AE29" s="187">
        <f>IF(SUM(wUSE!AE$113:AE$115),AE$4*wUSE!AE30/SUM(wUSE!AE$113:AE$115),0)</f>
        <v>0</v>
      </c>
      <c r="AF29" s="187">
        <f>IF(SUM(wUSE!AF$113:AF$115),AF$4*wUSE!AF30/SUM(wUSE!AF$113:AF$115),0)</f>
        <v>0</v>
      </c>
      <c r="AG29" s="187">
        <f>IF(SUM(wUSE!AG$113:AG$115),AG$4*wUSE!AG30/SUM(wUSE!AG$113:AG$115),0)</f>
        <v>0</v>
      </c>
      <c r="AH29" s="187">
        <f>IF(SUM(wUSE!AH$113:AH$115),AH$4*wUSE!AH30/SUM(wUSE!AH$113:AH$115),0)</f>
        <v>0</v>
      </c>
      <c r="AI29" s="187">
        <f>IF(SUM(wUSE!AI$113:AI$115),AI$4*wUSE!AI30/SUM(wUSE!AI$113:AI$115),0)</f>
        <v>0</v>
      </c>
      <c r="AJ29" s="187">
        <f>IF(SUM(wUSE!AJ$113:AJ$115),AJ$4*wUSE!AJ30/SUM(wUSE!AJ$113:AJ$115),0)</f>
        <v>0</v>
      </c>
      <c r="AK29" s="187">
        <f>IF(SUM(wUSE!AK$113:AK$115),AK$4*wUSE!AK30/SUM(wUSE!AK$113:AK$115),0)</f>
        <v>0</v>
      </c>
      <c r="AL29" s="187">
        <f>IF(SUM(wUSE!AL$113:AL$115),AL$4*wUSE!AL30/SUM(wUSE!AL$113:AL$115),0)</f>
        <v>0</v>
      </c>
      <c r="AM29" s="187">
        <f>IF(SUM(wUSE!AM$113:AM$115),AM$4*wUSE!AM30/SUM(wUSE!AM$113:AM$115),0)</f>
        <v>0</v>
      </c>
      <c r="AN29" s="187">
        <f>IF(SUM(wUSE!AN$113:AN$115),AN$4*wUSE!AN30/SUM(wUSE!AN$113:AN$115),0)</f>
        <v>0</v>
      </c>
      <c r="AO29" s="187">
        <f>IF(SUM(wUSE!AO$113:AO$115),AO$4*wUSE!AO30/SUM(wUSE!AO$113:AO$115),0)</f>
        <v>0</v>
      </c>
      <c r="AP29" s="187">
        <f>IF(SUM(wUSE!AP$113:AP$115),AP$4*wUSE!AP30/SUM(wUSE!AP$113:AP$115),0)</f>
        <v>0</v>
      </c>
      <c r="AQ29" s="187">
        <f>IF(SUM(wUSE!AQ$113:AQ$115),AQ$4*wUSE!AQ30/SUM(wUSE!AQ$113:AQ$115),0)</f>
        <v>0</v>
      </c>
      <c r="AR29" s="187">
        <f>IF(SUM(wUSE!AR$113:AR$115),AR$4*wUSE!AR30/SUM(wUSE!AR$113:AR$115),0)</f>
        <v>0</v>
      </c>
      <c r="AS29" s="187">
        <f>IF(SUM(wUSE!AS$113:AS$115),AS$4*wUSE!AS30/SUM(wUSE!AS$113:AS$115),0)</f>
        <v>0</v>
      </c>
      <c r="AT29" s="187">
        <f>IF(SUM(wUSE!AT$113:AT$115),AT$4*wUSE!AT30/SUM(wUSE!AT$113:AT$115),0)</f>
        <v>0</v>
      </c>
      <c r="AU29" s="187">
        <f>IF(SUM(wUSE!AU$113:AU$115),AU$4*wUSE!AU30/SUM(wUSE!AU$113:AU$115),0)</f>
        <v>0</v>
      </c>
      <c r="AV29" s="187">
        <f>IF(SUM(wUSE!AV$113:AV$115),AV$4*wUSE!AV30/SUM(wUSE!AV$113:AV$115),0)</f>
        <v>0</v>
      </c>
      <c r="AW29" s="187">
        <f>IF(SUM(wUSE!AW$113:AW$115),AW$4*wUSE!AW30/SUM(wUSE!AW$113:AW$115),0)</f>
        <v>0</v>
      </c>
      <c r="AX29" s="187">
        <f>IF(SUM(wUSE!AX$113:AX$115),AX$4*wUSE!AX30/SUM(wUSE!AX$113:AX$115),0)</f>
        <v>0</v>
      </c>
      <c r="AY29" s="187">
        <f>IF(SUM(wUSE!AY$113:AY$115),AY$4*wUSE!AY30/SUM(wUSE!AY$113:AY$115),0)</f>
        <v>0</v>
      </c>
      <c r="AZ29" s="187">
        <f>IF(SUM(wUSE!AZ$113:AZ$115),AZ$4*wUSE!AZ30/SUM(wUSE!AZ$113:AZ$115),0)</f>
        <v>0</v>
      </c>
      <c r="BA29" s="187">
        <f>IF(SUM(wUSE!BA$113:BA$115),BA$4*wUSE!BA30/SUM(wUSE!BA$113:BA$115),0)</f>
        <v>0</v>
      </c>
      <c r="BB29" s="187">
        <f>IF(SUM(wUSE!BB$113:BB$115),BB$4*wUSE!BB30/SUM(wUSE!BB$113:BB$115),0)</f>
        <v>0</v>
      </c>
      <c r="BC29" s="187">
        <f>IF(SUM(wUSE!BC$113:BC$115),BC$4*wUSE!BC30/SUM(wUSE!BC$113:BC$115),0)</f>
        <v>0</v>
      </c>
      <c r="BD29" s="187">
        <f>IF(SUM(wUSE!BD$113:BD$115),BD$4*wUSE!BD30/SUM(wUSE!BD$113:BD$115),0)</f>
        <v>0</v>
      </c>
      <c r="BE29" s="187">
        <f>IF(SUM(wUSE!BE$113:BE$115),BE$4*wUSE!BE30/SUM(wUSE!BE$113:BE$115),0)</f>
        <v>0</v>
      </c>
      <c r="BF29" s="187">
        <f>IF(SUM(wUSE!BF$113:BF$115),BF$4*wUSE!BF30/SUM(wUSE!BF$113:BF$115),0)</f>
        <v>0</v>
      </c>
      <c r="BG29" s="187">
        <f>IF(SUM(wUSE!BG$113:BG$115),BG$4*wUSE!BG30/SUM(wUSE!BG$113:BG$115),0)</f>
        <v>0</v>
      </c>
      <c r="BH29" s="187">
        <f>IF(SUM(wUSE!BH$113:BH$115),BH$4*wUSE!BH30/SUM(wUSE!BH$113:BH$115),0)</f>
        <v>0</v>
      </c>
      <c r="BI29" s="187">
        <f>IF(SUM(wUSE!BI$113:BI$115),BI$4*wUSE!BI30/SUM(wUSE!BI$113:BI$115),0)</f>
        <v>0</v>
      </c>
      <c r="BJ29" s="187">
        <f>IF(SUM(wUSE!BJ$113:BJ$115),BJ$4*wUSE!BJ30/SUM(wUSE!BJ$113:BJ$115),0)</f>
        <v>0</v>
      </c>
      <c r="BK29" s="187">
        <f>IF(SUM(wUSE!BK$113:BK$115),BK$4*wUSE!BK30/SUM(wUSE!BK$113:BK$115),0)</f>
        <v>0</v>
      </c>
      <c r="BL29" s="187">
        <f>IF(SUM(wUSE!BL$113:BL$115),BL$4*wUSE!BL30/SUM(wUSE!BL$113:BL$115),0)</f>
        <v>0</v>
      </c>
      <c r="BM29" s="187">
        <f>IF(SUM(wUSE!BM$113:BM$115),BM$4*wUSE!BM30/SUM(wUSE!BM$113:BM$115),0)</f>
        <v>0</v>
      </c>
      <c r="BN29" s="187">
        <f>IF(SUM(wUSE!BN$113:BN$115),BN$4*wUSE!BN30/SUM(wUSE!BN$113:BN$115),0)</f>
        <v>0</v>
      </c>
      <c r="BO29" s="187">
        <f>IF(SUM(wUSE!BO$113:BO$115),BO$4*wUSE!BO30/SUM(wUSE!BO$113:BO$115),0)</f>
        <v>0</v>
      </c>
      <c r="BP29" s="187">
        <f>IF(SUM(wUSE!BP$113:BP$115),BP$4*wUSE!BP30/SUM(wUSE!BP$113:BP$115),0)</f>
        <v>0</v>
      </c>
      <c r="BQ29" s="187">
        <f>IF(SUM(wUSE!BQ$113:BQ$115),BQ$4*wUSE!BQ30/SUM(wUSE!BQ$113:BQ$115),0)</f>
        <v>0</v>
      </c>
      <c r="BR29" s="187">
        <f>IF(SUM(wUSE!BR$113:BR$115),BR$4*wUSE!BR30/SUM(wUSE!BR$113:BR$115),0)</f>
        <v>0</v>
      </c>
      <c r="BS29" s="187">
        <f>IF(SUM(wUSE!BS$113:BS$115),BS$4*wUSE!BS30/SUM(wUSE!BS$113:BS$115),0)</f>
        <v>0</v>
      </c>
      <c r="BT29" s="187">
        <f>IF(SUM(wUSE!BT$113:BT$115),BT$4*wUSE!BT30/SUM(wUSE!BT$113:BT$115),0)</f>
        <v>0</v>
      </c>
      <c r="BU29" s="187">
        <f>IF(SUM(wUSE!BU$113:BU$115),BU$4*wUSE!BU30/SUM(wUSE!BU$113:BU$115),0)</f>
        <v>0</v>
      </c>
      <c r="BV29" s="187">
        <f>IF(SUM(wUSE!BV$113:BV$115),BV$4*wUSE!BV30/SUM(wUSE!BV$113:BV$115),0)</f>
        <v>0</v>
      </c>
      <c r="BW29" s="187">
        <f>IF(SUM(wUSE!BW$113:BW$115),BW$4*wUSE!BW30/SUM(wUSE!BW$113:BW$115),0)</f>
        <v>0</v>
      </c>
      <c r="BX29" s="187">
        <f>IF(SUM(wUSE!BX$113:BX$115),BX$4*wUSE!BX30/SUM(wUSE!BX$113:BX$115),0)</f>
        <v>0</v>
      </c>
      <c r="BY29" s="187">
        <f>IF(SUM(wUSE!BY$113:BY$115),BY$4*wUSE!BY30/SUM(wUSE!BY$113:BY$115),0)</f>
        <v>0</v>
      </c>
      <c r="BZ29" s="187">
        <f>IF(SUM(wUSE!BZ$113:BZ$115),BZ$4*wUSE!BZ30/SUM(wUSE!BZ$113:BZ$115),0)</f>
        <v>0</v>
      </c>
      <c r="CA29" s="187">
        <f>IF(SUM(wUSE!CA$113:CA$115),CA$4*wUSE!CA30/SUM(wUSE!CA$113:CA$115),0)</f>
        <v>0</v>
      </c>
      <c r="CB29" s="187">
        <f>IF(SUM(wUSE!CB$113:CB$115),CB$4*wUSE!CB30/SUM(wUSE!CB$113:CB$115),0)</f>
        <v>0</v>
      </c>
      <c r="CC29" s="187">
        <f>IF(SUM(wUSE!CC$113:CC$115),CC$4*wUSE!CC30/SUM(wUSE!CC$113:CC$115),0)</f>
        <v>0</v>
      </c>
      <c r="CD29" s="187">
        <f>IF(SUM(wUSE!CD$113:CD$115),CD$4*wUSE!CD30/SUM(wUSE!CD$113:CD$115),0)</f>
        <v>0</v>
      </c>
      <c r="CE29" s="187">
        <f>IF(SUM(wUSE!CE$113:CE$115),CE$4*wUSE!CE30/SUM(wUSE!CE$113:CE$115),0)</f>
        <v>0</v>
      </c>
      <c r="CF29" s="187">
        <f>IF(SUM(wUSE!CF$113:CF$115),CF$4*wUSE!CF30/SUM(wUSE!CF$113:CF$115),0)</f>
        <v>0</v>
      </c>
      <c r="CG29" s="187">
        <f>IF(SUM(wUSE!CG$113:CG$115),CG$4*wUSE!CG30/SUM(wUSE!CG$113:CG$115),0)</f>
        <v>0</v>
      </c>
      <c r="CH29" s="187">
        <f>IF(SUM(wUSE!CH$113:CH$115),CH$4*wUSE!CH30/SUM(wUSE!CH$113:CH$115),0)</f>
        <v>0</v>
      </c>
      <c r="CI29" s="187">
        <f>IF(SUM(wUSE!CI$113:CI$115),CI$4*wUSE!CI30/SUM(wUSE!CI$113:CI$115),0)</f>
        <v>0</v>
      </c>
      <c r="CJ29" s="187">
        <f>IF(SUM(wUSE!CJ$113:CJ$115),CJ$4*wUSE!CJ30/SUM(wUSE!CJ$113:CJ$115),0)</f>
        <v>0</v>
      </c>
      <c r="CK29" s="187">
        <f>IF(SUM(wUSE!CK$113:CK$115),CK$4*wUSE!CK30/SUM(wUSE!CK$113:CK$115),0)</f>
        <v>0</v>
      </c>
      <c r="CL29" s="187">
        <f>IF(SUM(wUSE!CL$113:CL$115),CL$4*wUSE!CL30/SUM(wUSE!CL$113:CL$115),0)</f>
        <v>0</v>
      </c>
      <c r="CM29" s="187">
        <f>IF(SUM(wUSE!CM$113:CM$115),CM$4*wUSE!CM30/SUM(wUSE!CM$113:CM$115),0)</f>
        <v>0</v>
      </c>
      <c r="CN29" s="187">
        <f>IF(SUM(wUSE!CN$113:CN$115),CN$4*wUSE!CN30/SUM(wUSE!CN$113:CN$115),0)</f>
        <v>0</v>
      </c>
      <c r="CO29" s="187">
        <f>IF(SUM(wUSE!CO$113:CO$115),CO$4*wUSE!CO30/SUM(wUSE!CO$113:CO$115),0)</f>
        <v>0</v>
      </c>
      <c r="CP29" s="187">
        <f>IF(SUM(wUSE!CP$113:CP$115),CP$4*wUSE!CP30/SUM(wUSE!CP$113:CP$115),0)</f>
        <v>0</v>
      </c>
      <c r="CQ29" s="187">
        <f>IF(SUM(wUSE!CQ$113:CQ$115),CQ$4*wUSE!CQ30/SUM(wUSE!CQ$113:CQ$115),0)</f>
        <v>0</v>
      </c>
      <c r="CR29" s="187">
        <f>IF(SUM(wUSE!CR$113:CR$115),CR$4*wUSE!CR30/SUM(wUSE!CR$113:CR$115),0)</f>
        <v>0</v>
      </c>
      <c r="CS29" s="187">
        <f>IF(SUM(wUSE!CS$113:CS$115),CS$4*wUSE!CS30/SUM(wUSE!CS$113:CS$115),0)</f>
        <v>0</v>
      </c>
      <c r="CT29" s="187">
        <f>IF(SUM(wUSE!CT$113:CT$115),CT$4*wUSE!CT30/SUM(wUSE!CT$113:CT$115),0)</f>
        <v>0</v>
      </c>
      <c r="CU29" s="187">
        <f>IF(SUM(wUSE!CU$113:CU$115),CU$4*wUSE!CU30/SUM(wUSE!CU$113:CU$115),0)</f>
        <v>0</v>
      </c>
      <c r="CV29" s="187">
        <f>IF(SUM(wUSE!CV$113:CV$115),CV$4*wUSE!CV30/SUM(wUSE!CV$113:CV$115),0)</f>
        <v>0</v>
      </c>
      <c r="CW29" s="187">
        <f>IF(SUM(wUSE!CW$113:CW$115),CW$4*wUSE!CW30/SUM(wUSE!CW$113:CW$115),0)</f>
        <v>0</v>
      </c>
      <c r="CX29" s="187">
        <f>IF(SUM(wUSE!CX$113:CX$115),CX$4*wUSE!CX30/SUM(wUSE!CX$113:CX$115),0)</f>
        <v>0</v>
      </c>
      <c r="CY29" s="187">
        <f>IF(SUM(wUSE!CY$113:CY$115),CY$4*wUSE!CY30/SUM(wUSE!CY$113:CY$115),0)</f>
        <v>0</v>
      </c>
      <c r="CZ29" s="187">
        <f>IF(SUM(wUSE!CZ$113:CZ$115),CZ$4*wUSE!CZ30/SUM(wUSE!CZ$113:CZ$115),0)</f>
        <v>0</v>
      </c>
      <c r="DA29" s="187">
        <f>IF(SUM(wUSE!DA$113:DA$115),DA$4*wUSE!DA30/SUM(wUSE!DA$113:DA$115),0)</f>
        <v>0</v>
      </c>
      <c r="DB29" s="187">
        <f>IF(SUM(wUSE!DB$113:DB$115),DB$4*wUSE!DB30/SUM(wUSE!DB$113:DB$115),0)</f>
        <v>0</v>
      </c>
      <c r="DC29" s="177"/>
      <c r="DD29" s="178"/>
      <c r="DE29" s="178"/>
      <c r="DF29" s="178"/>
      <c r="DG29" s="178"/>
      <c r="DH29" s="178"/>
      <c r="DI29" s="178"/>
      <c r="DJ29" s="178"/>
      <c r="DK29" s="178"/>
      <c r="DL29" s="178"/>
      <c r="DM29" s="178"/>
      <c r="DN29" s="178"/>
      <c r="DO29" s="178"/>
      <c r="DP29" s="178"/>
    </row>
    <row r="30" spans="1:120" x14ac:dyDescent="0.35">
      <c r="A30" s="27"/>
      <c r="B30" s="15" t="s">
        <v>52</v>
      </c>
      <c r="C30" s="187">
        <f>IF(SUM(wUSE!C$113:C$115),C$4*wUSE!C31/SUM(wUSE!C$113:C$115),0)</f>
        <v>0</v>
      </c>
      <c r="D30" s="187">
        <f>IF(SUM(wUSE!D$113:D$115),D$4*wUSE!D31/SUM(wUSE!D$113:D$115),0)</f>
        <v>0</v>
      </c>
      <c r="E30" s="187">
        <f>IF(SUM(wUSE!E$113:E$115),E$4*wUSE!E31/SUM(wUSE!E$113:E$115),0)</f>
        <v>0</v>
      </c>
      <c r="F30" s="187">
        <f>IF(SUM(wUSE!F$113:F$115),F$4*wUSE!F31/SUM(wUSE!F$113:F$115),0)</f>
        <v>0</v>
      </c>
      <c r="G30" s="187">
        <f>IF(SUM(wUSE!G$113:G$115),G$4*wUSE!G31/SUM(wUSE!G$113:G$115),0)</f>
        <v>0</v>
      </c>
      <c r="H30" s="187">
        <f>IF(SUM(wUSE!H$113:H$115),H$4*wUSE!H31/SUM(wUSE!H$113:H$115),0)</f>
        <v>0</v>
      </c>
      <c r="I30" s="187">
        <f>IF(SUM(wUSE!I$113:I$115),I$4*wUSE!I31/SUM(wUSE!I$113:I$115),0)</f>
        <v>0</v>
      </c>
      <c r="J30" s="187">
        <f>IF(SUM(wUSE!J$113:J$115),J$4*wUSE!J31/SUM(wUSE!J$113:J$115),0)</f>
        <v>0</v>
      </c>
      <c r="K30" s="187">
        <f>IF(SUM(wUSE!K$113:K$115),K$4*wUSE!K31/SUM(wUSE!K$113:K$115),0)</f>
        <v>0</v>
      </c>
      <c r="L30" s="187">
        <f>IF(SUM(wUSE!L$113:L$115),L$4*wUSE!L31/SUM(wUSE!L$113:L$115),0)</f>
        <v>0</v>
      </c>
      <c r="M30" s="187">
        <f>IF(SUM(wUSE!M$113:M$115),M$4*wUSE!M31/SUM(wUSE!M$113:M$115),0)</f>
        <v>0</v>
      </c>
      <c r="N30" s="187">
        <f>IF(SUM(wUSE!N$113:N$115),N$4*wUSE!N31/SUM(wUSE!N$113:N$115),0)</f>
        <v>0</v>
      </c>
      <c r="O30" s="187">
        <f>IF(SUM(wUSE!O$113:O$115),O$4*wUSE!O31/SUM(wUSE!O$113:O$115),0)</f>
        <v>0</v>
      </c>
      <c r="P30" s="187">
        <f>IF(SUM(wUSE!P$113:P$115),P$4*wUSE!P31/SUM(wUSE!P$113:P$115),0)</f>
        <v>0</v>
      </c>
      <c r="Q30" s="187">
        <f>IF(SUM(wUSE!Q$113:Q$115),Q$4*wUSE!Q31/SUM(wUSE!Q$113:Q$115),0)</f>
        <v>0</v>
      </c>
      <c r="R30" s="187">
        <f>IF(SUM(wUSE!R$113:R$115),R$4*wUSE!R31/SUM(wUSE!R$113:R$115),0)</f>
        <v>0</v>
      </c>
      <c r="S30" s="187">
        <f>IF(SUM(wUSE!S$113:S$115),S$4*wUSE!S31/SUM(wUSE!S$113:S$115),0)</f>
        <v>0</v>
      </c>
      <c r="T30" s="187">
        <f>IF(SUM(wUSE!T$113:T$115),T$4*wUSE!T31/SUM(wUSE!T$113:T$115),0)</f>
        <v>0</v>
      </c>
      <c r="U30" s="187">
        <f>IF(SUM(wUSE!U$113:U$115),U$4*wUSE!U31/SUM(wUSE!U$113:U$115),0)</f>
        <v>0</v>
      </c>
      <c r="V30" s="187">
        <f>IF(SUM(wUSE!V$113:V$115),V$4*wUSE!V31/SUM(wUSE!V$113:V$115),0)</f>
        <v>0</v>
      </c>
      <c r="W30" s="187">
        <f>IF(SUM(wUSE!W$113:W$115),W$4*wUSE!W31/SUM(wUSE!W$113:W$115),0)</f>
        <v>0</v>
      </c>
      <c r="X30" s="187">
        <f>IF(SUM(wUSE!X$113:X$115),X$4*wUSE!X31/SUM(wUSE!X$113:X$115),0)</f>
        <v>0</v>
      </c>
      <c r="Y30" s="187">
        <f>IF(SUM(wUSE!Y$113:Y$115),Y$4*wUSE!Y31/SUM(wUSE!Y$113:Y$115),0)</f>
        <v>9.1074722202887218E-2</v>
      </c>
      <c r="Z30" s="187">
        <f>IF(SUM(wUSE!Z$113:Z$115),Z$4*wUSE!Z31/SUM(wUSE!Z$113:Z$115),0)</f>
        <v>0</v>
      </c>
      <c r="AA30" s="187">
        <f>IF(SUM(wUSE!AA$113:AA$115),AA$4*wUSE!AA31/SUM(wUSE!AA$113:AA$115),0)</f>
        <v>0</v>
      </c>
      <c r="AB30" s="187">
        <f>IF(SUM(wUSE!AB$113:AB$115),AB$4*wUSE!AB31/SUM(wUSE!AB$113:AB$115),0)</f>
        <v>0</v>
      </c>
      <c r="AC30" s="187">
        <f>IF(SUM(wUSE!AC$113:AC$115),AC$4*wUSE!AC31/SUM(wUSE!AC$113:AC$115),0)</f>
        <v>0</v>
      </c>
      <c r="AD30" s="187">
        <f>IF(SUM(wUSE!AD$113:AD$115),AD$4*wUSE!AD31/SUM(wUSE!AD$113:AD$115),0)</f>
        <v>0</v>
      </c>
      <c r="AE30" s="187">
        <f>IF(SUM(wUSE!AE$113:AE$115),AE$4*wUSE!AE31/SUM(wUSE!AE$113:AE$115),0)</f>
        <v>0</v>
      </c>
      <c r="AF30" s="187">
        <f>IF(SUM(wUSE!AF$113:AF$115),AF$4*wUSE!AF31/SUM(wUSE!AF$113:AF$115),0)</f>
        <v>0</v>
      </c>
      <c r="AG30" s="187">
        <f>IF(SUM(wUSE!AG$113:AG$115),AG$4*wUSE!AG31/SUM(wUSE!AG$113:AG$115),0)</f>
        <v>0</v>
      </c>
      <c r="AH30" s="187">
        <f>IF(SUM(wUSE!AH$113:AH$115),AH$4*wUSE!AH31/SUM(wUSE!AH$113:AH$115),0)</f>
        <v>0</v>
      </c>
      <c r="AI30" s="187">
        <f>IF(SUM(wUSE!AI$113:AI$115),AI$4*wUSE!AI31/SUM(wUSE!AI$113:AI$115),0)</f>
        <v>0</v>
      </c>
      <c r="AJ30" s="187">
        <f>IF(SUM(wUSE!AJ$113:AJ$115),AJ$4*wUSE!AJ31/SUM(wUSE!AJ$113:AJ$115),0)</f>
        <v>0</v>
      </c>
      <c r="AK30" s="187">
        <f>IF(SUM(wUSE!AK$113:AK$115),AK$4*wUSE!AK31/SUM(wUSE!AK$113:AK$115),0)</f>
        <v>0</v>
      </c>
      <c r="AL30" s="187">
        <f>IF(SUM(wUSE!AL$113:AL$115),AL$4*wUSE!AL31/SUM(wUSE!AL$113:AL$115),0)</f>
        <v>0</v>
      </c>
      <c r="AM30" s="187">
        <f>IF(SUM(wUSE!AM$113:AM$115),AM$4*wUSE!AM31/SUM(wUSE!AM$113:AM$115),0)</f>
        <v>0</v>
      </c>
      <c r="AN30" s="187">
        <f>IF(SUM(wUSE!AN$113:AN$115),AN$4*wUSE!AN31/SUM(wUSE!AN$113:AN$115),0)</f>
        <v>0</v>
      </c>
      <c r="AO30" s="187">
        <f>IF(SUM(wUSE!AO$113:AO$115),AO$4*wUSE!AO31/SUM(wUSE!AO$113:AO$115),0)</f>
        <v>0</v>
      </c>
      <c r="AP30" s="187">
        <f>IF(SUM(wUSE!AP$113:AP$115),AP$4*wUSE!AP31/SUM(wUSE!AP$113:AP$115),0)</f>
        <v>0</v>
      </c>
      <c r="AQ30" s="187">
        <f>IF(SUM(wUSE!AQ$113:AQ$115),AQ$4*wUSE!AQ31/SUM(wUSE!AQ$113:AQ$115),0)</f>
        <v>0</v>
      </c>
      <c r="AR30" s="187">
        <f>IF(SUM(wUSE!AR$113:AR$115),AR$4*wUSE!AR31/SUM(wUSE!AR$113:AR$115),0)</f>
        <v>0</v>
      </c>
      <c r="AS30" s="187">
        <f>IF(SUM(wUSE!AS$113:AS$115),AS$4*wUSE!AS31/SUM(wUSE!AS$113:AS$115),0)</f>
        <v>0</v>
      </c>
      <c r="AT30" s="187">
        <f>IF(SUM(wUSE!AT$113:AT$115),AT$4*wUSE!AT31/SUM(wUSE!AT$113:AT$115),0)</f>
        <v>0</v>
      </c>
      <c r="AU30" s="187">
        <f>IF(SUM(wUSE!AU$113:AU$115),AU$4*wUSE!AU31/SUM(wUSE!AU$113:AU$115),0)</f>
        <v>0</v>
      </c>
      <c r="AV30" s="187">
        <f>IF(SUM(wUSE!AV$113:AV$115),AV$4*wUSE!AV31/SUM(wUSE!AV$113:AV$115),0)</f>
        <v>0</v>
      </c>
      <c r="AW30" s="187">
        <f>IF(SUM(wUSE!AW$113:AW$115),AW$4*wUSE!AW31/SUM(wUSE!AW$113:AW$115),0)</f>
        <v>0</v>
      </c>
      <c r="AX30" s="187">
        <f>IF(SUM(wUSE!AX$113:AX$115),AX$4*wUSE!AX31/SUM(wUSE!AX$113:AX$115),0)</f>
        <v>0</v>
      </c>
      <c r="AY30" s="187">
        <f>IF(SUM(wUSE!AY$113:AY$115),AY$4*wUSE!AY31/SUM(wUSE!AY$113:AY$115),0)</f>
        <v>0</v>
      </c>
      <c r="AZ30" s="187">
        <f>IF(SUM(wUSE!AZ$113:AZ$115),AZ$4*wUSE!AZ31/SUM(wUSE!AZ$113:AZ$115),0)</f>
        <v>0</v>
      </c>
      <c r="BA30" s="187">
        <f>IF(SUM(wUSE!BA$113:BA$115),BA$4*wUSE!BA31/SUM(wUSE!BA$113:BA$115),0)</f>
        <v>0</v>
      </c>
      <c r="BB30" s="187">
        <f>IF(SUM(wUSE!BB$113:BB$115),BB$4*wUSE!BB31/SUM(wUSE!BB$113:BB$115),0)</f>
        <v>0</v>
      </c>
      <c r="BC30" s="187">
        <f>IF(SUM(wUSE!BC$113:BC$115),BC$4*wUSE!BC31/SUM(wUSE!BC$113:BC$115),0)</f>
        <v>0</v>
      </c>
      <c r="BD30" s="187">
        <f>IF(SUM(wUSE!BD$113:BD$115),BD$4*wUSE!BD31/SUM(wUSE!BD$113:BD$115),0)</f>
        <v>0</v>
      </c>
      <c r="BE30" s="187">
        <f>IF(SUM(wUSE!BE$113:BE$115),BE$4*wUSE!BE31/SUM(wUSE!BE$113:BE$115),0)</f>
        <v>0</v>
      </c>
      <c r="BF30" s="187">
        <f>IF(SUM(wUSE!BF$113:BF$115),BF$4*wUSE!BF31/SUM(wUSE!BF$113:BF$115),0)</f>
        <v>0</v>
      </c>
      <c r="BG30" s="187">
        <f>IF(SUM(wUSE!BG$113:BG$115),BG$4*wUSE!BG31/SUM(wUSE!BG$113:BG$115),0)</f>
        <v>0</v>
      </c>
      <c r="BH30" s="187">
        <f>IF(SUM(wUSE!BH$113:BH$115),BH$4*wUSE!BH31/SUM(wUSE!BH$113:BH$115),0)</f>
        <v>0</v>
      </c>
      <c r="BI30" s="187">
        <f>IF(SUM(wUSE!BI$113:BI$115),BI$4*wUSE!BI31/SUM(wUSE!BI$113:BI$115),0)</f>
        <v>0</v>
      </c>
      <c r="BJ30" s="187">
        <f>IF(SUM(wUSE!BJ$113:BJ$115),BJ$4*wUSE!BJ31/SUM(wUSE!BJ$113:BJ$115),0)</f>
        <v>0</v>
      </c>
      <c r="BK30" s="187">
        <f>IF(SUM(wUSE!BK$113:BK$115),BK$4*wUSE!BK31/SUM(wUSE!BK$113:BK$115),0)</f>
        <v>0</v>
      </c>
      <c r="BL30" s="187">
        <f>IF(SUM(wUSE!BL$113:BL$115),BL$4*wUSE!BL31/SUM(wUSE!BL$113:BL$115),0)</f>
        <v>0</v>
      </c>
      <c r="BM30" s="187">
        <f>IF(SUM(wUSE!BM$113:BM$115),BM$4*wUSE!BM31/SUM(wUSE!BM$113:BM$115),0)</f>
        <v>0</v>
      </c>
      <c r="BN30" s="187">
        <f>IF(SUM(wUSE!BN$113:BN$115),BN$4*wUSE!BN31/SUM(wUSE!BN$113:BN$115),0)</f>
        <v>0</v>
      </c>
      <c r="BO30" s="187">
        <f>IF(SUM(wUSE!BO$113:BO$115),BO$4*wUSE!BO31/SUM(wUSE!BO$113:BO$115),0)</f>
        <v>0</v>
      </c>
      <c r="BP30" s="187">
        <f>IF(SUM(wUSE!BP$113:BP$115),BP$4*wUSE!BP31/SUM(wUSE!BP$113:BP$115),0)</f>
        <v>0</v>
      </c>
      <c r="BQ30" s="187">
        <f>IF(SUM(wUSE!BQ$113:BQ$115),BQ$4*wUSE!BQ31/SUM(wUSE!BQ$113:BQ$115),0)</f>
        <v>0</v>
      </c>
      <c r="BR30" s="187">
        <f>IF(SUM(wUSE!BR$113:BR$115),BR$4*wUSE!BR31/SUM(wUSE!BR$113:BR$115),0)</f>
        <v>0</v>
      </c>
      <c r="BS30" s="187">
        <f>IF(SUM(wUSE!BS$113:BS$115),BS$4*wUSE!BS31/SUM(wUSE!BS$113:BS$115),0)</f>
        <v>0</v>
      </c>
      <c r="BT30" s="187">
        <f>IF(SUM(wUSE!BT$113:BT$115),BT$4*wUSE!BT31/SUM(wUSE!BT$113:BT$115),0)</f>
        <v>0</v>
      </c>
      <c r="BU30" s="187">
        <f>IF(SUM(wUSE!BU$113:BU$115),BU$4*wUSE!BU31/SUM(wUSE!BU$113:BU$115),0)</f>
        <v>0</v>
      </c>
      <c r="BV30" s="187">
        <f>IF(SUM(wUSE!BV$113:BV$115),BV$4*wUSE!BV31/SUM(wUSE!BV$113:BV$115),0)</f>
        <v>0</v>
      </c>
      <c r="BW30" s="187">
        <f>IF(SUM(wUSE!BW$113:BW$115),BW$4*wUSE!BW31/SUM(wUSE!BW$113:BW$115),0)</f>
        <v>0</v>
      </c>
      <c r="BX30" s="187">
        <f>IF(SUM(wUSE!BX$113:BX$115),BX$4*wUSE!BX31/SUM(wUSE!BX$113:BX$115),0)</f>
        <v>0</v>
      </c>
      <c r="BY30" s="187">
        <f>IF(SUM(wUSE!BY$113:BY$115),BY$4*wUSE!BY31/SUM(wUSE!BY$113:BY$115),0)</f>
        <v>0</v>
      </c>
      <c r="BZ30" s="187">
        <f>IF(SUM(wUSE!BZ$113:BZ$115),BZ$4*wUSE!BZ31/SUM(wUSE!BZ$113:BZ$115),0)</f>
        <v>0</v>
      </c>
      <c r="CA30" s="187">
        <f>IF(SUM(wUSE!CA$113:CA$115),CA$4*wUSE!CA31/SUM(wUSE!CA$113:CA$115),0)</f>
        <v>0</v>
      </c>
      <c r="CB30" s="187">
        <f>IF(SUM(wUSE!CB$113:CB$115),CB$4*wUSE!CB31/SUM(wUSE!CB$113:CB$115),0)</f>
        <v>0</v>
      </c>
      <c r="CC30" s="187">
        <f>IF(SUM(wUSE!CC$113:CC$115),CC$4*wUSE!CC31/SUM(wUSE!CC$113:CC$115),0)</f>
        <v>0</v>
      </c>
      <c r="CD30" s="187">
        <f>IF(SUM(wUSE!CD$113:CD$115),CD$4*wUSE!CD31/SUM(wUSE!CD$113:CD$115),0)</f>
        <v>0</v>
      </c>
      <c r="CE30" s="187">
        <f>IF(SUM(wUSE!CE$113:CE$115),CE$4*wUSE!CE31/SUM(wUSE!CE$113:CE$115),0)</f>
        <v>0</v>
      </c>
      <c r="CF30" s="187">
        <f>IF(SUM(wUSE!CF$113:CF$115),CF$4*wUSE!CF31/SUM(wUSE!CF$113:CF$115),0)</f>
        <v>0</v>
      </c>
      <c r="CG30" s="187">
        <f>IF(SUM(wUSE!CG$113:CG$115),CG$4*wUSE!CG31/SUM(wUSE!CG$113:CG$115),0)</f>
        <v>0</v>
      </c>
      <c r="CH30" s="187">
        <f>IF(SUM(wUSE!CH$113:CH$115),CH$4*wUSE!CH31/SUM(wUSE!CH$113:CH$115),0)</f>
        <v>0</v>
      </c>
      <c r="CI30" s="187">
        <f>IF(SUM(wUSE!CI$113:CI$115),CI$4*wUSE!CI31/SUM(wUSE!CI$113:CI$115),0)</f>
        <v>0</v>
      </c>
      <c r="CJ30" s="187">
        <f>IF(SUM(wUSE!CJ$113:CJ$115),CJ$4*wUSE!CJ31/SUM(wUSE!CJ$113:CJ$115),0)</f>
        <v>0</v>
      </c>
      <c r="CK30" s="187">
        <f>IF(SUM(wUSE!CK$113:CK$115),CK$4*wUSE!CK31/SUM(wUSE!CK$113:CK$115),0)</f>
        <v>0</v>
      </c>
      <c r="CL30" s="187">
        <f>IF(SUM(wUSE!CL$113:CL$115),CL$4*wUSE!CL31/SUM(wUSE!CL$113:CL$115),0)</f>
        <v>0</v>
      </c>
      <c r="CM30" s="187">
        <f>IF(SUM(wUSE!CM$113:CM$115),CM$4*wUSE!CM31/SUM(wUSE!CM$113:CM$115),0)</f>
        <v>0</v>
      </c>
      <c r="CN30" s="187">
        <f>IF(SUM(wUSE!CN$113:CN$115),CN$4*wUSE!CN31/SUM(wUSE!CN$113:CN$115),0)</f>
        <v>0</v>
      </c>
      <c r="CO30" s="187">
        <f>IF(SUM(wUSE!CO$113:CO$115),CO$4*wUSE!CO31/SUM(wUSE!CO$113:CO$115),0)</f>
        <v>0</v>
      </c>
      <c r="CP30" s="187">
        <f>IF(SUM(wUSE!CP$113:CP$115),CP$4*wUSE!CP31/SUM(wUSE!CP$113:CP$115),0)</f>
        <v>0</v>
      </c>
      <c r="CQ30" s="187">
        <f>IF(SUM(wUSE!CQ$113:CQ$115),CQ$4*wUSE!CQ31/SUM(wUSE!CQ$113:CQ$115),0)</f>
        <v>0</v>
      </c>
      <c r="CR30" s="187">
        <f>IF(SUM(wUSE!CR$113:CR$115),CR$4*wUSE!CR31/SUM(wUSE!CR$113:CR$115),0)</f>
        <v>0</v>
      </c>
      <c r="CS30" s="187">
        <f>IF(SUM(wUSE!CS$113:CS$115),CS$4*wUSE!CS31/SUM(wUSE!CS$113:CS$115),0)</f>
        <v>0</v>
      </c>
      <c r="CT30" s="187">
        <f>IF(SUM(wUSE!CT$113:CT$115),CT$4*wUSE!CT31/SUM(wUSE!CT$113:CT$115),0)</f>
        <v>0</v>
      </c>
      <c r="CU30" s="187">
        <f>IF(SUM(wUSE!CU$113:CU$115),CU$4*wUSE!CU31/SUM(wUSE!CU$113:CU$115),0)</f>
        <v>0</v>
      </c>
      <c r="CV30" s="187">
        <f>IF(SUM(wUSE!CV$113:CV$115),CV$4*wUSE!CV31/SUM(wUSE!CV$113:CV$115),0)</f>
        <v>0</v>
      </c>
      <c r="CW30" s="187">
        <f>IF(SUM(wUSE!CW$113:CW$115),CW$4*wUSE!CW31/SUM(wUSE!CW$113:CW$115),0)</f>
        <v>0</v>
      </c>
      <c r="CX30" s="187">
        <f>IF(SUM(wUSE!CX$113:CX$115),CX$4*wUSE!CX31/SUM(wUSE!CX$113:CX$115),0)</f>
        <v>0</v>
      </c>
      <c r="CY30" s="187">
        <f>IF(SUM(wUSE!CY$113:CY$115),CY$4*wUSE!CY31/SUM(wUSE!CY$113:CY$115),0)</f>
        <v>0</v>
      </c>
      <c r="CZ30" s="187">
        <f>IF(SUM(wUSE!CZ$113:CZ$115),CZ$4*wUSE!CZ31/SUM(wUSE!CZ$113:CZ$115),0)</f>
        <v>0</v>
      </c>
      <c r="DA30" s="187">
        <f>IF(SUM(wUSE!DA$113:DA$115),DA$4*wUSE!DA31/SUM(wUSE!DA$113:DA$115),0)</f>
        <v>0</v>
      </c>
      <c r="DB30" s="187">
        <f>IF(SUM(wUSE!DB$113:DB$115),DB$4*wUSE!DB31/SUM(wUSE!DB$113:DB$115),0)</f>
        <v>0</v>
      </c>
      <c r="DC30" s="177"/>
      <c r="DD30" s="178"/>
      <c r="DE30" s="178"/>
      <c r="DF30" s="178"/>
      <c r="DG30" s="178"/>
      <c r="DH30" s="178"/>
      <c r="DI30" s="178"/>
      <c r="DJ30" s="178"/>
      <c r="DK30" s="178"/>
      <c r="DL30" s="178"/>
      <c r="DM30" s="178"/>
      <c r="DN30" s="178"/>
      <c r="DO30" s="178"/>
      <c r="DP30" s="178"/>
    </row>
    <row r="31" spans="1:120" x14ac:dyDescent="0.35">
      <c r="A31" s="27"/>
      <c r="B31" s="15" t="s">
        <v>900</v>
      </c>
      <c r="C31" s="187">
        <f>IF(SUM(wUSE!C$113:C$115),C$4*wUSE!C32/SUM(wUSE!C$113:C$115),0)</f>
        <v>0</v>
      </c>
      <c r="D31" s="187">
        <f>IF(SUM(wUSE!D$113:D$115),D$4*wUSE!D32/SUM(wUSE!D$113:D$115),0)</f>
        <v>0</v>
      </c>
      <c r="E31" s="187">
        <f>IF(SUM(wUSE!E$113:E$115),E$4*wUSE!E32/SUM(wUSE!E$113:E$115),0)</f>
        <v>0</v>
      </c>
      <c r="F31" s="187">
        <f>IF(SUM(wUSE!F$113:F$115),F$4*wUSE!F32/SUM(wUSE!F$113:F$115),0)</f>
        <v>0</v>
      </c>
      <c r="G31" s="187">
        <f>IF(SUM(wUSE!G$113:G$115),G$4*wUSE!G32/SUM(wUSE!G$113:G$115),0)</f>
        <v>0</v>
      </c>
      <c r="H31" s="187">
        <f>IF(SUM(wUSE!H$113:H$115),H$4*wUSE!H32/SUM(wUSE!H$113:H$115),0)</f>
        <v>0</v>
      </c>
      <c r="I31" s="187">
        <f>IF(SUM(wUSE!I$113:I$115),I$4*wUSE!I32/SUM(wUSE!I$113:I$115),0)</f>
        <v>0</v>
      </c>
      <c r="J31" s="187">
        <f>IF(SUM(wUSE!J$113:J$115),J$4*wUSE!J32/SUM(wUSE!J$113:J$115),0)</f>
        <v>0</v>
      </c>
      <c r="K31" s="187">
        <f>IF(SUM(wUSE!K$113:K$115),K$4*wUSE!K32/SUM(wUSE!K$113:K$115),0)</f>
        <v>0</v>
      </c>
      <c r="L31" s="187">
        <f>IF(SUM(wUSE!L$113:L$115),L$4*wUSE!L32/SUM(wUSE!L$113:L$115),0)</f>
        <v>0</v>
      </c>
      <c r="M31" s="187">
        <f>IF(SUM(wUSE!M$113:M$115),M$4*wUSE!M32/SUM(wUSE!M$113:M$115),0)</f>
        <v>0</v>
      </c>
      <c r="N31" s="187">
        <f>IF(SUM(wUSE!N$113:N$115),N$4*wUSE!N32/SUM(wUSE!N$113:N$115),0)</f>
        <v>0</v>
      </c>
      <c r="O31" s="187">
        <f>IF(SUM(wUSE!O$113:O$115),O$4*wUSE!O32/SUM(wUSE!O$113:O$115),0)</f>
        <v>0</v>
      </c>
      <c r="P31" s="187">
        <f>IF(SUM(wUSE!P$113:P$115),P$4*wUSE!P32/SUM(wUSE!P$113:P$115),0)</f>
        <v>0</v>
      </c>
      <c r="Q31" s="187">
        <f>IF(SUM(wUSE!Q$113:Q$115),Q$4*wUSE!Q32/SUM(wUSE!Q$113:Q$115),0)</f>
        <v>0</v>
      </c>
      <c r="R31" s="187">
        <f>IF(SUM(wUSE!R$113:R$115),R$4*wUSE!R32/SUM(wUSE!R$113:R$115),0)</f>
        <v>0</v>
      </c>
      <c r="S31" s="187">
        <f>IF(SUM(wUSE!S$113:S$115),S$4*wUSE!S32/SUM(wUSE!S$113:S$115),0)</f>
        <v>0</v>
      </c>
      <c r="T31" s="187">
        <f>IF(SUM(wUSE!T$113:T$115),T$4*wUSE!T32/SUM(wUSE!T$113:T$115),0)</f>
        <v>0</v>
      </c>
      <c r="U31" s="187">
        <f>IF(SUM(wUSE!U$113:U$115),U$4*wUSE!U32/SUM(wUSE!U$113:U$115),0)</f>
        <v>0</v>
      </c>
      <c r="V31" s="187">
        <f>IF(SUM(wUSE!V$113:V$115),V$4*wUSE!V32/SUM(wUSE!V$113:V$115),0)</f>
        <v>0</v>
      </c>
      <c r="W31" s="187">
        <f>IF(SUM(wUSE!W$113:W$115),W$4*wUSE!W32/SUM(wUSE!W$113:W$115),0)</f>
        <v>0</v>
      </c>
      <c r="X31" s="187">
        <f>IF(SUM(wUSE!X$113:X$115),X$4*wUSE!X32/SUM(wUSE!X$113:X$115),0)</f>
        <v>0</v>
      </c>
      <c r="Y31" s="187">
        <f>IF(SUM(wUSE!Y$113:Y$115),Y$4*wUSE!Y32/SUM(wUSE!Y$113:Y$115),0)</f>
        <v>0</v>
      </c>
      <c r="Z31" s="187">
        <f>IF(SUM(wUSE!Z$113:Z$115),Z$4*wUSE!Z32/SUM(wUSE!Z$113:Z$115),0)</f>
        <v>5.2967462166607748E-2</v>
      </c>
      <c r="AA31" s="187">
        <f>IF(SUM(wUSE!AA$113:AA$115),AA$4*wUSE!AA32/SUM(wUSE!AA$113:AA$115),0)</f>
        <v>0</v>
      </c>
      <c r="AB31" s="187">
        <f>IF(SUM(wUSE!AB$113:AB$115),AB$4*wUSE!AB32/SUM(wUSE!AB$113:AB$115),0)</f>
        <v>0</v>
      </c>
      <c r="AC31" s="187">
        <f>IF(SUM(wUSE!AC$113:AC$115),AC$4*wUSE!AC32/SUM(wUSE!AC$113:AC$115),0)</f>
        <v>0</v>
      </c>
      <c r="AD31" s="187">
        <f>IF(SUM(wUSE!AD$113:AD$115),AD$4*wUSE!AD32/SUM(wUSE!AD$113:AD$115),0)</f>
        <v>0</v>
      </c>
      <c r="AE31" s="187">
        <f>IF(SUM(wUSE!AE$113:AE$115),AE$4*wUSE!AE32/SUM(wUSE!AE$113:AE$115),0)</f>
        <v>0</v>
      </c>
      <c r="AF31" s="187">
        <f>IF(SUM(wUSE!AF$113:AF$115),AF$4*wUSE!AF32/SUM(wUSE!AF$113:AF$115),0)</f>
        <v>0</v>
      </c>
      <c r="AG31" s="187">
        <f>IF(SUM(wUSE!AG$113:AG$115),AG$4*wUSE!AG32/SUM(wUSE!AG$113:AG$115),0)</f>
        <v>0</v>
      </c>
      <c r="AH31" s="187">
        <f>IF(SUM(wUSE!AH$113:AH$115),AH$4*wUSE!AH32/SUM(wUSE!AH$113:AH$115),0)</f>
        <v>0</v>
      </c>
      <c r="AI31" s="187">
        <f>IF(SUM(wUSE!AI$113:AI$115),AI$4*wUSE!AI32/SUM(wUSE!AI$113:AI$115),0)</f>
        <v>0</v>
      </c>
      <c r="AJ31" s="187">
        <f>IF(SUM(wUSE!AJ$113:AJ$115),AJ$4*wUSE!AJ32/SUM(wUSE!AJ$113:AJ$115),0)</f>
        <v>0</v>
      </c>
      <c r="AK31" s="187">
        <f>IF(SUM(wUSE!AK$113:AK$115),AK$4*wUSE!AK32/SUM(wUSE!AK$113:AK$115),0)</f>
        <v>0</v>
      </c>
      <c r="AL31" s="187">
        <f>IF(SUM(wUSE!AL$113:AL$115),AL$4*wUSE!AL32/SUM(wUSE!AL$113:AL$115),0)</f>
        <v>0</v>
      </c>
      <c r="AM31" s="187">
        <f>IF(SUM(wUSE!AM$113:AM$115),AM$4*wUSE!AM32/SUM(wUSE!AM$113:AM$115),0)</f>
        <v>0</v>
      </c>
      <c r="AN31" s="187">
        <f>IF(SUM(wUSE!AN$113:AN$115),AN$4*wUSE!AN32/SUM(wUSE!AN$113:AN$115),0)</f>
        <v>0</v>
      </c>
      <c r="AO31" s="187">
        <f>IF(SUM(wUSE!AO$113:AO$115),AO$4*wUSE!AO32/SUM(wUSE!AO$113:AO$115),0)</f>
        <v>0</v>
      </c>
      <c r="AP31" s="187">
        <f>IF(SUM(wUSE!AP$113:AP$115),AP$4*wUSE!AP32/SUM(wUSE!AP$113:AP$115),0)</f>
        <v>0</v>
      </c>
      <c r="AQ31" s="187">
        <f>IF(SUM(wUSE!AQ$113:AQ$115),AQ$4*wUSE!AQ32/SUM(wUSE!AQ$113:AQ$115),0)</f>
        <v>0</v>
      </c>
      <c r="AR31" s="187">
        <f>IF(SUM(wUSE!AR$113:AR$115),AR$4*wUSE!AR32/SUM(wUSE!AR$113:AR$115),0)</f>
        <v>0</v>
      </c>
      <c r="AS31" s="187">
        <f>IF(SUM(wUSE!AS$113:AS$115),AS$4*wUSE!AS32/SUM(wUSE!AS$113:AS$115),0)</f>
        <v>0</v>
      </c>
      <c r="AT31" s="187">
        <f>IF(SUM(wUSE!AT$113:AT$115),AT$4*wUSE!AT32/SUM(wUSE!AT$113:AT$115),0)</f>
        <v>0</v>
      </c>
      <c r="AU31" s="187">
        <f>IF(SUM(wUSE!AU$113:AU$115),AU$4*wUSE!AU32/SUM(wUSE!AU$113:AU$115),0)</f>
        <v>0</v>
      </c>
      <c r="AV31" s="187">
        <f>IF(SUM(wUSE!AV$113:AV$115),AV$4*wUSE!AV32/SUM(wUSE!AV$113:AV$115),0)</f>
        <v>0</v>
      </c>
      <c r="AW31" s="187">
        <f>IF(SUM(wUSE!AW$113:AW$115),AW$4*wUSE!AW32/SUM(wUSE!AW$113:AW$115),0)</f>
        <v>0</v>
      </c>
      <c r="AX31" s="187">
        <f>IF(SUM(wUSE!AX$113:AX$115),AX$4*wUSE!AX32/SUM(wUSE!AX$113:AX$115),0)</f>
        <v>0</v>
      </c>
      <c r="AY31" s="187">
        <f>IF(SUM(wUSE!AY$113:AY$115),AY$4*wUSE!AY32/SUM(wUSE!AY$113:AY$115),0)</f>
        <v>0</v>
      </c>
      <c r="AZ31" s="187">
        <f>IF(SUM(wUSE!AZ$113:AZ$115),AZ$4*wUSE!AZ32/SUM(wUSE!AZ$113:AZ$115),0)</f>
        <v>0</v>
      </c>
      <c r="BA31" s="187">
        <f>IF(SUM(wUSE!BA$113:BA$115),BA$4*wUSE!BA32/SUM(wUSE!BA$113:BA$115),0)</f>
        <v>0</v>
      </c>
      <c r="BB31" s="187">
        <f>IF(SUM(wUSE!BB$113:BB$115),BB$4*wUSE!BB32/SUM(wUSE!BB$113:BB$115),0)</f>
        <v>0</v>
      </c>
      <c r="BC31" s="187">
        <f>IF(SUM(wUSE!BC$113:BC$115),BC$4*wUSE!BC32/SUM(wUSE!BC$113:BC$115),0)</f>
        <v>0</v>
      </c>
      <c r="BD31" s="187">
        <f>IF(SUM(wUSE!BD$113:BD$115),BD$4*wUSE!BD32/SUM(wUSE!BD$113:BD$115),0)</f>
        <v>0</v>
      </c>
      <c r="BE31" s="187">
        <f>IF(SUM(wUSE!BE$113:BE$115),BE$4*wUSE!BE32/SUM(wUSE!BE$113:BE$115),0)</f>
        <v>0</v>
      </c>
      <c r="BF31" s="187">
        <f>IF(SUM(wUSE!BF$113:BF$115),BF$4*wUSE!BF32/SUM(wUSE!BF$113:BF$115),0)</f>
        <v>0</v>
      </c>
      <c r="BG31" s="187">
        <f>IF(SUM(wUSE!BG$113:BG$115),BG$4*wUSE!BG32/SUM(wUSE!BG$113:BG$115),0)</f>
        <v>0</v>
      </c>
      <c r="BH31" s="187">
        <f>IF(SUM(wUSE!BH$113:BH$115),BH$4*wUSE!BH32/SUM(wUSE!BH$113:BH$115),0)</f>
        <v>0</v>
      </c>
      <c r="BI31" s="187">
        <f>IF(SUM(wUSE!BI$113:BI$115),BI$4*wUSE!BI32/SUM(wUSE!BI$113:BI$115),0)</f>
        <v>0</v>
      </c>
      <c r="BJ31" s="187">
        <f>IF(SUM(wUSE!BJ$113:BJ$115),BJ$4*wUSE!BJ32/SUM(wUSE!BJ$113:BJ$115),0)</f>
        <v>0</v>
      </c>
      <c r="BK31" s="187">
        <f>IF(SUM(wUSE!BK$113:BK$115),BK$4*wUSE!BK32/SUM(wUSE!BK$113:BK$115),0)</f>
        <v>0</v>
      </c>
      <c r="BL31" s="187">
        <f>IF(SUM(wUSE!BL$113:BL$115),BL$4*wUSE!BL32/SUM(wUSE!BL$113:BL$115),0)</f>
        <v>0</v>
      </c>
      <c r="BM31" s="187">
        <f>IF(SUM(wUSE!BM$113:BM$115),BM$4*wUSE!BM32/SUM(wUSE!BM$113:BM$115),0)</f>
        <v>0</v>
      </c>
      <c r="BN31" s="187">
        <f>IF(SUM(wUSE!BN$113:BN$115),BN$4*wUSE!BN32/SUM(wUSE!BN$113:BN$115),0)</f>
        <v>0</v>
      </c>
      <c r="BO31" s="187">
        <f>IF(SUM(wUSE!BO$113:BO$115),BO$4*wUSE!BO32/SUM(wUSE!BO$113:BO$115),0)</f>
        <v>0</v>
      </c>
      <c r="BP31" s="187">
        <f>IF(SUM(wUSE!BP$113:BP$115),BP$4*wUSE!BP32/SUM(wUSE!BP$113:BP$115),0)</f>
        <v>0</v>
      </c>
      <c r="BQ31" s="187">
        <f>IF(SUM(wUSE!BQ$113:BQ$115),BQ$4*wUSE!BQ32/SUM(wUSE!BQ$113:BQ$115),0)</f>
        <v>0</v>
      </c>
      <c r="BR31" s="187">
        <f>IF(SUM(wUSE!BR$113:BR$115),BR$4*wUSE!BR32/SUM(wUSE!BR$113:BR$115),0)</f>
        <v>0</v>
      </c>
      <c r="BS31" s="187">
        <f>IF(SUM(wUSE!BS$113:BS$115),BS$4*wUSE!BS32/SUM(wUSE!BS$113:BS$115),0)</f>
        <v>0</v>
      </c>
      <c r="BT31" s="187">
        <f>IF(SUM(wUSE!BT$113:BT$115),BT$4*wUSE!BT32/SUM(wUSE!BT$113:BT$115),0)</f>
        <v>0</v>
      </c>
      <c r="BU31" s="187">
        <f>IF(SUM(wUSE!BU$113:BU$115),BU$4*wUSE!BU32/SUM(wUSE!BU$113:BU$115),0)</f>
        <v>0</v>
      </c>
      <c r="BV31" s="187">
        <f>IF(SUM(wUSE!BV$113:BV$115),BV$4*wUSE!BV32/SUM(wUSE!BV$113:BV$115),0)</f>
        <v>0</v>
      </c>
      <c r="BW31" s="187">
        <f>IF(SUM(wUSE!BW$113:BW$115),BW$4*wUSE!BW32/SUM(wUSE!BW$113:BW$115),0)</f>
        <v>0</v>
      </c>
      <c r="BX31" s="187">
        <f>IF(SUM(wUSE!BX$113:BX$115),BX$4*wUSE!BX32/SUM(wUSE!BX$113:BX$115),0)</f>
        <v>0</v>
      </c>
      <c r="BY31" s="187">
        <f>IF(SUM(wUSE!BY$113:BY$115),BY$4*wUSE!BY32/SUM(wUSE!BY$113:BY$115),0)</f>
        <v>0</v>
      </c>
      <c r="BZ31" s="187">
        <f>IF(SUM(wUSE!BZ$113:BZ$115),BZ$4*wUSE!BZ32/SUM(wUSE!BZ$113:BZ$115),0)</f>
        <v>0</v>
      </c>
      <c r="CA31" s="187">
        <f>IF(SUM(wUSE!CA$113:CA$115),CA$4*wUSE!CA32/SUM(wUSE!CA$113:CA$115),0)</f>
        <v>0</v>
      </c>
      <c r="CB31" s="187">
        <f>IF(SUM(wUSE!CB$113:CB$115),CB$4*wUSE!CB32/SUM(wUSE!CB$113:CB$115),0)</f>
        <v>0</v>
      </c>
      <c r="CC31" s="187">
        <f>IF(SUM(wUSE!CC$113:CC$115),CC$4*wUSE!CC32/SUM(wUSE!CC$113:CC$115),0)</f>
        <v>0</v>
      </c>
      <c r="CD31" s="187">
        <f>IF(SUM(wUSE!CD$113:CD$115),CD$4*wUSE!CD32/SUM(wUSE!CD$113:CD$115),0)</f>
        <v>0</v>
      </c>
      <c r="CE31" s="187">
        <f>IF(SUM(wUSE!CE$113:CE$115),CE$4*wUSE!CE32/SUM(wUSE!CE$113:CE$115),0)</f>
        <v>0</v>
      </c>
      <c r="CF31" s="187">
        <f>IF(SUM(wUSE!CF$113:CF$115),CF$4*wUSE!CF32/SUM(wUSE!CF$113:CF$115),0)</f>
        <v>0</v>
      </c>
      <c r="CG31" s="187">
        <f>IF(SUM(wUSE!CG$113:CG$115),CG$4*wUSE!CG32/SUM(wUSE!CG$113:CG$115),0)</f>
        <v>0</v>
      </c>
      <c r="CH31" s="187">
        <f>IF(SUM(wUSE!CH$113:CH$115),CH$4*wUSE!CH32/SUM(wUSE!CH$113:CH$115),0)</f>
        <v>0</v>
      </c>
      <c r="CI31" s="187">
        <f>IF(SUM(wUSE!CI$113:CI$115),CI$4*wUSE!CI32/SUM(wUSE!CI$113:CI$115),0)</f>
        <v>0</v>
      </c>
      <c r="CJ31" s="187">
        <f>IF(SUM(wUSE!CJ$113:CJ$115),CJ$4*wUSE!CJ32/SUM(wUSE!CJ$113:CJ$115),0)</f>
        <v>0</v>
      </c>
      <c r="CK31" s="187">
        <f>IF(SUM(wUSE!CK$113:CK$115),CK$4*wUSE!CK32/SUM(wUSE!CK$113:CK$115),0)</f>
        <v>0</v>
      </c>
      <c r="CL31" s="187">
        <f>IF(SUM(wUSE!CL$113:CL$115),CL$4*wUSE!CL32/SUM(wUSE!CL$113:CL$115),0)</f>
        <v>0</v>
      </c>
      <c r="CM31" s="187">
        <f>IF(SUM(wUSE!CM$113:CM$115),CM$4*wUSE!CM32/SUM(wUSE!CM$113:CM$115),0)</f>
        <v>0</v>
      </c>
      <c r="CN31" s="187">
        <f>IF(SUM(wUSE!CN$113:CN$115),CN$4*wUSE!CN32/SUM(wUSE!CN$113:CN$115),0)</f>
        <v>0</v>
      </c>
      <c r="CO31" s="187">
        <f>IF(SUM(wUSE!CO$113:CO$115),CO$4*wUSE!CO32/SUM(wUSE!CO$113:CO$115),0)</f>
        <v>0</v>
      </c>
      <c r="CP31" s="187">
        <f>IF(SUM(wUSE!CP$113:CP$115),CP$4*wUSE!CP32/SUM(wUSE!CP$113:CP$115),0)</f>
        <v>0</v>
      </c>
      <c r="CQ31" s="187">
        <f>IF(SUM(wUSE!CQ$113:CQ$115),CQ$4*wUSE!CQ32/SUM(wUSE!CQ$113:CQ$115),0)</f>
        <v>0</v>
      </c>
      <c r="CR31" s="187">
        <f>IF(SUM(wUSE!CR$113:CR$115),CR$4*wUSE!CR32/SUM(wUSE!CR$113:CR$115),0)</f>
        <v>0</v>
      </c>
      <c r="CS31" s="187">
        <f>IF(SUM(wUSE!CS$113:CS$115),CS$4*wUSE!CS32/SUM(wUSE!CS$113:CS$115),0)</f>
        <v>0</v>
      </c>
      <c r="CT31" s="187">
        <f>IF(SUM(wUSE!CT$113:CT$115),CT$4*wUSE!CT32/SUM(wUSE!CT$113:CT$115),0)</f>
        <v>0</v>
      </c>
      <c r="CU31" s="187">
        <f>IF(SUM(wUSE!CU$113:CU$115),CU$4*wUSE!CU32/SUM(wUSE!CU$113:CU$115),0)</f>
        <v>0</v>
      </c>
      <c r="CV31" s="187">
        <f>IF(SUM(wUSE!CV$113:CV$115),CV$4*wUSE!CV32/SUM(wUSE!CV$113:CV$115),0)</f>
        <v>0</v>
      </c>
      <c r="CW31" s="187">
        <f>IF(SUM(wUSE!CW$113:CW$115),CW$4*wUSE!CW32/SUM(wUSE!CW$113:CW$115),0)</f>
        <v>0</v>
      </c>
      <c r="CX31" s="187">
        <f>IF(SUM(wUSE!CX$113:CX$115),CX$4*wUSE!CX32/SUM(wUSE!CX$113:CX$115),0)</f>
        <v>0</v>
      </c>
      <c r="CY31" s="187">
        <f>IF(SUM(wUSE!CY$113:CY$115),CY$4*wUSE!CY32/SUM(wUSE!CY$113:CY$115),0)</f>
        <v>0</v>
      </c>
      <c r="CZ31" s="187">
        <f>IF(SUM(wUSE!CZ$113:CZ$115),CZ$4*wUSE!CZ32/SUM(wUSE!CZ$113:CZ$115),0)</f>
        <v>0</v>
      </c>
      <c r="DA31" s="187">
        <f>IF(SUM(wUSE!DA$113:DA$115),DA$4*wUSE!DA32/SUM(wUSE!DA$113:DA$115),0)</f>
        <v>0</v>
      </c>
      <c r="DB31" s="187">
        <f>IF(SUM(wUSE!DB$113:DB$115),DB$4*wUSE!DB32/SUM(wUSE!DB$113:DB$115),0)</f>
        <v>0</v>
      </c>
      <c r="DC31" s="177"/>
      <c r="DD31" s="178"/>
      <c r="DE31" s="178"/>
      <c r="DF31" s="178"/>
      <c r="DG31" s="178"/>
      <c r="DH31" s="178"/>
      <c r="DI31" s="178"/>
      <c r="DJ31" s="178"/>
      <c r="DK31" s="178"/>
      <c r="DL31" s="178"/>
      <c r="DM31" s="178"/>
      <c r="DN31" s="178"/>
      <c r="DO31" s="178"/>
      <c r="DP31" s="178"/>
    </row>
    <row r="32" spans="1:120" x14ac:dyDescent="0.35">
      <c r="A32" s="27"/>
      <c r="B32" s="15" t="s">
        <v>85</v>
      </c>
      <c r="C32" s="187">
        <f>IF(SUM(wUSE!C$113:C$115),C$4*wUSE!C33/SUM(wUSE!C$113:C$115),0)</f>
        <v>0</v>
      </c>
      <c r="D32" s="187">
        <f>IF(SUM(wUSE!D$113:D$115),D$4*wUSE!D33/SUM(wUSE!D$113:D$115),0)</f>
        <v>0</v>
      </c>
      <c r="E32" s="187">
        <f>IF(SUM(wUSE!E$113:E$115),E$4*wUSE!E33/SUM(wUSE!E$113:E$115),0)</f>
        <v>0</v>
      </c>
      <c r="F32" s="187">
        <f>IF(SUM(wUSE!F$113:F$115),F$4*wUSE!F33/SUM(wUSE!F$113:F$115),0)</f>
        <v>0</v>
      </c>
      <c r="G32" s="187">
        <f>IF(SUM(wUSE!G$113:G$115),G$4*wUSE!G33/SUM(wUSE!G$113:G$115),0)</f>
        <v>0</v>
      </c>
      <c r="H32" s="187">
        <f>IF(SUM(wUSE!H$113:H$115),H$4*wUSE!H33/SUM(wUSE!H$113:H$115),0)</f>
        <v>0</v>
      </c>
      <c r="I32" s="187">
        <f>IF(SUM(wUSE!I$113:I$115),I$4*wUSE!I33/SUM(wUSE!I$113:I$115),0)</f>
        <v>0</v>
      </c>
      <c r="J32" s="187">
        <f>IF(SUM(wUSE!J$113:J$115),J$4*wUSE!J33/SUM(wUSE!J$113:J$115),0)</f>
        <v>0</v>
      </c>
      <c r="K32" s="187">
        <f>IF(SUM(wUSE!K$113:K$115),K$4*wUSE!K33/SUM(wUSE!K$113:K$115),0)</f>
        <v>0</v>
      </c>
      <c r="L32" s="187">
        <f>IF(SUM(wUSE!L$113:L$115),L$4*wUSE!L33/SUM(wUSE!L$113:L$115),0)</f>
        <v>0</v>
      </c>
      <c r="M32" s="187">
        <f>IF(SUM(wUSE!M$113:M$115),M$4*wUSE!M33/SUM(wUSE!M$113:M$115),0)</f>
        <v>0</v>
      </c>
      <c r="N32" s="187">
        <f>IF(SUM(wUSE!N$113:N$115),N$4*wUSE!N33/SUM(wUSE!N$113:N$115),0)</f>
        <v>0</v>
      </c>
      <c r="O32" s="187">
        <f>IF(SUM(wUSE!O$113:O$115),O$4*wUSE!O33/SUM(wUSE!O$113:O$115),0)</f>
        <v>0</v>
      </c>
      <c r="P32" s="187">
        <f>IF(SUM(wUSE!P$113:P$115),P$4*wUSE!P33/SUM(wUSE!P$113:P$115),0)</f>
        <v>0</v>
      </c>
      <c r="Q32" s="187">
        <f>IF(SUM(wUSE!Q$113:Q$115),Q$4*wUSE!Q33/SUM(wUSE!Q$113:Q$115),0)</f>
        <v>0</v>
      </c>
      <c r="R32" s="187">
        <f>IF(SUM(wUSE!R$113:R$115),R$4*wUSE!R33/SUM(wUSE!R$113:R$115),0)</f>
        <v>0</v>
      </c>
      <c r="S32" s="187">
        <f>IF(SUM(wUSE!S$113:S$115),S$4*wUSE!S33/SUM(wUSE!S$113:S$115),0)</f>
        <v>0</v>
      </c>
      <c r="T32" s="187">
        <f>IF(SUM(wUSE!T$113:T$115),T$4*wUSE!T33/SUM(wUSE!T$113:T$115),0)</f>
        <v>0</v>
      </c>
      <c r="U32" s="187">
        <f>IF(SUM(wUSE!U$113:U$115),U$4*wUSE!U33/SUM(wUSE!U$113:U$115),0)</f>
        <v>0</v>
      </c>
      <c r="V32" s="187">
        <f>IF(SUM(wUSE!V$113:V$115),V$4*wUSE!V33/SUM(wUSE!V$113:V$115),0)</f>
        <v>1.7242218707597914</v>
      </c>
      <c r="W32" s="187">
        <f>IF(SUM(wUSE!W$113:W$115),W$4*wUSE!W33/SUM(wUSE!W$113:W$115),0)</f>
        <v>0.78980899160406581</v>
      </c>
      <c r="X32" s="187">
        <f>IF(SUM(wUSE!X$113:X$115),X$4*wUSE!X33/SUM(wUSE!X$113:X$115),0)</f>
        <v>0</v>
      </c>
      <c r="Y32" s="187">
        <f>IF(SUM(wUSE!Y$113:Y$115),Y$4*wUSE!Y33/SUM(wUSE!Y$113:Y$115),0)</f>
        <v>0</v>
      </c>
      <c r="Z32" s="187">
        <f>IF(SUM(wUSE!Z$113:Z$115),Z$4*wUSE!Z33/SUM(wUSE!Z$113:Z$115),0)</f>
        <v>0</v>
      </c>
      <c r="AA32" s="187">
        <f>IF(SUM(wUSE!AA$113:AA$115),AA$4*wUSE!AA33/SUM(wUSE!AA$113:AA$115),0)</f>
        <v>0.27338074338803386</v>
      </c>
      <c r="AB32" s="187">
        <f>IF(SUM(wUSE!AB$113:AB$115),AB$4*wUSE!AB33/SUM(wUSE!AB$113:AB$115),0)</f>
        <v>0.49959388527819842</v>
      </c>
      <c r="AC32" s="187">
        <f>IF(SUM(wUSE!AC$113:AC$115),AC$4*wUSE!AC33/SUM(wUSE!AC$113:AC$115),0)</f>
        <v>0.28787073454395889</v>
      </c>
      <c r="AD32" s="187">
        <f>IF(SUM(wUSE!AD$113:AD$115),AD$4*wUSE!AD33/SUM(wUSE!AD$113:AD$115),0)</f>
        <v>7.9193431582547935E-2</v>
      </c>
      <c r="AE32" s="187">
        <f>IF(SUM(wUSE!AE$113:AE$115),AE$4*wUSE!AE33/SUM(wUSE!AE$113:AE$115),0)</f>
        <v>1.4125509473165362E-2</v>
      </c>
      <c r="AF32" s="187">
        <f>IF(SUM(wUSE!AF$113:AF$115),AF$4*wUSE!AF33/SUM(wUSE!AF$113:AF$115),0)</f>
        <v>0</v>
      </c>
      <c r="AG32" s="187">
        <f>IF(SUM(wUSE!AG$113:AG$115),AG$4*wUSE!AG33/SUM(wUSE!AG$113:AG$115),0)</f>
        <v>0</v>
      </c>
      <c r="AH32" s="187">
        <f>IF(SUM(wUSE!AH$113:AH$115),AH$4*wUSE!AH33/SUM(wUSE!AH$113:AH$115),0)</f>
        <v>0</v>
      </c>
      <c r="AI32" s="187">
        <f>IF(SUM(wUSE!AI$113:AI$115),AI$4*wUSE!AI33/SUM(wUSE!AI$113:AI$115),0)</f>
        <v>0</v>
      </c>
      <c r="AJ32" s="187">
        <f>IF(SUM(wUSE!AJ$113:AJ$115),AJ$4*wUSE!AJ33/SUM(wUSE!AJ$113:AJ$115),0)</f>
        <v>0</v>
      </c>
      <c r="AK32" s="187">
        <f>IF(SUM(wUSE!AK$113:AK$115),AK$4*wUSE!AK33/SUM(wUSE!AK$113:AK$115),0)</f>
        <v>0</v>
      </c>
      <c r="AL32" s="187">
        <f>IF(SUM(wUSE!AL$113:AL$115),AL$4*wUSE!AL33/SUM(wUSE!AL$113:AL$115),0)</f>
        <v>0</v>
      </c>
      <c r="AM32" s="187">
        <f>IF(SUM(wUSE!AM$113:AM$115),AM$4*wUSE!AM33/SUM(wUSE!AM$113:AM$115),0)</f>
        <v>0</v>
      </c>
      <c r="AN32" s="187">
        <f>IF(SUM(wUSE!AN$113:AN$115),AN$4*wUSE!AN33/SUM(wUSE!AN$113:AN$115),0)</f>
        <v>0</v>
      </c>
      <c r="AO32" s="187">
        <f>IF(SUM(wUSE!AO$113:AO$115),AO$4*wUSE!AO33/SUM(wUSE!AO$113:AO$115),0)</f>
        <v>0</v>
      </c>
      <c r="AP32" s="187">
        <f>IF(SUM(wUSE!AP$113:AP$115),AP$4*wUSE!AP33/SUM(wUSE!AP$113:AP$115),0)</f>
        <v>0</v>
      </c>
      <c r="AQ32" s="187">
        <f>IF(SUM(wUSE!AQ$113:AQ$115),AQ$4*wUSE!AQ33/SUM(wUSE!AQ$113:AQ$115),0)</f>
        <v>0</v>
      </c>
      <c r="AR32" s="187">
        <f>IF(SUM(wUSE!AR$113:AR$115),AR$4*wUSE!AR33/SUM(wUSE!AR$113:AR$115),0)</f>
        <v>0</v>
      </c>
      <c r="AS32" s="187">
        <f>IF(SUM(wUSE!AS$113:AS$115),AS$4*wUSE!AS33/SUM(wUSE!AS$113:AS$115),0)</f>
        <v>0</v>
      </c>
      <c r="AT32" s="187">
        <f>IF(SUM(wUSE!AT$113:AT$115),AT$4*wUSE!AT33/SUM(wUSE!AT$113:AT$115),0)</f>
        <v>0</v>
      </c>
      <c r="AU32" s="187">
        <f>IF(SUM(wUSE!AU$113:AU$115),AU$4*wUSE!AU33/SUM(wUSE!AU$113:AU$115),0)</f>
        <v>0</v>
      </c>
      <c r="AV32" s="187">
        <f>IF(SUM(wUSE!AV$113:AV$115),AV$4*wUSE!AV33/SUM(wUSE!AV$113:AV$115),0)</f>
        <v>0</v>
      </c>
      <c r="AW32" s="187">
        <f>IF(SUM(wUSE!AW$113:AW$115),AW$4*wUSE!AW33/SUM(wUSE!AW$113:AW$115),0)</f>
        <v>0</v>
      </c>
      <c r="AX32" s="187">
        <f>IF(SUM(wUSE!AX$113:AX$115),AX$4*wUSE!AX33/SUM(wUSE!AX$113:AX$115),0)</f>
        <v>0</v>
      </c>
      <c r="AY32" s="187">
        <f>IF(SUM(wUSE!AY$113:AY$115),AY$4*wUSE!AY33/SUM(wUSE!AY$113:AY$115),0)</f>
        <v>0</v>
      </c>
      <c r="AZ32" s="187">
        <f>IF(SUM(wUSE!AZ$113:AZ$115),AZ$4*wUSE!AZ33/SUM(wUSE!AZ$113:AZ$115),0)</f>
        <v>0</v>
      </c>
      <c r="BA32" s="187">
        <f>IF(SUM(wUSE!BA$113:BA$115),BA$4*wUSE!BA33/SUM(wUSE!BA$113:BA$115),0)</f>
        <v>0</v>
      </c>
      <c r="BB32" s="187">
        <f>IF(SUM(wUSE!BB$113:BB$115),BB$4*wUSE!BB33/SUM(wUSE!BB$113:BB$115),0)</f>
        <v>0</v>
      </c>
      <c r="BC32" s="187">
        <f>IF(SUM(wUSE!BC$113:BC$115),BC$4*wUSE!BC33/SUM(wUSE!BC$113:BC$115),0)</f>
        <v>0</v>
      </c>
      <c r="BD32" s="187">
        <f>IF(SUM(wUSE!BD$113:BD$115),BD$4*wUSE!BD33/SUM(wUSE!BD$113:BD$115),0)</f>
        <v>0</v>
      </c>
      <c r="BE32" s="187">
        <f>IF(SUM(wUSE!BE$113:BE$115),BE$4*wUSE!BE33/SUM(wUSE!BE$113:BE$115),0)</f>
        <v>0</v>
      </c>
      <c r="BF32" s="187">
        <f>IF(SUM(wUSE!BF$113:BF$115),BF$4*wUSE!BF33/SUM(wUSE!BF$113:BF$115),0)</f>
        <v>0</v>
      </c>
      <c r="BG32" s="187">
        <f>IF(SUM(wUSE!BG$113:BG$115),BG$4*wUSE!BG33/SUM(wUSE!BG$113:BG$115),0)</f>
        <v>0</v>
      </c>
      <c r="BH32" s="187">
        <f>IF(SUM(wUSE!BH$113:BH$115),BH$4*wUSE!BH33/SUM(wUSE!BH$113:BH$115),0)</f>
        <v>0</v>
      </c>
      <c r="BI32" s="187">
        <f>IF(SUM(wUSE!BI$113:BI$115),BI$4*wUSE!BI33/SUM(wUSE!BI$113:BI$115),0)</f>
        <v>0</v>
      </c>
      <c r="BJ32" s="187">
        <f>IF(SUM(wUSE!BJ$113:BJ$115),BJ$4*wUSE!BJ33/SUM(wUSE!BJ$113:BJ$115),0)</f>
        <v>0</v>
      </c>
      <c r="BK32" s="187">
        <f>IF(SUM(wUSE!BK$113:BK$115),BK$4*wUSE!BK33/SUM(wUSE!BK$113:BK$115),0)</f>
        <v>0</v>
      </c>
      <c r="BL32" s="187">
        <f>IF(SUM(wUSE!BL$113:BL$115),BL$4*wUSE!BL33/SUM(wUSE!BL$113:BL$115),0)</f>
        <v>0</v>
      </c>
      <c r="BM32" s="187">
        <f>IF(SUM(wUSE!BM$113:BM$115),BM$4*wUSE!BM33/SUM(wUSE!BM$113:BM$115),0)</f>
        <v>0</v>
      </c>
      <c r="BN32" s="187">
        <f>IF(SUM(wUSE!BN$113:BN$115),BN$4*wUSE!BN33/SUM(wUSE!BN$113:BN$115),0)</f>
        <v>0</v>
      </c>
      <c r="BO32" s="187">
        <f>IF(SUM(wUSE!BO$113:BO$115),BO$4*wUSE!BO33/SUM(wUSE!BO$113:BO$115),0)</f>
        <v>0</v>
      </c>
      <c r="BP32" s="187">
        <f>IF(SUM(wUSE!BP$113:BP$115),BP$4*wUSE!BP33/SUM(wUSE!BP$113:BP$115),0)</f>
        <v>0</v>
      </c>
      <c r="BQ32" s="187">
        <f>IF(SUM(wUSE!BQ$113:BQ$115),BQ$4*wUSE!BQ33/SUM(wUSE!BQ$113:BQ$115),0)</f>
        <v>0</v>
      </c>
      <c r="BR32" s="187">
        <f>IF(SUM(wUSE!BR$113:BR$115),BR$4*wUSE!BR33/SUM(wUSE!BR$113:BR$115),0)</f>
        <v>0</v>
      </c>
      <c r="BS32" s="187">
        <f>IF(SUM(wUSE!BS$113:BS$115),BS$4*wUSE!BS33/SUM(wUSE!BS$113:BS$115),0)</f>
        <v>0</v>
      </c>
      <c r="BT32" s="187">
        <f>IF(SUM(wUSE!BT$113:BT$115),BT$4*wUSE!BT33/SUM(wUSE!BT$113:BT$115),0)</f>
        <v>0</v>
      </c>
      <c r="BU32" s="187">
        <f>IF(SUM(wUSE!BU$113:BU$115),BU$4*wUSE!BU33/SUM(wUSE!BU$113:BU$115),0)</f>
        <v>0</v>
      </c>
      <c r="BV32" s="187">
        <f>IF(SUM(wUSE!BV$113:BV$115),BV$4*wUSE!BV33/SUM(wUSE!BV$113:BV$115),0)</f>
        <v>0</v>
      </c>
      <c r="BW32" s="187">
        <f>IF(SUM(wUSE!BW$113:BW$115),BW$4*wUSE!BW33/SUM(wUSE!BW$113:BW$115),0)</f>
        <v>0</v>
      </c>
      <c r="BX32" s="187">
        <f>IF(SUM(wUSE!BX$113:BX$115),BX$4*wUSE!BX33/SUM(wUSE!BX$113:BX$115),0)</f>
        <v>0</v>
      </c>
      <c r="BY32" s="187">
        <f>IF(SUM(wUSE!BY$113:BY$115),BY$4*wUSE!BY33/SUM(wUSE!BY$113:BY$115),0)</f>
        <v>0</v>
      </c>
      <c r="BZ32" s="187">
        <f>IF(SUM(wUSE!BZ$113:BZ$115),BZ$4*wUSE!BZ33/SUM(wUSE!BZ$113:BZ$115),0)</f>
        <v>0</v>
      </c>
      <c r="CA32" s="187">
        <f>IF(SUM(wUSE!CA$113:CA$115),CA$4*wUSE!CA33/SUM(wUSE!CA$113:CA$115),0)</f>
        <v>0</v>
      </c>
      <c r="CB32" s="187">
        <f>IF(SUM(wUSE!CB$113:CB$115),CB$4*wUSE!CB33/SUM(wUSE!CB$113:CB$115),0)</f>
        <v>0</v>
      </c>
      <c r="CC32" s="187">
        <f>IF(SUM(wUSE!CC$113:CC$115),CC$4*wUSE!CC33/SUM(wUSE!CC$113:CC$115),0)</f>
        <v>0</v>
      </c>
      <c r="CD32" s="187">
        <f>IF(SUM(wUSE!CD$113:CD$115),CD$4*wUSE!CD33/SUM(wUSE!CD$113:CD$115),0)</f>
        <v>0</v>
      </c>
      <c r="CE32" s="187">
        <f>IF(SUM(wUSE!CE$113:CE$115),CE$4*wUSE!CE33/SUM(wUSE!CE$113:CE$115),0)</f>
        <v>0</v>
      </c>
      <c r="CF32" s="187">
        <f>IF(SUM(wUSE!CF$113:CF$115),CF$4*wUSE!CF33/SUM(wUSE!CF$113:CF$115),0)</f>
        <v>4.9903609216660691E-2</v>
      </c>
      <c r="CG32" s="187">
        <f>IF(SUM(wUSE!CG$113:CG$115),CG$4*wUSE!CG33/SUM(wUSE!CG$113:CG$115),0)</f>
        <v>0</v>
      </c>
      <c r="CH32" s="187">
        <f>IF(SUM(wUSE!CH$113:CH$115),CH$4*wUSE!CH33/SUM(wUSE!CH$113:CH$115),0)</f>
        <v>0</v>
      </c>
      <c r="CI32" s="187">
        <f>IF(SUM(wUSE!CI$113:CI$115),CI$4*wUSE!CI33/SUM(wUSE!CI$113:CI$115),0)</f>
        <v>0</v>
      </c>
      <c r="CJ32" s="187">
        <f>IF(SUM(wUSE!CJ$113:CJ$115),CJ$4*wUSE!CJ33/SUM(wUSE!CJ$113:CJ$115),0)</f>
        <v>0</v>
      </c>
      <c r="CK32" s="187">
        <f>IF(SUM(wUSE!CK$113:CK$115),CK$4*wUSE!CK33/SUM(wUSE!CK$113:CK$115),0)</f>
        <v>0</v>
      </c>
      <c r="CL32" s="187">
        <f>IF(SUM(wUSE!CL$113:CL$115),CL$4*wUSE!CL33/SUM(wUSE!CL$113:CL$115),0)</f>
        <v>0</v>
      </c>
      <c r="CM32" s="187">
        <f>IF(SUM(wUSE!CM$113:CM$115),CM$4*wUSE!CM33/SUM(wUSE!CM$113:CM$115),0)</f>
        <v>0</v>
      </c>
      <c r="CN32" s="187">
        <f>IF(SUM(wUSE!CN$113:CN$115),CN$4*wUSE!CN33/SUM(wUSE!CN$113:CN$115),0)</f>
        <v>0</v>
      </c>
      <c r="CO32" s="187">
        <f>IF(SUM(wUSE!CO$113:CO$115),CO$4*wUSE!CO33/SUM(wUSE!CO$113:CO$115),0)</f>
        <v>0</v>
      </c>
      <c r="CP32" s="187">
        <f>IF(SUM(wUSE!CP$113:CP$115),CP$4*wUSE!CP33/SUM(wUSE!CP$113:CP$115),0)</f>
        <v>0</v>
      </c>
      <c r="CQ32" s="187">
        <f>IF(SUM(wUSE!CQ$113:CQ$115),CQ$4*wUSE!CQ33/SUM(wUSE!CQ$113:CQ$115),0)</f>
        <v>0</v>
      </c>
      <c r="CR32" s="187">
        <f>IF(SUM(wUSE!CR$113:CR$115),CR$4*wUSE!CR33/SUM(wUSE!CR$113:CR$115),0)</f>
        <v>0</v>
      </c>
      <c r="CS32" s="187">
        <f>IF(SUM(wUSE!CS$113:CS$115),CS$4*wUSE!CS33/SUM(wUSE!CS$113:CS$115),0)</f>
        <v>0</v>
      </c>
      <c r="CT32" s="187">
        <f>IF(SUM(wUSE!CT$113:CT$115),CT$4*wUSE!CT33/SUM(wUSE!CT$113:CT$115),0)</f>
        <v>23.385064939513573</v>
      </c>
      <c r="CU32" s="187">
        <f>IF(SUM(wUSE!CU$113:CU$115),CU$4*wUSE!CU33/SUM(wUSE!CU$113:CU$115),0)</f>
        <v>0</v>
      </c>
      <c r="CV32" s="187">
        <f>IF(SUM(wUSE!CV$113:CV$115),CV$4*wUSE!CV33/SUM(wUSE!CV$113:CV$115),0)</f>
        <v>5.5796329553985226E-3</v>
      </c>
      <c r="CW32" s="187">
        <f>IF(SUM(wUSE!CW$113:CW$115),CW$4*wUSE!CW33/SUM(wUSE!CW$113:CW$115),0)</f>
        <v>0</v>
      </c>
      <c r="CX32" s="187">
        <f>IF(SUM(wUSE!CX$113:CX$115),CX$4*wUSE!CX33/SUM(wUSE!CX$113:CX$115),0)</f>
        <v>0</v>
      </c>
      <c r="CY32" s="187">
        <f>IF(SUM(wUSE!CY$113:CY$115),CY$4*wUSE!CY33/SUM(wUSE!CY$113:CY$115),0)</f>
        <v>0</v>
      </c>
      <c r="CZ32" s="187">
        <f>IF(SUM(wUSE!CZ$113:CZ$115),CZ$4*wUSE!CZ33/SUM(wUSE!CZ$113:CZ$115),0)</f>
        <v>0</v>
      </c>
      <c r="DA32" s="187">
        <f>IF(SUM(wUSE!DA$113:DA$115),DA$4*wUSE!DA33/SUM(wUSE!DA$113:DA$115),0)</f>
        <v>0</v>
      </c>
      <c r="DB32" s="187">
        <f>IF(SUM(wUSE!DB$113:DB$115),DB$4*wUSE!DB33/SUM(wUSE!DB$113:DB$115),0)</f>
        <v>0</v>
      </c>
      <c r="DC32" s="177"/>
      <c r="DD32" s="178"/>
      <c r="DE32" s="178"/>
      <c r="DF32" s="178"/>
      <c r="DG32" s="178"/>
      <c r="DH32" s="178"/>
      <c r="DI32" s="178"/>
      <c r="DJ32" s="178"/>
      <c r="DK32" s="178"/>
      <c r="DL32" s="178"/>
      <c r="DM32" s="178"/>
      <c r="DN32" s="178"/>
      <c r="DO32" s="178"/>
      <c r="DP32" s="178"/>
    </row>
    <row r="33" spans="1:120" x14ac:dyDescent="0.35">
      <c r="A33" s="27"/>
      <c r="B33" s="15" t="s">
        <v>88</v>
      </c>
      <c r="C33" s="187">
        <f>IF(SUM(wUSE!C$113:C$115),C$4*wUSE!C34/SUM(wUSE!C$113:C$115),0)</f>
        <v>0</v>
      </c>
      <c r="D33" s="187">
        <f>IF(SUM(wUSE!D$113:D$115),D$4*wUSE!D34/SUM(wUSE!D$113:D$115),0)</f>
        <v>0</v>
      </c>
      <c r="E33" s="187">
        <f>IF(SUM(wUSE!E$113:E$115),E$4*wUSE!E34/SUM(wUSE!E$113:E$115),0)</f>
        <v>0</v>
      </c>
      <c r="F33" s="187">
        <f>IF(SUM(wUSE!F$113:F$115),F$4*wUSE!F34/SUM(wUSE!F$113:F$115),0)</f>
        <v>0</v>
      </c>
      <c r="G33" s="187">
        <f>IF(SUM(wUSE!G$113:G$115),G$4*wUSE!G34/SUM(wUSE!G$113:G$115),0)</f>
        <v>0</v>
      </c>
      <c r="H33" s="187">
        <f>IF(SUM(wUSE!H$113:H$115),H$4*wUSE!H34/SUM(wUSE!H$113:H$115),0)</f>
        <v>0</v>
      </c>
      <c r="I33" s="187">
        <f>IF(SUM(wUSE!I$113:I$115),I$4*wUSE!I34/SUM(wUSE!I$113:I$115),0)</f>
        <v>0</v>
      </c>
      <c r="J33" s="187">
        <f>IF(SUM(wUSE!J$113:J$115),J$4*wUSE!J34/SUM(wUSE!J$113:J$115),0)</f>
        <v>0</v>
      </c>
      <c r="K33" s="187">
        <f>IF(SUM(wUSE!K$113:K$115),K$4*wUSE!K34/SUM(wUSE!K$113:K$115),0)</f>
        <v>0</v>
      </c>
      <c r="L33" s="187">
        <f>IF(SUM(wUSE!L$113:L$115),L$4*wUSE!L34/SUM(wUSE!L$113:L$115),0)</f>
        <v>0</v>
      </c>
      <c r="M33" s="187">
        <f>IF(SUM(wUSE!M$113:M$115),M$4*wUSE!M34/SUM(wUSE!M$113:M$115),0)</f>
        <v>0</v>
      </c>
      <c r="N33" s="187">
        <f>IF(SUM(wUSE!N$113:N$115),N$4*wUSE!N34/SUM(wUSE!N$113:N$115),0)</f>
        <v>0</v>
      </c>
      <c r="O33" s="187">
        <f>IF(SUM(wUSE!O$113:O$115),O$4*wUSE!O34/SUM(wUSE!O$113:O$115),0)</f>
        <v>0</v>
      </c>
      <c r="P33" s="187">
        <f>IF(SUM(wUSE!P$113:P$115),P$4*wUSE!P34/SUM(wUSE!P$113:P$115),0)</f>
        <v>0</v>
      </c>
      <c r="Q33" s="187">
        <f>IF(SUM(wUSE!Q$113:Q$115),Q$4*wUSE!Q34/SUM(wUSE!Q$113:Q$115),0)</f>
        <v>0</v>
      </c>
      <c r="R33" s="187">
        <f>IF(SUM(wUSE!R$113:R$115),R$4*wUSE!R34/SUM(wUSE!R$113:R$115),0)</f>
        <v>0</v>
      </c>
      <c r="S33" s="187">
        <f>IF(SUM(wUSE!S$113:S$115),S$4*wUSE!S34/SUM(wUSE!S$113:S$115),0)</f>
        <v>0</v>
      </c>
      <c r="T33" s="187">
        <f>IF(SUM(wUSE!T$113:T$115),T$4*wUSE!T34/SUM(wUSE!T$113:T$115),0)</f>
        <v>0</v>
      </c>
      <c r="U33" s="187">
        <f>IF(SUM(wUSE!U$113:U$115),U$4*wUSE!U34/SUM(wUSE!U$113:U$115),0)</f>
        <v>0</v>
      </c>
      <c r="V33" s="187">
        <f>IF(SUM(wUSE!V$113:V$115),V$4*wUSE!V34/SUM(wUSE!V$113:V$115),0)</f>
        <v>0</v>
      </c>
      <c r="W33" s="187">
        <f>IF(SUM(wUSE!W$113:W$115),W$4*wUSE!W34/SUM(wUSE!W$113:W$115),0)</f>
        <v>0</v>
      </c>
      <c r="X33" s="187">
        <f>IF(SUM(wUSE!X$113:X$115),X$4*wUSE!X34/SUM(wUSE!X$113:X$115),0)</f>
        <v>0</v>
      </c>
      <c r="Y33" s="187">
        <f>IF(SUM(wUSE!Y$113:Y$115),Y$4*wUSE!Y34/SUM(wUSE!Y$113:Y$115),0)</f>
        <v>0</v>
      </c>
      <c r="Z33" s="187">
        <f>IF(SUM(wUSE!Z$113:Z$115),Z$4*wUSE!Z34/SUM(wUSE!Z$113:Z$115),0)</f>
        <v>0</v>
      </c>
      <c r="AA33" s="187">
        <f>IF(SUM(wUSE!AA$113:AA$115),AA$4*wUSE!AA34/SUM(wUSE!AA$113:AA$115),0)</f>
        <v>0</v>
      </c>
      <c r="AB33" s="187">
        <f>IF(SUM(wUSE!AB$113:AB$115),AB$4*wUSE!AB34/SUM(wUSE!AB$113:AB$115),0)</f>
        <v>0</v>
      </c>
      <c r="AC33" s="187">
        <f>IF(SUM(wUSE!AC$113:AC$115),AC$4*wUSE!AC34/SUM(wUSE!AC$113:AC$115),0)</f>
        <v>0</v>
      </c>
      <c r="AD33" s="187">
        <f>IF(SUM(wUSE!AD$113:AD$115),AD$4*wUSE!AD34/SUM(wUSE!AD$113:AD$115),0)</f>
        <v>0</v>
      </c>
      <c r="AE33" s="187">
        <f>IF(SUM(wUSE!AE$113:AE$115),AE$4*wUSE!AE34/SUM(wUSE!AE$113:AE$115),0)</f>
        <v>0</v>
      </c>
      <c r="AF33" s="187">
        <f>IF(SUM(wUSE!AF$113:AF$115),AF$4*wUSE!AF34/SUM(wUSE!AF$113:AF$115),0)</f>
        <v>0</v>
      </c>
      <c r="AG33" s="187">
        <f>IF(SUM(wUSE!AG$113:AG$115),AG$4*wUSE!AG34/SUM(wUSE!AG$113:AG$115),0)</f>
        <v>0</v>
      </c>
      <c r="AH33" s="187">
        <f>IF(SUM(wUSE!AH$113:AH$115),AH$4*wUSE!AH34/SUM(wUSE!AH$113:AH$115),0)</f>
        <v>0</v>
      </c>
      <c r="AI33" s="187">
        <f>IF(SUM(wUSE!AI$113:AI$115),AI$4*wUSE!AI34/SUM(wUSE!AI$113:AI$115),0)</f>
        <v>0</v>
      </c>
      <c r="AJ33" s="187">
        <f>IF(SUM(wUSE!AJ$113:AJ$115),AJ$4*wUSE!AJ34/SUM(wUSE!AJ$113:AJ$115),0)</f>
        <v>0</v>
      </c>
      <c r="AK33" s="187">
        <f>IF(SUM(wUSE!AK$113:AK$115),AK$4*wUSE!AK34/SUM(wUSE!AK$113:AK$115),0)</f>
        <v>0</v>
      </c>
      <c r="AL33" s="187">
        <f>IF(SUM(wUSE!AL$113:AL$115),AL$4*wUSE!AL34/SUM(wUSE!AL$113:AL$115),0)</f>
        <v>0</v>
      </c>
      <c r="AM33" s="187">
        <f>IF(SUM(wUSE!AM$113:AM$115),AM$4*wUSE!AM34/SUM(wUSE!AM$113:AM$115),0)</f>
        <v>0</v>
      </c>
      <c r="AN33" s="187">
        <f>IF(SUM(wUSE!AN$113:AN$115),AN$4*wUSE!AN34/SUM(wUSE!AN$113:AN$115),0)</f>
        <v>0</v>
      </c>
      <c r="AO33" s="187">
        <f>IF(SUM(wUSE!AO$113:AO$115),AO$4*wUSE!AO34/SUM(wUSE!AO$113:AO$115),0)</f>
        <v>0</v>
      </c>
      <c r="AP33" s="187">
        <f>IF(SUM(wUSE!AP$113:AP$115),AP$4*wUSE!AP34/SUM(wUSE!AP$113:AP$115),0)</f>
        <v>0</v>
      </c>
      <c r="AQ33" s="187">
        <f>IF(SUM(wUSE!AQ$113:AQ$115),AQ$4*wUSE!AQ34/SUM(wUSE!AQ$113:AQ$115),0)</f>
        <v>44.893449075103248</v>
      </c>
      <c r="AR33" s="187">
        <f>IF(SUM(wUSE!AR$113:AR$115),AR$4*wUSE!AR34/SUM(wUSE!AR$113:AR$115),0)</f>
        <v>0</v>
      </c>
      <c r="AS33" s="187">
        <f>IF(SUM(wUSE!AS$113:AS$115),AS$4*wUSE!AS34/SUM(wUSE!AS$113:AS$115),0)</f>
        <v>0</v>
      </c>
      <c r="AT33" s="187">
        <f>IF(SUM(wUSE!AT$113:AT$115),AT$4*wUSE!AT34/SUM(wUSE!AT$113:AT$115),0)</f>
        <v>0</v>
      </c>
      <c r="AU33" s="187">
        <f>IF(SUM(wUSE!AU$113:AU$115),AU$4*wUSE!AU34/SUM(wUSE!AU$113:AU$115),0)</f>
        <v>0</v>
      </c>
      <c r="AV33" s="187">
        <f>IF(SUM(wUSE!AV$113:AV$115),AV$4*wUSE!AV34/SUM(wUSE!AV$113:AV$115),0)</f>
        <v>0</v>
      </c>
      <c r="AW33" s="187">
        <f>IF(SUM(wUSE!AW$113:AW$115),AW$4*wUSE!AW34/SUM(wUSE!AW$113:AW$115),0)</f>
        <v>0</v>
      </c>
      <c r="AX33" s="187">
        <f>IF(SUM(wUSE!AX$113:AX$115),AX$4*wUSE!AX34/SUM(wUSE!AX$113:AX$115),0)</f>
        <v>0</v>
      </c>
      <c r="AY33" s="187">
        <f>IF(SUM(wUSE!AY$113:AY$115),AY$4*wUSE!AY34/SUM(wUSE!AY$113:AY$115),0)</f>
        <v>0.21324377813435297</v>
      </c>
      <c r="AZ33" s="187">
        <f>IF(SUM(wUSE!AZ$113:AZ$115),AZ$4*wUSE!AZ34/SUM(wUSE!AZ$113:AZ$115),0)</f>
        <v>0</v>
      </c>
      <c r="BA33" s="187">
        <f>IF(SUM(wUSE!BA$113:BA$115),BA$4*wUSE!BA34/SUM(wUSE!BA$113:BA$115),0)</f>
        <v>0</v>
      </c>
      <c r="BB33" s="187">
        <f>IF(SUM(wUSE!BB$113:BB$115),BB$4*wUSE!BB34/SUM(wUSE!BB$113:BB$115),0)</f>
        <v>0</v>
      </c>
      <c r="BC33" s="187">
        <f>IF(SUM(wUSE!BC$113:BC$115),BC$4*wUSE!BC34/SUM(wUSE!BC$113:BC$115),0)</f>
        <v>0</v>
      </c>
      <c r="BD33" s="187">
        <f>IF(SUM(wUSE!BD$113:BD$115),BD$4*wUSE!BD34/SUM(wUSE!BD$113:BD$115),0)</f>
        <v>0</v>
      </c>
      <c r="BE33" s="187">
        <f>IF(SUM(wUSE!BE$113:BE$115),BE$4*wUSE!BE34/SUM(wUSE!BE$113:BE$115),0)</f>
        <v>0</v>
      </c>
      <c r="BF33" s="187">
        <f>IF(SUM(wUSE!BF$113:BF$115),BF$4*wUSE!BF34/SUM(wUSE!BF$113:BF$115),0)</f>
        <v>0</v>
      </c>
      <c r="BG33" s="187">
        <f>IF(SUM(wUSE!BG$113:BG$115),BG$4*wUSE!BG34/SUM(wUSE!BG$113:BG$115),0)</f>
        <v>0</v>
      </c>
      <c r="BH33" s="187">
        <f>IF(SUM(wUSE!BH$113:BH$115),BH$4*wUSE!BH34/SUM(wUSE!BH$113:BH$115),0)</f>
        <v>0</v>
      </c>
      <c r="BI33" s="187">
        <f>IF(SUM(wUSE!BI$113:BI$115),BI$4*wUSE!BI34/SUM(wUSE!BI$113:BI$115),0)</f>
        <v>0</v>
      </c>
      <c r="BJ33" s="187">
        <f>IF(SUM(wUSE!BJ$113:BJ$115),BJ$4*wUSE!BJ34/SUM(wUSE!BJ$113:BJ$115),0)</f>
        <v>0</v>
      </c>
      <c r="BK33" s="187">
        <f>IF(SUM(wUSE!BK$113:BK$115),BK$4*wUSE!BK34/SUM(wUSE!BK$113:BK$115),0)</f>
        <v>0</v>
      </c>
      <c r="BL33" s="187">
        <f>IF(SUM(wUSE!BL$113:BL$115),BL$4*wUSE!BL34/SUM(wUSE!BL$113:BL$115),0)</f>
        <v>0</v>
      </c>
      <c r="BM33" s="187">
        <f>IF(SUM(wUSE!BM$113:BM$115),BM$4*wUSE!BM34/SUM(wUSE!BM$113:BM$115),0)</f>
        <v>0</v>
      </c>
      <c r="BN33" s="187">
        <f>IF(SUM(wUSE!BN$113:BN$115),BN$4*wUSE!BN34/SUM(wUSE!BN$113:BN$115),0)</f>
        <v>0</v>
      </c>
      <c r="BO33" s="187">
        <f>IF(SUM(wUSE!BO$113:BO$115),BO$4*wUSE!BO34/SUM(wUSE!BO$113:BO$115),0)</f>
        <v>0</v>
      </c>
      <c r="BP33" s="187">
        <f>IF(SUM(wUSE!BP$113:BP$115),BP$4*wUSE!BP34/SUM(wUSE!BP$113:BP$115),0)</f>
        <v>0</v>
      </c>
      <c r="BQ33" s="187">
        <f>IF(SUM(wUSE!BQ$113:BQ$115),BQ$4*wUSE!BQ34/SUM(wUSE!BQ$113:BQ$115),0)</f>
        <v>0</v>
      </c>
      <c r="BR33" s="187">
        <f>IF(SUM(wUSE!BR$113:BR$115),BR$4*wUSE!BR34/SUM(wUSE!BR$113:BR$115),0)</f>
        <v>0</v>
      </c>
      <c r="BS33" s="187">
        <f>IF(SUM(wUSE!BS$113:BS$115),BS$4*wUSE!BS34/SUM(wUSE!BS$113:BS$115),0)</f>
        <v>0</v>
      </c>
      <c r="BT33" s="187">
        <f>IF(SUM(wUSE!BT$113:BT$115),BT$4*wUSE!BT34/SUM(wUSE!BT$113:BT$115),0)</f>
        <v>0</v>
      </c>
      <c r="BU33" s="187">
        <f>IF(SUM(wUSE!BU$113:BU$115),BU$4*wUSE!BU34/SUM(wUSE!BU$113:BU$115),0)</f>
        <v>0</v>
      </c>
      <c r="BV33" s="187">
        <f>IF(SUM(wUSE!BV$113:BV$115),BV$4*wUSE!BV34/SUM(wUSE!BV$113:BV$115),0)</f>
        <v>0</v>
      </c>
      <c r="BW33" s="187">
        <f>IF(SUM(wUSE!BW$113:BW$115),BW$4*wUSE!BW34/SUM(wUSE!BW$113:BW$115),0)</f>
        <v>0</v>
      </c>
      <c r="BX33" s="187">
        <f>IF(SUM(wUSE!BX$113:BX$115),BX$4*wUSE!BX34/SUM(wUSE!BX$113:BX$115),0)</f>
        <v>0</v>
      </c>
      <c r="BY33" s="187">
        <f>IF(SUM(wUSE!BY$113:BY$115),BY$4*wUSE!BY34/SUM(wUSE!BY$113:BY$115),0)</f>
        <v>0</v>
      </c>
      <c r="BZ33" s="187">
        <f>IF(SUM(wUSE!BZ$113:BZ$115),BZ$4*wUSE!BZ34/SUM(wUSE!BZ$113:BZ$115),0)</f>
        <v>0</v>
      </c>
      <c r="CA33" s="187">
        <f>IF(SUM(wUSE!CA$113:CA$115),CA$4*wUSE!CA34/SUM(wUSE!CA$113:CA$115),0)</f>
        <v>0</v>
      </c>
      <c r="CB33" s="187">
        <f>IF(SUM(wUSE!CB$113:CB$115),CB$4*wUSE!CB34/SUM(wUSE!CB$113:CB$115),0)</f>
        <v>0</v>
      </c>
      <c r="CC33" s="187">
        <f>IF(SUM(wUSE!CC$113:CC$115),CC$4*wUSE!CC34/SUM(wUSE!CC$113:CC$115),0)</f>
        <v>0</v>
      </c>
      <c r="CD33" s="187">
        <f>IF(SUM(wUSE!CD$113:CD$115),CD$4*wUSE!CD34/SUM(wUSE!CD$113:CD$115),0)</f>
        <v>0</v>
      </c>
      <c r="CE33" s="187">
        <f>IF(SUM(wUSE!CE$113:CE$115),CE$4*wUSE!CE34/SUM(wUSE!CE$113:CE$115),0)</f>
        <v>0</v>
      </c>
      <c r="CF33" s="187">
        <f>IF(SUM(wUSE!CF$113:CF$115),CF$4*wUSE!CF34/SUM(wUSE!CF$113:CF$115),0)</f>
        <v>7.8007850847243478</v>
      </c>
      <c r="CG33" s="187">
        <f>IF(SUM(wUSE!CG$113:CG$115),CG$4*wUSE!CG34/SUM(wUSE!CG$113:CG$115),0)</f>
        <v>0</v>
      </c>
      <c r="CH33" s="187">
        <f>IF(SUM(wUSE!CH$113:CH$115),CH$4*wUSE!CH34/SUM(wUSE!CH$113:CH$115),0)</f>
        <v>0</v>
      </c>
      <c r="CI33" s="187">
        <f>IF(SUM(wUSE!CI$113:CI$115),CI$4*wUSE!CI34/SUM(wUSE!CI$113:CI$115),0)</f>
        <v>0</v>
      </c>
      <c r="CJ33" s="187">
        <f>IF(SUM(wUSE!CJ$113:CJ$115),CJ$4*wUSE!CJ34/SUM(wUSE!CJ$113:CJ$115),0)</f>
        <v>0</v>
      </c>
      <c r="CK33" s="187">
        <f>IF(SUM(wUSE!CK$113:CK$115),CK$4*wUSE!CK34/SUM(wUSE!CK$113:CK$115),0)</f>
        <v>0</v>
      </c>
      <c r="CL33" s="187">
        <f>IF(SUM(wUSE!CL$113:CL$115),CL$4*wUSE!CL34/SUM(wUSE!CL$113:CL$115),0)</f>
        <v>0</v>
      </c>
      <c r="CM33" s="187">
        <f>IF(SUM(wUSE!CM$113:CM$115),CM$4*wUSE!CM34/SUM(wUSE!CM$113:CM$115),0)</f>
        <v>0</v>
      </c>
      <c r="CN33" s="187">
        <f>IF(SUM(wUSE!CN$113:CN$115),CN$4*wUSE!CN34/SUM(wUSE!CN$113:CN$115),0)</f>
        <v>0</v>
      </c>
      <c r="CO33" s="187">
        <f>IF(SUM(wUSE!CO$113:CO$115),CO$4*wUSE!CO34/SUM(wUSE!CO$113:CO$115),0)</f>
        <v>0</v>
      </c>
      <c r="CP33" s="187">
        <f>IF(SUM(wUSE!CP$113:CP$115),CP$4*wUSE!CP34/SUM(wUSE!CP$113:CP$115),0)</f>
        <v>0</v>
      </c>
      <c r="CQ33" s="187">
        <f>IF(SUM(wUSE!CQ$113:CQ$115),CQ$4*wUSE!CQ34/SUM(wUSE!CQ$113:CQ$115),0)</f>
        <v>0</v>
      </c>
      <c r="CR33" s="187">
        <f>IF(SUM(wUSE!CR$113:CR$115),CR$4*wUSE!CR34/SUM(wUSE!CR$113:CR$115),0)</f>
        <v>0</v>
      </c>
      <c r="CS33" s="187">
        <f>IF(SUM(wUSE!CS$113:CS$115),CS$4*wUSE!CS34/SUM(wUSE!CS$113:CS$115),0)</f>
        <v>0</v>
      </c>
      <c r="CT33" s="187">
        <f>IF(SUM(wUSE!CT$113:CT$115),CT$4*wUSE!CT34/SUM(wUSE!CT$113:CT$115),0)</f>
        <v>0</v>
      </c>
      <c r="CU33" s="187">
        <f>IF(SUM(wUSE!CU$113:CU$115),CU$4*wUSE!CU34/SUM(wUSE!CU$113:CU$115),0)</f>
        <v>0</v>
      </c>
      <c r="CV33" s="187">
        <f>IF(SUM(wUSE!CV$113:CV$115),CV$4*wUSE!CV34/SUM(wUSE!CV$113:CV$115),0)</f>
        <v>0</v>
      </c>
      <c r="CW33" s="187">
        <f>IF(SUM(wUSE!CW$113:CW$115),CW$4*wUSE!CW34/SUM(wUSE!CW$113:CW$115),0)</f>
        <v>0</v>
      </c>
      <c r="CX33" s="187">
        <f>IF(SUM(wUSE!CX$113:CX$115),CX$4*wUSE!CX34/SUM(wUSE!CX$113:CX$115),0)</f>
        <v>0</v>
      </c>
      <c r="CY33" s="187">
        <f>IF(SUM(wUSE!CY$113:CY$115),CY$4*wUSE!CY34/SUM(wUSE!CY$113:CY$115),0)</f>
        <v>0</v>
      </c>
      <c r="CZ33" s="187">
        <f>IF(SUM(wUSE!CZ$113:CZ$115),CZ$4*wUSE!CZ34/SUM(wUSE!CZ$113:CZ$115),0)</f>
        <v>0</v>
      </c>
      <c r="DA33" s="187">
        <f>IF(SUM(wUSE!DA$113:DA$115),DA$4*wUSE!DA34/SUM(wUSE!DA$113:DA$115),0)</f>
        <v>0</v>
      </c>
      <c r="DB33" s="187">
        <f>IF(SUM(wUSE!DB$113:DB$115),DB$4*wUSE!DB34/SUM(wUSE!DB$113:DB$115),0)</f>
        <v>0</v>
      </c>
      <c r="DC33" s="177"/>
      <c r="DD33" s="178"/>
      <c r="DE33" s="178"/>
      <c r="DF33" s="178"/>
      <c r="DG33" s="178"/>
      <c r="DH33" s="178"/>
      <c r="DI33" s="178"/>
      <c r="DJ33" s="178"/>
      <c r="DK33" s="178"/>
      <c r="DL33" s="178"/>
      <c r="DM33" s="178"/>
      <c r="DN33" s="178"/>
      <c r="DO33" s="178"/>
      <c r="DP33" s="178"/>
    </row>
    <row r="34" spans="1:120" x14ac:dyDescent="0.35">
      <c r="A34" s="27"/>
      <c r="B34" s="15" t="s">
        <v>100</v>
      </c>
      <c r="C34" s="187">
        <f>IF(SUM(wUSE!C$113:C$115),C$4*wUSE!C35/SUM(wUSE!C$113:C$115),0)</f>
        <v>0</v>
      </c>
      <c r="D34" s="187">
        <f>IF(SUM(wUSE!D$113:D$115),D$4*wUSE!D35/SUM(wUSE!D$113:D$115),0)</f>
        <v>0</v>
      </c>
      <c r="E34" s="187">
        <f>IF(SUM(wUSE!E$113:E$115),E$4*wUSE!E35/SUM(wUSE!E$113:E$115),0)</f>
        <v>0</v>
      </c>
      <c r="F34" s="187">
        <f>IF(SUM(wUSE!F$113:F$115),F$4*wUSE!F35/SUM(wUSE!F$113:F$115),0)</f>
        <v>0</v>
      </c>
      <c r="G34" s="187">
        <f>IF(SUM(wUSE!G$113:G$115),G$4*wUSE!G35/SUM(wUSE!G$113:G$115),0)</f>
        <v>0</v>
      </c>
      <c r="H34" s="187">
        <f>IF(SUM(wUSE!H$113:H$115),H$4*wUSE!H35/SUM(wUSE!H$113:H$115),0)</f>
        <v>0</v>
      </c>
      <c r="I34" s="187">
        <f>IF(SUM(wUSE!I$113:I$115),I$4*wUSE!I35/SUM(wUSE!I$113:I$115),0)</f>
        <v>0</v>
      </c>
      <c r="J34" s="187">
        <f>IF(SUM(wUSE!J$113:J$115),J$4*wUSE!J35/SUM(wUSE!J$113:J$115),0)</f>
        <v>0</v>
      </c>
      <c r="K34" s="187">
        <f>IF(SUM(wUSE!K$113:K$115),K$4*wUSE!K35/SUM(wUSE!K$113:K$115),0)</f>
        <v>0</v>
      </c>
      <c r="L34" s="187">
        <f>IF(SUM(wUSE!L$113:L$115),L$4*wUSE!L35/SUM(wUSE!L$113:L$115),0)</f>
        <v>0</v>
      </c>
      <c r="M34" s="187">
        <f>IF(SUM(wUSE!M$113:M$115),M$4*wUSE!M35/SUM(wUSE!M$113:M$115),0)</f>
        <v>0</v>
      </c>
      <c r="N34" s="187">
        <f>IF(SUM(wUSE!N$113:N$115),N$4*wUSE!N35/SUM(wUSE!N$113:N$115),0)</f>
        <v>0</v>
      </c>
      <c r="O34" s="187">
        <f>IF(SUM(wUSE!O$113:O$115),O$4*wUSE!O35/SUM(wUSE!O$113:O$115),0)</f>
        <v>0</v>
      </c>
      <c r="P34" s="187">
        <f>IF(SUM(wUSE!P$113:P$115),P$4*wUSE!P35/SUM(wUSE!P$113:P$115),0)</f>
        <v>0</v>
      </c>
      <c r="Q34" s="187">
        <f>IF(SUM(wUSE!Q$113:Q$115),Q$4*wUSE!Q35/SUM(wUSE!Q$113:Q$115),0)</f>
        <v>0</v>
      </c>
      <c r="R34" s="187">
        <f>IF(SUM(wUSE!R$113:R$115),R$4*wUSE!R35/SUM(wUSE!R$113:R$115),0)</f>
        <v>0</v>
      </c>
      <c r="S34" s="187">
        <f>IF(SUM(wUSE!S$113:S$115),S$4*wUSE!S35/SUM(wUSE!S$113:S$115),0)</f>
        <v>0</v>
      </c>
      <c r="T34" s="187">
        <f>IF(SUM(wUSE!T$113:T$115),T$4*wUSE!T35/SUM(wUSE!T$113:T$115),0)</f>
        <v>0</v>
      </c>
      <c r="U34" s="187">
        <f>IF(SUM(wUSE!U$113:U$115),U$4*wUSE!U35/SUM(wUSE!U$113:U$115),0)</f>
        <v>0</v>
      </c>
      <c r="V34" s="187">
        <f>IF(SUM(wUSE!V$113:V$115),V$4*wUSE!V35/SUM(wUSE!V$113:V$115),0)</f>
        <v>0</v>
      </c>
      <c r="W34" s="187">
        <f>IF(SUM(wUSE!W$113:W$115),W$4*wUSE!W35/SUM(wUSE!W$113:W$115),0)</f>
        <v>0</v>
      </c>
      <c r="X34" s="187">
        <f>IF(SUM(wUSE!X$113:X$115),X$4*wUSE!X35/SUM(wUSE!X$113:X$115),0)</f>
        <v>0</v>
      </c>
      <c r="Y34" s="187">
        <f>IF(SUM(wUSE!Y$113:Y$115),Y$4*wUSE!Y35/SUM(wUSE!Y$113:Y$115),0)</f>
        <v>0</v>
      </c>
      <c r="Z34" s="187">
        <f>IF(SUM(wUSE!Z$113:Z$115),Z$4*wUSE!Z35/SUM(wUSE!Z$113:Z$115),0)</f>
        <v>0</v>
      </c>
      <c r="AA34" s="187">
        <f>IF(SUM(wUSE!AA$113:AA$115),AA$4*wUSE!AA35/SUM(wUSE!AA$113:AA$115),0)</f>
        <v>0</v>
      </c>
      <c r="AB34" s="187">
        <f>IF(SUM(wUSE!AB$113:AB$115),AB$4*wUSE!AB35/SUM(wUSE!AB$113:AB$115),0)</f>
        <v>0</v>
      </c>
      <c r="AC34" s="187">
        <f>IF(SUM(wUSE!AC$113:AC$115),AC$4*wUSE!AC35/SUM(wUSE!AC$113:AC$115),0)</f>
        <v>0</v>
      </c>
      <c r="AD34" s="187">
        <f>IF(SUM(wUSE!AD$113:AD$115),AD$4*wUSE!AD35/SUM(wUSE!AD$113:AD$115),0)</f>
        <v>0</v>
      </c>
      <c r="AE34" s="187">
        <f>IF(SUM(wUSE!AE$113:AE$115),AE$4*wUSE!AE35/SUM(wUSE!AE$113:AE$115),0)</f>
        <v>0</v>
      </c>
      <c r="AF34" s="187">
        <f>IF(SUM(wUSE!AF$113:AF$115),AF$4*wUSE!AF35/SUM(wUSE!AF$113:AF$115),0)</f>
        <v>0</v>
      </c>
      <c r="AG34" s="187">
        <f>IF(SUM(wUSE!AG$113:AG$115),AG$4*wUSE!AG35/SUM(wUSE!AG$113:AG$115),0)</f>
        <v>0</v>
      </c>
      <c r="AH34" s="187">
        <f>IF(SUM(wUSE!AH$113:AH$115),AH$4*wUSE!AH35/SUM(wUSE!AH$113:AH$115),0)</f>
        <v>0</v>
      </c>
      <c r="AI34" s="187">
        <f>IF(SUM(wUSE!AI$113:AI$115),AI$4*wUSE!AI35/SUM(wUSE!AI$113:AI$115),0)</f>
        <v>0</v>
      </c>
      <c r="AJ34" s="187">
        <f>IF(SUM(wUSE!AJ$113:AJ$115),AJ$4*wUSE!AJ35/SUM(wUSE!AJ$113:AJ$115),0)</f>
        <v>0</v>
      </c>
      <c r="AK34" s="187">
        <f>IF(SUM(wUSE!AK$113:AK$115),AK$4*wUSE!AK35/SUM(wUSE!AK$113:AK$115),0)</f>
        <v>0</v>
      </c>
      <c r="AL34" s="187">
        <f>IF(SUM(wUSE!AL$113:AL$115),AL$4*wUSE!AL35/SUM(wUSE!AL$113:AL$115),0)</f>
        <v>0</v>
      </c>
      <c r="AM34" s="187">
        <f>IF(SUM(wUSE!AM$113:AM$115),AM$4*wUSE!AM35/SUM(wUSE!AM$113:AM$115),0)</f>
        <v>0</v>
      </c>
      <c r="AN34" s="187">
        <f>IF(SUM(wUSE!AN$113:AN$115),AN$4*wUSE!AN35/SUM(wUSE!AN$113:AN$115),0)</f>
        <v>0</v>
      </c>
      <c r="AO34" s="187">
        <f>IF(SUM(wUSE!AO$113:AO$115),AO$4*wUSE!AO35/SUM(wUSE!AO$113:AO$115),0)</f>
        <v>0</v>
      </c>
      <c r="AP34" s="187">
        <f>IF(SUM(wUSE!AP$113:AP$115),AP$4*wUSE!AP35/SUM(wUSE!AP$113:AP$115),0)</f>
        <v>0</v>
      </c>
      <c r="AQ34" s="187">
        <f>IF(SUM(wUSE!AQ$113:AQ$115),AQ$4*wUSE!AQ35/SUM(wUSE!AQ$113:AQ$115),0)</f>
        <v>4.7053711505711107</v>
      </c>
      <c r="AR34" s="187">
        <f>IF(SUM(wUSE!AR$113:AR$115),AR$4*wUSE!AR35/SUM(wUSE!AR$113:AR$115),0)</f>
        <v>0</v>
      </c>
      <c r="AS34" s="187">
        <f>IF(SUM(wUSE!AS$113:AS$115),AS$4*wUSE!AS35/SUM(wUSE!AS$113:AS$115),0)</f>
        <v>0</v>
      </c>
      <c r="AT34" s="187">
        <f>IF(SUM(wUSE!AT$113:AT$115),AT$4*wUSE!AT35/SUM(wUSE!AT$113:AT$115),0)</f>
        <v>0</v>
      </c>
      <c r="AU34" s="187">
        <f>IF(SUM(wUSE!AU$113:AU$115),AU$4*wUSE!AU35/SUM(wUSE!AU$113:AU$115),0)</f>
        <v>0</v>
      </c>
      <c r="AV34" s="187">
        <f>IF(SUM(wUSE!AV$113:AV$115),AV$4*wUSE!AV35/SUM(wUSE!AV$113:AV$115),0)</f>
        <v>0</v>
      </c>
      <c r="AW34" s="187">
        <f>IF(SUM(wUSE!AW$113:AW$115),AW$4*wUSE!AW35/SUM(wUSE!AW$113:AW$115),0)</f>
        <v>0</v>
      </c>
      <c r="AX34" s="187">
        <f>IF(SUM(wUSE!AX$113:AX$115),AX$4*wUSE!AX35/SUM(wUSE!AX$113:AX$115),0)</f>
        <v>0</v>
      </c>
      <c r="AY34" s="187">
        <f>IF(SUM(wUSE!AY$113:AY$115),AY$4*wUSE!AY35/SUM(wUSE!AY$113:AY$115),0)</f>
        <v>2.2350501962849323E-2</v>
      </c>
      <c r="AZ34" s="187">
        <f>IF(SUM(wUSE!AZ$113:AZ$115),AZ$4*wUSE!AZ35/SUM(wUSE!AZ$113:AZ$115),0)</f>
        <v>0</v>
      </c>
      <c r="BA34" s="187">
        <f>IF(SUM(wUSE!BA$113:BA$115),BA$4*wUSE!BA35/SUM(wUSE!BA$113:BA$115),0)</f>
        <v>0</v>
      </c>
      <c r="BB34" s="187">
        <f>IF(SUM(wUSE!BB$113:BB$115),BB$4*wUSE!BB35/SUM(wUSE!BB$113:BB$115),0)</f>
        <v>0</v>
      </c>
      <c r="BC34" s="187">
        <f>IF(SUM(wUSE!BC$113:BC$115),BC$4*wUSE!BC35/SUM(wUSE!BC$113:BC$115),0)</f>
        <v>0</v>
      </c>
      <c r="BD34" s="187">
        <f>IF(SUM(wUSE!BD$113:BD$115),BD$4*wUSE!BD35/SUM(wUSE!BD$113:BD$115),0)</f>
        <v>0</v>
      </c>
      <c r="BE34" s="187">
        <f>IF(SUM(wUSE!BE$113:BE$115),BE$4*wUSE!BE35/SUM(wUSE!BE$113:BE$115),0)</f>
        <v>0</v>
      </c>
      <c r="BF34" s="187">
        <f>IF(SUM(wUSE!BF$113:BF$115),BF$4*wUSE!BF35/SUM(wUSE!BF$113:BF$115),0)</f>
        <v>0</v>
      </c>
      <c r="BG34" s="187">
        <f>IF(SUM(wUSE!BG$113:BG$115),BG$4*wUSE!BG35/SUM(wUSE!BG$113:BG$115),0)</f>
        <v>0</v>
      </c>
      <c r="BH34" s="187">
        <f>IF(SUM(wUSE!BH$113:BH$115),BH$4*wUSE!BH35/SUM(wUSE!BH$113:BH$115),0)</f>
        <v>0</v>
      </c>
      <c r="BI34" s="187">
        <f>IF(SUM(wUSE!BI$113:BI$115),BI$4*wUSE!BI35/SUM(wUSE!BI$113:BI$115),0)</f>
        <v>0</v>
      </c>
      <c r="BJ34" s="187">
        <f>IF(SUM(wUSE!BJ$113:BJ$115),BJ$4*wUSE!BJ35/SUM(wUSE!BJ$113:BJ$115),0)</f>
        <v>0</v>
      </c>
      <c r="BK34" s="187">
        <f>IF(SUM(wUSE!BK$113:BK$115),BK$4*wUSE!BK35/SUM(wUSE!BK$113:BK$115),0)</f>
        <v>0</v>
      </c>
      <c r="BL34" s="187">
        <f>IF(SUM(wUSE!BL$113:BL$115),BL$4*wUSE!BL35/SUM(wUSE!BL$113:BL$115),0)</f>
        <v>0</v>
      </c>
      <c r="BM34" s="187">
        <f>IF(SUM(wUSE!BM$113:BM$115),BM$4*wUSE!BM35/SUM(wUSE!BM$113:BM$115),0)</f>
        <v>0</v>
      </c>
      <c r="BN34" s="187">
        <f>IF(SUM(wUSE!BN$113:BN$115),BN$4*wUSE!BN35/SUM(wUSE!BN$113:BN$115),0)</f>
        <v>0</v>
      </c>
      <c r="BO34" s="187">
        <f>IF(SUM(wUSE!BO$113:BO$115),BO$4*wUSE!BO35/SUM(wUSE!BO$113:BO$115),0)</f>
        <v>0</v>
      </c>
      <c r="BP34" s="187">
        <f>IF(SUM(wUSE!BP$113:BP$115),BP$4*wUSE!BP35/SUM(wUSE!BP$113:BP$115),0)</f>
        <v>0</v>
      </c>
      <c r="BQ34" s="187">
        <f>IF(SUM(wUSE!BQ$113:BQ$115),BQ$4*wUSE!BQ35/SUM(wUSE!BQ$113:BQ$115),0)</f>
        <v>0</v>
      </c>
      <c r="BR34" s="187">
        <f>IF(SUM(wUSE!BR$113:BR$115),BR$4*wUSE!BR35/SUM(wUSE!BR$113:BR$115),0)</f>
        <v>0</v>
      </c>
      <c r="BS34" s="187">
        <f>IF(SUM(wUSE!BS$113:BS$115),BS$4*wUSE!BS35/SUM(wUSE!BS$113:BS$115),0)</f>
        <v>0</v>
      </c>
      <c r="BT34" s="187">
        <f>IF(SUM(wUSE!BT$113:BT$115),BT$4*wUSE!BT35/SUM(wUSE!BT$113:BT$115),0)</f>
        <v>0</v>
      </c>
      <c r="BU34" s="187">
        <f>IF(SUM(wUSE!BU$113:BU$115),BU$4*wUSE!BU35/SUM(wUSE!BU$113:BU$115),0)</f>
        <v>0</v>
      </c>
      <c r="BV34" s="187">
        <f>IF(SUM(wUSE!BV$113:BV$115),BV$4*wUSE!BV35/SUM(wUSE!BV$113:BV$115),0)</f>
        <v>0</v>
      </c>
      <c r="BW34" s="187">
        <f>IF(SUM(wUSE!BW$113:BW$115),BW$4*wUSE!BW35/SUM(wUSE!BW$113:BW$115),0)</f>
        <v>0</v>
      </c>
      <c r="BX34" s="187">
        <f>IF(SUM(wUSE!BX$113:BX$115),BX$4*wUSE!BX35/SUM(wUSE!BX$113:BX$115),0)</f>
        <v>0</v>
      </c>
      <c r="BY34" s="187">
        <f>IF(SUM(wUSE!BY$113:BY$115),BY$4*wUSE!BY35/SUM(wUSE!BY$113:BY$115),0)</f>
        <v>0</v>
      </c>
      <c r="BZ34" s="187">
        <f>IF(SUM(wUSE!BZ$113:BZ$115),BZ$4*wUSE!BZ35/SUM(wUSE!BZ$113:BZ$115),0)</f>
        <v>0</v>
      </c>
      <c r="CA34" s="187">
        <f>IF(SUM(wUSE!CA$113:CA$115),CA$4*wUSE!CA35/SUM(wUSE!CA$113:CA$115),0)</f>
        <v>0</v>
      </c>
      <c r="CB34" s="187">
        <f>IF(SUM(wUSE!CB$113:CB$115),CB$4*wUSE!CB35/SUM(wUSE!CB$113:CB$115),0)</f>
        <v>0</v>
      </c>
      <c r="CC34" s="187">
        <f>IF(SUM(wUSE!CC$113:CC$115),CC$4*wUSE!CC35/SUM(wUSE!CC$113:CC$115),0)</f>
        <v>0</v>
      </c>
      <c r="CD34" s="187">
        <f>IF(SUM(wUSE!CD$113:CD$115),CD$4*wUSE!CD35/SUM(wUSE!CD$113:CD$115),0)</f>
        <v>0</v>
      </c>
      <c r="CE34" s="187">
        <f>IF(SUM(wUSE!CE$113:CE$115),CE$4*wUSE!CE35/SUM(wUSE!CE$113:CE$115),0)</f>
        <v>0</v>
      </c>
      <c r="CF34" s="187">
        <f>IF(SUM(wUSE!CF$113:CF$115),CF$4*wUSE!CF35/SUM(wUSE!CF$113:CF$115),0)</f>
        <v>0.81761570664935479</v>
      </c>
      <c r="CG34" s="187">
        <f>IF(SUM(wUSE!CG$113:CG$115),CG$4*wUSE!CG35/SUM(wUSE!CG$113:CG$115),0)</f>
        <v>0</v>
      </c>
      <c r="CH34" s="187">
        <f>IF(SUM(wUSE!CH$113:CH$115),CH$4*wUSE!CH35/SUM(wUSE!CH$113:CH$115),0)</f>
        <v>0</v>
      </c>
      <c r="CI34" s="187">
        <f>IF(SUM(wUSE!CI$113:CI$115),CI$4*wUSE!CI35/SUM(wUSE!CI$113:CI$115),0)</f>
        <v>0</v>
      </c>
      <c r="CJ34" s="187">
        <f>IF(SUM(wUSE!CJ$113:CJ$115),CJ$4*wUSE!CJ35/SUM(wUSE!CJ$113:CJ$115),0)</f>
        <v>0</v>
      </c>
      <c r="CK34" s="187">
        <f>IF(SUM(wUSE!CK$113:CK$115),CK$4*wUSE!CK35/SUM(wUSE!CK$113:CK$115),0)</f>
        <v>0</v>
      </c>
      <c r="CL34" s="187">
        <f>IF(SUM(wUSE!CL$113:CL$115),CL$4*wUSE!CL35/SUM(wUSE!CL$113:CL$115),0)</f>
        <v>0</v>
      </c>
      <c r="CM34" s="187">
        <f>IF(SUM(wUSE!CM$113:CM$115),CM$4*wUSE!CM35/SUM(wUSE!CM$113:CM$115),0)</f>
        <v>0</v>
      </c>
      <c r="CN34" s="187">
        <f>IF(SUM(wUSE!CN$113:CN$115),CN$4*wUSE!CN35/SUM(wUSE!CN$113:CN$115),0)</f>
        <v>0</v>
      </c>
      <c r="CO34" s="187">
        <f>IF(SUM(wUSE!CO$113:CO$115),CO$4*wUSE!CO35/SUM(wUSE!CO$113:CO$115),0)</f>
        <v>0</v>
      </c>
      <c r="CP34" s="187">
        <f>IF(SUM(wUSE!CP$113:CP$115),CP$4*wUSE!CP35/SUM(wUSE!CP$113:CP$115),0)</f>
        <v>0</v>
      </c>
      <c r="CQ34" s="187">
        <f>IF(SUM(wUSE!CQ$113:CQ$115),CQ$4*wUSE!CQ35/SUM(wUSE!CQ$113:CQ$115),0)</f>
        <v>0</v>
      </c>
      <c r="CR34" s="187">
        <f>IF(SUM(wUSE!CR$113:CR$115),CR$4*wUSE!CR35/SUM(wUSE!CR$113:CR$115),0)</f>
        <v>0</v>
      </c>
      <c r="CS34" s="187">
        <f>IF(SUM(wUSE!CS$113:CS$115),CS$4*wUSE!CS35/SUM(wUSE!CS$113:CS$115),0)</f>
        <v>0</v>
      </c>
      <c r="CT34" s="187">
        <f>IF(SUM(wUSE!CT$113:CT$115),CT$4*wUSE!CT35/SUM(wUSE!CT$113:CT$115),0)</f>
        <v>0</v>
      </c>
      <c r="CU34" s="187">
        <f>IF(SUM(wUSE!CU$113:CU$115),CU$4*wUSE!CU35/SUM(wUSE!CU$113:CU$115),0)</f>
        <v>0</v>
      </c>
      <c r="CV34" s="187">
        <f>IF(SUM(wUSE!CV$113:CV$115),CV$4*wUSE!CV35/SUM(wUSE!CV$113:CV$115),0)</f>
        <v>0</v>
      </c>
      <c r="CW34" s="187">
        <f>IF(SUM(wUSE!CW$113:CW$115),CW$4*wUSE!CW35/SUM(wUSE!CW$113:CW$115),0)</f>
        <v>0</v>
      </c>
      <c r="CX34" s="187">
        <f>IF(SUM(wUSE!CX$113:CX$115),CX$4*wUSE!CX35/SUM(wUSE!CX$113:CX$115),0)</f>
        <v>0</v>
      </c>
      <c r="CY34" s="187">
        <f>IF(SUM(wUSE!CY$113:CY$115),CY$4*wUSE!CY35/SUM(wUSE!CY$113:CY$115),0)</f>
        <v>0</v>
      </c>
      <c r="CZ34" s="187">
        <f>IF(SUM(wUSE!CZ$113:CZ$115),CZ$4*wUSE!CZ35/SUM(wUSE!CZ$113:CZ$115),0)</f>
        <v>0</v>
      </c>
      <c r="DA34" s="187">
        <f>IF(SUM(wUSE!DA$113:DA$115),DA$4*wUSE!DA35/SUM(wUSE!DA$113:DA$115),0)</f>
        <v>0</v>
      </c>
      <c r="DB34" s="187">
        <f>IF(SUM(wUSE!DB$113:DB$115),DB$4*wUSE!DB35/SUM(wUSE!DB$113:DB$115),0)</f>
        <v>0</v>
      </c>
      <c r="DC34" s="177"/>
      <c r="DD34" s="178"/>
      <c r="DE34" s="178"/>
      <c r="DF34" s="178"/>
      <c r="DG34" s="178"/>
      <c r="DH34" s="178"/>
      <c r="DI34" s="178"/>
      <c r="DJ34" s="178"/>
      <c r="DK34" s="178"/>
      <c r="DL34" s="178"/>
      <c r="DM34" s="178"/>
      <c r="DN34" s="178"/>
      <c r="DO34" s="178"/>
      <c r="DP34" s="178"/>
    </row>
    <row r="35" spans="1:120" x14ac:dyDescent="0.35">
      <c r="A35" s="27"/>
      <c r="B35" s="15" t="s">
        <v>94</v>
      </c>
      <c r="C35" s="187">
        <f>IF(SUM(wUSE!C$113:C$115),C$4*wUSE!C36/SUM(wUSE!C$113:C$115),0)</f>
        <v>0</v>
      </c>
      <c r="D35" s="187">
        <f>IF(SUM(wUSE!D$113:D$115),D$4*wUSE!D36/SUM(wUSE!D$113:D$115),0)</f>
        <v>0</v>
      </c>
      <c r="E35" s="187">
        <f>IF(SUM(wUSE!E$113:E$115),E$4*wUSE!E36/SUM(wUSE!E$113:E$115),0)</f>
        <v>0</v>
      </c>
      <c r="F35" s="187">
        <f>IF(SUM(wUSE!F$113:F$115),F$4*wUSE!F36/SUM(wUSE!F$113:F$115),0)</f>
        <v>0</v>
      </c>
      <c r="G35" s="187">
        <f>IF(SUM(wUSE!G$113:G$115),G$4*wUSE!G36/SUM(wUSE!G$113:G$115),0)</f>
        <v>0</v>
      </c>
      <c r="H35" s="187">
        <f>IF(SUM(wUSE!H$113:H$115),H$4*wUSE!H36/SUM(wUSE!H$113:H$115),0)</f>
        <v>0</v>
      </c>
      <c r="I35" s="187">
        <f>IF(SUM(wUSE!I$113:I$115),I$4*wUSE!I36/SUM(wUSE!I$113:I$115),0)</f>
        <v>0</v>
      </c>
      <c r="J35" s="187">
        <f>IF(SUM(wUSE!J$113:J$115),J$4*wUSE!J36/SUM(wUSE!J$113:J$115),0)</f>
        <v>0</v>
      </c>
      <c r="K35" s="187">
        <f>IF(SUM(wUSE!K$113:K$115),K$4*wUSE!K36/SUM(wUSE!K$113:K$115),0)</f>
        <v>0</v>
      </c>
      <c r="L35" s="187">
        <f>IF(SUM(wUSE!L$113:L$115),L$4*wUSE!L36/SUM(wUSE!L$113:L$115),0)</f>
        <v>0</v>
      </c>
      <c r="M35" s="187">
        <f>IF(SUM(wUSE!M$113:M$115),M$4*wUSE!M36/SUM(wUSE!M$113:M$115),0)</f>
        <v>0</v>
      </c>
      <c r="N35" s="187">
        <f>IF(SUM(wUSE!N$113:N$115),N$4*wUSE!N36/SUM(wUSE!N$113:N$115),0)</f>
        <v>0</v>
      </c>
      <c r="O35" s="187">
        <f>IF(SUM(wUSE!O$113:O$115),O$4*wUSE!O36/SUM(wUSE!O$113:O$115),0)</f>
        <v>0</v>
      </c>
      <c r="P35" s="187">
        <f>IF(SUM(wUSE!P$113:P$115),P$4*wUSE!P36/SUM(wUSE!P$113:P$115),0)</f>
        <v>0</v>
      </c>
      <c r="Q35" s="187">
        <f>IF(SUM(wUSE!Q$113:Q$115),Q$4*wUSE!Q36/SUM(wUSE!Q$113:Q$115),0)</f>
        <v>0</v>
      </c>
      <c r="R35" s="187">
        <f>IF(SUM(wUSE!R$113:R$115),R$4*wUSE!R36/SUM(wUSE!R$113:R$115),0)</f>
        <v>0</v>
      </c>
      <c r="S35" s="187">
        <f>IF(SUM(wUSE!S$113:S$115),S$4*wUSE!S36/SUM(wUSE!S$113:S$115),0)</f>
        <v>0</v>
      </c>
      <c r="T35" s="187">
        <f>IF(SUM(wUSE!T$113:T$115),T$4*wUSE!T36/SUM(wUSE!T$113:T$115),0)</f>
        <v>0</v>
      </c>
      <c r="U35" s="187">
        <f>IF(SUM(wUSE!U$113:U$115),U$4*wUSE!U36/SUM(wUSE!U$113:U$115),0)</f>
        <v>0</v>
      </c>
      <c r="V35" s="187">
        <f>IF(SUM(wUSE!V$113:V$115),V$4*wUSE!V36/SUM(wUSE!V$113:V$115),0)</f>
        <v>0</v>
      </c>
      <c r="W35" s="187">
        <f>IF(SUM(wUSE!W$113:W$115),W$4*wUSE!W36/SUM(wUSE!W$113:W$115),0)</f>
        <v>0</v>
      </c>
      <c r="X35" s="187">
        <f>IF(SUM(wUSE!X$113:X$115),X$4*wUSE!X36/SUM(wUSE!X$113:X$115),0)</f>
        <v>0</v>
      </c>
      <c r="Y35" s="187">
        <f>IF(SUM(wUSE!Y$113:Y$115),Y$4*wUSE!Y36/SUM(wUSE!Y$113:Y$115),0)</f>
        <v>0</v>
      </c>
      <c r="Z35" s="187">
        <f>IF(SUM(wUSE!Z$113:Z$115),Z$4*wUSE!Z36/SUM(wUSE!Z$113:Z$115),0)</f>
        <v>0</v>
      </c>
      <c r="AA35" s="187">
        <f>IF(SUM(wUSE!AA$113:AA$115),AA$4*wUSE!AA36/SUM(wUSE!AA$113:AA$115),0)</f>
        <v>0</v>
      </c>
      <c r="AB35" s="187">
        <f>IF(SUM(wUSE!AB$113:AB$115),AB$4*wUSE!AB36/SUM(wUSE!AB$113:AB$115),0)</f>
        <v>0</v>
      </c>
      <c r="AC35" s="187">
        <f>IF(SUM(wUSE!AC$113:AC$115),AC$4*wUSE!AC36/SUM(wUSE!AC$113:AC$115),0)</f>
        <v>0</v>
      </c>
      <c r="AD35" s="187">
        <f>IF(SUM(wUSE!AD$113:AD$115),AD$4*wUSE!AD36/SUM(wUSE!AD$113:AD$115),0)</f>
        <v>0</v>
      </c>
      <c r="AE35" s="187">
        <f>IF(SUM(wUSE!AE$113:AE$115),AE$4*wUSE!AE36/SUM(wUSE!AE$113:AE$115),0)</f>
        <v>0</v>
      </c>
      <c r="AF35" s="187">
        <f>IF(SUM(wUSE!AF$113:AF$115),AF$4*wUSE!AF36/SUM(wUSE!AF$113:AF$115),0)</f>
        <v>0</v>
      </c>
      <c r="AG35" s="187">
        <f>IF(SUM(wUSE!AG$113:AG$115),AG$4*wUSE!AG36/SUM(wUSE!AG$113:AG$115),0)</f>
        <v>0</v>
      </c>
      <c r="AH35" s="187">
        <f>IF(SUM(wUSE!AH$113:AH$115),AH$4*wUSE!AH36/SUM(wUSE!AH$113:AH$115),0)</f>
        <v>0</v>
      </c>
      <c r="AI35" s="187">
        <f>IF(SUM(wUSE!AI$113:AI$115),AI$4*wUSE!AI36/SUM(wUSE!AI$113:AI$115),0)</f>
        <v>0</v>
      </c>
      <c r="AJ35" s="187">
        <f>IF(SUM(wUSE!AJ$113:AJ$115),AJ$4*wUSE!AJ36/SUM(wUSE!AJ$113:AJ$115),0)</f>
        <v>0</v>
      </c>
      <c r="AK35" s="187">
        <f>IF(SUM(wUSE!AK$113:AK$115),AK$4*wUSE!AK36/SUM(wUSE!AK$113:AK$115),0)</f>
        <v>0</v>
      </c>
      <c r="AL35" s="187">
        <f>IF(SUM(wUSE!AL$113:AL$115),AL$4*wUSE!AL36/SUM(wUSE!AL$113:AL$115),0)</f>
        <v>0</v>
      </c>
      <c r="AM35" s="187">
        <f>IF(SUM(wUSE!AM$113:AM$115),AM$4*wUSE!AM36/SUM(wUSE!AM$113:AM$115),0)</f>
        <v>0</v>
      </c>
      <c r="AN35" s="187">
        <f>IF(SUM(wUSE!AN$113:AN$115),AN$4*wUSE!AN36/SUM(wUSE!AN$113:AN$115),0)</f>
        <v>0</v>
      </c>
      <c r="AO35" s="187">
        <f>IF(SUM(wUSE!AO$113:AO$115),AO$4*wUSE!AO36/SUM(wUSE!AO$113:AO$115),0)</f>
        <v>0</v>
      </c>
      <c r="AP35" s="187">
        <f>IF(SUM(wUSE!AP$113:AP$115),AP$4*wUSE!AP36/SUM(wUSE!AP$113:AP$115),0)</f>
        <v>0</v>
      </c>
      <c r="AQ35" s="187">
        <f>IF(SUM(wUSE!AQ$113:AQ$115),AQ$4*wUSE!AQ36/SUM(wUSE!AQ$113:AQ$115),0)</f>
        <v>11.13053877853037</v>
      </c>
      <c r="AR35" s="187">
        <f>IF(SUM(wUSE!AR$113:AR$115),AR$4*wUSE!AR36/SUM(wUSE!AR$113:AR$115),0)</f>
        <v>0</v>
      </c>
      <c r="AS35" s="187">
        <f>IF(SUM(wUSE!AS$113:AS$115),AS$4*wUSE!AS36/SUM(wUSE!AS$113:AS$115),0)</f>
        <v>0</v>
      </c>
      <c r="AT35" s="187">
        <f>IF(SUM(wUSE!AT$113:AT$115),AT$4*wUSE!AT36/SUM(wUSE!AT$113:AT$115),0)</f>
        <v>0</v>
      </c>
      <c r="AU35" s="187">
        <f>IF(SUM(wUSE!AU$113:AU$115),AU$4*wUSE!AU36/SUM(wUSE!AU$113:AU$115),0)</f>
        <v>0</v>
      </c>
      <c r="AV35" s="187">
        <f>IF(SUM(wUSE!AV$113:AV$115),AV$4*wUSE!AV36/SUM(wUSE!AV$113:AV$115),0)</f>
        <v>0</v>
      </c>
      <c r="AW35" s="187">
        <f>IF(SUM(wUSE!AW$113:AW$115),AW$4*wUSE!AW36/SUM(wUSE!AW$113:AW$115),0)</f>
        <v>0</v>
      </c>
      <c r="AX35" s="187">
        <f>IF(SUM(wUSE!AX$113:AX$115),AX$4*wUSE!AX36/SUM(wUSE!AX$113:AX$115),0)</f>
        <v>0</v>
      </c>
      <c r="AY35" s="187">
        <f>IF(SUM(wUSE!AY$113:AY$115),AY$4*wUSE!AY36/SUM(wUSE!AY$113:AY$115),0)</f>
        <v>5.2870033171967513E-2</v>
      </c>
      <c r="AZ35" s="187">
        <f>IF(SUM(wUSE!AZ$113:AZ$115),AZ$4*wUSE!AZ36/SUM(wUSE!AZ$113:AZ$115),0)</f>
        <v>0</v>
      </c>
      <c r="BA35" s="187">
        <f>IF(SUM(wUSE!BA$113:BA$115),BA$4*wUSE!BA36/SUM(wUSE!BA$113:BA$115),0)</f>
        <v>0</v>
      </c>
      <c r="BB35" s="187">
        <f>IF(SUM(wUSE!BB$113:BB$115),BB$4*wUSE!BB36/SUM(wUSE!BB$113:BB$115),0)</f>
        <v>0</v>
      </c>
      <c r="BC35" s="187">
        <f>IF(SUM(wUSE!BC$113:BC$115),BC$4*wUSE!BC36/SUM(wUSE!BC$113:BC$115),0)</f>
        <v>0</v>
      </c>
      <c r="BD35" s="187">
        <f>IF(SUM(wUSE!BD$113:BD$115),BD$4*wUSE!BD36/SUM(wUSE!BD$113:BD$115),0)</f>
        <v>0</v>
      </c>
      <c r="BE35" s="187">
        <f>IF(SUM(wUSE!BE$113:BE$115),BE$4*wUSE!BE36/SUM(wUSE!BE$113:BE$115),0)</f>
        <v>0</v>
      </c>
      <c r="BF35" s="187">
        <f>IF(SUM(wUSE!BF$113:BF$115),BF$4*wUSE!BF36/SUM(wUSE!BF$113:BF$115),0)</f>
        <v>0</v>
      </c>
      <c r="BG35" s="187">
        <f>IF(SUM(wUSE!BG$113:BG$115),BG$4*wUSE!BG36/SUM(wUSE!BG$113:BG$115),0)</f>
        <v>0</v>
      </c>
      <c r="BH35" s="187">
        <f>IF(SUM(wUSE!BH$113:BH$115),BH$4*wUSE!BH36/SUM(wUSE!BH$113:BH$115),0)</f>
        <v>0</v>
      </c>
      <c r="BI35" s="187">
        <f>IF(SUM(wUSE!BI$113:BI$115),BI$4*wUSE!BI36/SUM(wUSE!BI$113:BI$115),0)</f>
        <v>0</v>
      </c>
      <c r="BJ35" s="187">
        <f>IF(SUM(wUSE!BJ$113:BJ$115),BJ$4*wUSE!BJ36/SUM(wUSE!BJ$113:BJ$115),0)</f>
        <v>0</v>
      </c>
      <c r="BK35" s="187">
        <f>IF(SUM(wUSE!BK$113:BK$115),BK$4*wUSE!BK36/SUM(wUSE!BK$113:BK$115),0)</f>
        <v>0</v>
      </c>
      <c r="BL35" s="187">
        <f>IF(SUM(wUSE!BL$113:BL$115),BL$4*wUSE!BL36/SUM(wUSE!BL$113:BL$115),0)</f>
        <v>0</v>
      </c>
      <c r="BM35" s="187">
        <f>IF(SUM(wUSE!BM$113:BM$115),BM$4*wUSE!BM36/SUM(wUSE!BM$113:BM$115),0)</f>
        <v>0</v>
      </c>
      <c r="BN35" s="187">
        <f>IF(SUM(wUSE!BN$113:BN$115),BN$4*wUSE!BN36/SUM(wUSE!BN$113:BN$115),0)</f>
        <v>0</v>
      </c>
      <c r="BO35" s="187">
        <f>IF(SUM(wUSE!BO$113:BO$115),BO$4*wUSE!BO36/SUM(wUSE!BO$113:BO$115),0)</f>
        <v>0</v>
      </c>
      <c r="BP35" s="187">
        <f>IF(SUM(wUSE!BP$113:BP$115),BP$4*wUSE!BP36/SUM(wUSE!BP$113:BP$115),0)</f>
        <v>0</v>
      </c>
      <c r="BQ35" s="187">
        <f>IF(SUM(wUSE!BQ$113:BQ$115),BQ$4*wUSE!BQ36/SUM(wUSE!BQ$113:BQ$115),0)</f>
        <v>0</v>
      </c>
      <c r="BR35" s="187">
        <f>IF(SUM(wUSE!BR$113:BR$115),BR$4*wUSE!BR36/SUM(wUSE!BR$113:BR$115),0)</f>
        <v>0</v>
      </c>
      <c r="BS35" s="187">
        <f>IF(SUM(wUSE!BS$113:BS$115),BS$4*wUSE!BS36/SUM(wUSE!BS$113:BS$115),0)</f>
        <v>0</v>
      </c>
      <c r="BT35" s="187">
        <f>IF(SUM(wUSE!BT$113:BT$115),BT$4*wUSE!BT36/SUM(wUSE!BT$113:BT$115),0)</f>
        <v>0</v>
      </c>
      <c r="BU35" s="187">
        <f>IF(SUM(wUSE!BU$113:BU$115),BU$4*wUSE!BU36/SUM(wUSE!BU$113:BU$115),0)</f>
        <v>0</v>
      </c>
      <c r="BV35" s="187">
        <f>IF(SUM(wUSE!BV$113:BV$115),BV$4*wUSE!BV36/SUM(wUSE!BV$113:BV$115),0)</f>
        <v>0</v>
      </c>
      <c r="BW35" s="187">
        <f>IF(SUM(wUSE!BW$113:BW$115),BW$4*wUSE!BW36/SUM(wUSE!BW$113:BW$115),0)</f>
        <v>0</v>
      </c>
      <c r="BX35" s="187">
        <f>IF(SUM(wUSE!BX$113:BX$115),BX$4*wUSE!BX36/SUM(wUSE!BX$113:BX$115),0)</f>
        <v>0</v>
      </c>
      <c r="BY35" s="187">
        <f>IF(SUM(wUSE!BY$113:BY$115),BY$4*wUSE!BY36/SUM(wUSE!BY$113:BY$115),0)</f>
        <v>0</v>
      </c>
      <c r="BZ35" s="187">
        <f>IF(SUM(wUSE!BZ$113:BZ$115),BZ$4*wUSE!BZ36/SUM(wUSE!BZ$113:BZ$115),0)</f>
        <v>0</v>
      </c>
      <c r="CA35" s="187">
        <f>IF(SUM(wUSE!CA$113:CA$115),CA$4*wUSE!CA36/SUM(wUSE!CA$113:CA$115),0)</f>
        <v>0</v>
      </c>
      <c r="CB35" s="187">
        <f>IF(SUM(wUSE!CB$113:CB$115),CB$4*wUSE!CB36/SUM(wUSE!CB$113:CB$115),0)</f>
        <v>0</v>
      </c>
      <c r="CC35" s="187">
        <f>IF(SUM(wUSE!CC$113:CC$115),CC$4*wUSE!CC36/SUM(wUSE!CC$113:CC$115),0)</f>
        <v>0</v>
      </c>
      <c r="CD35" s="187">
        <f>IF(SUM(wUSE!CD$113:CD$115),CD$4*wUSE!CD36/SUM(wUSE!CD$113:CD$115),0)</f>
        <v>0</v>
      </c>
      <c r="CE35" s="187">
        <f>IF(SUM(wUSE!CE$113:CE$115),CE$4*wUSE!CE36/SUM(wUSE!CE$113:CE$115),0)</f>
        <v>0</v>
      </c>
      <c r="CF35" s="187">
        <f>IF(SUM(wUSE!CF$113:CF$115),CF$4*wUSE!CF36/SUM(wUSE!CF$113:CF$115),0)</f>
        <v>1.9340670560475535</v>
      </c>
      <c r="CG35" s="187">
        <f>IF(SUM(wUSE!CG$113:CG$115),CG$4*wUSE!CG36/SUM(wUSE!CG$113:CG$115),0)</f>
        <v>0</v>
      </c>
      <c r="CH35" s="187">
        <f>IF(SUM(wUSE!CH$113:CH$115),CH$4*wUSE!CH36/SUM(wUSE!CH$113:CH$115),0)</f>
        <v>0</v>
      </c>
      <c r="CI35" s="187">
        <f>IF(SUM(wUSE!CI$113:CI$115),CI$4*wUSE!CI36/SUM(wUSE!CI$113:CI$115),0)</f>
        <v>0</v>
      </c>
      <c r="CJ35" s="187">
        <f>IF(SUM(wUSE!CJ$113:CJ$115),CJ$4*wUSE!CJ36/SUM(wUSE!CJ$113:CJ$115),0)</f>
        <v>0</v>
      </c>
      <c r="CK35" s="187">
        <f>IF(SUM(wUSE!CK$113:CK$115),CK$4*wUSE!CK36/SUM(wUSE!CK$113:CK$115),0)</f>
        <v>0</v>
      </c>
      <c r="CL35" s="187">
        <f>IF(SUM(wUSE!CL$113:CL$115),CL$4*wUSE!CL36/SUM(wUSE!CL$113:CL$115),0)</f>
        <v>0</v>
      </c>
      <c r="CM35" s="187">
        <f>IF(SUM(wUSE!CM$113:CM$115),CM$4*wUSE!CM36/SUM(wUSE!CM$113:CM$115),0)</f>
        <v>0</v>
      </c>
      <c r="CN35" s="187">
        <f>IF(SUM(wUSE!CN$113:CN$115),CN$4*wUSE!CN36/SUM(wUSE!CN$113:CN$115),0)</f>
        <v>0</v>
      </c>
      <c r="CO35" s="187">
        <f>IF(SUM(wUSE!CO$113:CO$115),CO$4*wUSE!CO36/SUM(wUSE!CO$113:CO$115),0)</f>
        <v>0</v>
      </c>
      <c r="CP35" s="187">
        <f>IF(SUM(wUSE!CP$113:CP$115),CP$4*wUSE!CP36/SUM(wUSE!CP$113:CP$115),0)</f>
        <v>0</v>
      </c>
      <c r="CQ35" s="187">
        <f>IF(SUM(wUSE!CQ$113:CQ$115),CQ$4*wUSE!CQ36/SUM(wUSE!CQ$113:CQ$115),0)</f>
        <v>0</v>
      </c>
      <c r="CR35" s="187">
        <f>IF(SUM(wUSE!CR$113:CR$115),CR$4*wUSE!CR36/SUM(wUSE!CR$113:CR$115),0)</f>
        <v>0</v>
      </c>
      <c r="CS35" s="187">
        <f>IF(SUM(wUSE!CS$113:CS$115),CS$4*wUSE!CS36/SUM(wUSE!CS$113:CS$115),0)</f>
        <v>0</v>
      </c>
      <c r="CT35" s="187">
        <f>IF(SUM(wUSE!CT$113:CT$115),CT$4*wUSE!CT36/SUM(wUSE!CT$113:CT$115),0)</f>
        <v>0</v>
      </c>
      <c r="CU35" s="187">
        <f>IF(SUM(wUSE!CU$113:CU$115),CU$4*wUSE!CU36/SUM(wUSE!CU$113:CU$115),0)</f>
        <v>0</v>
      </c>
      <c r="CV35" s="187">
        <f>IF(SUM(wUSE!CV$113:CV$115),CV$4*wUSE!CV36/SUM(wUSE!CV$113:CV$115),0)</f>
        <v>0</v>
      </c>
      <c r="CW35" s="187">
        <f>IF(SUM(wUSE!CW$113:CW$115),CW$4*wUSE!CW36/SUM(wUSE!CW$113:CW$115),0)</f>
        <v>0</v>
      </c>
      <c r="CX35" s="187">
        <f>IF(SUM(wUSE!CX$113:CX$115),CX$4*wUSE!CX36/SUM(wUSE!CX$113:CX$115),0)</f>
        <v>0</v>
      </c>
      <c r="CY35" s="187">
        <f>IF(SUM(wUSE!CY$113:CY$115),CY$4*wUSE!CY36/SUM(wUSE!CY$113:CY$115),0)</f>
        <v>0</v>
      </c>
      <c r="CZ35" s="187">
        <f>IF(SUM(wUSE!CZ$113:CZ$115),CZ$4*wUSE!CZ36/SUM(wUSE!CZ$113:CZ$115),0)</f>
        <v>0</v>
      </c>
      <c r="DA35" s="187">
        <f>IF(SUM(wUSE!DA$113:DA$115),DA$4*wUSE!DA36/SUM(wUSE!DA$113:DA$115),0)</f>
        <v>0</v>
      </c>
      <c r="DB35" s="187">
        <f>IF(SUM(wUSE!DB$113:DB$115),DB$4*wUSE!DB36/SUM(wUSE!DB$113:DB$115),0)</f>
        <v>0</v>
      </c>
      <c r="DC35" s="177"/>
      <c r="DD35" s="178"/>
      <c r="DE35" s="178"/>
      <c r="DF35" s="178"/>
      <c r="DG35" s="178"/>
      <c r="DH35" s="178"/>
      <c r="DI35" s="178"/>
      <c r="DJ35" s="178"/>
      <c r="DK35" s="178"/>
      <c r="DL35" s="178"/>
      <c r="DM35" s="178"/>
      <c r="DN35" s="178"/>
      <c r="DO35" s="178"/>
      <c r="DP35" s="178"/>
    </row>
    <row r="36" spans="1:120" x14ac:dyDescent="0.35">
      <c r="A36" s="27"/>
      <c r="B36" s="15" t="s">
        <v>103</v>
      </c>
      <c r="C36" s="187">
        <f>IF(SUM(wUSE!C$113:C$115),C$4*wUSE!C37/SUM(wUSE!C$113:C$115),0)</f>
        <v>0</v>
      </c>
      <c r="D36" s="187">
        <f>IF(SUM(wUSE!D$113:D$115),D$4*wUSE!D37/SUM(wUSE!D$113:D$115),0)</f>
        <v>0</v>
      </c>
      <c r="E36" s="187">
        <f>IF(SUM(wUSE!E$113:E$115),E$4*wUSE!E37/SUM(wUSE!E$113:E$115),0)</f>
        <v>0</v>
      </c>
      <c r="F36" s="187">
        <f>IF(SUM(wUSE!F$113:F$115),F$4*wUSE!F37/SUM(wUSE!F$113:F$115),0)</f>
        <v>0</v>
      </c>
      <c r="G36" s="187">
        <f>IF(SUM(wUSE!G$113:G$115),G$4*wUSE!G37/SUM(wUSE!G$113:G$115),0)</f>
        <v>0</v>
      </c>
      <c r="H36" s="187">
        <f>IF(SUM(wUSE!H$113:H$115),H$4*wUSE!H37/SUM(wUSE!H$113:H$115),0)</f>
        <v>0</v>
      </c>
      <c r="I36" s="187">
        <f>IF(SUM(wUSE!I$113:I$115),I$4*wUSE!I37/SUM(wUSE!I$113:I$115),0)</f>
        <v>0</v>
      </c>
      <c r="J36" s="187">
        <f>IF(SUM(wUSE!J$113:J$115),J$4*wUSE!J37/SUM(wUSE!J$113:J$115),0)</f>
        <v>0</v>
      </c>
      <c r="K36" s="187">
        <f>IF(SUM(wUSE!K$113:K$115),K$4*wUSE!K37/SUM(wUSE!K$113:K$115),0)</f>
        <v>0</v>
      </c>
      <c r="L36" s="187">
        <f>IF(SUM(wUSE!L$113:L$115),L$4*wUSE!L37/SUM(wUSE!L$113:L$115),0)</f>
        <v>0</v>
      </c>
      <c r="M36" s="187">
        <f>IF(SUM(wUSE!M$113:M$115),M$4*wUSE!M37/SUM(wUSE!M$113:M$115),0)</f>
        <v>0</v>
      </c>
      <c r="N36" s="187">
        <f>IF(SUM(wUSE!N$113:N$115),N$4*wUSE!N37/SUM(wUSE!N$113:N$115),0)</f>
        <v>0</v>
      </c>
      <c r="O36" s="187">
        <f>IF(SUM(wUSE!O$113:O$115),O$4*wUSE!O37/SUM(wUSE!O$113:O$115),0)</f>
        <v>0</v>
      </c>
      <c r="P36" s="187">
        <f>IF(SUM(wUSE!P$113:P$115),P$4*wUSE!P37/SUM(wUSE!P$113:P$115),0)</f>
        <v>0</v>
      </c>
      <c r="Q36" s="187">
        <f>IF(SUM(wUSE!Q$113:Q$115),Q$4*wUSE!Q37/SUM(wUSE!Q$113:Q$115),0)</f>
        <v>0</v>
      </c>
      <c r="R36" s="187">
        <f>IF(SUM(wUSE!R$113:R$115),R$4*wUSE!R37/SUM(wUSE!R$113:R$115),0)</f>
        <v>0</v>
      </c>
      <c r="S36" s="187">
        <f>IF(SUM(wUSE!S$113:S$115),S$4*wUSE!S37/SUM(wUSE!S$113:S$115),0)</f>
        <v>0</v>
      </c>
      <c r="T36" s="187">
        <f>IF(SUM(wUSE!T$113:T$115),T$4*wUSE!T37/SUM(wUSE!T$113:T$115),0)</f>
        <v>0</v>
      </c>
      <c r="U36" s="187">
        <f>IF(SUM(wUSE!U$113:U$115),U$4*wUSE!U37/SUM(wUSE!U$113:U$115),0)</f>
        <v>0</v>
      </c>
      <c r="V36" s="187">
        <f>IF(SUM(wUSE!V$113:V$115),V$4*wUSE!V37/SUM(wUSE!V$113:V$115),0)</f>
        <v>0</v>
      </c>
      <c r="W36" s="187">
        <f>IF(SUM(wUSE!W$113:W$115),W$4*wUSE!W37/SUM(wUSE!W$113:W$115),0)</f>
        <v>0</v>
      </c>
      <c r="X36" s="187">
        <f>IF(SUM(wUSE!X$113:X$115),X$4*wUSE!X37/SUM(wUSE!X$113:X$115),0)</f>
        <v>0</v>
      </c>
      <c r="Y36" s="187">
        <f>IF(SUM(wUSE!Y$113:Y$115),Y$4*wUSE!Y37/SUM(wUSE!Y$113:Y$115),0)</f>
        <v>0</v>
      </c>
      <c r="Z36" s="187">
        <f>IF(SUM(wUSE!Z$113:Z$115),Z$4*wUSE!Z37/SUM(wUSE!Z$113:Z$115),0)</f>
        <v>0</v>
      </c>
      <c r="AA36" s="187">
        <f>IF(SUM(wUSE!AA$113:AA$115),AA$4*wUSE!AA37/SUM(wUSE!AA$113:AA$115),0)</f>
        <v>0</v>
      </c>
      <c r="AB36" s="187">
        <f>IF(SUM(wUSE!AB$113:AB$115),AB$4*wUSE!AB37/SUM(wUSE!AB$113:AB$115),0)</f>
        <v>0</v>
      </c>
      <c r="AC36" s="187">
        <f>IF(SUM(wUSE!AC$113:AC$115),AC$4*wUSE!AC37/SUM(wUSE!AC$113:AC$115),0)</f>
        <v>0</v>
      </c>
      <c r="AD36" s="187">
        <f>IF(SUM(wUSE!AD$113:AD$115),AD$4*wUSE!AD37/SUM(wUSE!AD$113:AD$115),0)</f>
        <v>0</v>
      </c>
      <c r="AE36" s="187">
        <f>IF(SUM(wUSE!AE$113:AE$115),AE$4*wUSE!AE37/SUM(wUSE!AE$113:AE$115),0)</f>
        <v>0</v>
      </c>
      <c r="AF36" s="187">
        <f>IF(SUM(wUSE!AF$113:AF$115),AF$4*wUSE!AF37/SUM(wUSE!AF$113:AF$115),0)</f>
        <v>0</v>
      </c>
      <c r="AG36" s="187">
        <f>IF(SUM(wUSE!AG$113:AG$115),AG$4*wUSE!AG37/SUM(wUSE!AG$113:AG$115),0)</f>
        <v>0</v>
      </c>
      <c r="AH36" s="187">
        <f>IF(SUM(wUSE!AH$113:AH$115),AH$4*wUSE!AH37/SUM(wUSE!AH$113:AH$115),0)</f>
        <v>0</v>
      </c>
      <c r="AI36" s="187">
        <f>IF(SUM(wUSE!AI$113:AI$115),AI$4*wUSE!AI37/SUM(wUSE!AI$113:AI$115),0)</f>
        <v>0</v>
      </c>
      <c r="AJ36" s="187">
        <f>IF(SUM(wUSE!AJ$113:AJ$115),AJ$4*wUSE!AJ37/SUM(wUSE!AJ$113:AJ$115),0)</f>
        <v>0</v>
      </c>
      <c r="AK36" s="187">
        <f>IF(SUM(wUSE!AK$113:AK$115),AK$4*wUSE!AK37/SUM(wUSE!AK$113:AK$115),0)</f>
        <v>0</v>
      </c>
      <c r="AL36" s="187">
        <f>IF(SUM(wUSE!AL$113:AL$115),AL$4*wUSE!AL37/SUM(wUSE!AL$113:AL$115),0)</f>
        <v>0</v>
      </c>
      <c r="AM36" s="187">
        <f>IF(SUM(wUSE!AM$113:AM$115),AM$4*wUSE!AM37/SUM(wUSE!AM$113:AM$115),0)</f>
        <v>0</v>
      </c>
      <c r="AN36" s="187">
        <f>IF(SUM(wUSE!AN$113:AN$115),AN$4*wUSE!AN37/SUM(wUSE!AN$113:AN$115),0)</f>
        <v>0</v>
      </c>
      <c r="AO36" s="187">
        <f>IF(SUM(wUSE!AO$113:AO$115),AO$4*wUSE!AO37/SUM(wUSE!AO$113:AO$115),0)</f>
        <v>0</v>
      </c>
      <c r="AP36" s="187">
        <f>IF(SUM(wUSE!AP$113:AP$115),AP$4*wUSE!AP37/SUM(wUSE!AP$113:AP$115),0)</f>
        <v>0</v>
      </c>
      <c r="AQ36" s="187">
        <f>IF(SUM(wUSE!AQ$113:AQ$115),AQ$4*wUSE!AQ37/SUM(wUSE!AQ$113:AQ$115),0)</f>
        <v>2.0872403608499139</v>
      </c>
      <c r="AR36" s="187">
        <f>IF(SUM(wUSE!AR$113:AR$115),AR$4*wUSE!AR37/SUM(wUSE!AR$113:AR$115),0)</f>
        <v>0</v>
      </c>
      <c r="AS36" s="187">
        <f>IF(SUM(wUSE!AS$113:AS$115),AS$4*wUSE!AS37/SUM(wUSE!AS$113:AS$115),0)</f>
        <v>0</v>
      </c>
      <c r="AT36" s="187">
        <f>IF(SUM(wUSE!AT$113:AT$115),AT$4*wUSE!AT37/SUM(wUSE!AT$113:AT$115),0)</f>
        <v>0</v>
      </c>
      <c r="AU36" s="187">
        <f>IF(SUM(wUSE!AU$113:AU$115),AU$4*wUSE!AU37/SUM(wUSE!AU$113:AU$115),0)</f>
        <v>0</v>
      </c>
      <c r="AV36" s="187">
        <f>IF(SUM(wUSE!AV$113:AV$115),AV$4*wUSE!AV37/SUM(wUSE!AV$113:AV$115),0)</f>
        <v>0</v>
      </c>
      <c r="AW36" s="187">
        <f>IF(SUM(wUSE!AW$113:AW$115),AW$4*wUSE!AW37/SUM(wUSE!AW$113:AW$115),0)</f>
        <v>0</v>
      </c>
      <c r="AX36" s="187">
        <f>IF(SUM(wUSE!AX$113:AX$115),AX$4*wUSE!AX37/SUM(wUSE!AX$113:AX$115),0)</f>
        <v>0</v>
      </c>
      <c r="AY36" s="187">
        <f>IF(SUM(wUSE!AY$113:AY$115),AY$4*wUSE!AY37/SUM(wUSE!AY$113:AY$115),0)</f>
        <v>9.9143868335342944E-3</v>
      </c>
      <c r="AZ36" s="187">
        <f>IF(SUM(wUSE!AZ$113:AZ$115),AZ$4*wUSE!AZ37/SUM(wUSE!AZ$113:AZ$115),0)</f>
        <v>0</v>
      </c>
      <c r="BA36" s="187">
        <f>IF(SUM(wUSE!BA$113:BA$115),BA$4*wUSE!BA37/SUM(wUSE!BA$113:BA$115),0)</f>
        <v>0</v>
      </c>
      <c r="BB36" s="187">
        <f>IF(SUM(wUSE!BB$113:BB$115),BB$4*wUSE!BB37/SUM(wUSE!BB$113:BB$115),0)</f>
        <v>0</v>
      </c>
      <c r="BC36" s="187">
        <f>IF(SUM(wUSE!BC$113:BC$115),BC$4*wUSE!BC37/SUM(wUSE!BC$113:BC$115),0)</f>
        <v>0</v>
      </c>
      <c r="BD36" s="187">
        <f>IF(SUM(wUSE!BD$113:BD$115),BD$4*wUSE!BD37/SUM(wUSE!BD$113:BD$115),0)</f>
        <v>0</v>
      </c>
      <c r="BE36" s="187">
        <f>IF(SUM(wUSE!BE$113:BE$115),BE$4*wUSE!BE37/SUM(wUSE!BE$113:BE$115),0)</f>
        <v>0</v>
      </c>
      <c r="BF36" s="187">
        <f>IF(SUM(wUSE!BF$113:BF$115),BF$4*wUSE!BF37/SUM(wUSE!BF$113:BF$115),0)</f>
        <v>0</v>
      </c>
      <c r="BG36" s="187">
        <f>IF(SUM(wUSE!BG$113:BG$115),BG$4*wUSE!BG37/SUM(wUSE!BG$113:BG$115),0)</f>
        <v>0</v>
      </c>
      <c r="BH36" s="187">
        <f>IF(SUM(wUSE!BH$113:BH$115),BH$4*wUSE!BH37/SUM(wUSE!BH$113:BH$115),0)</f>
        <v>0</v>
      </c>
      <c r="BI36" s="187">
        <f>IF(SUM(wUSE!BI$113:BI$115),BI$4*wUSE!BI37/SUM(wUSE!BI$113:BI$115),0)</f>
        <v>0</v>
      </c>
      <c r="BJ36" s="187">
        <f>IF(SUM(wUSE!BJ$113:BJ$115),BJ$4*wUSE!BJ37/SUM(wUSE!BJ$113:BJ$115),0)</f>
        <v>0</v>
      </c>
      <c r="BK36" s="187">
        <f>IF(SUM(wUSE!BK$113:BK$115),BK$4*wUSE!BK37/SUM(wUSE!BK$113:BK$115),0)</f>
        <v>0</v>
      </c>
      <c r="BL36" s="187">
        <f>IF(SUM(wUSE!BL$113:BL$115),BL$4*wUSE!BL37/SUM(wUSE!BL$113:BL$115),0)</f>
        <v>0</v>
      </c>
      <c r="BM36" s="187">
        <f>IF(SUM(wUSE!BM$113:BM$115),BM$4*wUSE!BM37/SUM(wUSE!BM$113:BM$115),0)</f>
        <v>0</v>
      </c>
      <c r="BN36" s="187">
        <f>IF(SUM(wUSE!BN$113:BN$115),BN$4*wUSE!BN37/SUM(wUSE!BN$113:BN$115),0)</f>
        <v>0</v>
      </c>
      <c r="BO36" s="187">
        <f>IF(SUM(wUSE!BO$113:BO$115),BO$4*wUSE!BO37/SUM(wUSE!BO$113:BO$115),0)</f>
        <v>0</v>
      </c>
      <c r="BP36" s="187">
        <f>IF(SUM(wUSE!BP$113:BP$115),BP$4*wUSE!BP37/SUM(wUSE!BP$113:BP$115),0)</f>
        <v>0</v>
      </c>
      <c r="BQ36" s="187">
        <f>IF(SUM(wUSE!BQ$113:BQ$115),BQ$4*wUSE!BQ37/SUM(wUSE!BQ$113:BQ$115),0)</f>
        <v>0</v>
      </c>
      <c r="BR36" s="187">
        <f>IF(SUM(wUSE!BR$113:BR$115),BR$4*wUSE!BR37/SUM(wUSE!BR$113:BR$115),0)</f>
        <v>0</v>
      </c>
      <c r="BS36" s="187">
        <f>IF(SUM(wUSE!BS$113:BS$115),BS$4*wUSE!BS37/SUM(wUSE!BS$113:BS$115),0)</f>
        <v>0</v>
      </c>
      <c r="BT36" s="187">
        <f>IF(SUM(wUSE!BT$113:BT$115),BT$4*wUSE!BT37/SUM(wUSE!BT$113:BT$115),0)</f>
        <v>0</v>
      </c>
      <c r="BU36" s="187">
        <f>IF(SUM(wUSE!BU$113:BU$115),BU$4*wUSE!BU37/SUM(wUSE!BU$113:BU$115),0)</f>
        <v>0</v>
      </c>
      <c r="BV36" s="187">
        <f>IF(SUM(wUSE!BV$113:BV$115),BV$4*wUSE!BV37/SUM(wUSE!BV$113:BV$115),0)</f>
        <v>0</v>
      </c>
      <c r="BW36" s="187">
        <f>IF(SUM(wUSE!BW$113:BW$115),BW$4*wUSE!BW37/SUM(wUSE!BW$113:BW$115),0)</f>
        <v>0</v>
      </c>
      <c r="BX36" s="187">
        <f>IF(SUM(wUSE!BX$113:BX$115),BX$4*wUSE!BX37/SUM(wUSE!BX$113:BX$115),0)</f>
        <v>0</v>
      </c>
      <c r="BY36" s="187">
        <f>IF(SUM(wUSE!BY$113:BY$115),BY$4*wUSE!BY37/SUM(wUSE!BY$113:BY$115),0)</f>
        <v>0</v>
      </c>
      <c r="BZ36" s="187">
        <f>IF(SUM(wUSE!BZ$113:BZ$115),BZ$4*wUSE!BZ37/SUM(wUSE!BZ$113:BZ$115),0)</f>
        <v>0</v>
      </c>
      <c r="CA36" s="187">
        <f>IF(SUM(wUSE!CA$113:CA$115),CA$4*wUSE!CA37/SUM(wUSE!CA$113:CA$115),0)</f>
        <v>0</v>
      </c>
      <c r="CB36" s="187">
        <f>IF(SUM(wUSE!CB$113:CB$115),CB$4*wUSE!CB37/SUM(wUSE!CB$113:CB$115),0)</f>
        <v>0</v>
      </c>
      <c r="CC36" s="187">
        <f>IF(SUM(wUSE!CC$113:CC$115),CC$4*wUSE!CC37/SUM(wUSE!CC$113:CC$115),0)</f>
        <v>0</v>
      </c>
      <c r="CD36" s="187">
        <f>IF(SUM(wUSE!CD$113:CD$115),CD$4*wUSE!CD37/SUM(wUSE!CD$113:CD$115),0)</f>
        <v>0</v>
      </c>
      <c r="CE36" s="187">
        <f>IF(SUM(wUSE!CE$113:CE$115),CE$4*wUSE!CE37/SUM(wUSE!CE$113:CE$115),0)</f>
        <v>0</v>
      </c>
      <c r="CF36" s="187">
        <f>IF(SUM(wUSE!CF$113:CF$115),CF$4*wUSE!CF37/SUM(wUSE!CF$113:CF$115),0)</f>
        <v>0.36268350529080468</v>
      </c>
      <c r="CG36" s="187">
        <f>IF(SUM(wUSE!CG$113:CG$115),CG$4*wUSE!CG37/SUM(wUSE!CG$113:CG$115),0)</f>
        <v>0</v>
      </c>
      <c r="CH36" s="187">
        <f>IF(SUM(wUSE!CH$113:CH$115),CH$4*wUSE!CH37/SUM(wUSE!CH$113:CH$115),0)</f>
        <v>0</v>
      </c>
      <c r="CI36" s="187">
        <f>IF(SUM(wUSE!CI$113:CI$115),CI$4*wUSE!CI37/SUM(wUSE!CI$113:CI$115),0)</f>
        <v>0</v>
      </c>
      <c r="CJ36" s="187">
        <f>IF(SUM(wUSE!CJ$113:CJ$115),CJ$4*wUSE!CJ37/SUM(wUSE!CJ$113:CJ$115),0)</f>
        <v>0</v>
      </c>
      <c r="CK36" s="187">
        <f>IF(SUM(wUSE!CK$113:CK$115),CK$4*wUSE!CK37/SUM(wUSE!CK$113:CK$115),0)</f>
        <v>0</v>
      </c>
      <c r="CL36" s="187">
        <f>IF(SUM(wUSE!CL$113:CL$115),CL$4*wUSE!CL37/SUM(wUSE!CL$113:CL$115),0)</f>
        <v>0</v>
      </c>
      <c r="CM36" s="187">
        <f>IF(SUM(wUSE!CM$113:CM$115),CM$4*wUSE!CM37/SUM(wUSE!CM$113:CM$115),0)</f>
        <v>0</v>
      </c>
      <c r="CN36" s="187">
        <f>IF(SUM(wUSE!CN$113:CN$115),CN$4*wUSE!CN37/SUM(wUSE!CN$113:CN$115),0)</f>
        <v>0</v>
      </c>
      <c r="CO36" s="187">
        <f>IF(SUM(wUSE!CO$113:CO$115),CO$4*wUSE!CO37/SUM(wUSE!CO$113:CO$115),0)</f>
        <v>0</v>
      </c>
      <c r="CP36" s="187">
        <f>IF(SUM(wUSE!CP$113:CP$115),CP$4*wUSE!CP37/SUM(wUSE!CP$113:CP$115),0)</f>
        <v>0</v>
      </c>
      <c r="CQ36" s="187">
        <f>IF(SUM(wUSE!CQ$113:CQ$115),CQ$4*wUSE!CQ37/SUM(wUSE!CQ$113:CQ$115),0)</f>
        <v>0</v>
      </c>
      <c r="CR36" s="187">
        <f>IF(SUM(wUSE!CR$113:CR$115),CR$4*wUSE!CR37/SUM(wUSE!CR$113:CR$115),0)</f>
        <v>0</v>
      </c>
      <c r="CS36" s="187">
        <f>IF(SUM(wUSE!CS$113:CS$115),CS$4*wUSE!CS37/SUM(wUSE!CS$113:CS$115),0)</f>
        <v>0</v>
      </c>
      <c r="CT36" s="187">
        <f>IF(SUM(wUSE!CT$113:CT$115),CT$4*wUSE!CT37/SUM(wUSE!CT$113:CT$115),0)</f>
        <v>0</v>
      </c>
      <c r="CU36" s="187">
        <f>IF(SUM(wUSE!CU$113:CU$115),CU$4*wUSE!CU37/SUM(wUSE!CU$113:CU$115),0)</f>
        <v>0</v>
      </c>
      <c r="CV36" s="187">
        <f>IF(SUM(wUSE!CV$113:CV$115),CV$4*wUSE!CV37/SUM(wUSE!CV$113:CV$115),0)</f>
        <v>0</v>
      </c>
      <c r="CW36" s="187">
        <f>IF(SUM(wUSE!CW$113:CW$115),CW$4*wUSE!CW37/SUM(wUSE!CW$113:CW$115),0)</f>
        <v>0</v>
      </c>
      <c r="CX36" s="187">
        <f>IF(SUM(wUSE!CX$113:CX$115),CX$4*wUSE!CX37/SUM(wUSE!CX$113:CX$115),0)</f>
        <v>0</v>
      </c>
      <c r="CY36" s="187">
        <f>IF(SUM(wUSE!CY$113:CY$115),CY$4*wUSE!CY37/SUM(wUSE!CY$113:CY$115),0)</f>
        <v>0</v>
      </c>
      <c r="CZ36" s="187">
        <f>IF(SUM(wUSE!CZ$113:CZ$115),CZ$4*wUSE!CZ37/SUM(wUSE!CZ$113:CZ$115),0)</f>
        <v>0</v>
      </c>
      <c r="DA36" s="187">
        <f>IF(SUM(wUSE!DA$113:DA$115),DA$4*wUSE!DA37/SUM(wUSE!DA$113:DA$115),0)</f>
        <v>0</v>
      </c>
      <c r="DB36" s="187">
        <f>IF(SUM(wUSE!DB$113:DB$115),DB$4*wUSE!DB37/SUM(wUSE!DB$113:DB$115),0)</f>
        <v>0</v>
      </c>
      <c r="DC36" s="177"/>
      <c r="DD36" s="178"/>
      <c r="DE36" s="178"/>
      <c r="DF36" s="178"/>
      <c r="DG36" s="178"/>
      <c r="DH36" s="178"/>
      <c r="DI36" s="178"/>
      <c r="DJ36" s="178"/>
      <c r="DK36" s="178"/>
      <c r="DL36" s="178"/>
      <c r="DM36" s="178"/>
      <c r="DN36" s="178"/>
      <c r="DO36" s="178"/>
      <c r="DP36" s="178"/>
    </row>
    <row r="37" spans="1:120" x14ac:dyDescent="0.35">
      <c r="A37" s="27"/>
      <c r="B37" s="15" t="s">
        <v>91</v>
      </c>
      <c r="C37" s="187">
        <f>IF(SUM(wUSE!C$113:C$115),C$4*wUSE!C38/SUM(wUSE!C$113:C$115),0)</f>
        <v>0</v>
      </c>
      <c r="D37" s="187">
        <f>IF(SUM(wUSE!D$113:D$115),D$4*wUSE!D38/SUM(wUSE!D$113:D$115),0)</f>
        <v>0</v>
      </c>
      <c r="E37" s="187">
        <f>IF(SUM(wUSE!E$113:E$115),E$4*wUSE!E38/SUM(wUSE!E$113:E$115),0)</f>
        <v>0</v>
      </c>
      <c r="F37" s="187">
        <f>IF(SUM(wUSE!F$113:F$115),F$4*wUSE!F38/SUM(wUSE!F$113:F$115),0)</f>
        <v>0</v>
      </c>
      <c r="G37" s="187">
        <f>IF(SUM(wUSE!G$113:G$115),G$4*wUSE!G38/SUM(wUSE!G$113:G$115),0)</f>
        <v>0</v>
      </c>
      <c r="H37" s="187">
        <f>IF(SUM(wUSE!H$113:H$115),H$4*wUSE!H38/SUM(wUSE!H$113:H$115),0)</f>
        <v>0</v>
      </c>
      <c r="I37" s="187">
        <f>IF(SUM(wUSE!I$113:I$115),I$4*wUSE!I38/SUM(wUSE!I$113:I$115),0)</f>
        <v>0</v>
      </c>
      <c r="J37" s="187">
        <f>IF(SUM(wUSE!J$113:J$115),J$4*wUSE!J38/SUM(wUSE!J$113:J$115),0)</f>
        <v>0</v>
      </c>
      <c r="K37" s="187">
        <f>IF(SUM(wUSE!K$113:K$115),K$4*wUSE!K38/SUM(wUSE!K$113:K$115),0)</f>
        <v>0</v>
      </c>
      <c r="L37" s="187">
        <f>IF(SUM(wUSE!L$113:L$115),L$4*wUSE!L38/SUM(wUSE!L$113:L$115),0)</f>
        <v>0</v>
      </c>
      <c r="M37" s="187">
        <f>IF(SUM(wUSE!M$113:M$115),M$4*wUSE!M38/SUM(wUSE!M$113:M$115),0)</f>
        <v>0</v>
      </c>
      <c r="N37" s="187">
        <f>IF(SUM(wUSE!N$113:N$115),N$4*wUSE!N38/SUM(wUSE!N$113:N$115),0)</f>
        <v>0</v>
      </c>
      <c r="O37" s="187">
        <f>IF(SUM(wUSE!O$113:O$115),O$4*wUSE!O38/SUM(wUSE!O$113:O$115),0)</f>
        <v>0</v>
      </c>
      <c r="P37" s="187">
        <f>IF(SUM(wUSE!P$113:P$115),P$4*wUSE!P38/SUM(wUSE!P$113:P$115),0)</f>
        <v>0</v>
      </c>
      <c r="Q37" s="187">
        <f>IF(SUM(wUSE!Q$113:Q$115),Q$4*wUSE!Q38/SUM(wUSE!Q$113:Q$115),0)</f>
        <v>0</v>
      </c>
      <c r="R37" s="187">
        <f>IF(SUM(wUSE!R$113:R$115),R$4*wUSE!R38/SUM(wUSE!R$113:R$115),0)</f>
        <v>0</v>
      </c>
      <c r="S37" s="187">
        <f>IF(SUM(wUSE!S$113:S$115),S$4*wUSE!S38/SUM(wUSE!S$113:S$115),0)</f>
        <v>0</v>
      </c>
      <c r="T37" s="187">
        <f>IF(SUM(wUSE!T$113:T$115),T$4*wUSE!T38/SUM(wUSE!T$113:T$115),0)</f>
        <v>0</v>
      </c>
      <c r="U37" s="187">
        <f>IF(SUM(wUSE!U$113:U$115),U$4*wUSE!U38/SUM(wUSE!U$113:U$115),0)</f>
        <v>0</v>
      </c>
      <c r="V37" s="187">
        <f>IF(SUM(wUSE!V$113:V$115),V$4*wUSE!V38/SUM(wUSE!V$113:V$115),0)</f>
        <v>0</v>
      </c>
      <c r="W37" s="187">
        <f>IF(SUM(wUSE!W$113:W$115),W$4*wUSE!W38/SUM(wUSE!W$113:W$115),0)</f>
        <v>0</v>
      </c>
      <c r="X37" s="187">
        <f>IF(SUM(wUSE!X$113:X$115),X$4*wUSE!X38/SUM(wUSE!X$113:X$115),0)</f>
        <v>0</v>
      </c>
      <c r="Y37" s="187">
        <f>IF(SUM(wUSE!Y$113:Y$115),Y$4*wUSE!Y38/SUM(wUSE!Y$113:Y$115),0)</f>
        <v>0</v>
      </c>
      <c r="Z37" s="187">
        <f>IF(SUM(wUSE!Z$113:Z$115),Z$4*wUSE!Z38/SUM(wUSE!Z$113:Z$115),0)</f>
        <v>0</v>
      </c>
      <c r="AA37" s="187">
        <f>IF(SUM(wUSE!AA$113:AA$115),AA$4*wUSE!AA38/SUM(wUSE!AA$113:AA$115),0)</f>
        <v>0</v>
      </c>
      <c r="AB37" s="187">
        <f>IF(SUM(wUSE!AB$113:AB$115),AB$4*wUSE!AB38/SUM(wUSE!AB$113:AB$115),0)</f>
        <v>0</v>
      </c>
      <c r="AC37" s="187">
        <f>IF(SUM(wUSE!AC$113:AC$115),AC$4*wUSE!AC38/SUM(wUSE!AC$113:AC$115),0)</f>
        <v>0</v>
      </c>
      <c r="AD37" s="187">
        <f>IF(SUM(wUSE!AD$113:AD$115),AD$4*wUSE!AD38/SUM(wUSE!AD$113:AD$115),0)</f>
        <v>0</v>
      </c>
      <c r="AE37" s="187">
        <f>IF(SUM(wUSE!AE$113:AE$115),AE$4*wUSE!AE38/SUM(wUSE!AE$113:AE$115),0)</f>
        <v>0</v>
      </c>
      <c r="AF37" s="187">
        <f>IF(SUM(wUSE!AF$113:AF$115),AF$4*wUSE!AF38/SUM(wUSE!AF$113:AF$115),0)</f>
        <v>0</v>
      </c>
      <c r="AG37" s="187">
        <f>IF(SUM(wUSE!AG$113:AG$115),AG$4*wUSE!AG38/SUM(wUSE!AG$113:AG$115),0)</f>
        <v>0</v>
      </c>
      <c r="AH37" s="187">
        <f>IF(SUM(wUSE!AH$113:AH$115),AH$4*wUSE!AH38/SUM(wUSE!AH$113:AH$115),0)</f>
        <v>0</v>
      </c>
      <c r="AI37" s="187">
        <f>IF(SUM(wUSE!AI$113:AI$115),AI$4*wUSE!AI38/SUM(wUSE!AI$113:AI$115),0)</f>
        <v>0</v>
      </c>
      <c r="AJ37" s="187">
        <f>IF(SUM(wUSE!AJ$113:AJ$115),AJ$4*wUSE!AJ38/SUM(wUSE!AJ$113:AJ$115),0)</f>
        <v>0</v>
      </c>
      <c r="AK37" s="187">
        <f>IF(SUM(wUSE!AK$113:AK$115),AK$4*wUSE!AK38/SUM(wUSE!AK$113:AK$115),0)</f>
        <v>0</v>
      </c>
      <c r="AL37" s="187">
        <f>IF(SUM(wUSE!AL$113:AL$115),AL$4*wUSE!AL38/SUM(wUSE!AL$113:AL$115),0)</f>
        <v>0</v>
      </c>
      <c r="AM37" s="187">
        <f>IF(SUM(wUSE!AM$113:AM$115),AM$4*wUSE!AM38/SUM(wUSE!AM$113:AM$115),0)</f>
        <v>0</v>
      </c>
      <c r="AN37" s="187">
        <f>IF(SUM(wUSE!AN$113:AN$115),AN$4*wUSE!AN38/SUM(wUSE!AN$113:AN$115),0)</f>
        <v>0</v>
      </c>
      <c r="AO37" s="187">
        <f>IF(SUM(wUSE!AO$113:AO$115),AO$4*wUSE!AO38/SUM(wUSE!AO$113:AO$115),0)</f>
        <v>0</v>
      </c>
      <c r="AP37" s="187">
        <f>IF(SUM(wUSE!AP$113:AP$115),AP$4*wUSE!AP38/SUM(wUSE!AP$113:AP$115),0)</f>
        <v>0</v>
      </c>
      <c r="AQ37" s="187">
        <f>IF(SUM(wUSE!AQ$113:AQ$115),AQ$4*wUSE!AQ38/SUM(wUSE!AQ$113:AQ$115),0)</f>
        <v>0</v>
      </c>
      <c r="AR37" s="187">
        <f>IF(SUM(wUSE!AR$113:AR$115),AR$4*wUSE!AR38/SUM(wUSE!AR$113:AR$115),0)</f>
        <v>0</v>
      </c>
      <c r="AS37" s="187">
        <f>IF(SUM(wUSE!AS$113:AS$115),AS$4*wUSE!AS38/SUM(wUSE!AS$113:AS$115),0)</f>
        <v>9.1966258596603137E-2</v>
      </c>
      <c r="AT37" s="187">
        <f>IF(SUM(wUSE!AT$113:AT$115),AT$4*wUSE!AT38/SUM(wUSE!AT$113:AT$115),0)</f>
        <v>0</v>
      </c>
      <c r="AU37" s="187">
        <f>IF(SUM(wUSE!AU$113:AU$115),AU$4*wUSE!AU38/SUM(wUSE!AU$113:AU$115),0)</f>
        <v>0.65781955800133984</v>
      </c>
      <c r="AV37" s="187">
        <f>IF(SUM(wUSE!AV$113:AV$115),AV$4*wUSE!AV38/SUM(wUSE!AV$113:AV$115),0)</f>
        <v>0</v>
      </c>
      <c r="AW37" s="187">
        <f>IF(SUM(wUSE!AW$113:AW$115),AW$4*wUSE!AW38/SUM(wUSE!AW$113:AW$115),0)</f>
        <v>1.6619404692187008</v>
      </c>
      <c r="AX37" s="187">
        <f>IF(SUM(wUSE!AX$113:AX$115),AX$4*wUSE!AX38/SUM(wUSE!AX$113:AX$115),0)</f>
        <v>0</v>
      </c>
      <c r="AY37" s="187">
        <f>IF(SUM(wUSE!AY$113:AY$115),AY$4*wUSE!AY38/SUM(wUSE!AY$113:AY$115),0)</f>
        <v>0</v>
      </c>
      <c r="AZ37" s="187">
        <f>IF(SUM(wUSE!AZ$113:AZ$115),AZ$4*wUSE!AZ38/SUM(wUSE!AZ$113:AZ$115),0)</f>
        <v>0</v>
      </c>
      <c r="BA37" s="187">
        <f>IF(SUM(wUSE!BA$113:BA$115),BA$4*wUSE!BA38/SUM(wUSE!BA$113:BA$115),0)</f>
        <v>0</v>
      </c>
      <c r="BB37" s="187">
        <f>IF(SUM(wUSE!BB$113:BB$115),BB$4*wUSE!BB38/SUM(wUSE!BB$113:BB$115),0)</f>
        <v>0</v>
      </c>
      <c r="BC37" s="187">
        <f>IF(SUM(wUSE!BC$113:BC$115),BC$4*wUSE!BC38/SUM(wUSE!BC$113:BC$115),0)</f>
        <v>0</v>
      </c>
      <c r="BD37" s="187">
        <f>IF(SUM(wUSE!BD$113:BD$115),BD$4*wUSE!BD38/SUM(wUSE!BD$113:BD$115),0)</f>
        <v>0</v>
      </c>
      <c r="BE37" s="187">
        <f>IF(SUM(wUSE!BE$113:BE$115),BE$4*wUSE!BE38/SUM(wUSE!BE$113:BE$115),0)</f>
        <v>0</v>
      </c>
      <c r="BF37" s="187">
        <f>IF(SUM(wUSE!BF$113:BF$115),BF$4*wUSE!BF38/SUM(wUSE!BF$113:BF$115),0)</f>
        <v>0</v>
      </c>
      <c r="BG37" s="187">
        <f>IF(SUM(wUSE!BG$113:BG$115),BG$4*wUSE!BG38/SUM(wUSE!BG$113:BG$115),0)</f>
        <v>0</v>
      </c>
      <c r="BH37" s="187">
        <f>IF(SUM(wUSE!BH$113:BH$115),BH$4*wUSE!BH38/SUM(wUSE!BH$113:BH$115),0)</f>
        <v>0</v>
      </c>
      <c r="BI37" s="187">
        <f>IF(SUM(wUSE!BI$113:BI$115),BI$4*wUSE!BI38/SUM(wUSE!BI$113:BI$115),0)</f>
        <v>0</v>
      </c>
      <c r="BJ37" s="187">
        <f>IF(SUM(wUSE!BJ$113:BJ$115),BJ$4*wUSE!BJ38/SUM(wUSE!BJ$113:BJ$115),0)</f>
        <v>0</v>
      </c>
      <c r="BK37" s="187">
        <f>IF(SUM(wUSE!BK$113:BK$115),BK$4*wUSE!BK38/SUM(wUSE!BK$113:BK$115),0)</f>
        <v>0</v>
      </c>
      <c r="BL37" s="187">
        <f>IF(SUM(wUSE!BL$113:BL$115),BL$4*wUSE!BL38/SUM(wUSE!BL$113:BL$115),0)</f>
        <v>0</v>
      </c>
      <c r="BM37" s="187">
        <f>IF(SUM(wUSE!BM$113:BM$115),BM$4*wUSE!BM38/SUM(wUSE!BM$113:BM$115),0)</f>
        <v>0</v>
      </c>
      <c r="BN37" s="187">
        <f>IF(SUM(wUSE!BN$113:BN$115),BN$4*wUSE!BN38/SUM(wUSE!BN$113:BN$115),0)</f>
        <v>0</v>
      </c>
      <c r="BO37" s="187">
        <f>IF(SUM(wUSE!BO$113:BO$115),BO$4*wUSE!BO38/SUM(wUSE!BO$113:BO$115),0)</f>
        <v>0</v>
      </c>
      <c r="BP37" s="187">
        <f>IF(SUM(wUSE!BP$113:BP$115),BP$4*wUSE!BP38/SUM(wUSE!BP$113:BP$115),0)</f>
        <v>0</v>
      </c>
      <c r="BQ37" s="187">
        <f>IF(SUM(wUSE!BQ$113:BQ$115),BQ$4*wUSE!BQ38/SUM(wUSE!BQ$113:BQ$115),0)</f>
        <v>0</v>
      </c>
      <c r="BR37" s="187">
        <f>IF(SUM(wUSE!BR$113:BR$115),BR$4*wUSE!BR38/SUM(wUSE!BR$113:BR$115),0)</f>
        <v>0</v>
      </c>
      <c r="BS37" s="187">
        <f>IF(SUM(wUSE!BS$113:BS$115),BS$4*wUSE!BS38/SUM(wUSE!BS$113:BS$115),0)</f>
        <v>0</v>
      </c>
      <c r="BT37" s="187">
        <f>IF(SUM(wUSE!BT$113:BT$115),BT$4*wUSE!BT38/SUM(wUSE!BT$113:BT$115),0)</f>
        <v>0</v>
      </c>
      <c r="BU37" s="187">
        <f>IF(SUM(wUSE!BU$113:BU$115),BU$4*wUSE!BU38/SUM(wUSE!BU$113:BU$115),0)</f>
        <v>0</v>
      </c>
      <c r="BV37" s="187">
        <f>IF(SUM(wUSE!BV$113:BV$115),BV$4*wUSE!BV38/SUM(wUSE!BV$113:BV$115),0)</f>
        <v>0</v>
      </c>
      <c r="BW37" s="187">
        <f>IF(SUM(wUSE!BW$113:BW$115),BW$4*wUSE!BW38/SUM(wUSE!BW$113:BW$115),0)</f>
        <v>0</v>
      </c>
      <c r="BX37" s="187">
        <f>IF(SUM(wUSE!BX$113:BX$115),BX$4*wUSE!BX38/SUM(wUSE!BX$113:BX$115),0)</f>
        <v>0</v>
      </c>
      <c r="BY37" s="187">
        <f>IF(SUM(wUSE!BY$113:BY$115),BY$4*wUSE!BY38/SUM(wUSE!BY$113:BY$115),0)</f>
        <v>0</v>
      </c>
      <c r="BZ37" s="187">
        <f>IF(SUM(wUSE!BZ$113:BZ$115),BZ$4*wUSE!BZ38/SUM(wUSE!BZ$113:BZ$115),0)</f>
        <v>0</v>
      </c>
      <c r="CA37" s="187">
        <f>IF(SUM(wUSE!CA$113:CA$115),CA$4*wUSE!CA38/SUM(wUSE!CA$113:CA$115),0)</f>
        <v>0</v>
      </c>
      <c r="CB37" s="187">
        <f>IF(SUM(wUSE!CB$113:CB$115),CB$4*wUSE!CB38/SUM(wUSE!CB$113:CB$115),0)</f>
        <v>0</v>
      </c>
      <c r="CC37" s="187">
        <f>IF(SUM(wUSE!CC$113:CC$115),CC$4*wUSE!CC38/SUM(wUSE!CC$113:CC$115),0)</f>
        <v>0</v>
      </c>
      <c r="CD37" s="187">
        <f>IF(SUM(wUSE!CD$113:CD$115),CD$4*wUSE!CD38/SUM(wUSE!CD$113:CD$115),0)</f>
        <v>0</v>
      </c>
      <c r="CE37" s="187">
        <f>IF(SUM(wUSE!CE$113:CE$115),CE$4*wUSE!CE38/SUM(wUSE!CE$113:CE$115),0)</f>
        <v>0</v>
      </c>
      <c r="CF37" s="187">
        <f>IF(SUM(wUSE!CF$113:CF$115),CF$4*wUSE!CF38/SUM(wUSE!CF$113:CF$115),0)</f>
        <v>6.4786144468541848E-2</v>
      </c>
      <c r="CG37" s="187">
        <f>IF(SUM(wUSE!CG$113:CG$115),CG$4*wUSE!CG38/SUM(wUSE!CG$113:CG$115),0)</f>
        <v>0</v>
      </c>
      <c r="CH37" s="187">
        <f>IF(SUM(wUSE!CH$113:CH$115),CH$4*wUSE!CH38/SUM(wUSE!CH$113:CH$115),0)</f>
        <v>0</v>
      </c>
      <c r="CI37" s="187">
        <f>IF(SUM(wUSE!CI$113:CI$115),CI$4*wUSE!CI38/SUM(wUSE!CI$113:CI$115),0)</f>
        <v>0</v>
      </c>
      <c r="CJ37" s="187">
        <f>IF(SUM(wUSE!CJ$113:CJ$115),CJ$4*wUSE!CJ38/SUM(wUSE!CJ$113:CJ$115),0)</f>
        <v>0</v>
      </c>
      <c r="CK37" s="187">
        <f>IF(SUM(wUSE!CK$113:CK$115),CK$4*wUSE!CK38/SUM(wUSE!CK$113:CK$115),0)</f>
        <v>0</v>
      </c>
      <c r="CL37" s="187">
        <f>IF(SUM(wUSE!CL$113:CL$115),CL$4*wUSE!CL38/SUM(wUSE!CL$113:CL$115),0)</f>
        <v>0</v>
      </c>
      <c r="CM37" s="187">
        <f>IF(SUM(wUSE!CM$113:CM$115),CM$4*wUSE!CM38/SUM(wUSE!CM$113:CM$115),0)</f>
        <v>0</v>
      </c>
      <c r="CN37" s="187">
        <f>IF(SUM(wUSE!CN$113:CN$115),CN$4*wUSE!CN38/SUM(wUSE!CN$113:CN$115),0)</f>
        <v>0</v>
      </c>
      <c r="CO37" s="187">
        <f>IF(SUM(wUSE!CO$113:CO$115),CO$4*wUSE!CO38/SUM(wUSE!CO$113:CO$115),0)</f>
        <v>0</v>
      </c>
      <c r="CP37" s="187">
        <f>IF(SUM(wUSE!CP$113:CP$115),CP$4*wUSE!CP38/SUM(wUSE!CP$113:CP$115),0)</f>
        <v>0</v>
      </c>
      <c r="CQ37" s="187">
        <f>IF(SUM(wUSE!CQ$113:CQ$115),CQ$4*wUSE!CQ38/SUM(wUSE!CQ$113:CQ$115),0)</f>
        <v>0</v>
      </c>
      <c r="CR37" s="187">
        <f>IF(SUM(wUSE!CR$113:CR$115),CR$4*wUSE!CR38/SUM(wUSE!CR$113:CR$115),0)</f>
        <v>0</v>
      </c>
      <c r="CS37" s="187">
        <f>IF(SUM(wUSE!CS$113:CS$115),CS$4*wUSE!CS38/SUM(wUSE!CS$113:CS$115),0)</f>
        <v>0</v>
      </c>
      <c r="CT37" s="187">
        <f>IF(SUM(wUSE!CT$113:CT$115),CT$4*wUSE!CT38/SUM(wUSE!CT$113:CT$115),0)</f>
        <v>0</v>
      </c>
      <c r="CU37" s="187">
        <f>IF(SUM(wUSE!CU$113:CU$115),CU$4*wUSE!CU38/SUM(wUSE!CU$113:CU$115),0)</f>
        <v>0</v>
      </c>
      <c r="CV37" s="187">
        <f>IF(SUM(wUSE!CV$113:CV$115),CV$4*wUSE!CV38/SUM(wUSE!CV$113:CV$115),0)</f>
        <v>0</v>
      </c>
      <c r="CW37" s="187">
        <f>IF(SUM(wUSE!CW$113:CW$115),CW$4*wUSE!CW38/SUM(wUSE!CW$113:CW$115),0)</f>
        <v>0</v>
      </c>
      <c r="CX37" s="187">
        <f>IF(SUM(wUSE!CX$113:CX$115),CX$4*wUSE!CX38/SUM(wUSE!CX$113:CX$115),0)</f>
        <v>0</v>
      </c>
      <c r="CY37" s="187">
        <f>IF(SUM(wUSE!CY$113:CY$115),CY$4*wUSE!CY38/SUM(wUSE!CY$113:CY$115),0)</f>
        <v>0</v>
      </c>
      <c r="CZ37" s="187">
        <f>IF(SUM(wUSE!CZ$113:CZ$115),CZ$4*wUSE!CZ38/SUM(wUSE!CZ$113:CZ$115),0)</f>
        <v>0</v>
      </c>
      <c r="DA37" s="187">
        <f>IF(SUM(wUSE!DA$113:DA$115),DA$4*wUSE!DA38/SUM(wUSE!DA$113:DA$115),0)</f>
        <v>0</v>
      </c>
      <c r="DB37" s="187">
        <f>IF(SUM(wUSE!DB$113:DB$115),DB$4*wUSE!DB38/SUM(wUSE!DB$113:DB$115),0)</f>
        <v>0</v>
      </c>
      <c r="DC37" s="177"/>
      <c r="DD37" s="178"/>
      <c r="DE37" s="178"/>
      <c r="DF37" s="178"/>
      <c r="DG37" s="178"/>
      <c r="DH37" s="178"/>
      <c r="DI37" s="178"/>
      <c r="DJ37" s="178"/>
      <c r="DK37" s="178"/>
      <c r="DL37" s="178"/>
      <c r="DM37" s="178"/>
      <c r="DN37" s="178"/>
      <c r="DO37" s="178"/>
      <c r="DP37" s="178"/>
    </row>
    <row r="38" spans="1:120" x14ac:dyDescent="0.35">
      <c r="A38" s="27"/>
      <c r="B38" s="15" t="s">
        <v>97</v>
      </c>
      <c r="C38" s="187">
        <f>IF(SUM(wUSE!C$113:C$115),C$4*wUSE!C39/SUM(wUSE!C$113:C$115),0)</f>
        <v>0.38340513813520544</v>
      </c>
      <c r="D38" s="187">
        <f>IF(SUM(wUSE!D$113:D$115),D$4*wUSE!D39/SUM(wUSE!D$113:D$115),0)</f>
        <v>0.83248788132503848</v>
      </c>
      <c r="E38" s="187">
        <f>IF(SUM(wUSE!E$113:E$115),E$4*wUSE!E39/SUM(wUSE!E$113:E$115),0)</f>
        <v>2.7610533758095503E-2</v>
      </c>
      <c r="F38" s="187">
        <f>IF(SUM(wUSE!F$113:F$115),F$4*wUSE!F39/SUM(wUSE!F$113:F$115),0)</f>
        <v>0.50825600873186572</v>
      </c>
      <c r="G38" s="187">
        <f>IF(SUM(wUSE!G$113:G$115),G$4*wUSE!G39/SUM(wUSE!G$113:G$115),0)</f>
        <v>2.4684298853253389E-3</v>
      </c>
      <c r="H38" s="187">
        <f>IF(SUM(wUSE!H$113:H$115),H$4*wUSE!H39/SUM(wUSE!H$113:H$115),0)</f>
        <v>0.77930818462465379</v>
      </c>
      <c r="I38" s="187">
        <f>IF(SUM(wUSE!I$113:I$115),I$4*wUSE!I39/SUM(wUSE!I$113:I$115),0)</f>
        <v>0.6937510597065456</v>
      </c>
      <c r="J38" s="187">
        <f>IF(SUM(wUSE!J$113:J$115),J$4*wUSE!J39/SUM(wUSE!J$113:J$115),0)</f>
        <v>0.57471680938978476</v>
      </c>
      <c r="K38" s="187">
        <f>IF(SUM(wUSE!K$113:K$115),K$4*wUSE!K39/SUM(wUSE!K$113:K$115),0)</f>
        <v>9.7687994054360058E-2</v>
      </c>
      <c r="L38" s="187">
        <f>IF(SUM(wUSE!L$113:L$115),L$4*wUSE!L39/SUM(wUSE!L$113:L$115),0)</f>
        <v>1.1266706471134504</v>
      </c>
      <c r="M38" s="187">
        <f>IF(SUM(wUSE!M$113:M$115),M$4*wUSE!M39/SUM(wUSE!M$113:M$115),0)</f>
        <v>0.11016677232886371</v>
      </c>
      <c r="N38" s="187">
        <f>IF(SUM(wUSE!N$113:N$115),N$4*wUSE!N39/SUM(wUSE!N$113:N$115),0)</f>
        <v>0.74443374083443592</v>
      </c>
      <c r="O38" s="187">
        <f>IF(SUM(wUSE!O$113:O$115),O$4*wUSE!O39/SUM(wUSE!O$113:O$115),0)</f>
        <v>0.2515299020471044</v>
      </c>
      <c r="P38" s="187">
        <f>IF(SUM(wUSE!P$113:P$115),P$4*wUSE!P39/SUM(wUSE!P$113:P$115),0)</f>
        <v>0.45798461115082556</v>
      </c>
      <c r="Q38" s="187">
        <f>IF(SUM(wUSE!Q$113:Q$115),Q$4*wUSE!Q39/SUM(wUSE!Q$113:Q$115),0)</f>
        <v>8.3055899155683899E-2</v>
      </c>
      <c r="R38" s="187">
        <f>IF(SUM(wUSE!R$113:R$115),R$4*wUSE!R39/SUM(wUSE!R$113:R$115),0)</f>
        <v>7.7665538310964094E-2</v>
      </c>
      <c r="S38" s="187">
        <f>IF(SUM(wUSE!S$113:S$115),S$4*wUSE!S39/SUM(wUSE!S$113:S$115),0)</f>
        <v>0.96331670405619541</v>
      </c>
      <c r="T38" s="187">
        <f>IF(SUM(wUSE!T$113:T$115),T$4*wUSE!T39/SUM(wUSE!T$113:T$115),0)</f>
        <v>0.31625597003682987</v>
      </c>
      <c r="U38" s="187">
        <f>IF(SUM(wUSE!U$113:U$115),U$4*wUSE!U39/SUM(wUSE!U$113:U$115),0)</f>
        <v>0</v>
      </c>
      <c r="V38" s="187">
        <f>IF(SUM(wUSE!V$113:V$115),V$4*wUSE!V39/SUM(wUSE!V$113:V$115),0)</f>
        <v>0</v>
      </c>
      <c r="W38" s="187">
        <f>IF(SUM(wUSE!W$113:W$115),W$4*wUSE!W39/SUM(wUSE!W$113:W$115),0)</f>
        <v>0</v>
      </c>
      <c r="X38" s="187">
        <f>IF(SUM(wUSE!X$113:X$115),X$4*wUSE!X39/SUM(wUSE!X$113:X$115),0)</f>
        <v>0</v>
      </c>
      <c r="Y38" s="187">
        <f>IF(SUM(wUSE!Y$113:Y$115),Y$4*wUSE!Y39/SUM(wUSE!Y$113:Y$115),0)</f>
        <v>0</v>
      </c>
      <c r="Z38" s="187">
        <f>IF(SUM(wUSE!Z$113:Z$115),Z$4*wUSE!Z39/SUM(wUSE!Z$113:Z$115),0)</f>
        <v>0</v>
      </c>
      <c r="AA38" s="187">
        <f>IF(SUM(wUSE!AA$113:AA$115),AA$4*wUSE!AA39/SUM(wUSE!AA$113:AA$115),0)</f>
        <v>0</v>
      </c>
      <c r="AB38" s="187">
        <f>IF(SUM(wUSE!AB$113:AB$115),AB$4*wUSE!AB39/SUM(wUSE!AB$113:AB$115),0)</f>
        <v>0</v>
      </c>
      <c r="AC38" s="187">
        <f>IF(SUM(wUSE!AC$113:AC$115),AC$4*wUSE!AC39/SUM(wUSE!AC$113:AC$115),0)</f>
        <v>0</v>
      </c>
      <c r="AD38" s="187">
        <f>IF(SUM(wUSE!AD$113:AD$115),AD$4*wUSE!AD39/SUM(wUSE!AD$113:AD$115),0)</f>
        <v>0</v>
      </c>
      <c r="AE38" s="187">
        <f>IF(SUM(wUSE!AE$113:AE$115),AE$4*wUSE!AE39/SUM(wUSE!AE$113:AE$115),0)</f>
        <v>0</v>
      </c>
      <c r="AF38" s="187">
        <f>IF(SUM(wUSE!AF$113:AF$115),AF$4*wUSE!AF39/SUM(wUSE!AF$113:AF$115),0)</f>
        <v>0</v>
      </c>
      <c r="AG38" s="187">
        <f>IF(SUM(wUSE!AG$113:AG$115),AG$4*wUSE!AG39/SUM(wUSE!AG$113:AG$115),0)</f>
        <v>0</v>
      </c>
      <c r="AH38" s="187">
        <f>IF(SUM(wUSE!AH$113:AH$115),AH$4*wUSE!AH39/SUM(wUSE!AH$113:AH$115),0)</f>
        <v>0</v>
      </c>
      <c r="AI38" s="187">
        <f>IF(SUM(wUSE!AI$113:AI$115),AI$4*wUSE!AI39/SUM(wUSE!AI$113:AI$115),0)</f>
        <v>0</v>
      </c>
      <c r="AJ38" s="187">
        <f>IF(SUM(wUSE!AJ$113:AJ$115),AJ$4*wUSE!AJ39/SUM(wUSE!AJ$113:AJ$115),0)</f>
        <v>0</v>
      </c>
      <c r="AK38" s="187">
        <f>IF(SUM(wUSE!AK$113:AK$115),AK$4*wUSE!AK39/SUM(wUSE!AK$113:AK$115),0)</f>
        <v>0</v>
      </c>
      <c r="AL38" s="187">
        <f>IF(SUM(wUSE!AL$113:AL$115),AL$4*wUSE!AL39/SUM(wUSE!AL$113:AL$115),0)</f>
        <v>0</v>
      </c>
      <c r="AM38" s="187">
        <f>IF(SUM(wUSE!AM$113:AM$115),AM$4*wUSE!AM39/SUM(wUSE!AM$113:AM$115),0)</f>
        <v>0</v>
      </c>
      <c r="AN38" s="187">
        <f>IF(SUM(wUSE!AN$113:AN$115),AN$4*wUSE!AN39/SUM(wUSE!AN$113:AN$115),0)</f>
        <v>0</v>
      </c>
      <c r="AO38" s="187">
        <f>IF(SUM(wUSE!AO$113:AO$115),AO$4*wUSE!AO39/SUM(wUSE!AO$113:AO$115),0)</f>
        <v>0</v>
      </c>
      <c r="AP38" s="187">
        <f>IF(SUM(wUSE!AP$113:AP$115),AP$4*wUSE!AP39/SUM(wUSE!AP$113:AP$115),0)</f>
        <v>0</v>
      </c>
      <c r="AQ38" s="187">
        <f>IF(SUM(wUSE!AQ$113:AQ$115),AQ$4*wUSE!AQ39/SUM(wUSE!AQ$113:AQ$115),0)</f>
        <v>0</v>
      </c>
      <c r="AR38" s="187">
        <f>IF(SUM(wUSE!AR$113:AR$115),AR$4*wUSE!AR39/SUM(wUSE!AR$113:AR$115),0)</f>
        <v>0</v>
      </c>
      <c r="AS38" s="187">
        <f>IF(SUM(wUSE!AS$113:AS$115),AS$4*wUSE!AS39/SUM(wUSE!AS$113:AS$115),0)</f>
        <v>0.16834693140443407</v>
      </c>
      <c r="AT38" s="187">
        <f>IF(SUM(wUSE!AT$113:AT$115),AT$4*wUSE!AT39/SUM(wUSE!AT$113:AT$115),0)</f>
        <v>0</v>
      </c>
      <c r="AU38" s="187">
        <f>IF(SUM(wUSE!AU$113:AU$115),AU$4*wUSE!AU39/SUM(wUSE!AU$113:AU$115),0)</f>
        <v>1.2041579781243499</v>
      </c>
      <c r="AV38" s="187">
        <f>IF(SUM(wUSE!AV$113:AV$115),AV$4*wUSE!AV39/SUM(wUSE!AV$113:AV$115),0)</f>
        <v>0</v>
      </c>
      <c r="AW38" s="187">
        <f>IF(SUM(wUSE!AW$113:AW$115),AW$4*wUSE!AW39/SUM(wUSE!AW$113:AW$115),0)</f>
        <v>3.0422307315668893</v>
      </c>
      <c r="AX38" s="187">
        <f>IF(SUM(wUSE!AX$113:AX$115),AX$4*wUSE!AX39/SUM(wUSE!AX$113:AX$115),0)</f>
        <v>0</v>
      </c>
      <c r="AY38" s="187">
        <f>IF(SUM(wUSE!AY$113:AY$115),AY$4*wUSE!AY39/SUM(wUSE!AY$113:AY$115),0)</f>
        <v>0</v>
      </c>
      <c r="AZ38" s="187">
        <f>IF(SUM(wUSE!AZ$113:AZ$115),AZ$4*wUSE!AZ39/SUM(wUSE!AZ$113:AZ$115),0)</f>
        <v>0</v>
      </c>
      <c r="BA38" s="187">
        <f>IF(SUM(wUSE!BA$113:BA$115),BA$4*wUSE!BA39/SUM(wUSE!BA$113:BA$115),0)</f>
        <v>0</v>
      </c>
      <c r="BB38" s="187">
        <f>IF(SUM(wUSE!BB$113:BB$115),BB$4*wUSE!BB39/SUM(wUSE!BB$113:BB$115),0)</f>
        <v>0</v>
      </c>
      <c r="BC38" s="187">
        <f>IF(SUM(wUSE!BC$113:BC$115),BC$4*wUSE!BC39/SUM(wUSE!BC$113:BC$115),0)</f>
        <v>0</v>
      </c>
      <c r="BD38" s="187">
        <f>IF(SUM(wUSE!BD$113:BD$115),BD$4*wUSE!BD39/SUM(wUSE!BD$113:BD$115),0)</f>
        <v>0</v>
      </c>
      <c r="BE38" s="187">
        <f>IF(SUM(wUSE!BE$113:BE$115),BE$4*wUSE!BE39/SUM(wUSE!BE$113:BE$115),0)</f>
        <v>0</v>
      </c>
      <c r="BF38" s="187">
        <f>IF(SUM(wUSE!BF$113:BF$115),BF$4*wUSE!BF39/SUM(wUSE!BF$113:BF$115),0)</f>
        <v>0</v>
      </c>
      <c r="BG38" s="187">
        <f>IF(SUM(wUSE!BG$113:BG$115),BG$4*wUSE!BG39/SUM(wUSE!BG$113:BG$115),0)</f>
        <v>0</v>
      </c>
      <c r="BH38" s="187">
        <f>IF(SUM(wUSE!BH$113:BH$115),BH$4*wUSE!BH39/SUM(wUSE!BH$113:BH$115),0)</f>
        <v>0</v>
      </c>
      <c r="BI38" s="187">
        <f>IF(SUM(wUSE!BI$113:BI$115),BI$4*wUSE!BI39/SUM(wUSE!BI$113:BI$115),0)</f>
        <v>0</v>
      </c>
      <c r="BJ38" s="187">
        <f>IF(SUM(wUSE!BJ$113:BJ$115),BJ$4*wUSE!BJ39/SUM(wUSE!BJ$113:BJ$115),0)</f>
        <v>0</v>
      </c>
      <c r="BK38" s="187">
        <f>IF(SUM(wUSE!BK$113:BK$115),BK$4*wUSE!BK39/SUM(wUSE!BK$113:BK$115),0)</f>
        <v>0</v>
      </c>
      <c r="BL38" s="187">
        <f>IF(SUM(wUSE!BL$113:BL$115),BL$4*wUSE!BL39/SUM(wUSE!BL$113:BL$115),0)</f>
        <v>0</v>
      </c>
      <c r="BM38" s="187">
        <f>IF(SUM(wUSE!BM$113:BM$115),BM$4*wUSE!BM39/SUM(wUSE!BM$113:BM$115),0)</f>
        <v>0</v>
      </c>
      <c r="BN38" s="187">
        <f>IF(SUM(wUSE!BN$113:BN$115),BN$4*wUSE!BN39/SUM(wUSE!BN$113:BN$115),0)</f>
        <v>0</v>
      </c>
      <c r="BO38" s="187">
        <f>IF(SUM(wUSE!BO$113:BO$115),BO$4*wUSE!BO39/SUM(wUSE!BO$113:BO$115),0)</f>
        <v>0</v>
      </c>
      <c r="BP38" s="187">
        <f>IF(SUM(wUSE!BP$113:BP$115),BP$4*wUSE!BP39/SUM(wUSE!BP$113:BP$115),0)</f>
        <v>0</v>
      </c>
      <c r="BQ38" s="187">
        <f>IF(SUM(wUSE!BQ$113:BQ$115),BQ$4*wUSE!BQ39/SUM(wUSE!BQ$113:BQ$115),0)</f>
        <v>0</v>
      </c>
      <c r="BR38" s="187">
        <f>IF(SUM(wUSE!BR$113:BR$115),BR$4*wUSE!BR39/SUM(wUSE!BR$113:BR$115),0)</f>
        <v>0</v>
      </c>
      <c r="BS38" s="187">
        <f>IF(SUM(wUSE!BS$113:BS$115),BS$4*wUSE!BS39/SUM(wUSE!BS$113:BS$115),0)</f>
        <v>0</v>
      </c>
      <c r="BT38" s="187">
        <f>IF(SUM(wUSE!BT$113:BT$115),BT$4*wUSE!BT39/SUM(wUSE!BT$113:BT$115),0)</f>
        <v>0</v>
      </c>
      <c r="BU38" s="187">
        <f>IF(SUM(wUSE!BU$113:BU$115),BU$4*wUSE!BU39/SUM(wUSE!BU$113:BU$115),0)</f>
        <v>0</v>
      </c>
      <c r="BV38" s="187">
        <f>IF(SUM(wUSE!BV$113:BV$115),BV$4*wUSE!BV39/SUM(wUSE!BV$113:BV$115),0)</f>
        <v>0</v>
      </c>
      <c r="BW38" s="187">
        <f>IF(SUM(wUSE!BW$113:BW$115),BW$4*wUSE!BW39/SUM(wUSE!BW$113:BW$115),0)</f>
        <v>0</v>
      </c>
      <c r="BX38" s="187">
        <f>IF(SUM(wUSE!BX$113:BX$115),BX$4*wUSE!BX39/SUM(wUSE!BX$113:BX$115),0)</f>
        <v>0</v>
      </c>
      <c r="BY38" s="187">
        <f>IF(SUM(wUSE!BY$113:BY$115),BY$4*wUSE!BY39/SUM(wUSE!BY$113:BY$115),0)</f>
        <v>0</v>
      </c>
      <c r="BZ38" s="187">
        <f>IF(SUM(wUSE!BZ$113:BZ$115),BZ$4*wUSE!BZ39/SUM(wUSE!BZ$113:BZ$115),0)</f>
        <v>0</v>
      </c>
      <c r="CA38" s="187">
        <f>IF(SUM(wUSE!CA$113:CA$115),CA$4*wUSE!CA39/SUM(wUSE!CA$113:CA$115),0)</f>
        <v>0</v>
      </c>
      <c r="CB38" s="187">
        <f>IF(SUM(wUSE!CB$113:CB$115),CB$4*wUSE!CB39/SUM(wUSE!CB$113:CB$115),0)</f>
        <v>0</v>
      </c>
      <c r="CC38" s="187">
        <f>IF(SUM(wUSE!CC$113:CC$115),CC$4*wUSE!CC39/SUM(wUSE!CC$113:CC$115),0)</f>
        <v>0</v>
      </c>
      <c r="CD38" s="187">
        <f>IF(SUM(wUSE!CD$113:CD$115),CD$4*wUSE!CD39/SUM(wUSE!CD$113:CD$115),0)</f>
        <v>0</v>
      </c>
      <c r="CE38" s="187">
        <f>IF(SUM(wUSE!CE$113:CE$115),CE$4*wUSE!CE39/SUM(wUSE!CE$113:CE$115),0)</f>
        <v>0</v>
      </c>
      <c r="CF38" s="187">
        <f>IF(SUM(wUSE!CF$113:CF$115),CF$4*wUSE!CF39/SUM(wUSE!CF$113:CF$115),0)</f>
        <v>0.11859293598800606</v>
      </c>
      <c r="CG38" s="187">
        <f>IF(SUM(wUSE!CG$113:CG$115),CG$4*wUSE!CG39/SUM(wUSE!CG$113:CG$115),0)</f>
        <v>0</v>
      </c>
      <c r="CH38" s="187">
        <f>IF(SUM(wUSE!CH$113:CH$115),CH$4*wUSE!CH39/SUM(wUSE!CH$113:CH$115),0)</f>
        <v>0</v>
      </c>
      <c r="CI38" s="187">
        <f>IF(SUM(wUSE!CI$113:CI$115),CI$4*wUSE!CI39/SUM(wUSE!CI$113:CI$115),0)</f>
        <v>0</v>
      </c>
      <c r="CJ38" s="187">
        <f>IF(SUM(wUSE!CJ$113:CJ$115),CJ$4*wUSE!CJ39/SUM(wUSE!CJ$113:CJ$115),0)</f>
        <v>0</v>
      </c>
      <c r="CK38" s="187">
        <f>IF(SUM(wUSE!CK$113:CK$115),CK$4*wUSE!CK39/SUM(wUSE!CK$113:CK$115),0)</f>
        <v>0</v>
      </c>
      <c r="CL38" s="187">
        <f>IF(SUM(wUSE!CL$113:CL$115),CL$4*wUSE!CL39/SUM(wUSE!CL$113:CL$115),0)</f>
        <v>0</v>
      </c>
      <c r="CM38" s="187">
        <f>IF(SUM(wUSE!CM$113:CM$115),CM$4*wUSE!CM39/SUM(wUSE!CM$113:CM$115),0)</f>
        <v>0</v>
      </c>
      <c r="CN38" s="187">
        <f>IF(SUM(wUSE!CN$113:CN$115),CN$4*wUSE!CN39/SUM(wUSE!CN$113:CN$115),0)</f>
        <v>0</v>
      </c>
      <c r="CO38" s="187">
        <f>IF(SUM(wUSE!CO$113:CO$115),CO$4*wUSE!CO39/SUM(wUSE!CO$113:CO$115),0)</f>
        <v>0</v>
      </c>
      <c r="CP38" s="187">
        <f>IF(SUM(wUSE!CP$113:CP$115),CP$4*wUSE!CP39/SUM(wUSE!CP$113:CP$115),0)</f>
        <v>0</v>
      </c>
      <c r="CQ38" s="187">
        <f>IF(SUM(wUSE!CQ$113:CQ$115),CQ$4*wUSE!CQ39/SUM(wUSE!CQ$113:CQ$115),0)</f>
        <v>0</v>
      </c>
      <c r="CR38" s="187">
        <f>IF(SUM(wUSE!CR$113:CR$115),CR$4*wUSE!CR39/SUM(wUSE!CR$113:CR$115),0)</f>
        <v>0</v>
      </c>
      <c r="CS38" s="187">
        <f>IF(SUM(wUSE!CS$113:CS$115),CS$4*wUSE!CS39/SUM(wUSE!CS$113:CS$115),0)</f>
        <v>0</v>
      </c>
      <c r="CT38" s="187">
        <f>IF(SUM(wUSE!CT$113:CT$115),CT$4*wUSE!CT39/SUM(wUSE!CT$113:CT$115),0)</f>
        <v>0</v>
      </c>
      <c r="CU38" s="187">
        <f>IF(SUM(wUSE!CU$113:CU$115),CU$4*wUSE!CU39/SUM(wUSE!CU$113:CU$115),0)</f>
        <v>0</v>
      </c>
      <c r="CV38" s="187">
        <f>IF(SUM(wUSE!CV$113:CV$115),CV$4*wUSE!CV39/SUM(wUSE!CV$113:CV$115),0)</f>
        <v>0</v>
      </c>
      <c r="CW38" s="187">
        <f>IF(SUM(wUSE!CW$113:CW$115),CW$4*wUSE!CW39/SUM(wUSE!CW$113:CW$115),0)</f>
        <v>0</v>
      </c>
      <c r="CX38" s="187">
        <f>IF(SUM(wUSE!CX$113:CX$115),CX$4*wUSE!CX39/SUM(wUSE!CX$113:CX$115),0)</f>
        <v>0</v>
      </c>
      <c r="CY38" s="187">
        <f>IF(SUM(wUSE!CY$113:CY$115),CY$4*wUSE!CY39/SUM(wUSE!CY$113:CY$115),0)</f>
        <v>0</v>
      </c>
      <c r="CZ38" s="187">
        <f>IF(SUM(wUSE!CZ$113:CZ$115),CZ$4*wUSE!CZ39/SUM(wUSE!CZ$113:CZ$115),0)</f>
        <v>0</v>
      </c>
      <c r="DA38" s="187">
        <f>IF(SUM(wUSE!DA$113:DA$115),DA$4*wUSE!DA39/SUM(wUSE!DA$113:DA$115),0)</f>
        <v>0</v>
      </c>
      <c r="DB38" s="187">
        <f>IF(SUM(wUSE!DB$113:DB$115),DB$4*wUSE!DB39/SUM(wUSE!DB$113:DB$115),0)</f>
        <v>0</v>
      </c>
      <c r="DC38" s="177"/>
      <c r="DD38" s="178"/>
      <c r="DE38" s="178"/>
      <c r="DF38" s="178"/>
      <c r="DG38" s="178"/>
      <c r="DH38" s="178"/>
      <c r="DI38" s="178"/>
      <c r="DJ38" s="178"/>
      <c r="DK38" s="178"/>
      <c r="DL38" s="178"/>
      <c r="DM38" s="178"/>
      <c r="DN38" s="178"/>
      <c r="DO38" s="178"/>
      <c r="DP38" s="178"/>
    </row>
    <row r="39" spans="1:120" x14ac:dyDescent="0.35">
      <c r="A39" s="27"/>
      <c r="B39" s="15" t="s">
        <v>901</v>
      </c>
      <c r="C39" s="187">
        <f>IF(SUM(wUSE!C$113:C$115),C$4*wUSE!C40/SUM(wUSE!C$113:C$115),0)</f>
        <v>0</v>
      </c>
      <c r="D39" s="187">
        <f>IF(SUM(wUSE!D$113:D$115),D$4*wUSE!D40/SUM(wUSE!D$113:D$115),0)</f>
        <v>0</v>
      </c>
      <c r="E39" s="187">
        <f>IF(SUM(wUSE!E$113:E$115),E$4*wUSE!E40/SUM(wUSE!E$113:E$115),0)</f>
        <v>0</v>
      </c>
      <c r="F39" s="187">
        <f>IF(SUM(wUSE!F$113:F$115),F$4*wUSE!F40/SUM(wUSE!F$113:F$115),0)</f>
        <v>0</v>
      </c>
      <c r="G39" s="187">
        <f>IF(SUM(wUSE!G$113:G$115),G$4*wUSE!G40/SUM(wUSE!G$113:G$115),0)</f>
        <v>0</v>
      </c>
      <c r="H39" s="187">
        <f>IF(SUM(wUSE!H$113:H$115),H$4*wUSE!H40/SUM(wUSE!H$113:H$115),0)</f>
        <v>0</v>
      </c>
      <c r="I39" s="187">
        <f>IF(SUM(wUSE!I$113:I$115),I$4*wUSE!I40/SUM(wUSE!I$113:I$115),0)</f>
        <v>0</v>
      </c>
      <c r="J39" s="187">
        <f>IF(SUM(wUSE!J$113:J$115),J$4*wUSE!J40/SUM(wUSE!J$113:J$115),0)</f>
        <v>0</v>
      </c>
      <c r="K39" s="187">
        <f>IF(SUM(wUSE!K$113:K$115),K$4*wUSE!K40/SUM(wUSE!K$113:K$115),0)</f>
        <v>0</v>
      </c>
      <c r="L39" s="187">
        <f>IF(SUM(wUSE!L$113:L$115),L$4*wUSE!L40/SUM(wUSE!L$113:L$115),0)</f>
        <v>0</v>
      </c>
      <c r="M39" s="187">
        <f>IF(SUM(wUSE!M$113:M$115),M$4*wUSE!M40/SUM(wUSE!M$113:M$115),0)</f>
        <v>0</v>
      </c>
      <c r="N39" s="187">
        <f>IF(SUM(wUSE!N$113:N$115),N$4*wUSE!N40/SUM(wUSE!N$113:N$115),0)</f>
        <v>0</v>
      </c>
      <c r="O39" s="187">
        <f>IF(SUM(wUSE!O$113:O$115),O$4*wUSE!O40/SUM(wUSE!O$113:O$115),0)</f>
        <v>0</v>
      </c>
      <c r="P39" s="187">
        <f>IF(SUM(wUSE!P$113:P$115),P$4*wUSE!P40/SUM(wUSE!P$113:P$115),0)</f>
        <v>0</v>
      </c>
      <c r="Q39" s="187">
        <f>IF(SUM(wUSE!Q$113:Q$115),Q$4*wUSE!Q40/SUM(wUSE!Q$113:Q$115),0)</f>
        <v>0</v>
      </c>
      <c r="R39" s="187">
        <f>IF(SUM(wUSE!R$113:R$115),R$4*wUSE!R40/SUM(wUSE!R$113:R$115),0)</f>
        <v>0</v>
      </c>
      <c r="S39" s="187">
        <f>IF(SUM(wUSE!S$113:S$115),S$4*wUSE!S40/SUM(wUSE!S$113:S$115),0)</f>
        <v>0</v>
      </c>
      <c r="T39" s="187">
        <f>IF(SUM(wUSE!T$113:T$115),T$4*wUSE!T40/SUM(wUSE!T$113:T$115),0)</f>
        <v>0</v>
      </c>
      <c r="U39" s="187">
        <f>IF(SUM(wUSE!U$113:U$115),U$4*wUSE!U40/SUM(wUSE!U$113:U$115),0)</f>
        <v>0</v>
      </c>
      <c r="V39" s="187">
        <f>IF(SUM(wUSE!V$113:V$115),V$4*wUSE!V40/SUM(wUSE!V$113:V$115),0)</f>
        <v>0</v>
      </c>
      <c r="W39" s="187">
        <f>IF(SUM(wUSE!W$113:W$115),W$4*wUSE!W40/SUM(wUSE!W$113:W$115),0)</f>
        <v>0</v>
      </c>
      <c r="X39" s="187">
        <f>IF(SUM(wUSE!X$113:X$115),X$4*wUSE!X40/SUM(wUSE!X$113:X$115),0)</f>
        <v>0</v>
      </c>
      <c r="Y39" s="187">
        <f>IF(SUM(wUSE!Y$113:Y$115),Y$4*wUSE!Y40/SUM(wUSE!Y$113:Y$115),0)</f>
        <v>0</v>
      </c>
      <c r="Z39" s="187">
        <f>IF(SUM(wUSE!Z$113:Z$115),Z$4*wUSE!Z40/SUM(wUSE!Z$113:Z$115),0)</f>
        <v>0</v>
      </c>
      <c r="AA39" s="187">
        <f>IF(SUM(wUSE!AA$113:AA$115),AA$4*wUSE!AA40/SUM(wUSE!AA$113:AA$115),0)</f>
        <v>0</v>
      </c>
      <c r="AB39" s="187">
        <f>IF(SUM(wUSE!AB$113:AB$115),AB$4*wUSE!AB40/SUM(wUSE!AB$113:AB$115),0)</f>
        <v>0</v>
      </c>
      <c r="AC39" s="187">
        <f>IF(SUM(wUSE!AC$113:AC$115),AC$4*wUSE!AC40/SUM(wUSE!AC$113:AC$115),0)</f>
        <v>0</v>
      </c>
      <c r="AD39" s="187">
        <f>IF(SUM(wUSE!AD$113:AD$115),AD$4*wUSE!AD40/SUM(wUSE!AD$113:AD$115),0)</f>
        <v>0</v>
      </c>
      <c r="AE39" s="187">
        <f>IF(SUM(wUSE!AE$113:AE$115),AE$4*wUSE!AE40/SUM(wUSE!AE$113:AE$115),0)</f>
        <v>0</v>
      </c>
      <c r="AF39" s="187">
        <f>IF(SUM(wUSE!AF$113:AF$115),AF$4*wUSE!AF40/SUM(wUSE!AF$113:AF$115),0)</f>
        <v>0</v>
      </c>
      <c r="AG39" s="187">
        <f>IF(SUM(wUSE!AG$113:AG$115),AG$4*wUSE!AG40/SUM(wUSE!AG$113:AG$115),0)</f>
        <v>0</v>
      </c>
      <c r="AH39" s="187">
        <f>IF(SUM(wUSE!AH$113:AH$115),AH$4*wUSE!AH40/SUM(wUSE!AH$113:AH$115),0)</f>
        <v>0</v>
      </c>
      <c r="AI39" s="187">
        <f>IF(SUM(wUSE!AI$113:AI$115),AI$4*wUSE!AI40/SUM(wUSE!AI$113:AI$115),0)</f>
        <v>0</v>
      </c>
      <c r="AJ39" s="187">
        <f>IF(SUM(wUSE!AJ$113:AJ$115),AJ$4*wUSE!AJ40/SUM(wUSE!AJ$113:AJ$115),0)</f>
        <v>0</v>
      </c>
      <c r="AK39" s="187">
        <f>IF(SUM(wUSE!AK$113:AK$115),AK$4*wUSE!AK40/SUM(wUSE!AK$113:AK$115),0)</f>
        <v>0</v>
      </c>
      <c r="AL39" s="187">
        <f>IF(SUM(wUSE!AL$113:AL$115),AL$4*wUSE!AL40/SUM(wUSE!AL$113:AL$115),0)</f>
        <v>0</v>
      </c>
      <c r="AM39" s="187">
        <f>IF(SUM(wUSE!AM$113:AM$115),AM$4*wUSE!AM40/SUM(wUSE!AM$113:AM$115),0)</f>
        <v>0</v>
      </c>
      <c r="AN39" s="187">
        <f>IF(SUM(wUSE!AN$113:AN$115),AN$4*wUSE!AN40/SUM(wUSE!AN$113:AN$115),0)</f>
        <v>0</v>
      </c>
      <c r="AO39" s="187">
        <f>IF(SUM(wUSE!AO$113:AO$115),AO$4*wUSE!AO40/SUM(wUSE!AO$113:AO$115),0)</f>
        <v>0</v>
      </c>
      <c r="AP39" s="187">
        <f>IF(SUM(wUSE!AP$113:AP$115),AP$4*wUSE!AP40/SUM(wUSE!AP$113:AP$115),0)</f>
        <v>0</v>
      </c>
      <c r="AQ39" s="187">
        <f>IF(SUM(wUSE!AQ$113:AQ$115),AQ$4*wUSE!AQ40/SUM(wUSE!AQ$113:AQ$115),0)</f>
        <v>0</v>
      </c>
      <c r="AR39" s="187">
        <f>IF(SUM(wUSE!AR$113:AR$115),AR$4*wUSE!AR40/SUM(wUSE!AR$113:AR$115),0)</f>
        <v>0</v>
      </c>
      <c r="AS39" s="187">
        <f>IF(SUM(wUSE!AS$113:AS$115),AS$4*wUSE!AS40/SUM(wUSE!AS$113:AS$115),0)</f>
        <v>2.6889061566468192E-3</v>
      </c>
      <c r="AT39" s="187">
        <f>IF(SUM(wUSE!AT$113:AT$115),AT$4*wUSE!AT40/SUM(wUSE!AT$113:AT$115),0)</f>
        <v>0</v>
      </c>
      <c r="AU39" s="187">
        <f>IF(SUM(wUSE!AU$113:AU$115),AU$4*wUSE!AU40/SUM(wUSE!AU$113:AU$115),0)</f>
        <v>1.9233304545215296E-2</v>
      </c>
      <c r="AV39" s="187">
        <f>IF(SUM(wUSE!AV$113:AV$115),AV$4*wUSE!AV40/SUM(wUSE!AV$113:AV$115),0)</f>
        <v>0</v>
      </c>
      <c r="AW39" s="187">
        <f>IF(SUM(wUSE!AW$113:AW$115),AW$4*wUSE!AW40/SUM(wUSE!AW$113:AW$115),0)</f>
        <v>4.859175558358237E-2</v>
      </c>
      <c r="AX39" s="187">
        <f>IF(SUM(wUSE!AX$113:AX$115),AX$4*wUSE!AX40/SUM(wUSE!AX$113:AX$115),0)</f>
        <v>0</v>
      </c>
      <c r="AY39" s="187">
        <f>IF(SUM(wUSE!AY$113:AY$115),AY$4*wUSE!AY40/SUM(wUSE!AY$113:AY$115),0)</f>
        <v>0</v>
      </c>
      <c r="AZ39" s="187">
        <f>IF(SUM(wUSE!AZ$113:AZ$115),AZ$4*wUSE!AZ40/SUM(wUSE!AZ$113:AZ$115),0)</f>
        <v>0</v>
      </c>
      <c r="BA39" s="187">
        <f>IF(SUM(wUSE!BA$113:BA$115),BA$4*wUSE!BA40/SUM(wUSE!BA$113:BA$115),0)</f>
        <v>0</v>
      </c>
      <c r="BB39" s="187">
        <f>IF(SUM(wUSE!BB$113:BB$115),BB$4*wUSE!BB40/SUM(wUSE!BB$113:BB$115),0)</f>
        <v>0</v>
      </c>
      <c r="BC39" s="187">
        <f>IF(SUM(wUSE!BC$113:BC$115),BC$4*wUSE!BC40/SUM(wUSE!BC$113:BC$115),0)</f>
        <v>0</v>
      </c>
      <c r="BD39" s="187">
        <f>IF(SUM(wUSE!BD$113:BD$115),BD$4*wUSE!BD40/SUM(wUSE!BD$113:BD$115),0)</f>
        <v>0</v>
      </c>
      <c r="BE39" s="187">
        <f>IF(SUM(wUSE!BE$113:BE$115),BE$4*wUSE!BE40/SUM(wUSE!BE$113:BE$115),0)</f>
        <v>0</v>
      </c>
      <c r="BF39" s="187">
        <f>IF(SUM(wUSE!BF$113:BF$115),BF$4*wUSE!BF40/SUM(wUSE!BF$113:BF$115),0)</f>
        <v>0</v>
      </c>
      <c r="BG39" s="187">
        <f>IF(SUM(wUSE!BG$113:BG$115),BG$4*wUSE!BG40/SUM(wUSE!BG$113:BG$115),0)</f>
        <v>0</v>
      </c>
      <c r="BH39" s="187">
        <f>IF(SUM(wUSE!BH$113:BH$115),BH$4*wUSE!BH40/SUM(wUSE!BH$113:BH$115),0)</f>
        <v>0</v>
      </c>
      <c r="BI39" s="187">
        <f>IF(SUM(wUSE!BI$113:BI$115),BI$4*wUSE!BI40/SUM(wUSE!BI$113:BI$115),0)</f>
        <v>0</v>
      </c>
      <c r="BJ39" s="187">
        <f>IF(SUM(wUSE!BJ$113:BJ$115),BJ$4*wUSE!BJ40/SUM(wUSE!BJ$113:BJ$115),0)</f>
        <v>0</v>
      </c>
      <c r="BK39" s="187">
        <f>IF(SUM(wUSE!BK$113:BK$115),BK$4*wUSE!BK40/SUM(wUSE!BK$113:BK$115),0)</f>
        <v>0</v>
      </c>
      <c r="BL39" s="187">
        <f>IF(SUM(wUSE!BL$113:BL$115),BL$4*wUSE!BL40/SUM(wUSE!BL$113:BL$115),0)</f>
        <v>0</v>
      </c>
      <c r="BM39" s="187">
        <f>IF(SUM(wUSE!BM$113:BM$115),BM$4*wUSE!BM40/SUM(wUSE!BM$113:BM$115),0)</f>
        <v>0</v>
      </c>
      <c r="BN39" s="187">
        <f>IF(SUM(wUSE!BN$113:BN$115),BN$4*wUSE!BN40/SUM(wUSE!BN$113:BN$115),0)</f>
        <v>0</v>
      </c>
      <c r="BO39" s="187">
        <f>IF(SUM(wUSE!BO$113:BO$115),BO$4*wUSE!BO40/SUM(wUSE!BO$113:BO$115),0)</f>
        <v>0</v>
      </c>
      <c r="BP39" s="187">
        <f>IF(SUM(wUSE!BP$113:BP$115),BP$4*wUSE!BP40/SUM(wUSE!BP$113:BP$115),0)</f>
        <v>0</v>
      </c>
      <c r="BQ39" s="187">
        <f>IF(SUM(wUSE!BQ$113:BQ$115),BQ$4*wUSE!BQ40/SUM(wUSE!BQ$113:BQ$115),0)</f>
        <v>0</v>
      </c>
      <c r="BR39" s="187">
        <f>IF(SUM(wUSE!BR$113:BR$115),BR$4*wUSE!BR40/SUM(wUSE!BR$113:BR$115),0)</f>
        <v>0</v>
      </c>
      <c r="BS39" s="187">
        <f>IF(SUM(wUSE!BS$113:BS$115),BS$4*wUSE!BS40/SUM(wUSE!BS$113:BS$115),0)</f>
        <v>0</v>
      </c>
      <c r="BT39" s="187">
        <f>IF(SUM(wUSE!BT$113:BT$115),BT$4*wUSE!BT40/SUM(wUSE!BT$113:BT$115),0)</f>
        <v>0</v>
      </c>
      <c r="BU39" s="187">
        <f>IF(SUM(wUSE!BU$113:BU$115),BU$4*wUSE!BU40/SUM(wUSE!BU$113:BU$115),0)</f>
        <v>0</v>
      </c>
      <c r="BV39" s="187">
        <f>IF(SUM(wUSE!BV$113:BV$115),BV$4*wUSE!BV40/SUM(wUSE!BV$113:BV$115),0)</f>
        <v>0</v>
      </c>
      <c r="BW39" s="187">
        <f>IF(SUM(wUSE!BW$113:BW$115),BW$4*wUSE!BW40/SUM(wUSE!BW$113:BW$115),0)</f>
        <v>0</v>
      </c>
      <c r="BX39" s="187">
        <f>IF(SUM(wUSE!BX$113:BX$115),BX$4*wUSE!BX40/SUM(wUSE!BX$113:BX$115),0)</f>
        <v>0</v>
      </c>
      <c r="BY39" s="187">
        <f>IF(SUM(wUSE!BY$113:BY$115),BY$4*wUSE!BY40/SUM(wUSE!BY$113:BY$115),0)</f>
        <v>0</v>
      </c>
      <c r="BZ39" s="187">
        <f>IF(SUM(wUSE!BZ$113:BZ$115),BZ$4*wUSE!BZ40/SUM(wUSE!BZ$113:BZ$115),0)</f>
        <v>0</v>
      </c>
      <c r="CA39" s="187">
        <f>IF(SUM(wUSE!CA$113:CA$115),CA$4*wUSE!CA40/SUM(wUSE!CA$113:CA$115),0)</f>
        <v>0</v>
      </c>
      <c r="CB39" s="187">
        <f>IF(SUM(wUSE!CB$113:CB$115),CB$4*wUSE!CB40/SUM(wUSE!CB$113:CB$115),0)</f>
        <v>0</v>
      </c>
      <c r="CC39" s="187">
        <f>IF(SUM(wUSE!CC$113:CC$115),CC$4*wUSE!CC40/SUM(wUSE!CC$113:CC$115),0)</f>
        <v>0</v>
      </c>
      <c r="CD39" s="187">
        <f>IF(SUM(wUSE!CD$113:CD$115),CD$4*wUSE!CD40/SUM(wUSE!CD$113:CD$115),0)</f>
        <v>0</v>
      </c>
      <c r="CE39" s="187">
        <f>IF(SUM(wUSE!CE$113:CE$115),CE$4*wUSE!CE40/SUM(wUSE!CE$113:CE$115),0)</f>
        <v>0</v>
      </c>
      <c r="CF39" s="187">
        <f>IF(SUM(wUSE!CF$113:CF$115),CF$4*wUSE!CF40/SUM(wUSE!CF$113:CF$115),0)</f>
        <v>1.8942149586729719E-3</v>
      </c>
      <c r="CG39" s="187">
        <f>IF(SUM(wUSE!CG$113:CG$115),CG$4*wUSE!CG40/SUM(wUSE!CG$113:CG$115),0)</f>
        <v>0</v>
      </c>
      <c r="CH39" s="187">
        <f>IF(SUM(wUSE!CH$113:CH$115),CH$4*wUSE!CH40/SUM(wUSE!CH$113:CH$115),0)</f>
        <v>0</v>
      </c>
      <c r="CI39" s="187">
        <f>IF(SUM(wUSE!CI$113:CI$115),CI$4*wUSE!CI40/SUM(wUSE!CI$113:CI$115),0)</f>
        <v>0</v>
      </c>
      <c r="CJ39" s="187">
        <f>IF(SUM(wUSE!CJ$113:CJ$115),CJ$4*wUSE!CJ40/SUM(wUSE!CJ$113:CJ$115),0)</f>
        <v>0</v>
      </c>
      <c r="CK39" s="187">
        <f>IF(SUM(wUSE!CK$113:CK$115),CK$4*wUSE!CK40/SUM(wUSE!CK$113:CK$115),0)</f>
        <v>0</v>
      </c>
      <c r="CL39" s="187">
        <f>IF(SUM(wUSE!CL$113:CL$115),CL$4*wUSE!CL40/SUM(wUSE!CL$113:CL$115),0)</f>
        <v>0</v>
      </c>
      <c r="CM39" s="187">
        <f>IF(SUM(wUSE!CM$113:CM$115),CM$4*wUSE!CM40/SUM(wUSE!CM$113:CM$115),0)</f>
        <v>0</v>
      </c>
      <c r="CN39" s="187">
        <f>IF(SUM(wUSE!CN$113:CN$115),CN$4*wUSE!CN40/SUM(wUSE!CN$113:CN$115),0)</f>
        <v>0</v>
      </c>
      <c r="CO39" s="187">
        <f>IF(SUM(wUSE!CO$113:CO$115),CO$4*wUSE!CO40/SUM(wUSE!CO$113:CO$115),0)</f>
        <v>0</v>
      </c>
      <c r="CP39" s="187">
        <f>IF(SUM(wUSE!CP$113:CP$115),CP$4*wUSE!CP40/SUM(wUSE!CP$113:CP$115),0)</f>
        <v>0</v>
      </c>
      <c r="CQ39" s="187">
        <f>IF(SUM(wUSE!CQ$113:CQ$115),CQ$4*wUSE!CQ40/SUM(wUSE!CQ$113:CQ$115),0)</f>
        <v>0</v>
      </c>
      <c r="CR39" s="187">
        <f>IF(SUM(wUSE!CR$113:CR$115),CR$4*wUSE!CR40/SUM(wUSE!CR$113:CR$115),0)</f>
        <v>0</v>
      </c>
      <c r="CS39" s="187">
        <f>IF(SUM(wUSE!CS$113:CS$115),CS$4*wUSE!CS40/SUM(wUSE!CS$113:CS$115),0)</f>
        <v>0</v>
      </c>
      <c r="CT39" s="187">
        <f>IF(SUM(wUSE!CT$113:CT$115),CT$4*wUSE!CT40/SUM(wUSE!CT$113:CT$115),0)</f>
        <v>0</v>
      </c>
      <c r="CU39" s="187">
        <f>IF(SUM(wUSE!CU$113:CU$115),CU$4*wUSE!CU40/SUM(wUSE!CU$113:CU$115),0)</f>
        <v>0</v>
      </c>
      <c r="CV39" s="187">
        <f>IF(SUM(wUSE!CV$113:CV$115),CV$4*wUSE!CV40/SUM(wUSE!CV$113:CV$115),0)</f>
        <v>0</v>
      </c>
      <c r="CW39" s="187">
        <f>IF(SUM(wUSE!CW$113:CW$115),CW$4*wUSE!CW40/SUM(wUSE!CW$113:CW$115),0)</f>
        <v>0</v>
      </c>
      <c r="CX39" s="187">
        <f>IF(SUM(wUSE!CX$113:CX$115),CX$4*wUSE!CX40/SUM(wUSE!CX$113:CX$115),0)</f>
        <v>0</v>
      </c>
      <c r="CY39" s="187">
        <f>IF(SUM(wUSE!CY$113:CY$115),CY$4*wUSE!CY40/SUM(wUSE!CY$113:CY$115),0)</f>
        <v>0</v>
      </c>
      <c r="CZ39" s="187">
        <f>IF(SUM(wUSE!CZ$113:CZ$115),CZ$4*wUSE!CZ40/SUM(wUSE!CZ$113:CZ$115),0)</f>
        <v>0</v>
      </c>
      <c r="DA39" s="187">
        <f>IF(SUM(wUSE!DA$113:DA$115),DA$4*wUSE!DA40/SUM(wUSE!DA$113:DA$115),0)</f>
        <v>0</v>
      </c>
      <c r="DB39" s="187">
        <f>IF(SUM(wUSE!DB$113:DB$115),DB$4*wUSE!DB40/SUM(wUSE!DB$113:DB$115),0)</f>
        <v>0</v>
      </c>
      <c r="DC39" s="177"/>
      <c r="DD39" s="178"/>
      <c r="DE39" s="178"/>
      <c r="DF39" s="178"/>
      <c r="DG39" s="178"/>
      <c r="DH39" s="178"/>
      <c r="DI39" s="178"/>
      <c r="DJ39" s="178"/>
      <c r="DK39" s="178"/>
      <c r="DL39" s="178"/>
      <c r="DM39" s="178"/>
      <c r="DN39" s="178"/>
      <c r="DO39" s="178"/>
      <c r="DP39" s="178"/>
    </row>
    <row r="40" spans="1:120" x14ac:dyDescent="0.35">
      <c r="A40" s="27"/>
      <c r="B40" s="15" t="s">
        <v>902</v>
      </c>
      <c r="C40" s="187">
        <f>IF(SUM(wUSE!C$113:C$115),C$4*wUSE!C41/SUM(wUSE!C$113:C$115),0)</f>
        <v>1.097814191150797E-2</v>
      </c>
      <c r="D40" s="187">
        <f>IF(SUM(wUSE!D$113:D$115),D$4*wUSE!D41/SUM(wUSE!D$113:D$115),0)</f>
        <v>2.3836848262513387E-2</v>
      </c>
      <c r="E40" s="187">
        <f>IF(SUM(wUSE!E$113:E$115),E$4*wUSE!E41/SUM(wUSE!E$113:E$115),0)</f>
        <v>7.9057980110314326E-4</v>
      </c>
      <c r="F40" s="187">
        <f>IF(SUM(wUSE!F$113:F$115),F$4*wUSE!F41/SUM(wUSE!F$113:F$115),0)</f>
        <v>1.4553030296812049E-2</v>
      </c>
      <c r="G40" s="187">
        <f>IF(SUM(wUSE!G$113:G$115),G$4*wUSE!G41/SUM(wUSE!G$113:G$115),0)</f>
        <v>7.0679213407287981E-5</v>
      </c>
      <c r="H40" s="187">
        <f>IF(SUM(wUSE!H$113:H$115),H$4*wUSE!H41/SUM(wUSE!H$113:H$115),0)</f>
        <v>2.2314139777104672E-2</v>
      </c>
      <c r="I40" s="187">
        <f>IF(SUM(wUSE!I$113:I$115),I$4*wUSE!I41/SUM(wUSE!I$113:I$115),0)</f>
        <v>1.986435972600796E-2</v>
      </c>
      <c r="J40" s="187">
        <f>IF(SUM(wUSE!J$113:J$115),J$4*wUSE!J41/SUM(wUSE!J$113:J$115),0)</f>
        <v>1.6456020185585483E-2</v>
      </c>
      <c r="K40" s="187">
        <f>IF(SUM(wUSE!K$113:K$115),K$4*wUSE!K41/SUM(wUSE!K$113:K$115),0)</f>
        <v>2.7971264730446174E-3</v>
      </c>
      <c r="L40" s="187">
        <f>IF(SUM(wUSE!L$113:L$115),L$4*wUSE!L41/SUM(wUSE!L$113:L$115),0)</f>
        <v>3.2260262112554713E-2</v>
      </c>
      <c r="M40" s="187">
        <f>IF(SUM(wUSE!M$113:M$115),M$4*wUSE!M41/SUM(wUSE!M$113:M$115),0)</f>
        <v>3.1544346704413706E-3</v>
      </c>
      <c r="N40" s="187">
        <f>IF(SUM(wUSE!N$113:N$115),N$4*wUSE!N41/SUM(wUSE!N$113:N$115),0)</f>
        <v>2.1315570496379738E-2</v>
      </c>
      <c r="O40" s="187">
        <f>IF(SUM(wUSE!O$113:O$115),O$4*wUSE!O41/SUM(wUSE!O$113:O$115),0)</f>
        <v>7.202122989512583E-3</v>
      </c>
      <c r="P40" s="187">
        <f>IF(SUM(wUSE!P$113:P$115),P$4*wUSE!P41/SUM(wUSE!P$113:P$115),0)</f>
        <v>1.3113595918288206E-2</v>
      </c>
      <c r="Q40" s="187">
        <f>IF(SUM(wUSE!Q$113:Q$115),Q$4*wUSE!Q41/SUM(wUSE!Q$113:Q$115),0)</f>
        <v>2.3781617845649531E-3</v>
      </c>
      <c r="R40" s="187">
        <f>IF(SUM(wUSE!R$113:R$115),R$4*wUSE!R41/SUM(wUSE!R$113:R$115),0)</f>
        <v>2.2238181401490515E-3</v>
      </c>
      <c r="S40" s="187">
        <f>IF(SUM(wUSE!S$113:S$115),S$4*wUSE!S41/SUM(wUSE!S$113:S$115),0)</f>
        <v>2.7582904950860819E-2</v>
      </c>
      <c r="T40" s="187">
        <f>IF(SUM(wUSE!T$113:T$115),T$4*wUSE!T41/SUM(wUSE!T$113:T$115),0)</f>
        <v>9.0554418136190584E-3</v>
      </c>
      <c r="U40" s="187">
        <f>IF(SUM(wUSE!U$113:U$115),U$4*wUSE!U41/SUM(wUSE!U$113:U$115),0)</f>
        <v>0</v>
      </c>
      <c r="V40" s="187">
        <f>IF(SUM(wUSE!V$113:V$115),V$4*wUSE!V41/SUM(wUSE!V$113:V$115),0)</f>
        <v>0</v>
      </c>
      <c r="W40" s="187">
        <f>IF(SUM(wUSE!W$113:W$115),W$4*wUSE!W41/SUM(wUSE!W$113:W$115),0)</f>
        <v>0</v>
      </c>
      <c r="X40" s="187">
        <f>IF(SUM(wUSE!X$113:X$115),X$4*wUSE!X41/SUM(wUSE!X$113:X$115),0)</f>
        <v>0</v>
      </c>
      <c r="Y40" s="187">
        <f>IF(SUM(wUSE!Y$113:Y$115),Y$4*wUSE!Y41/SUM(wUSE!Y$113:Y$115),0)</f>
        <v>0</v>
      </c>
      <c r="Z40" s="187">
        <f>IF(SUM(wUSE!Z$113:Z$115),Z$4*wUSE!Z41/SUM(wUSE!Z$113:Z$115),0)</f>
        <v>0</v>
      </c>
      <c r="AA40" s="187">
        <f>IF(SUM(wUSE!AA$113:AA$115),AA$4*wUSE!AA41/SUM(wUSE!AA$113:AA$115),0)</f>
        <v>0</v>
      </c>
      <c r="AB40" s="187">
        <f>IF(SUM(wUSE!AB$113:AB$115),AB$4*wUSE!AB41/SUM(wUSE!AB$113:AB$115),0)</f>
        <v>0</v>
      </c>
      <c r="AC40" s="187">
        <f>IF(SUM(wUSE!AC$113:AC$115),AC$4*wUSE!AC41/SUM(wUSE!AC$113:AC$115),0)</f>
        <v>0</v>
      </c>
      <c r="AD40" s="187">
        <f>IF(SUM(wUSE!AD$113:AD$115),AD$4*wUSE!AD41/SUM(wUSE!AD$113:AD$115),0)</f>
        <v>0</v>
      </c>
      <c r="AE40" s="187">
        <f>IF(SUM(wUSE!AE$113:AE$115),AE$4*wUSE!AE41/SUM(wUSE!AE$113:AE$115),0)</f>
        <v>0</v>
      </c>
      <c r="AF40" s="187">
        <f>IF(SUM(wUSE!AF$113:AF$115),AF$4*wUSE!AF41/SUM(wUSE!AF$113:AF$115),0)</f>
        <v>0</v>
      </c>
      <c r="AG40" s="187">
        <f>IF(SUM(wUSE!AG$113:AG$115),AG$4*wUSE!AG41/SUM(wUSE!AG$113:AG$115),0)</f>
        <v>0</v>
      </c>
      <c r="AH40" s="187">
        <f>IF(SUM(wUSE!AH$113:AH$115),AH$4*wUSE!AH41/SUM(wUSE!AH$113:AH$115),0)</f>
        <v>0</v>
      </c>
      <c r="AI40" s="187">
        <f>IF(SUM(wUSE!AI$113:AI$115),AI$4*wUSE!AI41/SUM(wUSE!AI$113:AI$115),0)</f>
        <v>0</v>
      </c>
      <c r="AJ40" s="187">
        <f>IF(SUM(wUSE!AJ$113:AJ$115),AJ$4*wUSE!AJ41/SUM(wUSE!AJ$113:AJ$115),0)</f>
        <v>0</v>
      </c>
      <c r="AK40" s="187">
        <f>IF(SUM(wUSE!AK$113:AK$115),AK$4*wUSE!AK41/SUM(wUSE!AK$113:AK$115),0)</f>
        <v>0</v>
      </c>
      <c r="AL40" s="187">
        <f>IF(SUM(wUSE!AL$113:AL$115),AL$4*wUSE!AL41/SUM(wUSE!AL$113:AL$115),0)</f>
        <v>0</v>
      </c>
      <c r="AM40" s="187">
        <f>IF(SUM(wUSE!AM$113:AM$115),AM$4*wUSE!AM41/SUM(wUSE!AM$113:AM$115),0)</f>
        <v>0</v>
      </c>
      <c r="AN40" s="187">
        <f>IF(SUM(wUSE!AN$113:AN$115),AN$4*wUSE!AN41/SUM(wUSE!AN$113:AN$115),0)</f>
        <v>0</v>
      </c>
      <c r="AO40" s="187">
        <f>IF(SUM(wUSE!AO$113:AO$115),AO$4*wUSE!AO41/SUM(wUSE!AO$113:AO$115),0)</f>
        <v>0</v>
      </c>
      <c r="AP40" s="187">
        <f>IF(SUM(wUSE!AP$113:AP$115),AP$4*wUSE!AP41/SUM(wUSE!AP$113:AP$115),0)</f>
        <v>0</v>
      </c>
      <c r="AQ40" s="187">
        <f>IF(SUM(wUSE!AQ$113:AQ$115),AQ$4*wUSE!AQ41/SUM(wUSE!AQ$113:AQ$115),0)</f>
        <v>0</v>
      </c>
      <c r="AR40" s="187">
        <f>IF(SUM(wUSE!AR$113:AR$115),AR$4*wUSE!AR41/SUM(wUSE!AR$113:AR$115),0)</f>
        <v>0</v>
      </c>
      <c r="AS40" s="187">
        <f>IF(SUM(wUSE!AS$113:AS$115),AS$4*wUSE!AS41/SUM(wUSE!AS$113:AS$115),0)</f>
        <v>4.8203227330590468E-3</v>
      </c>
      <c r="AT40" s="187">
        <f>IF(SUM(wUSE!AT$113:AT$115),AT$4*wUSE!AT41/SUM(wUSE!AT$113:AT$115),0)</f>
        <v>0</v>
      </c>
      <c r="AU40" s="187">
        <f>IF(SUM(wUSE!AU$113:AU$115),AU$4*wUSE!AU41/SUM(wUSE!AU$113:AU$115),0)</f>
        <v>3.4478977595396421E-2</v>
      </c>
      <c r="AV40" s="187">
        <f>IF(SUM(wUSE!AV$113:AV$115),AV$4*wUSE!AV41/SUM(wUSE!AV$113:AV$115),0)</f>
        <v>0</v>
      </c>
      <c r="AW40" s="187">
        <f>IF(SUM(wUSE!AW$113:AW$115),AW$4*wUSE!AW41/SUM(wUSE!AW$113:AW$115),0)</f>
        <v>8.7109006574957279E-2</v>
      </c>
      <c r="AX40" s="187">
        <f>IF(SUM(wUSE!AX$113:AX$115),AX$4*wUSE!AX41/SUM(wUSE!AX$113:AX$115),0)</f>
        <v>0</v>
      </c>
      <c r="AY40" s="187">
        <f>IF(SUM(wUSE!AY$113:AY$115),AY$4*wUSE!AY41/SUM(wUSE!AY$113:AY$115),0)</f>
        <v>0</v>
      </c>
      <c r="AZ40" s="187">
        <f>IF(SUM(wUSE!AZ$113:AZ$115),AZ$4*wUSE!AZ41/SUM(wUSE!AZ$113:AZ$115),0)</f>
        <v>0</v>
      </c>
      <c r="BA40" s="187">
        <f>IF(SUM(wUSE!BA$113:BA$115),BA$4*wUSE!BA41/SUM(wUSE!BA$113:BA$115),0)</f>
        <v>0</v>
      </c>
      <c r="BB40" s="187">
        <f>IF(SUM(wUSE!BB$113:BB$115),BB$4*wUSE!BB41/SUM(wUSE!BB$113:BB$115),0)</f>
        <v>0</v>
      </c>
      <c r="BC40" s="187">
        <f>IF(SUM(wUSE!BC$113:BC$115),BC$4*wUSE!BC41/SUM(wUSE!BC$113:BC$115),0)</f>
        <v>0</v>
      </c>
      <c r="BD40" s="187">
        <f>IF(SUM(wUSE!BD$113:BD$115),BD$4*wUSE!BD41/SUM(wUSE!BD$113:BD$115),0)</f>
        <v>0</v>
      </c>
      <c r="BE40" s="187">
        <f>IF(SUM(wUSE!BE$113:BE$115),BE$4*wUSE!BE41/SUM(wUSE!BE$113:BE$115),0)</f>
        <v>0</v>
      </c>
      <c r="BF40" s="187">
        <f>IF(SUM(wUSE!BF$113:BF$115),BF$4*wUSE!BF41/SUM(wUSE!BF$113:BF$115),0)</f>
        <v>0</v>
      </c>
      <c r="BG40" s="187">
        <f>IF(SUM(wUSE!BG$113:BG$115),BG$4*wUSE!BG41/SUM(wUSE!BG$113:BG$115),0)</f>
        <v>0</v>
      </c>
      <c r="BH40" s="187">
        <f>IF(SUM(wUSE!BH$113:BH$115),BH$4*wUSE!BH41/SUM(wUSE!BH$113:BH$115),0)</f>
        <v>0</v>
      </c>
      <c r="BI40" s="187">
        <f>IF(SUM(wUSE!BI$113:BI$115),BI$4*wUSE!BI41/SUM(wUSE!BI$113:BI$115),0)</f>
        <v>0</v>
      </c>
      <c r="BJ40" s="187">
        <f>IF(SUM(wUSE!BJ$113:BJ$115),BJ$4*wUSE!BJ41/SUM(wUSE!BJ$113:BJ$115),0)</f>
        <v>0</v>
      </c>
      <c r="BK40" s="187">
        <f>IF(SUM(wUSE!BK$113:BK$115),BK$4*wUSE!BK41/SUM(wUSE!BK$113:BK$115),0)</f>
        <v>0</v>
      </c>
      <c r="BL40" s="187">
        <f>IF(SUM(wUSE!BL$113:BL$115),BL$4*wUSE!BL41/SUM(wUSE!BL$113:BL$115),0)</f>
        <v>0</v>
      </c>
      <c r="BM40" s="187">
        <f>IF(SUM(wUSE!BM$113:BM$115),BM$4*wUSE!BM41/SUM(wUSE!BM$113:BM$115),0)</f>
        <v>0</v>
      </c>
      <c r="BN40" s="187">
        <f>IF(SUM(wUSE!BN$113:BN$115),BN$4*wUSE!BN41/SUM(wUSE!BN$113:BN$115),0)</f>
        <v>0</v>
      </c>
      <c r="BO40" s="187">
        <f>IF(SUM(wUSE!BO$113:BO$115),BO$4*wUSE!BO41/SUM(wUSE!BO$113:BO$115),0)</f>
        <v>0</v>
      </c>
      <c r="BP40" s="187">
        <f>IF(SUM(wUSE!BP$113:BP$115),BP$4*wUSE!BP41/SUM(wUSE!BP$113:BP$115),0)</f>
        <v>0</v>
      </c>
      <c r="BQ40" s="187">
        <f>IF(SUM(wUSE!BQ$113:BQ$115),BQ$4*wUSE!BQ41/SUM(wUSE!BQ$113:BQ$115),0)</f>
        <v>0</v>
      </c>
      <c r="BR40" s="187">
        <f>IF(SUM(wUSE!BR$113:BR$115),BR$4*wUSE!BR41/SUM(wUSE!BR$113:BR$115),0)</f>
        <v>0</v>
      </c>
      <c r="BS40" s="187">
        <f>IF(SUM(wUSE!BS$113:BS$115),BS$4*wUSE!BS41/SUM(wUSE!BS$113:BS$115),0)</f>
        <v>0</v>
      </c>
      <c r="BT40" s="187">
        <f>IF(SUM(wUSE!BT$113:BT$115),BT$4*wUSE!BT41/SUM(wUSE!BT$113:BT$115),0)</f>
        <v>0</v>
      </c>
      <c r="BU40" s="187">
        <f>IF(SUM(wUSE!BU$113:BU$115),BU$4*wUSE!BU41/SUM(wUSE!BU$113:BU$115),0)</f>
        <v>0</v>
      </c>
      <c r="BV40" s="187">
        <f>IF(SUM(wUSE!BV$113:BV$115),BV$4*wUSE!BV41/SUM(wUSE!BV$113:BV$115),0)</f>
        <v>0</v>
      </c>
      <c r="BW40" s="187">
        <f>IF(SUM(wUSE!BW$113:BW$115),BW$4*wUSE!BW41/SUM(wUSE!BW$113:BW$115),0)</f>
        <v>0</v>
      </c>
      <c r="BX40" s="187">
        <f>IF(SUM(wUSE!BX$113:BX$115),BX$4*wUSE!BX41/SUM(wUSE!BX$113:BX$115),0)</f>
        <v>0</v>
      </c>
      <c r="BY40" s="187">
        <f>IF(SUM(wUSE!BY$113:BY$115),BY$4*wUSE!BY41/SUM(wUSE!BY$113:BY$115),0)</f>
        <v>0</v>
      </c>
      <c r="BZ40" s="187">
        <f>IF(SUM(wUSE!BZ$113:BZ$115),BZ$4*wUSE!BZ41/SUM(wUSE!BZ$113:BZ$115),0)</f>
        <v>0</v>
      </c>
      <c r="CA40" s="187">
        <f>IF(SUM(wUSE!CA$113:CA$115),CA$4*wUSE!CA41/SUM(wUSE!CA$113:CA$115),0)</f>
        <v>0</v>
      </c>
      <c r="CB40" s="187">
        <f>IF(SUM(wUSE!CB$113:CB$115),CB$4*wUSE!CB41/SUM(wUSE!CB$113:CB$115),0)</f>
        <v>0</v>
      </c>
      <c r="CC40" s="187">
        <f>IF(SUM(wUSE!CC$113:CC$115),CC$4*wUSE!CC41/SUM(wUSE!CC$113:CC$115),0)</f>
        <v>0</v>
      </c>
      <c r="CD40" s="187">
        <f>IF(SUM(wUSE!CD$113:CD$115),CD$4*wUSE!CD41/SUM(wUSE!CD$113:CD$115),0)</f>
        <v>0</v>
      </c>
      <c r="CE40" s="187">
        <f>IF(SUM(wUSE!CE$113:CE$115),CE$4*wUSE!CE41/SUM(wUSE!CE$113:CE$115),0)</f>
        <v>0</v>
      </c>
      <c r="CF40" s="187">
        <f>IF(SUM(wUSE!CF$113:CF$115),CF$4*wUSE!CF41/SUM(wUSE!CF$113:CF$115),0)</f>
        <v>3.3957032691606577E-3</v>
      </c>
      <c r="CG40" s="187">
        <f>IF(SUM(wUSE!CG$113:CG$115),CG$4*wUSE!CG41/SUM(wUSE!CG$113:CG$115),0)</f>
        <v>0</v>
      </c>
      <c r="CH40" s="187">
        <f>IF(SUM(wUSE!CH$113:CH$115),CH$4*wUSE!CH41/SUM(wUSE!CH$113:CH$115),0)</f>
        <v>0</v>
      </c>
      <c r="CI40" s="187">
        <f>IF(SUM(wUSE!CI$113:CI$115),CI$4*wUSE!CI41/SUM(wUSE!CI$113:CI$115),0)</f>
        <v>0</v>
      </c>
      <c r="CJ40" s="187">
        <f>IF(SUM(wUSE!CJ$113:CJ$115),CJ$4*wUSE!CJ41/SUM(wUSE!CJ$113:CJ$115),0)</f>
        <v>0</v>
      </c>
      <c r="CK40" s="187">
        <f>IF(SUM(wUSE!CK$113:CK$115),CK$4*wUSE!CK41/SUM(wUSE!CK$113:CK$115),0)</f>
        <v>0</v>
      </c>
      <c r="CL40" s="187">
        <f>IF(SUM(wUSE!CL$113:CL$115),CL$4*wUSE!CL41/SUM(wUSE!CL$113:CL$115),0)</f>
        <v>0</v>
      </c>
      <c r="CM40" s="187">
        <f>IF(SUM(wUSE!CM$113:CM$115),CM$4*wUSE!CM41/SUM(wUSE!CM$113:CM$115),0)</f>
        <v>0</v>
      </c>
      <c r="CN40" s="187">
        <f>IF(SUM(wUSE!CN$113:CN$115),CN$4*wUSE!CN41/SUM(wUSE!CN$113:CN$115),0)</f>
        <v>0</v>
      </c>
      <c r="CO40" s="187">
        <f>IF(SUM(wUSE!CO$113:CO$115),CO$4*wUSE!CO41/SUM(wUSE!CO$113:CO$115),0)</f>
        <v>0</v>
      </c>
      <c r="CP40" s="187">
        <f>IF(SUM(wUSE!CP$113:CP$115),CP$4*wUSE!CP41/SUM(wUSE!CP$113:CP$115),0)</f>
        <v>0</v>
      </c>
      <c r="CQ40" s="187">
        <f>IF(SUM(wUSE!CQ$113:CQ$115),CQ$4*wUSE!CQ41/SUM(wUSE!CQ$113:CQ$115),0)</f>
        <v>0</v>
      </c>
      <c r="CR40" s="187">
        <f>IF(SUM(wUSE!CR$113:CR$115),CR$4*wUSE!CR41/SUM(wUSE!CR$113:CR$115),0)</f>
        <v>0</v>
      </c>
      <c r="CS40" s="187">
        <f>IF(SUM(wUSE!CS$113:CS$115),CS$4*wUSE!CS41/SUM(wUSE!CS$113:CS$115),0)</f>
        <v>0</v>
      </c>
      <c r="CT40" s="187">
        <f>IF(SUM(wUSE!CT$113:CT$115),CT$4*wUSE!CT41/SUM(wUSE!CT$113:CT$115),0)</f>
        <v>0</v>
      </c>
      <c r="CU40" s="187">
        <f>IF(SUM(wUSE!CU$113:CU$115),CU$4*wUSE!CU41/SUM(wUSE!CU$113:CU$115),0)</f>
        <v>0</v>
      </c>
      <c r="CV40" s="187">
        <f>IF(SUM(wUSE!CV$113:CV$115),CV$4*wUSE!CV41/SUM(wUSE!CV$113:CV$115),0)</f>
        <v>0</v>
      </c>
      <c r="CW40" s="187">
        <f>IF(SUM(wUSE!CW$113:CW$115),CW$4*wUSE!CW41/SUM(wUSE!CW$113:CW$115),0)</f>
        <v>0</v>
      </c>
      <c r="CX40" s="187">
        <f>IF(SUM(wUSE!CX$113:CX$115),CX$4*wUSE!CX41/SUM(wUSE!CX$113:CX$115),0)</f>
        <v>0</v>
      </c>
      <c r="CY40" s="187">
        <f>IF(SUM(wUSE!CY$113:CY$115),CY$4*wUSE!CY41/SUM(wUSE!CY$113:CY$115),0)</f>
        <v>0</v>
      </c>
      <c r="CZ40" s="187">
        <f>IF(SUM(wUSE!CZ$113:CZ$115),CZ$4*wUSE!CZ41/SUM(wUSE!CZ$113:CZ$115),0)</f>
        <v>0</v>
      </c>
      <c r="DA40" s="187">
        <f>IF(SUM(wUSE!DA$113:DA$115),DA$4*wUSE!DA41/SUM(wUSE!DA$113:DA$115),0)</f>
        <v>0</v>
      </c>
      <c r="DB40" s="187">
        <f>IF(SUM(wUSE!DB$113:DB$115),DB$4*wUSE!DB41/SUM(wUSE!DB$113:DB$115),0)</f>
        <v>0</v>
      </c>
      <c r="DC40" s="177"/>
      <c r="DD40" s="178"/>
      <c r="DE40" s="178"/>
      <c r="DF40" s="178"/>
      <c r="DG40" s="178"/>
      <c r="DH40" s="178"/>
      <c r="DI40" s="178"/>
      <c r="DJ40" s="178"/>
      <c r="DK40" s="178"/>
      <c r="DL40" s="178"/>
      <c r="DM40" s="178"/>
      <c r="DN40" s="178"/>
      <c r="DO40" s="178"/>
      <c r="DP40" s="178"/>
    </row>
    <row r="41" spans="1:120" x14ac:dyDescent="0.35">
      <c r="A41" s="27"/>
      <c r="B41" s="15" t="s">
        <v>903</v>
      </c>
      <c r="C41" s="187">
        <f>IF(SUM(wUSE!C$113:C$115),C$4*wUSE!C42/SUM(wUSE!C$113:C$115),0)</f>
        <v>0</v>
      </c>
      <c r="D41" s="187">
        <f>IF(SUM(wUSE!D$113:D$115),D$4*wUSE!D42/SUM(wUSE!D$113:D$115),0)</f>
        <v>0</v>
      </c>
      <c r="E41" s="187">
        <f>IF(SUM(wUSE!E$113:E$115),E$4*wUSE!E42/SUM(wUSE!E$113:E$115),0)</f>
        <v>0</v>
      </c>
      <c r="F41" s="187">
        <f>IF(SUM(wUSE!F$113:F$115),F$4*wUSE!F42/SUM(wUSE!F$113:F$115),0)</f>
        <v>0</v>
      </c>
      <c r="G41" s="187">
        <f>IF(SUM(wUSE!G$113:G$115),G$4*wUSE!G42/SUM(wUSE!G$113:G$115),0)</f>
        <v>0</v>
      </c>
      <c r="H41" s="187">
        <f>IF(SUM(wUSE!H$113:H$115),H$4*wUSE!H42/SUM(wUSE!H$113:H$115),0)</f>
        <v>0</v>
      </c>
      <c r="I41" s="187">
        <f>IF(SUM(wUSE!I$113:I$115),I$4*wUSE!I42/SUM(wUSE!I$113:I$115),0)</f>
        <v>0</v>
      </c>
      <c r="J41" s="187">
        <f>IF(SUM(wUSE!J$113:J$115),J$4*wUSE!J42/SUM(wUSE!J$113:J$115),0)</f>
        <v>0</v>
      </c>
      <c r="K41" s="187">
        <f>IF(SUM(wUSE!K$113:K$115),K$4*wUSE!K42/SUM(wUSE!K$113:K$115),0)</f>
        <v>0</v>
      </c>
      <c r="L41" s="187">
        <f>IF(SUM(wUSE!L$113:L$115),L$4*wUSE!L42/SUM(wUSE!L$113:L$115),0)</f>
        <v>0</v>
      </c>
      <c r="M41" s="187">
        <f>IF(SUM(wUSE!M$113:M$115),M$4*wUSE!M42/SUM(wUSE!M$113:M$115),0)</f>
        <v>0</v>
      </c>
      <c r="N41" s="187">
        <f>IF(SUM(wUSE!N$113:N$115),N$4*wUSE!N42/SUM(wUSE!N$113:N$115),0)</f>
        <v>0</v>
      </c>
      <c r="O41" s="187">
        <f>IF(SUM(wUSE!O$113:O$115),O$4*wUSE!O42/SUM(wUSE!O$113:O$115),0)</f>
        <v>0</v>
      </c>
      <c r="P41" s="187">
        <f>IF(SUM(wUSE!P$113:P$115),P$4*wUSE!P42/SUM(wUSE!P$113:P$115),0)</f>
        <v>0</v>
      </c>
      <c r="Q41" s="187">
        <f>IF(SUM(wUSE!Q$113:Q$115),Q$4*wUSE!Q42/SUM(wUSE!Q$113:Q$115),0)</f>
        <v>0</v>
      </c>
      <c r="R41" s="187">
        <f>IF(SUM(wUSE!R$113:R$115),R$4*wUSE!R42/SUM(wUSE!R$113:R$115),0)</f>
        <v>0</v>
      </c>
      <c r="S41" s="187">
        <f>IF(SUM(wUSE!S$113:S$115),S$4*wUSE!S42/SUM(wUSE!S$113:S$115),0)</f>
        <v>0</v>
      </c>
      <c r="T41" s="187">
        <f>IF(SUM(wUSE!T$113:T$115),T$4*wUSE!T42/SUM(wUSE!T$113:T$115),0)</f>
        <v>0</v>
      </c>
      <c r="U41" s="187">
        <f>IF(SUM(wUSE!U$113:U$115),U$4*wUSE!U42/SUM(wUSE!U$113:U$115),0)</f>
        <v>0</v>
      </c>
      <c r="V41" s="187">
        <f>IF(SUM(wUSE!V$113:V$115),V$4*wUSE!V42/SUM(wUSE!V$113:V$115),0)</f>
        <v>0</v>
      </c>
      <c r="W41" s="187">
        <f>IF(SUM(wUSE!W$113:W$115),W$4*wUSE!W42/SUM(wUSE!W$113:W$115),0)</f>
        <v>0</v>
      </c>
      <c r="X41" s="187">
        <f>IF(SUM(wUSE!X$113:X$115),X$4*wUSE!X42/SUM(wUSE!X$113:X$115),0)</f>
        <v>0</v>
      </c>
      <c r="Y41" s="187">
        <f>IF(SUM(wUSE!Y$113:Y$115),Y$4*wUSE!Y42/SUM(wUSE!Y$113:Y$115),0)</f>
        <v>0</v>
      </c>
      <c r="Z41" s="187">
        <f>IF(SUM(wUSE!Z$113:Z$115),Z$4*wUSE!Z42/SUM(wUSE!Z$113:Z$115),0)</f>
        <v>0</v>
      </c>
      <c r="AA41" s="187">
        <f>IF(SUM(wUSE!AA$113:AA$115),AA$4*wUSE!AA42/SUM(wUSE!AA$113:AA$115),0)</f>
        <v>0</v>
      </c>
      <c r="AB41" s="187">
        <f>IF(SUM(wUSE!AB$113:AB$115),AB$4*wUSE!AB42/SUM(wUSE!AB$113:AB$115),0)</f>
        <v>0</v>
      </c>
      <c r="AC41" s="187">
        <f>IF(SUM(wUSE!AC$113:AC$115),AC$4*wUSE!AC42/SUM(wUSE!AC$113:AC$115),0)</f>
        <v>0</v>
      </c>
      <c r="AD41" s="187">
        <f>IF(SUM(wUSE!AD$113:AD$115),AD$4*wUSE!AD42/SUM(wUSE!AD$113:AD$115),0)</f>
        <v>0</v>
      </c>
      <c r="AE41" s="187">
        <f>IF(SUM(wUSE!AE$113:AE$115),AE$4*wUSE!AE42/SUM(wUSE!AE$113:AE$115),0)</f>
        <v>0</v>
      </c>
      <c r="AF41" s="187">
        <f>IF(SUM(wUSE!AF$113:AF$115),AF$4*wUSE!AF42/SUM(wUSE!AF$113:AF$115),0)</f>
        <v>0</v>
      </c>
      <c r="AG41" s="187">
        <f>IF(SUM(wUSE!AG$113:AG$115),AG$4*wUSE!AG42/SUM(wUSE!AG$113:AG$115),0)</f>
        <v>0</v>
      </c>
      <c r="AH41" s="187">
        <f>IF(SUM(wUSE!AH$113:AH$115),AH$4*wUSE!AH42/SUM(wUSE!AH$113:AH$115),0)</f>
        <v>0</v>
      </c>
      <c r="AI41" s="187">
        <f>IF(SUM(wUSE!AI$113:AI$115),AI$4*wUSE!AI42/SUM(wUSE!AI$113:AI$115),0)</f>
        <v>0</v>
      </c>
      <c r="AJ41" s="187">
        <f>IF(SUM(wUSE!AJ$113:AJ$115),AJ$4*wUSE!AJ42/SUM(wUSE!AJ$113:AJ$115),0)</f>
        <v>0</v>
      </c>
      <c r="AK41" s="187">
        <f>IF(SUM(wUSE!AK$113:AK$115),AK$4*wUSE!AK42/SUM(wUSE!AK$113:AK$115),0)</f>
        <v>0</v>
      </c>
      <c r="AL41" s="187">
        <f>IF(SUM(wUSE!AL$113:AL$115),AL$4*wUSE!AL42/SUM(wUSE!AL$113:AL$115),0)</f>
        <v>0</v>
      </c>
      <c r="AM41" s="187">
        <f>IF(SUM(wUSE!AM$113:AM$115),AM$4*wUSE!AM42/SUM(wUSE!AM$113:AM$115),0)</f>
        <v>0</v>
      </c>
      <c r="AN41" s="187">
        <f>IF(SUM(wUSE!AN$113:AN$115),AN$4*wUSE!AN42/SUM(wUSE!AN$113:AN$115),0)</f>
        <v>0</v>
      </c>
      <c r="AO41" s="187">
        <f>IF(SUM(wUSE!AO$113:AO$115),AO$4*wUSE!AO42/SUM(wUSE!AO$113:AO$115),0)</f>
        <v>4.7742566702291121E-2</v>
      </c>
      <c r="AP41" s="187">
        <f>IF(SUM(wUSE!AP$113:AP$115),AP$4*wUSE!AP42/SUM(wUSE!AP$113:AP$115),0)</f>
        <v>0</v>
      </c>
      <c r="AQ41" s="187">
        <f>IF(SUM(wUSE!AQ$113:AQ$115),AQ$4*wUSE!AQ42/SUM(wUSE!AQ$113:AQ$115),0)</f>
        <v>0</v>
      </c>
      <c r="AR41" s="187">
        <f>IF(SUM(wUSE!AR$113:AR$115),AR$4*wUSE!AR42/SUM(wUSE!AR$113:AR$115),0)</f>
        <v>0</v>
      </c>
      <c r="AS41" s="187">
        <f>IF(SUM(wUSE!AS$113:AS$115),AS$4*wUSE!AS42/SUM(wUSE!AS$113:AS$115),0)</f>
        <v>5.1080033073406805E-3</v>
      </c>
      <c r="AT41" s="187">
        <f>IF(SUM(wUSE!AT$113:AT$115),AT$4*wUSE!AT42/SUM(wUSE!AT$113:AT$115),0)</f>
        <v>0</v>
      </c>
      <c r="AU41" s="187">
        <f>IF(SUM(wUSE!AU$113:AU$115),AU$4*wUSE!AU42/SUM(wUSE!AU$113:AU$115),0)</f>
        <v>0</v>
      </c>
      <c r="AV41" s="187">
        <f>IF(SUM(wUSE!AV$113:AV$115),AV$4*wUSE!AV42/SUM(wUSE!AV$113:AV$115),0)</f>
        <v>0</v>
      </c>
      <c r="AW41" s="187">
        <f>IF(SUM(wUSE!AW$113:AW$115),AW$4*wUSE!AW42/SUM(wUSE!AW$113:AW$115),0)</f>
        <v>4.4998897429190256E-2</v>
      </c>
      <c r="AX41" s="187">
        <f>IF(SUM(wUSE!AX$113:AX$115),AX$4*wUSE!AX42/SUM(wUSE!AX$113:AX$115),0)</f>
        <v>0</v>
      </c>
      <c r="AY41" s="187">
        <f>IF(SUM(wUSE!AY$113:AY$115),AY$4*wUSE!AY42/SUM(wUSE!AY$113:AY$115),0)</f>
        <v>3.0006582193109921E-2</v>
      </c>
      <c r="AZ41" s="187">
        <f>IF(SUM(wUSE!AZ$113:AZ$115),AZ$4*wUSE!AZ42/SUM(wUSE!AZ$113:AZ$115),0)</f>
        <v>1.1105565951139602E-2</v>
      </c>
      <c r="BA41" s="187">
        <f>IF(SUM(wUSE!BA$113:BA$115),BA$4*wUSE!BA42/SUM(wUSE!BA$113:BA$115),0)</f>
        <v>0</v>
      </c>
      <c r="BB41" s="187">
        <f>IF(SUM(wUSE!BB$113:BB$115),BB$4*wUSE!BB42/SUM(wUSE!BB$113:BB$115),0)</f>
        <v>0</v>
      </c>
      <c r="BC41" s="187">
        <f>IF(SUM(wUSE!BC$113:BC$115),BC$4*wUSE!BC42/SUM(wUSE!BC$113:BC$115),0)</f>
        <v>0</v>
      </c>
      <c r="BD41" s="187">
        <f>IF(SUM(wUSE!BD$113:BD$115),BD$4*wUSE!BD42/SUM(wUSE!BD$113:BD$115),0)</f>
        <v>0.71788746352042665</v>
      </c>
      <c r="BE41" s="187">
        <f>IF(SUM(wUSE!BE$113:BE$115),BE$4*wUSE!BE42/SUM(wUSE!BE$113:BE$115),0)</f>
        <v>0</v>
      </c>
      <c r="BF41" s="187">
        <f>IF(SUM(wUSE!BF$113:BF$115),BF$4*wUSE!BF42/SUM(wUSE!BF$113:BF$115),0)</f>
        <v>0</v>
      </c>
      <c r="BG41" s="187">
        <f>IF(SUM(wUSE!BG$113:BG$115),BG$4*wUSE!BG42/SUM(wUSE!BG$113:BG$115),0)</f>
        <v>0</v>
      </c>
      <c r="BH41" s="187">
        <f>IF(SUM(wUSE!BH$113:BH$115),BH$4*wUSE!BH42/SUM(wUSE!BH$113:BH$115),0)</f>
        <v>0</v>
      </c>
      <c r="BI41" s="187">
        <f>IF(SUM(wUSE!BI$113:BI$115),BI$4*wUSE!BI42/SUM(wUSE!BI$113:BI$115),0)</f>
        <v>0</v>
      </c>
      <c r="BJ41" s="187">
        <f>IF(SUM(wUSE!BJ$113:BJ$115),BJ$4*wUSE!BJ42/SUM(wUSE!BJ$113:BJ$115),0)</f>
        <v>2.8955657227642332E-6</v>
      </c>
      <c r="BK41" s="187">
        <f>IF(SUM(wUSE!BK$113:BK$115),BK$4*wUSE!BK42/SUM(wUSE!BK$113:BK$115),0)</f>
        <v>1.0864299671746282E-3</v>
      </c>
      <c r="BL41" s="187">
        <f>IF(SUM(wUSE!BL$113:BL$115),BL$4*wUSE!BL42/SUM(wUSE!BL$113:BL$115),0)</f>
        <v>0.15699680066272112</v>
      </c>
      <c r="BM41" s="187">
        <f>IF(SUM(wUSE!BM$113:BM$115),BM$4*wUSE!BM42/SUM(wUSE!BM$113:BM$115),0)</f>
        <v>0</v>
      </c>
      <c r="BN41" s="187">
        <f>IF(SUM(wUSE!BN$113:BN$115),BN$4*wUSE!BN42/SUM(wUSE!BN$113:BN$115),0)</f>
        <v>0</v>
      </c>
      <c r="BO41" s="187">
        <f>IF(SUM(wUSE!BO$113:BO$115),BO$4*wUSE!BO42/SUM(wUSE!BO$113:BO$115),0)</f>
        <v>0</v>
      </c>
      <c r="BP41" s="187">
        <f>IF(SUM(wUSE!BP$113:BP$115),BP$4*wUSE!BP42/SUM(wUSE!BP$113:BP$115),0)</f>
        <v>0</v>
      </c>
      <c r="BQ41" s="187">
        <f>IF(SUM(wUSE!BQ$113:BQ$115),BQ$4*wUSE!BQ42/SUM(wUSE!BQ$113:BQ$115),0)</f>
        <v>0</v>
      </c>
      <c r="BR41" s="187">
        <f>IF(SUM(wUSE!BR$113:BR$115),BR$4*wUSE!BR42/SUM(wUSE!BR$113:BR$115),0)</f>
        <v>0</v>
      </c>
      <c r="BS41" s="187">
        <f>IF(SUM(wUSE!BS$113:BS$115),BS$4*wUSE!BS42/SUM(wUSE!BS$113:BS$115),0)</f>
        <v>8.4835542696256733E-2</v>
      </c>
      <c r="BT41" s="187">
        <f>IF(SUM(wUSE!BT$113:BT$115),BT$4*wUSE!BT42/SUM(wUSE!BT$113:BT$115),0)</f>
        <v>0</v>
      </c>
      <c r="BU41" s="187">
        <f>IF(SUM(wUSE!BU$113:BU$115),BU$4*wUSE!BU42/SUM(wUSE!BU$113:BU$115),0)</f>
        <v>0</v>
      </c>
      <c r="BV41" s="187">
        <f>IF(SUM(wUSE!BV$113:BV$115),BV$4*wUSE!BV42/SUM(wUSE!BV$113:BV$115),0)</f>
        <v>1.6574817532184234</v>
      </c>
      <c r="BW41" s="187">
        <f>IF(SUM(wUSE!BW$113:BW$115),BW$4*wUSE!BW42/SUM(wUSE!BW$113:BW$115),0)</f>
        <v>0</v>
      </c>
      <c r="BX41" s="187">
        <f>IF(SUM(wUSE!BX$113:BX$115),BX$4*wUSE!BX42/SUM(wUSE!BX$113:BX$115),0)</f>
        <v>0</v>
      </c>
      <c r="BY41" s="187">
        <f>IF(SUM(wUSE!BY$113:BY$115),BY$4*wUSE!BY42/SUM(wUSE!BY$113:BY$115),0)</f>
        <v>0</v>
      </c>
      <c r="BZ41" s="187">
        <f>IF(SUM(wUSE!BZ$113:BZ$115),BZ$4*wUSE!BZ42/SUM(wUSE!BZ$113:BZ$115),0)</f>
        <v>0</v>
      </c>
      <c r="CA41" s="187">
        <f>IF(SUM(wUSE!CA$113:CA$115),CA$4*wUSE!CA42/SUM(wUSE!CA$113:CA$115),0)</f>
        <v>0</v>
      </c>
      <c r="CB41" s="187">
        <f>IF(SUM(wUSE!CB$113:CB$115),CB$4*wUSE!CB42/SUM(wUSE!CB$113:CB$115),0)</f>
        <v>0</v>
      </c>
      <c r="CC41" s="187">
        <f>IF(SUM(wUSE!CC$113:CC$115),CC$4*wUSE!CC42/SUM(wUSE!CC$113:CC$115),0)</f>
        <v>0</v>
      </c>
      <c r="CD41" s="187">
        <f>IF(SUM(wUSE!CD$113:CD$115),CD$4*wUSE!CD42/SUM(wUSE!CD$113:CD$115),0)</f>
        <v>0</v>
      </c>
      <c r="CE41" s="187">
        <f>IF(SUM(wUSE!CE$113:CE$115),CE$4*wUSE!CE42/SUM(wUSE!CE$113:CE$115),0)</f>
        <v>0</v>
      </c>
      <c r="CF41" s="187">
        <f>IF(SUM(wUSE!CF$113:CF$115),CF$4*wUSE!CF42/SUM(wUSE!CF$113:CF$115),0)</f>
        <v>1.2352715701619987</v>
      </c>
      <c r="CG41" s="187">
        <f>IF(SUM(wUSE!CG$113:CG$115),CG$4*wUSE!CG42/SUM(wUSE!CG$113:CG$115),0)</f>
        <v>0</v>
      </c>
      <c r="CH41" s="187">
        <f>IF(SUM(wUSE!CH$113:CH$115),CH$4*wUSE!CH42/SUM(wUSE!CH$113:CH$115),0)</f>
        <v>0</v>
      </c>
      <c r="CI41" s="187">
        <f>IF(SUM(wUSE!CI$113:CI$115),CI$4*wUSE!CI42/SUM(wUSE!CI$113:CI$115),0)</f>
        <v>0</v>
      </c>
      <c r="CJ41" s="187">
        <f>IF(SUM(wUSE!CJ$113:CJ$115),CJ$4*wUSE!CJ42/SUM(wUSE!CJ$113:CJ$115),0)</f>
        <v>0</v>
      </c>
      <c r="CK41" s="187">
        <f>IF(SUM(wUSE!CK$113:CK$115),CK$4*wUSE!CK42/SUM(wUSE!CK$113:CK$115),0)</f>
        <v>0</v>
      </c>
      <c r="CL41" s="187">
        <f>IF(SUM(wUSE!CL$113:CL$115),CL$4*wUSE!CL42/SUM(wUSE!CL$113:CL$115),0)</f>
        <v>0</v>
      </c>
      <c r="CM41" s="187">
        <f>IF(SUM(wUSE!CM$113:CM$115),CM$4*wUSE!CM42/SUM(wUSE!CM$113:CM$115),0)</f>
        <v>0</v>
      </c>
      <c r="CN41" s="187">
        <f>IF(SUM(wUSE!CN$113:CN$115),CN$4*wUSE!CN42/SUM(wUSE!CN$113:CN$115),0)</f>
        <v>0</v>
      </c>
      <c r="CO41" s="187">
        <f>IF(SUM(wUSE!CO$113:CO$115),CO$4*wUSE!CO42/SUM(wUSE!CO$113:CO$115),0)</f>
        <v>0</v>
      </c>
      <c r="CP41" s="187">
        <f>IF(SUM(wUSE!CP$113:CP$115),CP$4*wUSE!CP42/SUM(wUSE!CP$113:CP$115),0)</f>
        <v>0</v>
      </c>
      <c r="CQ41" s="187">
        <f>IF(SUM(wUSE!CQ$113:CQ$115),CQ$4*wUSE!CQ42/SUM(wUSE!CQ$113:CQ$115),0)</f>
        <v>0</v>
      </c>
      <c r="CR41" s="187">
        <f>IF(SUM(wUSE!CR$113:CR$115),CR$4*wUSE!CR42/SUM(wUSE!CR$113:CR$115),0)</f>
        <v>0</v>
      </c>
      <c r="CS41" s="187">
        <f>IF(SUM(wUSE!CS$113:CS$115),CS$4*wUSE!CS42/SUM(wUSE!CS$113:CS$115),0)</f>
        <v>0</v>
      </c>
      <c r="CT41" s="187">
        <f>IF(SUM(wUSE!CT$113:CT$115),CT$4*wUSE!CT42/SUM(wUSE!CT$113:CT$115),0)</f>
        <v>0</v>
      </c>
      <c r="CU41" s="187">
        <f>IF(SUM(wUSE!CU$113:CU$115),CU$4*wUSE!CU42/SUM(wUSE!CU$113:CU$115),0)</f>
        <v>0</v>
      </c>
      <c r="CV41" s="187">
        <f>IF(SUM(wUSE!CV$113:CV$115),CV$4*wUSE!CV42/SUM(wUSE!CV$113:CV$115),0)</f>
        <v>0</v>
      </c>
      <c r="CW41" s="187">
        <f>IF(SUM(wUSE!CW$113:CW$115),CW$4*wUSE!CW42/SUM(wUSE!CW$113:CW$115),0)</f>
        <v>0</v>
      </c>
      <c r="CX41" s="187">
        <f>IF(SUM(wUSE!CX$113:CX$115),CX$4*wUSE!CX42/SUM(wUSE!CX$113:CX$115),0)</f>
        <v>0</v>
      </c>
      <c r="CY41" s="187">
        <f>IF(SUM(wUSE!CY$113:CY$115),CY$4*wUSE!CY42/SUM(wUSE!CY$113:CY$115),0)</f>
        <v>0</v>
      </c>
      <c r="CZ41" s="187">
        <f>IF(SUM(wUSE!CZ$113:CZ$115),CZ$4*wUSE!CZ42/SUM(wUSE!CZ$113:CZ$115),0)</f>
        <v>0</v>
      </c>
      <c r="DA41" s="187">
        <f>IF(SUM(wUSE!DA$113:DA$115),DA$4*wUSE!DA42/SUM(wUSE!DA$113:DA$115),0)</f>
        <v>0</v>
      </c>
      <c r="DB41" s="187">
        <f>IF(SUM(wUSE!DB$113:DB$115),DB$4*wUSE!DB42/SUM(wUSE!DB$113:DB$115),0)</f>
        <v>0</v>
      </c>
      <c r="DC41" s="177"/>
      <c r="DD41" s="178"/>
      <c r="DE41" s="178"/>
      <c r="DF41" s="178"/>
      <c r="DG41" s="178"/>
      <c r="DH41" s="178"/>
      <c r="DI41" s="178"/>
      <c r="DJ41" s="178"/>
      <c r="DK41" s="178"/>
      <c r="DL41" s="178"/>
      <c r="DM41" s="178"/>
      <c r="DN41" s="178"/>
      <c r="DO41" s="178"/>
      <c r="DP41" s="178"/>
    </row>
    <row r="42" spans="1:120" x14ac:dyDescent="0.35">
      <c r="A42" s="27"/>
      <c r="B42" s="15" t="s">
        <v>904</v>
      </c>
      <c r="C42" s="187">
        <f>IF(SUM(wUSE!C$113:C$115),C$4*wUSE!C43/SUM(wUSE!C$113:C$115),0)</f>
        <v>0</v>
      </c>
      <c r="D42" s="187">
        <f>IF(SUM(wUSE!D$113:D$115),D$4*wUSE!D43/SUM(wUSE!D$113:D$115),0)</f>
        <v>0</v>
      </c>
      <c r="E42" s="187">
        <f>IF(SUM(wUSE!E$113:E$115),E$4*wUSE!E43/SUM(wUSE!E$113:E$115),0)</f>
        <v>0</v>
      </c>
      <c r="F42" s="187">
        <f>IF(SUM(wUSE!F$113:F$115),F$4*wUSE!F43/SUM(wUSE!F$113:F$115),0)</f>
        <v>0</v>
      </c>
      <c r="G42" s="187">
        <f>IF(SUM(wUSE!G$113:G$115),G$4*wUSE!G43/SUM(wUSE!G$113:G$115),0)</f>
        <v>0</v>
      </c>
      <c r="H42" s="187">
        <f>IF(SUM(wUSE!H$113:H$115),H$4*wUSE!H43/SUM(wUSE!H$113:H$115),0)</f>
        <v>0</v>
      </c>
      <c r="I42" s="187">
        <f>IF(SUM(wUSE!I$113:I$115),I$4*wUSE!I43/SUM(wUSE!I$113:I$115),0)</f>
        <v>0</v>
      </c>
      <c r="J42" s="187">
        <f>IF(SUM(wUSE!J$113:J$115),J$4*wUSE!J43/SUM(wUSE!J$113:J$115),0)</f>
        <v>0</v>
      </c>
      <c r="K42" s="187">
        <f>IF(SUM(wUSE!K$113:K$115),K$4*wUSE!K43/SUM(wUSE!K$113:K$115),0)</f>
        <v>0</v>
      </c>
      <c r="L42" s="187">
        <f>IF(SUM(wUSE!L$113:L$115),L$4*wUSE!L43/SUM(wUSE!L$113:L$115),0)</f>
        <v>0</v>
      </c>
      <c r="M42" s="187">
        <f>IF(SUM(wUSE!M$113:M$115),M$4*wUSE!M43/SUM(wUSE!M$113:M$115),0)</f>
        <v>0</v>
      </c>
      <c r="N42" s="187">
        <f>IF(SUM(wUSE!N$113:N$115),N$4*wUSE!N43/SUM(wUSE!N$113:N$115),0)</f>
        <v>0</v>
      </c>
      <c r="O42" s="187">
        <f>IF(SUM(wUSE!O$113:O$115),O$4*wUSE!O43/SUM(wUSE!O$113:O$115),0)</f>
        <v>0</v>
      </c>
      <c r="P42" s="187">
        <f>IF(SUM(wUSE!P$113:P$115),P$4*wUSE!P43/SUM(wUSE!P$113:P$115),0)</f>
        <v>0</v>
      </c>
      <c r="Q42" s="187">
        <f>IF(SUM(wUSE!Q$113:Q$115),Q$4*wUSE!Q43/SUM(wUSE!Q$113:Q$115),0)</f>
        <v>0</v>
      </c>
      <c r="R42" s="187">
        <f>IF(SUM(wUSE!R$113:R$115),R$4*wUSE!R43/SUM(wUSE!R$113:R$115),0)</f>
        <v>0</v>
      </c>
      <c r="S42" s="187">
        <f>IF(SUM(wUSE!S$113:S$115),S$4*wUSE!S43/SUM(wUSE!S$113:S$115),0)</f>
        <v>0</v>
      </c>
      <c r="T42" s="187">
        <f>IF(SUM(wUSE!T$113:T$115),T$4*wUSE!T43/SUM(wUSE!T$113:T$115),0)</f>
        <v>0</v>
      </c>
      <c r="U42" s="187">
        <f>IF(SUM(wUSE!U$113:U$115),U$4*wUSE!U43/SUM(wUSE!U$113:U$115),0)</f>
        <v>0</v>
      </c>
      <c r="V42" s="187">
        <f>IF(SUM(wUSE!V$113:V$115),V$4*wUSE!V43/SUM(wUSE!V$113:V$115),0)</f>
        <v>0</v>
      </c>
      <c r="W42" s="187">
        <f>IF(SUM(wUSE!W$113:W$115),W$4*wUSE!W43/SUM(wUSE!W$113:W$115),0)</f>
        <v>0</v>
      </c>
      <c r="X42" s="187">
        <f>IF(SUM(wUSE!X$113:X$115),X$4*wUSE!X43/SUM(wUSE!X$113:X$115),0)</f>
        <v>0</v>
      </c>
      <c r="Y42" s="187">
        <f>IF(SUM(wUSE!Y$113:Y$115),Y$4*wUSE!Y43/SUM(wUSE!Y$113:Y$115),0)</f>
        <v>0</v>
      </c>
      <c r="Z42" s="187">
        <f>IF(SUM(wUSE!Z$113:Z$115),Z$4*wUSE!Z43/SUM(wUSE!Z$113:Z$115),0)</f>
        <v>0</v>
      </c>
      <c r="AA42" s="187">
        <f>IF(SUM(wUSE!AA$113:AA$115),AA$4*wUSE!AA43/SUM(wUSE!AA$113:AA$115),0)</f>
        <v>0</v>
      </c>
      <c r="AB42" s="187">
        <f>IF(SUM(wUSE!AB$113:AB$115),AB$4*wUSE!AB43/SUM(wUSE!AB$113:AB$115),0)</f>
        <v>0</v>
      </c>
      <c r="AC42" s="187">
        <f>IF(SUM(wUSE!AC$113:AC$115),AC$4*wUSE!AC43/SUM(wUSE!AC$113:AC$115),0)</f>
        <v>0</v>
      </c>
      <c r="AD42" s="187">
        <f>IF(SUM(wUSE!AD$113:AD$115),AD$4*wUSE!AD43/SUM(wUSE!AD$113:AD$115),0)</f>
        <v>0</v>
      </c>
      <c r="AE42" s="187">
        <f>IF(SUM(wUSE!AE$113:AE$115),AE$4*wUSE!AE43/SUM(wUSE!AE$113:AE$115),0)</f>
        <v>0</v>
      </c>
      <c r="AF42" s="187">
        <f>IF(SUM(wUSE!AF$113:AF$115),AF$4*wUSE!AF43/SUM(wUSE!AF$113:AF$115),0)</f>
        <v>0</v>
      </c>
      <c r="AG42" s="187">
        <f>IF(SUM(wUSE!AG$113:AG$115),AG$4*wUSE!AG43/SUM(wUSE!AG$113:AG$115),0)</f>
        <v>0</v>
      </c>
      <c r="AH42" s="187">
        <f>IF(SUM(wUSE!AH$113:AH$115),AH$4*wUSE!AH43/SUM(wUSE!AH$113:AH$115),0)</f>
        <v>0</v>
      </c>
      <c r="AI42" s="187">
        <f>IF(SUM(wUSE!AI$113:AI$115),AI$4*wUSE!AI43/SUM(wUSE!AI$113:AI$115),0)</f>
        <v>0</v>
      </c>
      <c r="AJ42" s="187">
        <f>IF(SUM(wUSE!AJ$113:AJ$115),AJ$4*wUSE!AJ43/SUM(wUSE!AJ$113:AJ$115),0)</f>
        <v>0</v>
      </c>
      <c r="AK42" s="187">
        <f>IF(SUM(wUSE!AK$113:AK$115),AK$4*wUSE!AK43/SUM(wUSE!AK$113:AK$115),0)</f>
        <v>0</v>
      </c>
      <c r="AL42" s="187">
        <f>IF(SUM(wUSE!AL$113:AL$115),AL$4*wUSE!AL43/SUM(wUSE!AL$113:AL$115),0)</f>
        <v>0</v>
      </c>
      <c r="AM42" s="187">
        <f>IF(SUM(wUSE!AM$113:AM$115),AM$4*wUSE!AM43/SUM(wUSE!AM$113:AM$115),0)</f>
        <v>0</v>
      </c>
      <c r="AN42" s="187">
        <f>IF(SUM(wUSE!AN$113:AN$115),AN$4*wUSE!AN43/SUM(wUSE!AN$113:AN$115),0)</f>
        <v>0</v>
      </c>
      <c r="AO42" s="187">
        <f>IF(SUM(wUSE!AO$113:AO$115),AO$4*wUSE!AO43/SUM(wUSE!AO$113:AO$115),0)</f>
        <v>0.2276202343360158</v>
      </c>
      <c r="AP42" s="187">
        <f>IF(SUM(wUSE!AP$113:AP$115),AP$4*wUSE!AP43/SUM(wUSE!AP$113:AP$115),0)</f>
        <v>0</v>
      </c>
      <c r="AQ42" s="187">
        <f>IF(SUM(wUSE!AQ$113:AQ$115),AQ$4*wUSE!AQ43/SUM(wUSE!AQ$113:AQ$115),0)</f>
        <v>0</v>
      </c>
      <c r="AR42" s="187">
        <f>IF(SUM(wUSE!AR$113:AR$115),AR$4*wUSE!AR43/SUM(wUSE!AR$113:AR$115),0)</f>
        <v>0</v>
      </c>
      <c r="AS42" s="187">
        <f>IF(SUM(wUSE!AS$113:AS$115),AS$4*wUSE!AS43/SUM(wUSE!AS$113:AS$115),0)</f>
        <v>2.4353213287760526E-2</v>
      </c>
      <c r="AT42" s="187">
        <f>IF(SUM(wUSE!AT$113:AT$115),AT$4*wUSE!AT43/SUM(wUSE!AT$113:AT$115),0)</f>
        <v>0</v>
      </c>
      <c r="AU42" s="187">
        <f>IF(SUM(wUSE!AU$113:AU$115),AU$4*wUSE!AU43/SUM(wUSE!AU$113:AU$115),0)</f>
        <v>0</v>
      </c>
      <c r="AV42" s="187">
        <f>IF(SUM(wUSE!AV$113:AV$115),AV$4*wUSE!AV43/SUM(wUSE!AV$113:AV$115),0)</f>
        <v>0</v>
      </c>
      <c r="AW42" s="187">
        <f>IF(SUM(wUSE!AW$113:AW$115),AW$4*wUSE!AW43/SUM(wUSE!AW$113:AW$115),0)</f>
        <v>0.21453935733210361</v>
      </c>
      <c r="AX42" s="187">
        <f>IF(SUM(wUSE!AX$113:AX$115),AX$4*wUSE!AX43/SUM(wUSE!AX$113:AX$115),0)</f>
        <v>0</v>
      </c>
      <c r="AY42" s="187">
        <f>IF(SUM(wUSE!AY$113:AY$115),AY$4*wUSE!AY43/SUM(wUSE!AY$113:AY$115),0)</f>
        <v>0.1430611243213874</v>
      </c>
      <c r="AZ42" s="187">
        <f>IF(SUM(wUSE!AZ$113:AZ$115),AZ$4*wUSE!AZ43/SUM(wUSE!AZ$113:AZ$115),0)</f>
        <v>5.2947541341784733E-2</v>
      </c>
      <c r="BA42" s="187">
        <f>IF(SUM(wUSE!BA$113:BA$115),BA$4*wUSE!BA43/SUM(wUSE!BA$113:BA$115),0)</f>
        <v>0</v>
      </c>
      <c r="BB42" s="187">
        <f>IF(SUM(wUSE!BB$113:BB$115),BB$4*wUSE!BB43/SUM(wUSE!BB$113:BB$115),0)</f>
        <v>0</v>
      </c>
      <c r="BC42" s="187">
        <f>IF(SUM(wUSE!BC$113:BC$115),BC$4*wUSE!BC43/SUM(wUSE!BC$113:BC$115),0)</f>
        <v>0</v>
      </c>
      <c r="BD42" s="187">
        <f>IF(SUM(wUSE!BD$113:BD$115),BD$4*wUSE!BD43/SUM(wUSE!BD$113:BD$115),0)</f>
        <v>3.4226419725683876</v>
      </c>
      <c r="BE42" s="187">
        <f>IF(SUM(wUSE!BE$113:BE$115),BE$4*wUSE!BE43/SUM(wUSE!BE$113:BE$115),0)</f>
        <v>0</v>
      </c>
      <c r="BF42" s="187">
        <f>IF(SUM(wUSE!BF$113:BF$115),BF$4*wUSE!BF43/SUM(wUSE!BF$113:BF$115),0)</f>
        <v>0</v>
      </c>
      <c r="BG42" s="187">
        <f>IF(SUM(wUSE!BG$113:BG$115),BG$4*wUSE!BG43/SUM(wUSE!BG$113:BG$115),0)</f>
        <v>0</v>
      </c>
      <c r="BH42" s="187">
        <f>IF(SUM(wUSE!BH$113:BH$115),BH$4*wUSE!BH43/SUM(wUSE!BH$113:BH$115),0)</f>
        <v>0</v>
      </c>
      <c r="BI42" s="187">
        <f>IF(SUM(wUSE!BI$113:BI$115),BI$4*wUSE!BI43/SUM(wUSE!BI$113:BI$115),0)</f>
        <v>0</v>
      </c>
      <c r="BJ42" s="187">
        <f>IF(SUM(wUSE!BJ$113:BJ$115),BJ$4*wUSE!BJ43/SUM(wUSE!BJ$113:BJ$115),0)</f>
        <v>1.3805067340866293E-5</v>
      </c>
      <c r="BK42" s="187">
        <f>IF(SUM(wUSE!BK$113:BK$115),BK$4*wUSE!BK43/SUM(wUSE!BK$113:BK$115),0)</f>
        <v>5.1797266213190725E-3</v>
      </c>
      <c r="BL42" s="187">
        <f>IF(SUM(wUSE!BL$113:BL$115),BL$4*wUSE!BL43/SUM(wUSE!BL$113:BL$115),0)</f>
        <v>0.74850706665375888</v>
      </c>
      <c r="BM42" s="187">
        <f>IF(SUM(wUSE!BM$113:BM$115),BM$4*wUSE!BM43/SUM(wUSE!BM$113:BM$115),0)</f>
        <v>0</v>
      </c>
      <c r="BN42" s="187">
        <f>IF(SUM(wUSE!BN$113:BN$115),BN$4*wUSE!BN43/SUM(wUSE!BN$113:BN$115),0)</f>
        <v>0</v>
      </c>
      <c r="BO42" s="187">
        <f>IF(SUM(wUSE!BO$113:BO$115),BO$4*wUSE!BO43/SUM(wUSE!BO$113:BO$115),0)</f>
        <v>0</v>
      </c>
      <c r="BP42" s="187">
        <f>IF(SUM(wUSE!BP$113:BP$115),BP$4*wUSE!BP43/SUM(wUSE!BP$113:BP$115),0)</f>
        <v>0</v>
      </c>
      <c r="BQ42" s="187">
        <f>IF(SUM(wUSE!BQ$113:BQ$115),BQ$4*wUSE!BQ43/SUM(wUSE!BQ$113:BQ$115),0)</f>
        <v>0</v>
      </c>
      <c r="BR42" s="187">
        <f>IF(SUM(wUSE!BR$113:BR$115),BR$4*wUSE!BR43/SUM(wUSE!BR$113:BR$115),0)</f>
        <v>0</v>
      </c>
      <c r="BS42" s="187">
        <f>IF(SUM(wUSE!BS$113:BS$115),BS$4*wUSE!BS43/SUM(wUSE!BS$113:BS$115),0)</f>
        <v>0.40446686138511173</v>
      </c>
      <c r="BT42" s="187">
        <f>IF(SUM(wUSE!BT$113:BT$115),BT$4*wUSE!BT43/SUM(wUSE!BT$113:BT$115),0)</f>
        <v>0</v>
      </c>
      <c r="BU42" s="187">
        <f>IF(SUM(wUSE!BU$113:BU$115),BU$4*wUSE!BU43/SUM(wUSE!BU$113:BU$115),0)</f>
        <v>0</v>
      </c>
      <c r="BV42" s="187">
        <f>IF(SUM(wUSE!BV$113:BV$115),BV$4*wUSE!BV43/SUM(wUSE!BV$113:BV$115),0)</f>
        <v>7.9023062883869351</v>
      </c>
      <c r="BW42" s="187">
        <f>IF(SUM(wUSE!BW$113:BW$115),BW$4*wUSE!BW43/SUM(wUSE!BW$113:BW$115),0)</f>
        <v>0</v>
      </c>
      <c r="BX42" s="187">
        <f>IF(SUM(wUSE!BX$113:BX$115),BX$4*wUSE!BX43/SUM(wUSE!BX$113:BX$115),0)</f>
        <v>0</v>
      </c>
      <c r="BY42" s="187">
        <f>IF(SUM(wUSE!BY$113:BY$115),BY$4*wUSE!BY43/SUM(wUSE!BY$113:BY$115),0)</f>
        <v>0</v>
      </c>
      <c r="BZ42" s="187">
        <f>IF(SUM(wUSE!BZ$113:BZ$115),BZ$4*wUSE!BZ43/SUM(wUSE!BZ$113:BZ$115),0)</f>
        <v>0</v>
      </c>
      <c r="CA42" s="187">
        <f>IF(SUM(wUSE!CA$113:CA$115),CA$4*wUSE!CA43/SUM(wUSE!CA$113:CA$115),0)</f>
        <v>0</v>
      </c>
      <c r="CB42" s="187">
        <f>IF(SUM(wUSE!CB$113:CB$115),CB$4*wUSE!CB43/SUM(wUSE!CB$113:CB$115),0)</f>
        <v>0</v>
      </c>
      <c r="CC42" s="187">
        <f>IF(SUM(wUSE!CC$113:CC$115),CC$4*wUSE!CC43/SUM(wUSE!CC$113:CC$115),0)</f>
        <v>0</v>
      </c>
      <c r="CD42" s="187">
        <f>IF(SUM(wUSE!CD$113:CD$115),CD$4*wUSE!CD43/SUM(wUSE!CD$113:CD$115),0)</f>
        <v>0</v>
      </c>
      <c r="CE42" s="187">
        <f>IF(SUM(wUSE!CE$113:CE$115),CE$4*wUSE!CE43/SUM(wUSE!CE$113:CE$115),0)</f>
        <v>0</v>
      </c>
      <c r="CF42" s="187">
        <f>IF(SUM(wUSE!CF$113:CF$115),CF$4*wUSE!CF43/SUM(wUSE!CF$113:CF$115),0)</f>
        <v>5.8893524938071486</v>
      </c>
      <c r="CG42" s="187">
        <f>IF(SUM(wUSE!CG$113:CG$115),CG$4*wUSE!CG43/SUM(wUSE!CG$113:CG$115),0)</f>
        <v>0</v>
      </c>
      <c r="CH42" s="187">
        <f>IF(SUM(wUSE!CH$113:CH$115),CH$4*wUSE!CH43/SUM(wUSE!CH$113:CH$115),0)</f>
        <v>0</v>
      </c>
      <c r="CI42" s="187">
        <f>IF(SUM(wUSE!CI$113:CI$115),CI$4*wUSE!CI43/SUM(wUSE!CI$113:CI$115),0)</f>
        <v>0</v>
      </c>
      <c r="CJ42" s="187">
        <f>IF(SUM(wUSE!CJ$113:CJ$115),CJ$4*wUSE!CJ43/SUM(wUSE!CJ$113:CJ$115),0)</f>
        <v>0</v>
      </c>
      <c r="CK42" s="187">
        <f>IF(SUM(wUSE!CK$113:CK$115),CK$4*wUSE!CK43/SUM(wUSE!CK$113:CK$115),0)</f>
        <v>0</v>
      </c>
      <c r="CL42" s="187">
        <f>IF(SUM(wUSE!CL$113:CL$115),CL$4*wUSE!CL43/SUM(wUSE!CL$113:CL$115),0)</f>
        <v>0</v>
      </c>
      <c r="CM42" s="187">
        <f>IF(SUM(wUSE!CM$113:CM$115),CM$4*wUSE!CM43/SUM(wUSE!CM$113:CM$115),0)</f>
        <v>0</v>
      </c>
      <c r="CN42" s="187">
        <f>IF(SUM(wUSE!CN$113:CN$115),CN$4*wUSE!CN43/SUM(wUSE!CN$113:CN$115),0)</f>
        <v>0</v>
      </c>
      <c r="CO42" s="187">
        <f>IF(SUM(wUSE!CO$113:CO$115),CO$4*wUSE!CO43/SUM(wUSE!CO$113:CO$115),0)</f>
        <v>0</v>
      </c>
      <c r="CP42" s="187">
        <f>IF(SUM(wUSE!CP$113:CP$115),CP$4*wUSE!CP43/SUM(wUSE!CP$113:CP$115),0)</f>
        <v>0</v>
      </c>
      <c r="CQ42" s="187">
        <f>IF(SUM(wUSE!CQ$113:CQ$115),CQ$4*wUSE!CQ43/SUM(wUSE!CQ$113:CQ$115),0)</f>
        <v>0</v>
      </c>
      <c r="CR42" s="187">
        <f>IF(SUM(wUSE!CR$113:CR$115),CR$4*wUSE!CR43/SUM(wUSE!CR$113:CR$115),0)</f>
        <v>0</v>
      </c>
      <c r="CS42" s="187">
        <f>IF(SUM(wUSE!CS$113:CS$115),CS$4*wUSE!CS43/SUM(wUSE!CS$113:CS$115),0)</f>
        <v>0</v>
      </c>
      <c r="CT42" s="187">
        <f>IF(SUM(wUSE!CT$113:CT$115),CT$4*wUSE!CT43/SUM(wUSE!CT$113:CT$115),0)</f>
        <v>0</v>
      </c>
      <c r="CU42" s="187">
        <f>IF(SUM(wUSE!CU$113:CU$115),CU$4*wUSE!CU43/SUM(wUSE!CU$113:CU$115),0)</f>
        <v>0</v>
      </c>
      <c r="CV42" s="187">
        <f>IF(SUM(wUSE!CV$113:CV$115),CV$4*wUSE!CV43/SUM(wUSE!CV$113:CV$115),0)</f>
        <v>0</v>
      </c>
      <c r="CW42" s="187">
        <f>IF(SUM(wUSE!CW$113:CW$115),CW$4*wUSE!CW43/SUM(wUSE!CW$113:CW$115),0)</f>
        <v>0</v>
      </c>
      <c r="CX42" s="187">
        <f>IF(SUM(wUSE!CX$113:CX$115),CX$4*wUSE!CX43/SUM(wUSE!CX$113:CX$115),0)</f>
        <v>0</v>
      </c>
      <c r="CY42" s="187">
        <f>IF(SUM(wUSE!CY$113:CY$115),CY$4*wUSE!CY43/SUM(wUSE!CY$113:CY$115),0)</f>
        <v>0</v>
      </c>
      <c r="CZ42" s="187">
        <f>IF(SUM(wUSE!CZ$113:CZ$115),CZ$4*wUSE!CZ43/SUM(wUSE!CZ$113:CZ$115),0)</f>
        <v>0</v>
      </c>
      <c r="DA42" s="187">
        <f>IF(SUM(wUSE!DA$113:DA$115),DA$4*wUSE!DA43/SUM(wUSE!DA$113:DA$115),0)</f>
        <v>0</v>
      </c>
      <c r="DB42" s="187">
        <f>IF(SUM(wUSE!DB$113:DB$115),DB$4*wUSE!DB43/SUM(wUSE!DB$113:DB$115),0)</f>
        <v>0</v>
      </c>
      <c r="DC42" s="177"/>
      <c r="DD42" s="178"/>
      <c r="DE42" s="178"/>
      <c r="DF42" s="178"/>
      <c r="DG42" s="178"/>
      <c r="DH42" s="178"/>
      <c r="DI42" s="178"/>
      <c r="DJ42" s="178"/>
      <c r="DK42" s="178"/>
      <c r="DL42" s="178"/>
      <c r="DM42" s="178"/>
      <c r="DN42" s="178"/>
      <c r="DO42" s="178"/>
      <c r="DP42" s="178"/>
    </row>
    <row r="43" spans="1:120" x14ac:dyDescent="0.35">
      <c r="A43" s="27"/>
      <c r="B43" s="15" t="s">
        <v>106</v>
      </c>
      <c r="C43" s="187">
        <f>IF(SUM(wUSE!C$113:C$115),C$4*wUSE!C44/SUM(wUSE!C$113:C$115),0)</f>
        <v>0</v>
      </c>
      <c r="D43" s="187">
        <f>IF(SUM(wUSE!D$113:D$115),D$4*wUSE!D44/SUM(wUSE!D$113:D$115),0)</f>
        <v>0</v>
      </c>
      <c r="E43" s="187">
        <f>IF(SUM(wUSE!E$113:E$115),E$4*wUSE!E44/SUM(wUSE!E$113:E$115),0)</f>
        <v>0</v>
      </c>
      <c r="F43" s="187">
        <f>IF(SUM(wUSE!F$113:F$115),F$4*wUSE!F44/SUM(wUSE!F$113:F$115),0)</f>
        <v>0</v>
      </c>
      <c r="G43" s="187">
        <f>IF(SUM(wUSE!G$113:G$115),G$4*wUSE!G44/SUM(wUSE!G$113:G$115),0)</f>
        <v>0</v>
      </c>
      <c r="H43" s="187">
        <f>IF(SUM(wUSE!H$113:H$115),H$4*wUSE!H44/SUM(wUSE!H$113:H$115),0)</f>
        <v>0</v>
      </c>
      <c r="I43" s="187">
        <f>IF(SUM(wUSE!I$113:I$115),I$4*wUSE!I44/SUM(wUSE!I$113:I$115),0)</f>
        <v>0</v>
      </c>
      <c r="J43" s="187">
        <f>IF(SUM(wUSE!J$113:J$115),J$4*wUSE!J44/SUM(wUSE!J$113:J$115),0)</f>
        <v>0</v>
      </c>
      <c r="K43" s="187">
        <f>IF(SUM(wUSE!K$113:K$115),K$4*wUSE!K44/SUM(wUSE!K$113:K$115),0)</f>
        <v>0</v>
      </c>
      <c r="L43" s="187">
        <f>IF(SUM(wUSE!L$113:L$115),L$4*wUSE!L44/SUM(wUSE!L$113:L$115),0)</f>
        <v>0</v>
      </c>
      <c r="M43" s="187">
        <f>IF(SUM(wUSE!M$113:M$115),M$4*wUSE!M44/SUM(wUSE!M$113:M$115),0)</f>
        <v>0</v>
      </c>
      <c r="N43" s="187">
        <f>IF(SUM(wUSE!N$113:N$115),N$4*wUSE!N44/SUM(wUSE!N$113:N$115),0)</f>
        <v>0</v>
      </c>
      <c r="O43" s="187">
        <f>IF(SUM(wUSE!O$113:O$115),O$4*wUSE!O44/SUM(wUSE!O$113:O$115),0)</f>
        <v>0</v>
      </c>
      <c r="P43" s="187">
        <f>IF(SUM(wUSE!P$113:P$115),P$4*wUSE!P44/SUM(wUSE!P$113:P$115),0)</f>
        <v>0</v>
      </c>
      <c r="Q43" s="187">
        <f>IF(SUM(wUSE!Q$113:Q$115),Q$4*wUSE!Q44/SUM(wUSE!Q$113:Q$115),0)</f>
        <v>0</v>
      </c>
      <c r="R43" s="187">
        <f>IF(SUM(wUSE!R$113:R$115),R$4*wUSE!R44/SUM(wUSE!R$113:R$115),0)</f>
        <v>0</v>
      </c>
      <c r="S43" s="187">
        <f>IF(SUM(wUSE!S$113:S$115),S$4*wUSE!S44/SUM(wUSE!S$113:S$115),0)</f>
        <v>0</v>
      </c>
      <c r="T43" s="187">
        <f>IF(SUM(wUSE!T$113:T$115),T$4*wUSE!T44/SUM(wUSE!T$113:T$115),0)</f>
        <v>0</v>
      </c>
      <c r="U43" s="187">
        <f>IF(SUM(wUSE!U$113:U$115),U$4*wUSE!U44/SUM(wUSE!U$113:U$115),0)</f>
        <v>0</v>
      </c>
      <c r="V43" s="187">
        <f>IF(SUM(wUSE!V$113:V$115),V$4*wUSE!V44/SUM(wUSE!V$113:V$115),0)</f>
        <v>0</v>
      </c>
      <c r="W43" s="187">
        <f>IF(SUM(wUSE!W$113:W$115),W$4*wUSE!W44/SUM(wUSE!W$113:W$115),0)</f>
        <v>0</v>
      </c>
      <c r="X43" s="187">
        <f>IF(SUM(wUSE!X$113:X$115),X$4*wUSE!X44/SUM(wUSE!X$113:X$115),0)</f>
        <v>0</v>
      </c>
      <c r="Y43" s="187">
        <f>IF(SUM(wUSE!Y$113:Y$115),Y$4*wUSE!Y44/SUM(wUSE!Y$113:Y$115),0)</f>
        <v>0</v>
      </c>
      <c r="Z43" s="187">
        <f>IF(SUM(wUSE!Z$113:Z$115),Z$4*wUSE!Z44/SUM(wUSE!Z$113:Z$115),0)</f>
        <v>0</v>
      </c>
      <c r="AA43" s="187">
        <f>IF(SUM(wUSE!AA$113:AA$115),AA$4*wUSE!AA44/SUM(wUSE!AA$113:AA$115),0)</f>
        <v>0</v>
      </c>
      <c r="AB43" s="187">
        <f>IF(SUM(wUSE!AB$113:AB$115),AB$4*wUSE!AB44/SUM(wUSE!AB$113:AB$115),0)</f>
        <v>0</v>
      </c>
      <c r="AC43" s="187">
        <f>IF(SUM(wUSE!AC$113:AC$115),AC$4*wUSE!AC44/SUM(wUSE!AC$113:AC$115),0)</f>
        <v>0</v>
      </c>
      <c r="AD43" s="187">
        <f>IF(SUM(wUSE!AD$113:AD$115),AD$4*wUSE!AD44/SUM(wUSE!AD$113:AD$115),0)</f>
        <v>0</v>
      </c>
      <c r="AE43" s="187">
        <f>IF(SUM(wUSE!AE$113:AE$115),AE$4*wUSE!AE44/SUM(wUSE!AE$113:AE$115),0)</f>
        <v>0</v>
      </c>
      <c r="AF43" s="187">
        <f>IF(SUM(wUSE!AF$113:AF$115),AF$4*wUSE!AF44/SUM(wUSE!AF$113:AF$115),0)</f>
        <v>0</v>
      </c>
      <c r="AG43" s="187">
        <f>IF(SUM(wUSE!AG$113:AG$115),AG$4*wUSE!AG44/SUM(wUSE!AG$113:AG$115),0)</f>
        <v>0</v>
      </c>
      <c r="AH43" s="187">
        <f>IF(SUM(wUSE!AH$113:AH$115),AH$4*wUSE!AH44/SUM(wUSE!AH$113:AH$115),0)</f>
        <v>0</v>
      </c>
      <c r="AI43" s="187">
        <f>IF(SUM(wUSE!AI$113:AI$115),AI$4*wUSE!AI44/SUM(wUSE!AI$113:AI$115),0)</f>
        <v>0</v>
      </c>
      <c r="AJ43" s="187">
        <f>IF(SUM(wUSE!AJ$113:AJ$115),AJ$4*wUSE!AJ44/SUM(wUSE!AJ$113:AJ$115),0)</f>
        <v>0</v>
      </c>
      <c r="AK43" s="187">
        <f>IF(SUM(wUSE!AK$113:AK$115),AK$4*wUSE!AK44/SUM(wUSE!AK$113:AK$115),0)</f>
        <v>0</v>
      </c>
      <c r="AL43" s="187">
        <f>IF(SUM(wUSE!AL$113:AL$115),AL$4*wUSE!AL44/SUM(wUSE!AL$113:AL$115),0)</f>
        <v>0</v>
      </c>
      <c r="AM43" s="187">
        <f>IF(SUM(wUSE!AM$113:AM$115),AM$4*wUSE!AM44/SUM(wUSE!AM$113:AM$115),0)</f>
        <v>0</v>
      </c>
      <c r="AN43" s="187">
        <f>IF(SUM(wUSE!AN$113:AN$115),AN$4*wUSE!AN44/SUM(wUSE!AN$113:AN$115),0)</f>
        <v>0</v>
      </c>
      <c r="AO43" s="187">
        <f>IF(SUM(wUSE!AO$113:AO$115),AO$4*wUSE!AO44/SUM(wUSE!AO$113:AO$115),0)</f>
        <v>0.226821752710367</v>
      </c>
      <c r="AP43" s="187">
        <f>IF(SUM(wUSE!AP$113:AP$115),AP$4*wUSE!AP44/SUM(wUSE!AP$113:AP$115),0)</f>
        <v>0</v>
      </c>
      <c r="AQ43" s="187">
        <f>IF(SUM(wUSE!AQ$113:AQ$115),AQ$4*wUSE!AQ44/SUM(wUSE!AQ$113:AQ$115),0)</f>
        <v>0</v>
      </c>
      <c r="AR43" s="187">
        <f>IF(SUM(wUSE!AR$113:AR$115),AR$4*wUSE!AR44/SUM(wUSE!AR$113:AR$115),0)</f>
        <v>0</v>
      </c>
      <c r="AS43" s="187">
        <f>IF(SUM(wUSE!AS$113:AS$115),AS$4*wUSE!AS44/SUM(wUSE!AS$113:AS$115),0)</f>
        <v>2.4267783302186059E-2</v>
      </c>
      <c r="AT43" s="187">
        <f>IF(SUM(wUSE!AT$113:AT$115),AT$4*wUSE!AT44/SUM(wUSE!AT$113:AT$115),0)</f>
        <v>0</v>
      </c>
      <c r="AU43" s="187">
        <f>IF(SUM(wUSE!AU$113:AU$115),AU$4*wUSE!AU44/SUM(wUSE!AU$113:AU$115),0)</f>
        <v>0</v>
      </c>
      <c r="AV43" s="187">
        <f>IF(SUM(wUSE!AV$113:AV$115),AV$4*wUSE!AV44/SUM(wUSE!AV$113:AV$115),0)</f>
        <v>0</v>
      </c>
      <c r="AW43" s="187">
        <f>IF(SUM(wUSE!AW$113:AW$115),AW$4*wUSE!AW44/SUM(wUSE!AW$113:AW$115),0)</f>
        <v>0.2137867628393165</v>
      </c>
      <c r="AX43" s="187">
        <f>IF(SUM(wUSE!AX$113:AX$115),AX$4*wUSE!AX44/SUM(wUSE!AX$113:AX$115),0)</f>
        <v>0</v>
      </c>
      <c r="AY43" s="187">
        <f>IF(SUM(wUSE!AY$113:AY$115),AY$4*wUSE!AY44/SUM(wUSE!AY$113:AY$115),0)</f>
        <v>0.14255927228064719</v>
      </c>
      <c r="AZ43" s="187">
        <f>IF(SUM(wUSE!AZ$113:AZ$115),AZ$4*wUSE!AZ44/SUM(wUSE!AZ$113:AZ$115),0)</f>
        <v>5.2761803729274026E-2</v>
      </c>
      <c r="BA43" s="187">
        <f>IF(SUM(wUSE!BA$113:BA$115),BA$4*wUSE!BA44/SUM(wUSE!BA$113:BA$115),0)</f>
        <v>0</v>
      </c>
      <c r="BB43" s="187">
        <f>IF(SUM(wUSE!BB$113:BB$115),BB$4*wUSE!BB44/SUM(wUSE!BB$113:BB$115),0)</f>
        <v>0</v>
      </c>
      <c r="BC43" s="187">
        <f>IF(SUM(wUSE!BC$113:BC$115),BC$4*wUSE!BC44/SUM(wUSE!BC$113:BC$115),0)</f>
        <v>0</v>
      </c>
      <c r="BD43" s="187">
        <f>IF(SUM(wUSE!BD$113:BD$115),BD$4*wUSE!BD44/SUM(wUSE!BD$113:BD$115),0)</f>
        <v>3.4106354972467074</v>
      </c>
      <c r="BE43" s="187">
        <f>IF(SUM(wUSE!BE$113:BE$115),BE$4*wUSE!BE44/SUM(wUSE!BE$113:BE$115),0)</f>
        <v>0</v>
      </c>
      <c r="BF43" s="187">
        <f>IF(SUM(wUSE!BF$113:BF$115),BF$4*wUSE!BF44/SUM(wUSE!BF$113:BF$115),0)</f>
        <v>0</v>
      </c>
      <c r="BG43" s="187">
        <f>IF(SUM(wUSE!BG$113:BG$115),BG$4*wUSE!BG44/SUM(wUSE!BG$113:BG$115),0)</f>
        <v>0</v>
      </c>
      <c r="BH43" s="187">
        <f>IF(SUM(wUSE!BH$113:BH$115),BH$4*wUSE!BH44/SUM(wUSE!BH$113:BH$115),0)</f>
        <v>0</v>
      </c>
      <c r="BI43" s="187">
        <f>IF(SUM(wUSE!BI$113:BI$115),BI$4*wUSE!BI44/SUM(wUSE!BI$113:BI$115),0)</f>
        <v>0</v>
      </c>
      <c r="BJ43" s="187">
        <f>IF(SUM(wUSE!BJ$113:BJ$115),BJ$4*wUSE!BJ44/SUM(wUSE!BJ$113:BJ$115),0)</f>
        <v>1.3756639780615848E-5</v>
      </c>
      <c r="BK43" s="187">
        <f>IF(SUM(wUSE!BK$113:BK$115),BK$4*wUSE!BK44/SUM(wUSE!BK$113:BK$115),0)</f>
        <v>5.1615563714505919E-3</v>
      </c>
      <c r="BL43" s="187">
        <f>IF(SUM(wUSE!BL$113:BL$115),BL$4*wUSE!BL44/SUM(wUSE!BL$113:BL$115),0)</f>
        <v>0.74588133726228001</v>
      </c>
      <c r="BM43" s="187">
        <f>IF(SUM(wUSE!BM$113:BM$115),BM$4*wUSE!BM44/SUM(wUSE!BM$113:BM$115),0)</f>
        <v>0</v>
      </c>
      <c r="BN43" s="187">
        <f>IF(SUM(wUSE!BN$113:BN$115),BN$4*wUSE!BN44/SUM(wUSE!BN$113:BN$115),0)</f>
        <v>0</v>
      </c>
      <c r="BO43" s="187">
        <f>IF(SUM(wUSE!BO$113:BO$115),BO$4*wUSE!BO44/SUM(wUSE!BO$113:BO$115),0)</f>
        <v>0</v>
      </c>
      <c r="BP43" s="187">
        <f>IF(SUM(wUSE!BP$113:BP$115),BP$4*wUSE!BP44/SUM(wUSE!BP$113:BP$115),0)</f>
        <v>0</v>
      </c>
      <c r="BQ43" s="187">
        <f>IF(SUM(wUSE!BQ$113:BQ$115),BQ$4*wUSE!BQ44/SUM(wUSE!BQ$113:BQ$115),0)</f>
        <v>0</v>
      </c>
      <c r="BR43" s="187">
        <f>IF(SUM(wUSE!BR$113:BR$115),BR$4*wUSE!BR44/SUM(wUSE!BR$113:BR$115),0)</f>
        <v>0</v>
      </c>
      <c r="BS43" s="187">
        <f>IF(SUM(wUSE!BS$113:BS$115),BS$4*wUSE!BS44/SUM(wUSE!BS$113:BS$115),0)</f>
        <v>0.40304800968266113</v>
      </c>
      <c r="BT43" s="187">
        <f>IF(SUM(wUSE!BT$113:BT$115),BT$4*wUSE!BT44/SUM(wUSE!BT$113:BT$115),0)</f>
        <v>0</v>
      </c>
      <c r="BU43" s="187">
        <f>IF(SUM(wUSE!BU$113:BU$115),BU$4*wUSE!BU44/SUM(wUSE!BU$113:BU$115),0)</f>
        <v>0</v>
      </c>
      <c r="BV43" s="187">
        <f>IF(SUM(wUSE!BV$113:BV$115),BV$4*wUSE!BV44/SUM(wUSE!BV$113:BV$115),0)</f>
        <v>7.8745853505277328</v>
      </c>
      <c r="BW43" s="187">
        <f>IF(SUM(wUSE!BW$113:BW$115),BW$4*wUSE!BW44/SUM(wUSE!BW$113:BW$115),0)</f>
        <v>0</v>
      </c>
      <c r="BX43" s="187">
        <f>IF(SUM(wUSE!BX$113:BX$115),BX$4*wUSE!BX44/SUM(wUSE!BX$113:BX$115),0)</f>
        <v>0</v>
      </c>
      <c r="BY43" s="187">
        <f>IF(SUM(wUSE!BY$113:BY$115),BY$4*wUSE!BY44/SUM(wUSE!BY$113:BY$115),0)</f>
        <v>0</v>
      </c>
      <c r="BZ43" s="187">
        <f>IF(SUM(wUSE!BZ$113:BZ$115),BZ$4*wUSE!BZ44/SUM(wUSE!BZ$113:BZ$115),0)</f>
        <v>0</v>
      </c>
      <c r="CA43" s="187">
        <f>IF(SUM(wUSE!CA$113:CA$115),CA$4*wUSE!CA44/SUM(wUSE!CA$113:CA$115),0)</f>
        <v>0</v>
      </c>
      <c r="CB43" s="187">
        <f>IF(SUM(wUSE!CB$113:CB$115),CB$4*wUSE!CB44/SUM(wUSE!CB$113:CB$115),0)</f>
        <v>0</v>
      </c>
      <c r="CC43" s="187">
        <f>IF(SUM(wUSE!CC$113:CC$115),CC$4*wUSE!CC44/SUM(wUSE!CC$113:CC$115),0)</f>
        <v>0</v>
      </c>
      <c r="CD43" s="187">
        <f>IF(SUM(wUSE!CD$113:CD$115),CD$4*wUSE!CD44/SUM(wUSE!CD$113:CD$115),0)</f>
        <v>0</v>
      </c>
      <c r="CE43" s="187">
        <f>IF(SUM(wUSE!CE$113:CE$115),CE$4*wUSE!CE44/SUM(wUSE!CE$113:CE$115),0)</f>
        <v>0</v>
      </c>
      <c r="CF43" s="187">
        <f>IF(SUM(wUSE!CF$113:CF$115),CF$4*wUSE!CF44/SUM(wUSE!CF$113:CF$115),0)</f>
        <v>5.8686929080414458</v>
      </c>
      <c r="CG43" s="187">
        <f>IF(SUM(wUSE!CG$113:CG$115),CG$4*wUSE!CG44/SUM(wUSE!CG$113:CG$115),0)</f>
        <v>0</v>
      </c>
      <c r="CH43" s="187">
        <f>IF(SUM(wUSE!CH$113:CH$115),CH$4*wUSE!CH44/SUM(wUSE!CH$113:CH$115),0)</f>
        <v>0</v>
      </c>
      <c r="CI43" s="187">
        <f>IF(SUM(wUSE!CI$113:CI$115),CI$4*wUSE!CI44/SUM(wUSE!CI$113:CI$115),0)</f>
        <v>0</v>
      </c>
      <c r="CJ43" s="187">
        <f>IF(SUM(wUSE!CJ$113:CJ$115),CJ$4*wUSE!CJ44/SUM(wUSE!CJ$113:CJ$115),0)</f>
        <v>0</v>
      </c>
      <c r="CK43" s="187">
        <f>IF(SUM(wUSE!CK$113:CK$115),CK$4*wUSE!CK44/SUM(wUSE!CK$113:CK$115),0)</f>
        <v>0</v>
      </c>
      <c r="CL43" s="187">
        <f>IF(SUM(wUSE!CL$113:CL$115),CL$4*wUSE!CL44/SUM(wUSE!CL$113:CL$115),0)</f>
        <v>0</v>
      </c>
      <c r="CM43" s="187">
        <f>IF(SUM(wUSE!CM$113:CM$115),CM$4*wUSE!CM44/SUM(wUSE!CM$113:CM$115),0)</f>
        <v>0</v>
      </c>
      <c r="CN43" s="187">
        <f>IF(SUM(wUSE!CN$113:CN$115),CN$4*wUSE!CN44/SUM(wUSE!CN$113:CN$115),0)</f>
        <v>0</v>
      </c>
      <c r="CO43" s="187">
        <f>IF(SUM(wUSE!CO$113:CO$115),CO$4*wUSE!CO44/SUM(wUSE!CO$113:CO$115),0)</f>
        <v>0</v>
      </c>
      <c r="CP43" s="187">
        <f>IF(SUM(wUSE!CP$113:CP$115),CP$4*wUSE!CP44/SUM(wUSE!CP$113:CP$115),0)</f>
        <v>0</v>
      </c>
      <c r="CQ43" s="187">
        <f>IF(SUM(wUSE!CQ$113:CQ$115),CQ$4*wUSE!CQ44/SUM(wUSE!CQ$113:CQ$115),0)</f>
        <v>0</v>
      </c>
      <c r="CR43" s="187">
        <f>IF(SUM(wUSE!CR$113:CR$115),CR$4*wUSE!CR44/SUM(wUSE!CR$113:CR$115),0)</f>
        <v>0</v>
      </c>
      <c r="CS43" s="187">
        <f>IF(SUM(wUSE!CS$113:CS$115),CS$4*wUSE!CS44/SUM(wUSE!CS$113:CS$115),0)</f>
        <v>0</v>
      </c>
      <c r="CT43" s="187">
        <f>IF(SUM(wUSE!CT$113:CT$115),CT$4*wUSE!CT44/SUM(wUSE!CT$113:CT$115),0)</f>
        <v>0</v>
      </c>
      <c r="CU43" s="187">
        <f>IF(SUM(wUSE!CU$113:CU$115),CU$4*wUSE!CU44/SUM(wUSE!CU$113:CU$115),0)</f>
        <v>0</v>
      </c>
      <c r="CV43" s="187">
        <f>IF(SUM(wUSE!CV$113:CV$115),CV$4*wUSE!CV44/SUM(wUSE!CV$113:CV$115),0)</f>
        <v>0</v>
      </c>
      <c r="CW43" s="187">
        <f>IF(SUM(wUSE!CW$113:CW$115),CW$4*wUSE!CW44/SUM(wUSE!CW$113:CW$115),0)</f>
        <v>0</v>
      </c>
      <c r="CX43" s="187">
        <f>IF(SUM(wUSE!CX$113:CX$115),CX$4*wUSE!CX44/SUM(wUSE!CX$113:CX$115),0)</f>
        <v>0</v>
      </c>
      <c r="CY43" s="187">
        <f>IF(SUM(wUSE!CY$113:CY$115),CY$4*wUSE!CY44/SUM(wUSE!CY$113:CY$115),0)</f>
        <v>0</v>
      </c>
      <c r="CZ43" s="187">
        <f>IF(SUM(wUSE!CZ$113:CZ$115),CZ$4*wUSE!CZ44/SUM(wUSE!CZ$113:CZ$115),0)</f>
        <v>0</v>
      </c>
      <c r="DA43" s="187">
        <f>IF(SUM(wUSE!DA$113:DA$115),DA$4*wUSE!DA44/SUM(wUSE!DA$113:DA$115),0)</f>
        <v>0</v>
      </c>
      <c r="DB43" s="187">
        <f>IF(SUM(wUSE!DB$113:DB$115),DB$4*wUSE!DB44/SUM(wUSE!DB$113:DB$115),0)</f>
        <v>0</v>
      </c>
      <c r="DC43" s="177"/>
      <c r="DD43" s="178"/>
      <c r="DE43" s="178"/>
      <c r="DF43" s="178"/>
      <c r="DG43" s="178"/>
      <c r="DH43" s="178"/>
      <c r="DI43" s="178"/>
      <c r="DJ43" s="178"/>
      <c r="DK43" s="178"/>
      <c r="DL43" s="178"/>
      <c r="DM43" s="178"/>
      <c r="DN43" s="178"/>
      <c r="DO43" s="178"/>
      <c r="DP43" s="178"/>
    </row>
    <row r="44" spans="1:120" x14ac:dyDescent="0.35">
      <c r="A44" s="27"/>
      <c r="B44" s="15" t="s">
        <v>110</v>
      </c>
      <c r="C44" s="187">
        <f>IF(SUM(wUSE!C$113:C$115),C$4*wUSE!C45/SUM(wUSE!C$113:C$115),0)</f>
        <v>0</v>
      </c>
      <c r="D44" s="187">
        <f>IF(SUM(wUSE!D$113:D$115),D$4*wUSE!D45/SUM(wUSE!D$113:D$115),0)</f>
        <v>0</v>
      </c>
      <c r="E44" s="187">
        <f>IF(SUM(wUSE!E$113:E$115),E$4*wUSE!E45/SUM(wUSE!E$113:E$115),0)</f>
        <v>0</v>
      </c>
      <c r="F44" s="187">
        <f>IF(SUM(wUSE!F$113:F$115),F$4*wUSE!F45/SUM(wUSE!F$113:F$115),0)</f>
        <v>0</v>
      </c>
      <c r="G44" s="187">
        <f>IF(SUM(wUSE!G$113:G$115),G$4*wUSE!G45/SUM(wUSE!G$113:G$115),0)</f>
        <v>0</v>
      </c>
      <c r="H44" s="187">
        <f>IF(SUM(wUSE!H$113:H$115),H$4*wUSE!H45/SUM(wUSE!H$113:H$115),0)</f>
        <v>0</v>
      </c>
      <c r="I44" s="187">
        <f>IF(SUM(wUSE!I$113:I$115),I$4*wUSE!I45/SUM(wUSE!I$113:I$115),0)</f>
        <v>0</v>
      </c>
      <c r="J44" s="187">
        <f>IF(SUM(wUSE!J$113:J$115),J$4*wUSE!J45/SUM(wUSE!J$113:J$115),0)</f>
        <v>0</v>
      </c>
      <c r="K44" s="187">
        <f>IF(SUM(wUSE!K$113:K$115),K$4*wUSE!K45/SUM(wUSE!K$113:K$115),0)</f>
        <v>0</v>
      </c>
      <c r="L44" s="187">
        <f>IF(SUM(wUSE!L$113:L$115),L$4*wUSE!L45/SUM(wUSE!L$113:L$115),0)</f>
        <v>0</v>
      </c>
      <c r="M44" s="187">
        <f>IF(SUM(wUSE!M$113:M$115),M$4*wUSE!M45/SUM(wUSE!M$113:M$115),0)</f>
        <v>0</v>
      </c>
      <c r="N44" s="187">
        <f>IF(SUM(wUSE!N$113:N$115),N$4*wUSE!N45/SUM(wUSE!N$113:N$115),0)</f>
        <v>0</v>
      </c>
      <c r="O44" s="187">
        <f>IF(SUM(wUSE!O$113:O$115),O$4*wUSE!O45/SUM(wUSE!O$113:O$115),0)</f>
        <v>0</v>
      </c>
      <c r="P44" s="187">
        <f>IF(SUM(wUSE!P$113:P$115),P$4*wUSE!P45/SUM(wUSE!P$113:P$115),0)</f>
        <v>0</v>
      </c>
      <c r="Q44" s="187">
        <f>IF(SUM(wUSE!Q$113:Q$115),Q$4*wUSE!Q45/SUM(wUSE!Q$113:Q$115),0)</f>
        <v>0</v>
      </c>
      <c r="R44" s="187">
        <f>IF(SUM(wUSE!R$113:R$115),R$4*wUSE!R45/SUM(wUSE!R$113:R$115),0)</f>
        <v>0</v>
      </c>
      <c r="S44" s="187">
        <f>IF(SUM(wUSE!S$113:S$115),S$4*wUSE!S45/SUM(wUSE!S$113:S$115),0)</f>
        <v>0</v>
      </c>
      <c r="T44" s="187">
        <f>IF(SUM(wUSE!T$113:T$115),T$4*wUSE!T45/SUM(wUSE!T$113:T$115),0)</f>
        <v>0</v>
      </c>
      <c r="U44" s="187">
        <f>IF(SUM(wUSE!U$113:U$115),U$4*wUSE!U45/SUM(wUSE!U$113:U$115),0)</f>
        <v>0</v>
      </c>
      <c r="V44" s="187">
        <f>IF(SUM(wUSE!V$113:V$115),V$4*wUSE!V45/SUM(wUSE!V$113:V$115),0)</f>
        <v>0</v>
      </c>
      <c r="W44" s="187">
        <f>IF(SUM(wUSE!W$113:W$115),W$4*wUSE!W45/SUM(wUSE!W$113:W$115),0)</f>
        <v>0</v>
      </c>
      <c r="X44" s="187">
        <f>IF(SUM(wUSE!X$113:X$115),X$4*wUSE!X45/SUM(wUSE!X$113:X$115),0)</f>
        <v>0</v>
      </c>
      <c r="Y44" s="187">
        <f>IF(SUM(wUSE!Y$113:Y$115),Y$4*wUSE!Y45/SUM(wUSE!Y$113:Y$115),0)</f>
        <v>0</v>
      </c>
      <c r="Z44" s="187">
        <f>IF(SUM(wUSE!Z$113:Z$115),Z$4*wUSE!Z45/SUM(wUSE!Z$113:Z$115),0)</f>
        <v>0</v>
      </c>
      <c r="AA44" s="187">
        <f>IF(SUM(wUSE!AA$113:AA$115),AA$4*wUSE!AA45/SUM(wUSE!AA$113:AA$115),0)</f>
        <v>0</v>
      </c>
      <c r="AB44" s="187">
        <f>IF(SUM(wUSE!AB$113:AB$115),AB$4*wUSE!AB45/SUM(wUSE!AB$113:AB$115),0)</f>
        <v>0</v>
      </c>
      <c r="AC44" s="187">
        <f>IF(SUM(wUSE!AC$113:AC$115),AC$4*wUSE!AC45/SUM(wUSE!AC$113:AC$115),0)</f>
        <v>0</v>
      </c>
      <c r="AD44" s="187">
        <f>IF(SUM(wUSE!AD$113:AD$115),AD$4*wUSE!AD45/SUM(wUSE!AD$113:AD$115),0)</f>
        <v>0</v>
      </c>
      <c r="AE44" s="187">
        <f>IF(SUM(wUSE!AE$113:AE$115),AE$4*wUSE!AE45/SUM(wUSE!AE$113:AE$115),0)</f>
        <v>0</v>
      </c>
      <c r="AF44" s="187">
        <f>IF(SUM(wUSE!AF$113:AF$115),AF$4*wUSE!AF45/SUM(wUSE!AF$113:AF$115),0)</f>
        <v>0</v>
      </c>
      <c r="AG44" s="187">
        <f>IF(SUM(wUSE!AG$113:AG$115),AG$4*wUSE!AG45/SUM(wUSE!AG$113:AG$115),0)</f>
        <v>0</v>
      </c>
      <c r="AH44" s="187">
        <f>IF(SUM(wUSE!AH$113:AH$115),AH$4*wUSE!AH45/SUM(wUSE!AH$113:AH$115),0)</f>
        <v>0</v>
      </c>
      <c r="AI44" s="187">
        <f>IF(SUM(wUSE!AI$113:AI$115),AI$4*wUSE!AI45/SUM(wUSE!AI$113:AI$115),0)</f>
        <v>0</v>
      </c>
      <c r="AJ44" s="187">
        <f>IF(SUM(wUSE!AJ$113:AJ$115),AJ$4*wUSE!AJ45/SUM(wUSE!AJ$113:AJ$115),0)</f>
        <v>0</v>
      </c>
      <c r="AK44" s="187">
        <f>IF(SUM(wUSE!AK$113:AK$115),AK$4*wUSE!AK45/SUM(wUSE!AK$113:AK$115),0)</f>
        <v>0</v>
      </c>
      <c r="AL44" s="187">
        <f>IF(SUM(wUSE!AL$113:AL$115),AL$4*wUSE!AL45/SUM(wUSE!AL$113:AL$115),0)</f>
        <v>0</v>
      </c>
      <c r="AM44" s="187">
        <f>IF(SUM(wUSE!AM$113:AM$115),AM$4*wUSE!AM45/SUM(wUSE!AM$113:AM$115),0)</f>
        <v>0</v>
      </c>
      <c r="AN44" s="187">
        <f>IF(SUM(wUSE!AN$113:AN$115),AN$4*wUSE!AN45/SUM(wUSE!AN$113:AN$115),0)</f>
        <v>0</v>
      </c>
      <c r="AO44" s="187">
        <f>IF(SUM(wUSE!AO$113:AO$115),AO$4*wUSE!AO45/SUM(wUSE!AO$113:AO$115),0)</f>
        <v>0</v>
      </c>
      <c r="AP44" s="187">
        <f>IF(SUM(wUSE!AP$113:AP$115),AP$4*wUSE!AP45/SUM(wUSE!AP$113:AP$115),0)</f>
        <v>0</v>
      </c>
      <c r="AQ44" s="187">
        <f>IF(SUM(wUSE!AQ$113:AQ$115),AQ$4*wUSE!AQ45/SUM(wUSE!AQ$113:AQ$115),0)</f>
        <v>0</v>
      </c>
      <c r="AR44" s="187">
        <f>IF(SUM(wUSE!AR$113:AR$115),AR$4*wUSE!AR45/SUM(wUSE!AR$113:AR$115),0)</f>
        <v>0</v>
      </c>
      <c r="AS44" s="187">
        <f>IF(SUM(wUSE!AS$113:AS$115),AS$4*wUSE!AS45/SUM(wUSE!AS$113:AS$115),0)</f>
        <v>0</v>
      </c>
      <c r="AT44" s="187">
        <f>IF(SUM(wUSE!AT$113:AT$115),AT$4*wUSE!AT45/SUM(wUSE!AT$113:AT$115),0)</f>
        <v>0</v>
      </c>
      <c r="AU44" s="187">
        <f>IF(SUM(wUSE!AU$113:AU$115),AU$4*wUSE!AU45/SUM(wUSE!AU$113:AU$115),0)</f>
        <v>0</v>
      </c>
      <c r="AV44" s="187">
        <f>IF(SUM(wUSE!AV$113:AV$115),AV$4*wUSE!AV45/SUM(wUSE!AV$113:AV$115),0)</f>
        <v>0</v>
      </c>
      <c r="AW44" s="187">
        <f>IF(SUM(wUSE!AW$113:AW$115),AW$4*wUSE!AW45/SUM(wUSE!AW$113:AW$115),0)</f>
        <v>0</v>
      </c>
      <c r="AX44" s="187">
        <f>IF(SUM(wUSE!AX$113:AX$115),AX$4*wUSE!AX45/SUM(wUSE!AX$113:AX$115),0)</f>
        <v>0</v>
      </c>
      <c r="AY44" s="187">
        <f>IF(SUM(wUSE!AY$113:AY$115),AY$4*wUSE!AY45/SUM(wUSE!AY$113:AY$115),0)</f>
        <v>0</v>
      </c>
      <c r="AZ44" s="187">
        <f>IF(SUM(wUSE!AZ$113:AZ$115),AZ$4*wUSE!AZ45/SUM(wUSE!AZ$113:AZ$115),0)</f>
        <v>0</v>
      </c>
      <c r="BA44" s="187">
        <f>IF(SUM(wUSE!BA$113:BA$115),BA$4*wUSE!BA45/SUM(wUSE!BA$113:BA$115),0)</f>
        <v>0</v>
      </c>
      <c r="BB44" s="187">
        <f>IF(SUM(wUSE!BB$113:BB$115),BB$4*wUSE!BB45/SUM(wUSE!BB$113:BB$115),0)</f>
        <v>0</v>
      </c>
      <c r="BC44" s="187">
        <f>IF(SUM(wUSE!BC$113:BC$115),BC$4*wUSE!BC45/SUM(wUSE!BC$113:BC$115),0)</f>
        <v>0</v>
      </c>
      <c r="BD44" s="187">
        <f>IF(SUM(wUSE!BD$113:BD$115),BD$4*wUSE!BD45/SUM(wUSE!BD$113:BD$115),0)</f>
        <v>0</v>
      </c>
      <c r="BE44" s="187">
        <f>IF(SUM(wUSE!BE$113:BE$115),BE$4*wUSE!BE45/SUM(wUSE!BE$113:BE$115),0)</f>
        <v>0</v>
      </c>
      <c r="BF44" s="187">
        <f>IF(SUM(wUSE!BF$113:BF$115),BF$4*wUSE!BF45/SUM(wUSE!BF$113:BF$115),0)</f>
        <v>0</v>
      </c>
      <c r="BG44" s="187">
        <f>IF(SUM(wUSE!BG$113:BG$115),BG$4*wUSE!BG45/SUM(wUSE!BG$113:BG$115),0)</f>
        <v>0</v>
      </c>
      <c r="BH44" s="187">
        <f>IF(SUM(wUSE!BH$113:BH$115),BH$4*wUSE!BH45/SUM(wUSE!BH$113:BH$115),0)</f>
        <v>0</v>
      </c>
      <c r="BI44" s="187">
        <f>IF(SUM(wUSE!BI$113:BI$115),BI$4*wUSE!BI45/SUM(wUSE!BI$113:BI$115),0)</f>
        <v>0</v>
      </c>
      <c r="BJ44" s="187">
        <f>IF(SUM(wUSE!BJ$113:BJ$115),BJ$4*wUSE!BJ45/SUM(wUSE!BJ$113:BJ$115),0)</f>
        <v>0</v>
      </c>
      <c r="BK44" s="187">
        <f>IF(SUM(wUSE!BK$113:BK$115),BK$4*wUSE!BK45/SUM(wUSE!BK$113:BK$115),0)</f>
        <v>0</v>
      </c>
      <c r="BL44" s="187">
        <f>IF(SUM(wUSE!BL$113:BL$115),BL$4*wUSE!BL45/SUM(wUSE!BL$113:BL$115),0)</f>
        <v>0</v>
      </c>
      <c r="BM44" s="187">
        <f>IF(SUM(wUSE!BM$113:BM$115),BM$4*wUSE!BM45/SUM(wUSE!BM$113:BM$115),0)</f>
        <v>0</v>
      </c>
      <c r="BN44" s="187">
        <f>IF(SUM(wUSE!BN$113:BN$115),BN$4*wUSE!BN45/SUM(wUSE!BN$113:BN$115),0)</f>
        <v>0</v>
      </c>
      <c r="BO44" s="187">
        <f>IF(SUM(wUSE!BO$113:BO$115),BO$4*wUSE!BO45/SUM(wUSE!BO$113:BO$115),0)</f>
        <v>0</v>
      </c>
      <c r="BP44" s="187">
        <f>IF(SUM(wUSE!BP$113:BP$115),BP$4*wUSE!BP45/SUM(wUSE!BP$113:BP$115),0)</f>
        <v>0</v>
      </c>
      <c r="BQ44" s="187">
        <f>IF(SUM(wUSE!BQ$113:BQ$115),BQ$4*wUSE!BQ45/SUM(wUSE!BQ$113:BQ$115),0)</f>
        <v>0</v>
      </c>
      <c r="BR44" s="187">
        <f>IF(SUM(wUSE!BR$113:BR$115),BR$4*wUSE!BR45/SUM(wUSE!BR$113:BR$115),0)</f>
        <v>0</v>
      </c>
      <c r="BS44" s="187">
        <f>IF(SUM(wUSE!BS$113:BS$115),BS$4*wUSE!BS45/SUM(wUSE!BS$113:BS$115),0)</f>
        <v>0</v>
      </c>
      <c r="BT44" s="187">
        <f>IF(SUM(wUSE!BT$113:BT$115),BT$4*wUSE!BT45/SUM(wUSE!BT$113:BT$115),0)</f>
        <v>0</v>
      </c>
      <c r="BU44" s="187">
        <f>IF(SUM(wUSE!BU$113:BU$115),BU$4*wUSE!BU45/SUM(wUSE!BU$113:BU$115),0)</f>
        <v>0</v>
      </c>
      <c r="BV44" s="187">
        <f>IF(SUM(wUSE!BV$113:BV$115),BV$4*wUSE!BV45/SUM(wUSE!BV$113:BV$115),0)</f>
        <v>0</v>
      </c>
      <c r="BW44" s="187">
        <f>IF(SUM(wUSE!BW$113:BW$115),BW$4*wUSE!BW45/SUM(wUSE!BW$113:BW$115),0)</f>
        <v>0</v>
      </c>
      <c r="BX44" s="187">
        <f>IF(SUM(wUSE!BX$113:BX$115),BX$4*wUSE!BX45/SUM(wUSE!BX$113:BX$115),0)</f>
        <v>0</v>
      </c>
      <c r="BY44" s="187">
        <f>IF(SUM(wUSE!BY$113:BY$115),BY$4*wUSE!BY45/SUM(wUSE!BY$113:BY$115),0)</f>
        <v>0</v>
      </c>
      <c r="BZ44" s="187">
        <f>IF(SUM(wUSE!BZ$113:BZ$115),BZ$4*wUSE!BZ45/SUM(wUSE!BZ$113:BZ$115),0)</f>
        <v>0</v>
      </c>
      <c r="CA44" s="187">
        <f>IF(SUM(wUSE!CA$113:CA$115),CA$4*wUSE!CA45/SUM(wUSE!CA$113:CA$115),0)</f>
        <v>0</v>
      </c>
      <c r="CB44" s="187">
        <f>IF(SUM(wUSE!CB$113:CB$115),CB$4*wUSE!CB45/SUM(wUSE!CB$113:CB$115),0)</f>
        <v>0</v>
      </c>
      <c r="CC44" s="187">
        <f>IF(SUM(wUSE!CC$113:CC$115),CC$4*wUSE!CC45/SUM(wUSE!CC$113:CC$115),0)</f>
        <v>0</v>
      </c>
      <c r="CD44" s="187">
        <f>IF(SUM(wUSE!CD$113:CD$115),CD$4*wUSE!CD45/SUM(wUSE!CD$113:CD$115),0)</f>
        <v>0</v>
      </c>
      <c r="CE44" s="187">
        <f>IF(SUM(wUSE!CE$113:CE$115),CE$4*wUSE!CE45/SUM(wUSE!CE$113:CE$115),0)</f>
        <v>0</v>
      </c>
      <c r="CF44" s="187">
        <f>IF(SUM(wUSE!CF$113:CF$115),CF$4*wUSE!CF45/SUM(wUSE!CF$113:CF$115),0)</f>
        <v>0.87226333596435801</v>
      </c>
      <c r="CG44" s="187">
        <f>IF(SUM(wUSE!CG$113:CG$115),CG$4*wUSE!CG45/SUM(wUSE!CG$113:CG$115),0)</f>
        <v>0</v>
      </c>
      <c r="CH44" s="187">
        <f>IF(SUM(wUSE!CH$113:CH$115),CH$4*wUSE!CH45/SUM(wUSE!CH$113:CH$115),0)</f>
        <v>0</v>
      </c>
      <c r="CI44" s="187">
        <f>IF(SUM(wUSE!CI$113:CI$115),CI$4*wUSE!CI45/SUM(wUSE!CI$113:CI$115),0)</f>
        <v>0</v>
      </c>
      <c r="CJ44" s="187">
        <f>IF(SUM(wUSE!CJ$113:CJ$115),CJ$4*wUSE!CJ45/SUM(wUSE!CJ$113:CJ$115),0)</f>
        <v>0</v>
      </c>
      <c r="CK44" s="187">
        <f>IF(SUM(wUSE!CK$113:CK$115),CK$4*wUSE!CK45/SUM(wUSE!CK$113:CK$115),0)</f>
        <v>0</v>
      </c>
      <c r="CL44" s="187">
        <f>IF(SUM(wUSE!CL$113:CL$115),CL$4*wUSE!CL45/SUM(wUSE!CL$113:CL$115),0)</f>
        <v>0</v>
      </c>
      <c r="CM44" s="187">
        <f>IF(SUM(wUSE!CM$113:CM$115),CM$4*wUSE!CM45/SUM(wUSE!CM$113:CM$115),0)</f>
        <v>0</v>
      </c>
      <c r="CN44" s="187">
        <f>IF(SUM(wUSE!CN$113:CN$115),CN$4*wUSE!CN45/SUM(wUSE!CN$113:CN$115),0)</f>
        <v>0</v>
      </c>
      <c r="CO44" s="187">
        <f>IF(SUM(wUSE!CO$113:CO$115),CO$4*wUSE!CO45/SUM(wUSE!CO$113:CO$115),0)</f>
        <v>0</v>
      </c>
      <c r="CP44" s="187">
        <f>IF(SUM(wUSE!CP$113:CP$115),CP$4*wUSE!CP45/SUM(wUSE!CP$113:CP$115),0)</f>
        <v>0</v>
      </c>
      <c r="CQ44" s="187">
        <f>IF(SUM(wUSE!CQ$113:CQ$115),CQ$4*wUSE!CQ45/SUM(wUSE!CQ$113:CQ$115),0)</f>
        <v>0</v>
      </c>
      <c r="CR44" s="187">
        <f>IF(SUM(wUSE!CR$113:CR$115),CR$4*wUSE!CR45/SUM(wUSE!CR$113:CR$115),0)</f>
        <v>0</v>
      </c>
      <c r="CS44" s="187">
        <f>IF(SUM(wUSE!CS$113:CS$115),CS$4*wUSE!CS45/SUM(wUSE!CS$113:CS$115),0)</f>
        <v>0</v>
      </c>
      <c r="CT44" s="187">
        <f>IF(SUM(wUSE!CT$113:CT$115),CT$4*wUSE!CT45/SUM(wUSE!CT$113:CT$115),0)</f>
        <v>0</v>
      </c>
      <c r="CU44" s="187">
        <f>IF(SUM(wUSE!CU$113:CU$115),CU$4*wUSE!CU45/SUM(wUSE!CU$113:CU$115),0)</f>
        <v>0</v>
      </c>
      <c r="CV44" s="187">
        <f>IF(SUM(wUSE!CV$113:CV$115),CV$4*wUSE!CV45/SUM(wUSE!CV$113:CV$115),0)</f>
        <v>0</v>
      </c>
      <c r="CW44" s="187">
        <f>IF(SUM(wUSE!CW$113:CW$115),CW$4*wUSE!CW45/SUM(wUSE!CW$113:CW$115),0)</f>
        <v>0</v>
      </c>
      <c r="CX44" s="187">
        <f>IF(SUM(wUSE!CX$113:CX$115),CX$4*wUSE!CX45/SUM(wUSE!CX$113:CX$115),0)</f>
        <v>0</v>
      </c>
      <c r="CY44" s="187">
        <f>IF(SUM(wUSE!CY$113:CY$115),CY$4*wUSE!CY45/SUM(wUSE!CY$113:CY$115),0)</f>
        <v>0</v>
      </c>
      <c r="CZ44" s="187">
        <f>IF(SUM(wUSE!CZ$113:CZ$115),CZ$4*wUSE!CZ45/SUM(wUSE!CZ$113:CZ$115),0)</f>
        <v>0</v>
      </c>
      <c r="DA44" s="187">
        <f>IF(SUM(wUSE!DA$113:DA$115),DA$4*wUSE!DA45/SUM(wUSE!DA$113:DA$115),0)</f>
        <v>0</v>
      </c>
      <c r="DB44" s="187">
        <f>IF(SUM(wUSE!DB$113:DB$115),DB$4*wUSE!DB45/SUM(wUSE!DB$113:DB$115),0)</f>
        <v>0</v>
      </c>
      <c r="DC44" s="177"/>
      <c r="DD44" s="178"/>
      <c r="DE44" s="178"/>
      <c r="DF44" s="178"/>
      <c r="DG44" s="178"/>
      <c r="DH44" s="178"/>
      <c r="DI44" s="178"/>
      <c r="DJ44" s="178"/>
      <c r="DK44" s="178"/>
      <c r="DL44" s="178"/>
      <c r="DM44" s="178"/>
      <c r="DN44" s="178"/>
      <c r="DO44" s="178"/>
      <c r="DP44" s="178"/>
    </row>
    <row r="45" spans="1:120" x14ac:dyDescent="0.35">
      <c r="A45" s="27"/>
      <c r="B45" s="15" t="s">
        <v>113</v>
      </c>
      <c r="C45" s="187">
        <f>IF(SUM(wUSE!C$113:C$115),C$4*wUSE!C46/SUM(wUSE!C$113:C$115),0)</f>
        <v>0</v>
      </c>
      <c r="D45" s="187">
        <f>IF(SUM(wUSE!D$113:D$115),D$4*wUSE!D46/SUM(wUSE!D$113:D$115),0)</f>
        <v>0</v>
      </c>
      <c r="E45" s="187">
        <f>IF(SUM(wUSE!E$113:E$115),E$4*wUSE!E46/SUM(wUSE!E$113:E$115),0)</f>
        <v>0</v>
      </c>
      <c r="F45" s="187">
        <f>IF(SUM(wUSE!F$113:F$115),F$4*wUSE!F46/SUM(wUSE!F$113:F$115),0)</f>
        <v>0</v>
      </c>
      <c r="G45" s="187">
        <f>IF(SUM(wUSE!G$113:G$115),G$4*wUSE!G46/SUM(wUSE!G$113:G$115),0)</f>
        <v>0</v>
      </c>
      <c r="H45" s="187">
        <f>IF(SUM(wUSE!H$113:H$115),H$4*wUSE!H46/SUM(wUSE!H$113:H$115),0)</f>
        <v>0</v>
      </c>
      <c r="I45" s="187">
        <f>IF(SUM(wUSE!I$113:I$115),I$4*wUSE!I46/SUM(wUSE!I$113:I$115),0)</f>
        <v>0</v>
      </c>
      <c r="J45" s="187">
        <f>IF(SUM(wUSE!J$113:J$115),J$4*wUSE!J46/SUM(wUSE!J$113:J$115),0)</f>
        <v>0</v>
      </c>
      <c r="K45" s="187">
        <f>IF(SUM(wUSE!K$113:K$115),K$4*wUSE!K46/SUM(wUSE!K$113:K$115),0)</f>
        <v>0</v>
      </c>
      <c r="L45" s="187">
        <f>IF(SUM(wUSE!L$113:L$115),L$4*wUSE!L46/SUM(wUSE!L$113:L$115),0)</f>
        <v>0</v>
      </c>
      <c r="M45" s="187">
        <f>IF(SUM(wUSE!M$113:M$115),M$4*wUSE!M46/SUM(wUSE!M$113:M$115),0)</f>
        <v>0</v>
      </c>
      <c r="N45" s="187">
        <f>IF(SUM(wUSE!N$113:N$115),N$4*wUSE!N46/SUM(wUSE!N$113:N$115),0)</f>
        <v>0</v>
      </c>
      <c r="O45" s="187">
        <f>IF(SUM(wUSE!O$113:O$115),O$4*wUSE!O46/SUM(wUSE!O$113:O$115),0)</f>
        <v>0</v>
      </c>
      <c r="P45" s="187">
        <f>IF(SUM(wUSE!P$113:P$115),P$4*wUSE!P46/SUM(wUSE!P$113:P$115),0)</f>
        <v>0</v>
      </c>
      <c r="Q45" s="187">
        <f>IF(SUM(wUSE!Q$113:Q$115),Q$4*wUSE!Q46/SUM(wUSE!Q$113:Q$115),0)</f>
        <v>0</v>
      </c>
      <c r="R45" s="187">
        <f>IF(SUM(wUSE!R$113:R$115),R$4*wUSE!R46/SUM(wUSE!R$113:R$115),0)</f>
        <v>0</v>
      </c>
      <c r="S45" s="187">
        <f>IF(SUM(wUSE!S$113:S$115),S$4*wUSE!S46/SUM(wUSE!S$113:S$115),0)</f>
        <v>0</v>
      </c>
      <c r="T45" s="187">
        <f>IF(SUM(wUSE!T$113:T$115),T$4*wUSE!T46/SUM(wUSE!T$113:T$115),0)</f>
        <v>0</v>
      </c>
      <c r="U45" s="187">
        <f>IF(SUM(wUSE!U$113:U$115),U$4*wUSE!U46/SUM(wUSE!U$113:U$115),0)</f>
        <v>0</v>
      </c>
      <c r="V45" s="187">
        <f>IF(SUM(wUSE!V$113:V$115),V$4*wUSE!V46/SUM(wUSE!V$113:V$115),0)</f>
        <v>0</v>
      </c>
      <c r="W45" s="187">
        <f>IF(SUM(wUSE!W$113:W$115),W$4*wUSE!W46/SUM(wUSE!W$113:W$115),0)</f>
        <v>0</v>
      </c>
      <c r="X45" s="187">
        <f>IF(SUM(wUSE!X$113:X$115),X$4*wUSE!X46/SUM(wUSE!X$113:X$115),0)</f>
        <v>0</v>
      </c>
      <c r="Y45" s="187">
        <f>IF(SUM(wUSE!Y$113:Y$115),Y$4*wUSE!Y46/SUM(wUSE!Y$113:Y$115),0)</f>
        <v>0</v>
      </c>
      <c r="Z45" s="187">
        <f>IF(SUM(wUSE!Z$113:Z$115),Z$4*wUSE!Z46/SUM(wUSE!Z$113:Z$115),0)</f>
        <v>0</v>
      </c>
      <c r="AA45" s="187">
        <f>IF(SUM(wUSE!AA$113:AA$115),AA$4*wUSE!AA46/SUM(wUSE!AA$113:AA$115),0)</f>
        <v>0</v>
      </c>
      <c r="AB45" s="187">
        <f>IF(SUM(wUSE!AB$113:AB$115),AB$4*wUSE!AB46/SUM(wUSE!AB$113:AB$115),0)</f>
        <v>0</v>
      </c>
      <c r="AC45" s="187">
        <f>IF(SUM(wUSE!AC$113:AC$115),AC$4*wUSE!AC46/SUM(wUSE!AC$113:AC$115),0)</f>
        <v>0</v>
      </c>
      <c r="AD45" s="187">
        <f>IF(SUM(wUSE!AD$113:AD$115),AD$4*wUSE!AD46/SUM(wUSE!AD$113:AD$115),0)</f>
        <v>0</v>
      </c>
      <c r="AE45" s="187">
        <f>IF(SUM(wUSE!AE$113:AE$115),AE$4*wUSE!AE46/SUM(wUSE!AE$113:AE$115),0)</f>
        <v>0</v>
      </c>
      <c r="AF45" s="187">
        <f>IF(SUM(wUSE!AF$113:AF$115),AF$4*wUSE!AF46/SUM(wUSE!AF$113:AF$115),0)</f>
        <v>0</v>
      </c>
      <c r="AG45" s="187">
        <f>IF(SUM(wUSE!AG$113:AG$115),AG$4*wUSE!AG46/SUM(wUSE!AG$113:AG$115),0)</f>
        <v>0</v>
      </c>
      <c r="AH45" s="187">
        <f>IF(SUM(wUSE!AH$113:AH$115),AH$4*wUSE!AH46/SUM(wUSE!AH$113:AH$115),0)</f>
        <v>0</v>
      </c>
      <c r="AI45" s="187">
        <f>IF(SUM(wUSE!AI$113:AI$115),AI$4*wUSE!AI46/SUM(wUSE!AI$113:AI$115),0)</f>
        <v>0</v>
      </c>
      <c r="AJ45" s="187">
        <f>IF(SUM(wUSE!AJ$113:AJ$115),AJ$4*wUSE!AJ46/SUM(wUSE!AJ$113:AJ$115),0)</f>
        <v>0</v>
      </c>
      <c r="AK45" s="187">
        <f>IF(SUM(wUSE!AK$113:AK$115),AK$4*wUSE!AK46/SUM(wUSE!AK$113:AK$115),0)</f>
        <v>0</v>
      </c>
      <c r="AL45" s="187">
        <f>IF(SUM(wUSE!AL$113:AL$115),AL$4*wUSE!AL46/SUM(wUSE!AL$113:AL$115),0)</f>
        <v>0</v>
      </c>
      <c r="AM45" s="187">
        <f>IF(SUM(wUSE!AM$113:AM$115),AM$4*wUSE!AM46/SUM(wUSE!AM$113:AM$115),0)</f>
        <v>0</v>
      </c>
      <c r="AN45" s="187">
        <f>IF(SUM(wUSE!AN$113:AN$115),AN$4*wUSE!AN46/SUM(wUSE!AN$113:AN$115),0)</f>
        <v>0</v>
      </c>
      <c r="AO45" s="187">
        <f>IF(SUM(wUSE!AO$113:AO$115),AO$4*wUSE!AO46/SUM(wUSE!AO$113:AO$115),0)</f>
        <v>0.17367137708182906</v>
      </c>
      <c r="AP45" s="187">
        <f>IF(SUM(wUSE!AP$113:AP$115),AP$4*wUSE!AP46/SUM(wUSE!AP$113:AP$115),0)</f>
        <v>0</v>
      </c>
      <c r="AQ45" s="187">
        <f>IF(SUM(wUSE!AQ$113:AQ$115),AQ$4*wUSE!AQ46/SUM(wUSE!AQ$113:AQ$115),0)</f>
        <v>0</v>
      </c>
      <c r="AR45" s="187">
        <f>IF(SUM(wUSE!AR$113:AR$115),AR$4*wUSE!AR46/SUM(wUSE!AR$113:AR$115),0)</f>
        <v>0</v>
      </c>
      <c r="AS45" s="187">
        <f>IF(SUM(wUSE!AS$113:AS$115),AS$4*wUSE!AS46/SUM(wUSE!AS$113:AS$115),0)</f>
        <v>0</v>
      </c>
      <c r="AT45" s="187">
        <f>IF(SUM(wUSE!AT$113:AT$115),AT$4*wUSE!AT46/SUM(wUSE!AT$113:AT$115),0)</f>
        <v>0</v>
      </c>
      <c r="AU45" s="187">
        <f>IF(SUM(wUSE!AU$113:AU$115),AU$4*wUSE!AU46/SUM(wUSE!AU$113:AU$115),0)</f>
        <v>0</v>
      </c>
      <c r="AV45" s="187">
        <f>IF(SUM(wUSE!AV$113:AV$115),AV$4*wUSE!AV46/SUM(wUSE!AV$113:AV$115),0)</f>
        <v>0</v>
      </c>
      <c r="AW45" s="187">
        <f>IF(SUM(wUSE!AW$113:AW$115),AW$4*wUSE!AW46/SUM(wUSE!AW$113:AW$115),0)</f>
        <v>0.19252412069751054</v>
      </c>
      <c r="AX45" s="187">
        <f>IF(SUM(wUSE!AX$113:AX$115),AX$4*wUSE!AX46/SUM(wUSE!AX$113:AX$115),0)</f>
        <v>0</v>
      </c>
      <c r="AY45" s="187">
        <f>IF(SUM(wUSE!AY$113:AY$115),AY$4*wUSE!AY46/SUM(wUSE!AY$113:AY$115),0)</f>
        <v>0</v>
      </c>
      <c r="AZ45" s="187">
        <f>IF(SUM(wUSE!AZ$113:AZ$115),AZ$4*wUSE!AZ46/SUM(wUSE!AZ$113:AZ$115),0)</f>
        <v>0</v>
      </c>
      <c r="BA45" s="187">
        <f>IF(SUM(wUSE!BA$113:BA$115),BA$4*wUSE!BA46/SUM(wUSE!BA$113:BA$115),0)</f>
        <v>0</v>
      </c>
      <c r="BB45" s="187">
        <f>IF(SUM(wUSE!BB$113:BB$115),BB$4*wUSE!BB46/SUM(wUSE!BB$113:BB$115),0)</f>
        <v>0</v>
      </c>
      <c r="BC45" s="187">
        <f>IF(SUM(wUSE!BC$113:BC$115),BC$4*wUSE!BC46/SUM(wUSE!BC$113:BC$115),0)</f>
        <v>0</v>
      </c>
      <c r="BD45" s="187">
        <f>IF(SUM(wUSE!BD$113:BD$115),BD$4*wUSE!BD46/SUM(wUSE!BD$113:BD$115),0)</f>
        <v>0</v>
      </c>
      <c r="BE45" s="187">
        <f>IF(SUM(wUSE!BE$113:BE$115),BE$4*wUSE!BE46/SUM(wUSE!BE$113:BE$115),0)</f>
        <v>0</v>
      </c>
      <c r="BF45" s="187">
        <f>IF(SUM(wUSE!BF$113:BF$115),BF$4*wUSE!BF46/SUM(wUSE!BF$113:BF$115),0)</f>
        <v>0</v>
      </c>
      <c r="BG45" s="187">
        <f>IF(SUM(wUSE!BG$113:BG$115),BG$4*wUSE!BG46/SUM(wUSE!BG$113:BG$115),0)</f>
        <v>0</v>
      </c>
      <c r="BH45" s="187">
        <f>IF(SUM(wUSE!BH$113:BH$115),BH$4*wUSE!BH46/SUM(wUSE!BH$113:BH$115),0)</f>
        <v>0</v>
      </c>
      <c r="BI45" s="187">
        <f>IF(SUM(wUSE!BI$113:BI$115),BI$4*wUSE!BI46/SUM(wUSE!BI$113:BI$115),0)</f>
        <v>0</v>
      </c>
      <c r="BJ45" s="187">
        <f>IF(SUM(wUSE!BJ$113:BJ$115),BJ$4*wUSE!BJ46/SUM(wUSE!BJ$113:BJ$115),0)</f>
        <v>0</v>
      </c>
      <c r="BK45" s="187">
        <f>IF(SUM(wUSE!BK$113:BK$115),BK$4*wUSE!BK46/SUM(wUSE!BK$113:BK$115),0)</f>
        <v>0</v>
      </c>
      <c r="BL45" s="187">
        <f>IF(SUM(wUSE!BL$113:BL$115),BL$4*wUSE!BL46/SUM(wUSE!BL$113:BL$115),0)</f>
        <v>0</v>
      </c>
      <c r="BM45" s="187">
        <f>IF(SUM(wUSE!BM$113:BM$115),BM$4*wUSE!BM46/SUM(wUSE!BM$113:BM$115),0)</f>
        <v>0.11234058940329424</v>
      </c>
      <c r="BN45" s="187">
        <f>IF(SUM(wUSE!BN$113:BN$115),BN$4*wUSE!BN46/SUM(wUSE!BN$113:BN$115),0)</f>
        <v>0</v>
      </c>
      <c r="BO45" s="187">
        <f>IF(SUM(wUSE!BO$113:BO$115),BO$4*wUSE!BO46/SUM(wUSE!BO$113:BO$115),0)</f>
        <v>0</v>
      </c>
      <c r="BP45" s="187">
        <f>IF(SUM(wUSE!BP$113:BP$115),BP$4*wUSE!BP46/SUM(wUSE!BP$113:BP$115),0)</f>
        <v>0</v>
      </c>
      <c r="BQ45" s="187">
        <f>IF(SUM(wUSE!BQ$113:BQ$115),BQ$4*wUSE!BQ46/SUM(wUSE!BQ$113:BQ$115),0)</f>
        <v>0</v>
      </c>
      <c r="BR45" s="187">
        <f>IF(SUM(wUSE!BR$113:BR$115),BR$4*wUSE!BR46/SUM(wUSE!BR$113:BR$115),0)</f>
        <v>0</v>
      </c>
      <c r="BS45" s="187">
        <f>IF(SUM(wUSE!BS$113:BS$115),BS$4*wUSE!BS46/SUM(wUSE!BS$113:BS$115),0)</f>
        <v>0</v>
      </c>
      <c r="BT45" s="187">
        <f>IF(SUM(wUSE!BT$113:BT$115),BT$4*wUSE!BT46/SUM(wUSE!BT$113:BT$115),0)</f>
        <v>0</v>
      </c>
      <c r="BU45" s="187">
        <f>IF(SUM(wUSE!BU$113:BU$115),BU$4*wUSE!BU46/SUM(wUSE!BU$113:BU$115),0)</f>
        <v>0</v>
      </c>
      <c r="BV45" s="187">
        <f>IF(SUM(wUSE!BV$113:BV$115),BV$4*wUSE!BV46/SUM(wUSE!BV$113:BV$115),0)</f>
        <v>0</v>
      </c>
      <c r="BW45" s="187">
        <f>IF(SUM(wUSE!BW$113:BW$115),BW$4*wUSE!BW46/SUM(wUSE!BW$113:BW$115),0)</f>
        <v>0</v>
      </c>
      <c r="BX45" s="187">
        <f>IF(SUM(wUSE!BX$113:BX$115),BX$4*wUSE!BX46/SUM(wUSE!BX$113:BX$115),0)</f>
        <v>0</v>
      </c>
      <c r="BY45" s="187">
        <f>IF(SUM(wUSE!BY$113:BY$115),BY$4*wUSE!BY46/SUM(wUSE!BY$113:BY$115),0)</f>
        <v>0</v>
      </c>
      <c r="BZ45" s="187">
        <f>IF(SUM(wUSE!BZ$113:BZ$115),BZ$4*wUSE!BZ46/SUM(wUSE!BZ$113:BZ$115),0)</f>
        <v>0</v>
      </c>
      <c r="CA45" s="187">
        <f>IF(SUM(wUSE!CA$113:CA$115),CA$4*wUSE!CA46/SUM(wUSE!CA$113:CA$115),0)</f>
        <v>0</v>
      </c>
      <c r="CB45" s="187">
        <f>IF(SUM(wUSE!CB$113:CB$115),CB$4*wUSE!CB46/SUM(wUSE!CB$113:CB$115),0)</f>
        <v>0</v>
      </c>
      <c r="CC45" s="187">
        <f>IF(SUM(wUSE!CC$113:CC$115),CC$4*wUSE!CC46/SUM(wUSE!CC$113:CC$115),0)</f>
        <v>0</v>
      </c>
      <c r="CD45" s="187">
        <f>IF(SUM(wUSE!CD$113:CD$115),CD$4*wUSE!CD46/SUM(wUSE!CD$113:CD$115),0)</f>
        <v>0</v>
      </c>
      <c r="CE45" s="187">
        <f>IF(SUM(wUSE!CE$113:CE$115),CE$4*wUSE!CE46/SUM(wUSE!CE$113:CE$115),0)</f>
        <v>0</v>
      </c>
      <c r="CF45" s="187">
        <f>IF(SUM(wUSE!CF$113:CF$115),CF$4*wUSE!CF46/SUM(wUSE!CF$113:CF$115),0)</f>
        <v>2.4374343567603107</v>
      </c>
      <c r="CG45" s="187">
        <f>IF(SUM(wUSE!CG$113:CG$115),CG$4*wUSE!CG46/SUM(wUSE!CG$113:CG$115),0)</f>
        <v>0</v>
      </c>
      <c r="CH45" s="187">
        <f>IF(SUM(wUSE!CH$113:CH$115),CH$4*wUSE!CH46/SUM(wUSE!CH$113:CH$115),0)</f>
        <v>0</v>
      </c>
      <c r="CI45" s="187">
        <f>IF(SUM(wUSE!CI$113:CI$115),CI$4*wUSE!CI46/SUM(wUSE!CI$113:CI$115),0)</f>
        <v>0</v>
      </c>
      <c r="CJ45" s="187">
        <f>IF(SUM(wUSE!CJ$113:CJ$115),CJ$4*wUSE!CJ46/SUM(wUSE!CJ$113:CJ$115),0)</f>
        <v>0</v>
      </c>
      <c r="CK45" s="187">
        <f>IF(SUM(wUSE!CK$113:CK$115),CK$4*wUSE!CK46/SUM(wUSE!CK$113:CK$115),0)</f>
        <v>0</v>
      </c>
      <c r="CL45" s="187">
        <f>IF(SUM(wUSE!CL$113:CL$115),CL$4*wUSE!CL46/SUM(wUSE!CL$113:CL$115),0)</f>
        <v>0</v>
      </c>
      <c r="CM45" s="187">
        <f>IF(SUM(wUSE!CM$113:CM$115),CM$4*wUSE!CM46/SUM(wUSE!CM$113:CM$115),0)</f>
        <v>0</v>
      </c>
      <c r="CN45" s="187">
        <f>IF(SUM(wUSE!CN$113:CN$115),CN$4*wUSE!CN46/SUM(wUSE!CN$113:CN$115),0)</f>
        <v>0</v>
      </c>
      <c r="CO45" s="187">
        <f>IF(SUM(wUSE!CO$113:CO$115),CO$4*wUSE!CO46/SUM(wUSE!CO$113:CO$115),0)</f>
        <v>0</v>
      </c>
      <c r="CP45" s="187">
        <f>IF(SUM(wUSE!CP$113:CP$115),CP$4*wUSE!CP46/SUM(wUSE!CP$113:CP$115),0)</f>
        <v>0</v>
      </c>
      <c r="CQ45" s="187">
        <f>IF(SUM(wUSE!CQ$113:CQ$115),CQ$4*wUSE!CQ46/SUM(wUSE!CQ$113:CQ$115),0)</f>
        <v>0</v>
      </c>
      <c r="CR45" s="187">
        <f>IF(SUM(wUSE!CR$113:CR$115),CR$4*wUSE!CR46/SUM(wUSE!CR$113:CR$115),0)</f>
        <v>0</v>
      </c>
      <c r="CS45" s="187">
        <f>IF(SUM(wUSE!CS$113:CS$115),CS$4*wUSE!CS46/SUM(wUSE!CS$113:CS$115),0)</f>
        <v>0</v>
      </c>
      <c r="CT45" s="187">
        <f>IF(SUM(wUSE!CT$113:CT$115),CT$4*wUSE!CT46/SUM(wUSE!CT$113:CT$115),0)</f>
        <v>0</v>
      </c>
      <c r="CU45" s="187">
        <f>IF(SUM(wUSE!CU$113:CU$115),CU$4*wUSE!CU46/SUM(wUSE!CU$113:CU$115),0)</f>
        <v>0</v>
      </c>
      <c r="CV45" s="187">
        <f>IF(SUM(wUSE!CV$113:CV$115),CV$4*wUSE!CV46/SUM(wUSE!CV$113:CV$115),0)</f>
        <v>0</v>
      </c>
      <c r="CW45" s="187">
        <f>IF(SUM(wUSE!CW$113:CW$115),CW$4*wUSE!CW46/SUM(wUSE!CW$113:CW$115),0)</f>
        <v>0</v>
      </c>
      <c r="CX45" s="187">
        <f>IF(SUM(wUSE!CX$113:CX$115),CX$4*wUSE!CX46/SUM(wUSE!CX$113:CX$115),0)</f>
        <v>0</v>
      </c>
      <c r="CY45" s="187">
        <f>IF(SUM(wUSE!CY$113:CY$115),CY$4*wUSE!CY46/SUM(wUSE!CY$113:CY$115),0)</f>
        <v>0</v>
      </c>
      <c r="CZ45" s="187">
        <f>IF(SUM(wUSE!CZ$113:CZ$115),CZ$4*wUSE!CZ46/SUM(wUSE!CZ$113:CZ$115),0)</f>
        <v>0</v>
      </c>
      <c r="DA45" s="187">
        <f>IF(SUM(wUSE!DA$113:DA$115),DA$4*wUSE!DA46/SUM(wUSE!DA$113:DA$115),0)</f>
        <v>0</v>
      </c>
      <c r="DB45" s="187">
        <f>IF(SUM(wUSE!DB$113:DB$115),DB$4*wUSE!DB46/SUM(wUSE!DB$113:DB$115),0)</f>
        <v>0</v>
      </c>
      <c r="DC45" s="177"/>
      <c r="DD45" s="178"/>
      <c r="DE45" s="178"/>
      <c r="DF45" s="178"/>
      <c r="DG45" s="178"/>
      <c r="DH45" s="178"/>
      <c r="DI45" s="178"/>
      <c r="DJ45" s="178"/>
      <c r="DK45" s="178"/>
      <c r="DL45" s="178"/>
      <c r="DM45" s="178"/>
      <c r="DN45" s="178"/>
      <c r="DO45" s="178"/>
      <c r="DP45" s="178"/>
    </row>
    <row r="46" spans="1:120" x14ac:dyDescent="0.35">
      <c r="A46" s="27"/>
      <c r="B46" s="15" t="s">
        <v>475</v>
      </c>
      <c r="C46" s="187">
        <f>IF(SUM(wUSE!C$113:C$115),C$4*wUSE!C47/SUM(wUSE!C$113:C$115),0)</f>
        <v>0</v>
      </c>
      <c r="D46" s="187">
        <f>IF(SUM(wUSE!D$113:D$115),D$4*wUSE!D47/SUM(wUSE!D$113:D$115),0)</f>
        <v>0</v>
      </c>
      <c r="E46" s="187">
        <f>IF(SUM(wUSE!E$113:E$115),E$4*wUSE!E47/SUM(wUSE!E$113:E$115),0)</f>
        <v>0</v>
      </c>
      <c r="F46" s="187">
        <f>IF(SUM(wUSE!F$113:F$115),F$4*wUSE!F47/SUM(wUSE!F$113:F$115),0)</f>
        <v>0</v>
      </c>
      <c r="G46" s="187">
        <f>IF(SUM(wUSE!G$113:G$115),G$4*wUSE!G47/SUM(wUSE!G$113:G$115),0)</f>
        <v>0</v>
      </c>
      <c r="H46" s="187">
        <f>IF(SUM(wUSE!H$113:H$115),H$4*wUSE!H47/SUM(wUSE!H$113:H$115),0)</f>
        <v>0</v>
      </c>
      <c r="I46" s="187">
        <f>IF(SUM(wUSE!I$113:I$115),I$4*wUSE!I47/SUM(wUSE!I$113:I$115),0)</f>
        <v>0</v>
      </c>
      <c r="J46" s="187">
        <f>IF(SUM(wUSE!J$113:J$115),J$4*wUSE!J47/SUM(wUSE!J$113:J$115),0)</f>
        <v>0</v>
      </c>
      <c r="K46" s="187">
        <f>IF(SUM(wUSE!K$113:K$115),K$4*wUSE!K47/SUM(wUSE!K$113:K$115),0)</f>
        <v>0</v>
      </c>
      <c r="L46" s="187">
        <f>IF(SUM(wUSE!L$113:L$115),L$4*wUSE!L47/SUM(wUSE!L$113:L$115),0)</f>
        <v>0</v>
      </c>
      <c r="M46" s="187">
        <f>IF(SUM(wUSE!M$113:M$115),M$4*wUSE!M47/SUM(wUSE!M$113:M$115),0)</f>
        <v>0</v>
      </c>
      <c r="N46" s="187">
        <f>IF(SUM(wUSE!N$113:N$115),N$4*wUSE!N47/SUM(wUSE!N$113:N$115),0)</f>
        <v>0</v>
      </c>
      <c r="O46" s="187">
        <f>IF(SUM(wUSE!O$113:O$115),O$4*wUSE!O47/SUM(wUSE!O$113:O$115),0)</f>
        <v>0</v>
      </c>
      <c r="P46" s="187">
        <f>IF(SUM(wUSE!P$113:P$115),P$4*wUSE!P47/SUM(wUSE!P$113:P$115),0)</f>
        <v>0</v>
      </c>
      <c r="Q46" s="187">
        <f>IF(SUM(wUSE!Q$113:Q$115),Q$4*wUSE!Q47/SUM(wUSE!Q$113:Q$115),0)</f>
        <v>0</v>
      </c>
      <c r="R46" s="187">
        <f>IF(SUM(wUSE!R$113:R$115),R$4*wUSE!R47/SUM(wUSE!R$113:R$115),0)</f>
        <v>0</v>
      </c>
      <c r="S46" s="187">
        <f>IF(SUM(wUSE!S$113:S$115),S$4*wUSE!S47/SUM(wUSE!S$113:S$115),0)</f>
        <v>0</v>
      </c>
      <c r="T46" s="187">
        <f>IF(SUM(wUSE!T$113:T$115),T$4*wUSE!T47/SUM(wUSE!T$113:T$115),0)</f>
        <v>0</v>
      </c>
      <c r="U46" s="187">
        <f>IF(SUM(wUSE!U$113:U$115),U$4*wUSE!U47/SUM(wUSE!U$113:U$115),0)</f>
        <v>0</v>
      </c>
      <c r="V46" s="187">
        <f>IF(SUM(wUSE!V$113:V$115),V$4*wUSE!V47/SUM(wUSE!V$113:V$115),0)</f>
        <v>0</v>
      </c>
      <c r="W46" s="187">
        <f>IF(SUM(wUSE!W$113:W$115),W$4*wUSE!W47/SUM(wUSE!W$113:W$115),0)</f>
        <v>0</v>
      </c>
      <c r="X46" s="187">
        <f>IF(SUM(wUSE!X$113:X$115),X$4*wUSE!X47/SUM(wUSE!X$113:X$115),0)</f>
        <v>0</v>
      </c>
      <c r="Y46" s="187">
        <f>IF(SUM(wUSE!Y$113:Y$115),Y$4*wUSE!Y47/SUM(wUSE!Y$113:Y$115),0)</f>
        <v>0</v>
      </c>
      <c r="Z46" s="187">
        <f>IF(SUM(wUSE!Z$113:Z$115),Z$4*wUSE!Z47/SUM(wUSE!Z$113:Z$115),0)</f>
        <v>0</v>
      </c>
      <c r="AA46" s="187">
        <f>IF(SUM(wUSE!AA$113:AA$115),AA$4*wUSE!AA47/SUM(wUSE!AA$113:AA$115),0)</f>
        <v>0</v>
      </c>
      <c r="AB46" s="187">
        <f>IF(SUM(wUSE!AB$113:AB$115),AB$4*wUSE!AB47/SUM(wUSE!AB$113:AB$115),0)</f>
        <v>0</v>
      </c>
      <c r="AC46" s="187">
        <f>IF(SUM(wUSE!AC$113:AC$115),AC$4*wUSE!AC47/SUM(wUSE!AC$113:AC$115),0)</f>
        <v>0</v>
      </c>
      <c r="AD46" s="187">
        <f>IF(SUM(wUSE!AD$113:AD$115),AD$4*wUSE!AD47/SUM(wUSE!AD$113:AD$115),0)</f>
        <v>0</v>
      </c>
      <c r="AE46" s="187">
        <f>IF(SUM(wUSE!AE$113:AE$115),AE$4*wUSE!AE47/SUM(wUSE!AE$113:AE$115),0)</f>
        <v>0</v>
      </c>
      <c r="AF46" s="187">
        <f>IF(SUM(wUSE!AF$113:AF$115),AF$4*wUSE!AF47/SUM(wUSE!AF$113:AF$115),0)</f>
        <v>0</v>
      </c>
      <c r="AG46" s="187">
        <f>IF(SUM(wUSE!AG$113:AG$115),AG$4*wUSE!AG47/SUM(wUSE!AG$113:AG$115),0)</f>
        <v>0</v>
      </c>
      <c r="AH46" s="187">
        <f>IF(SUM(wUSE!AH$113:AH$115),AH$4*wUSE!AH47/SUM(wUSE!AH$113:AH$115),0)</f>
        <v>0</v>
      </c>
      <c r="AI46" s="187">
        <f>IF(SUM(wUSE!AI$113:AI$115),AI$4*wUSE!AI47/SUM(wUSE!AI$113:AI$115),0)</f>
        <v>0</v>
      </c>
      <c r="AJ46" s="187">
        <f>IF(SUM(wUSE!AJ$113:AJ$115),AJ$4*wUSE!AJ47/SUM(wUSE!AJ$113:AJ$115),0)</f>
        <v>0</v>
      </c>
      <c r="AK46" s="187">
        <f>IF(SUM(wUSE!AK$113:AK$115),AK$4*wUSE!AK47/SUM(wUSE!AK$113:AK$115),0)</f>
        <v>0</v>
      </c>
      <c r="AL46" s="187">
        <f>IF(SUM(wUSE!AL$113:AL$115),AL$4*wUSE!AL47/SUM(wUSE!AL$113:AL$115),0)</f>
        <v>0</v>
      </c>
      <c r="AM46" s="187">
        <f>IF(SUM(wUSE!AM$113:AM$115),AM$4*wUSE!AM47/SUM(wUSE!AM$113:AM$115),0)</f>
        <v>0</v>
      </c>
      <c r="AN46" s="187">
        <f>IF(SUM(wUSE!AN$113:AN$115),AN$4*wUSE!AN47/SUM(wUSE!AN$113:AN$115),0)</f>
        <v>0</v>
      </c>
      <c r="AO46" s="187">
        <f>IF(SUM(wUSE!AO$113:AO$115),AO$4*wUSE!AO47/SUM(wUSE!AO$113:AO$115),0)</f>
        <v>0</v>
      </c>
      <c r="AP46" s="187">
        <f>IF(SUM(wUSE!AP$113:AP$115),AP$4*wUSE!AP47/SUM(wUSE!AP$113:AP$115),0)</f>
        <v>0</v>
      </c>
      <c r="AQ46" s="187">
        <f>IF(SUM(wUSE!AQ$113:AQ$115),AQ$4*wUSE!AQ47/SUM(wUSE!AQ$113:AQ$115),0)</f>
        <v>0</v>
      </c>
      <c r="AR46" s="187">
        <f>IF(SUM(wUSE!AR$113:AR$115),AR$4*wUSE!AR47/SUM(wUSE!AR$113:AR$115),0)</f>
        <v>0</v>
      </c>
      <c r="AS46" s="187">
        <f>IF(SUM(wUSE!AS$113:AS$115),AS$4*wUSE!AS47/SUM(wUSE!AS$113:AS$115),0)</f>
        <v>0</v>
      </c>
      <c r="AT46" s="187">
        <f>IF(SUM(wUSE!AT$113:AT$115),AT$4*wUSE!AT47/SUM(wUSE!AT$113:AT$115),0)</f>
        <v>0</v>
      </c>
      <c r="AU46" s="187">
        <f>IF(SUM(wUSE!AU$113:AU$115),AU$4*wUSE!AU47/SUM(wUSE!AU$113:AU$115),0)</f>
        <v>0</v>
      </c>
      <c r="AV46" s="187">
        <f>IF(SUM(wUSE!AV$113:AV$115),AV$4*wUSE!AV47/SUM(wUSE!AV$113:AV$115),0)</f>
        <v>0</v>
      </c>
      <c r="AW46" s="187">
        <f>IF(SUM(wUSE!AW$113:AW$115),AW$4*wUSE!AW47/SUM(wUSE!AW$113:AW$115),0)</f>
        <v>0</v>
      </c>
      <c r="AX46" s="187">
        <f>IF(SUM(wUSE!AX$113:AX$115),AX$4*wUSE!AX47/SUM(wUSE!AX$113:AX$115),0)</f>
        <v>0</v>
      </c>
      <c r="AY46" s="187">
        <f>IF(SUM(wUSE!AY$113:AY$115),AY$4*wUSE!AY47/SUM(wUSE!AY$113:AY$115),0)</f>
        <v>0</v>
      </c>
      <c r="AZ46" s="187">
        <f>IF(SUM(wUSE!AZ$113:AZ$115),AZ$4*wUSE!AZ47/SUM(wUSE!AZ$113:AZ$115),0)</f>
        <v>0</v>
      </c>
      <c r="BA46" s="187">
        <f>IF(SUM(wUSE!BA$113:BA$115),BA$4*wUSE!BA47/SUM(wUSE!BA$113:BA$115),0)</f>
        <v>0</v>
      </c>
      <c r="BB46" s="187">
        <f>IF(SUM(wUSE!BB$113:BB$115),BB$4*wUSE!BB47/SUM(wUSE!BB$113:BB$115),0)</f>
        <v>0</v>
      </c>
      <c r="BC46" s="187">
        <f>IF(SUM(wUSE!BC$113:BC$115),BC$4*wUSE!BC47/SUM(wUSE!BC$113:BC$115),0)</f>
        <v>0</v>
      </c>
      <c r="BD46" s="187">
        <f>IF(SUM(wUSE!BD$113:BD$115),BD$4*wUSE!BD47/SUM(wUSE!BD$113:BD$115),0)</f>
        <v>0</v>
      </c>
      <c r="BE46" s="187">
        <f>IF(SUM(wUSE!BE$113:BE$115),BE$4*wUSE!BE47/SUM(wUSE!BE$113:BE$115),0)</f>
        <v>0</v>
      </c>
      <c r="BF46" s="187">
        <f>IF(SUM(wUSE!BF$113:BF$115),BF$4*wUSE!BF47/SUM(wUSE!BF$113:BF$115),0)</f>
        <v>0</v>
      </c>
      <c r="BG46" s="187">
        <f>IF(SUM(wUSE!BG$113:BG$115),BG$4*wUSE!BG47/SUM(wUSE!BG$113:BG$115),0)</f>
        <v>0</v>
      </c>
      <c r="BH46" s="187">
        <f>IF(SUM(wUSE!BH$113:BH$115),BH$4*wUSE!BH47/SUM(wUSE!BH$113:BH$115),0)</f>
        <v>0</v>
      </c>
      <c r="BI46" s="187">
        <f>IF(SUM(wUSE!BI$113:BI$115),BI$4*wUSE!BI47/SUM(wUSE!BI$113:BI$115),0)</f>
        <v>0</v>
      </c>
      <c r="BJ46" s="187">
        <f>IF(SUM(wUSE!BJ$113:BJ$115),BJ$4*wUSE!BJ47/SUM(wUSE!BJ$113:BJ$115),0)</f>
        <v>0</v>
      </c>
      <c r="BK46" s="187">
        <f>IF(SUM(wUSE!BK$113:BK$115),BK$4*wUSE!BK47/SUM(wUSE!BK$113:BK$115),0)</f>
        <v>0</v>
      </c>
      <c r="BL46" s="187">
        <f>IF(SUM(wUSE!BL$113:BL$115),BL$4*wUSE!BL47/SUM(wUSE!BL$113:BL$115),0)</f>
        <v>0</v>
      </c>
      <c r="BM46" s="187">
        <f>IF(SUM(wUSE!BM$113:BM$115),BM$4*wUSE!BM47/SUM(wUSE!BM$113:BM$115),0)</f>
        <v>0</v>
      </c>
      <c r="BN46" s="187">
        <f>IF(SUM(wUSE!BN$113:BN$115),BN$4*wUSE!BN47/SUM(wUSE!BN$113:BN$115),0)</f>
        <v>0</v>
      </c>
      <c r="BO46" s="187">
        <f>IF(SUM(wUSE!BO$113:BO$115),BO$4*wUSE!BO47/SUM(wUSE!BO$113:BO$115),0)</f>
        <v>0</v>
      </c>
      <c r="BP46" s="187">
        <f>IF(SUM(wUSE!BP$113:BP$115),BP$4*wUSE!BP47/SUM(wUSE!BP$113:BP$115),0)</f>
        <v>0</v>
      </c>
      <c r="BQ46" s="187">
        <f>IF(SUM(wUSE!BQ$113:BQ$115),BQ$4*wUSE!BQ47/SUM(wUSE!BQ$113:BQ$115),0)</f>
        <v>0</v>
      </c>
      <c r="BR46" s="187">
        <f>IF(SUM(wUSE!BR$113:BR$115),BR$4*wUSE!BR47/SUM(wUSE!BR$113:BR$115),0)</f>
        <v>0</v>
      </c>
      <c r="BS46" s="187">
        <f>IF(SUM(wUSE!BS$113:BS$115),BS$4*wUSE!BS47/SUM(wUSE!BS$113:BS$115),0)</f>
        <v>0</v>
      </c>
      <c r="BT46" s="187">
        <f>IF(SUM(wUSE!BT$113:BT$115),BT$4*wUSE!BT47/SUM(wUSE!BT$113:BT$115),0)</f>
        <v>0</v>
      </c>
      <c r="BU46" s="187">
        <f>IF(SUM(wUSE!BU$113:BU$115),BU$4*wUSE!BU47/SUM(wUSE!BU$113:BU$115),0)</f>
        <v>0</v>
      </c>
      <c r="BV46" s="187">
        <f>IF(SUM(wUSE!BV$113:BV$115),BV$4*wUSE!BV47/SUM(wUSE!BV$113:BV$115),0)</f>
        <v>0</v>
      </c>
      <c r="BW46" s="187">
        <f>IF(SUM(wUSE!BW$113:BW$115),BW$4*wUSE!BW47/SUM(wUSE!BW$113:BW$115),0)</f>
        <v>0</v>
      </c>
      <c r="BX46" s="187">
        <f>IF(SUM(wUSE!BX$113:BX$115),BX$4*wUSE!BX47/SUM(wUSE!BX$113:BX$115),0)</f>
        <v>0</v>
      </c>
      <c r="BY46" s="187">
        <f>IF(SUM(wUSE!BY$113:BY$115),BY$4*wUSE!BY47/SUM(wUSE!BY$113:BY$115),0)</f>
        <v>0</v>
      </c>
      <c r="BZ46" s="187">
        <f>IF(SUM(wUSE!BZ$113:BZ$115),BZ$4*wUSE!BZ47/SUM(wUSE!BZ$113:BZ$115),0)</f>
        <v>0</v>
      </c>
      <c r="CA46" s="187">
        <f>IF(SUM(wUSE!CA$113:CA$115),CA$4*wUSE!CA47/SUM(wUSE!CA$113:CA$115),0)</f>
        <v>0</v>
      </c>
      <c r="CB46" s="187">
        <f>IF(SUM(wUSE!CB$113:CB$115),CB$4*wUSE!CB47/SUM(wUSE!CB$113:CB$115),0)</f>
        <v>0</v>
      </c>
      <c r="CC46" s="187">
        <f>IF(SUM(wUSE!CC$113:CC$115),CC$4*wUSE!CC47/SUM(wUSE!CC$113:CC$115),0)</f>
        <v>0</v>
      </c>
      <c r="CD46" s="187">
        <f>IF(SUM(wUSE!CD$113:CD$115),CD$4*wUSE!CD47/SUM(wUSE!CD$113:CD$115),0)</f>
        <v>0</v>
      </c>
      <c r="CE46" s="187">
        <f>IF(SUM(wUSE!CE$113:CE$115),CE$4*wUSE!CE47/SUM(wUSE!CE$113:CE$115),0)</f>
        <v>0</v>
      </c>
      <c r="CF46" s="187">
        <f>IF(SUM(wUSE!CF$113:CF$115),CF$4*wUSE!CF47/SUM(wUSE!CF$113:CF$115),0)</f>
        <v>0</v>
      </c>
      <c r="CG46" s="187">
        <f>IF(SUM(wUSE!CG$113:CG$115),CG$4*wUSE!CG47/SUM(wUSE!CG$113:CG$115),0)</f>
        <v>0</v>
      </c>
      <c r="CH46" s="187">
        <f>IF(SUM(wUSE!CH$113:CH$115),CH$4*wUSE!CH47/SUM(wUSE!CH$113:CH$115),0)</f>
        <v>0</v>
      </c>
      <c r="CI46" s="187">
        <f>IF(SUM(wUSE!CI$113:CI$115),CI$4*wUSE!CI47/SUM(wUSE!CI$113:CI$115),0)</f>
        <v>0</v>
      </c>
      <c r="CJ46" s="187">
        <f>IF(SUM(wUSE!CJ$113:CJ$115),CJ$4*wUSE!CJ47/SUM(wUSE!CJ$113:CJ$115),0)</f>
        <v>0</v>
      </c>
      <c r="CK46" s="187">
        <f>IF(SUM(wUSE!CK$113:CK$115),CK$4*wUSE!CK47/SUM(wUSE!CK$113:CK$115),0)</f>
        <v>0</v>
      </c>
      <c r="CL46" s="187">
        <f>IF(SUM(wUSE!CL$113:CL$115),CL$4*wUSE!CL47/SUM(wUSE!CL$113:CL$115),0)</f>
        <v>0</v>
      </c>
      <c r="CM46" s="187">
        <f>IF(SUM(wUSE!CM$113:CM$115),CM$4*wUSE!CM47/SUM(wUSE!CM$113:CM$115),0)</f>
        <v>0</v>
      </c>
      <c r="CN46" s="187">
        <f>IF(SUM(wUSE!CN$113:CN$115),CN$4*wUSE!CN47/SUM(wUSE!CN$113:CN$115),0)</f>
        <v>0</v>
      </c>
      <c r="CO46" s="187">
        <f>IF(SUM(wUSE!CO$113:CO$115),CO$4*wUSE!CO47/SUM(wUSE!CO$113:CO$115),0)</f>
        <v>0</v>
      </c>
      <c r="CP46" s="187">
        <f>IF(SUM(wUSE!CP$113:CP$115),CP$4*wUSE!CP47/SUM(wUSE!CP$113:CP$115),0)</f>
        <v>0</v>
      </c>
      <c r="CQ46" s="187">
        <f>IF(SUM(wUSE!CQ$113:CQ$115),CQ$4*wUSE!CQ47/SUM(wUSE!CQ$113:CQ$115),0)</f>
        <v>0</v>
      </c>
      <c r="CR46" s="187">
        <f>IF(SUM(wUSE!CR$113:CR$115),CR$4*wUSE!CR47/SUM(wUSE!CR$113:CR$115),0)</f>
        <v>0</v>
      </c>
      <c r="CS46" s="187">
        <f>IF(SUM(wUSE!CS$113:CS$115),CS$4*wUSE!CS47/SUM(wUSE!CS$113:CS$115),0)</f>
        <v>0</v>
      </c>
      <c r="CT46" s="187">
        <f>IF(SUM(wUSE!CT$113:CT$115),CT$4*wUSE!CT47/SUM(wUSE!CT$113:CT$115),0)</f>
        <v>0</v>
      </c>
      <c r="CU46" s="187">
        <f>IF(SUM(wUSE!CU$113:CU$115),CU$4*wUSE!CU47/SUM(wUSE!CU$113:CU$115),0)</f>
        <v>0</v>
      </c>
      <c r="CV46" s="187">
        <f>IF(SUM(wUSE!CV$113:CV$115),CV$4*wUSE!CV47/SUM(wUSE!CV$113:CV$115),0)</f>
        <v>0</v>
      </c>
      <c r="CW46" s="187">
        <f>IF(SUM(wUSE!CW$113:CW$115),CW$4*wUSE!CW47/SUM(wUSE!CW$113:CW$115),0)</f>
        <v>0</v>
      </c>
      <c r="CX46" s="187">
        <f>IF(SUM(wUSE!CX$113:CX$115),CX$4*wUSE!CX47/SUM(wUSE!CX$113:CX$115),0)</f>
        <v>0</v>
      </c>
      <c r="CY46" s="187">
        <f>IF(SUM(wUSE!CY$113:CY$115),CY$4*wUSE!CY47/SUM(wUSE!CY$113:CY$115),0)</f>
        <v>0</v>
      </c>
      <c r="CZ46" s="187">
        <f>IF(SUM(wUSE!CZ$113:CZ$115),CZ$4*wUSE!CZ47/SUM(wUSE!CZ$113:CZ$115),0)</f>
        <v>0</v>
      </c>
      <c r="DA46" s="187">
        <f>IF(SUM(wUSE!DA$113:DA$115),DA$4*wUSE!DA47/SUM(wUSE!DA$113:DA$115),0)</f>
        <v>0</v>
      </c>
      <c r="DB46" s="187">
        <f>IF(SUM(wUSE!DB$113:DB$115),DB$4*wUSE!DB47/SUM(wUSE!DB$113:DB$115),0)</f>
        <v>0</v>
      </c>
      <c r="DC46" s="177"/>
      <c r="DD46" s="178"/>
      <c r="DE46" s="178"/>
      <c r="DF46" s="178"/>
      <c r="DG46" s="178"/>
      <c r="DH46" s="178"/>
      <c r="DI46" s="178"/>
      <c r="DJ46" s="178"/>
      <c r="DK46" s="178"/>
      <c r="DL46" s="178"/>
      <c r="DM46" s="178"/>
      <c r="DN46" s="178"/>
      <c r="DO46" s="178"/>
      <c r="DP46" s="178"/>
    </row>
    <row r="47" spans="1:120" x14ac:dyDescent="0.35">
      <c r="A47" s="27"/>
      <c r="B47" s="15" t="s">
        <v>116</v>
      </c>
      <c r="C47" s="187">
        <f>IF(SUM(wUSE!C$113:C$115),C$4*wUSE!C48/SUM(wUSE!C$113:C$115),0)</f>
        <v>0</v>
      </c>
      <c r="D47" s="187">
        <f>IF(SUM(wUSE!D$113:D$115),D$4*wUSE!D48/SUM(wUSE!D$113:D$115),0)</f>
        <v>0</v>
      </c>
      <c r="E47" s="187">
        <f>IF(SUM(wUSE!E$113:E$115),E$4*wUSE!E48/SUM(wUSE!E$113:E$115),0)</f>
        <v>0</v>
      </c>
      <c r="F47" s="187">
        <f>IF(SUM(wUSE!F$113:F$115),F$4*wUSE!F48/SUM(wUSE!F$113:F$115),0)</f>
        <v>0</v>
      </c>
      <c r="G47" s="187">
        <f>IF(SUM(wUSE!G$113:G$115),G$4*wUSE!G48/SUM(wUSE!G$113:G$115),0)</f>
        <v>0</v>
      </c>
      <c r="H47" s="187">
        <f>IF(SUM(wUSE!H$113:H$115),H$4*wUSE!H48/SUM(wUSE!H$113:H$115),0)</f>
        <v>0</v>
      </c>
      <c r="I47" s="187">
        <f>IF(SUM(wUSE!I$113:I$115),I$4*wUSE!I48/SUM(wUSE!I$113:I$115),0)</f>
        <v>0</v>
      </c>
      <c r="J47" s="187">
        <f>IF(SUM(wUSE!J$113:J$115),J$4*wUSE!J48/SUM(wUSE!J$113:J$115),0)</f>
        <v>0</v>
      </c>
      <c r="K47" s="187">
        <f>IF(SUM(wUSE!K$113:K$115),K$4*wUSE!K48/SUM(wUSE!K$113:K$115),0)</f>
        <v>0</v>
      </c>
      <c r="L47" s="187">
        <f>IF(SUM(wUSE!L$113:L$115),L$4*wUSE!L48/SUM(wUSE!L$113:L$115),0)</f>
        <v>0</v>
      </c>
      <c r="M47" s="187">
        <f>IF(SUM(wUSE!M$113:M$115),M$4*wUSE!M48/SUM(wUSE!M$113:M$115),0)</f>
        <v>0</v>
      </c>
      <c r="N47" s="187">
        <f>IF(SUM(wUSE!N$113:N$115),N$4*wUSE!N48/SUM(wUSE!N$113:N$115),0)</f>
        <v>0</v>
      </c>
      <c r="O47" s="187">
        <f>IF(SUM(wUSE!O$113:O$115),O$4*wUSE!O48/SUM(wUSE!O$113:O$115),0)</f>
        <v>0</v>
      </c>
      <c r="P47" s="187">
        <f>IF(SUM(wUSE!P$113:P$115),P$4*wUSE!P48/SUM(wUSE!P$113:P$115),0)</f>
        <v>0</v>
      </c>
      <c r="Q47" s="187">
        <f>IF(SUM(wUSE!Q$113:Q$115),Q$4*wUSE!Q48/SUM(wUSE!Q$113:Q$115),0)</f>
        <v>0</v>
      </c>
      <c r="R47" s="187">
        <f>IF(SUM(wUSE!R$113:R$115),R$4*wUSE!R48/SUM(wUSE!R$113:R$115),0)</f>
        <v>0</v>
      </c>
      <c r="S47" s="187">
        <f>IF(SUM(wUSE!S$113:S$115),S$4*wUSE!S48/SUM(wUSE!S$113:S$115),0)</f>
        <v>0</v>
      </c>
      <c r="T47" s="187">
        <f>IF(SUM(wUSE!T$113:T$115),T$4*wUSE!T48/SUM(wUSE!T$113:T$115),0)</f>
        <v>0</v>
      </c>
      <c r="U47" s="187">
        <f>IF(SUM(wUSE!U$113:U$115),U$4*wUSE!U48/SUM(wUSE!U$113:U$115),0)</f>
        <v>0</v>
      </c>
      <c r="V47" s="187">
        <f>IF(SUM(wUSE!V$113:V$115),V$4*wUSE!V48/SUM(wUSE!V$113:V$115),0)</f>
        <v>0</v>
      </c>
      <c r="W47" s="187">
        <f>IF(SUM(wUSE!W$113:W$115),W$4*wUSE!W48/SUM(wUSE!W$113:W$115),0)</f>
        <v>0</v>
      </c>
      <c r="X47" s="187">
        <f>IF(SUM(wUSE!X$113:X$115),X$4*wUSE!X48/SUM(wUSE!X$113:X$115),0)</f>
        <v>0</v>
      </c>
      <c r="Y47" s="187">
        <f>IF(SUM(wUSE!Y$113:Y$115),Y$4*wUSE!Y48/SUM(wUSE!Y$113:Y$115),0)</f>
        <v>0</v>
      </c>
      <c r="Z47" s="187">
        <f>IF(SUM(wUSE!Z$113:Z$115),Z$4*wUSE!Z48/SUM(wUSE!Z$113:Z$115),0)</f>
        <v>0</v>
      </c>
      <c r="AA47" s="187">
        <f>IF(SUM(wUSE!AA$113:AA$115),AA$4*wUSE!AA48/SUM(wUSE!AA$113:AA$115),0)</f>
        <v>0</v>
      </c>
      <c r="AB47" s="187">
        <f>IF(SUM(wUSE!AB$113:AB$115),AB$4*wUSE!AB48/SUM(wUSE!AB$113:AB$115),0)</f>
        <v>0</v>
      </c>
      <c r="AC47" s="187">
        <f>IF(SUM(wUSE!AC$113:AC$115),AC$4*wUSE!AC48/SUM(wUSE!AC$113:AC$115),0)</f>
        <v>0</v>
      </c>
      <c r="AD47" s="187">
        <f>IF(SUM(wUSE!AD$113:AD$115),AD$4*wUSE!AD48/SUM(wUSE!AD$113:AD$115),0)</f>
        <v>0</v>
      </c>
      <c r="AE47" s="187">
        <f>IF(SUM(wUSE!AE$113:AE$115),AE$4*wUSE!AE48/SUM(wUSE!AE$113:AE$115),0)</f>
        <v>0</v>
      </c>
      <c r="AF47" s="187">
        <f>IF(SUM(wUSE!AF$113:AF$115),AF$4*wUSE!AF48/SUM(wUSE!AF$113:AF$115),0)</f>
        <v>0</v>
      </c>
      <c r="AG47" s="187">
        <f>IF(SUM(wUSE!AG$113:AG$115),AG$4*wUSE!AG48/SUM(wUSE!AG$113:AG$115),0)</f>
        <v>0</v>
      </c>
      <c r="AH47" s="187">
        <f>IF(SUM(wUSE!AH$113:AH$115),AH$4*wUSE!AH48/SUM(wUSE!AH$113:AH$115),0)</f>
        <v>0</v>
      </c>
      <c r="AI47" s="187">
        <f>IF(SUM(wUSE!AI$113:AI$115),AI$4*wUSE!AI48/SUM(wUSE!AI$113:AI$115),0)</f>
        <v>0</v>
      </c>
      <c r="AJ47" s="187">
        <f>IF(SUM(wUSE!AJ$113:AJ$115),AJ$4*wUSE!AJ48/SUM(wUSE!AJ$113:AJ$115),0)</f>
        <v>0</v>
      </c>
      <c r="AK47" s="187">
        <f>IF(SUM(wUSE!AK$113:AK$115),AK$4*wUSE!AK48/SUM(wUSE!AK$113:AK$115),0)</f>
        <v>0</v>
      </c>
      <c r="AL47" s="187">
        <f>IF(SUM(wUSE!AL$113:AL$115),AL$4*wUSE!AL48/SUM(wUSE!AL$113:AL$115),0)</f>
        <v>0</v>
      </c>
      <c r="AM47" s="187">
        <f>IF(SUM(wUSE!AM$113:AM$115),AM$4*wUSE!AM48/SUM(wUSE!AM$113:AM$115),0)</f>
        <v>0</v>
      </c>
      <c r="AN47" s="187">
        <f>IF(SUM(wUSE!AN$113:AN$115),AN$4*wUSE!AN48/SUM(wUSE!AN$113:AN$115),0)</f>
        <v>0</v>
      </c>
      <c r="AO47" s="187">
        <f>IF(SUM(wUSE!AO$113:AO$115),AO$4*wUSE!AO48/SUM(wUSE!AO$113:AO$115),0)</f>
        <v>1.3943742976738716</v>
      </c>
      <c r="AP47" s="187">
        <f>IF(SUM(wUSE!AP$113:AP$115),AP$4*wUSE!AP48/SUM(wUSE!AP$113:AP$115),0)</f>
        <v>0</v>
      </c>
      <c r="AQ47" s="187">
        <f>IF(SUM(wUSE!AQ$113:AQ$115),AQ$4*wUSE!AQ48/SUM(wUSE!AQ$113:AQ$115),0)</f>
        <v>0</v>
      </c>
      <c r="AR47" s="187">
        <f>IF(SUM(wUSE!AR$113:AR$115),AR$4*wUSE!AR48/SUM(wUSE!AR$113:AR$115),0)</f>
        <v>0</v>
      </c>
      <c r="AS47" s="187">
        <f>IF(SUM(wUSE!AS$113:AS$115),AS$4*wUSE!AS48/SUM(wUSE!AS$113:AS$115),0)</f>
        <v>0.22238469780213094</v>
      </c>
      <c r="AT47" s="187">
        <f>IF(SUM(wUSE!AT$113:AT$115),AT$4*wUSE!AT48/SUM(wUSE!AT$113:AT$115),0)</f>
        <v>0</v>
      </c>
      <c r="AU47" s="187">
        <f>IF(SUM(wUSE!AU$113:AU$115),AU$4*wUSE!AU48/SUM(wUSE!AU$113:AU$115),0)</f>
        <v>0</v>
      </c>
      <c r="AV47" s="187">
        <f>IF(SUM(wUSE!AV$113:AV$115),AV$4*wUSE!AV48/SUM(wUSE!AV$113:AV$115),0)</f>
        <v>0</v>
      </c>
      <c r="AW47" s="187">
        <f>IF(SUM(wUSE!AW$113:AW$115),AW$4*wUSE!AW48/SUM(wUSE!AW$113:AW$115),0)</f>
        <v>0</v>
      </c>
      <c r="AX47" s="187">
        <f>IF(SUM(wUSE!AX$113:AX$115),AX$4*wUSE!AX48/SUM(wUSE!AX$113:AX$115),0)</f>
        <v>0</v>
      </c>
      <c r="AY47" s="187">
        <f>IF(SUM(wUSE!AY$113:AY$115),AY$4*wUSE!AY48/SUM(wUSE!AY$113:AY$115),0)</f>
        <v>0.60248321369172275</v>
      </c>
      <c r="AZ47" s="187">
        <f>IF(SUM(wUSE!AZ$113:AZ$115),AZ$4*wUSE!AZ48/SUM(wUSE!AZ$113:AZ$115),0)</f>
        <v>0</v>
      </c>
      <c r="BA47" s="187">
        <f>IF(SUM(wUSE!BA$113:BA$115),BA$4*wUSE!BA48/SUM(wUSE!BA$113:BA$115),0)</f>
        <v>0</v>
      </c>
      <c r="BB47" s="187">
        <f>IF(SUM(wUSE!BB$113:BB$115),BB$4*wUSE!BB48/SUM(wUSE!BB$113:BB$115),0)</f>
        <v>0</v>
      </c>
      <c r="BC47" s="187">
        <f>IF(SUM(wUSE!BC$113:BC$115),BC$4*wUSE!BC48/SUM(wUSE!BC$113:BC$115),0)</f>
        <v>0</v>
      </c>
      <c r="BD47" s="187">
        <f>IF(SUM(wUSE!BD$113:BD$115),BD$4*wUSE!BD48/SUM(wUSE!BD$113:BD$115),0)</f>
        <v>0</v>
      </c>
      <c r="BE47" s="187">
        <f>IF(SUM(wUSE!BE$113:BE$115),BE$4*wUSE!BE48/SUM(wUSE!BE$113:BE$115),0)</f>
        <v>0</v>
      </c>
      <c r="BF47" s="187">
        <f>IF(SUM(wUSE!BF$113:BF$115),BF$4*wUSE!BF48/SUM(wUSE!BF$113:BF$115),0)</f>
        <v>0</v>
      </c>
      <c r="BG47" s="187">
        <f>IF(SUM(wUSE!BG$113:BG$115),BG$4*wUSE!BG48/SUM(wUSE!BG$113:BG$115),0)</f>
        <v>0</v>
      </c>
      <c r="BH47" s="187">
        <f>IF(SUM(wUSE!BH$113:BH$115),BH$4*wUSE!BH48/SUM(wUSE!BH$113:BH$115),0)</f>
        <v>0</v>
      </c>
      <c r="BI47" s="187">
        <f>IF(SUM(wUSE!BI$113:BI$115),BI$4*wUSE!BI48/SUM(wUSE!BI$113:BI$115),0)</f>
        <v>0</v>
      </c>
      <c r="BJ47" s="187">
        <f>IF(SUM(wUSE!BJ$113:BJ$115),BJ$4*wUSE!BJ48/SUM(wUSE!BJ$113:BJ$115),0)</f>
        <v>3.7415579381048416</v>
      </c>
      <c r="BK47" s="187">
        <f>IF(SUM(wUSE!BK$113:BK$115),BK$4*wUSE!BK48/SUM(wUSE!BK$113:BK$115),0)</f>
        <v>6.2504284508120724</v>
      </c>
      <c r="BL47" s="187">
        <f>IF(SUM(wUSE!BL$113:BL$115),BL$4*wUSE!BL48/SUM(wUSE!BL$113:BL$115),0)</f>
        <v>1.2572104563512243</v>
      </c>
      <c r="BM47" s="187">
        <f>IF(SUM(wUSE!BM$113:BM$115),BM$4*wUSE!BM48/SUM(wUSE!BM$113:BM$115),0)</f>
        <v>45.73548886130741</v>
      </c>
      <c r="BN47" s="187">
        <f>IF(SUM(wUSE!BN$113:BN$115),BN$4*wUSE!BN48/SUM(wUSE!BN$113:BN$115),0)</f>
        <v>0</v>
      </c>
      <c r="BO47" s="187">
        <f>IF(SUM(wUSE!BO$113:BO$115),BO$4*wUSE!BO48/SUM(wUSE!BO$113:BO$115),0)</f>
        <v>0</v>
      </c>
      <c r="BP47" s="187">
        <f>IF(SUM(wUSE!BP$113:BP$115),BP$4*wUSE!BP48/SUM(wUSE!BP$113:BP$115),0)</f>
        <v>2.9183007094221888E-2</v>
      </c>
      <c r="BQ47" s="187">
        <f>IF(SUM(wUSE!BQ$113:BQ$115),BQ$4*wUSE!BQ48/SUM(wUSE!BQ$113:BQ$115),0)</f>
        <v>0</v>
      </c>
      <c r="BR47" s="187">
        <f>IF(SUM(wUSE!BR$113:BR$115),BR$4*wUSE!BR48/SUM(wUSE!BR$113:BR$115),0)</f>
        <v>0</v>
      </c>
      <c r="BS47" s="187">
        <f>IF(SUM(wUSE!BS$113:BS$115),BS$4*wUSE!BS48/SUM(wUSE!BS$113:BS$115),0)</f>
        <v>0</v>
      </c>
      <c r="BT47" s="187">
        <f>IF(SUM(wUSE!BT$113:BT$115),BT$4*wUSE!BT48/SUM(wUSE!BT$113:BT$115),0)</f>
        <v>0</v>
      </c>
      <c r="BU47" s="187">
        <f>IF(SUM(wUSE!BU$113:BU$115),BU$4*wUSE!BU48/SUM(wUSE!BU$113:BU$115),0)</f>
        <v>0</v>
      </c>
      <c r="BV47" s="187">
        <f>IF(SUM(wUSE!BV$113:BV$115),BV$4*wUSE!BV48/SUM(wUSE!BV$113:BV$115),0)</f>
        <v>83.758096827529116</v>
      </c>
      <c r="BW47" s="187">
        <f>IF(SUM(wUSE!BW$113:BW$115),BW$4*wUSE!BW48/SUM(wUSE!BW$113:BW$115),0)</f>
        <v>0</v>
      </c>
      <c r="BX47" s="187">
        <f>IF(SUM(wUSE!BX$113:BX$115),BX$4*wUSE!BX48/SUM(wUSE!BX$113:BX$115),0)</f>
        <v>0</v>
      </c>
      <c r="BY47" s="187">
        <f>IF(SUM(wUSE!BY$113:BY$115),BY$4*wUSE!BY48/SUM(wUSE!BY$113:BY$115),0)</f>
        <v>0</v>
      </c>
      <c r="BZ47" s="187">
        <f>IF(SUM(wUSE!BZ$113:BZ$115),BZ$4*wUSE!BZ48/SUM(wUSE!BZ$113:BZ$115),0)</f>
        <v>0.33422412437975618</v>
      </c>
      <c r="CA47" s="187">
        <f>IF(SUM(wUSE!CA$113:CA$115),CA$4*wUSE!CA48/SUM(wUSE!CA$113:CA$115),0)</f>
        <v>3.826952451965258</v>
      </c>
      <c r="CB47" s="187">
        <f>IF(SUM(wUSE!CB$113:CB$115),CB$4*wUSE!CB48/SUM(wUSE!CB$113:CB$115),0)</f>
        <v>8.6041895052819117E-2</v>
      </c>
      <c r="CC47" s="187">
        <f>IF(SUM(wUSE!CC$113:CC$115),CC$4*wUSE!CC48/SUM(wUSE!CC$113:CC$115),0)</f>
        <v>0</v>
      </c>
      <c r="CD47" s="187">
        <f>IF(SUM(wUSE!CD$113:CD$115),CD$4*wUSE!CD48/SUM(wUSE!CD$113:CD$115),0)</f>
        <v>0</v>
      </c>
      <c r="CE47" s="187">
        <f>IF(SUM(wUSE!CE$113:CE$115),CE$4*wUSE!CE48/SUM(wUSE!CE$113:CE$115),0)</f>
        <v>0</v>
      </c>
      <c r="CF47" s="187">
        <f>IF(SUM(wUSE!CF$113:CF$115),CF$4*wUSE!CF48/SUM(wUSE!CF$113:CF$115),0)</f>
        <v>0.41924855496555224</v>
      </c>
      <c r="CG47" s="187">
        <f>IF(SUM(wUSE!CG$113:CG$115),CG$4*wUSE!CG48/SUM(wUSE!CG$113:CG$115),0)</f>
        <v>0</v>
      </c>
      <c r="CH47" s="187">
        <f>IF(SUM(wUSE!CH$113:CH$115),CH$4*wUSE!CH48/SUM(wUSE!CH$113:CH$115),0)</f>
        <v>0</v>
      </c>
      <c r="CI47" s="187">
        <f>IF(SUM(wUSE!CI$113:CI$115),CI$4*wUSE!CI48/SUM(wUSE!CI$113:CI$115),0)</f>
        <v>0</v>
      </c>
      <c r="CJ47" s="187">
        <f>IF(SUM(wUSE!CJ$113:CJ$115),CJ$4*wUSE!CJ48/SUM(wUSE!CJ$113:CJ$115),0)</f>
        <v>0</v>
      </c>
      <c r="CK47" s="187">
        <f>IF(SUM(wUSE!CK$113:CK$115),CK$4*wUSE!CK48/SUM(wUSE!CK$113:CK$115),0)</f>
        <v>0</v>
      </c>
      <c r="CL47" s="187">
        <f>IF(SUM(wUSE!CL$113:CL$115),CL$4*wUSE!CL48/SUM(wUSE!CL$113:CL$115),0)</f>
        <v>0</v>
      </c>
      <c r="CM47" s="187">
        <f>IF(SUM(wUSE!CM$113:CM$115),CM$4*wUSE!CM48/SUM(wUSE!CM$113:CM$115),0)</f>
        <v>0</v>
      </c>
      <c r="CN47" s="187">
        <f>IF(SUM(wUSE!CN$113:CN$115),CN$4*wUSE!CN48/SUM(wUSE!CN$113:CN$115),0)</f>
        <v>0</v>
      </c>
      <c r="CO47" s="187">
        <f>IF(SUM(wUSE!CO$113:CO$115),CO$4*wUSE!CO48/SUM(wUSE!CO$113:CO$115),0)</f>
        <v>0</v>
      </c>
      <c r="CP47" s="187">
        <f>IF(SUM(wUSE!CP$113:CP$115),CP$4*wUSE!CP48/SUM(wUSE!CP$113:CP$115),0)</f>
        <v>5.6934279406143803E-2</v>
      </c>
      <c r="CQ47" s="187">
        <f>IF(SUM(wUSE!CQ$113:CQ$115),CQ$4*wUSE!CQ48/SUM(wUSE!CQ$113:CQ$115),0)</f>
        <v>9.8253544830385758E-2</v>
      </c>
      <c r="CR47" s="187">
        <f>IF(SUM(wUSE!CR$113:CR$115),CR$4*wUSE!CR48/SUM(wUSE!CR$113:CR$115),0)</f>
        <v>0</v>
      </c>
      <c r="CS47" s="187">
        <f>IF(SUM(wUSE!CS$113:CS$115),CS$4*wUSE!CS48/SUM(wUSE!CS$113:CS$115),0)</f>
        <v>0</v>
      </c>
      <c r="CT47" s="187">
        <f>IF(SUM(wUSE!CT$113:CT$115),CT$4*wUSE!CT48/SUM(wUSE!CT$113:CT$115),0)</f>
        <v>0</v>
      </c>
      <c r="CU47" s="187">
        <f>IF(SUM(wUSE!CU$113:CU$115),CU$4*wUSE!CU48/SUM(wUSE!CU$113:CU$115),0)</f>
        <v>0</v>
      </c>
      <c r="CV47" s="187">
        <f>IF(SUM(wUSE!CV$113:CV$115),CV$4*wUSE!CV48/SUM(wUSE!CV$113:CV$115),0)</f>
        <v>0</v>
      </c>
      <c r="CW47" s="187">
        <f>IF(SUM(wUSE!CW$113:CW$115),CW$4*wUSE!CW48/SUM(wUSE!CW$113:CW$115),0)</f>
        <v>0</v>
      </c>
      <c r="CX47" s="187">
        <f>IF(SUM(wUSE!CX$113:CX$115),CX$4*wUSE!CX48/SUM(wUSE!CX$113:CX$115),0)</f>
        <v>0</v>
      </c>
      <c r="CY47" s="187">
        <f>IF(SUM(wUSE!CY$113:CY$115),CY$4*wUSE!CY48/SUM(wUSE!CY$113:CY$115),0)</f>
        <v>0</v>
      </c>
      <c r="CZ47" s="187">
        <f>IF(SUM(wUSE!CZ$113:CZ$115),CZ$4*wUSE!CZ48/SUM(wUSE!CZ$113:CZ$115),0)</f>
        <v>0</v>
      </c>
      <c r="DA47" s="187">
        <f>IF(SUM(wUSE!DA$113:DA$115),DA$4*wUSE!DA48/SUM(wUSE!DA$113:DA$115),0)</f>
        <v>0</v>
      </c>
      <c r="DB47" s="187">
        <f>IF(SUM(wUSE!DB$113:DB$115),DB$4*wUSE!DB48/SUM(wUSE!DB$113:DB$115),0)</f>
        <v>0</v>
      </c>
      <c r="DC47" s="177"/>
      <c r="DD47" s="178"/>
      <c r="DE47" s="178"/>
      <c r="DF47" s="178"/>
      <c r="DG47" s="178"/>
      <c r="DH47" s="178"/>
      <c r="DI47" s="178"/>
      <c r="DJ47" s="178"/>
      <c r="DK47" s="178"/>
      <c r="DL47" s="178"/>
      <c r="DM47" s="178"/>
      <c r="DN47" s="178"/>
      <c r="DO47" s="178"/>
      <c r="DP47" s="178"/>
    </row>
    <row r="48" spans="1:120" x14ac:dyDescent="0.35">
      <c r="A48" s="27"/>
      <c r="B48" s="15" t="s">
        <v>118</v>
      </c>
      <c r="C48" s="187">
        <f>IF(SUM(wUSE!C$113:C$115),C$4*wUSE!C49/SUM(wUSE!C$113:C$115),0)</f>
        <v>0</v>
      </c>
      <c r="D48" s="187">
        <f>IF(SUM(wUSE!D$113:D$115),D$4*wUSE!D49/SUM(wUSE!D$113:D$115),0)</f>
        <v>0</v>
      </c>
      <c r="E48" s="187">
        <f>IF(SUM(wUSE!E$113:E$115),E$4*wUSE!E49/SUM(wUSE!E$113:E$115),0)</f>
        <v>0</v>
      </c>
      <c r="F48" s="187">
        <f>IF(SUM(wUSE!F$113:F$115),F$4*wUSE!F49/SUM(wUSE!F$113:F$115),0)</f>
        <v>0</v>
      </c>
      <c r="G48" s="187">
        <f>IF(SUM(wUSE!G$113:G$115),G$4*wUSE!G49/SUM(wUSE!G$113:G$115),0)</f>
        <v>0</v>
      </c>
      <c r="H48" s="187">
        <f>IF(SUM(wUSE!H$113:H$115),H$4*wUSE!H49/SUM(wUSE!H$113:H$115),0)</f>
        <v>0</v>
      </c>
      <c r="I48" s="187">
        <f>IF(SUM(wUSE!I$113:I$115),I$4*wUSE!I49/SUM(wUSE!I$113:I$115),0)</f>
        <v>0</v>
      </c>
      <c r="J48" s="187">
        <f>IF(SUM(wUSE!J$113:J$115),J$4*wUSE!J49/SUM(wUSE!J$113:J$115),0)</f>
        <v>0</v>
      </c>
      <c r="K48" s="187">
        <f>IF(SUM(wUSE!K$113:K$115),K$4*wUSE!K49/SUM(wUSE!K$113:K$115),0)</f>
        <v>0</v>
      </c>
      <c r="L48" s="187">
        <f>IF(SUM(wUSE!L$113:L$115),L$4*wUSE!L49/SUM(wUSE!L$113:L$115),0)</f>
        <v>0</v>
      </c>
      <c r="M48" s="187">
        <f>IF(SUM(wUSE!M$113:M$115),M$4*wUSE!M49/SUM(wUSE!M$113:M$115),0)</f>
        <v>0</v>
      </c>
      <c r="N48" s="187">
        <f>IF(SUM(wUSE!N$113:N$115),N$4*wUSE!N49/SUM(wUSE!N$113:N$115),0)</f>
        <v>0</v>
      </c>
      <c r="O48" s="187">
        <f>IF(SUM(wUSE!O$113:O$115),O$4*wUSE!O49/SUM(wUSE!O$113:O$115),0)</f>
        <v>0</v>
      </c>
      <c r="P48" s="187">
        <f>IF(SUM(wUSE!P$113:P$115),P$4*wUSE!P49/SUM(wUSE!P$113:P$115),0)</f>
        <v>0</v>
      </c>
      <c r="Q48" s="187">
        <f>IF(SUM(wUSE!Q$113:Q$115),Q$4*wUSE!Q49/SUM(wUSE!Q$113:Q$115),0)</f>
        <v>0</v>
      </c>
      <c r="R48" s="187">
        <f>IF(SUM(wUSE!R$113:R$115),R$4*wUSE!R49/SUM(wUSE!R$113:R$115),0)</f>
        <v>0</v>
      </c>
      <c r="S48" s="187">
        <f>IF(SUM(wUSE!S$113:S$115),S$4*wUSE!S49/SUM(wUSE!S$113:S$115),0)</f>
        <v>0</v>
      </c>
      <c r="T48" s="187">
        <f>IF(SUM(wUSE!T$113:T$115),T$4*wUSE!T49/SUM(wUSE!T$113:T$115),0)</f>
        <v>0</v>
      </c>
      <c r="U48" s="187">
        <f>IF(SUM(wUSE!U$113:U$115),U$4*wUSE!U49/SUM(wUSE!U$113:U$115),0)</f>
        <v>0</v>
      </c>
      <c r="V48" s="187">
        <f>IF(SUM(wUSE!V$113:V$115),V$4*wUSE!V49/SUM(wUSE!V$113:V$115),0)</f>
        <v>0</v>
      </c>
      <c r="W48" s="187">
        <f>IF(SUM(wUSE!W$113:W$115),W$4*wUSE!W49/SUM(wUSE!W$113:W$115),0)</f>
        <v>0</v>
      </c>
      <c r="X48" s="187">
        <f>IF(SUM(wUSE!X$113:X$115),X$4*wUSE!X49/SUM(wUSE!X$113:X$115),0)</f>
        <v>0</v>
      </c>
      <c r="Y48" s="187">
        <f>IF(SUM(wUSE!Y$113:Y$115),Y$4*wUSE!Y49/SUM(wUSE!Y$113:Y$115),0)</f>
        <v>0</v>
      </c>
      <c r="Z48" s="187">
        <f>IF(SUM(wUSE!Z$113:Z$115),Z$4*wUSE!Z49/SUM(wUSE!Z$113:Z$115),0)</f>
        <v>0</v>
      </c>
      <c r="AA48" s="187">
        <f>IF(SUM(wUSE!AA$113:AA$115),AA$4*wUSE!AA49/SUM(wUSE!AA$113:AA$115),0)</f>
        <v>0</v>
      </c>
      <c r="AB48" s="187">
        <f>IF(SUM(wUSE!AB$113:AB$115),AB$4*wUSE!AB49/SUM(wUSE!AB$113:AB$115),0)</f>
        <v>0</v>
      </c>
      <c r="AC48" s="187">
        <f>IF(SUM(wUSE!AC$113:AC$115),AC$4*wUSE!AC49/SUM(wUSE!AC$113:AC$115),0)</f>
        <v>0</v>
      </c>
      <c r="AD48" s="187">
        <f>IF(SUM(wUSE!AD$113:AD$115),AD$4*wUSE!AD49/SUM(wUSE!AD$113:AD$115),0)</f>
        <v>0</v>
      </c>
      <c r="AE48" s="187">
        <f>IF(SUM(wUSE!AE$113:AE$115),AE$4*wUSE!AE49/SUM(wUSE!AE$113:AE$115),0)</f>
        <v>0</v>
      </c>
      <c r="AF48" s="187">
        <f>IF(SUM(wUSE!AF$113:AF$115),AF$4*wUSE!AF49/SUM(wUSE!AF$113:AF$115),0)</f>
        <v>0</v>
      </c>
      <c r="AG48" s="187">
        <f>IF(SUM(wUSE!AG$113:AG$115),AG$4*wUSE!AG49/SUM(wUSE!AG$113:AG$115),0)</f>
        <v>0</v>
      </c>
      <c r="AH48" s="187">
        <f>IF(SUM(wUSE!AH$113:AH$115),AH$4*wUSE!AH49/SUM(wUSE!AH$113:AH$115),0)</f>
        <v>0</v>
      </c>
      <c r="AI48" s="187">
        <f>IF(SUM(wUSE!AI$113:AI$115),AI$4*wUSE!AI49/SUM(wUSE!AI$113:AI$115),0)</f>
        <v>0</v>
      </c>
      <c r="AJ48" s="187">
        <f>IF(SUM(wUSE!AJ$113:AJ$115),AJ$4*wUSE!AJ49/SUM(wUSE!AJ$113:AJ$115),0)</f>
        <v>0</v>
      </c>
      <c r="AK48" s="187">
        <f>IF(SUM(wUSE!AK$113:AK$115),AK$4*wUSE!AK49/SUM(wUSE!AK$113:AK$115),0)</f>
        <v>0</v>
      </c>
      <c r="AL48" s="187">
        <f>IF(SUM(wUSE!AL$113:AL$115),AL$4*wUSE!AL49/SUM(wUSE!AL$113:AL$115),0)</f>
        <v>0</v>
      </c>
      <c r="AM48" s="187">
        <f>IF(SUM(wUSE!AM$113:AM$115),AM$4*wUSE!AM49/SUM(wUSE!AM$113:AM$115),0)</f>
        <v>0</v>
      </c>
      <c r="AN48" s="187">
        <f>IF(SUM(wUSE!AN$113:AN$115),AN$4*wUSE!AN49/SUM(wUSE!AN$113:AN$115),0)</f>
        <v>0</v>
      </c>
      <c r="AO48" s="187">
        <f>IF(SUM(wUSE!AO$113:AO$115),AO$4*wUSE!AO49/SUM(wUSE!AO$113:AO$115),0)</f>
        <v>0</v>
      </c>
      <c r="AP48" s="187">
        <f>IF(SUM(wUSE!AP$113:AP$115),AP$4*wUSE!AP49/SUM(wUSE!AP$113:AP$115),0)</f>
        <v>0</v>
      </c>
      <c r="AQ48" s="187">
        <f>IF(SUM(wUSE!AQ$113:AQ$115),AQ$4*wUSE!AQ49/SUM(wUSE!AQ$113:AQ$115),0)</f>
        <v>0</v>
      </c>
      <c r="AR48" s="187">
        <f>IF(SUM(wUSE!AR$113:AR$115),AR$4*wUSE!AR49/SUM(wUSE!AR$113:AR$115),0)</f>
        <v>0</v>
      </c>
      <c r="AS48" s="187">
        <f>IF(SUM(wUSE!AS$113:AS$115),AS$4*wUSE!AS49/SUM(wUSE!AS$113:AS$115),0)</f>
        <v>0</v>
      </c>
      <c r="AT48" s="187">
        <f>IF(SUM(wUSE!AT$113:AT$115),AT$4*wUSE!AT49/SUM(wUSE!AT$113:AT$115),0)</f>
        <v>0</v>
      </c>
      <c r="AU48" s="187">
        <f>IF(SUM(wUSE!AU$113:AU$115),AU$4*wUSE!AU49/SUM(wUSE!AU$113:AU$115),0)</f>
        <v>0</v>
      </c>
      <c r="AV48" s="187">
        <f>IF(SUM(wUSE!AV$113:AV$115),AV$4*wUSE!AV49/SUM(wUSE!AV$113:AV$115),0)</f>
        <v>0</v>
      </c>
      <c r="AW48" s="187">
        <f>IF(SUM(wUSE!AW$113:AW$115),AW$4*wUSE!AW49/SUM(wUSE!AW$113:AW$115),0)</f>
        <v>0</v>
      </c>
      <c r="AX48" s="187">
        <f>IF(SUM(wUSE!AX$113:AX$115),AX$4*wUSE!AX49/SUM(wUSE!AX$113:AX$115),0)</f>
        <v>0</v>
      </c>
      <c r="AY48" s="187">
        <f>IF(SUM(wUSE!AY$113:AY$115),AY$4*wUSE!AY49/SUM(wUSE!AY$113:AY$115),0)</f>
        <v>0</v>
      </c>
      <c r="AZ48" s="187">
        <f>IF(SUM(wUSE!AZ$113:AZ$115),AZ$4*wUSE!AZ49/SUM(wUSE!AZ$113:AZ$115),0)</f>
        <v>0</v>
      </c>
      <c r="BA48" s="187">
        <f>IF(SUM(wUSE!BA$113:BA$115),BA$4*wUSE!BA49/SUM(wUSE!BA$113:BA$115),0)</f>
        <v>0</v>
      </c>
      <c r="BB48" s="187">
        <f>IF(SUM(wUSE!BB$113:BB$115),BB$4*wUSE!BB49/SUM(wUSE!BB$113:BB$115),0)</f>
        <v>0</v>
      </c>
      <c r="BC48" s="187">
        <f>IF(SUM(wUSE!BC$113:BC$115),BC$4*wUSE!BC49/SUM(wUSE!BC$113:BC$115),0)</f>
        <v>0</v>
      </c>
      <c r="BD48" s="187">
        <f>IF(SUM(wUSE!BD$113:BD$115),BD$4*wUSE!BD49/SUM(wUSE!BD$113:BD$115),0)</f>
        <v>0</v>
      </c>
      <c r="BE48" s="187">
        <f>IF(SUM(wUSE!BE$113:BE$115),BE$4*wUSE!BE49/SUM(wUSE!BE$113:BE$115),0)</f>
        <v>0</v>
      </c>
      <c r="BF48" s="187">
        <f>IF(SUM(wUSE!BF$113:BF$115),BF$4*wUSE!BF49/SUM(wUSE!BF$113:BF$115),0)</f>
        <v>0</v>
      </c>
      <c r="BG48" s="187">
        <f>IF(SUM(wUSE!BG$113:BG$115),BG$4*wUSE!BG49/SUM(wUSE!BG$113:BG$115),0)</f>
        <v>0</v>
      </c>
      <c r="BH48" s="187">
        <f>IF(SUM(wUSE!BH$113:BH$115),BH$4*wUSE!BH49/SUM(wUSE!BH$113:BH$115),0)</f>
        <v>0</v>
      </c>
      <c r="BI48" s="187">
        <f>IF(SUM(wUSE!BI$113:BI$115),BI$4*wUSE!BI49/SUM(wUSE!BI$113:BI$115),0)</f>
        <v>0</v>
      </c>
      <c r="BJ48" s="187">
        <f>IF(SUM(wUSE!BJ$113:BJ$115),BJ$4*wUSE!BJ49/SUM(wUSE!BJ$113:BJ$115),0)</f>
        <v>0</v>
      </c>
      <c r="BK48" s="187">
        <f>IF(SUM(wUSE!BK$113:BK$115),BK$4*wUSE!BK49/SUM(wUSE!BK$113:BK$115),0)</f>
        <v>0</v>
      </c>
      <c r="BL48" s="187">
        <f>IF(SUM(wUSE!BL$113:BL$115),BL$4*wUSE!BL49/SUM(wUSE!BL$113:BL$115),0)</f>
        <v>0</v>
      </c>
      <c r="BM48" s="187">
        <f>IF(SUM(wUSE!BM$113:BM$115),BM$4*wUSE!BM49/SUM(wUSE!BM$113:BM$115),0)</f>
        <v>0</v>
      </c>
      <c r="BN48" s="187">
        <f>IF(SUM(wUSE!BN$113:BN$115),BN$4*wUSE!BN49/SUM(wUSE!BN$113:BN$115),0)</f>
        <v>0</v>
      </c>
      <c r="BO48" s="187">
        <f>IF(SUM(wUSE!BO$113:BO$115),BO$4*wUSE!BO49/SUM(wUSE!BO$113:BO$115),0)</f>
        <v>0</v>
      </c>
      <c r="BP48" s="187">
        <f>IF(SUM(wUSE!BP$113:BP$115),BP$4*wUSE!BP49/SUM(wUSE!BP$113:BP$115),0)</f>
        <v>0</v>
      </c>
      <c r="BQ48" s="187">
        <f>IF(SUM(wUSE!BQ$113:BQ$115),BQ$4*wUSE!BQ49/SUM(wUSE!BQ$113:BQ$115),0)</f>
        <v>0</v>
      </c>
      <c r="BR48" s="187">
        <f>IF(SUM(wUSE!BR$113:BR$115),BR$4*wUSE!BR49/SUM(wUSE!BR$113:BR$115),0)</f>
        <v>0</v>
      </c>
      <c r="BS48" s="187">
        <f>IF(SUM(wUSE!BS$113:BS$115),BS$4*wUSE!BS49/SUM(wUSE!BS$113:BS$115),0)</f>
        <v>0</v>
      </c>
      <c r="BT48" s="187">
        <f>IF(SUM(wUSE!BT$113:BT$115),BT$4*wUSE!BT49/SUM(wUSE!BT$113:BT$115),0)</f>
        <v>0</v>
      </c>
      <c r="BU48" s="187">
        <f>IF(SUM(wUSE!BU$113:BU$115),BU$4*wUSE!BU49/SUM(wUSE!BU$113:BU$115),0)</f>
        <v>0</v>
      </c>
      <c r="BV48" s="187">
        <f>IF(SUM(wUSE!BV$113:BV$115),BV$4*wUSE!BV49/SUM(wUSE!BV$113:BV$115),0)</f>
        <v>0</v>
      </c>
      <c r="BW48" s="187">
        <f>IF(SUM(wUSE!BW$113:BW$115),BW$4*wUSE!BW49/SUM(wUSE!BW$113:BW$115),0)</f>
        <v>0</v>
      </c>
      <c r="BX48" s="187">
        <f>IF(SUM(wUSE!BX$113:BX$115),BX$4*wUSE!BX49/SUM(wUSE!BX$113:BX$115),0)</f>
        <v>0</v>
      </c>
      <c r="BY48" s="187">
        <f>IF(SUM(wUSE!BY$113:BY$115),BY$4*wUSE!BY49/SUM(wUSE!BY$113:BY$115),0)</f>
        <v>0</v>
      </c>
      <c r="BZ48" s="187">
        <f>IF(SUM(wUSE!BZ$113:BZ$115),BZ$4*wUSE!BZ49/SUM(wUSE!BZ$113:BZ$115),0)</f>
        <v>0</v>
      </c>
      <c r="CA48" s="187">
        <f>IF(SUM(wUSE!CA$113:CA$115),CA$4*wUSE!CA49/SUM(wUSE!CA$113:CA$115),0)</f>
        <v>0</v>
      </c>
      <c r="CB48" s="187">
        <f>IF(SUM(wUSE!CB$113:CB$115),CB$4*wUSE!CB49/SUM(wUSE!CB$113:CB$115),0)</f>
        <v>0</v>
      </c>
      <c r="CC48" s="187">
        <f>IF(SUM(wUSE!CC$113:CC$115),CC$4*wUSE!CC49/SUM(wUSE!CC$113:CC$115),0)</f>
        <v>0</v>
      </c>
      <c r="CD48" s="187">
        <f>IF(SUM(wUSE!CD$113:CD$115),CD$4*wUSE!CD49/SUM(wUSE!CD$113:CD$115),0)</f>
        <v>0</v>
      </c>
      <c r="CE48" s="187">
        <f>IF(SUM(wUSE!CE$113:CE$115),CE$4*wUSE!CE49/SUM(wUSE!CE$113:CE$115),0)</f>
        <v>0</v>
      </c>
      <c r="CF48" s="187">
        <f>IF(SUM(wUSE!CF$113:CF$115),CF$4*wUSE!CF49/SUM(wUSE!CF$113:CF$115),0)</f>
        <v>10.08056543757905</v>
      </c>
      <c r="CG48" s="187">
        <f>IF(SUM(wUSE!CG$113:CG$115),CG$4*wUSE!CG49/SUM(wUSE!CG$113:CG$115),0)</f>
        <v>0</v>
      </c>
      <c r="CH48" s="187">
        <f>IF(SUM(wUSE!CH$113:CH$115),CH$4*wUSE!CH49/SUM(wUSE!CH$113:CH$115),0)</f>
        <v>0</v>
      </c>
      <c r="CI48" s="187">
        <f>IF(SUM(wUSE!CI$113:CI$115),CI$4*wUSE!CI49/SUM(wUSE!CI$113:CI$115),0)</f>
        <v>0</v>
      </c>
      <c r="CJ48" s="187">
        <f>IF(SUM(wUSE!CJ$113:CJ$115),CJ$4*wUSE!CJ49/SUM(wUSE!CJ$113:CJ$115),0)</f>
        <v>0</v>
      </c>
      <c r="CK48" s="187">
        <f>IF(SUM(wUSE!CK$113:CK$115),CK$4*wUSE!CK49/SUM(wUSE!CK$113:CK$115),0)</f>
        <v>0</v>
      </c>
      <c r="CL48" s="187">
        <f>IF(SUM(wUSE!CL$113:CL$115),CL$4*wUSE!CL49/SUM(wUSE!CL$113:CL$115),0)</f>
        <v>0</v>
      </c>
      <c r="CM48" s="187">
        <f>IF(SUM(wUSE!CM$113:CM$115),CM$4*wUSE!CM49/SUM(wUSE!CM$113:CM$115),0)</f>
        <v>0</v>
      </c>
      <c r="CN48" s="187">
        <f>IF(SUM(wUSE!CN$113:CN$115),CN$4*wUSE!CN49/SUM(wUSE!CN$113:CN$115),0)</f>
        <v>0</v>
      </c>
      <c r="CO48" s="187">
        <f>IF(SUM(wUSE!CO$113:CO$115),CO$4*wUSE!CO49/SUM(wUSE!CO$113:CO$115),0)</f>
        <v>0</v>
      </c>
      <c r="CP48" s="187">
        <f>IF(SUM(wUSE!CP$113:CP$115),CP$4*wUSE!CP49/SUM(wUSE!CP$113:CP$115),0)</f>
        <v>0</v>
      </c>
      <c r="CQ48" s="187">
        <f>IF(SUM(wUSE!CQ$113:CQ$115),CQ$4*wUSE!CQ49/SUM(wUSE!CQ$113:CQ$115),0)</f>
        <v>0</v>
      </c>
      <c r="CR48" s="187">
        <f>IF(SUM(wUSE!CR$113:CR$115),CR$4*wUSE!CR49/SUM(wUSE!CR$113:CR$115),0)</f>
        <v>0</v>
      </c>
      <c r="CS48" s="187">
        <f>IF(SUM(wUSE!CS$113:CS$115),CS$4*wUSE!CS49/SUM(wUSE!CS$113:CS$115),0)</f>
        <v>0</v>
      </c>
      <c r="CT48" s="187">
        <f>IF(SUM(wUSE!CT$113:CT$115),CT$4*wUSE!CT49/SUM(wUSE!CT$113:CT$115),0)</f>
        <v>0</v>
      </c>
      <c r="CU48" s="187">
        <f>IF(SUM(wUSE!CU$113:CU$115),CU$4*wUSE!CU49/SUM(wUSE!CU$113:CU$115),0)</f>
        <v>0</v>
      </c>
      <c r="CV48" s="187">
        <f>IF(SUM(wUSE!CV$113:CV$115),CV$4*wUSE!CV49/SUM(wUSE!CV$113:CV$115),0)</f>
        <v>0</v>
      </c>
      <c r="CW48" s="187">
        <f>IF(SUM(wUSE!CW$113:CW$115),CW$4*wUSE!CW49/SUM(wUSE!CW$113:CW$115),0)</f>
        <v>0</v>
      </c>
      <c r="CX48" s="187">
        <f>IF(SUM(wUSE!CX$113:CX$115),CX$4*wUSE!CX49/SUM(wUSE!CX$113:CX$115),0)</f>
        <v>0</v>
      </c>
      <c r="CY48" s="187">
        <f>IF(SUM(wUSE!CY$113:CY$115),CY$4*wUSE!CY49/SUM(wUSE!CY$113:CY$115),0)</f>
        <v>0</v>
      </c>
      <c r="CZ48" s="187">
        <f>IF(SUM(wUSE!CZ$113:CZ$115),CZ$4*wUSE!CZ49/SUM(wUSE!CZ$113:CZ$115),0)</f>
        <v>0</v>
      </c>
      <c r="DA48" s="187">
        <f>IF(SUM(wUSE!DA$113:DA$115),DA$4*wUSE!DA49/SUM(wUSE!DA$113:DA$115),0)</f>
        <v>0</v>
      </c>
      <c r="DB48" s="187">
        <f>IF(SUM(wUSE!DB$113:DB$115),DB$4*wUSE!DB49/SUM(wUSE!DB$113:DB$115),0)</f>
        <v>0</v>
      </c>
      <c r="DC48" s="177"/>
      <c r="DD48" s="178"/>
      <c r="DE48" s="178"/>
      <c r="DF48" s="178"/>
      <c r="DG48" s="178"/>
      <c r="DH48" s="178"/>
      <c r="DI48" s="178"/>
      <c r="DJ48" s="178"/>
      <c r="DK48" s="178"/>
      <c r="DL48" s="178"/>
      <c r="DM48" s="178"/>
      <c r="DN48" s="178"/>
      <c r="DO48" s="178"/>
      <c r="DP48" s="178"/>
    </row>
    <row r="49" spans="1:120" x14ac:dyDescent="0.35">
      <c r="A49" s="27"/>
      <c r="B49" s="15" t="s">
        <v>120</v>
      </c>
      <c r="C49" s="187">
        <f>IF(SUM(wUSE!C$113:C$115),C$4*wUSE!C50/SUM(wUSE!C$113:C$115),0)</f>
        <v>0</v>
      </c>
      <c r="D49" s="187">
        <f>IF(SUM(wUSE!D$113:D$115),D$4*wUSE!D50/SUM(wUSE!D$113:D$115),0)</f>
        <v>0</v>
      </c>
      <c r="E49" s="187">
        <f>IF(SUM(wUSE!E$113:E$115),E$4*wUSE!E50/SUM(wUSE!E$113:E$115),0)</f>
        <v>0</v>
      </c>
      <c r="F49" s="187">
        <f>IF(SUM(wUSE!F$113:F$115),F$4*wUSE!F50/SUM(wUSE!F$113:F$115),0)</f>
        <v>0</v>
      </c>
      <c r="G49" s="187">
        <f>IF(SUM(wUSE!G$113:G$115),G$4*wUSE!G50/SUM(wUSE!G$113:G$115),0)</f>
        <v>0</v>
      </c>
      <c r="H49" s="187">
        <f>IF(SUM(wUSE!H$113:H$115),H$4*wUSE!H50/SUM(wUSE!H$113:H$115),0)</f>
        <v>0</v>
      </c>
      <c r="I49" s="187">
        <f>IF(SUM(wUSE!I$113:I$115),I$4*wUSE!I50/SUM(wUSE!I$113:I$115),0)</f>
        <v>0</v>
      </c>
      <c r="J49" s="187">
        <f>IF(SUM(wUSE!J$113:J$115),J$4*wUSE!J50/SUM(wUSE!J$113:J$115),0)</f>
        <v>0</v>
      </c>
      <c r="K49" s="187">
        <f>IF(SUM(wUSE!K$113:K$115),K$4*wUSE!K50/SUM(wUSE!K$113:K$115),0)</f>
        <v>0</v>
      </c>
      <c r="L49" s="187">
        <f>IF(SUM(wUSE!L$113:L$115),L$4*wUSE!L50/SUM(wUSE!L$113:L$115),0)</f>
        <v>0</v>
      </c>
      <c r="M49" s="187">
        <f>IF(SUM(wUSE!M$113:M$115),M$4*wUSE!M50/SUM(wUSE!M$113:M$115),0)</f>
        <v>0</v>
      </c>
      <c r="N49" s="187">
        <f>IF(SUM(wUSE!N$113:N$115),N$4*wUSE!N50/SUM(wUSE!N$113:N$115),0)</f>
        <v>0</v>
      </c>
      <c r="O49" s="187">
        <f>IF(SUM(wUSE!O$113:O$115),O$4*wUSE!O50/SUM(wUSE!O$113:O$115),0)</f>
        <v>0</v>
      </c>
      <c r="P49" s="187">
        <f>IF(SUM(wUSE!P$113:P$115),P$4*wUSE!P50/SUM(wUSE!P$113:P$115),0)</f>
        <v>0</v>
      </c>
      <c r="Q49" s="187">
        <f>IF(SUM(wUSE!Q$113:Q$115),Q$4*wUSE!Q50/SUM(wUSE!Q$113:Q$115),0)</f>
        <v>0</v>
      </c>
      <c r="R49" s="187">
        <f>IF(SUM(wUSE!R$113:R$115),R$4*wUSE!R50/SUM(wUSE!R$113:R$115),0)</f>
        <v>0</v>
      </c>
      <c r="S49" s="187">
        <f>IF(SUM(wUSE!S$113:S$115),S$4*wUSE!S50/SUM(wUSE!S$113:S$115),0)</f>
        <v>0</v>
      </c>
      <c r="T49" s="187">
        <f>IF(SUM(wUSE!T$113:T$115),T$4*wUSE!T50/SUM(wUSE!T$113:T$115),0)</f>
        <v>0</v>
      </c>
      <c r="U49" s="187">
        <f>IF(SUM(wUSE!U$113:U$115),U$4*wUSE!U50/SUM(wUSE!U$113:U$115),0)</f>
        <v>0</v>
      </c>
      <c r="V49" s="187">
        <f>IF(SUM(wUSE!V$113:V$115),V$4*wUSE!V50/SUM(wUSE!V$113:V$115),0)</f>
        <v>0</v>
      </c>
      <c r="W49" s="187">
        <f>IF(SUM(wUSE!W$113:W$115),W$4*wUSE!W50/SUM(wUSE!W$113:W$115),0)</f>
        <v>0</v>
      </c>
      <c r="X49" s="187">
        <f>IF(SUM(wUSE!X$113:X$115),X$4*wUSE!X50/SUM(wUSE!X$113:X$115),0)</f>
        <v>0</v>
      </c>
      <c r="Y49" s="187">
        <f>IF(SUM(wUSE!Y$113:Y$115),Y$4*wUSE!Y50/SUM(wUSE!Y$113:Y$115),0)</f>
        <v>0</v>
      </c>
      <c r="Z49" s="187">
        <f>IF(SUM(wUSE!Z$113:Z$115),Z$4*wUSE!Z50/SUM(wUSE!Z$113:Z$115),0)</f>
        <v>0</v>
      </c>
      <c r="AA49" s="187">
        <f>IF(SUM(wUSE!AA$113:AA$115),AA$4*wUSE!AA50/SUM(wUSE!AA$113:AA$115),0)</f>
        <v>0</v>
      </c>
      <c r="AB49" s="187">
        <f>IF(SUM(wUSE!AB$113:AB$115),AB$4*wUSE!AB50/SUM(wUSE!AB$113:AB$115),0)</f>
        <v>0</v>
      </c>
      <c r="AC49" s="187">
        <f>IF(SUM(wUSE!AC$113:AC$115),AC$4*wUSE!AC50/SUM(wUSE!AC$113:AC$115),0)</f>
        <v>0</v>
      </c>
      <c r="AD49" s="187">
        <f>IF(SUM(wUSE!AD$113:AD$115),AD$4*wUSE!AD50/SUM(wUSE!AD$113:AD$115),0)</f>
        <v>0</v>
      </c>
      <c r="AE49" s="187">
        <f>IF(SUM(wUSE!AE$113:AE$115),AE$4*wUSE!AE50/SUM(wUSE!AE$113:AE$115),0)</f>
        <v>0</v>
      </c>
      <c r="AF49" s="187">
        <f>IF(SUM(wUSE!AF$113:AF$115),AF$4*wUSE!AF50/SUM(wUSE!AF$113:AF$115),0)</f>
        <v>0</v>
      </c>
      <c r="AG49" s="187">
        <f>IF(SUM(wUSE!AG$113:AG$115),AG$4*wUSE!AG50/SUM(wUSE!AG$113:AG$115),0)</f>
        <v>0</v>
      </c>
      <c r="AH49" s="187">
        <f>IF(SUM(wUSE!AH$113:AH$115),AH$4*wUSE!AH50/SUM(wUSE!AH$113:AH$115),0)</f>
        <v>0</v>
      </c>
      <c r="AI49" s="187">
        <f>IF(SUM(wUSE!AI$113:AI$115),AI$4*wUSE!AI50/SUM(wUSE!AI$113:AI$115),0)</f>
        <v>0</v>
      </c>
      <c r="AJ49" s="187">
        <f>IF(SUM(wUSE!AJ$113:AJ$115),AJ$4*wUSE!AJ50/SUM(wUSE!AJ$113:AJ$115),0)</f>
        <v>0</v>
      </c>
      <c r="AK49" s="187">
        <f>IF(SUM(wUSE!AK$113:AK$115),AK$4*wUSE!AK50/SUM(wUSE!AK$113:AK$115),0)</f>
        <v>0</v>
      </c>
      <c r="AL49" s="187">
        <f>IF(SUM(wUSE!AL$113:AL$115),AL$4*wUSE!AL50/SUM(wUSE!AL$113:AL$115),0)</f>
        <v>0</v>
      </c>
      <c r="AM49" s="187">
        <f>IF(SUM(wUSE!AM$113:AM$115),AM$4*wUSE!AM50/SUM(wUSE!AM$113:AM$115),0)</f>
        <v>0</v>
      </c>
      <c r="AN49" s="187">
        <f>IF(SUM(wUSE!AN$113:AN$115),AN$4*wUSE!AN50/SUM(wUSE!AN$113:AN$115),0)</f>
        <v>0</v>
      </c>
      <c r="AO49" s="187">
        <f>IF(SUM(wUSE!AO$113:AO$115),AO$4*wUSE!AO50/SUM(wUSE!AO$113:AO$115),0)</f>
        <v>0</v>
      </c>
      <c r="AP49" s="187">
        <f>IF(SUM(wUSE!AP$113:AP$115),AP$4*wUSE!AP50/SUM(wUSE!AP$113:AP$115),0)</f>
        <v>0</v>
      </c>
      <c r="AQ49" s="187">
        <f>IF(SUM(wUSE!AQ$113:AQ$115),AQ$4*wUSE!AQ50/SUM(wUSE!AQ$113:AQ$115),0)</f>
        <v>0</v>
      </c>
      <c r="AR49" s="187">
        <f>IF(SUM(wUSE!AR$113:AR$115),AR$4*wUSE!AR50/SUM(wUSE!AR$113:AR$115),0)</f>
        <v>0</v>
      </c>
      <c r="AS49" s="187">
        <f>IF(SUM(wUSE!AS$113:AS$115),AS$4*wUSE!AS50/SUM(wUSE!AS$113:AS$115),0)</f>
        <v>0</v>
      </c>
      <c r="AT49" s="187">
        <f>IF(SUM(wUSE!AT$113:AT$115),AT$4*wUSE!AT50/SUM(wUSE!AT$113:AT$115),0)</f>
        <v>0</v>
      </c>
      <c r="AU49" s="187">
        <f>IF(SUM(wUSE!AU$113:AU$115),AU$4*wUSE!AU50/SUM(wUSE!AU$113:AU$115),0)</f>
        <v>0</v>
      </c>
      <c r="AV49" s="187">
        <f>IF(SUM(wUSE!AV$113:AV$115),AV$4*wUSE!AV50/SUM(wUSE!AV$113:AV$115),0)</f>
        <v>0</v>
      </c>
      <c r="AW49" s="187">
        <f>IF(SUM(wUSE!AW$113:AW$115),AW$4*wUSE!AW50/SUM(wUSE!AW$113:AW$115),0)</f>
        <v>0</v>
      </c>
      <c r="AX49" s="187">
        <f>IF(SUM(wUSE!AX$113:AX$115),AX$4*wUSE!AX50/SUM(wUSE!AX$113:AX$115),0)</f>
        <v>0</v>
      </c>
      <c r="AY49" s="187">
        <f>IF(SUM(wUSE!AY$113:AY$115),AY$4*wUSE!AY50/SUM(wUSE!AY$113:AY$115),0)</f>
        <v>0</v>
      </c>
      <c r="AZ49" s="187">
        <f>IF(SUM(wUSE!AZ$113:AZ$115),AZ$4*wUSE!AZ50/SUM(wUSE!AZ$113:AZ$115),0)</f>
        <v>0</v>
      </c>
      <c r="BA49" s="187">
        <f>IF(SUM(wUSE!BA$113:BA$115),BA$4*wUSE!BA50/SUM(wUSE!BA$113:BA$115),0)</f>
        <v>0</v>
      </c>
      <c r="BB49" s="187">
        <f>IF(SUM(wUSE!BB$113:BB$115),BB$4*wUSE!BB50/SUM(wUSE!BB$113:BB$115),0)</f>
        <v>0</v>
      </c>
      <c r="BC49" s="187">
        <f>IF(SUM(wUSE!BC$113:BC$115),BC$4*wUSE!BC50/SUM(wUSE!BC$113:BC$115),0)</f>
        <v>0</v>
      </c>
      <c r="BD49" s="187">
        <f>IF(SUM(wUSE!BD$113:BD$115),BD$4*wUSE!BD50/SUM(wUSE!BD$113:BD$115),0)</f>
        <v>0</v>
      </c>
      <c r="BE49" s="187">
        <f>IF(SUM(wUSE!BE$113:BE$115),BE$4*wUSE!BE50/SUM(wUSE!BE$113:BE$115),0)</f>
        <v>0</v>
      </c>
      <c r="BF49" s="187">
        <f>IF(SUM(wUSE!BF$113:BF$115),BF$4*wUSE!BF50/SUM(wUSE!BF$113:BF$115),0)</f>
        <v>0</v>
      </c>
      <c r="BG49" s="187">
        <f>IF(SUM(wUSE!BG$113:BG$115),BG$4*wUSE!BG50/SUM(wUSE!BG$113:BG$115),0)</f>
        <v>0</v>
      </c>
      <c r="BH49" s="187">
        <f>IF(SUM(wUSE!BH$113:BH$115),BH$4*wUSE!BH50/SUM(wUSE!BH$113:BH$115),0)</f>
        <v>0</v>
      </c>
      <c r="BI49" s="187">
        <f>IF(SUM(wUSE!BI$113:BI$115),BI$4*wUSE!BI50/SUM(wUSE!BI$113:BI$115),0)</f>
        <v>0</v>
      </c>
      <c r="BJ49" s="187">
        <f>IF(SUM(wUSE!BJ$113:BJ$115),BJ$4*wUSE!BJ50/SUM(wUSE!BJ$113:BJ$115),0)</f>
        <v>0</v>
      </c>
      <c r="BK49" s="187">
        <f>IF(SUM(wUSE!BK$113:BK$115),BK$4*wUSE!BK50/SUM(wUSE!BK$113:BK$115),0)</f>
        <v>0</v>
      </c>
      <c r="BL49" s="187">
        <f>IF(SUM(wUSE!BL$113:BL$115),BL$4*wUSE!BL50/SUM(wUSE!BL$113:BL$115),0)</f>
        <v>0</v>
      </c>
      <c r="BM49" s="187">
        <f>IF(SUM(wUSE!BM$113:BM$115),BM$4*wUSE!BM50/SUM(wUSE!BM$113:BM$115),0)</f>
        <v>0</v>
      </c>
      <c r="BN49" s="187">
        <f>IF(SUM(wUSE!BN$113:BN$115),BN$4*wUSE!BN50/SUM(wUSE!BN$113:BN$115),0)</f>
        <v>0</v>
      </c>
      <c r="BO49" s="187">
        <f>IF(SUM(wUSE!BO$113:BO$115),BO$4*wUSE!BO50/SUM(wUSE!BO$113:BO$115),0)</f>
        <v>0</v>
      </c>
      <c r="BP49" s="187">
        <f>IF(SUM(wUSE!BP$113:BP$115),BP$4*wUSE!BP50/SUM(wUSE!BP$113:BP$115),0)</f>
        <v>0</v>
      </c>
      <c r="BQ49" s="187">
        <f>IF(SUM(wUSE!BQ$113:BQ$115),BQ$4*wUSE!BQ50/SUM(wUSE!BQ$113:BQ$115),0)</f>
        <v>0</v>
      </c>
      <c r="BR49" s="187">
        <f>IF(SUM(wUSE!BR$113:BR$115),BR$4*wUSE!BR50/SUM(wUSE!BR$113:BR$115),0)</f>
        <v>0</v>
      </c>
      <c r="BS49" s="187">
        <f>IF(SUM(wUSE!BS$113:BS$115),BS$4*wUSE!BS50/SUM(wUSE!BS$113:BS$115),0)</f>
        <v>0</v>
      </c>
      <c r="BT49" s="187">
        <f>IF(SUM(wUSE!BT$113:BT$115),BT$4*wUSE!BT50/SUM(wUSE!BT$113:BT$115),0)</f>
        <v>0</v>
      </c>
      <c r="BU49" s="187">
        <f>IF(SUM(wUSE!BU$113:BU$115),BU$4*wUSE!BU50/SUM(wUSE!BU$113:BU$115),0)</f>
        <v>0</v>
      </c>
      <c r="BV49" s="187">
        <f>IF(SUM(wUSE!BV$113:BV$115),BV$4*wUSE!BV50/SUM(wUSE!BV$113:BV$115),0)</f>
        <v>0</v>
      </c>
      <c r="BW49" s="187">
        <f>IF(SUM(wUSE!BW$113:BW$115),BW$4*wUSE!BW50/SUM(wUSE!BW$113:BW$115),0)</f>
        <v>0</v>
      </c>
      <c r="BX49" s="187">
        <f>IF(SUM(wUSE!BX$113:BX$115),BX$4*wUSE!BX50/SUM(wUSE!BX$113:BX$115),0)</f>
        <v>0</v>
      </c>
      <c r="BY49" s="187">
        <f>IF(SUM(wUSE!BY$113:BY$115),BY$4*wUSE!BY50/SUM(wUSE!BY$113:BY$115),0)</f>
        <v>0</v>
      </c>
      <c r="BZ49" s="187">
        <f>IF(SUM(wUSE!BZ$113:BZ$115),BZ$4*wUSE!BZ50/SUM(wUSE!BZ$113:BZ$115),0)</f>
        <v>0</v>
      </c>
      <c r="CA49" s="187">
        <f>IF(SUM(wUSE!CA$113:CA$115),CA$4*wUSE!CA50/SUM(wUSE!CA$113:CA$115),0)</f>
        <v>0</v>
      </c>
      <c r="CB49" s="187">
        <f>IF(SUM(wUSE!CB$113:CB$115),CB$4*wUSE!CB50/SUM(wUSE!CB$113:CB$115),0)</f>
        <v>0</v>
      </c>
      <c r="CC49" s="187">
        <f>IF(SUM(wUSE!CC$113:CC$115),CC$4*wUSE!CC50/SUM(wUSE!CC$113:CC$115),0)</f>
        <v>0</v>
      </c>
      <c r="CD49" s="187">
        <f>IF(SUM(wUSE!CD$113:CD$115),CD$4*wUSE!CD50/SUM(wUSE!CD$113:CD$115),0)</f>
        <v>0</v>
      </c>
      <c r="CE49" s="187">
        <f>IF(SUM(wUSE!CE$113:CE$115),CE$4*wUSE!CE50/SUM(wUSE!CE$113:CE$115),0)</f>
        <v>0</v>
      </c>
      <c r="CF49" s="187">
        <f>IF(SUM(wUSE!CF$113:CF$115),CF$4*wUSE!CF50/SUM(wUSE!CF$113:CF$115),0)</f>
        <v>0</v>
      </c>
      <c r="CG49" s="187">
        <f>IF(SUM(wUSE!CG$113:CG$115),CG$4*wUSE!CG50/SUM(wUSE!CG$113:CG$115),0)</f>
        <v>0</v>
      </c>
      <c r="CH49" s="187">
        <f>IF(SUM(wUSE!CH$113:CH$115),CH$4*wUSE!CH50/SUM(wUSE!CH$113:CH$115),0)</f>
        <v>0</v>
      </c>
      <c r="CI49" s="187">
        <f>IF(SUM(wUSE!CI$113:CI$115),CI$4*wUSE!CI50/SUM(wUSE!CI$113:CI$115),0)</f>
        <v>0</v>
      </c>
      <c r="CJ49" s="187">
        <f>IF(SUM(wUSE!CJ$113:CJ$115),CJ$4*wUSE!CJ50/SUM(wUSE!CJ$113:CJ$115),0)</f>
        <v>0</v>
      </c>
      <c r="CK49" s="187">
        <f>IF(SUM(wUSE!CK$113:CK$115),CK$4*wUSE!CK50/SUM(wUSE!CK$113:CK$115),0)</f>
        <v>0</v>
      </c>
      <c r="CL49" s="187">
        <f>IF(SUM(wUSE!CL$113:CL$115),CL$4*wUSE!CL50/SUM(wUSE!CL$113:CL$115),0)</f>
        <v>0</v>
      </c>
      <c r="CM49" s="187">
        <f>IF(SUM(wUSE!CM$113:CM$115),CM$4*wUSE!CM50/SUM(wUSE!CM$113:CM$115),0)</f>
        <v>0</v>
      </c>
      <c r="CN49" s="187">
        <f>IF(SUM(wUSE!CN$113:CN$115),CN$4*wUSE!CN50/SUM(wUSE!CN$113:CN$115),0)</f>
        <v>0</v>
      </c>
      <c r="CO49" s="187">
        <f>IF(SUM(wUSE!CO$113:CO$115),CO$4*wUSE!CO50/SUM(wUSE!CO$113:CO$115),0)</f>
        <v>0</v>
      </c>
      <c r="CP49" s="187">
        <f>IF(SUM(wUSE!CP$113:CP$115),CP$4*wUSE!CP50/SUM(wUSE!CP$113:CP$115),0)</f>
        <v>0</v>
      </c>
      <c r="CQ49" s="187">
        <f>IF(SUM(wUSE!CQ$113:CQ$115),CQ$4*wUSE!CQ50/SUM(wUSE!CQ$113:CQ$115),0)</f>
        <v>0</v>
      </c>
      <c r="CR49" s="187">
        <f>IF(SUM(wUSE!CR$113:CR$115),CR$4*wUSE!CR50/SUM(wUSE!CR$113:CR$115),0)</f>
        <v>0</v>
      </c>
      <c r="CS49" s="187">
        <f>IF(SUM(wUSE!CS$113:CS$115),CS$4*wUSE!CS50/SUM(wUSE!CS$113:CS$115),0)</f>
        <v>0</v>
      </c>
      <c r="CT49" s="187">
        <f>IF(SUM(wUSE!CT$113:CT$115),CT$4*wUSE!CT50/SUM(wUSE!CT$113:CT$115),0)</f>
        <v>0</v>
      </c>
      <c r="CU49" s="187">
        <f>IF(SUM(wUSE!CU$113:CU$115),CU$4*wUSE!CU50/SUM(wUSE!CU$113:CU$115),0)</f>
        <v>0</v>
      </c>
      <c r="CV49" s="187">
        <f>IF(SUM(wUSE!CV$113:CV$115),CV$4*wUSE!CV50/SUM(wUSE!CV$113:CV$115),0)</f>
        <v>0</v>
      </c>
      <c r="CW49" s="187">
        <f>IF(SUM(wUSE!CW$113:CW$115),CW$4*wUSE!CW50/SUM(wUSE!CW$113:CW$115),0)</f>
        <v>0</v>
      </c>
      <c r="CX49" s="187">
        <f>IF(SUM(wUSE!CX$113:CX$115),CX$4*wUSE!CX50/SUM(wUSE!CX$113:CX$115),0)</f>
        <v>0</v>
      </c>
      <c r="CY49" s="187">
        <f>IF(SUM(wUSE!CY$113:CY$115),CY$4*wUSE!CY50/SUM(wUSE!CY$113:CY$115),0)</f>
        <v>0</v>
      </c>
      <c r="CZ49" s="187">
        <f>IF(SUM(wUSE!CZ$113:CZ$115),CZ$4*wUSE!CZ50/SUM(wUSE!CZ$113:CZ$115),0)</f>
        <v>0</v>
      </c>
      <c r="DA49" s="187">
        <f>IF(SUM(wUSE!DA$113:DA$115),DA$4*wUSE!DA50/SUM(wUSE!DA$113:DA$115),0)</f>
        <v>0</v>
      </c>
      <c r="DB49" s="187">
        <f>IF(SUM(wUSE!DB$113:DB$115),DB$4*wUSE!DB50/SUM(wUSE!DB$113:DB$115),0)</f>
        <v>0</v>
      </c>
      <c r="DC49" s="177"/>
      <c r="DD49" s="178"/>
      <c r="DE49" s="178"/>
      <c r="DF49" s="178"/>
      <c r="DG49" s="178"/>
      <c r="DH49" s="178"/>
      <c r="DI49" s="178"/>
      <c r="DJ49" s="178"/>
      <c r="DK49" s="178"/>
      <c r="DL49" s="178"/>
      <c r="DM49" s="178"/>
      <c r="DN49" s="178"/>
      <c r="DO49" s="178"/>
      <c r="DP49" s="178"/>
    </row>
    <row r="50" spans="1:120" x14ac:dyDescent="0.35">
      <c r="A50" s="27"/>
      <c r="B50" s="15" t="s">
        <v>124</v>
      </c>
      <c r="C50" s="187">
        <f>IF(SUM(wUSE!C$113:C$115),C$4*wUSE!C51/SUM(wUSE!C$113:C$115),0)</f>
        <v>0</v>
      </c>
      <c r="D50" s="187">
        <f>IF(SUM(wUSE!D$113:D$115),D$4*wUSE!D51/SUM(wUSE!D$113:D$115),0)</f>
        <v>0</v>
      </c>
      <c r="E50" s="187">
        <f>IF(SUM(wUSE!E$113:E$115),E$4*wUSE!E51/SUM(wUSE!E$113:E$115),0)</f>
        <v>0</v>
      </c>
      <c r="F50" s="187">
        <f>IF(SUM(wUSE!F$113:F$115),F$4*wUSE!F51/SUM(wUSE!F$113:F$115),0)</f>
        <v>0</v>
      </c>
      <c r="G50" s="187">
        <f>IF(SUM(wUSE!G$113:G$115),G$4*wUSE!G51/SUM(wUSE!G$113:G$115),0)</f>
        <v>0</v>
      </c>
      <c r="H50" s="187">
        <f>IF(SUM(wUSE!H$113:H$115),H$4*wUSE!H51/SUM(wUSE!H$113:H$115),0)</f>
        <v>0</v>
      </c>
      <c r="I50" s="187">
        <f>IF(SUM(wUSE!I$113:I$115),I$4*wUSE!I51/SUM(wUSE!I$113:I$115),0)</f>
        <v>0</v>
      </c>
      <c r="J50" s="187">
        <f>IF(SUM(wUSE!J$113:J$115),J$4*wUSE!J51/SUM(wUSE!J$113:J$115),0)</f>
        <v>0</v>
      </c>
      <c r="K50" s="187">
        <f>IF(SUM(wUSE!K$113:K$115),K$4*wUSE!K51/SUM(wUSE!K$113:K$115),0)</f>
        <v>0</v>
      </c>
      <c r="L50" s="187">
        <f>IF(SUM(wUSE!L$113:L$115),L$4*wUSE!L51/SUM(wUSE!L$113:L$115),0)</f>
        <v>0</v>
      </c>
      <c r="M50" s="187">
        <f>IF(SUM(wUSE!M$113:M$115),M$4*wUSE!M51/SUM(wUSE!M$113:M$115),0)</f>
        <v>0</v>
      </c>
      <c r="N50" s="187">
        <f>IF(SUM(wUSE!N$113:N$115),N$4*wUSE!N51/SUM(wUSE!N$113:N$115),0)</f>
        <v>0</v>
      </c>
      <c r="O50" s="187">
        <f>IF(SUM(wUSE!O$113:O$115),O$4*wUSE!O51/SUM(wUSE!O$113:O$115),0)</f>
        <v>0</v>
      </c>
      <c r="P50" s="187">
        <f>IF(SUM(wUSE!P$113:P$115),P$4*wUSE!P51/SUM(wUSE!P$113:P$115),0)</f>
        <v>0</v>
      </c>
      <c r="Q50" s="187">
        <f>IF(SUM(wUSE!Q$113:Q$115),Q$4*wUSE!Q51/SUM(wUSE!Q$113:Q$115),0)</f>
        <v>0</v>
      </c>
      <c r="R50" s="187">
        <f>IF(SUM(wUSE!R$113:R$115),R$4*wUSE!R51/SUM(wUSE!R$113:R$115),0)</f>
        <v>0</v>
      </c>
      <c r="S50" s="187">
        <f>IF(SUM(wUSE!S$113:S$115),S$4*wUSE!S51/SUM(wUSE!S$113:S$115),0)</f>
        <v>0</v>
      </c>
      <c r="T50" s="187">
        <f>IF(SUM(wUSE!T$113:T$115),T$4*wUSE!T51/SUM(wUSE!T$113:T$115),0)</f>
        <v>0</v>
      </c>
      <c r="U50" s="187">
        <f>IF(SUM(wUSE!U$113:U$115),U$4*wUSE!U51/SUM(wUSE!U$113:U$115),0)</f>
        <v>0</v>
      </c>
      <c r="V50" s="187">
        <f>IF(SUM(wUSE!V$113:V$115),V$4*wUSE!V51/SUM(wUSE!V$113:V$115),0)</f>
        <v>0</v>
      </c>
      <c r="W50" s="187">
        <f>IF(SUM(wUSE!W$113:W$115),W$4*wUSE!W51/SUM(wUSE!W$113:W$115),0)</f>
        <v>0</v>
      </c>
      <c r="X50" s="187">
        <f>IF(SUM(wUSE!X$113:X$115),X$4*wUSE!X51/SUM(wUSE!X$113:X$115),0)</f>
        <v>0</v>
      </c>
      <c r="Y50" s="187">
        <f>IF(SUM(wUSE!Y$113:Y$115),Y$4*wUSE!Y51/SUM(wUSE!Y$113:Y$115),0)</f>
        <v>0</v>
      </c>
      <c r="Z50" s="187">
        <f>IF(SUM(wUSE!Z$113:Z$115),Z$4*wUSE!Z51/SUM(wUSE!Z$113:Z$115),0)</f>
        <v>0</v>
      </c>
      <c r="AA50" s="187">
        <f>IF(SUM(wUSE!AA$113:AA$115),AA$4*wUSE!AA51/SUM(wUSE!AA$113:AA$115),0)</f>
        <v>0</v>
      </c>
      <c r="AB50" s="187">
        <f>IF(SUM(wUSE!AB$113:AB$115),AB$4*wUSE!AB51/SUM(wUSE!AB$113:AB$115),0)</f>
        <v>0</v>
      </c>
      <c r="AC50" s="187">
        <f>IF(SUM(wUSE!AC$113:AC$115),AC$4*wUSE!AC51/SUM(wUSE!AC$113:AC$115),0)</f>
        <v>0</v>
      </c>
      <c r="AD50" s="187">
        <f>IF(SUM(wUSE!AD$113:AD$115),AD$4*wUSE!AD51/SUM(wUSE!AD$113:AD$115),0)</f>
        <v>0</v>
      </c>
      <c r="AE50" s="187">
        <f>IF(SUM(wUSE!AE$113:AE$115),AE$4*wUSE!AE51/SUM(wUSE!AE$113:AE$115),0)</f>
        <v>0</v>
      </c>
      <c r="AF50" s="187">
        <f>IF(SUM(wUSE!AF$113:AF$115),AF$4*wUSE!AF51/SUM(wUSE!AF$113:AF$115),0)</f>
        <v>0</v>
      </c>
      <c r="AG50" s="187">
        <f>IF(SUM(wUSE!AG$113:AG$115),AG$4*wUSE!AG51/SUM(wUSE!AG$113:AG$115),0)</f>
        <v>0</v>
      </c>
      <c r="AH50" s="187">
        <f>IF(SUM(wUSE!AH$113:AH$115),AH$4*wUSE!AH51/SUM(wUSE!AH$113:AH$115),0)</f>
        <v>0</v>
      </c>
      <c r="AI50" s="187">
        <f>IF(SUM(wUSE!AI$113:AI$115),AI$4*wUSE!AI51/SUM(wUSE!AI$113:AI$115),0)</f>
        <v>0</v>
      </c>
      <c r="AJ50" s="187">
        <f>IF(SUM(wUSE!AJ$113:AJ$115),AJ$4*wUSE!AJ51/SUM(wUSE!AJ$113:AJ$115),0)</f>
        <v>0</v>
      </c>
      <c r="AK50" s="187">
        <f>IF(SUM(wUSE!AK$113:AK$115),AK$4*wUSE!AK51/SUM(wUSE!AK$113:AK$115),0)</f>
        <v>0</v>
      </c>
      <c r="AL50" s="187">
        <f>IF(SUM(wUSE!AL$113:AL$115),AL$4*wUSE!AL51/SUM(wUSE!AL$113:AL$115),0)</f>
        <v>0</v>
      </c>
      <c r="AM50" s="187">
        <f>IF(SUM(wUSE!AM$113:AM$115),AM$4*wUSE!AM51/SUM(wUSE!AM$113:AM$115),0)</f>
        <v>0</v>
      </c>
      <c r="AN50" s="187">
        <f>IF(SUM(wUSE!AN$113:AN$115),AN$4*wUSE!AN51/SUM(wUSE!AN$113:AN$115),0)</f>
        <v>0</v>
      </c>
      <c r="AO50" s="187">
        <f>IF(SUM(wUSE!AO$113:AO$115),AO$4*wUSE!AO51/SUM(wUSE!AO$113:AO$115),0)</f>
        <v>0</v>
      </c>
      <c r="AP50" s="187">
        <f>IF(SUM(wUSE!AP$113:AP$115),AP$4*wUSE!AP51/SUM(wUSE!AP$113:AP$115),0)</f>
        <v>0</v>
      </c>
      <c r="AQ50" s="187">
        <f>IF(SUM(wUSE!AQ$113:AQ$115),AQ$4*wUSE!AQ51/SUM(wUSE!AQ$113:AQ$115),0)</f>
        <v>0</v>
      </c>
      <c r="AR50" s="187">
        <f>IF(SUM(wUSE!AR$113:AR$115),AR$4*wUSE!AR51/SUM(wUSE!AR$113:AR$115),0)</f>
        <v>0</v>
      </c>
      <c r="AS50" s="187">
        <f>IF(SUM(wUSE!AS$113:AS$115),AS$4*wUSE!AS51/SUM(wUSE!AS$113:AS$115),0)</f>
        <v>0</v>
      </c>
      <c r="AT50" s="187">
        <f>IF(SUM(wUSE!AT$113:AT$115),AT$4*wUSE!AT51/SUM(wUSE!AT$113:AT$115),0)</f>
        <v>0</v>
      </c>
      <c r="AU50" s="187">
        <f>IF(SUM(wUSE!AU$113:AU$115),AU$4*wUSE!AU51/SUM(wUSE!AU$113:AU$115),0)</f>
        <v>0</v>
      </c>
      <c r="AV50" s="187">
        <f>IF(SUM(wUSE!AV$113:AV$115),AV$4*wUSE!AV51/SUM(wUSE!AV$113:AV$115),0)</f>
        <v>0</v>
      </c>
      <c r="AW50" s="187">
        <f>IF(SUM(wUSE!AW$113:AW$115),AW$4*wUSE!AW51/SUM(wUSE!AW$113:AW$115),0)</f>
        <v>0</v>
      </c>
      <c r="AX50" s="187">
        <f>IF(SUM(wUSE!AX$113:AX$115),AX$4*wUSE!AX51/SUM(wUSE!AX$113:AX$115),0)</f>
        <v>0</v>
      </c>
      <c r="AY50" s="187">
        <f>IF(SUM(wUSE!AY$113:AY$115),AY$4*wUSE!AY51/SUM(wUSE!AY$113:AY$115),0)</f>
        <v>0</v>
      </c>
      <c r="AZ50" s="187">
        <f>IF(SUM(wUSE!AZ$113:AZ$115),AZ$4*wUSE!AZ51/SUM(wUSE!AZ$113:AZ$115),0)</f>
        <v>0</v>
      </c>
      <c r="BA50" s="187">
        <f>IF(SUM(wUSE!BA$113:BA$115),BA$4*wUSE!BA51/SUM(wUSE!BA$113:BA$115),0)</f>
        <v>0</v>
      </c>
      <c r="BB50" s="187">
        <f>IF(SUM(wUSE!BB$113:BB$115),BB$4*wUSE!BB51/SUM(wUSE!BB$113:BB$115),0)</f>
        <v>0</v>
      </c>
      <c r="BC50" s="187">
        <f>IF(SUM(wUSE!BC$113:BC$115),BC$4*wUSE!BC51/SUM(wUSE!BC$113:BC$115),0)</f>
        <v>0</v>
      </c>
      <c r="BD50" s="187">
        <f>IF(SUM(wUSE!BD$113:BD$115),BD$4*wUSE!BD51/SUM(wUSE!BD$113:BD$115),0)</f>
        <v>0</v>
      </c>
      <c r="BE50" s="187">
        <f>IF(SUM(wUSE!BE$113:BE$115),BE$4*wUSE!BE51/SUM(wUSE!BE$113:BE$115),0)</f>
        <v>0</v>
      </c>
      <c r="BF50" s="187">
        <f>IF(SUM(wUSE!BF$113:BF$115),BF$4*wUSE!BF51/SUM(wUSE!BF$113:BF$115),0)</f>
        <v>0</v>
      </c>
      <c r="BG50" s="187">
        <f>IF(SUM(wUSE!BG$113:BG$115),BG$4*wUSE!BG51/SUM(wUSE!BG$113:BG$115),0)</f>
        <v>0</v>
      </c>
      <c r="BH50" s="187">
        <f>IF(SUM(wUSE!BH$113:BH$115),BH$4*wUSE!BH51/SUM(wUSE!BH$113:BH$115),0)</f>
        <v>0</v>
      </c>
      <c r="BI50" s="187">
        <f>IF(SUM(wUSE!BI$113:BI$115),BI$4*wUSE!BI51/SUM(wUSE!BI$113:BI$115),0)</f>
        <v>0</v>
      </c>
      <c r="BJ50" s="187">
        <f>IF(SUM(wUSE!BJ$113:BJ$115),BJ$4*wUSE!BJ51/SUM(wUSE!BJ$113:BJ$115),0)</f>
        <v>0</v>
      </c>
      <c r="BK50" s="187">
        <f>IF(SUM(wUSE!BK$113:BK$115),BK$4*wUSE!BK51/SUM(wUSE!BK$113:BK$115),0)</f>
        <v>0</v>
      </c>
      <c r="BL50" s="187">
        <f>IF(SUM(wUSE!BL$113:BL$115),BL$4*wUSE!BL51/SUM(wUSE!BL$113:BL$115),0)</f>
        <v>0</v>
      </c>
      <c r="BM50" s="187">
        <f>IF(SUM(wUSE!BM$113:BM$115),BM$4*wUSE!BM51/SUM(wUSE!BM$113:BM$115),0)</f>
        <v>0</v>
      </c>
      <c r="BN50" s="187">
        <f>IF(SUM(wUSE!BN$113:BN$115),BN$4*wUSE!BN51/SUM(wUSE!BN$113:BN$115),0)</f>
        <v>0</v>
      </c>
      <c r="BO50" s="187">
        <f>IF(SUM(wUSE!BO$113:BO$115),BO$4*wUSE!BO51/SUM(wUSE!BO$113:BO$115),0)</f>
        <v>0</v>
      </c>
      <c r="BP50" s="187">
        <f>IF(SUM(wUSE!BP$113:BP$115),BP$4*wUSE!BP51/SUM(wUSE!BP$113:BP$115),0)</f>
        <v>0</v>
      </c>
      <c r="BQ50" s="187">
        <f>IF(SUM(wUSE!BQ$113:BQ$115),BQ$4*wUSE!BQ51/SUM(wUSE!BQ$113:BQ$115),0)</f>
        <v>0</v>
      </c>
      <c r="BR50" s="187">
        <f>IF(SUM(wUSE!BR$113:BR$115),BR$4*wUSE!BR51/SUM(wUSE!BR$113:BR$115),0)</f>
        <v>0</v>
      </c>
      <c r="BS50" s="187">
        <f>IF(SUM(wUSE!BS$113:BS$115),BS$4*wUSE!BS51/SUM(wUSE!BS$113:BS$115),0)</f>
        <v>0</v>
      </c>
      <c r="BT50" s="187">
        <f>IF(SUM(wUSE!BT$113:BT$115),BT$4*wUSE!BT51/SUM(wUSE!BT$113:BT$115),0)</f>
        <v>0</v>
      </c>
      <c r="BU50" s="187">
        <f>IF(SUM(wUSE!BU$113:BU$115),BU$4*wUSE!BU51/SUM(wUSE!BU$113:BU$115),0)</f>
        <v>0</v>
      </c>
      <c r="BV50" s="187">
        <f>IF(SUM(wUSE!BV$113:BV$115),BV$4*wUSE!BV51/SUM(wUSE!BV$113:BV$115),0)</f>
        <v>0</v>
      </c>
      <c r="BW50" s="187">
        <f>IF(SUM(wUSE!BW$113:BW$115),BW$4*wUSE!BW51/SUM(wUSE!BW$113:BW$115),0)</f>
        <v>0</v>
      </c>
      <c r="BX50" s="187">
        <f>IF(SUM(wUSE!BX$113:BX$115),BX$4*wUSE!BX51/SUM(wUSE!BX$113:BX$115),0)</f>
        <v>0</v>
      </c>
      <c r="BY50" s="187">
        <f>IF(SUM(wUSE!BY$113:BY$115),BY$4*wUSE!BY51/SUM(wUSE!BY$113:BY$115),0)</f>
        <v>0</v>
      </c>
      <c r="BZ50" s="187">
        <f>IF(SUM(wUSE!BZ$113:BZ$115),BZ$4*wUSE!BZ51/SUM(wUSE!BZ$113:BZ$115),0)</f>
        <v>0</v>
      </c>
      <c r="CA50" s="187">
        <f>IF(SUM(wUSE!CA$113:CA$115),CA$4*wUSE!CA51/SUM(wUSE!CA$113:CA$115),0)</f>
        <v>0</v>
      </c>
      <c r="CB50" s="187">
        <f>IF(SUM(wUSE!CB$113:CB$115),CB$4*wUSE!CB51/SUM(wUSE!CB$113:CB$115),0)</f>
        <v>0</v>
      </c>
      <c r="CC50" s="187">
        <f>IF(SUM(wUSE!CC$113:CC$115),CC$4*wUSE!CC51/SUM(wUSE!CC$113:CC$115),0)</f>
        <v>0</v>
      </c>
      <c r="CD50" s="187">
        <f>IF(SUM(wUSE!CD$113:CD$115),CD$4*wUSE!CD51/SUM(wUSE!CD$113:CD$115),0)</f>
        <v>0</v>
      </c>
      <c r="CE50" s="187">
        <f>IF(SUM(wUSE!CE$113:CE$115),CE$4*wUSE!CE51/SUM(wUSE!CE$113:CE$115),0)</f>
        <v>0</v>
      </c>
      <c r="CF50" s="187">
        <f>IF(SUM(wUSE!CF$113:CF$115),CF$4*wUSE!CF51/SUM(wUSE!CF$113:CF$115),0)</f>
        <v>0.11747680767185785</v>
      </c>
      <c r="CG50" s="187">
        <f>IF(SUM(wUSE!CG$113:CG$115),CG$4*wUSE!CG51/SUM(wUSE!CG$113:CG$115),0)</f>
        <v>0</v>
      </c>
      <c r="CH50" s="187">
        <f>IF(SUM(wUSE!CH$113:CH$115),CH$4*wUSE!CH51/SUM(wUSE!CH$113:CH$115),0)</f>
        <v>0</v>
      </c>
      <c r="CI50" s="187">
        <f>IF(SUM(wUSE!CI$113:CI$115),CI$4*wUSE!CI51/SUM(wUSE!CI$113:CI$115),0)</f>
        <v>0</v>
      </c>
      <c r="CJ50" s="187">
        <f>IF(SUM(wUSE!CJ$113:CJ$115),CJ$4*wUSE!CJ51/SUM(wUSE!CJ$113:CJ$115),0)</f>
        <v>0</v>
      </c>
      <c r="CK50" s="187">
        <f>IF(SUM(wUSE!CK$113:CK$115),CK$4*wUSE!CK51/SUM(wUSE!CK$113:CK$115),0)</f>
        <v>0</v>
      </c>
      <c r="CL50" s="187">
        <f>IF(SUM(wUSE!CL$113:CL$115),CL$4*wUSE!CL51/SUM(wUSE!CL$113:CL$115),0)</f>
        <v>0</v>
      </c>
      <c r="CM50" s="187">
        <f>IF(SUM(wUSE!CM$113:CM$115),CM$4*wUSE!CM51/SUM(wUSE!CM$113:CM$115),0)</f>
        <v>0</v>
      </c>
      <c r="CN50" s="187">
        <f>IF(SUM(wUSE!CN$113:CN$115),CN$4*wUSE!CN51/SUM(wUSE!CN$113:CN$115),0)</f>
        <v>0</v>
      </c>
      <c r="CO50" s="187">
        <f>IF(SUM(wUSE!CO$113:CO$115),CO$4*wUSE!CO51/SUM(wUSE!CO$113:CO$115),0)</f>
        <v>0</v>
      </c>
      <c r="CP50" s="187">
        <f>IF(SUM(wUSE!CP$113:CP$115),CP$4*wUSE!CP51/SUM(wUSE!CP$113:CP$115),0)</f>
        <v>0</v>
      </c>
      <c r="CQ50" s="187">
        <f>IF(SUM(wUSE!CQ$113:CQ$115),CQ$4*wUSE!CQ51/SUM(wUSE!CQ$113:CQ$115),0)</f>
        <v>0</v>
      </c>
      <c r="CR50" s="187">
        <f>IF(SUM(wUSE!CR$113:CR$115),CR$4*wUSE!CR51/SUM(wUSE!CR$113:CR$115),0)</f>
        <v>0</v>
      </c>
      <c r="CS50" s="187">
        <f>IF(SUM(wUSE!CS$113:CS$115),CS$4*wUSE!CS51/SUM(wUSE!CS$113:CS$115),0)</f>
        <v>0</v>
      </c>
      <c r="CT50" s="187">
        <f>IF(SUM(wUSE!CT$113:CT$115),CT$4*wUSE!CT51/SUM(wUSE!CT$113:CT$115),0)</f>
        <v>0</v>
      </c>
      <c r="CU50" s="187">
        <f>IF(SUM(wUSE!CU$113:CU$115),CU$4*wUSE!CU51/SUM(wUSE!CU$113:CU$115),0)</f>
        <v>0</v>
      </c>
      <c r="CV50" s="187">
        <f>IF(SUM(wUSE!CV$113:CV$115),CV$4*wUSE!CV51/SUM(wUSE!CV$113:CV$115),0)</f>
        <v>0</v>
      </c>
      <c r="CW50" s="187">
        <f>IF(SUM(wUSE!CW$113:CW$115),CW$4*wUSE!CW51/SUM(wUSE!CW$113:CW$115),0)</f>
        <v>0</v>
      </c>
      <c r="CX50" s="187">
        <f>IF(SUM(wUSE!CX$113:CX$115),CX$4*wUSE!CX51/SUM(wUSE!CX$113:CX$115),0)</f>
        <v>0</v>
      </c>
      <c r="CY50" s="187">
        <f>IF(SUM(wUSE!CY$113:CY$115),CY$4*wUSE!CY51/SUM(wUSE!CY$113:CY$115),0)</f>
        <v>0</v>
      </c>
      <c r="CZ50" s="187">
        <f>IF(SUM(wUSE!CZ$113:CZ$115),CZ$4*wUSE!CZ51/SUM(wUSE!CZ$113:CZ$115),0)</f>
        <v>0</v>
      </c>
      <c r="DA50" s="187">
        <f>IF(SUM(wUSE!DA$113:DA$115),DA$4*wUSE!DA51/SUM(wUSE!DA$113:DA$115),0)</f>
        <v>0</v>
      </c>
      <c r="DB50" s="187">
        <f>IF(SUM(wUSE!DB$113:DB$115),DB$4*wUSE!DB51/SUM(wUSE!DB$113:DB$115),0)</f>
        <v>0</v>
      </c>
      <c r="DC50" s="177"/>
      <c r="DD50" s="178"/>
      <c r="DE50" s="178"/>
      <c r="DF50" s="178"/>
      <c r="DG50" s="178"/>
      <c r="DH50" s="178"/>
      <c r="DI50" s="178"/>
      <c r="DJ50" s="178"/>
      <c r="DK50" s="178"/>
      <c r="DL50" s="178"/>
      <c r="DM50" s="178"/>
      <c r="DN50" s="178"/>
      <c r="DO50" s="178"/>
      <c r="DP50" s="178"/>
    </row>
    <row r="51" spans="1:120" x14ac:dyDescent="0.35">
      <c r="A51" s="27"/>
      <c r="B51" s="15" t="s">
        <v>126</v>
      </c>
      <c r="C51" s="187">
        <f>IF(SUM(wUSE!C$113:C$115),C$4*wUSE!C52/SUM(wUSE!C$113:C$115),0)</f>
        <v>0</v>
      </c>
      <c r="D51" s="187">
        <f>IF(SUM(wUSE!D$113:D$115),D$4*wUSE!D52/SUM(wUSE!D$113:D$115),0)</f>
        <v>0</v>
      </c>
      <c r="E51" s="187">
        <f>IF(SUM(wUSE!E$113:E$115),E$4*wUSE!E52/SUM(wUSE!E$113:E$115),0)</f>
        <v>0</v>
      </c>
      <c r="F51" s="187">
        <f>IF(SUM(wUSE!F$113:F$115),F$4*wUSE!F52/SUM(wUSE!F$113:F$115),0)</f>
        <v>0</v>
      </c>
      <c r="G51" s="187">
        <f>IF(SUM(wUSE!G$113:G$115),G$4*wUSE!G52/SUM(wUSE!G$113:G$115),0)</f>
        <v>0</v>
      </c>
      <c r="H51" s="187">
        <f>IF(SUM(wUSE!H$113:H$115),H$4*wUSE!H52/SUM(wUSE!H$113:H$115),0)</f>
        <v>0</v>
      </c>
      <c r="I51" s="187">
        <f>IF(SUM(wUSE!I$113:I$115),I$4*wUSE!I52/SUM(wUSE!I$113:I$115),0)</f>
        <v>0</v>
      </c>
      <c r="J51" s="187">
        <f>IF(SUM(wUSE!J$113:J$115),J$4*wUSE!J52/SUM(wUSE!J$113:J$115),0)</f>
        <v>0</v>
      </c>
      <c r="K51" s="187">
        <f>IF(SUM(wUSE!K$113:K$115),K$4*wUSE!K52/SUM(wUSE!K$113:K$115),0)</f>
        <v>0</v>
      </c>
      <c r="L51" s="187">
        <f>IF(SUM(wUSE!L$113:L$115),L$4*wUSE!L52/SUM(wUSE!L$113:L$115),0)</f>
        <v>0</v>
      </c>
      <c r="M51" s="187">
        <f>IF(SUM(wUSE!M$113:M$115),M$4*wUSE!M52/SUM(wUSE!M$113:M$115),0)</f>
        <v>0</v>
      </c>
      <c r="N51" s="187">
        <f>IF(SUM(wUSE!N$113:N$115),N$4*wUSE!N52/SUM(wUSE!N$113:N$115),0)</f>
        <v>0</v>
      </c>
      <c r="O51" s="187">
        <f>IF(SUM(wUSE!O$113:O$115),O$4*wUSE!O52/SUM(wUSE!O$113:O$115),0)</f>
        <v>0</v>
      </c>
      <c r="P51" s="187">
        <f>IF(SUM(wUSE!P$113:P$115),P$4*wUSE!P52/SUM(wUSE!P$113:P$115),0)</f>
        <v>0</v>
      </c>
      <c r="Q51" s="187">
        <f>IF(SUM(wUSE!Q$113:Q$115),Q$4*wUSE!Q52/SUM(wUSE!Q$113:Q$115),0)</f>
        <v>0</v>
      </c>
      <c r="R51" s="187">
        <f>IF(SUM(wUSE!R$113:R$115),R$4*wUSE!R52/SUM(wUSE!R$113:R$115),0)</f>
        <v>0</v>
      </c>
      <c r="S51" s="187">
        <f>IF(SUM(wUSE!S$113:S$115),S$4*wUSE!S52/SUM(wUSE!S$113:S$115),0)</f>
        <v>0</v>
      </c>
      <c r="T51" s="187">
        <f>IF(SUM(wUSE!T$113:T$115),T$4*wUSE!T52/SUM(wUSE!T$113:T$115),0)</f>
        <v>0</v>
      </c>
      <c r="U51" s="187">
        <f>IF(SUM(wUSE!U$113:U$115),U$4*wUSE!U52/SUM(wUSE!U$113:U$115),0)</f>
        <v>0</v>
      </c>
      <c r="V51" s="187">
        <f>IF(SUM(wUSE!V$113:V$115),V$4*wUSE!V52/SUM(wUSE!V$113:V$115),0)</f>
        <v>0</v>
      </c>
      <c r="W51" s="187">
        <f>IF(SUM(wUSE!W$113:W$115),W$4*wUSE!W52/SUM(wUSE!W$113:W$115),0)</f>
        <v>0</v>
      </c>
      <c r="X51" s="187">
        <f>IF(SUM(wUSE!X$113:X$115),X$4*wUSE!X52/SUM(wUSE!X$113:X$115),0)</f>
        <v>0</v>
      </c>
      <c r="Y51" s="187">
        <f>IF(SUM(wUSE!Y$113:Y$115),Y$4*wUSE!Y52/SUM(wUSE!Y$113:Y$115),0)</f>
        <v>0</v>
      </c>
      <c r="Z51" s="187">
        <f>IF(SUM(wUSE!Z$113:Z$115),Z$4*wUSE!Z52/SUM(wUSE!Z$113:Z$115),0)</f>
        <v>0</v>
      </c>
      <c r="AA51" s="187">
        <f>IF(SUM(wUSE!AA$113:AA$115),AA$4*wUSE!AA52/SUM(wUSE!AA$113:AA$115),0)</f>
        <v>0</v>
      </c>
      <c r="AB51" s="187">
        <f>IF(SUM(wUSE!AB$113:AB$115),AB$4*wUSE!AB52/SUM(wUSE!AB$113:AB$115),0)</f>
        <v>0</v>
      </c>
      <c r="AC51" s="187">
        <f>IF(SUM(wUSE!AC$113:AC$115),AC$4*wUSE!AC52/SUM(wUSE!AC$113:AC$115),0)</f>
        <v>0</v>
      </c>
      <c r="AD51" s="187">
        <f>IF(SUM(wUSE!AD$113:AD$115),AD$4*wUSE!AD52/SUM(wUSE!AD$113:AD$115),0)</f>
        <v>0</v>
      </c>
      <c r="AE51" s="187">
        <f>IF(SUM(wUSE!AE$113:AE$115),AE$4*wUSE!AE52/SUM(wUSE!AE$113:AE$115),0)</f>
        <v>0</v>
      </c>
      <c r="AF51" s="187">
        <f>IF(SUM(wUSE!AF$113:AF$115),AF$4*wUSE!AF52/SUM(wUSE!AF$113:AF$115),0)</f>
        <v>0</v>
      </c>
      <c r="AG51" s="187">
        <f>IF(SUM(wUSE!AG$113:AG$115),AG$4*wUSE!AG52/SUM(wUSE!AG$113:AG$115),0)</f>
        <v>0</v>
      </c>
      <c r="AH51" s="187">
        <f>IF(SUM(wUSE!AH$113:AH$115),AH$4*wUSE!AH52/SUM(wUSE!AH$113:AH$115),0)</f>
        <v>0</v>
      </c>
      <c r="AI51" s="187">
        <f>IF(SUM(wUSE!AI$113:AI$115),AI$4*wUSE!AI52/SUM(wUSE!AI$113:AI$115),0)</f>
        <v>0</v>
      </c>
      <c r="AJ51" s="187">
        <f>IF(SUM(wUSE!AJ$113:AJ$115),AJ$4*wUSE!AJ52/SUM(wUSE!AJ$113:AJ$115),0)</f>
        <v>0</v>
      </c>
      <c r="AK51" s="187">
        <f>IF(SUM(wUSE!AK$113:AK$115),AK$4*wUSE!AK52/SUM(wUSE!AK$113:AK$115),0)</f>
        <v>0</v>
      </c>
      <c r="AL51" s="187">
        <f>IF(SUM(wUSE!AL$113:AL$115),AL$4*wUSE!AL52/SUM(wUSE!AL$113:AL$115),0)</f>
        <v>0</v>
      </c>
      <c r="AM51" s="187">
        <f>IF(SUM(wUSE!AM$113:AM$115),AM$4*wUSE!AM52/SUM(wUSE!AM$113:AM$115),0)</f>
        <v>0</v>
      </c>
      <c r="AN51" s="187">
        <f>IF(SUM(wUSE!AN$113:AN$115),AN$4*wUSE!AN52/SUM(wUSE!AN$113:AN$115),0)</f>
        <v>0</v>
      </c>
      <c r="AO51" s="187">
        <f>IF(SUM(wUSE!AO$113:AO$115),AO$4*wUSE!AO52/SUM(wUSE!AO$113:AO$115),0)</f>
        <v>0</v>
      </c>
      <c r="AP51" s="187">
        <f>IF(SUM(wUSE!AP$113:AP$115),AP$4*wUSE!AP52/SUM(wUSE!AP$113:AP$115),0)</f>
        <v>0</v>
      </c>
      <c r="AQ51" s="187">
        <f>IF(SUM(wUSE!AQ$113:AQ$115),AQ$4*wUSE!AQ52/SUM(wUSE!AQ$113:AQ$115),0)</f>
        <v>0</v>
      </c>
      <c r="AR51" s="187">
        <f>IF(SUM(wUSE!AR$113:AR$115),AR$4*wUSE!AR52/SUM(wUSE!AR$113:AR$115),0)</f>
        <v>0</v>
      </c>
      <c r="AS51" s="187">
        <f>IF(SUM(wUSE!AS$113:AS$115),AS$4*wUSE!AS52/SUM(wUSE!AS$113:AS$115),0)</f>
        <v>0</v>
      </c>
      <c r="AT51" s="187">
        <f>IF(SUM(wUSE!AT$113:AT$115),AT$4*wUSE!AT52/SUM(wUSE!AT$113:AT$115),0)</f>
        <v>0</v>
      </c>
      <c r="AU51" s="187">
        <f>IF(SUM(wUSE!AU$113:AU$115),AU$4*wUSE!AU52/SUM(wUSE!AU$113:AU$115),0)</f>
        <v>0</v>
      </c>
      <c r="AV51" s="187">
        <f>IF(SUM(wUSE!AV$113:AV$115),AV$4*wUSE!AV52/SUM(wUSE!AV$113:AV$115),0)</f>
        <v>0</v>
      </c>
      <c r="AW51" s="187">
        <f>IF(SUM(wUSE!AW$113:AW$115),AW$4*wUSE!AW52/SUM(wUSE!AW$113:AW$115),0)</f>
        <v>1.2827835617181562</v>
      </c>
      <c r="AX51" s="187">
        <f>IF(SUM(wUSE!AX$113:AX$115),AX$4*wUSE!AX52/SUM(wUSE!AX$113:AX$115),0)</f>
        <v>0</v>
      </c>
      <c r="AY51" s="187">
        <f>IF(SUM(wUSE!AY$113:AY$115),AY$4*wUSE!AY52/SUM(wUSE!AY$113:AY$115),0)</f>
        <v>7.7334295984240775</v>
      </c>
      <c r="AZ51" s="187">
        <f>IF(SUM(wUSE!AZ$113:AZ$115),AZ$4*wUSE!AZ52/SUM(wUSE!AZ$113:AZ$115),0)</f>
        <v>0</v>
      </c>
      <c r="BA51" s="187">
        <f>IF(SUM(wUSE!BA$113:BA$115),BA$4*wUSE!BA52/SUM(wUSE!BA$113:BA$115),0)</f>
        <v>0</v>
      </c>
      <c r="BB51" s="187">
        <f>IF(SUM(wUSE!BB$113:BB$115),BB$4*wUSE!BB52/SUM(wUSE!BB$113:BB$115),0)</f>
        <v>0</v>
      </c>
      <c r="BC51" s="187">
        <f>IF(SUM(wUSE!BC$113:BC$115),BC$4*wUSE!BC52/SUM(wUSE!BC$113:BC$115),0)</f>
        <v>0</v>
      </c>
      <c r="BD51" s="187">
        <f>IF(SUM(wUSE!BD$113:BD$115),BD$4*wUSE!BD52/SUM(wUSE!BD$113:BD$115),0)</f>
        <v>0</v>
      </c>
      <c r="BE51" s="187">
        <f>IF(SUM(wUSE!BE$113:BE$115),BE$4*wUSE!BE52/SUM(wUSE!BE$113:BE$115),0)</f>
        <v>0</v>
      </c>
      <c r="BF51" s="187">
        <f>IF(SUM(wUSE!BF$113:BF$115),BF$4*wUSE!BF52/SUM(wUSE!BF$113:BF$115),0)</f>
        <v>0</v>
      </c>
      <c r="BG51" s="187">
        <f>IF(SUM(wUSE!BG$113:BG$115),BG$4*wUSE!BG52/SUM(wUSE!BG$113:BG$115),0)</f>
        <v>0</v>
      </c>
      <c r="BH51" s="187">
        <f>IF(SUM(wUSE!BH$113:BH$115),BH$4*wUSE!BH52/SUM(wUSE!BH$113:BH$115),0)</f>
        <v>0</v>
      </c>
      <c r="BI51" s="187">
        <f>IF(SUM(wUSE!BI$113:BI$115),BI$4*wUSE!BI52/SUM(wUSE!BI$113:BI$115),0)</f>
        <v>0</v>
      </c>
      <c r="BJ51" s="187">
        <f>IF(SUM(wUSE!BJ$113:BJ$115),BJ$4*wUSE!BJ52/SUM(wUSE!BJ$113:BJ$115),0)</f>
        <v>0</v>
      </c>
      <c r="BK51" s="187">
        <f>IF(SUM(wUSE!BK$113:BK$115),BK$4*wUSE!BK52/SUM(wUSE!BK$113:BK$115),0)</f>
        <v>0</v>
      </c>
      <c r="BL51" s="187">
        <f>IF(SUM(wUSE!BL$113:BL$115),BL$4*wUSE!BL52/SUM(wUSE!BL$113:BL$115),0)</f>
        <v>0</v>
      </c>
      <c r="BM51" s="187">
        <f>IF(SUM(wUSE!BM$113:BM$115),BM$4*wUSE!BM52/SUM(wUSE!BM$113:BM$115),0)</f>
        <v>0</v>
      </c>
      <c r="BN51" s="187">
        <f>IF(SUM(wUSE!BN$113:BN$115),BN$4*wUSE!BN52/SUM(wUSE!BN$113:BN$115),0)</f>
        <v>0</v>
      </c>
      <c r="BO51" s="187">
        <f>IF(SUM(wUSE!BO$113:BO$115),BO$4*wUSE!BO52/SUM(wUSE!BO$113:BO$115),0)</f>
        <v>0</v>
      </c>
      <c r="BP51" s="187">
        <f>IF(SUM(wUSE!BP$113:BP$115),BP$4*wUSE!BP52/SUM(wUSE!BP$113:BP$115),0)</f>
        <v>0</v>
      </c>
      <c r="BQ51" s="187">
        <f>IF(SUM(wUSE!BQ$113:BQ$115),BQ$4*wUSE!BQ52/SUM(wUSE!BQ$113:BQ$115),0)</f>
        <v>0</v>
      </c>
      <c r="BR51" s="187">
        <f>IF(SUM(wUSE!BR$113:BR$115),BR$4*wUSE!BR52/SUM(wUSE!BR$113:BR$115),0)</f>
        <v>0</v>
      </c>
      <c r="BS51" s="187">
        <f>IF(SUM(wUSE!BS$113:BS$115),BS$4*wUSE!BS52/SUM(wUSE!BS$113:BS$115),0)</f>
        <v>0</v>
      </c>
      <c r="BT51" s="187">
        <f>IF(SUM(wUSE!BT$113:BT$115),BT$4*wUSE!BT52/SUM(wUSE!BT$113:BT$115),0)</f>
        <v>0</v>
      </c>
      <c r="BU51" s="187">
        <f>IF(SUM(wUSE!BU$113:BU$115),BU$4*wUSE!BU52/SUM(wUSE!BU$113:BU$115),0)</f>
        <v>0</v>
      </c>
      <c r="BV51" s="187">
        <f>IF(SUM(wUSE!BV$113:BV$115),BV$4*wUSE!BV52/SUM(wUSE!BV$113:BV$115),0)</f>
        <v>0</v>
      </c>
      <c r="BW51" s="187">
        <f>IF(SUM(wUSE!BW$113:BW$115),BW$4*wUSE!BW52/SUM(wUSE!BW$113:BW$115),0)</f>
        <v>0</v>
      </c>
      <c r="BX51" s="187">
        <f>IF(SUM(wUSE!BX$113:BX$115),BX$4*wUSE!BX52/SUM(wUSE!BX$113:BX$115),0)</f>
        <v>0</v>
      </c>
      <c r="BY51" s="187">
        <f>IF(SUM(wUSE!BY$113:BY$115),BY$4*wUSE!BY52/SUM(wUSE!BY$113:BY$115),0)</f>
        <v>0</v>
      </c>
      <c r="BZ51" s="187">
        <f>IF(SUM(wUSE!BZ$113:BZ$115),BZ$4*wUSE!BZ52/SUM(wUSE!BZ$113:BZ$115),0)</f>
        <v>0</v>
      </c>
      <c r="CA51" s="187">
        <f>IF(SUM(wUSE!CA$113:CA$115),CA$4*wUSE!CA52/SUM(wUSE!CA$113:CA$115),0)</f>
        <v>0</v>
      </c>
      <c r="CB51" s="187">
        <f>IF(SUM(wUSE!CB$113:CB$115),CB$4*wUSE!CB52/SUM(wUSE!CB$113:CB$115),0)</f>
        <v>0</v>
      </c>
      <c r="CC51" s="187">
        <f>IF(SUM(wUSE!CC$113:CC$115),CC$4*wUSE!CC52/SUM(wUSE!CC$113:CC$115),0)</f>
        <v>0</v>
      </c>
      <c r="CD51" s="187">
        <f>IF(SUM(wUSE!CD$113:CD$115),CD$4*wUSE!CD52/SUM(wUSE!CD$113:CD$115),0)</f>
        <v>0</v>
      </c>
      <c r="CE51" s="187">
        <f>IF(SUM(wUSE!CE$113:CE$115),CE$4*wUSE!CE52/SUM(wUSE!CE$113:CE$115),0)</f>
        <v>0</v>
      </c>
      <c r="CF51" s="187">
        <f>IF(SUM(wUSE!CF$113:CF$115),CF$4*wUSE!CF52/SUM(wUSE!CF$113:CF$115),0)</f>
        <v>6.2371994621262727</v>
      </c>
      <c r="CG51" s="187">
        <f>IF(SUM(wUSE!CG$113:CG$115),CG$4*wUSE!CG52/SUM(wUSE!CG$113:CG$115),0)</f>
        <v>0</v>
      </c>
      <c r="CH51" s="187">
        <f>IF(SUM(wUSE!CH$113:CH$115),CH$4*wUSE!CH52/SUM(wUSE!CH$113:CH$115),0)</f>
        <v>0</v>
      </c>
      <c r="CI51" s="187">
        <f>IF(SUM(wUSE!CI$113:CI$115),CI$4*wUSE!CI52/SUM(wUSE!CI$113:CI$115),0)</f>
        <v>0</v>
      </c>
      <c r="CJ51" s="187">
        <f>IF(SUM(wUSE!CJ$113:CJ$115),CJ$4*wUSE!CJ52/SUM(wUSE!CJ$113:CJ$115),0)</f>
        <v>0</v>
      </c>
      <c r="CK51" s="187">
        <f>IF(SUM(wUSE!CK$113:CK$115),CK$4*wUSE!CK52/SUM(wUSE!CK$113:CK$115),0)</f>
        <v>0</v>
      </c>
      <c r="CL51" s="187">
        <f>IF(SUM(wUSE!CL$113:CL$115),CL$4*wUSE!CL52/SUM(wUSE!CL$113:CL$115),0)</f>
        <v>0</v>
      </c>
      <c r="CM51" s="187">
        <f>IF(SUM(wUSE!CM$113:CM$115),CM$4*wUSE!CM52/SUM(wUSE!CM$113:CM$115),0)</f>
        <v>0</v>
      </c>
      <c r="CN51" s="187">
        <f>IF(SUM(wUSE!CN$113:CN$115),CN$4*wUSE!CN52/SUM(wUSE!CN$113:CN$115),0)</f>
        <v>0</v>
      </c>
      <c r="CO51" s="187">
        <f>IF(SUM(wUSE!CO$113:CO$115),CO$4*wUSE!CO52/SUM(wUSE!CO$113:CO$115),0)</f>
        <v>0</v>
      </c>
      <c r="CP51" s="187">
        <f>IF(SUM(wUSE!CP$113:CP$115),CP$4*wUSE!CP52/SUM(wUSE!CP$113:CP$115),0)</f>
        <v>0</v>
      </c>
      <c r="CQ51" s="187">
        <f>IF(SUM(wUSE!CQ$113:CQ$115),CQ$4*wUSE!CQ52/SUM(wUSE!CQ$113:CQ$115),0)</f>
        <v>0</v>
      </c>
      <c r="CR51" s="187">
        <f>IF(SUM(wUSE!CR$113:CR$115),CR$4*wUSE!CR52/SUM(wUSE!CR$113:CR$115),0)</f>
        <v>0</v>
      </c>
      <c r="CS51" s="187">
        <f>IF(SUM(wUSE!CS$113:CS$115),CS$4*wUSE!CS52/SUM(wUSE!CS$113:CS$115),0)</f>
        <v>0</v>
      </c>
      <c r="CT51" s="187">
        <f>IF(SUM(wUSE!CT$113:CT$115),CT$4*wUSE!CT52/SUM(wUSE!CT$113:CT$115),0)</f>
        <v>0</v>
      </c>
      <c r="CU51" s="187">
        <f>IF(SUM(wUSE!CU$113:CU$115),CU$4*wUSE!CU52/SUM(wUSE!CU$113:CU$115),0)</f>
        <v>0</v>
      </c>
      <c r="CV51" s="187">
        <f>IF(SUM(wUSE!CV$113:CV$115),CV$4*wUSE!CV52/SUM(wUSE!CV$113:CV$115),0)</f>
        <v>0</v>
      </c>
      <c r="CW51" s="187">
        <f>IF(SUM(wUSE!CW$113:CW$115),CW$4*wUSE!CW52/SUM(wUSE!CW$113:CW$115),0)</f>
        <v>0</v>
      </c>
      <c r="CX51" s="187">
        <f>IF(SUM(wUSE!CX$113:CX$115),CX$4*wUSE!CX52/SUM(wUSE!CX$113:CX$115),0)</f>
        <v>0</v>
      </c>
      <c r="CY51" s="187">
        <f>IF(SUM(wUSE!CY$113:CY$115),CY$4*wUSE!CY52/SUM(wUSE!CY$113:CY$115),0)</f>
        <v>0</v>
      </c>
      <c r="CZ51" s="187">
        <f>IF(SUM(wUSE!CZ$113:CZ$115),CZ$4*wUSE!CZ52/SUM(wUSE!CZ$113:CZ$115),0)</f>
        <v>0</v>
      </c>
      <c r="DA51" s="187">
        <f>IF(SUM(wUSE!DA$113:DA$115),DA$4*wUSE!DA52/SUM(wUSE!DA$113:DA$115),0)</f>
        <v>0</v>
      </c>
      <c r="DB51" s="187">
        <f>IF(SUM(wUSE!DB$113:DB$115),DB$4*wUSE!DB52/SUM(wUSE!DB$113:DB$115),0)</f>
        <v>0</v>
      </c>
      <c r="DC51" s="177"/>
      <c r="DD51" s="178"/>
      <c r="DE51" s="178"/>
      <c r="DF51" s="178"/>
      <c r="DG51" s="178"/>
      <c r="DH51" s="178"/>
      <c r="DI51" s="178"/>
      <c r="DJ51" s="178"/>
      <c r="DK51" s="178"/>
      <c r="DL51" s="178"/>
      <c r="DM51" s="178"/>
      <c r="DN51" s="178"/>
      <c r="DO51" s="178"/>
      <c r="DP51" s="178"/>
    </row>
    <row r="52" spans="1:120" x14ac:dyDescent="0.35">
      <c r="A52" s="27"/>
      <c r="B52" s="15" t="s">
        <v>122</v>
      </c>
      <c r="C52" s="187">
        <f>IF(SUM(wUSE!C$113:C$115),C$4*wUSE!C53/SUM(wUSE!C$113:C$115),0)</f>
        <v>0</v>
      </c>
      <c r="D52" s="187">
        <f>IF(SUM(wUSE!D$113:D$115),D$4*wUSE!D53/SUM(wUSE!D$113:D$115),0)</f>
        <v>0</v>
      </c>
      <c r="E52" s="187">
        <f>IF(SUM(wUSE!E$113:E$115),E$4*wUSE!E53/SUM(wUSE!E$113:E$115),0)</f>
        <v>0</v>
      </c>
      <c r="F52" s="187">
        <f>IF(SUM(wUSE!F$113:F$115),F$4*wUSE!F53/SUM(wUSE!F$113:F$115),0)</f>
        <v>0</v>
      </c>
      <c r="G52" s="187">
        <f>IF(SUM(wUSE!G$113:G$115),G$4*wUSE!G53/SUM(wUSE!G$113:G$115),0)</f>
        <v>0</v>
      </c>
      <c r="H52" s="187">
        <f>IF(SUM(wUSE!H$113:H$115),H$4*wUSE!H53/SUM(wUSE!H$113:H$115),0)</f>
        <v>0</v>
      </c>
      <c r="I52" s="187">
        <f>IF(SUM(wUSE!I$113:I$115),I$4*wUSE!I53/SUM(wUSE!I$113:I$115),0)</f>
        <v>0</v>
      </c>
      <c r="J52" s="187">
        <f>IF(SUM(wUSE!J$113:J$115),J$4*wUSE!J53/SUM(wUSE!J$113:J$115),0)</f>
        <v>0</v>
      </c>
      <c r="K52" s="187">
        <f>IF(SUM(wUSE!K$113:K$115),K$4*wUSE!K53/SUM(wUSE!K$113:K$115),0)</f>
        <v>0</v>
      </c>
      <c r="L52" s="187">
        <f>IF(SUM(wUSE!L$113:L$115),L$4*wUSE!L53/SUM(wUSE!L$113:L$115),0)</f>
        <v>0</v>
      </c>
      <c r="M52" s="187">
        <f>IF(SUM(wUSE!M$113:M$115),M$4*wUSE!M53/SUM(wUSE!M$113:M$115),0)</f>
        <v>0</v>
      </c>
      <c r="N52" s="187">
        <f>IF(SUM(wUSE!N$113:N$115),N$4*wUSE!N53/SUM(wUSE!N$113:N$115),0)</f>
        <v>0</v>
      </c>
      <c r="O52" s="187">
        <f>IF(SUM(wUSE!O$113:O$115),O$4*wUSE!O53/SUM(wUSE!O$113:O$115),0)</f>
        <v>0</v>
      </c>
      <c r="P52" s="187">
        <f>IF(SUM(wUSE!P$113:P$115),P$4*wUSE!P53/SUM(wUSE!P$113:P$115),0)</f>
        <v>0</v>
      </c>
      <c r="Q52" s="187">
        <f>IF(SUM(wUSE!Q$113:Q$115),Q$4*wUSE!Q53/SUM(wUSE!Q$113:Q$115),0)</f>
        <v>0</v>
      </c>
      <c r="R52" s="187">
        <f>IF(SUM(wUSE!R$113:R$115),R$4*wUSE!R53/SUM(wUSE!R$113:R$115),0)</f>
        <v>0</v>
      </c>
      <c r="S52" s="187">
        <f>IF(SUM(wUSE!S$113:S$115),S$4*wUSE!S53/SUM(wUSE!S$113:S$115),0)</f>
        <v>0</v>
      </c>
      <c r="T52" s="187">
        <f>IF(SUM(wUSE!T$113:T$115),T$4*wUSE!T53/SUM(wUSE!T$113:T$115),0)</f>
        <v>0</v>
      </c>
      <c r="U52" s="187">
        <f>IF(SUM(wUSE!U$113:U$115),U$4*wUSE!U53/SUM(wUSE!U$113:U$115),0)</f>
        <v>0</v>
      </c>
      <c r="V52" s="187">
        <f>IF(SUM(wUSE!V$113:V$115),V$4*wUSE!V53/SUM(wUSE!V$113:V$115),0)</f>
        <v>0</v>
      </c>
      <c r="W52" s="187">
        <f>IF(SUM(wUSE!W$113:W$115),W$4*wUSE!W53/SUM(wUSE!W$113:W$115),0)</f>
        <v>0</v>
      </c>
      <c r="X52" s="187">
        <f>IF(SUM(wUSE!X$113:X$115),X$4*wUSE!X53/SUM(wUSE!X$113:X$115),0)</f>
        <v>0</v>
      </c>
      <c r="Y52" s="187">
        <f>IF(SUM(wUSE!Y$113:Y$115),Y$4*wUSE!Y53/SUM(wUSE!Y$113:Y$115),0)</f>
        <v>0</v>
      </c>
      <c r="Z52" s="187">
        <f>IF(SUM(wUSE!Z$113:Z$115),Z$4*wUSE!Z53/SUM(wUSE!Z$113:Z$115),0)</f>
        <v>0</v>
      </c>
      <c r="AA52" s="187">
        <f>IF(SUM(wUSE!AA$113:AA$115),AA$4*wUSE!AA53/SUM(wUSE!AA$113:AA$115),0)</f>
        <v>0</v>
      </c>
      <c r="AB52" s="187">
        <f>IF(SUM(wUSE!AB$113:AB$115),AB$4*wUSE!AB53/SUM(wUSE!AB$113:AB$115),0)</f>
        <v>0</v>
      </c>
      <c r="AC52" s="187">
        <f>IF(SUM(wUSE!AC$113:AC$115),AC$4*wUSE!AC53/SUM(wUSE!AC$113:AC$115),0)</f>
        <v>0</v>
      </c>
      <c r="AD52" s="187">
        <f>IF(SUM(wUSE!AD$113:AD$115),AD$4*wUSE!AD53/SUM(wUSE!AD$113:AD$115),0)</f>
        <v>0</v>
      </c>
      <c r="AE52" s="187">
        <f>IF(SUM(wUSE!AE$113:AE$115),AE$4*wUSE!AE53/SUM(wUSE!AE$113:AE$115),0)</f>
        <v>0</v>
      </c>
      <c r="AF52" s="187">
        <f>IF(SUM(wUSE!AF$113:AF$115),AF$4*wUSE!AF53/SUM(wUSE!AF$113:AF$115),0)</f>
        <v>0</v>
      </c>
      <c r="AG52" s="187">
        <f>IF(SUM(wUSE!AG$113:AG$115),AG$4*wUSE!AG53/SUM(wUSE!AG$113:AG$115),0)</f>
        <v>0</v>
      </c>
      <c r="AH52" s="187">
        <f>IF(SUM(wUSE!AH$113:AH$115),AH$4*wUSE!AH53/SUM(wUSE!AH$113:AH$115),0)</f>
        <v>0</v>
      </c>
      <c r="AI52" s="187">
        <f>IF(SUM(wUSE!AI$113:AI$115),AI$4*wUSE!AI53/SUM(wUSE!AI$113:AI$115),0)</f>
        <v>0</v>
      </c>
      <c r="AJ52" s="187">
        <f>IF(SUM(wUSE!AJ$113:AJ$115),AJ$4*wUSE!AJ53/SUM(wUSE!AJ$113:AJ$115),0)</f>
        <v>0</v>
      </c>
      <c r="AK52" s="187">
        <f>IF(SUM(wUSE!AK$113:AK$115),AK$4*wUSE!AK53/SUM(wUSE!AK$113:AK$115),0)</f>
        <v>0</v>
      </c>
      <c r="AL52" s="187">
        <f>IF(SUM(wUSE!AL$113:AL$115),AL$4*wUSE!AL53/SUM(wUSE!AL$113:AL$115),0)</f>
        <v>0</v>
      </c>
      <c r="AM52" s="187">
        <f>IF(SUM(wUSE!AM$113:AM$115),AM$4*wUSE!AM53/SUM(wUSE!AM$113:AM$115),0)</f>
        <v>0</v>
      </c>
      <c r="AN52" s="187">
        <f>IF(SUM(wUSE!AN$113:AN$115),AN$4*wUSE!AN53/SUM(wUSE!AN$113:AN$115),0)</f>
        <v>0</v>
      </c>
      <c r="AO52" s="187">
        <f>IF(SUM(wUSE!AO$113:AO$115),AO$4*wUSE!AO53/SUM(wUSE!AO$113:AO$115),0)</f>
        <v>0</v>
      </c>
      <c r="AP52" s="187">
        <f>IF(SUM(wUSE!AP$113:AP$115),AP$4*wUSE!AP53/SUM(wUSE!AP$113:AP$115),0)</f>
        <v>0</v>
      </c>
      <c r="AQ52" s="187">
        <f>IF(SUM(wUSE!AQ$113:AQ$115),AQ$4*wUSE!AQ53/SUM(wUSE!AQ$113:AQ$115),0)</f>
        <v>0</v>
      </c>
      <c r="AR52" s="187">
        <f>IF(SUM(wUSE!AR$113:AR$115),AR$4*wUSE!AR53/SUM(wUSE!AR$113:AR$115),0)</f>
        <v>0</v>
      </c>
      <c r="AS52" s="187">
        <f>IF(SUM(wUSE!AS$113:AS$115),AS$4*wUSE!AS53/SUM(wUSE!AS$113:AS$115),0)</f>
        <v>0</v>
      </c>
      <c r="AT52" s="187">
        <f>IF(SUM(wUSE!AT$113:AT$115),AT$4*wUSE!AT53/SUM(wUSE!AT$113:AT$115),0)</f>
        <v>0</v>
      </c>
      <c r="AU52" s="187">
        <f>IF(SUM(wUSE!AU$113:AU$115),AU$4*wUSE!AU53/SUM(wUSE!AU$113:AU$115),0)</f>
        <v>0</v>
      </c>
      <c r="AV52" s="187">
        <f>IF(SUM(wUSE!AV$113:AV$115),AV$4*wUSE!AV53/SUM(wUSE!AV$113:AV$115),0)</f>
        <v>0</v>
      </c>
      <c r="AW52" s="187">
        <f>IF(SUM(wUSE!AW$113:AW$115),AW$4*wUSE!AW53/SUM(wUSE!AW$113:AW$115),0)</f>
        <v>0</v>
      </c>
      <c r="AX52" s="187">
        <f>IF(SUM(wUSE!AX$113:AX$115),AX$4*wUSE!AX53/SUM(wUSE!AX$113:AX$115),0)</f>
        <v>0</v>
      </c>
      <c r="AY52" s="187">
        <f>IF(SUM(wUSE!AY$113:AY$115),AY$4*wUSE!AY53/SUM(wUSE!AY$113:AY$115),0)</f>
        <v>0</v>
      </c>
      <c r="AZ52" s="187">
        <f>IF(SUM(wUSE!AZ$113:AZ$115),AZ$4*wUSE!AZ53/SUM(wUSE!AZ$113:AZ$115),0)</f>
        <v>0</v>
      </c>
      <c r="BA52" s="187">
        <f>IF(SUM(wUSE!BA$113:BA$115),BA$4*wUSE!BA53/SUM(wUSE!BA$113:BA$115),0)</f>
        <v>0</v>
      </c>
      <c r="BB52" s="187">
        <f>IF(SUM(wUSE!BB$113:BB$115),BB$4*wUSE!BB53/SUM(wUSE!BB$113:BB$115),0)</f>
        <v>0</v>
      </c>
      <c r="BC52" s="187">
        <f>IF(SUM(wUSE!BC$113:BC$115),BC$4*wUSE!BC53/SUM(wUSE!BC$113:BC$115),0)</f>
        <v>0</v>
      </c>
      <c r="BD52" s="187">
        <f>IF(SUM(wUSE!BD$113:BD$115),BD$4*wUSE!BD53/SUM(wUSE!BD$113:BD$115),0)</f>
        <v>0</v>
      </c>
      <c r="BE52" s="187">
        <f>IF(SUM(wUSE!BE$113:BE$115),BE$4*wUSE!BE53/SUM(wUSE!BE$113:BE$115),0)</f>
        <v>0</v>
      </c>
      <c r="BF52" s="187">
        <f>IF(SUM(wUSE!BF$113:BF$115),BF$4*wUSE!BF53/SUM(wUSE!BF$113:BF$115),0)</f>
        <v>0</v>
      </c>
      <c r="BG52" s="187">
        <f>IF(SUM(wUSE!BG$113:BG$115),BG$4*wUSE!BG53/SUM(wUSE!BG$113:BG$115),0)</f>
        <v>0</v>
      </c>
      <c r="BH52" s="187">
        <f>IF(SUM(wUSE!BH$113:BH$115),BH$4*wUSE!BH53/SUM(wUSE!BH$113:BH$115),0)</f>
        <v>0</v>
      </c>
      <c r="BI52" s="187">
        <f>IF(SUM(wUSE!BI$113:BI$115),BI$4*wUSE!BI53/SUM(wUSE!BI$113:BI$115),0)</f>
        <v>0</v>
      </c>
      <c r="BJ52" s="187">
        <f>IF(SUM(wUSE!BJ$113:BJ$115),BJ$4*wUSE!BJ53/SUM(wUSE!BJ$113:BJ$115),0)</f>
        <v>0</v>
      </c>
      <c r="BK52" s="187">
        <f>IF(SUM(wUSE!BK$113:BK$115),BK$4*wUSE!BK53/SUM(wUSE!BK$113:BK$115),0)</f>
        <v>0</v>
      </c>
      <c r="BL52" s="187">
        <f>IF(SUM(wUSE!BL$113:BL$115),BL$4*wUSE!BL53/SUM(wUSE!BL$113:BL$115),0)</f>
        <v>0</v>
      </c>
      <c r="BM52" s="187">
        <f>IF(SUM(wUSE!BM$113:BM$115),BM$4*wUSE!BM53/SUM(wUSE!BM$113:BM$115),0)</f>
        <v>0</v>
      </c>
      <c r="BN52" s="187">
        <f>IF(SUM(wUSE!BN$113:BN$115),BN$4*wUSE!BN53/SUM(wUSE!BN$113:BN$115),0)</f>
        <v>0</v>
      </c>
      <c r="BO52" s="187">
        <f>IF(SUM(wUSE!BO$113:BO$115),BO$4*wUSE!BO53/SUM(wUSE!BO$113:BO$115),0)</f>
        <v>0</v>
      </c>
      <c r="BP52" s="187">
        <f>IF(SUM(wUSE!BP$113:BP$115),BP$4*wUSE!BP53/SUM(wUSE!BP$113:BP$115),0)</f>
        <v>0</v>
      </c>
      <c r="BQ52" s="187">
        <f>IF(SUM(wUSE!BQ$113:BQ$115),BQ$4*wUSE!BQ53/SUM(wUSE!BQ$113:BQ$115),0)</f>
        <v>0</v>
      </c>
      <c r="BR52" s="187">
        <f>IF(SUM(wUSE!BR$113:BR$115),BR$4*wUSE!BR53/SUM(wUSE!BR$113:BR$115),0)</f>
        <v>0</v>
      </c>
      <c r="BS52" s="187">
        <f>IF(SUM(wUSE!BS$113:BS$115),BS$4*wUSE!BS53/SUM(wUSE!BS$113:BS$115),0)</f>
        <v>0</v>
      </c>
      <c r="BT52" s="187">
        <f>IF(SUM(wUSE!BT$113:BT$115),BT$4*wUSE!BT53/SUM(wUSE!BT$113:BT$115),0)</f>
        <v>0</v>
      </c>
      <c r="BU52" s="187">
        <f>IF(SUM(wUSE!BU$113:BU$115),BU$4*wUSE!BU53/SUM(wUSE!BU$113:BU$115),0)</f>
        <v>0</v>
      </c>
      <c r="BV52" s="187">
        <f>IF(SUM(wUSE!BV$113:BV$115),BV$4*wUSE!BV53/SUM(wUSE!BV$113:BV$115),0)</f>
        <v>0</v>
      </c>
      <c r="BW52" s="187">
        <f>IF(SUM(wUSE!BW$113:BW$115),BW$4*wUSE!BW53/SUM(wUSE!BW$113:BW$115),0)</f>
        <v>0</v>
      </c>
      <c r="BX52" s="187">
        <f>IF(SUM(wUSE!BX$113:BX$115),BX$4*wUSE!BX53/SUM(wUSE!BX$113:BX$115),0)</f>
        <v>0</v>
      </c>
      <c r="BY52" s="187">
        <f>IF(SUM(wUSE!BY$113:BY$115),BY$4*wUSE!BY53/SUM(wUSE!BY$113:BY$115),0)</f>
        <v>0</v>
      </c>
      <c r="BZ52" s="187">
        <f>IF(SUM(wUSE!BZ$113:BZ$115),BZ$4*wUSE!BZ53/SUM(wUSE!BZ$113:BZ$115),0)</f>
        <v>0</v>
      </c>
      <c r="CA52" s="187">
        <f>IF(SUM(wUSE!CA$113:CA$115),CA$4*wUSE!CA53/SUM(wUSE!CA$113:CA$115),0)</f>
        <v>0</v>
      </c>
      <c r="CB52" s="187">
        <f>IF(SUM(wUSE!CB$113:CB$115),CB$4*wUSE!CB53/SUM(wUSE!CB$113:CB$115),0)</f>
        <v>0</v>
      </c>
      <c r="CC52" s="187">
        <f>IF(SUM(wUSE!CC$113:CC$115),CC$4*wUSE!CC53/SUM(wUSE!CC$113:CC$115),0)</f>
        <v>0</v>
      </c>
      <c r="CD52" s="187">
        <f>IF(SUM(wUSE!CD$113:CD$115),CD$4*wUSE!CD53/SUM(wUSE!CD$113:CD$115),0)</f>
        <v>0</v>
      </c>
      <c r="CE52" s="187">
        <f>IF(SUM(wUSE!CE$113:CE$115),CE$4*wUSE!CE53/SUM(wUSE!CE$113:CE$115),0)</f>
        <v>0</v>
      </c>
      <c r="CF52" s="187">
        <f>IF(SUM(wUSE!CF$113:CF$115),CF$4*wUSE!CF53/SUM(wUSE!CF$113:CF$115),0)</f>
        <v>2.1152537995011467</v>
      </c>
      <c r="CG52" s="187">
        <f>IF(SUM(wUSE!CG$113:CG$115),CG$4*wUSE!CG53/SUM(wUSE!CG$113:CG$115),0)</f>
        <v>0</v>
      </c>
      <c r="CH52" s="187">
        <f>IF(SUM(wUSE!CH$113:CH$115),CH$4*wUSE!CH53/SUM(wUSE!CH$113:CH$115),0)</f>
        <v>0</v>
      </c>
      <c r="CI52" s="187">
        <f>IF(SUM(wUSE!CI$113:CI$115),CI$4*wUSE!CI53/SUM(wUSE!CI$113:CI$115),0)</f>
        <v>0</v>
      </c>
      <c r="CJ52" s="187">
        <f>IF(SUM(wUSE!CJ$113:CJ$115),CJ$4*wUSE!CJ53/SUM(wUSE!CJ$113:CJ$115),0)</f>
        <v>0</v>
      </c>
      <c r="CK52" s="187">
        <f>IF(SUM(wUSE!CK$113:CK$115),CK$4*wUSE!CK53/SUM(wUSE!CK$113:CK$115),0)</f>
        <v>0</v>
      </c>
      <c r="CL52" s="187">
        <f>IF(SUM(wUSE!CL$113:CL$115),CL$4*wUSE!CL53/SUM(wUSE!CL$113:CL$115),0)</f>
        <v>0</v>
      </c>
      <c r="CM52" s="187">
        <f>IF(SUM(wUSE!CM$113:CM$115),CM$4*wUSE!CM53/SUM(wUSE!CM$113:CM$115),0)</f>
        <v>0</v>
      </c>
      <c r="CN52" s="187">
        <f>IF(SUM(wUSE!CN$113:CN$115),CN$4*wUSE!CN53/SUM(wUSE!CN$113:CN$115),0)</f>
        <v>0</v>
      </c>
      <c r="CO52" s="187">
        <f>IF(SUM(wUSE!CO$113:CO$115),CO$4*wUSE!CO53/SUM(wUSE!CO$113:CO$115),0)</f>
        <v>0</v>
      </c>
      <c r="CP52" s="187">
        <f>IF(SUM(wUSE!CP$113:CP$115),CP$4*wUSE!CP53/SUM(wUSE!CP$113:CP$115),0)</f>
        <v>0</v>
      </c>
      <c r="CQ52" s="187">
        <f>IF(SUM(wUSE!CQ$113:CQ$115),CQ$4*wUSE!CQ53/SUM(wUSE!CQ$113:CQ$115),0)</f>
        <v>0</v>
      </c>
      <c r="CR52" s="187">
        <f>IF(SUM(wUSE!CR$113:CR$115),CR$4*wUSE!CR53/SUM(wUSE!CR$113:CR$115),0)</f>
        <v>0</v>
      </c>
      <c r="CS52" s="187">
        <f>IF(SUM(wUSE!CS$113:CS$115),CS$4*wUSE!CS53/SUM(wUSE!CS$113:CS$115),0)</f>
        <v>0</v>
      </c>
      <c r="CT52" s="187">
        <f>IF(SUM(wUSE!CT$113:CT$115),CT$4*wUSE!CT53/SUM(wUSE!CT$113:CT$115),0)</f>
        <v>0</v>
      </c>
      <c r="CU52" s="187">
        <f>IF(SUM(wUSE!CU$113:CU$115),CU$4*wUSE!CU53/SUM(wUSE!CU$113:CU$115),0)</f>
        <v>0</v>
      </c>
      <c r="CV52" s="187">
        <f>IF(SUM(wUSE!CV$113:CV$115),CV$4*wUSE!CV53/SUM(wUSE!CV$113:CV$115),0)</f>
        <v>0</v>
      </c>
      <c r="CW52" s="187">
        <f>IF(SUM(wUSE!CW$113:CW$115),CW$4*wUSE!CW53/SUM(wUSE!CW$113:CW$115),0)</f>
        <v>0</v>
      </c>
      <c r="CX52" s="187">
        <f>IF(SUM(wUSE!CX$113:CX$115),CX$4*wUSE!CX53/SUM(wUSE!CX$113:CX$115),0)</f>
        <v>0</v>
      </c>
      <c r="CY52" s="187">
        <f>IF(SUM(wUSE!CY$113:CY$115),CY$4*wUSE!CY53/SUM(wUSE!CY$113:CY$115),0)</f>
        <v>0</v>
      </c>
      <c r="CZ52" s="187">
        <f>IF(SUM(wUSE!CZ$113:CZ$115),CZ$4*wUSE!CZ53/SUM(wUSE!CZ$113:CZ$115),0)</f>
        <v>0</v>
      </c>
      <c r="DA52" s="187">
        <f>IF(SUM(wUSE!DA$113:DA$115),DA$4*wUSE!DA53/SUM(wUSE!DA$113:DA$115),0)</f>
        <v>0</v>
      </c>
      <c r="DB52" s="187">
        <f>IF(SUM(wUSE!DB$113:DB$115),DB$4*wUSE!DB53/SUM(wUSE!DB$113:DB$115),0)</f>
        <v>0</v>
      </c>
      <c r="DC52" s="177"/>
      <c r="DD52" s="178"/>
      <c r="DE52" s="178"/>
      <c r="DF52" s="178"/>
      <c r="DG52" s="178"/>
      <c r="DH52" s="178"/>
      <c r="DI52" s="178"/>
      <c r="DJ52" s="178"/>
      <c r="DK52" s="178"/>
      <c r="DL52" s="178"/>
      <c r="DM52" s="178"/>
      <c r="DN52" s="178"/>
      <c r="DO52" s="178"/>
      <c r="DP52" s="178"/>
    </row>
    <row r="53" spans="1:120" x14ac:dyDescent="0.35">
      <c r="A53" s="27"/>
      <c r="B53" s="15" t="s">
        <v>128</v>
      </c>
      <c r="C53" s="187">
        <f>IF(SUM(wUSE!C$113:C$115),C$4*wUSE!C54/SUM(wUSE!C$113:C$115),0)</f>
        <v>0</v>
      </c>
      <c r="D53" s="187">
        <f>IF(SUM(wUSE!D$113:D$115),D$4*wUSE!D54/SUM(wUSE!D$113:D$115),0)</f>
        <v>0</v>
      </c>
      <c r="E53" s="187">
        <f>IF(SUM(wUSE!E$113:E$115),E$4*wUSE!E54/SUM(wUSE!E$113:E$115),0)</f>
        <v>0</v>
      </c>
      <c r="F53" s="187">
        <f>IF(SUM(wUSE!F$113:F$115),F$4*wUSE!F54/SUM(wUSE!F$113:F$115),0)</f>
        <v>0</v>
      </c>
      <c r="G53" s="187">
        <f>IF(SUM(wUSE!G$113:G$115),G$4*wUSE!G54/SUM(wUSE!G$113:G$115),0)</f>
        <v>0</v>
      </c>
      <c r="H53" s="187">
        <f>IF(SUM(wUSE!H$113:H$115),H$4*wUSE!H54/SUM(wUSE!H$113:H$115),0)</f>
        <v>0</v>
      </c>
      <c r="I53" s="187">
        <f>IF(SUM(wUSE!I$113:I$115),I$4*wUSE!I54/SUM(wUSE!I$113:I$115),0)</f>
        <v>0</v>
      </c>
      <c r="J53" s="187">
        <f>IF(SUM(wUSE!J$113:J$115),J$4*wUSE!J54/SUM(wUSE!J$113:J$115),0)</f>
        <v>0</v>
      </c>
      <c r="K53" s="187">
        <f>IF(SUM(wUSE!K$113:K$115),K$4*wUSE!K54/SUM(wUSE!K$113:K$115),0)</f>
        <v>0</v>
      </c>
      <c r="L53" s="187">
        <f>IF(SUM(wUSE!L$113:L$115),L$4*wUSE!L54/SUM(wUSE!L$113:L$115),0)</f>
        <v>0</v>
      </c>
      <c r="M53" s="187">
        <f>IF(SUM(wUSE!M$113:M$115),M$4*wUSE!M54/SUM(wUSE!M$113:M$115),0)</f>
        <v>0</v>
      </c>
      <c r="N53" s="187">
        <f>IF(SUM(wUSE!N$113:N$115),N$4*wUSE!N54/SUM(wUSE!N$113:N$115),0)</f>
        <v>0</v>
      </c>
      <c r="O53" s="187">
        <f>IF(SUM(wUSE!O$113:O$115),O$4*wUSE!O54/SUM(wUSE!O$113:O$115),0)</f>
        <v>0</v>
      </c>
      <c r="P53" s="187">
        <f>IF(SUM(wUSE!P$113:P$115),P$4*wUSE!P54/SUM(wUSE!P$113:P$115),0)</f>
        <v>0</v>
      </c>
      <c r="Q53" s="187">
        <f>IF(SUM(wUSE!Q$113:Q$115),Q$4*wUSE!Q54/SUM(wUSE!Q$113:Q$115),0)</f>
        <v>0</v>
      </c>
      <c r="R53" s="187">
        <f>IF(SUM(wUSE!R$113:R$115),R$4*wUSE!R54/SUM(wUSE!R$113:R$115),0)</f>
        <v>0</v>
      </c>
      <c r="S53" s="187">
        <f>IF(SUM(wUSE!S$113:S$115),S$4*wUSE!S54/SUM(wUSE!S$113:S$115),0)</f>
        <v>0</v>
      </c>
      <c r="T53" s="187">
        <f>IF(SUM(wUSE!T$113:T$115),T$4*wUSE!T54/SUM(wUSE!T$113:T$115),0)</f>
        <v>0</v>
      </c>
      <c r="U53" s="187">
        <f>IF(SUM(wUSE!U$113:U$115),U$4*wUSE!U54/SUM(wUSE!U$113:U$115),0)</f>
        <v>0</v>
      </c>
      <c r="V53" s="187">
        <f>IF(SUM(wUSE!V$113:V$115),V$4*wUSE!V54/SUM(wUSE!V$113:V$115),0)</f>
        <v>0</v>
      </c>
      <c r="W53" s="187">
        <f>IF(SUM(wUSE!W$113:W$115),W$4*wUSE!W54/SUM(wUSE!W$113:W$115),0)</f>
        <v>0</v>
      </c>
      <c r="X53" s="187">
        <f>IF(SUM(wUSE!X$113:X$115),X$4*wUSE!X54/SUM(wUSE!X$113:X$115),0)</f>
        <v>0</v>
      </c>
      <c r="Y53" s="187">
        <f>IF(SUM(wUSE!Y$113:Y$115),Y$4*wUSE!Y54/SUM(wUSE!Y$113:Y$115),0)</f>
        <v>0</v>
      </c>
      <c r="Z53" s="187">
        <f>IF(SUM(wUSE!Z$113:Z$115),Z$4*wUSE!Z54/SUM(wUSE!Z$113:Z$115),0)</f>
        <v>0</v>
      </c>
      <c r="AA53" s="187">
        <f>IF(SUM(wUSE!AA$113:AA$115),AA$4*wUSE!AA54/SUM(wUSE!AA$113:AA$115),0)</f>
        <v>0</v>
      </c>
      <c r="AB53" s="187">
        <f>IF(SUM(wUSE!AB$113:AB$115),AB$4*wUSE!AB54/SUM(wUSE!AB$113:AB$115),0)</f>
        <v>0</v>
      </c>
      <c r="AC53" s="187">
        <f>IF(SUM(wUSE!AC$113:AC$115),AC$4*wUSE!AC54/SUM(wUSE!AC$113:AC$115),0)</f>
        <v>0</v>
      </c>
      <c r="AD53" s="187">
        <f>IF(SUM(wUSE!AD$113:AD$115),AD$4*wUSE!AD54/SUM(wUSE!AD$113:AD$115),0)</f>
        <v>0</v>
      </c>
      <c r="AE53" s="187">
        <f>IF(SUM(wUSE!AE$113:AE$115),AE$4*wUSE!AE54/SUM(wUSE!AE$113:AE$115),0)</f>
        <v>0</v>
      </c>
      <c r="AF53" s="187">
        <f>IF(SUM(wUSE!AF$113:AF$115),AF$4*wUSE!AF54/SUM(wUSE!AF$113:AF$115),0)</f>
        <v>0</v>
      </c>
      <c r="AG53" s="187">
        <f>IF(SUM(wUSE!AG$113:AG$115),AG$4*wUSE!AG54/SUM(wUSE!AG$113:AG$115),0)</f>
        <v>0</v>
      </c>
      <c r="AH53" s="187">
        <f>IF(SUM(wUSE!AH$113:AH$115),AH$4*wUSE!AH54/SUM(wUSE!AH$113:AH$115),0)</f>
        <v>0</v>
      </c>
      <c r="AI53" s="187">
        <f>IF(SUM(wUSE!AI$113:AI$115),AI$4*wUSE!AI54/SUM(wUSE!AI$113:AI$115),0)</f>
        <v>0</v>
      </c>
      <c r="AJ53" s="187">
        <f>IF(SUM(wUSE!AJ$113:AJ$115),AJ$4*wUSE!AJ54/SUM(wUSE!AJ$113:AJ$115),0)</f>
        <v>0</v>
      </c>
      <c r="AK53" s="187">
        <f>IF(SUM(wUSE!AK$113:AK$115),AK$4*wUSE!AK54/SUM(wUSE!AK$113:AK$115),0)</f>
        <v>0</v>
      </c>
      <c r="AL53" s="187">
        <f>IF(SUM(wUSE!AL$113:AL$115),AL$4*wUSE!AL54/SUM(wUSE!AL$113:AL$115),0)</f>
        <v>0</v>
      </c>
      <c r="AM53" s="187">
        <f>IF(SUM(wUSE!AM$113:AM$115),AM$4*wUSE!AM54/SUM(wUSE!AM$113:AM$115),0)</f>
        <v>0</v>
      </c>
      <c r="AN53" s="187">
        <f>IF(SUM(wUSE!AN$113:AN$115),AN$4*wUSE!AN54/SUM(wUSE!AN$113:AN$115),0)</f>
        <v>0</v>
      </c>
      <c r="AO53" s="187">
        <f>IF(SUM(wUSE!AO$113:AO$115),AO$4*wUSE!AO54/SUM(wUSE!AO$113:AO$115),0)</f>
        <v>0</v>
      </c>
      <c r="AP53" s="187">
        <f>IF(SUM(wUSE!AP$113:AP$115),AP$4*wUSE!AP54/SUM(wUSE!AP$113:AP$115),0)</f>
        <v>0</v>
      </c>
      <c r="AQ53" s="187">
        <f>IF(SUM(wUSE!AQ$113:AQ$115),AQ$4*wUSE!AQ54/SUM(wUSE!AQ$113:AQ$115),0)</f>
        <v>0</v>
      </c>
      <c r="AR53" s="187">
        <f>IF(SUM(wUSE!AR$113:AR$115),AR$4*wUSE!AR54/SUM(wUSE!AR$113:AR$115),0)</f>
        <v>0</v>
      </c>
      <c r="AS53" s="187">
        <f>IF(SUM(wUSE!AS$113:AS$115),AS$4*wUSE!AS54/SUM(wUSE!AS$113:AS$115),0)</f>
        <v>0</v>
      </c>
      <c r="AT53" s="187">
        <f>IF(SUM(wUSE!AT$113:AT$115),AT$4*wUSE!AT54/SUM(wUSE!AT$113:AT$115),0)</f>
        <v>0</v>
      </c>
      <c r="AU53" s="187">
        <f>IF(SUM(wUSE!AU$113:AU$115),AU$4*wUSE!AU54/SUM(wUSE!AU$113:AU$115),0)</f>
        <v>0</v>
      </c>
      <c r="AV53" s="187">
        <f>IF(SUM(wUSE!AV$113:AV$115),AV$4*wUSE!AV54/SUM(wUSE!AV$113:AV$115),0)</f>
        <v>23.887057491698197</v>
      </c>
      <c r="AW53" s="187">
        <f>IF(SUM(wUSE!AW$113:AW$115),AW$4*wUSE!AW54/SUM(wUSE!AW$113:AW$115),0)</f>
        <v>26.358680279804165</v>
      </c>
      <c r="AX53" s="187">
        <f>IF(SUM(wUSE!AX$113:AX$115),AX$4*wUSE!AX54/SUM(wUSE!AX$113:AX$115),0)</f>
        <v>0</v>
      </c>
      <c r="AY53" s="187">
        <f>IF(SUM(wUSE!AY$113:AY$115),AY$4*wUSE!AY54/SUM(wUSE!AY$113:AY$115),0)</f>
        <v>0</v>
      </c>
      <c r="AZ53" s="187">
        <f>IF(SUM(wUSE!AZ$113:AZ$115),AZ$4*wUSE!AZ54/SUM(wUSE!AZ$113:AZ$115),0)</f>
        <v>0.59998273972888139</v>
      </c>
      <c r="BA53" s="187">
        <f>IF(SUM(wUSE!BA$113:BA$115),BA$4*wUSE!BA54/SUM(wUSE!BA$113:BA$115),0)</f>
        <v>0</v>
      </c>
      <c r="BB53" s="187">
        <f>IF(SUM(wUSE!BB$113:BB$115),BB$4*wUSE!BB54/SUM(wUSE!BB$113:BB$115),0)</f>
        <v>0</v>
      </c>
      <c r="BC53" s="187">
        <f>IF(SUM(wUSE!BC$113:BC$115),BC$4*wUSE!BC54/SUM(wUSE!BC$113:BC$115),0)</f>
        <v>0</v>
      </c>
      <c r="BD53" s="187">
        <f>IF(SUM(wUSE!BD$113:BD$115),BD$4*wUSE!BD54/SUM(wUSE!BD$113:BD$115),0)</f>
        <v>0</v>
      </c>
      <c r="BE53" s="187">
        <f>IF(SUM(wUSE!BE$113:BE$115),BE$4*wUSE!BE54/SUM(wUSE!BE$113:BE$115),0)</f>
        <v>0</v>
      </c>
      <c r="BF53" s="187">
        <f>IF(SUM(wUSE!BF$113:BF$115),BF$4*wUSE!BF54/SUM(wUSE!BF$113:BF$115),0)</f>
        <v>0</v>
      </c>
      <c r="BG53" s="187">
        <f>IF(SUM(wUSE!BG$113:BG$115),BG$4*wUSE!BG54/SUM(wUSE!BG$113:BG$115),0)</f>
        <v>0</v>
      </c>
      <c r="BH53" s="187">
        <f>IF(SUM(wUSE!BH$113:BH$115),BH$4*wUSE!BH54/SUM(wUSE!BH$113:BH$115),0)</f>
        <v>0</v>
      </c>
      <c r="BI53" s="187">
        <f>IF(SUM(wUSE!BI$113:BI$115),BI$4*wUSE!BI54/SUM(wUSE!BI$113:BI$115),0)</f>
        <v>0</v>
      </c>
      <c r="BJ53" s="187">
        <f>IF(SUM(wUSE!BJ$113:BJ$115),BJ$4*wUSE!BJ54/SUM(wUSE!BJ$113:BJ$115),0)</f>
        <v>0</v>
      </c>
      <c r="BK53" s="187">
        <f>IF(SUM(wUSE!BK$113:BK$115),BK$4*wUSE!BK54/SUM(wUSE!BK$113:BK$115),0)</f>
        <v>0</v>
      </c>
      <c r="BL53" s="187">
        <f>IF(SUM(wUSE!BL$113:BL$115),BL$4*wUSE!BL54/SUM(wUSE!BL$113:BL$115),0)</f>
        <v>0</v>
      </c>
      <c r="BM53" s="187">
        <f>IF(SUM(wUSE!BM$113:BM$115),BM$4*wUSE!BM54/SUM(wUSE!BM$113:BM$115),0)</f>
        <v>0</v>
      </c>
      <c r="BN53" s="187">
        <f>IF(SUM(wUSE!BN$113:BN$115),BN$4*wUSE!BN54/SUM(wUSE!BN$113:BN$115),0)</f>
        <v>0</v>
      </c>
      <c r="BO53" s="187">
        <f>IF(SUM(wUSE!BO$113:BO$115),BO$4*wUSE!BO54/SUM(wUSE!BO$113:BO$115),0)</f>
        <v>0</v>
      </c>
      <c r="BP53" s="187">
        <f>IF(SUM(wUSE!BP$113:BP$115),BP$4*wUSE!BP54/SUM(wUSE!BP$113:BP$115),0)</f>
        <v>0</v>
      </c>
      <c r="BQ53" s="187">
        <f>IF(SUM(wUSE!BQ$113:BQ$115),BQ$4*wUSE!BQ54/SUM(wUSE!BQ$113:BQ$115),0)</f>
        <v>0</v>
      </c>
      <c r="BR53" s="187">
        <f>IF(SUM(wUSE!BR$113:BR$115),BR$4*wUSE!BR54/SUM(wUSE!BR$113:BR$115),0)</f>
        <v>0</v>
      </c>
      <c r="BS53" s="187">
        <f>IF(SUM(wUSE!BS$113:BS$115),BS$4*wUSE!BS54/SUM(wUSE!BS$113:BS$115),0)</f>
        <v>0</v>
      </c>
      <c r="BT53" s="187">
        <f>IF(SUM(wUSE!BT$113:BT$115),BT$4*wUSE!BT54/SUM(wUSE!BT$113:BT$115),0)</f>
        <v>0</v>
      </c>
      <c r="BU53" s="187">
        <f>IF(SUM(wUSE!BU$113:BU$115),BU$4*wUSE!BU54/SUM(wUSE!BU$113:BU$115),0)</f>
        <v>0</v>
      </c>
      <c r="BV53" s="187">
        <f>IF(SUM(wUSE!BV$113:BV$115),BV$4*wUSE!BV54/SUM(wUSE!BV$113:BV$115),0)</f>
        <v>0</v>
      </c>
      <c r="BW53" s="187">
        <f>IF(SUM(wUSE!BW$113:BW$115),BW$4*wUSE!BW54/SUM(wUSE!BW$113:BW$115),0)</f>
        <v>0</v>
      </c>
      <c r="BX53" s="187">
        <f>IF(SUM(wUSE!BX$113:BX$115),BX$4*wUSE!BX54/SUM(wUSE!BX$113:BX$115),0)</f>
        <v>0</v>
      </c>
      <c r="BY53" s="187">
        <f>IF(SUM(wUSE!BY$113:BY$115),BY$4*wUSE!BY54/SUM(wUSE!BY$113:BY$115),0)</f>
        <v>0</v>
      </c>
      <c r="BZ53" s="187">
        <f>IF(SUM(wUSE!BZ$113:BZ$115),BZ$4*wUSE!BZ54/SUM(wUSE!BZ$113:BZ$115),0)</f>
        <v>0.45138072112327482</v>
      </c>
      <c r="CA53" s="187">
        <f>IF(SUM(wUSE!CA$113:CA$115),CA$4*wUSE!CA54/SUM(wUSE!CA$113:CA$115),0)</f>
        <v>0</v>
      </c>
      <c r="CB53" s="187">
        <f>IF(SUM(wUSE!CB$113:CB$115),CB$4*wUSE!CB54/SUM(wUSE!CB$113:CB$115),0)</f>
        <v>0</v>
      </c>
      <c r="CC53" s="187">
        <f>IF(SUM(wUSE!CC$113:CC$115),CC$4*wUSE!CC54/SUM(wUSE!CC$113:CC$115),0)</f>
        <v>0</v>
      </c>
      <c r="CD53" s="187">
        <f>IF(SUM(wUSE!CD$113:CD$115),CD$4*wUSE!CD54/SUM(wUSE!CD$113:CD$115),0)</f>
        <v>0</v>
      </c>
      <c r="CE53" s="187">
        <f>IF(SUM(wUSE!CE$113:CE$115),CE$4*wUSE!CE54/SUM(wUSE!CE$113:CE$115),0)</f>
        <v>0</v>
      </c>
      <c r="CF53" s="187">
        <f>IF(SUM(wUSE!CF$113:CF$115),CF$4*wUSE!CF54/SUM(wUSE!CF$113:CF$115),0)</f>
        <v>7.3633173793178814</v>
      </c>
      <c r="CG53" s="187">
        <f>IF(SUM(wUSE!CG$113:CG$115),CG$4*wUSE!CG54/SUM(wUSE!CG$113:CG$115),0)</f>
        <v>0</v>
      </c>
      <c r="CH53" s="187">
        <f>IF(SUM(wUSE!CH$113:CH$115),CH$4*wUSE!CH54/SUM(wUSE!CH$113:CH$115),0)</f>
        <v>0</v>
      </c>
      <c r="CI53" s="187">
        <f>IF(SUM(wUSE!CI$113:CI$115),CI$4*wUSE!CI54/SUM(wUSE!CI$113:CI$115),0)</f>
        <v>0</v>
      </c>
      <c r="CJ53" s="187">
        <f>IF(SUM(wUSE!CJ$113:CJ$115),CJ$4*wUSE!CJ54/SUM(wUSE!CJ$113:CJ$115),0)</f>
        <v>0</v>
      </c>
      <c r="CK53" s="187">
        <f>IF(SUM(wUSE!CK$113:CK$115),CK$4*wUSE!CK54/SUM(wUSE!CK$113:CK$115),0)</f>
        <v>0</v>
      </c>
      <c r="CL53" s="187">
        <f>IF(SUM(wUSE!CL$113:CL$115),CL$4*wUSE!CL54/SUM(wUSE!CL$113:CL$115),0)</f>
        <v>0</v>
      </c>
      <c r="CM53" s="187">
        <f>IF(SUM(wUSE!CM$113:CM$115),CM$4*wUSE!CM54/SUM(wUSE!CM$113:CM$115),0)</f>
        <v>0</v>
      </c>
      <c r="CN53" s="187">
        <f>IF(SUM(wUSE!CN$113:CN$115),CN$4*wUSE!CN54/SUM(wUSE!CN$113:CN$115),0)</f>
        <v>0</v>
      </c>
      <c r="CO53" s="187">
        <f>IF(SUM(wUSE!CO$113:CO$115),CO$4*wUSE!CO54/SUM(wUSE!CO$113:CO$115),0)</f>
        <v>0</v>
      </c>
      <c r="CP53" s="187">
        <f>IF(SUM(wUSE!CP$113:CP$115),CP$4*wUSE!CP54/SUM(wUSE!CP$113:CP$115),0)</f>
        <v>0</v>
      </c>
      <c r="CQ53" s="187">
        <f>IF(SUM(wUSE!CQ$113:CQ$115),CQ$4*wUSE!CQ54/SUM(wUSE!CQ$113:CQ$115),0)</f>
        <v>0</v>
      </c>
      <c r="CR53" s="187">
        <f>IF(SUM(wUSE!CR$113:CR$115),CR$4*wUSE!CR54/SUM(wUSE!CR$113:CR$115),0)</f>
        <v>0</v>
      </c>
      <c r="CS53" s="187">
        <f>IF(SUM(wUSE!CS$113:CS$115),CS$4*wUSE!CS54/SUM(wUSE!CS$113:CS$115),0)</f>
        <v>0</v>
      </c>
      <c r="CT53" s="187">
        <f>IF(SUM(wUSE!CT$113:CT$115),CT$4*wUSE!CT54/SUM(wUSE!CT$113:CT$115),0)</f>
        <v>0</v>
      </c>
      <c r="CU53" s="187">
        <f>IF(SUM(wUSE!CU$113:CU$115),CU$4*wUSE!CU54/SUM(wUSE!CU$113:CU$115),0)</f>
        <v>0</v>
      </c>
      <c r="CV53" s="187">
        <f>IF(SUM(wUSE!CV$113:CV$115),CV$4*wUSE!CV54/SUM(wUSE!CV$113:CV$115),0)</f>
        <v>0</v>
      </c>
      <c r="CW53" s="187">
        <f>IF(SUM(wUSE!CW$113:CW$115),CW$4*wUSE!CW54/SUM(wUSE!CW$113:CW$115),0)</f>
        <v>0</v>
      </c>
      <c r="CX53" s="187">
        <f>IF(SUM(wUSE!CX$113:CX$115),CX$4*wUSE!CX54/SUM(wUSE!CX$113:CX$115),0)</f>
        <v>0</v>
      </c>
      <c r="CY53" s="187">
        <f>IF(SUM(wUSE!CY$113:CY$115),CY$4*wUSE!CY54/SUM(wUSE!CY$113:CY$115),0)</f>
        <v>0</v>
      </c>
      <c r="CZ53" s="187">
        <f>IF(SUM(wUSE!CZ$113:CZ$115),CZ$4*wUSE!CZ54/SUM(wUSE!CZ$113:CZ$115),0)</f>
        <v>0</v>
      </c>
      <c r="DA53" s="187">
        <f>IF(SUM(wUSE!DA$113:DA$115),DA$4*wUSE!DA54/SUM(wUSE!DA$113:DA$115),0)</f>
        <v>0</v>
      </c>
      <c r="DB53" s="187">
        <f>IF(SUM(wUSE!DB$113:DB$115),DB$4*wUSE!DB54/SUM(wUSE!DB$113:DB$115),0)</f>
        <v>0</v>
      </c>
      <c r="DC53" s="177"/>
      <c r="DD53" s="178"/>
      <c r="DE53" s="178"/>
      <c r="DF53" s="178"/>
      <c r="DG53" s="178"/>
      <c r="DH53" s="178"/>
      <c r="DI53" s="178"/>
      <c r="DJ53" s="178"/>
      <c r="DK53" s="178"/>
      <c r="DL53" s="178"/>
      <c r="DM53" s="178"/>
      <c r="DN53" s="178"/>
      <c r="DO53" s="178"/>
      <c r="DP53" s="178"/>
    </row>
    <row r="54" spans="1:120" x14ac:dyDescent="0.35">
      <c r="A54" s="27"/>
      <c r="B54" s="15" t="s">
        <v>488</v>
      </c>
      <c r="C54" s="187">
        <f>IF(SUM(wUSE!C$113:C$115),C$4*wUSE!C55/SUM(wUSE!C$113:C$115),0)</f>
        <v>0</v>
      </c>
      <c r="D54" s="187">
        <f>IF(SUM(wUSE!D$113:D$115),D$4*wUSE!D55/SUM(wUSE!D$113:D$115),0)</f>
        <v>0</v>
      </c>
      <c r="E54" s="187">
        <f>IF(SUM(wUSE!E$113:E$115),E$4*wUSE!E55/SUM(wUSE!E$113:E$115),0)</f>
        <v>0</v>
      </c>
      <c r="F54" s="187">
        <f>IF(SUM(wUSE!F$113:F$115),F$4*wUSE!F55/SUM(wUSE!F$113:F$115),0)</f>
        <v>0</v>
      </c>
      <c r="G54" s="187">
        <f>IF(SUM(wUSE!G$113:G$115),G$4*wUSE!G55/SUM(wUSE!G$113:G$115),0)</f>
        <v>0</v>
      </c>
      <c r="H54" s="187">
        <f>IF(SUM(wUSE!H$113:H$115),H$4*wUSE!H55/SUM(wUSE!H$113:H$115),0)</f>
        <v>0</v>
      </c>
      <c r="I54" s="187">
        <f>IF(SUM(wUSE!I$113:I$115),I$4*wUSE!I55/SUM(wUSE!I$113:I$115),0)</f>
        <v>0</v>
      </c>
      <c r="J54" s="187">
        <f>IF(SUM(wUSE!J$113:J$115),J$4*wUSE!J55/SUM(wUSE!J$113:J$115),0)</f>
        <v>0</v>
      </c>
      <c r="K54" s="187">
        <f>IF(SUM(wUSE!K$113:K$115),K$4*wUSE!K55/SUM(wUSE!K$113:K$115),0)</f>
        <v>0</v>
      </c>
      <c r="L54" s="187">
        <f>IF(SUM(wUSE!L$113:L$115),L$4*wUSE!L55/SUM(wUSE!L$113:L$115),0)</f>
        <v>0</v>
      </c>
      <c r="M54" s="187">
        <f>IF(SUM(wUSE!M$113:M$115),M$4*wUSE!M55/SUM(wUSE!M$113:M$115),0)</f>
        <v>0</v>
      </c>
      <c r="N54" s="187">
        <f>IF(SUM(wUSE!N$113:N$115),N$4*wUSE!N55/SUM(wUSE!N$113:N$115),0)</f>
        <v>0</v>
      </c>
      <c r="O54" s="187">
        <f>IF(SUM(wUSE!O$113:O$115),O$4*wUSE!O55/SUM(wUSE!O$113:O$115),0)</f>
        <v>0</v>
      </c>
      <c r="P54" s="187">
        <f>IF(SUM(wUSE!P$113:P$115),P$4*wUSE!P55/SUM(wUSE!P$113:P$115),0)</f>
        <v>0</v>
      </c>
      <c r="Q54" s="187">
        <f>IF(SUM(wUSE!Q$113:Q$115),Q$4*wUSE!Q55/SUM(wUSE!Q$113:Q$115),0)</f>
        <v>0</v>
      </c>
      <c r="R54" s="187">
        <f>IF(SUM(wUSE!R$113:R$115),R$4*wUSE!R55/SUM(wUSE!R$113:R$115),0)</f>
        <v>0</v>
      </c>
      <c r="S54" s="187">
        <f>IF(SUM(wUSE!S$113:S$115),S$4*wUSE!S55/SUM(wUSE!S$113:S$115),0)</f>
        <v>0</v>
      </c>
      <c r="T54" s="187">
        <f>IF(SUM(wUSE!T$113:T$115),T$4*wUSE!T55/SUM(wUSE!T$113:T$115),0)</f>
        <v>0</v>
      </c>
      <c r="U54" s="187">
        <f>IF(SUM(wUSE!U$113:U$115),U$4*wUSE!U55/SUM(wUSE!U$113:U$115),0)</f>
        <v>0</v>
      </c>
      <c r="V54" s="187">
        <f>IF(SUM(wUSE!V$113:V$115),V$4*wUSE!V55/SUM(wUSE!V$113:V$115),0)</f>
        <v>0</v>
      </c>
      <c r="W54" s="187">
        <f>IF(SUM(wUSE!W$113:W$115),W$4*wUSE!W55/SUM(wUSE!W$113:W$115),0)</f>
        <v>0</v>
      </c>
      <c r="X54" s="187">
        <f>IF(SUM(wUSE!X$113:X$115),X$4*wUSE!X55/SUM(wUSE!X$113:X$115),0)</f>
        <v>0</v>
      </c>
      <c r="Y54" s="187">
        <f>IF(SUM(wUSE!Y$113:Y$115),Y$4*wUSE!Y55/SUM(wUSE!Y$113:Y$115),0)</f>
        <v>0</v>
      </c>
      <c r="Z54" s="187">
        <f>IF(SUM(wUSE!Z$113:Z$115),Z$4*wUSE!Z55/SUM(wUSE!Z$113:Z$115),0)</f>
        <v>0</v>
      </c>
      <c r="AA54" s="187">
        <f>IF(SUM(wUSE!AA$113:AA$115),AA$4*wUSE!AA55/SUM(wUSE!AA$113:AA$115),0)</f>
        <v>0</v>
      </c>
      <c r="AB54" s="187">
        <f>IF(SUM(wUSE!AB$113:AB$115),AB$4*wUSE!AB55/SUM(wUSE!AB$113:AB$115),0)</f>
        <v>0</v>
      </c>
      <c r="AC54" s="187">
        <f>IF(SUM(wUSE!AC$113:AC$115),AC$4*wUSE!AC55/SUM(wUSE!AC$113:AC$115),0)</f>
        <v>0</v>
      </c>
      <c r="AD54" s="187">
        <f>IF(SUM(wUSE!AD$113:AD$115),AD$4*wUSE!AD55/SUM(wUSE!AD$113:AD$115),0)</f>
        <v>0</v>
      </c>
      <c r="AE54" s="187">
        <f>IF(SUM(wUSE!AE$113:AE$115),AE$4*wUSE!AE55/SUM(wUSE!AE$113:AE$115),0)</f>
        <v>0</v>
      </c>
      <c r="AF54" s="187">
        <f>IF(SUM(wUSE!AF$113:AF$115),AF$4*wUSE!AF55/SUM(wUSE!AF$113:AF$115),0)</f>
        <v>0</v>
      </c>
      <c r="AG54" s="187">
        <f>IF(SUM(wUSE!AG$113:AG$115),AG$4*wUSE!AG55/SUM(wUSE!AG$113:AG$115),0)</f>
        <v>0</v>
      </c>
      <c r="AH54" s="187">
        <f>IF(SUM(wUSE!AH$113:AH$115),AH$4*wUSE!AH55/SUM(wUSE!AH$113:AH$115),0)</f>
        <v>0</v>
      </c>
      <c r="AI54" s="187">
        <f>IF(SUM(wUSE!AI$113:AI$115),AI$4*wUSE!AI55/SUM(wUSE!AI$113:AI$115),0)</f>
        <v>0</v>
      </c>
      <c r="AJ54" s="187">
        <f>IF(SUM(wUSE!AJ$113:AJ$115),AJ$4*wUSE!AJ55/SUM(wUSE!AJ$113:AJ$115),0)</f>
        <v>0</v>
      </c>
      <c r="AK54" s="187">
        <f>IF(SUM(wUSE!AK$113:AK$115),AK$4*wUSE!AK55/SUM(wUSE!AK$113:AK$115),0)</f>
        <v>0</v>
      </c>
      <c r="AL54" s="187">
        <f>IF(SUM(wUSE!AL$113:AL$115),AL$4*wUSE!AL55/SUM(wUSE!AL$113:AL$115),0)</f>
        <v>0</v>
      </c>
      <c r="AM54" s="187">
        <f>IF(SUM(wUSE!AM$113:AM$115),AM$4*wUSE!AM55/SUM(wUSE!AM$113:AM$115),0)</f>
        <v>0</v>
      </c>
      <c r="AN54" s="187">
        <f>IF(SUM(wUSE!AN$113:AN$115),AN$4*wUSE!AN55/SUM(wUSE!AN$113:AN$115),0)</f>
        <v>0</v>
      </c>
      <c r="AO54" s="187">
        <f>IF(SUM(wUSE!AO$113:AO$115),AO$4*wUSE!AO55/SUM(wUSE!AO$113:AO$115),0)</f>
        <v>0</v>
      </c>
      <c r="AP54" s="187">
        <f>IF(SUM(wUSE!AP$113:AP$115),AP$4*wUSE!AP55/SUM(wUSE!AP$113:AP$115),0)</f>
        <v>0</v>
      </c>
      <c r="AQ54" s="187">
        <f>IF(SUM(wUSE!AQ$113:AQ$115),AQ$4*wUSE!AQ55/SUM(wUSE!AQ$113:AQ$115),0)</f>
        <v>0</v>
      </c>
      <c r="AR54" s="187">
        <f>IF(SUM(wUSE!AR$113:AR$115),AR$4*wUSE!AR55/SUM(wUSE!AR$113:AR$115),0)</f>
        <v>0</v>
      </c>
      <c r="AS54" s="187">
        <f>IF(SUM(wUSE!AS$113:AS$115),AS$4*wUSE!AS55/SUM(wUSE!AS$113:AS$115),0)</f>
        <v>0</v>
      </c>
      <c r="AT54" s="187">
        <f>IF(SUM(wUSE!AT$113:AT$115),AT$4*wUSE!AT55/SUM(wUSE!AT$113:AT$115),0)</f>
        <v>0</v>
      </c>
      <c r="AU54" s="187">
        <f>IF(SUM(wUSE!AU$113:AU$115),AU$4*wUSE!AU55/SUM(wUSE!AU$113:AU$115),0)</f>
        <v>0</v>
      </c>
      <c r="AV54" s="187">
        <f>IF(SUM(wUSE!AV$113:AV$115),AV$4*wUSE!AV55/SUM(wUSE!AV$113:AV$115),0)</f>
        <v>0</v>
      </c>
      <c r="AW54" s="187">
        <f>IF(SUM(wUSE!AW$113:AW$115),AW$4*wUSE!AW55/SUM(wUSE!AW$113:AW$115),0)</f>
        <v>0</v>
      </c>
      <c r="AX54" s="187">
        <f>IF(SUM(wUSE!AX$113:AX$115),AX$4*wUSE!AX55/SUM(wUSE!AX$113:AX$115),0)</f>
        <v>0</v>
      </c>
      <c r="AY54" s="187">
        <f>IF(SUM(wUSE!AY$113:AY$115),AY$4*wUSE!AY55/SUM(wUSE!AY$113:AY$115),0)</f>
        <v>0</v>
      </c>
      <c r="AZ54" s="187">
        <f>IF(SUM(wUSE!AZ$113:AZ$115),AZ$4*wUSE!AZ55/SUM(wUSE!AZ$113:AZ$115),0)</f>
        <v>0</v>
      </c>
      <c r="BA54" s="187">
        <f>IF(SUM(wUSE!BA$113:BA$115),BA$4*wUSE!BA55/SUM(wUSE!BA$113:BA$115),0)</f>
        <v>0</v>
      </c>
      <c r="BB54" s="187">
        <f>IF(SUM(wUSE!BB$113:BB$115),BB$4*wUSE!BB55/SUM(wUSE!BB$113:BB$115),0)</f>
        <v>0</v>
      </c>
      <c r="BC54" s="187">
        <f>IF(SUM(wUSE!BC$113:BC$115),BC$4*wUSE!BC55/SUM(wUSE!BC$113:BC$115),0)</f>
        <v>0</v>
      </c>
      <c r="BD54" s="187">
        <f>IF(SUM(wUSE!BD$113:BD$115),BD$4*wUSE!BD55/SUM(wUSE!BD$113:BD$115),0)</f>
        <v>0</v>
      </c>
      <c r="BE54" s="187">
        <f>IF(SUM(wUSE!BE$113:BE$115),BE$4*wUSE!BE55/SUM(wUSE!BE$113:BE$115),0)</f>
        <v>0</v>
      </c>
      <c r="BF54" s="187">
        <f>IF(SUM(wUSE!BF$113:BF$115),BF$4*wUSE!BF55/SUM(wUSE!BF$113:BF$115),0)</f>
        <v>0</v>
      </c>
      <c r="BG54" s="187">
        <f>IF(SUM(wUSE!BG$113:BG$115),BG$4*wUSE!BG55/SUM(wUSE!BG$113:BG$115),0)</f>
        <v>0</v>
      </c>
      <c r="BH54" s="187">
        <f>IF(SUM(wUSE!BH$113:BH$115),BH$4*wUSE!BH55/SUM(wUSE!BH$113:BH$115),0)</f>
        <v>0</v>
      </c>
      <c r="BI54" s="187">
        <f>IF(SUM(wUSE!BI$113:BI$115),BI$4*wUSE!BI55/SUM(wUSE!BI$113:BI$115),0)</f>
        <v>0</v>
      </c>
      <c r="BJ54" s="187">
        <f>IF(SUM(wUSE!BJ$113:BJ$115),BJ$4*wUSE!BJ55/SUM(wUSE!BJ$113:BJ$115),0)</f>
        <v>0</v>
      </c>
      <c r="BK54" s="187">
        <f>IF(SUM(wUSE!BK$113:BK$115),BK$4*wUSE!BK55/SUM(wUSE!BK$113:BK$115),0)</f>
        <v>0</v>
      </c>
      <c r="BL54" s="187">
        <f>IF(SUM(wUSE!BL$113:BL$115),BL$4*wUSE!BL55/SUM(wUSE!BL$113:BL$115),0)</f>
        <v>0</v>
      </c>
      <c r="BM54" s="187">
        <f>IF(SUM(wUSE!BM$113:BM$115),BM$4*wUSE!BM55/SUM(wUSE!BM$113:BM$115),0)</f>
        <v>0</v>
      </c>
      <c r="BN54" s="187">
        <f>IF(SUM(wUSE!BN$113:BN$115),BN$4*wUSE!BN55/SUM(wUSE!BN$113:BN$115),0)</f>
        <v>0</v>
      </c>
      <c r="BO54" s="187">
        <f>IF(SUM(wUSE!BO$113:BO$115),BO$4*wUSE!BO55/SUM(wUSE!BO$113:BO$115),0)</f>
        <v>0</v>
      </c>
      <c r="BP54" s="187">
        <f>IF(SUM(wUSE!BP$113:BP$115),BP$4*wUSE!BP55/SUM(wUSE!BP$113:BP$115),0)</f>
        <v>0</v>
      </c>
      <c r="BQ54" s="187">
        <f>IF(SUM(wUSE!BQ$113:BQ$115),BQ$4*wUSE!BQ55/SUM(wUSE!BQ$113:BQ$115),0)</f>
        <v>0</v>
      </c>
      <c r="BR54" s="187">
        <f>IF(SUM(wUSE!BR$113:BR$115),BR$4*wUSE!BR55/SUM(wUSE!BR$113:BR$115),0)</f>
        <v>0</v>
      </c>
      <c r="BS54" s="187">
        <f>IF(SUM(wUSE!BS$113:BS$115),BS$4*wUSE!BS55/SUM(wUSE!BS$113:BS$115),0)</f>
        <v>0</v>
      </c>
      <c r="BT54" s="187">
        <f>IF(SUM(wUSE!BT$113:BT$115),BT$4*wUSE!BT55/SUM(wUSE!BT$113:BT$115),0)</f>
        <v>0</v>
      </c>
      <c r="BU54" s="187">
        <f>IF(SUM(wUSE!BU$113:BU$115),BU$4*wUSE!BU55/SUM(wUSE!BU$113:BU$115),0)</f>
        <v>0</v>
      </c>
      <c r="BV54" s="187">
        <f>IF(SUM(wUSE!BV$113:BV$115),BV$4*wUSE!BV55/SUM(wUSE!BV$113:BV$115),0)</f>
        <v>0</v>
      </c>
      <c r="BW54" s="187">
        <f>IF(SUM(wUSE!BW$113:BW$115),BW$4*wUSE!BW55/SUM(wUSE!BW$113:BW$115),0)</f>
        <v>0</v>
      </c>
      <c r="BX54" s="187">
        <f>IF(SUM(wUSE!BX$113:BX$115),BX$4*wUSE!BX55/SUM(wUSE!BX$113:BX$115),0)</f>
        <v>0</v>
      </c>
      <c r="BY54" s="187">
        <f>IF(SUM(wUSE!BY$113:BY$115),BY$4*wUSE!BY55/SUM(wUSE!BY$113:BY$115),0)</f>
        <v>0</v>
      </c>
      <c r="BZ54" s="187">
        <f>IF(SUM(wUSE!BZ$113:BZ$115),BZ$4*wUSE!BZ55/SUM(wUSE!BZ$113:BZ$115),0)</f>
        <v>0</v>
      </c>
      <c r="CA54" s="187">
        <f>IF(SUM(wUSE!CA$113:CA$115),CA$4*wUSE!CA55/SUM(wUSE!CA$113:CA$115),0)</f>
        <v>0</v>
      </c>
      <c r="CB54" s="187">
        <f>IF(SUM(wUSE!CB$113:CB$115),CB$4*wUSE!CB55/SUM(wUSE!CB$113:CB$115),0)</f>
        <v>0</v>
      </c>
      <c r="CC54" s="187">
        <f>IF(SUM(wUSE!CC$113:CC$115),CC$4*wUSE!CC55/SUM(wUSE!CC$113:CC$115),0)</f>
        <v>0</v>
      </c>
      <c r="CD54" s="187">
        <f>IF(SUM(wUSE!CD$113:CD$115),CD$4*wUSE!CD55/SUM(wUSE!CD$113:CD$115),0)</f>
        <v>0</v>
      </c>
      <c r="CE54" s="187">
        <f>IF(SUM(wUSE!CE$113:CE$115),CE$4*wUSE!CE55/SUM(wUSE!CE$113:CE$115),0)</f>
        <v>0</v>
      </c>
      <c r="CF54" s="187">
        <f>IF(SUM(wUSE!CF$113:CF$115),CF$4*wUSE!CF55/SUM(wUSE!CF$113:CF$115),0)</f>
        <v>6.9814455626164937</v>
      </c>
      <c r="CG54" s="187">
        <f>IF(SUM(wUSE!CG$113:CG$115),CG$4*wUSE!CG55/SUM(wUSE!CG$113:CG$115),0)</f>
        <v>0</v>
      </c>
      <c r="CH54" s="187">
        <f>IF(SUM(wUSE!CH$113:CH$115),CH$4*wUSE!CH55/SUM(wUSE!CH$113:CH$115),0)</f>
        <v>0</v>
      </c>
      <c r="CI54" s="187">
        <f>IF(SUM(wUSE!CI$113:CI$115),CI$4*wUSE!CI55/SUM(wUSE!CI$113:CI$115),0)</f>
        <v>0</v>
      </c>
      <c r="CJ54" s="187">
        <f>IF(SUM(wUSE!CJ$113:CJ$115),CJ$4*wUSE!CJ55/SUM(wUSE!CJ$113:CJ$115),0)</f>
        <v>0</v>
      </c>
      <c r="CK54" s="187">
        <f>IF(SUM(wUSE!CK$113:CK$115),CK$4*wUSE!CK55/SUM(wUSE!CK$113:CK$115),0)</f>
        <v>0</v>
      </c>
      <c r="CL54" s="187">
        <f>IF(SUM(wUSE!CL$113:CL$115),CL$4*wUSE!CL55/SUM(wUSE!CL$113:CL$115),0)</f>
        <v>0</v>
      </c>
      <c r="CM54" s="187">
        <f>IF(SUM(wUSE!CM$113:CM$115),CM$4*wUSE!CM55/SUM(wUSE!CM$113:CM$115),0)</f>
        <v>0</v>
      </c>
      <c r="CN54" s="187">
        <f>IF(SUM(wUSE!CN$113:CN$115),CN$4*wUSE!CN55/SUM(wUSE!CN$113:CN$115),0)</f>
        <v>0</v>
      </c>
      <c r="CO54" s="187">
        <f>IF(SUM(wUSE!CO$113:CO$115),CO$4*wUSE!CO55/SUM(wUSE!CO$113:CO$115),0)</f>
        <v>0</v>
      </c>
      <c r="CP54" s="187">
        <f>IF(SUM(wUSE!CP$113:CP$115),CP$4*wUSE!CP55/SUM(wUSE!CP$113:CP$115),0)</f>
        <v>0</v>
      </c>
      <c r="CQ54" s="187">
        <f>IF(SUM(wUSE!CQ$113:CQ$115),CQ$4*wUSE!CQ55/SUM(wUSE!CQ$113:CQ$115),0)</f>
        <v>0</v>
      </c>
      <c r="CR54" s="187">
        <f>IF(SUM(wUSE!CR$113:CR$115),CR$4*wUSE!CR55/SUM(wUSE!CR$113:CR$115),0)</f>
        <v>0</v>
      </c>
      <c r="CS54" s="187">
        <f>IF(SUM(wUSE!CS$113:CS$115),CS$4*wUSE!CS55/SUM(wUSE!CS$113:CS$115),0)</f>
        <v>0</v>
      </c>
      <c r="CT54" s="187">
        <f>IF(SUM(wUSE!CT$113:CT$115),CT$4*wUSE!CT55/SUM(wUSE!CT$113:CT$115),0)</f>
        <v>0</v>
      </c>
      <c r="CU54" s="187">
        <f>IF(SUM(wUSE!CU$113:CU$115),CU$4*wUSE!CU55/SUM(wUSE!CU$113:CU$115),0)</f>
        <v>0</v>
      </c>
      <c r="CV54" s="187">
        <f>IF(SUM(wUSE!CV$113:CV$115),CV$4*wUSE!CV55/SUM(wUSE!CV$113:CV$115),0)</f>
        <v>0</v>
      </c>
      <c r="CW54" s="187">
        <f>IF(SUM(wUSE!CW$113:CW$115),CW$4*wUSE!CW55/SUM(wUSE!CW$113:CW$115),0)</f>
        <v>0</v>
      </c>
      <c r="CX54" s="187">
        <f>IF(SUM(wUSE!CX$113:CX$115),CX$4*wUSE!CX55/SUM(wUSE!CX$113:CX$115),0)</f>
        <v>0</v>
      </c>
      <c r="CY54" s="187">
        <f>IF(SUM(wUSE!CY$113:CY$115),CY$4*wUSE!CY55/SUM(wUSE!CY$113:CY$115),0)</f>
        <v>0</v>
      </c>
      <c r="CZ54" s="187">
        <f>IF(SUM(wUSE!CZ$113:CZ$115),CZ$4*wUSE!CZ55/SUM(wUSE!CZ$113:CZ$115),0)</f>
        <v>0</v>
      </c>
      <c r="DA54" s="187">
        <f>IF(SUM(wUSE!DA$113:DA$115),DA$4*wUSE!DA55/SUM(wUSE!DA$113:DA$115),0)</f>
        <v>0</v>
      </c>
      <c r="DB54" s="187">
        <f>IF(SUM(wUSE!DB$113:DB$115),DB$4*wUSE!DB55/SUM(wUSE!DB$113:DB$115),0)</f>
        <v>0</v>
      </c>
      <c r="DC54" s="177"/>
      <c r="DD54" s="178"/>
      <c r="DE54" s="178"/>
      <c r="DF54" s="178"/>
      <c r="DG54" s="178"/>
      <c r="DH54" s="178"/>
      <c r="DI54" s="178"/>
      <c r="DJ54" s="178"/>
      <c r="DK54" s="178"/>
      <c r="DL54" s="178"/>
      <c r="DM54" s="178"/>
      <c r="DN54" s="178"/>
      <c r="DO54" s="178"/>
      <c r="DP54" s="178"/>
    </row>
    <row r="55" spans="1:120" x14ac:dyDescent="0.35">
      <c r="A55" s="27"/>
      <c r="B55" s="15" t="s">
        <v>136</v>
      </c>
      <c r="C55" s="187">
        <f>IF(SUM(wUSE!C$113:C$115),C$4*wUSE!C56/SUM(wUSE!C$113:C$115),0)</f>
        <v>0</v>
      </c>
      <c r="D55" s="187">
        <f>IF(SUM(wUSE!D$113:D$115),D$4*wUSE!D56/SUM(wUSE!D$113:D$115),0)</f>
        <v>0</v>
      </c>
      <c r="E55" s="187">
        <f>IF(SUM(wUSE!E$113:E$115),E$4*wUSE!E56/SUM(wUSE!E$113:E$115),0)</f>
        <v>0</v>
      </c>
      <c r="F55" s="187">
        <f>IF(SUM(wUSE!F$113:F$115),F$4*wUSE!F56/SUM(wUSE!F$113:F$115),0)</f>
        <v>0</v>
      </c>
      <c r="G55" s="187">
        <f>IF(SUM(wUSE!G$113:G$115),G$4*wUSE!G56/SUM(wUSE!G$113:G$115),0)</f>
        <v>0</v>
      </c>
      <c r="H55" s="187">
        <f>IF(SUM(wUSE!H$113:H$115),H$4*wUSE!H56/SUM(wUSE!H$113:H$115),0)</f>
        <v>0</v>
      </c>
      <c r="I55" s="187">
        <f>IF(SUM(wUSE!I$113:I$115),I$4*wUSE!I56/SUM(wUSE!I$113:I$115),0)</f>
        <v>0</v>
      </c>
      <c r="J55" s="187">
        <f>IF(SUM(wUSE!J$113:J$115),J$4*wUSE!J56/SUM(wUSE!J$113:J$115),0)</f>
        <v>0</v>
      </c>
      <c r="K55" s="187">
        <f>IF(SUM(wUSE!K$113:K$115),K$4*wUSE!K56/SUM(wUSE!K$113:K$115),0)</f>
        <v>0</v>
      </c>
      <c r="L55" s="187">
        <f>IF(SUM(wUSE!L$113:L$115),L$4*wUSE!L56/SUM(wUSE!L$113:L$115),0)</f>
        <v>0</v>
      </c>
      <c r="M55" s="187">
        <f>IF(SUM(wUSE!M$113:M$115),M$4*wUSE!M56/SUM(wUSE!M$113:M$115),0)</f>
        <v>0</v>
      </c>
      <c r="N55" s="187">
        <f>IF(SUM(wUSE!N$113:N$115),N$4*wUSE!N56/SUM(wUSE!N$113:N$115),0)</f>
        <v>0</v>
      </c>
      <c r="O55" s="187">
        <f>IF(SUM(wUSE!O$113:O$115),O$4*wUSE!O56/SUM(wUSE!O$113:O$115),0)</f>
        <v>0</v>
      </c>
      <c r="P55" s="187">
        <f>IF(SUM(wUSE!P$113:P$115),P$4*wUSE!P56/SUM(wUSE!P$113:P$115),0)</f>
        <v>0</v>
      </c>
      <c r="Q55" s="187">
        <f>IF(SUM(wUSE!Q$113:Q$115),Q$4*wUSE!Q56/SUM(wUSE!Q$113:Q$115),0)</f>
        <v>0</v>
      </c>
      <c r="R55" s="187">
        <f>IF(SUM(wUSE!R$113:R$115),R$4*wUSE!R56/SUM(wUSE!R$113:R$115),0)</f>
        <v>0</v>
      </c>
      <c r="S55" s="187">
        <f>IF(SUM(wUSE!S$113:S$115),S$4*wUSE!S56/SUM(wUSE!S$113:S$115),0)</f>
        <v>0</v>
      </c>
      <c r="T55" s="187">
        <f>IF(SUM(wUSE!T$113:T$115),T$4*wUSE!T56/SUM(wUSE!T$113:T$115),0)</f>
        <v>0</v>
      </c>
      <c r="U55" s="187">
        <f>IF(SUM(wUSE!U$113:U$115),U$4*wUSE!U56/SUM(wUSE!U$113:U$115),0)</f>
        <v>0</v>
      </c>
      <c r="V55" s="187">
        <f>IF(SUM(wUSE!V$113:V$115),V$4*wUSE!V56/SUM(wUSE!V$113:V$115),0)</f>
        <v>0</v>
      </c>
      <c r="W55" s="187">
        <f>IF(SUM(wUSE!W$113:W$115),W$4*wUSE!W56/SUM(wUSE!W$113:W$115),0)</f>
        <v>0</v>
      </c>
      <c r="X55" s="187">
        <f>IF(SUM(wUSE!X$113:X$115),X$4*wUSE!X56/SUM(wUSE!X$113:X$115),0)</f>
        <v>0</v>
      </c>
      <c r="Y55" s="187">
        <f>IF(SUM(wUSE!Y$113:Y$115),Y$4*wUSE!Y56/SUM(wUSE!Y$113:Y$115),0)</f>
        <v>0</v>
      </c>
      <c r="Z55" s="187">
        <f>IF(SUM(wUSE!Z$113:Z$115),Z$4*wUSE!Z56/SUM(wUSE!Z$113:Z$115),0)</f>
        <v>0</v>
      </c>
      <c r="AA55" s="187">
        <f>IF(SUM(wUSE!AA$113:AA$115),AA$4*wUSE!AA56/SUM(wUSE!AA$113:AA$115),0)</f>
        <v>0</v>
      </c>
      <c r="AB55" s="187">
        <f>IF(SUM(wUSE!AB$113:AB$115),AB$4*wUSE!AB56/SUM(wUSE!AB$113:AB$115),0)</f>
        <v>4.5350456977070186</v>
      </c>
      <c r="AC55" s="187">
        <f>IF(SUM(wUSE!AC$113:AC$115),AC$4*wUSE!AC56/SUM(wUSE!AC$113:AC$115),0)</f>
        <v>2.6131363386530833</v>
      </c>
      <c r="AD55" s="187">
        <f>IF(SUM(wUSE!AD$113:AD$115),AD$4*wUSE!AD56/SUM(wUSE!AD$113:AD$115),0)</f>
        <v>0.71887555426163596</v>
      </c>
      <c r="AE55" s="187">
        <f>IF(SUM(wUSE!AE$113:AE$115),AE$4*wUSE!AE56/SUM(wUSE!AE$113:AE$115),0)</f>
        <v>0.12822380908150358</v>
      </c>
      <c r="AF55" s="187">
        <f>IF(SUM(wUSE!AF$113:AF$115),AF$4*wUSE!AF56/SUM(wUSE!AF$113:AF$115),0)</f>
        <v>0.53242731850523684</v>
      </c>
      <c r="AG55" s="187">
        <f>IF(SUM(wUSE!AG$113:AG$115),AG$4*wUSE!AG56/SUM(wUSE!AG$113:AG$115),0)</f>
        <v>0.23053349764677319</v>
      </c>
      <c r="AH55" s="187">
        <f>IF(SUM(wUSE!AH$113:AH$115),AH$4*wUSE!AH56/SUM(wUSE!AH$113:AH$115),0)</f>
        <v>8.3084110046153705E-3</v>
      </c>
      <c r="AI55" s="187">
        <f>IF(SUM(wUSE!AI$113:AI$115),AI$4*wUSE!AI56/SUM(wUSE!AI$113:AI$115),0)</f>
        <v>5.627126803471677E-2</v>
      </c>
      <c r="AJ55" s="187">
        <f>IF(SUM(wUSE!AJ$113:AJ$115),AJ$4*wUSE!AJ56/SUM(wUSE!AJ$113:AJ$115),0)</f>
        <v>0</v>
      </c>
      <c r="AK55" s="187">
        <f>IF(SUM(wUSE!AK$113:AK$115),AK$4*wUSE!AK56/SUM(wUSE!AK$113:AK$115),0)</f>
        <v>0</v>
      </c>
      <c r="AL55" s="187">
        <f>IF(SUM(wUSE!AL$113:AL$115),AL$4*wUSE!AL56/SUM(wUSE!AL$113:AL$115),0)</f>
        <v>0</v>
      </c>
      <c r="AM55" s="187">
        <f>IF(SUM(wUSE!AM$113:AM$115),AM$4*wUSE!AM56/SUM(wUSE!AM$113:AM$115),0)</f>
        <v>0.98037913600663895</v>
      </c>
      <c r="AN55" s="187">
        <f>IF(SUM(wUSE!AN$113:AN$115),AN$4*wUSE!AN56/SUM(wUSE!AN$113:AN$115),0)</f>
        <v>0</v>
      </c>
      <c r="AO55" s="187">
        <f>IF(SUM(wUSE!AO$113:AO$115),AO$4*wUSE!AO56/SUM(wUSE!AO$113:AO$115),0)</f>
        <v>0</v>
      </c>
      <c r="AP55" s="187">
        <f>IF(SUM(wUSE!AP$113:AP$115),AP$4*wUSE!AP56/SUM(wUSE!AP$113:AP$115),0)</f>
        <v>0</v>
      </c>
      <c r="AQ55" s="187">
        <f>IF(SUM(wUSE!AQ$113:AQ$115),AQ$4*wUSE!AQ56/SUM(wUSE!AQ$113:AQ$115),0)</f>
        <v>0</v>
      </c>
      <c r="AR55" s="187">
        <f>IF(SUM(wUSE!AR$113:AR$115),AR$4*wUSE!AR56/SUM(wUSE!AR$113:AR$115),0)</f>
        <v>0</v>
      </c>
      <c r="AS55" s="187">
        <f>IF(SUM(wUSE!AS$113:AS$115),AS$4*wUSE!AS56/SUM(wUSE!AS$113:AS$115),0)</f>
        <v>0</v>
      </c>
      <c r="AT55" s="187">
        <f>IF(SUM(wUSE!AT$113:AT$115),AT$4*wUSE!AT56/SUM(wUSE!AT$113:AT$115),0)</f>
        <v>0</v>
      </c>
      <c r="AU55" s="187">
        <f>IF(SUM(wUSE!AU$113:AU$115),AU$4*wUSE!AU56/SUM(wUSE!AU$113:AU$115),0)</f>
        <v>0</v>
      </c>
      <c r="AV55" s="187">
        <f>IF(SUM(wUSE!AV$113:AV$115),AV$4*wUSE!AV56/SUM(wUSE!AV$113:AV$115),0)</f>
        <v>0</v>
      </c>
      <c r="AW55" s="187">
        <f>IF(SUM(wUSE!AW$113:AW$115),AW$4*wUSE!AW56/SUM(wUSE!AW$113:AW$115),0)</f>
        <v>0</v>
      </c>
      <c r="AX55" s="187">
        <f>IF(SUM(wUSE!AX$113:AX$115),AX$4*wUSE!AX56/SUM(wUSE!AX$113:AX$115),0)</f>
        <v>0</v>
      </c>
      <c r="AY55" s="187">
        <f>IF(SUM(wUSE!AY$113:AY$115),AY$4*wUSE!AY56/SUM(wUSE!AY$113:AY$115),0)</f>
        <v>0</v>
      </c>
      <c r="AZ55" s="187">
        <f>IF(SUM(wUSE!AZ$113:AZ$115),AZ$4*wUSE!AZ56/SUM(wUSE!AZ$113:AZ$115),0)</f>
        <v>0</v>
      </c>
      <c r="BA55" s="187">
        <f>IF(SUM(wUSE!BA$113:BA$115),BA$4*wUSE!BA56/SUM(wUSE!BA$113:BA$115),0)</f>
        <v>0</v>
      </c>
      <c r="BB55" s="187">
        <f>IF(SUM(wUSE!BB$113:BB$115),BB$4*wUSE!BB56/SUM(wUSE!BB$113:BB$115),0)</f>
        <v>0</v>
      </c>
      <c r="BC55" s="187">
        <f>IF(SUM(wUSE!BC$113:BC$115),BC$4*wUSE!BC56/SUM(wUSE!BC$113:BC$115),0)</f>
        <v>0</v>
      </c>
      <c r="BD55" s="187">
        <f>IF(SUM(wUSE!BD$113:BD$115),BD$4*wUSE!BD56/SUM(wUSE!BD$113:BD$115),0)</f>
        <v>0</v>
      </c>
      <c r="BE55" s="187">
        <f>IF(SUM(wUSE!BE$113:BE$115),BE$4*wUSE!BE56/SUM(wUSE!BE$113:BE$115),0)</f>
        <v>0</v>
      </c>
      <c r="BF55" s="187">
        <f>IF(SUM(wUSE!BF$113:BF$115),BF$4*wUSE!BF56/SUM(wUSE!BF$113:BF$115),0)</f>
        <v>0</v>
      </c>
      <c r="BG55" s="187">
        <f>IF(SUM(wUSE!BG$113:BG$115),BG$4*wUSE!BG56/SUM(wUSE!BG$113:BG$115),0)</f>
        <v>0</v>
      </c>
      <c r="BH55" s="187">
        <f>IF(SUM(wUSE!BH$113:BH$115),BH$4*wUSE!BH56/SUM(wUSE!BH$113:BH$115),0)</f>
        <v>0</v>
      </c>
      <c r="BI55" s="187">
        <f>IF(SUM(wUSE!BI$113:BI$115),BI$4*wUSE!BI56/SUM(wUSE!BI$113:BI$115),0)</f>
        <v>0</v>
      </c>
      <c r="BJ55" s="187">
        <f>IF(SUM(wUSE!BJ$113:BJ$115),BJ$4*wUSE!BJ56/SUM(wUSE!BJ$113:BJ$115),0)</f>
        <v>0</v>
      </c>
      <c r="BK55" s="187">
        <f>IF(SUM(wUSE!BK$113:BK$115),BK$4*wUSE!BK56/SUM(wUSE!BK$113:BK$115),0)</f>
        <v>0</v>
      </c>
      <c r="BL55" s="187">
        <f>IF(SUM(wUSE!BL$113:BL$115),BL$4*wUSE!BL56/SUM(wUSE!BL$113:BL$115),0)</f>
        <v>0</v>
      </c>
      <c r="BM55" s="187">
        <f>IF(SUM(wUSE!BM$113:BM$115),BM$4*wUSE!BM56/SUM(wUSE!BM$113:BM$115),0)</f>
        <v>0</v>
      </c>
      <c r="BN55" s="187">
        <f>IF(SUM(wUSE!BN$113:BN$115),BN$4*wUSE!BN56/SUM(wUSE!BN$113:BN$115),0)</f>
        <v>0</v>
      </c>
      <c r="BO55" s="187">
        <f>IF(SUM(wUSE!BO$113:BO$115),BO$4*wUSE!BO56/SUM(wUSE!BO$113:BO$115),0)</f>
        <v>0</v>
      </c>
      <c r="BP55" s="187">
        <f>IF(SUM(wUSE!BP$113:BP$115),BP$4*wUSE!BP56/SUM(wUSE!BP$113:BP$115),0)</f>
        <v>0</v>
      </c>
      <c r="BQ55" s="187">
        <f>IF(SUM(wUSE!BQ$113:BQ$115),BQ$4*wUSE!BQ56/SUM(wUSE!BQ$113:BQ$115),0)</f>
        <v>0</v>
      </c>
      <c r="BR55" s="187">
        <f>IF(SUM(wUSE!BR$113:BR$115),BR$4*wUSE!BR56/SUM(wUSE!BR$113:BR$115),0)</f>
        <v>0</v>
      </c>
      <c r="BS55" s="187">
        <f>IF(SUM(wUSE!BS$113:BS$115),BS$4*wUSE!BS56/SUM(wUSE!BS$113:BS$115),0)</f>
        <v>0</v>
      </c>
      <c r="BT55" s="187">
        <f>IF(SUM(wUSE!BT$113:BT$115),BT$4*wUSE!BT56/SUM(wUSE!BT$113:BT$115),0)</f>
        <v>0</v>
      </c>
      <c r="BU55" s="187">
        <f>IF(SUM(wUSE!BU$113:BU$115),BU$4*wUSE!BU56/SUM(wUSE!BU$113:BU$115),0)</f>
        <v>0</v>
      </c>
      <c r="BV55" s="187">
        <f>IF(SUM(wUSE!BV$113:BV$115),BV$4*wUSE!BV56/SUM(wUSE!BV$113:BV$115),0)</f>
        <v>0</v>
      </c>
      <c r="BW55" s="187">
        <f>IF(SUM(wUSE!BW$113:BW$115),BW$4*wUSE!BW56/SUM(wUSE!BW$113:BW$115),0)</f>
        <v>0</v>
      </c>
      <c r="BX55" s="187">
        <f>IF(SUM(wUSE!BX$113:BX$115),BX$4*wUSE!BX56/SUM(wUSE!BX$113:BX$115),0)</f>
        <v>0</v>
      </c>
      <c r="BY55" s="187">
        <f>IF(SUM(wUSE!BY$113:BY$115),BY$4*wUSE!BY56/SUM(wUSE!BY$113:BY$115),0)</f>
        <v>0</v>
      </c>
      <c r="BZ55" s="187">
        <f>IF(SUM(wUSE!BZ$113:BZ$115),BZ$4*wUSE!BZ56/SUM(wUSE!BZ$113:BZ$115),0)</f>
        <v>0</v>
      </c>
      <c r="CA55" s="187">
        <f>IF(SUM(wUSE!CA$113:CA$115),CA$4*wUSE!CA56/SUM(wUSE!CA$113:CA$115),0)</f>
        <v>0</v>
      </c>
      <c r="CB55" s="187">
        <f>IF(SUM(wUSE!CB$113:CB$115),CB$4*wUSE!CB56/SUM(wUSE!CB$113:CB$115),0)</f>
        <v>0</v>
      </c>
      <c r="CC55" s="187">
        <f>IF(SUM(wUSE!CC$113:CC$115),CC$4*wUSE!CC56/SUM(wUSE!CC$113:CC$115),0)</f>
        <v>0</v>
      </c>
      <c r="CD55" s="187">
        <f>IF(SUM(wUSE!CD$113:CD$115),CD$4*wUSE!CD56/SUM(wUSE!CD$113:CD$115),0)</f>
        <v>0</v>
      </c>
      <c r="CE55" s="187">
        <f>IF(SUM(wUSE!CE$113:CE$115),CE$4*wUSE!CE56/SUM(wUSE!CE$113:CE$115),0)</f>
        <v>0</v>
      </c>
      <c r="CF55" s="187">
        <f>IF(SUM(wUSE!CF$113:CF$115),CF$4*wUSE!CF56/SUM(wUSE!CF$113:CF$115),0)</f>
        <v>0</v>
      </c>
      <c r="CG55" s="187">
        <f>IF(SUM(wUSE!CG$113:CG$115),CG$4*wUSE!CG56/SUM(wUSE!CG$113:CG$115),0)</f>
        <v>0</v>
      </c>
      <c r="CH55" s="187">
        <f>IF(SUM(wUSE!CH$113:CH$115),CH$4*wUSE!CH56/SUM(wUSE!CH$113:CH$115),0)</f>
        <v>0</v>
      </c>
      <c r="CI55" s="187">
        <f>IF(SUM(wUSE!CI$113:CI$115),CI$4*wUSE!CI56/SUM(wUSE!CI$113:CI$115),0)</f>
        <v>0</v>
      </c>
      <c r="CJ55" s="187">
        <f>IF(SUM(wUSE!CJ$113:CJ$115),CJ$4*wUSE!CJ56/SUM(wUSE!CJ$113:CJ$115),0)</f>
        <v>0</v>
      </c>
      <c r="CK55" s="187">
        <f>IF(SUM(wUSE!CK$113:CK$115),CK$4*wUSE!CK56/SUM(wUSE!CK$113:CK$115),0)</f>
        <v>0</v>
      </c>
      <c r="CL55" s="187">
        <f>IF(SUM(wUSE!CL$113:CL$115),CL$4*wUSE!CL56/SUM(wUSE!CL$113:CL$115),0)</f>
        <v>0</v>
      </c>
      <c r="CM55" s="187">
        <f>IF(SUM(wUSE!CM$113:CM$115),CM$4*wUSE!CM56/SUM(wUSE!CM$113:CM$115),0)</f>
        <v>0</v>
      </c>
      <c r="CN55" s="187">
        <f>IF(SUM(wUSE!CN$113:CN$115),CN$4*wUSE!CN56/SUM(wUSE!CN$113:CN$115),0)</f>
        <v>0</v>
      </c>
      <c r="CO55" s="187">
        <f>IF(SUM(wUSE!CO$113:CO$115),CO$4*wUSE!CO56/SUM(wUSE!CO$113:CO$115),0)</f>
        <v>0</v>
      </c>
      <c r="CP55" s="187">
        <f>IF(SUM(wUSE!CP$113:CP$115),CP$4*wUSE!CP56/SUM(wUSE!CP$113:CP$115),0)</f>
        <v>0</v>
      </c>
      <c r="CQ55" s="187">
        <f>IF(SUM(wUSE!CQ$113:CQ$115),CQ$4*wUSE!CQ56/SUM(wUSE!CQ$113:CQ$115),0)</f>
        <v>0</v>
      </c>
      <c r="CR55" s="187">
        <f>IF(SUM(wUSE!CR$113:CR$115),CR$4*wUSE!CR56/SUM(wUSE!CR$113:CR$115),0)</f>
        <v>0</v>
      </c>
      <c r="CS55" s="187">
        <f>IF(SUM(wUSE!CS$113:CS$115),CS$4*wUSE!CS56/SUM(wUSE!CS$113:CS$115),0)</f>
        <v>0</v>
      </c>
      <c r="CT55" s="187">
        <f>IF(SUM(wUSE!CT$113:CT$115),CT$4*wUSE!CT56/SUM(wUSE!CT$113:CT$115),0)</f>
        <v>0</v>
      </c>
      <c r="CU55" s="187">
        <f>IF(SUM(wUSE!CU$113:CU$115),CU$4*wUSE!CU56/SUM(wUSE!CU$113:CU$115),0)</f>
        <v>0</v>
      </c>
      <c r="CV55" s="187">
        <f>IF(SUM(wUSE!CV$113:CV$115),CV$4*wUSE!CV56/SUM(wUSE!CV$113:CV$115),0)</f>
        <v>0</v>
      </c>
      <c r="CW55" s="187">
        <f>IF(SUM(wUSE!CW$113:CW$115),CW$4*wUSE!CW56/SUM(wUSE!CW$113:CW$115),0)</f>
        <v>0</v>
      </c>
      <c r="CX55" s="187">
        <f>IF(SUM(wUSE!CX$113:CX$115),CX$4*wUSE!CX56/SUM(wUSE!CX$113:CX$115),0)</f>
        <v>0</v>
      </c>
      <c r="CY55" s="187">
        <f>IF(SUM(wUSE!CY$113:CY$115),CY$4*wUSE!CY56/SUM(wUSE!CY$113:CY$115),0)</f>
        <v>0</v>
      </c>
      <c r="CZ55" s="187">
        <f>IF(SUM(wUSE!CZ$113:CZ$115),CZ$4*wUSE!CZ56/SUM(wUSE!CZ$113:CZ$115),0)</f>
        <v>0</v>
      </c>
      <c r="DA55" s="187">
        <f>IF(SUM(wUSE!DA$113:DA$115),DA$4*wUSE!DA56/SUM(wUSE!DA$113:DA$115),0)</f>
        <v>0</v>
      </c>
      <c r="DB55" s="187">
        <f>IF(SUM(wUSE!DB$113:DB$115),DB$4*wUSE!DB56/SUM(wUSE!DB$113:DB$115),0)</f>
        <v>0</v>
      </c>
      <c r="DC55" s="177"/>
      <c r="DD55" s="178"/>
      <c r="DE55" s="178"/>
      <c r="DF55" s="178"/>
      <c r="DG55" s="178"/>
      <c r="DH55" s="178"/>
      <c r="DI55" s="178"/>
      <c r="DJ55" s="178"/>
      <c r="DK55" s="178"/>
      <c r="DL55" s="178"/>
      <c r="DM55" s="178"/>
      <c r="DN55" s="178"/>
      <c r="DO55" s="178"/>
      <c r="DP55" s="178"/>
    </row>
    <row r="56" spans="1:120" x14ac:dyDescent="0.35">
      <c r="A56" s="27"/>
      <c r="B56" s="15" t="s">
        <v>133</v>
      </c>
      <c r="C56" s="187">
        <f>IF(SUM(wUSE!C$113:C$115),C$4*wUSE!C57/SUM(wUSE!C$113:C$115),0)</f>
        <v>0</v>
      </c>
      <c r="D56" s="187">
        <f>IF(SUM(wUSE!D$113:D$115),D$4*wUSE!D57/SUM(wUSE!D$113:D$115),0)</f>
        <v>0</v>
      </c>
      <c r="E56" s="187">
        <f>IF(SUM(wUSE!E$113:E$115),E$4*wUSE!E57/SUM(wUSE!E$113:E$115),0)</f>
        <v>0</v>
      </c>
      <c r="F56" s="187">
        <f>IF(SUM(wUSE!F$113:F$115),F$4*wUSE!F57/SUM(wUSE!F$113:F$115),0)</f>
        <v>0</v>
      </c>
      <c r="G56" s="187">
        <f>IF(SUM(wUSE!G$113:G$115),G$4*wUSE!G57/SUM(wUSE!G$113:G$115),0)</f>
        <v>0</v>
      </c>
      <c r="H56" s="187">
        <f>IF(SUM(wUSE!H$113:H$115),H$4*wUSE!H57/SUM(wUSE!H$113:H$115),0)</f>
        <v>0</v>
      </c>
      <c r="I56" s="187">
        <f>IF(SUM(wUSE!I$113:I$115),I$4*wUSE!I57/SUM(wUSE!I$113:I$115),0)</f>
        <v>0</v>
      </c>
      <c r="J56" s="187">
        <f>IF(SUM(wUSE!J$113:J$115),J$4*wUSE!J57/SUM(wUSE!J$113:J$115),0)</f>
        <v>0</v>
      </c>
      <c r="K56" s="187">
        <f>IF(SUM(wUSE!K$113:K$115),K$4*wUSE!K57/SUM(wUSE!K$113:K$115),0)</f>
        <v>0</v>
      </c>
      <c r="L56" s="187">
        <f>IF(SUM(wUSE!L$113:L$115),L$4*wUSE!L57/SUM(wUSE!L$113:L$115),0)</f>
        <v>0</v>
      </c>
      <c r="M56" s="187">
        <f>IF(SUM(wUSE!M$113:M$115),M$4*wUSE!M57/SUM(wUSE!M$113:M$115),0)</f>
        <v>0</v>
      </c>
      <c r="N56" s="187">
        <f>IF(SUM(wUSE!N$113:N$115),N$4*wUSE!N57/SUM(wUSE!N$113:N$115),0)</f>
        <v>0</v>
      </c>
      <c r="O56" s="187">
        <f>IF(SUM(wUSE!O$113:O$115),O$4*wUSE!O57/SUM(wUSE!O$113:O$115),0)</f>
        <v>0</v>
      </c>
      <c r="P56" s="187">
        <f>IF(SUM(wUSE!P$113:P$115),P$4*wUSE!P57/SUM(wUSE!P$113:P$115),0)</f>
        <v>0</v>
      </c>
      <c r="Q56" s="187">
        <f>IF(SUM(wUSE!Q$113:Q$115),Q$4*wUSE!Q57/SUM(wUSE!Q$113:Q$115),0)</f>
        <v>0</v>
      </c>
      <c r="R56" s="187">
        <f>IF(SUM(wUSE!R$113:R$115),R$4*wUSE!R57/SUM(wUSE!R$113:R$115),0)</f>
        <v>0</v>
      </c>
      <c r="S56" s="187">
        <f>IF(SUM(wUSE!S$113:S$115),S$4*wUSE!S57/SUM(wUSE!S$113:S$115),0)</f>
        <v>0</v>
      </c>
      <c r="T56" s="187">
        <f>IF(SUM(wUSE!T$113:T$115),T$4*wUSE!T57/SUM(wUSE!T$113:T$115),0)</f>
        <v>0</v>
      </c>
      <c r="U56" s="187">
        <f>IF(SUM(wUSE!U$113:U$115),U$4*wUSE!U57/SUM(wUSE!U$113:U$115),0)</f>
        <v>0</v>
      </c>
      <c r="V56" s="187">
        <f>IF(SUM(wUSE!V$113:V$115),V$4*wUSE!V57/SUM(wUSE!V$113:V$115),0)</f>
        <v>0</v>
      </c>
      <c r="W56" s="187">
        <f>IF(SUM(wUSE!W$113:W$115),W$4*wUSE!W57/SUM(wUSE!W$113:W$115),0)</f>
        <v>0</v>
      </c>
      <c r="X56" s="187">
        <f>IF(SUM(wUSE!X$113:X$115),X$4*wUSE!X57/SUM(wUSE!X$113:X$115),0)</f>
        <v>0</v>
      </c>
      <c r="Y56" s="187">
        <f>IF(SUM(wUSE!Y$113:Y$115),Y$4*wUSE!Y57/SUM(wUSE!Y$113:Y$115),0)</f>
        <v>0</v>
      </c>
      <c r="Z56" s="187">
        <f>IF(SUM(wUSE!Z$113:Z$115),Z$4*wUSE!Z57/SUM(wUSE!Z$113:Z$115),0)</f>
        <v>0</v>
      </c>
      <c r="AA56" s="187">
        <f>IF(SUM(wUSE!AA$113:AA$115),AA$4*wUSE!AA57/SUM(wUSE!AA$113:AA$115),0)</f>
        <v>0</v>
      </c>
      <c r="AB56" s="187">
        <f>IF(SUM(wUSE!AB$113:AB$115),AB$4*wUSE!AB57/SUM(wUSE!AB$113:AB$115),0)</f>
        <v>0</v>
      </c>
      <c r="AC56" s="187">
        <f>IF(SUM(wUSE!AC$113:AC$115),AC$4*wUSE!AC57/SUM(wUSE!AC$113:AC$115),0)</f>
        <v>0</v>
      </c>
      <c r="AD56" s="187">
        <f>IF(SUM(wUSE!AD$113:AD$115),AD$4*wUSE!AD57/SUM(wUSE!AD$113:AD$115),0)</f>
        <v>0</v>
      </c>
      <c r="AE56" s="187">
        <f>IF(SUM(wUSE!AE$113:AE$115),AE$4*wUSE!AE57/SUM(wUSE!AE$113:AE$115),0)</f>
        <v>0</v>
      </c>
      <c r="AF56" s="187">
        <f>IF(SUM(wUSE!AF$113:AF$115),AF$4*wUSE!AF57/SUM(wUSE!AF$113:AF$115),0)</f>
        <v>0</v>
      </c>
      <c r="AG56" s="187">
        <f>IF(SUM(wUSE!AG$113:AG$115),AG$4*wUSE!AG57/SUM(wUSE!AG$113:AG$115),0)</f>
        <v>0</v>
      </c>
      <c r="AH56" s="187">
        <f>IF(SUM(wUSE!AH$113:AH$115),AH$4*wUSE!AH57/SUM(wUSE!AH$113:AH$115),0)</f>
        <v>0</v>
      </c>
      <c r="AI56" s="187">
        <f>IF(SUM(wUSE!AI$113:AI$115),AI$4*wUSE!AI57/SUM(wUSE!AI$113:AI$115),0)</f>
        <v>0</v>
      </c>
      <c r="AJ56" s="187">
        <f>IF(SUM(wUSE!AJ$113:AJ$115),AJ$4*wUSE!AJ57/SUM(wUSE!AJ$113:AJ$115),0)</f>
        <v>0</v>
      </c>
      <c r="AK56" s="187">
        <f>IF(SUM(wUSE!AK$113:AK$115),AK$4*wUSE!AK57/SUM(wUSE!AK$113:AK$115),0)</f>
        <v>0</v>
      </c>
      <c r="AL56" s="187">
        <f>IF(SUM(wUSE!AL$113:AL$115),AL$4*wUSE!AL57/SUM(wUSE!AL$113:AL$115),0)</f>
        <v>0</v>
      </c>
      <c r="AM56" s="187">
        <f>IF(SUM(wUSE!AM$113:AM$115),AM$4*wUSE!AM57/SUM(wUSE!AM$113:AM$115),0)</f>
        <v>0</v>
      </c>
      <c r="AN56" s="187">
        <f>IF(SUM(wUSE!AN$113:AN$115),AN$4*wUSE!AN57/SUM(wUSE!AN$113:AN$115),0)</f>
        <v>0</v>
      </c>
      <c r="AO56" s="187">
        <f>IF(SUM(wUSE!AO$113:AO$115),AO$4*wUSE!AO57/SUM(wUSE!AO$113:AO$115),0)</f>
        <v>0</v>
      </c>
      <c r="AP56" s="187">
        <f>IF(SUM(wUSE!AP$113:AP$115),AP$4*wUSE!AP57/SUM(wUSE!AP$113:AP$115),0)</f>
        <v>0</v>
      </c>
      <c r="AQ56" s="187">
        <f>IF(SUM(wUSE!AQ$113:AQ$115),AQ$4*wUSE!AQ57/SUM(wUSE!AQ$113:AQ$115),0)</f>
        <v>0</v>
      </c>
      <c r="AR56" s="187">
        <f>IF(SUM(wUSE!AR$113:AR$115),AR$4*wUSE!AR57/SUM(wUSE!AR$113:AR$115),0)</f>
        <v>0</v>
      </c>
      <c r="AS56" s="187">
        <f>IF(SUM(wUSE!AS$113:AS$115),AS$4*wUSE!AS57/SUM(wUSE!AS$113:AS$115),0)</f>
        <v>0.12493538569717143</v>
      </c>
      <c r="AT56" s="187">
        <f>IF(SUM(wUSE!AT$113:AT$115),AT$4*wUSE!AT57/SUM(wUSE!AT$113:AT$115),0)</f>
        <v>0</v>
      </c>
      <c r="AU56" s="187">
        <f>IF(SUM(wUSE!AU$113:AU$115),AU$4*wUSE!AU57/SUM(wUSE!AU$113:AU$115),0)</f>
        <v>5.5120371937951204E-2</v>
      </c>
      <c r="AV56" s="187">
        <f>IF(SUM(wUSE!AV$113:AV$115),AV$4*wUSE!AV57/SUM(wUSE!AV$113:AV$115),0)</f>
        <v>0</v>
      </c>
      <c r="AW56" s="187">
        <f>IF(SUM(wUSE!AW$113:AW$115),AW$4*wUSE!AW57/SUM(wUSE!AW$113:AW$115),0)</f>
        <v>4.0205839466539546</v>
      </c>
      <c r="AX56" s="187">
        <f>IF(SUM(wUSE!AX$113:AX$115),AX$4*wUSE!AX57/SUM(wUSE!AX$113:AX$115),0)</f>
        <v>0</v>
      </c>
      <c r="AY56" s="187">
        <f>IF(SUM(wUSE!AY$113:AY$115),AY$4*wUSE!AY57/SUM(wUSE!AY$113:AY$115),0)</f>
        <v>1.3474194486362776</v>
      </c>
      <c r="AZ56" s="187">
        <f>IF(SUM(wUSE!AZ$113:AZ$115),AZ$4*wUSE!AZ57/SUM(wUSE!AZ$113:AZ$115),0)</f>
        <v>11.924842457852622</v>
      </c>
      <c r="BA56" s="187">
        <f>IF(SUM(wUSE!BA$113:BA$115),BA$4*wUSE!BA57/SUM(wUSE!BA$113:BA$115),0)</f>
        <v>3.987419063768693</v>
      </c>
      <c r="BB56" s="187">
        <f>IF(SUM(wUSE!BB$113:BB$115),BB$4*wUSE!BB57/SUM(wUSE!BB$113:BB$115),0)</f>
        <v>0</v>
      </c>
      <c r="BC56" s="187">
        <f>IF(SUM(wUSE!BC$113:BC$115),BC$4*wUSE!BC57/SUM(wUSE!BC$113:BC$115),0)</f>
        <v>0</v>
      </c>
      <c r="BD56" s="187">
        <f>IF(SUM(wUSE!BD$113:BD$115),BD$4*wUSE!BD57/SUM(wUSE!BD$113:BD$115),0)</f>
        <v>0</v>
      </c>
      <c r="BE56" s="187">
        <f>IF(SUM(wUSE!BE$113:BE$115),BE$4*wUSE!BE57/SUM(wUSE!BE$113:BE$115),0)</f>
        <v>0</v>
      </c>
      <c r="BF56" s="187">
        <f>IF(SUM(wUSE!BF$113:BF$115),BF$4*wUSE!BF57/SUM(wUSE!BF$113:BF$115),0)</f>
        <v>0</v>
      </c>
      <c r="BG56" s="187">
        <f>IF(SUM(wUSE!BG$113:BG$115),BG$4*wUSE!BG57/SUM(wUSE!BG$113:BG$115),0)</f>
        <v>0</v>
      </c>
      <c r="BH56" s="187">
        <f>IF(SUM(wUSE!BH$113:BH$115),BH$4*wUSE!BH57/SUM(wUSE!BH$113:BH$115),0)</f>
        <v>0</v>
      </c>
      <c r="BI56" s="187">
        <f>IF(SUM(wUSE!BI$113:BI$115),BI$4*wUSE!BI57/SUM(wUSE!BI$113:BI$115),0)</f>
        <v>0</v>
      </c>
      <c r="BJ56" s="187">
        <f>IF(SUM(wUSE!BJ$113:BJ$115),BJ$4*wUSE!BJ57/SUM(wUSE!BJ$113:BJ$115),0)</f>
        <v>0</v>
      </c>
      <c r="BK56" s="187">
        <f>IF(SUM(wUSE!BK$113:BK$115),BK$4*wUSE!BK57/SUM(wUSE!BK$113:BK$115),0)</f>
        <v>0</v>
      </c>
      <c r="BL56" s="187">
        <f>IF(SUM(wUSE!BL$113:BL$115),BL$4*wUSE!BL57/SUM(wUSE!BL$113:BL$115),0)</f>
        <v>0</v>
      </c>
      <c r="BM56" s="187">
        <f>IF(SUM(wUSE!BM$113:BM$115),BM$4*wUSE!BM57/SUM(wUSE!BM$113:BM$115),0)</f>
        <v>0</v>
      </c>
      <c r="BN56" s="187">
        <f>IF(SUM(wUSE!BN$113:BN$115),BN$4*wUSE!BN57/SUM(wUSE!BN$113:BN$115),0)</f>
        <v>0</v>
      </c>
      <c r="BO56" s="187">
        <f>IF(SUM(wUSE!BO$113:BO$115),BO$4*wUSE!BO57/SUM(wUSE!BO$113:BO$115),0)</f>
        <v>0</v>
      </c>
      <c r="BP56" s="187">
        <f>IF(SUM(wUSE!BP$113:BP$115),BP$4*wUSE!BP57/SUM(wUSE!BP$113:BP$115),0)</f>
        <v>0</v>
      </c>
      <c r="BQ56" s="187">
        <f>IF(SUM(wUSE!BQ$113:BQ$115),BQ$4*wUSE!BQ57/SUM(wUSE!BQ$113:BQ$115),0)</f>
        <v>7.0407983516912864E-3</v>
      </c>
      <c r="BR56" s="187">
        <f>IF(SUM(wUSE!BR$113:BR$115),BR$4*wUSE!BR57/SUM(wUSE!BR$113:BR$115),0)</f>
        <v>0</v>
      </c>
      <c r="BS56" s="187">
        <f>IF(SUM(wUSE!BS$113:BS$115),BS$4*wUSE!BS57/SUM(wUSE!BS$113:BS$115),0)</f>
        <v>0</v>
      </c>
      <c r="BT56" s="187">
        <f>IF(SUM(wUSE!BT$113:BT$115),BT$4*wUSE!BT57/SUM(wUSE!BT$113:BT$115),0)</f>
        <v>0</v>
      </c>
      <c r="BU56" s="187">
        <f>IF(SUM(wUSE!BU$113:BU$115),BU$4*wUSE!BU57/SUM(wUSE!BU$113:BU$115),0)</f>
        <v>0</v>
      </c>
      <c r="BV56" s="187">
        <f>IF(SUM(wUSE!BV$113:BV$115),BV$4*wUSE!BV57/SUM(wUSE!BV$113:BV$115),0)</f>
        <v>9.9291600904349644E-2</v>
      </c>
      <c r="BW56" s="187">
        <f>IF(SUM(wUSE!BW$113:BW$115),BW$4*wUSE!BW57/SUM(wUSE!BW$113:BW$115),0)</f>
        <v>0</v>
      </c>
      <c r="BX56" s="187">
        <f>IF(SUM(wUSE!BX$113:BX$115),BX$4*wUSE!BX57/SUM(wUSE!BX$113:BX$115),0)</f>
        <v>0</v>
      </c>
      <c r="BY56" s="187">
        <f>IF(SUM(wUSE!BY$113:BY$115),BY$4*wUSE!BY57/SUM(wUSE!BY$113:BY$115),0)</f>
        <v>0</v>
      </c>
      <c r="BZ56" s="187">
        <f>IF(SUM(wUSE!BZ$113:BZ$115),BZ$4*wUSE!BZ57/SUM(wUSE!BZ$113:BZ$115),0)</f>
        <v>0.3082600927261549</v>
      </c>
      <c r="CA56" s="187">
        <f>IF(SUM(wUSE!CA$113:CA$115),CA$4*wUSE!CA57/SUM(wUSE!CA$113:CA$115),0)</f>
        <v>8.5140154917238337E-2</v>
      </c>
      <c r="CB56" s="187">
        <f>IF(SUM(wUSE!CB$113:CB$115),CB$4*wUSE!CB57/SUM(wUSE!CB$113:CB$115),0)</f>
        <v>0</v>
      </c>
      <c r="CC56" s="187">
        <f>IF(SUM(wUSE!CC$113:CC$115),CC$4*wUSE!CC57/SUM(wUSE!CC$113:CC$115),0)</f>
        <v>0</v>
      </c>
      <c r="CD56" s="187">
        <f>IF(SUM(wUSE!CD$113:CD$115),CD$4*wUSE!CD57/SUM(wUSE!CD$113:CD$115),0)</f>
        <v>0</v>
      </c>
      <c r="CE56" s="187">
        <f>IF(SUM(wUSE!CE$113:CE$115),CE$4*wUSE!CE57/SUM(wUSE!CE$113:CE$115),0)</f>
        <v>0</v>
      </c>
      <c r="CF56" s="187">
        <f>IF(SUM(wUSE!CF$113:CF$115),CF$4*wUSE!CF57/SUM(wUSE!CF$113:CF$115),0)</f>
        <v>20.750215752682742</v>
      </c>
      <c r="CG56" s="187">
        <f>IF(SUM(wUSE!CG$113:CG$115),CG$4*wUSE!CG57/SUM(wUSE!CG$113:CG$115),0)</f>
        <v>0</v>
      </c>
      <c r="CH56" s="187">
        <f>IF(SUM(wUSE!CH$113:CH$115),CH$4*wUSE!CH57/SUM(wUSE!CH$113:CH$115),0)</f>
        <v>0</v>
      </c>
      <c r="CI56" s="187">
        <f>IF(SUM(wUSE!CI$113:CI$115),CI$4*wUSE!CI57/SUM(wUSE!CI$113:CI$115),0)</f>
        <v>0</v>
      </c>
      <c r="CJ56" s="187">
        <f>IF(SUM(wUSE!CJ$113:CJ$115),CJ$4*wUSE!CJ57/SUM(wUSE!CJ$113:CJ$115),0)</f>
        <v>0</v>
      </c>
      <c r="CK56" s="187">
        <f>IF(SUM(wUSE!CK$113:CK$115),CK$4*wUSE!CK57/SUM(wUSE!CK$113:CK$115),0)</f>
        <v>0</v>
      </c>
      <c r="CL56" s="187">
        <f>IF(SUM(wUSE!CL$113:CL$115),CL$4*wUSE!CL57/SUM(wUSE!CL$113:CL$115),0)</f>
        <v>0</v>
      </c>
      <c r="CM56" s="187">
        <f>IF(SUM(wUSE!CM$113:CM$115),CM$4*wUSE!CM57/SUM(wUSE!CM$113:CM$115),0)</f>
        <v>0</v>
      </c>
      <c r="CN56" s="187">
        <f>IF(SUM(wUSE!CN$113:CN$115),CN$4*wUSE!CN57/SUM(wUSE!CN$113:CN$115),0)</f>
        <v>0</v>
      </c>
      <c r="CO56" s="187">
        <f>IF(SUM(wUSE!CO$113:CO$115),CO$4*wUSE!CO57/SUM(wUSE!CO$113:CO$115),0)</f>
        <v>0</v>
      </c>
      <c r="CP56" s="187">
        <f>IF(SUM(wUSE!CP$113:CP$115),CP$4*wUSE!CP57/SUM(wUSE!CP$113:CP$115),0)</f>
        <v>0</v>
      </c>
      <c r="CQ56" s="187">
        <f>IF(SUM(wUSE!CQ$113:CQ$115),CQ$4*wUSE!CQ57/SUM(wUSE!CQ$113:CQ$115),0)</f>
        <v>0</v>
      </c>
      <c r="CR56" s="187">
        <f>IF(SUM(wUSE!CR$113:CR$115),CR$4*wUSE!CR57/SUM(wUSE!CR$113:CR$115),0)</f>
        <v>0</v>
      </c>
      <c r="CS56" s="187">
        <f>IF(SUM(wUSE!CS$113:CS$115),CS$4*wUSE!CS57/SUM(wUSE!CS$113:CS$115),0)</f>
        <v>0</v>
      </c>
      <c r="CT56" s="187">
        <f>IF(SUM(wUSE!CT$113:CT$115),CT$4*wUSE!CT57/SUM(wUSE!CT$113:CT$115),0)</f>
        <v>0</v>
      </c>
      <c r="CU56" s="187">
        <f>IF(SUM(wUSE!CU$113:CU$115),CU$4*wUSE!CU57/SUM(wUSE!CU$113:CU$115),0)</f>
        <v>0</v>
      </c>
      <c r="CV56" s="187">
        <f>IF(SUM(wUSE!CV$113:CV$115),CV$4*wUSE!CV57/SUM(wUSE!CV$113:CV$115),0)</f>
        <v>0</v>
      </c>
      <c r="CW56" s="187">
        <f>IF(SUM(wUSE!CW$113:CW$115),CW$4*wUSE!CW57/SUM(wUSE!CW$113:CW$115),0)</f>
        <v>0</v>
      </c>
      <c r="CX56" s="187">
        <f>IF(SUM(wUSE!CX$113:CX$115),CX$4*wUSE!CX57/SUM(wUSE!CX$113:CX$115),0)</f>
        <v>0</v>
      </c>
      <c r="CY56" s="187">
        <f>IF(SUM(wUSE!CY$113:CY$115),CY$4*wUSE!CY57/SUM(wUSE!CY$113:CY$115),0)</f>
        <v>0</v>
      </c>
      <c r="CZ56" s="187">
        <f>IF(SUM(wUSE!CZ$113:CZ$115),CZ$4*wUSE!CZ57/SUM(wUSE!CZ$113:CZ$115),0)</f>
        <v>0.24295526469989062</v>
      </c>
      <c r="DA56" s="187">
        <f>IF(SUM(wUSE!DA$113:DA$115),DA$4*wUSE!DA57/SUM(wUSE!DA$113:DA$115),0)</f>
        <v>0</v>
      </c>
      <c r="DB56" s="187">
        <f>IF(SUM(wUSE!DB$113:DB$115),DB$4*wUSE!DB57/SUM(wUSE!DB$113:DB$115),0)</f>
        <v>0</v>
      </c>
      <c r="DC56" s="177"/>
      <c r="DD56" s="178"/>
      <c r="DE56" s="178"/>
      <c r="DF56" s="178"/>
      <c r="DG56" s="178"/>
      <c r="DH56" s="178"/>
      <c r="DI56" s="178"/>
      <c r="DJ56" s="178"/>
      <c r="DK56" s="178"/>
      <c r="DL56" s="178"/>
      <c r="DM56" s="178"/>
      <c r="DN56" s="178"/>
      <c r="DO56" s="178"/>
      <c r="DP56" s="178"/>
    </row>
    <row r="57" spans="1:120" x14ac:dyDescent="0.35">
      <c r="A57" s="27"/>
      <c r="B57" s="15" t="s">
        <v>492</v>
      </c>
      <c r="C57" s="187">
        <f>IF(SUM(wUSE!C$113:C$115),C$4*wUSE!C58/SUM(wUSE!C$113:C$115),0)</f>
        <v>0</v>
      </c>
      <c r="D57" s="187">
        <f>IF(SUM(wUSE!D$113:D$115),D$4*wUSE!D58/SUM(wUSE!D$113:D$115),0)</f>
        <v>0</v>
      </c>
      <c r="E57" s="187">
        <f>IF(SUM(wUSE!E$113:E$115),E$4*wUSE!E58/SUM(wUSE!E$113:E$115),0)</f>
        <v>0</v>
      </c>
      <c r="F57" s="187">
        <f>IF(SUM(wUSE!F$113:F$115),F$4*wUSE!F58/SUM(wUSE!F$113:F$115),0)</f>
        <v>0</v>
      </c>
      <c r="G57" s="187">
        <f>IF(SUM(wUSE!G$113:G$115),G$4*wUSE!G58/SUM(wUSE!G$113:G$115),0)</f>
        <v>0</v>
      </c>
      <c r="H57" s="187">
        <f>IF(SUM(wUSE!H$113:H$115),H$4*wUSE!H58/SUM(wUSE!H$113:H$115),0)</f>
        <v>0</v>
      </c>
      <c r="I57" s="187">
        <f>IF(SUM(wUSE!I$113:I$115),I$4*wUSE!I58/SUM(wUSE!I$113:I$115),0)</f>
        <v>0</v>
      </c>
      <c r="J57" s="187">
        <f>IF(SUM(wUSE!J$113:J$115),J$4*wUSE!J58/SUM(wUSE!J$113:J$115),0)</f>
        <v>0</v>
      </c>
      <c r="K57" s="187">
        <f>IF(SUM(wUSE!K$113:K$115),K$4*wUSE!K58/SUM(wUSE!K$113:K$115),0)</f>
        <v>0</v>
      </c>
      <c r="L57" s="187">
        <f>IF(SUM(wUSE!L$113:L$115),L$4*wUSE!L58/SUM(wUSE!L$113:L$115),0)</f>
        <v>0</v>
      </c>
      <c r="M57" s="187">
        <f>IF(SUM(wUSE!M$113:M$115),M$4*wUSE!M58/SUM(wUSE!M$113:M$115),0)</f>
        <v>0</v>
      </c>
      <c r="N57" s="187">
        <f>IF(SUM(wUSE!N$113:N$115),N$4*wUSE!N58/SUM(wUSE!N$113:N$115),0)</f>
        <v>0</v>
      </c>
      <c r="O57" s="187">
        <f>IF(SUM(wUSE!O$113:O$115),O$4*wUSE!O58/SUM(wUSE!O$113:O$115),0)</f>
        <v>0</v>
      </c>
      <c r="P57" s="187">
        <f>IF(SUM(wUSE!P$113:P$115),P$4*wUSE!P58/SUM(wUSE!P$113:P$115),0)</f>
        <v>0</v>
      </c>
      <c r="Q57" s="187">
        <f>IF(SUM(wUSE!Q$113:Q$115),Q$4*wUSE!Q58/SUM(wUSE!Q$113:Q$115),0)</f>
        <v>0</v>
      </c>
      <c r="R57" s="187">
        <f>IF(SUM(wUSE!R$113:R$115),R$4*wUSE!R58/SUM(wUSE!R$113:R$115),0)</f>
        <v>0</v>
      </c>
      <c r="S57" s="187">
        <f>IF(SUM(wUSE!S$113:S$115),S$4*wUSE!S58/SUM(wUSE!S$113:S$115),0)</f>
        <v>0</v>
      </c>
      <c r="T57" s="187">
        <f>IF(SUM(wUSE!T$113:T$115),T$4*wUSE!T58/SUM(wUSE!T$113:T$115),0)</f>
        <v>0</v>
      </c>
      <c r="U57" s="187">
        <f>IF(SUM(wUSE!U$113:U$115),U$4*wUSE!U58/SUM(wUSE!U$113:U$115),0)</f>
        <v>0</v>
      </c>
      <c r="V57" s="187">
        <f>IF(SUM(wUSE!V$113:V$115),V$4*wUSE!V58/SUM(wUSE!V$113:V$115),0)</f>
        <v>0</v>
      </c>
      <c r="W57" s="187">
        <f>IF(SUM(wUSE!W$113:W$115),W$4*wUSE!W58/SUM(wUSE!W$113:W$115),0)</f>
        <v>0</v>
      </c>
      <c r="X57" s="187">
        <f>IF(SUM(wUSE!X$113:X$115),X$4*wUSE!X58/SUM(wUSE!X$113:X$115),0)</f>
        <v>0</v>
      </c>
      <c r="Y57" s="187">
        <f>IF(SUM(wUSE!Y$113:Y$115),Y$4*wUSE!Y58/SUM(wUSE!Y$113:Y$115),0)</f>
        <v>0</v>
      </c>
      <c r="Z57" s="187">
        <f>IF(SUM(wUSE!Z$113:Z$115),Z$4*wUSE!Z58/SUM(wUSE!Z$113:Z$115),0)</f>
        <v>0</v>
      </c>
      <c r="AA57" s="187">
        <f>IF(SUM(wUSE!AA$113:AA$115),AA$4*wUSE!AA58/SUM(wUSE!AA$113:AA$115),0)</f>
        <v>0</v>
      </c>
      <c r="AB57" s="187">
        <f>IF(SUM(wUSE!AB$113:AB$115),AB$4*wUSE!AB58/SUM(wUSE!AB$113:AB$115),0)</f>
        <v>0</v>
      </c>
      <c r="AC57" s="187">
        <f>IF(SUM(wUSE!AC$113:AC$115),AC$4*wUSE!AC58/SUM(wUSE!AC$113:AC$115),0)</f>
        <v>0</v>
      </c>
      <c r="AD57" s="187">
        <f>IF(SUM(wUSE!AD$113:AD$115),AD$4*wUSE!AD58/SUM(wUSE!AD$113:AD$115),0)</f>
        <v>0</v>
      </c>
      <c r="AE57" s="187">
        <f>IF(SUM(wUSE!AE$113:AE$115),AE$4*wUSE!AE58/SUM(wUSE!AE$113:AE$115),0)</f>
        <v>0</v>
      </c>
      <c r="AF57" s="187">
        <f>IF(SUM(wUSE!AF$113:AF$115),AF$4*wUSE!AF58/SUM(wUSE!AF$113:AF$115),0)</f>
        <v>0</v>
      </c>
      <c r="AG57" s="187">
        <f>IF(SUM(wUSE!AG$113:AG$115),AG$4*wUSE!AG58/SUM(wUSE!AG$113:AG$115),0)</f>
        <v>0</v>
      </c>
      <c r="AH57" s="187">
        <f>IF(SUM(wUSE!AH$113:AH$115),AH$4*wUSE!AH58/SUM(wUSE!AH$113:AH$115),0)</f>
        <v>0</v>
      </c>
      <c r="AI57" s="187">
        <f>IF(SUM(wUSE!AI$113:AI$115),AI$4*wUSE!AI58/SUM(wUSE!AI$113:AI$115),0)</f>
        <v>0</v>
      </c>
      <c r="AJ57" s="187">
        <f>IF(SUM(wUSE!AJ$113:AJ$115),AJ$4*wUSE!AJ58/SUM(wUSE!AJ$113:AJ$115),0)</f>
        <v>0</v>
      </c>
      <c r="AK57" s="187">
        <f>IF(SUM(wUSE!AK$113:AK$115),AK$4*wUSE!AK58/SUM(wUSE!AK$113:AK$115),0)</f>
        <v>0</v>
      </c>
      <c r="AL57" s="187">
        <f>IF(SUM(wUSE!AL$113:AL$115),AL$4*wUSE!AL58/SUM(wUSE!AL$113:AL$115),0)</f>
        <v>0</v>
      </c>
      <c r="AM57" s="187">
        <f>IF(SUM(wUSE!AM$113:AM$115),AM$4*wUSE!AM58/SUM(wUSE!AM$113:AM$115),0)</f>
        <v>0</v>
      </c>
      <c r="AN57" s="187">
        <f>IF(SUM(wUSE!AN$113:AN$115),AN$4*wUSE!AN58/SUM(wUSE!AN$113:AN$115),0)</f>
        <v>0</v>
      </c>
      <c r="AO57" s="187">
        <f>IF(SUM(wUSE!AO$113:AO$115),AO$4*wUSE!AO58/SUM(wUSE!AO$113:AO$115),0)</f>
        <v>0</v>
      </c>
      <c r="AP57" s="187">
        <f>IF(SUM(wUSE!AP$113:AP$115),AP$4*wUSE!AP58/SUM(wUSE!AP$113:AP$115),0)</f>
        <v>0</v>
      </c>
      <c r="AQ57" s="187">
        <f>IF(SUM(wUSE!AQ$113:AQ$115),AQ$4*wUSE!AQ58/SUM(wUSE!AQ$113:AQ$115),0)</f>
        <v>0</v>
      </c>
      <c r="AR57" s="187">
        <f>IF(SUM(wUSE!AR$113:AR$115),AR$4*wUSE!AR58/SUM(wUSE!AR$113:AR$115),0)</f>
        <v>0</v>
      </c>
      <c r="AS57" s="187">
        <f>IF(SUM(wUSE!AS$113:AS$115),AS$4*wUSE!AS58/SUM(wUSE!AS$113:AS$115),0)</f>
        <v>0</v>
      </c>
      <c r="AT57" s="187">
        <f>IF(SUM(wUSE!AT$113:AT$115),AT$4*wUSE!AT58/SUM(wUSE!AT$113:AT$115),0)</f>
        <v>0</v>
      </c>
      <c r="AU57" s="187">
        <f>IF(SUM(wUSE!AU$113:AU$115),AU$4*wUSE!AU58/SUM(wUSE!AU$113:AU$115),0)</f>
        <v>0</v>
      </c>
      <c r="AV57" s="187">
        <f>IF(SUM(wUSE!AV$113:AV$115),AV$4*wUSE!AV58/SUM(wUSE!AV$113:AV$115),0)</f>
        <v>0</v>
      </c>
      <c r="AW57" s="187">
        <f>IF(SUM(wUSE!AW$113:AW$115),AW$4*wUSE!AW58/SUM(wUSE!AW$113:AW$115),0)</f>
        <v>0</v>
      </c>
      <c r="AX57" s="187">
        <f>IF(SUM(wUSE!AX$113:AX$115),AX$4*wUSE!AX58/SUM(wUSE!AX$113:AX$115),0)</f>
        <v>0</v>
      </c>
      <c r="AY57" s="187">
        <f>IF(SUM(wUSE!AY$113:AY$115),AY$4*wUSE!AY58/SUM(wUSE!AY$113:AY$115),0)</f>
        <v>0</v>
      </c>
      <c r="AZ57" s="187">
        <f>IF(SUM(wUSE!AZ$113:AZ$115),AZ$4*wUSE!AZ58/SUM(wUSE!AZ$113:AZ$115),0)</f>
        <v>0</v>
      </c>
      <c r="BA57" s="187">
        <f>IF(SUM(wUSE!BA$113:BA$115),BA$4*wUSE!BA58/SUM(wUSE!BA$113:BA$115),0)</f>
        <v>0</v>
      </c>
      <c r="BB57" s="187">
        <f>IF(SUM(wUSE!BB$113:BB$115),BB$4*wUSE!BB58/SUM(wUSE!BB$113:BB$115),0)</f>
        <v>0</v>
      </c>
      <c r="BC57" s="187">
        <f>IF(SUM(wUSE!BC$113:BC$115),BC$4*wUSE!BC58/SUM(wUSE!BC$113:BC$115),0)</f>
        <v>0</v>
      </c>
      <c r="BD57" s="187">
        <f>IF(SUM(wUSE!BD$113:BD$115),BD$4*wUSE!BD58/SUM(wUSE!BD$113:BD$115),0)</f>
        <v>0</v>
      </c>
      <c r="BE57" s="187">
        <f>IF(SUM(wUSE!BE$113:BE$115),BE$4*wUSE!BE58/SUM(wUSE!BE$113:BE$115),0)</f>
        <v>0</v>
      </c>
      <c r="BF57" s="187">
        <f>IF(SUM(wUSE!BF$113:BF$115),BF$4*wUSE!BF58/SUM(wUSE!BF$113:BF$115),0)</f>
        <v>0</v>
      </c>
      <c r="BG57" s="187">
        <f>IF(SUM(wUSE!BG$113:BG$115),BG$4*wUSE!BG58/SUM(wUSE!BG$113:BG$115),0)</f>
        <v>0</v>
      </c>
      <c r="BH57" s="187">
        <f>IF(SUM(wUSE!BH$113:BH$115),BH$4*wUSE!BH58/SUM(wUSE!BH$113:BH$115),0)</f>
        <v>0</v>
      </c>
      <c r="BI57" s="187">
        <f>IF(SUM(wUSE!BI$113:BI$115),BI$4*wUSE!BI58/SUM(wUSE!BI$113:BI$115),0)</f>
        <v>0</v>
      </c>
      <c r="BJ57" s="187">
        <f>IF(SUM(wUSE!BJ$113:BJ$115),BJ$4*wUSE!BJ58/SUM(wUSE!BJ$113:BJ$115),0)</f>
        <v>0</v>
      </c>
      <c r="BK57" s="187">
        <f>IF(SUM(wUSE!BK$113:BK$115),BK$4*wUSE!BK58/SUM(wUSE!BK$113:BK$115),0)</f>
        <v>0</v>
      </c>
      <c r="BL57" s="187">
        <f>IF(SUM(wUSE!BL$113:BL$115),BL$4*wUSE!BL58/SUM(wUSE!BL$113:BL$115),0)</f>
        <v>0</v>
      </c>
      <c r="BM57" s="187">
        <f>IF(SUM(wUSE!BM$113:BM$115),BM$4*wUSE!BM58/SUM(wUSE!BM$113:BM$115),0)</f>
        <v>0</v>
      </c>
      <c r="BN57" s="187">
        <f>IF(SUM(wUSE!BN$113:BN$115),BN$4*wUSE!BN58/SUM(wUSE!BN$113:BN$115),0)</f>
        <v>0</v>
      </c>
      <c r="BO57" s="187">
        <f>IF(SUM(wUSE!BO$113:BO$115),BO$4*wUSE!BO58/SUM(wUSE!BO$113:BO$115),0)</f>
        <v>0</v>
      </c>
      <c r="BP57" s="187">
        <f>IF(SUM(wUSE!BP$113:BP$115),BP$4*wUSE!BP58/SUM(wUSE!BP$113:BP$115),0)</f>
        <v>0</v>
      </c>
      <c r="BQ57" s="187">
        <f>IF(SUM(wUSE!BQ$113:BQ$115),BQ$4*wUSE!BQ58/SUM(wUSE!BQ$113:BQ$115),0)</f>
        <v>0</v>
      </c>
      <c r="BR57" s="187">
        <f>IF(SUM(wUSE!BR$113:BR$115),BR$4*wUSE!BR58/SUM(wUSE!BR$113:BR$115),0)</f>
        <v>0</v>
      </c>
      <c r="BS57" s="187">
        <f>IF(SUM(wUSE!BS$113:BS$115),BS$4*wUSE!BS58/SUM(wUSE!BS$113:BS$115),0)</f>
        <v>0</v>
      </c>
      <c r="BT57" s="187">
        <f>IF(SUM(wUSE!BT$113:BT$115),BT$4*wUSE!BT58/SUM(wUSE!BT$113:BT$115),0)</f>
        <v>0</v>
      </c>
      <c r="BU57" s="187">
        <f>IF(SUM(wUSE!BU$113:BU$115),BU$4*wUSE!BU58/SUM(wUSE!BU$113:BU$115),0)</f>
        <v>0</v>
      </c>
      <c r="BV57" s="187">
        <f>IF(SUM(wUSE!BV$113:BV$115),BV$4*wUSE!BV58/SUM(wUSE!BV$113:BV$115),0)</f>
        <v>0</v>
      </c>
      <c r="BW57" s="187">
        <f>IF(SUM(wUSE!BW$113:BW$115),BW$4*wUSE!BW58/SUM(wUSE!BW$113:BW$115),0)</f>
        <v>0</v>
      </c>
      <c r="BX57" s="187">
        <f>IF(SUM(wUSE!BX$113:BX$115),BX$4*wUSE!BX58/SUM(wUSE!BX$113:BX$115),0)</f>
        <v>0</v>
      </c>
      <c r="BY57" s="187">
        <f>IF(SUM(wUSE!BY$113:BY$115),BY$4*wUSE!BY58/SUM(wUSE!BY$113:BY$115),0)</f>
        <v>0</v>
      </c>
      <c r="BZ57" s="187">
        <f>IF(SUM(wUSE!BZ$113:BZ$115),BZ$4*wUSE!BZ58/SUM(wUSE!BZ$113:BZ$115),0)</f>
        <v>0</v>
      </c>
      <c r="CA57" s="187">
        <f>IF(SUM(wUSE!CA$113:CA$115),CA$4*wUSE!CA58/SUM(wUSE!CA$113:CA$115),0)</f>
        <v>0</v>
      </c>
      <c r="CB57" s="187">
        <f>IF(SUM(wUSE!CB$113:CB$115),CB$4*wUSE!CB58/SUM(wUSE!CB$113:CB$115),0)</f>
        <v>0</v>
      </c>
      <c r="CC57" s="187">
        <f>IF(SUM(wUSE!CC$113:CC$115),CC$4*wUSE!CC58/SUM(wUSE!CC$113:CC$115),0)</f>
        <v>0</v>
      </c>
      <c r="CD57" s="187">
        <f>IF(SUM(wUSE!CD$113:CD$115),CD$4*wUSE!CD58/SUM(wUSE!CD$113:CD$115),0)</f>
        <v>0</v>
      </c>
      <c r="CE57" s="187">
        <f>IF(SUM(wUSE!CE$113:CE$115),CE$4*wUSE!CE58/SUM(wUSE!CE$113:CE$115),0)</f>
        <v>0</v>
      </c>
      <c r="CF57" s="187">
        <f>IF(SUM(wUSE!CF$113:CF$115),CF$4*wUSE!CF58/SUM(wUSE!CF$113:CF$115),0)</f>
        <v>99.664334072029973</v>
      </c>
      <c r="CG57" s="187">
        <f>IF(SUM(wUSE!CG$113:CG$115),CG$4*wUSE!CG58/SUM(wUSE!CG$113:CG$115),0)</f>
        <v>0</v>
      </c>
      <c r="CH57" s="187">
        <f>IF(SUM(wUSE!CH$113:CH$115),CH$4*wUSE!CH58/SUM(wUSE!CH$113:CH$115),0)</f>
        <v>0</v>
      </c>
      <c r="CI57" s="187">
        <f>IF(SUM(wUSE!CI$113:CI$115),CI$4*wUSE!CI58/SUM(wUSE!CI$113:CI$115),0)</f>
        <v>0</v>
      </c>
      <c r="CJ57" s="187">
        <f>IF(SUM(wUSE!CJ$113:CJ$115),CJ$4*wUSE!CJ58/SUM(wUSE!CJ$113:CJ$115),0)</f>
        <v>0</v>
      </c>
      <c r="CK57" s="187">
        <f>IF(SUM(wUSE!CK$113:CK$115),CK$4*wUSE!CK58/SUM(wUSE!CK$113:CK$115),0)</f>
        <v>0</v>
      </c>
      <c r="CL57" s="187">
        <f>IF(SUM(wUSE!CL$113:CL$115),CL$4*wUSE!CL58/SUM(wUSE!CL$113:CL$115),0)</f>
        <v>0</v>
      </c>
      <c r="CM57" s="187">
        <f>IF(SUM(wUSE!CM$113:CM$115),CM$4*wUSE!CM58/SUM(wUSE!CM$113:CM$115),0)</f>
        <v>0</v>
      </c>
      <c r="CN57" s="187">
        <f>IF(SUM(wUSE!CN$113:CN$115),CN$4*wUSE!CN58/SUM(wUSE!CN$113:CN$115),0)</f>
        <v>0</v>
      </c>
      <c r="CO57" s="187">
        <f>IF(SUM(wUSE!CO$113:CO$115),CO$4*wUSE!CO58/SUM(wUSE!CO$113:CO$115),0)</f>
        <v>0</v>
      </c>
      <c r="CP57" s="187">
        <f>IF(SUM(wUSE!CP$113:CP$115),CP$4*wUSE!CP58/SUM(wUSE!CP$113:CP$115),0)</f>
        <v>0</v>
      </c>
      <c r="CQ57" s="187">
        <f>IF(SUM(wUSE!CQ$113:CQ$115),CQ$4*wUSE!CQ58/SUM(wUSE!CQ$113:CQ$115),0)</f>
        <v>0</v>
      </c>
      <c r="CR57" s="187">
        <f>IF(SUM(wUSE!CR$113:CR$115),CR$4*wUSE!CR58/SUM(wUSE!CR$113:CR$115),0)</f>
        <v>0</v>
      </c>
      <c r="CS57" s="187">
        <f>IF(SUM(wUSE!CS$113:CS$115),CS$4*wUSE!CS58/SUM(wUSE!CS$113:CS$115),0)</f>
        <v>0</v>
      </c>
      <c r="CT57" s="187">
        <f>IF(SUM(wUSE!CT$113:CT$115),CT$4*wUSE!CT58/SUM(wUSE!CT$113:CT$115),0)</f>
        <v>0</v>
      </c>
      <c r="CU57" s="187">
        <f>IF(SUM(wUSE!CU$113:CU$115),CU$4*wUSE!CU58/SUM(wUSE!CU$113:CU$115),0)</f>
        <v>0</v>
      </c>
      <c r="CV57" s="187">
        <f>IF(SUM(wUSE!CV$113:CV$115),CV$4*wUSE!CV58/SUM(wUSE!CV$113:CV$115),0)</f>
        <v>0</v>
      </c>
      <c r="CW57" s="187">
        <f>IF(SUM(wUSE!CW$113:CW$115),CW$4*wUSE!CW58/SUM(wUSE!CW$113:CW$115),0)</f>
        <v>0</v>
      </c>
      <c r="CX57" s="187">
        <f>IF(SUM(wUSE!CX$113:CX$115),CX$4*wUSE!CX58/SUM(wUSE!CX$113:CX$115),0)</f>
        <v>0</v>
      </c>
      <c r="CY57" s="187">
        <f>IF(SUM(wUSE!CY$113:CY$115),CY$4*wUSE!CY58/SUM(wUSE!CY$113:CY$115),0)</f>
        <v>0</v>
      </c>
      <c r="CZ57" s="187">
        <f>IF(SUM(wUSE!CZ$113:CZ$115),CZ$4*wUSE!CZ58/SUM(wUSE!CZ$113:CZ$115),0)</f>
        <v>0</v>
      </c>
      <c r="DA57" s="187">
        <f>IF(SUM(wUSE!DA$113:DA$115),DA$4*wUSE!DA58/SUM(wUSE!DA$113:DA$115),0)</f>
        <v>0</v>
      </c>
      <c r="DB57" s="187">
        <f>IF(SUM(wUSE!DB$113:DB$115),DB$4*wUSE!DB58/SUM(wUSE!DB$113:DB$115),0)</f>
        <v>0</v>
      </c>
      <c r="DC57" s="177"/>
      <c r="DD57" s="178"/>
      <c r="DE57" s="178"/>
      <c r="DF57" s="178"/>
      <c r="DG57" s="178"/>
      <c r="DH57" s="178"/>
      <c r="DI57" s="178"/>
      <c r="DJ57" s="178"/>
      <c r="DK57" s="178"/>
      <c r="DL57" s="178"/>
      <c r="DM57" s="178"/>
      <c r="DN57" s="178"/>
      <c r="DO57" s="178"/>
      <c r="DP57" s="178"/>
    </row>
    <row r="58" spans="1:120" x14ac:dyDescent="0.35">
      <c r="A58" s="27"/>
      <c r="B58" s="15" t="s">
        <v>138</v>
      </c>
      <c r="C58" s="187">
        <f>IF(SUM(wUSE!C$113:C$115),C$4*wUSE!C59/SUM(wUSE!C$113:C$115),0)</f>
        <v>0</v>
      </c>
      <c r="D58" s="187">
        <f>IF(SUM(wUSE!D$113:D$115),D$4*wUSE!D59/SUM(wUSE!D$113:D$115),0)</f>
        <v>0</v>
      </c>
      <c r="E58" s="187">
        <f>IF(SUM(wUSE!E$113:E$115),E$4*wUSE!E59/SUM(wUSE!E$113:E$115),0)</f>
        <v>0</v>
      </c>
      <c r="F58" s="187">
        <f>IF(SUM(wUSE!F$113:F$115),F$4*wUSE!F59/SUM(wUSE!F$113:F$115),0)</f>
        <v>0</v>
      </c>
      <c r="G58" s="187">
        <f>IF(SUM(wUSE!G$113:G$115),G$4*wUSE!G59/SUM(wUSE!G$113:G$115),0)</f>
        <v>0</v>
      </c>
      <c r="H58" s="187">
        <f>IF(SUM(wUSE!H$113:H$115),H$4*wUSE!H59/SUM(wUSE!H$113:H$115),0)</f>
        <v>0</v>
      </c>
      <c r="I58" s="187">
        <f>IF(SUM(wUSE!I$113:I$115),I$4*wUSE!I59/SUM(wUSE!I$113:I$115),0)</f>
        <v>0</v>
      </c>
      <c r="J58" s="187">
        <f>IF(SUM(wUSE!J$113:J$115),J$4*wUSE!J59/SUM(wUSE!J$113:J$115),0)</f>
        <v>0</v>
      </c>
      <c r="K58" s="187">
        <f>IF(SUM(wUSE!K$113:K$115),K$4*wUSE!K59/SUM(wUSE!K$113:K$115),0)</f>
        <v>0</v>
      </c>
      <c r="L58" s="187">
        <f>IF(SUM(wUSE!L$113:L$115),L$4*wUSE!L59/SUM(wUSE!L$113:L$115),0)</f>
        <v>0</v>
      </c>
      <c r="M58" s="187">
        <f>IF(SUM(wUSE!M$113:M$115),M$4*wUSE!M59/SUM(wUSE!M$113:M$115),0)</f>
        <v>0</v>
      </c>
      <c r="N58" s="187">
        <f>IF(SUM(wUSE!N$113:N$115),N$4*wUSE!N59/SUM(wUSE!N$113:N$115),0)</f>
        <v>0</v>
      </c>
      <c r="O58" s="187">
        <f>IF(SUM(wUSE!O$113:O$115),O$4*wUSE!O59/SUM(wUSE!O$113:O$115),0)</f>
        <v>0</v>
      </c>
      <c r="P58" s="187">
        <f>IF(SUM(wUSE!P$113:P$115),P$4*wUSE!P59/SUM(wUSE!P$113:P$115),0)</f>
        <v>0</v>
      </c>
      <c r="Q58" s="187">
        <f>IF(SUM(wUSE!Q$113:Q$115),Q$4*wUSE!Q59/SUM(wUSE!Q$113:Q$115),0)</f>
        <v>0</v>
      </c>
      <c r="R58" s="187">
        <f>IF(SUM(wUSE!R$113:R$115),R$4*wUSE!R59/SUM(wUSE!R$113:R$115),0)</f>
        <v>0</v>
      </c>
      <c r="S58" s="187">
        <f>IF(SUM(wUSE!S$113:S$115),S$4*wUSE!S59/SUM(wUSE!S$113:S$115),0)</f>
        <v>0</v>
      </c>
      <c r="T58" s="187">
        <f>IF(SUM(wUSE!T$113:T$115),T$4*wUSE!T59/SUM(wUSE!T$113:T$115),0)</f>
        <v>0</v>
      </c>
      <c r="U58" s="187">
        <f>IF(SUM(wUSE!U$113:U$115),U$4*wUSE!U59/SUM(wUSE!U$113:U$115),0)</f>
        <v>0</v>
      </c>
      <c r="V58" s="187">
        <f>IF(SUM(wUSE!V$113:V$115),V$4*wUSE!V59/SUM(wUSE!V$113:V$115),0)</f>
        <v>0</v>
      </c>
      <c r="W58" s="187">
        <f>IF(SUM(wUSE!W$113:W$115),W$4*wUSE!W59/SUM(wUSE!W$113:W$115),0)</f>
        <v>0</v>
      </c>
      <c r="X58" s="187">
        <f>IF(SUM(wUSE!X$113:X$115),X$4*wUSE!X59/SUM(wUSE!X$113:X$115),0)</f>
        <v>0</v>
      </c>
      <c r="Y58" s="187">
        <f>IF(SUM(wUSE!Y$113:Y$115),Y$4*wUSE!Y59/SUM(wUSE!Y$113:Y$115),0)</f>
        <v>0</v>
      </c>
      <c r="Z58" s="187">
        <f>IF(SUM(wUSE!Z$113:Z$115),Z$4*wUSE!Z59/SUM(wUSE!Z$113:Z$115),0)</f>
        <v>0</v>
      </c>
      <c r="AA58" s="187">
        <f>IF(SUM(wUSE!AA$113:AA$115),AA$4*wUSE!AA59/SUM(wUSE!AA$113:AA$115),0)</f>
        <v>0</v>
      </c>
      <c r="AB58" s="187">
        <f>IF(SUM(wUSE!AB$113:AB$115),AB$4*wUSE!AB59/SUM(wUSE!AB$113:AB$115),0)</f>
        <v>0</v>
      </c>
      <c r="AC58" s="187">
        <f>IF(SUM(wUSE!AC$113:AC$115),AC$4*wUSE!AC59/SUM(wUSE!AC$113:AC$115),0)</f>
        <v>0</v>
      </c>
      <c r="AD58" s="187">
        <f>IF(SUM(wUSE!AD$113:AD$115),AD$4*wUSE!AD59/SUM(wUSE!AD$113:AD$115),0)</f>
        <v>0</v>
      </c>
      <c r="AE58" s="187">
        <f>IF(SUM(wUSE!AE$113:AE$115),AE$4*wUSE!AE59/SUM(wUSE!AE$113:AE$115),0)</f>
        <v>0</v>
      </c>
      <c r="AF58" s="187">
        <f>IF(SUM(wUSE!AF$113:AF$115),AF$4*wUSE!AF59/SUM(wUSE!AF$113:AF$115),0)</f>
        <v>0</v>
      </c>
      <c r="AG58" s="187">
        <f>IF(SUM(wUSE!AG$113:AG$115),AG$4*wUSE!AG59/SUM(wUSE!AG$113:AG$115),0)</f>
        <v>0</v>
      </c>
      <c r="AH58" s="187">
        <f>IF(SUM(wUSE!AH$113:AH$115),AH$4*wUSE!AH59/SUM(wUSE!AH$113:AH$115),0)</f>
        <v>0</v>
      </c>
      <c r="AI58" s="187">
        <f>IF(SUM(wUSE!AI$113:AI$115),AI$4*wUSE!AI59/SUM(wUSE!AI$113:AI$115),0)</f>
        <v>0</v>
      </c>
      <c r="AJ58" s="187">
        <f>IF(SUM(wUSE!AJ$113:AJ$115),AJ$4*wUSE!AJ59/SUM(wUSE!AJ$113:AJ$115),0)</f>
        <v>0</v>
      </c>
      <c r="AK58" s="187">
        <f>IF(SUM(wUSE!AK$113:AK$115),AK$4*wUSE!AK59/SUM(wUSE!AK$113:AK$115),0)</f>
        <v>0</v>
      </c>
      <c r="AL58" s="187">
        <f>IF(SUM(wUSE!AL$113:AL$115),AL$4*wUSE!AL59/SUM(wUSE!AL$113:AL$115),0)</f>
        <v>0</v>
      </c>
      <c r="AM58" s="187">
        <f>IF(SUM(wUSE!AM$113:AM$115),AM$4*wUSE!AM59/SUM(wUSE!AM$113:AM$115),0)</f>
        <v>0</v>
      </c>
      <c r="AN58" s="187">
        <f>IF(SUM(wUSE!AN$113:AN$115),AN$4*wUSE!AN59/SUM(wUSE!AN$113:AN$115),0)</f>
        <v>0</v>
      </c>
      <c r="AO58" s="187">
        <f>IF(SUM(wUSE!AO$113:AO$115),AO$4*wUSE!AO59/SUM(wUSE!AO$113:AO$115),0)</f>
        <v>0</v>
      </c>
      <c r="AP58" s="187">
        <f>IF(SUM(wUSE!AP$113:AP$115),AP$4*wUSE!AP59/SUM(wUSE!AP$113:AP$115),0)</f>
        <v>0</v>
      </c>
      <c r="AQ58" s="187">
        <f>IF(SUM(wUSE!AQ$113:AQ$115),AQ$4*wUSE!AQ59/SUM(wUSE!AQ$113:AQ$115),0)</f>
        <v>0</v>
      </c>
      <c r="AR58" s="187">
        <f>IF(SUM(wUSE!AR$113:AR$115),AR$4*wUSE!AR59/SUM(wUSE!AR$113:AR$115),0)</f>
        <v>0</v>
      </c>
      <c r="AS58" s="187">
        <f>IF(SUM(wUSE!AS$113:AS$115),AS$4*wUSE!AS59/SUM(wUSE!AS$113:AS$115),0)</f>
        <v>0</v>
      </c>
      <c r="AT58" s="187">
        <f>IF(SUM(wUSE!AT$113:AT$115),AT$4*wUSE!AT59/SUM(wUSE!AT$113:AT$115),0)</f>
        <v>0</v>
      </c>
      <c r="AU58" s="187">
        <f>IF(SUM(wUSE!AU$113:AU$115),AU$4*wUSE!AU59/SUM(wUSE!AU$113:AU$115),0)</f>
        <v>0</v>
      </c>
      <c r="AV58" s="187">
        <f>IF(SUM(wUSE!AV$113:AV$115),AV$4*wUSE!AV59/SUM(wUSE!AV$113:AV$115),0)</f>
        <v>0</v>
      </c>
      <c r="AW58" s="187">
        <f>IF(SUM(wUSE!AW$113:AW$115),AW$4*wUSE!AW59/SUM(wUSE!AW$113:AW$115),0)</f>
        <v>0</v>
      </c>
      <c r="AX58" s="187">
        <f>IF(SUM(wUSE!AX$113:AX$115),AX$4*wUSE!AX59/SUM(wUSE!AX$113:AX$115),0)</f>
        <v>0</v>
      </c>
      <c r="AY58" s="187">
        <f>IF(SUM(wUSE!AY$113:AY$115),AY$4*wUSE!AY59/SUM(wUSE!AY$113:AY$115),0)</f>
        <v>0</v>
      </c>
      <c r="AZ58" s="187">
        <f>IF(SUM(wUSE!AZ$113:AZ$115),AZ$4*wUSE!AZ59/SUM(wUSE!AZ$113:AZ$115),0)</f>
        <v>0</v>
      </c>
      <c r="BA58" s="187">
        <f>IF(SUM(wUSE!BA$113:BA$115),BA$4*wUSE!BA59/SUM(wUSE!BA$113:BA$115),0)</f>
        <v>0</v>
      </c>
      <c r="BB58" s="187">
        <f>IF(SUM(wUSE!BB$113:BB$115),BB$4*wUSE!BB59/SUM(wUSE!BB$113:BB$115),0)</f>
        <v>0</v>
      </c>
      <c r="BC58" s="187">
        <f>IF(SUM(wUSE!BC$113:BC$115),BC$4*wUSE!BC59/SUM(wUSE!BC$113:BC$115),0)</f>
        <v>0</v>
      </c>
      <c r="BD58" s="187">
        <f>IF(SUM(wUSE!BD$113:BD$115),BD$4*wUSE!BD59/SUM(wUSE!BD$113:BD$115),0)</f>
        <v>0</v>
      </c>
      <c r="BE58" s="187">
        <f>IF(SUM(wUSE!BE$113:BE$115),BE$4*wUSE!BE59/SUM(wUSE!BE$113:BE$115),0)</f>
        <v>0</v>
      </c>
      <c r="BF58" s="187">
        <f>IF(SUM(wUSE!BF$113:BF$115),BF$4*wUSE!BF59/SUM(wUSE!BF$113:BF$115),0)</f>
        <v>0</v>
      </c>
      <c r="BG58" s="187">
        <f>IF(SUM(wUSE!BG$113:BG$115),BG$4*wUSE!BG59/SUM(wUSE!BG$113:BG$115),0)</f>
        <v>0</v>
      </c>
      <c r="BH58" s="187">
        <f>IF(SUM(wUSE!BH$113:BH$115),BH$4*wUSE!BH59/SUM(wUSE!BH$113:BH$115),0)</f>
        <v>0</v>
      </c>
      <c r="BI58" s="187">
        <f>IF(SUM(wUSE!BI$113:BI$115),BI$4*wUSE!BI59/SUM(wUSE!BI$113:BI$115),0)</f>
        <v>0</v>
      </c>
      <c r="BJ58" s="187">
        <f>IF(SUM(wUSE!BJ$113:BJ$115),BJ$4*wUSE!BJ59/SUM(wUSE!BJ$113:BJ$115),0)</f>
        <v>0</v>
      </c>
      <c r="BK58" s="187">
        <f>IF(SUM(wUSE!BK$113:BK$115),BK$4*wUSE!BK59/SUM(wUSE!BK$113:BK$115),0)</f>
        <v>0</v>
      </c>
      <c r="BL58" s="187">
        <f>IF(SUM(wUSE!BL$113:BL$115),BL$4*wUSE!BL59/SUM(wUSE!BL$113:BL$115),0)</f>
        <v>0</v>
      </c>
      <c r="BM58" s="187">
        <f>IF(SUM(wUSE!BM$113:BM$115),BM$4*wUSE!BM59/SUM(wUSE!BM$113:BM$115),0)</f>
        <v>0</v>
      </c>
      <c r="BN58" s="187">
        <f>IF(SUM(wUSE!BN$113:BN$115),BN$4*wUSE!BN59/SUM(wUSE!BN$113:BN$115),0)</f>
        <v>0</v>
      </c>
      <c r="BO58" s="187">
        <f>IF(SUM(wUSE!BO$113:BO$115),BO$4*wUSE!BO59/SUM(wUSE!BO$113:BO$115),0)</f>
        <v>0</v>
      </c>
      <c r="BP58" s="187">
        <f>IF(SUM(wUSE!BP$113:BP$115),BP$4*wUSE!BP59/SUM(wUSE!BP$113:BP$115),0)</f>
        <v>0</v>
      </c>
      <c r="BQ58" s="187">
        <f>IF(SUM(wUSE!BQ$113:BQ$115),BQ$4*wUSE!BQ59/SUM(wUSE!BQ$113:BQ$115),0)</f>
        <v>0</v>
      </c>
      <c r="BR58" s="187">
        <f>IF(SUM(wUSE!BR$113:BR$115),BR$4*wUSE!BR59/SUM(wUSE!BR$113:BR$115),0)</f>
        <v>0</v>
      </c>
      <c r="BS58" s="187">
        <f>IF(SUM(wUSE!BS$113:BS$115),BS$4*wUSE!BS59/SUM(wUSE!BS$113:BS$115),0)</f>
        <v>0</v>
      </c>
      <c r="BT58" s="187">
        <f>IF(SUM(wUSE!BT$113:BT$115),BT$4*wUSE!BT59/SUM(wUSE!BT$113:BT$115),0)</f>
        <v>0</v>
      </c>
      <c r="BU58" s="187">
        <f>IF(SUM(wUSE!BU$113:BU$115),BU$4*wUSE!BU59/SUM(wUSE!BU$113:BU$115),0)</f>
        <v>0</v>
      </c>
      <c r="BV58" s="187">
        <f>IF(SUM(wUSE!BV$113:BV$115),BV$4*wUSE!BV59/SUM(wUSE!BV$113:BV$115),0)</f>
        <v>0</v>
      </c>
      <c r="BW58" s="187">
        <f>IF(SUM(wUSE!BW$113:BW$115),BW$4*wUSE!BW59/SUM(wUSE!BW$113:BW$115),0)</f>
        <v>0</v>
      </c>
      <c r="BX58" s="187">
        <f>IF(SUM(wUSE!BX$113:BX$115),BX$4*wUSE!BX59/SUM(wUSE!BX$113:BX$115),0)</f>
        <v>0</v>
      </c>
      <c r="BY58" s="187">
        <f>IF(SUM(wUSE!BY$113:BY$115),BY$4*wUSE!BY59/SUM(wUSE!BY$113:BY$115),0)</f>
        <v>0</v>
      </c>
      <c r="BZ58" s="187">
        <f>IF(SUM(wUSE!BZ$113:BZ$115),BZ$4*wUSE!BZ59/SUM(wUSE!BZ$113:BZ$115),0)</f>
        <v>0</v>
      </c>
      <c r="CA58" s="187">
        <f>IF(SUM(wUSE!CA$113:CA$115),CA$4*wUSE!CA59/SUM(wUSE!CA$113:CA$115),0)</f>
        <v>0</v>
      </c>
      <c r="CB58" s="187">
        <f>IF(SUM(wUSE!CB$113:CB$115),CB$4*wUSE!CB59/SUM(wUSE!CB$113:CB$115),0)</f>
        <v>0</v>
      </c>
      <c r="CC58" s="187">
        <f>IF(SUM(wUSE!CC$113:CC$115),CC$4*wUSE!CC59/SUM(wUSE!CC$113:CC$115),0)</f>
        <v>0</v>
      </c>
      <c r="CD58" s="187">
        <f>IF(SUM(wUSE!CD$113:CD$115),CD$4*wUSE!CD59/SUM(wUSE!CD$113:CD$115),0)</f>
        <v>0</v>
      </c>
      <c r="CE58" s="187">
        <f>IF(SUM(wUSE!CE$113:CE$115),CE$4*wUSE!CE59/SUM(wUSE!CE$113:CE$115),0)</f>
        <v>0</v>
      </c>
      <c r="CF58" s="187">
        <f>IF(SUM(wUSE!CF$113:CF$115),CF$4*wUSE!CF59/SUM(wUSE!CF$113:CF$115),0)</f>
        <v>57.901852575265458</v>
      </c>
      <c r="CG58" s="187">
        <f>IF(SUM(wUSE!CG$113:CG$115),CG$4*wUSE!CG59/SUM(wUSE!CG$113:CG$115),0)</f>
        <v>0</v>
      </c>
      <c r="CH58" s="187">
        <f>IF(SUM(wUSE!CH$113:CH$115),CH$4*wUSE!CH59/SUM(wUSE!CH$113:CH$115),0)</f>
        <v>0</v>
      </c>
      <c r="CI58" s="187">
        <f>IF(SUM(wUSE!CI$113:CI$115),CI$4*wUSE!CI59/SUM(wUSE!CI$113:CI$115),0)</f>
        <v>0</v>
      </c>
      <c r="CJ58" s="187">
        <f>IF(SUM(wUSE!CJ$113:CJ$115),CJ$4*wUSE!CJ59/SUM(wUSE!CJ$113:CJ$115),0)</f>
        <v>0</v>
      </c>
      <c r="CK58" s="187">
        <f>IF(SUM(wUSE!CK$113:CK$115),CK$4*wUSE!CK59/SUM(wUSE!CK$113:CK$115),0)</f>
        <v>0</v>
      </c>
      <c r="CL58" s="187">
        <f>IF(SUM(wUSE!CL$113:CL$115),CL$4*wUSE!CL59/SUM(wUSE!CL$113:CL$115),0)</f>
        <v>0</v>
      </c>
      <c r="CM58" s="187">
        <f>IF(SUM(wUSE!CM$113:CM$115),CM$4*wUSE!CM59/SUM(wUSE!CM$113:CM$115),0)</f>
        <v>0</v>
      </c>
      <c r="CN58" s="187">
        <f>IF(SUM(wUSE!CN$113:CN$115),CN$4*wUSE!CN59/SUM(wUSE!CN$113:CN$115),0)</f>
        <v>0</v>
      </c>
      <c r="CO58" s="187">
        <f>IF(SUM(wUSE!CO$113:CO$115),CO$4*wUSE!CO59/SUM(wUSE!CO$113:CO$115),0)</f>
        <v>0</v>
      </c>
      <c r="CP58" s="187">
        <f>IF(SUM(wUSE!CP$113:CP$115),CP$4*wUSE!CP59/SUM(wUSE!CP$113:CP$115),0)</f>
        <v>0</v>
      </c>
      <c r="CQ58" s="187">
        <f>IF(SUM(wUSE!CQ$113:CQ$115),CQ$4*wUSE!CQ59/SUM(wUSE!CQ$113:CQ$115),0)</f>
        <v>0</v>
      </c>
      <c r="CR58" s="187">
        <f>IF(SUM(wUSE!CR$113:CR$115),CR$4*wUSE!CR59/SUM(wUSE!CR$113:CR$115),0)</f>
        <v>0</v>
      </c>
      <c r="CS58" s="187">
        <f>IF(SUM(wUSE!CS$113:CS$115),CS$4*wUSE!CS59/SUM(wUSE!CS$113:CS$115),0)</f>
        <v>0</v>
      </c>
      <c r="CT58" s="187">
        <f>IF(SUM(wUSE!CT$113:CT$115),CT$4*wUSE!CT59/SUM(wUSE!CT$113:CT$115),0)</f>
        <v>0</v>
      </c>
      <c r="CU58" s="187">
        <f>IF(SUM(wUSE!CU$113:CU$115),CU$4*wUSE!CU59/SUM(wUSE!CU$113:CU$115),0)</f>
        <v>0</v>
      </c>
      <c r="CV58" s="187">
        <f>IF(SUM(wUSE!CV$113:CV$115),CV$4*wUSE!CV59/SUM(wUSE!CV$113:CV$115),0)</f>
        <v>0</v>
      </c>
      <c r="CW58" s="187">
        <f>IF(SUM(wUSE!CW$113:CW$115),CW$4*wUSE!CW59/SUM(wUSE!CW$113:CW$115),0)</f>
        <v>0</v>
      </c>
      <c r="CX58" s="187">
        <f>IF(SUM(wUSE!CX$113:CX$115),CX$4*wUSE!CX59/SUM(wUSE!CX$113:CX$115),0)</f>
        <v>0</v>
      </c>
      <c r="CY58" s="187">
        <f>IF(SUM(wUSE!CY$113:CY$115),CY$4*wUSE!CY59/SUM(wUSE!CY$113:CY$115),0)</f>
        <v>0</v>
      </c>
      <c r="CZ58" s="187">
        <f>IF(SUM(wUSE!CZ$113:CZ$115),CZ$4*wUSE!CZ59/SUM(wUSE!CZ$113:CZ$115),0)</f>
        <v>0</v>
      </c>
      <c r="DA58" s="187">
        <f>IF(SUM(wUSE!DA$113:DA$115),DA$4*wUSE!DA59/SUM(wUSE!DA$113:DA$115),0)</f>
        <v>0</v>
      </c>
      <c r="DB58" s="187">
        <f>IF(SUM(wUSE!DB$113:DB$115),DB$4*wUSE!DB59/SUM(wUSE!DB$113:DB$115),0)</f>
        <v>0</v>
      </c>
      <c r="DC58" s="177"/>
      <c r="DD58" s="178"/>
      <c r="DE58" s="178"/>
      <c r="DF58" s="178"/>
      <c r="DG58" s="178"/>
      <c r="DH58" s="178"/>
      <c r="DI58" s="178"/>
      <c r="DJ58" s="178"/>
      <c r="DK58" s="178"/>
      <c r="DL58" s="178"/>
      <c r="DM58" s="178"/>
      <c r="DN58" s="178"/>
      <c r="DO58" s="178"/>
      <c r="DP58" s="178"/>
    </row>
    <row r="59" spans="1:120" x14ac:dyDescent="0.35">
      <c r="A59" s="27"/>
      <c r="B59" s="15" t="s">
        <v>140</v>
      </c>
      <c r="C59" s="187">
        <f>IF(SUM(wUSE!C$113:C$115),C$4*wUSE!C60/SUM(wUSE!C$113:C$115),0)</f>
        <v>0</v>
      </c>
      <c r="D59" s="187">
        <f>IF(SUM(wUSE!D$113:D$115),D$4*wUSE!D60/SUM(wUSE!D$113:D$115),0)</f>
        <v>0</v>
      </c>
      <c r="E59" s="187">
        <f>IF(SUM(wUSE!E$113:E$115),E$4*wUSE!E60/SUM(wUSE!E$113:E$115),0)</f>
        <v>0</v>
      </c>
      <c r="F59" s="187">
        <f>IF(SUM(wUSE!F$113:F$115),F$4*wUSE!F60/SUM(wUSE!F$113:F$115),0)</f>
        <v>0</v>
      </c>
      <c r="G59" s="187">
        <f>IF(SUM(wUSE!G$113:G$115),G$4*wUSE!G60/SUM(wUSE!G$113:G$115),0)</f>
        <v>0</v>
      </c>
      <c r="H59" s="187">
        <f>IF(SUM(wUSE!H$113:H$115),H$4*wUSE!H60/SUM(wUSE!H$113:H$115),0)</f>
        <v>0</v>
      </c>
      <c r="I59" s="187">
        <f>IF(SUM(wUSE!I$113:I$115),I$4*wUSE!I60/SUM(wUSE!I$113:I$115),0)</f>
        <v>0</v>
      </c>
      <c r="J59" s="187">
        <f>IF(SUM(wUSE!J$113:J$115),J$4*wUSE!J60/SUM(wUSE!J$113:J$115),0)</f>
        <v>0</v>
      </c>
      <c r="K59" s="187">
        <f>IF(SUM(wUSE!K$113:K$115),K$4*wUSE!K60/SUM(wUSE!K$113:K$115),0)</f>
        <v>0</v>
      </c>
      <c r="L59" s="187">
        <f>IF(SUM(wUSE!L$113:L$115),L$4*wUSE!L60/SUM(wUSE!L$113:L$115),0)</f>
        <v>0</v>
      </c>
      <c r="M59" s="187">
        <f>IF(SUM(wUSE!M$113:M$115),M$4*wUSE!M60/SUM(wUSE!M$113:M$115),0)</f>
        <v>0</v>
      </c>
      <c r="N59" s="187">
        <f>IF(SUM(wUSE!N$113:N$115),N$4*wUSE!N60/SUM(wUSE!N$113:N$115),0)</f>
        <v>0</v>
      </c>
      <c r="O59" s="187">
        <f>IF(SUM(wUSE!O$113:O$115),O$4*wUSE!O60/SUM(wUSE!O$113:O$115),0)</f>
        <v>0</v>
      </c>
      <c r="P59" s="187">
        <f>IF(SUM(wUSE!P$113:P$115),P$4*wUSE!P60/SUM(wUSE!P$113:P$115),0)</f>
        <v>0</v>
      </c>
      <c r="Q59" s="187">
        <f>IF(SUM(wUSE!Q$113:Q$115),Q$4*wUSE!Q60/SUM(wUSE!Q$113:Q$115),0)</f>
        <v>0</v>
      </c>
      <c r="R59" s="187">
        <f>IF(SUM(wUSE!R$113:R$115),R$4*wUSE!R60/SUM(wUSE!R$113:R$115),0)</f>
        <v>0</v>
      </c>
      <c r="S59" s="187">
        <f>IF(SUM(wUSE!S$113:S$115),S$4*wUSE!S60/SUM(wUSE!S$113:S$115),0)</f>
        <v>0</v>
      </c>
      <c r="T59" s="187">
        <f>IF(SUM(wUSE!T$113:T$115),T$4*wUSE!T60/SUM(wUSE!T$113:T$115),0)</f>
        <v>0</v>
      </c>
      <c r="U59" s="187">
        <f>IF(SUM(wUSE!U$113:U$115),U$4*wUSE!U60/SUM(wUSE!U$113:U$115),0)</f>
        <v>0</v>
      </c>
      <c r="V59" s="187">
        <f>IF(SUM(wUSE!V$113:V$115),V$4*wUSE!V60/SUM(wUSE!V$113:V$115),0)</f>
        <v>0</v>
      </c>
      <c r="W59" s="187">
        <f>IF(SUM(wUSE!W$113:W$115),W$4*wUSE!W60/SUM(wUSE!W$113:W$115),0)</f>
        <v>0</v>
      </c>
      <c r="X59" s="187">
        <f>IF(SUM(wUSE!X$113:X$115),X$4*wUSE!X60/SUM(wUSE!X$113:X$115),0)</f>
        <v>0</v>
      </c>
      <c r="Y59" s="187">
        <f>IF(SUM(wUSE!Y$113:Y$115),Y$4*wUSE!Y60/SUM(wUSE!Y$113:Y$115),0)</f>
        <v>0</v>
      </c>
      <c r="Z59" s="187">
        <f>IF(SUM(wUSE!Z$113:Z$115),Z$4*wUSE!Z60/SUM(wUSE!Z$113:Z$115),0)</f>
        <v>0</v>
      </c>
      <c r="AA59" s="187">
        <f>IF(SUM(wUSE!AA$113:AA$115),AA$4*wUSE!AA60/SUM(wUSE!AA$113:AA$115),0)</f>
        <v>0</v>
      </c>
      <c r="AB59" s="187">
        <f>IF(SUM(wUSE!AB$113:AB$115),AB$4*wUSE!AB60/SUM(wUSE!AB$113:AB$115),0)</f>
        <v>0</v>
      </c>
      <c r="AC59" s="187">
        <f>IF(SUM(wUSE!AC$113:AC$115),AC$4*wUSE!AC60/SUM(wUSE!AC$113:AC$115),0)</f>
        <v>0</v>
      </c>
      <c r="AD59" s="187">
        <f>IF(SUM(wUSE!AD$113:AD$115),AD$4*wUSE!AD60/SUM(wUSE!AD$113:AD$115),0)</f>
        <v>0</v>
      </c>
      <c r="AE59" s="187">
        <f>IF(SUM(wUSE!AE$113:AE$115),AE$4*wUSE!AE60/SUM(wUSE!AE$113:AE$115),0)</f>
        <v>0</v>
      </c>
      <c r="AF59" s="187">
        <f>IF(SUM(wUSE!AF$113:AF$115),AF$4*wUSE!AF60/SUM(wUSE!AF$113:AF$115),0)</f>
        <v>0</v>
      </c>
      <c r="AG59" s="187">
        <f>IF(SUM(wUSE!AG$113:AG$115),AG$4*wUSE!AG60/SUM(wUSE!AG$113:AG$115),0)</f>
        <v>0</v>
      </c>
      <c r="AH59" s="187">
        <f>IF(SUM(wUSE!AH$113:AH$115),AH$4*wUSE!AH60/SUM(wUSE!AH$113:AH$115),0)</f>
        <v>0</v>
      </c>
      <c r="AI59" s="187">
        <f>IF(SUM(wUSE!AI$113:AI$115),AI$4*wUSE!AI60/SUM(wUSE!AI$113:AI$115),0)</f>
        <v>0</v>
      </c>
      <c r="AJ59" s="187">
        <f>IF(SUM(wUSE!AJ$113:AJ$115),AJ$4*wUSE!AJ60/SUM(wUSE!AJ$113:AJ$115),0)</f>
        <v>0</v>
      </c>
      <c r="AK59" s="187">
        <f>IF(SUM(wUSE!AK$113:AK$115),AK$4*wUSE!AK60/SUM(wUSE!AK$113:AK$115),0)</f>
        <v>0</v>
      </c>
      <c r="AL59" s="187">
        <f>IF(SUM(wUSE!AL$113:AL$115),AL$4*wUSE!AL60/SUM(wUSE!AL$113:AL$115),0)</f>
        <v>0</v>
      </c>
      <c r="AM59" s="187">
        <f>IF(SUM(wUSE!AM$113:AM$115),AM$4*wUSE!AM60/SUM(wUSE!AM$113:AM$115),0)</f>
        <v>0</v>
      </c>
      <c r="AN59" s="187">
        <f>IF(SUM(wUSE!AN$113:AN$115),AN$4*wUSE!AN60/SUM(wUSE!AN$113:AN$115),0)</f>
        <v>0</v>
      </c>
      <c r="AO59" s="187">
        <f>IF(SUM(wUSE!AO$113:AO$115),AO$4*wUSE!AO60/SUM(wUSE!AO$113:AO$115),0)</f>
        <v>0</v>
      </c>
      <c r="AP59" s="187">
        <f>IF(SUM(wUSE!AP$113:AP$115),AP$4*wUSE!AP60/SUM(wUSE!AP$113:AP$115),0)</f>
        <v>0</v>
      </c>
      <c r="AQ59" s="187">
        <f>IF(SUM(wUSE!AQ$113:AQ$115),AQ$4*wUSE!AQ60/SUM(wUSE!AQ$113:AQ$115),0)</f>
        <v>0</v>
      </c>
      <c r="AR59" s="187">
        <f>IF(SUM(wUSE!AR$113:AR$115),AR$4*wUSE!AR60/SUM(wUSE!AR$113:AR$115),0)</f>
        <v>0</v>
      </c>
      <c r="AS59" s="187">
        <f>IF(SUM(wUSE!AS$113:AS$115),AS$4*wUSE!AS60/SUM(wUSE!AS$113:AS$115),0)</f>
        <v>0</v>
      </c>
      <c r="AT59" s="187">
        <f>IF(SUM(wUSE!AT$113:AT$115),AT$4*wUSE!AT60/SUM(wUSE!AT$113:AT$115),0)</f>
        <v>0</v>
      </c>
      <c r="AU59" s="187">
        <f>IF(SUM(wUSE!AU$113:AU$115),AU$4*wUSE!AU60/SUM(wUSE!AU$113:AU$115),0)</f>
        <v>0</v>
      </c>
      <c r="AV59" s="187">
        <f>IF(SUM(wUSE!AV$113:AV$115),AV$4*wUSE!AV60/SUM(wUSE!AV$113:AV$115),0)</f>
        <v>0</v>
      </c>
      <c r="AW59" s="187">
        <f>IF(SUM(wUSE!AW$113:AW$115),AW$4*wUSE!AW60/SUM(wUSE!AW$113:AW$115),0)</f>
        <v>0</v>
      </c>
      <c r="AX59" s="187">
        <f>IF(SUM(wUSE!AX$113:AX$115),AX$4*wUSE!AX60/SUM(wUSE!AX$113:AX$115),0)</f>
        <v>0</v>
      </c>
      <c r="AY59" s="187">
        <f>IF(SUM(wUSE!AY$113:AY$115),AY$4*wUSE!AY60/SUM(wUSE!AY$113:AY$115),0)</f>
        <v>0</v>
      </c>
      <c r="AZ59" s="187">
        <f>IF(SUM(wUSE!AZ$113:AZ$115),AZ$4*wUSE!AZ60/SUM(wUSE!AZ$113:AZ$115),0)</f>
        <v>0</v>
      </c>
      <c r="BA59" s="187">
        <f>IF(SUM(wUSE!BA$113:BA$115),BA$4*wUSE!BA60/SUM(wUSE!BA$113:BA$115),0)</f>
        <v>0</v>
      </c>
      <c r="BB59" s="187">
        <f>IF(SUM(wUSE!BB$113:BB$115),BB$4*wUSE!BB60/SUM(wUSE!BB$113:BB$115),0)</f>
        <v>0</v>
      </c>
      <c r="BC59" s="187">
        <f>IF(SUM(wUSE!BC$113:BC$115),BC$4*wUSE!BC60/SUM(wUSE!BC$113:BC$115),0)</f>
        <v>0</v>
      </c>
      <c r="BD59" s="187">
        <f>IF(SUM(wUSE!BD$113:BD$115),BD$4*wUSE!BD60/SUM(wUSE!BD$113:BD$115),0)</f>
        <v>0</v>
      </c>
      <c r="BE59" s="187">
        <f>IF(SUM(wUSE!BE$113:BE$115),BE$4*wUSE!BE60/SUM(wUSE!BE$113:BE$115),0)</f>
        <v>0</v>
      </c>
      <c r="BF59" s="187">
        <f>IF(SUM(wUSE!BF$113:BF$115),BF$4*wUSE!BF60/SUM(wUSE!BF$113:BF$115),0)</f>
        <v>0</v>
      </c>
      <c r="BG59" s="187">
        <f>IF(SUM(wUSE!BG$113:BG$115),BG$4*wUSE!BG60/SUM(wUSE!BG$113:BG$115),0)</f>
        <v>0</v>
      </c>
      <c r="BH59" s="187">
        <f>IF(SUM(wUSE!BH$113:BH$115),BH$4*wUSE!BH60/SUM(wUSE!BH$113:BH$115),0)</f>
        <v>0</v>
      </c>
      <c r="BI59" s="187">
        <f>IF(SUM(wUSE!BI$113:BI$115),BI$4*wUSE!BI60/SUM(wUSE!BI$113:BI$115),0)</f>
        <v>0</v>
      </c>
      <c r="BJ59" s="187">
        <f>IF(SUM(wUSE!BJ$113:BJ$115),BJ$4*wUSE!BJ60/SUM(wUSE!BJ$113:BJ$115),0)</f>
        <v>0</v>
      </c>
      <c r="BK59" s="187">
        <f>IF(SUM(wUSE!BK$113:BK$115),BK$4*wUSE!BK60/SUM(wUSE!BK$113:BK$115),0)</f>
        <v>0</v>
      </c>
      <c r="BL59" s="187">
        <f>IF(SUM(wUSE!BL$113:BL$115),BL$4*wUSE!BL60/SUM(wUSE!BL$113:BL$115),0)</f>
        <v>0</v>
      </c>
      <c r="BM59" s="187">
        <f>IF(SUM(wUSE!BM$113:BM$115),BM$4*wUSE!BM60/SUM(wUSE!BM$113:BM$115),0)</f>
        <v>0</v>
      </c>
      <c r="BN59" s="187">
        <f>IF(SUM(wUSE!BN$113:BN$115),BN$4*wUSE!BN60/SUM(wUSE!BN$113:BN$115),0)</f>
        <v>0</v>
      </c>
      <c r="BO59" s="187">
        <f>IF(SUM(wUSE!BO$113:BO$115),BO$4*wUSE!BO60/SUM(wUSE!BO$113:BO$115),0)</f>
        <v>0</v>
      </c>
      <c r="BP59" s="187">
        <f>IF(SUM(wUSE!BP$113:BP$115),BP$4*wUSE!BP60/SUM(wUSE!BP$113:BP$115),0)</f>
        <v>0</v>
      </c>
      <c r="BQ59" s="187">
        <f>IF(SUM(wUSE!BQ$113:BQ$115),BQ$4*wUSE!BQ60/SUM(wUSE!BQ$113:BQ$115),0)</f>
        <v>0</v>
      </c>
      <c r="BR59" s="187">
        <f>IF(SUM(wUSE!BR$113:BR$115),BR$4*wUSE!BR60/SUM(wUSE!BR$113:BR$115),0)</f>
        <v>0</v>
      </c>
      <c r="BS59" s="187">
        <f>IF(SUM(wUSE!BS$113:BS$115),BS$4*wUSE!BS60/SUM(wUSE!BS$113:BS$115),0)</f>
        <v>0</v>
      </c>
      <c r="BT59" s="187">
        <f>IF(SUM(wUSE!BT$113:BT$115),BT$4*wUSE!BT60/SUM(wUSE!BT$113:BT$115),0)</f>
        <v>0</v>
      </c>
      <c r="BU59" s="187">
        <f>IF(SUM(wUSE!BU$113:BU$115),BU$4*wUSE!BU60/SUM(wUSE!BU$113:BU$115),0)</f>
        <v>0</v>
      </c>
      <c r="BV59" s="187">
        <f>IF(SUM(wUSE!BV$113:BV$115),BV$4*wUSE!BV60/SUM(wUSE!BV$113:BV$115),0)</f>
        <v>0</v>
      </c>
      <c r="BW59" s="187">
        <f>IF(SUM(wUSE!BW$113:BW$115),BW$4*wUSE!BW60/SUM(wUSE!BW$113:BW$115),0)</f>
        <v>0</v>
      </c>
      <c r="BX59" s="187">
        <f>IF(SUM(wUSE!BX$113:BX$115),BX$4*wUSE!BX60/SUM(wUSE!BX$113:BX$115),0)</f>
        <v>0</v>
      </c>
      <c r="BY59" s="187">
        <f>IF(SUM(wUSE!BY$113:BY$115),BY$4*wUSE!BY60/SUM(wUSE!BY$113:BY$115),0)</f>
        <v>0</v>
      </c>
      <c r="BZ59" s="187">
        <f>IF(SUM(wUSE!BZ$113:BZ$115),BZ$4*wUSE!BZ60/SUM(wUSE!BZ$113:BZ$115),0)</f>
        <v>0</v>
      </c>
      <c r="CA59" s="187">
        <f>IF(SUM(wUSE!CA$113:CA$115),CA$4*wUSE!CA60/SUM(wUSE!CA$113:CA$115),0)</f>
        <v>0</v>
      </c>
      <c r="CB59" s="187">
        <f>IF(SUM(wUSE!CB$113:CB$115),CB$4*wUSE!CB60/SUM(wUSE!CB$113:CB$115),0)</f>
        <v>0</v>
      </c>
      <c r="CC59" s="187">
        <f>IF(SUM(wUSE!CC$113:CC$115),CC$4*wUSE!CC60/SUM(wUSE!CC$113:CC$115),0)</f>
        <v>0</v>
      </c>
      <c r="CD59" s="187">
        <f>IF(SUM(wUSE!CD$113:CD$115),CD$4*wUSE!CD60/SUM(wUSE!CD$113:CD$115),0)</f>
        <v>0</v>
      </c>
      <c r="CE59" s="187">
        <f>IF(SUM(wUSE!CE$113:CE$115),CE$4*wUSE!CE60/SUM(wUSE!CE$113:CE$115),0)</f>
        <v>0</v>
      </c>
      <c r="CF59" s="187">
        <f>IF(SUM(wUSE!CF$113:CF$115),CF$4*wUSE!CF60/SUM(wUSE!CF$113:CF$115),0)</f>
        <v>1.8148594701760707</v>
      </c>
      <c r="CG59" s="187">
        <f>IF(SUM(wUSE!CG$113:CG$115),CG$4*wUSE!CG60/SUM(wUSE!CG$113:CG$115),0)</f>
        <v>0</v>
      </c>
      <c r="CH59" s="187">
        <f>IF(SUM(wUSE!CH$113:CH$115),CH$4*wUSE!CH60/SUM(wUSE!CH$113:CH$115),0)</f>
        <v>0</v>
      </c>
      <c r="CI59" s="187">
        <f>IF(SUM(wUSE!CI$113:CI$115),CI$4*wUSE!CI60/SUM(wUSE!CI$113:CI$115),0)</f>
        <v>0</v>
      </c>
      <c r="CJ59" s="187">
        <f>IF(SUM(wUSE!CJ$113:CJ$115),CJ$4*wUSE!CJ60/SUM(wUSE!CJ$113:CJ$115),0)</f>
        <v>0</v>
      </c>
      <c r="CK59" s="187">
        <f>IF(SUM(wUSE!CK$113:CK$115),CK$4*wUSE!CK60/SUM(wUSE!CK$113:CK$115),0)</f>
        <v>0</v>
      </c>
      <c r="CL59" s="187">
        <f>IF(SUM(wUSE!CL$113:CL$115),CL$4*wUSE!CL60/SUM(wUSE!CL$113:CL$115),0)</f>
        <v>0</v>
      </c>
      <c r="CM59" s="187">
        <f>IF(SUM(wUSE!CM$113:CM$115),CM$4*wUSE!CM60/SUM(wUSE!CM$113:CM$115),0)</f>
        <v>0</v>
      </c>
      <c r="CN59" s="187">
        <f>IF(SUM(wUSE!CN$113:CN$115),CN$4*wUSE!CN60/SUM(wUSE!CN$113:CN$115),0)</f>
        <v>0</v>
      </c>
      <c r="CO59" s="187">
        <f>IF(SUM(wUSE!CO$113:CO$115),CO$4*wUSE!CO60/SUM(wUSE!CO$113:CO$115),0)</f>
        <v>0</v>
      </c>
      <c r="CP59" s="187">
        <f>IF(SUM(wUSE!CP$113:CP$115),CP$4*wUSE!CP60/SUM(wUSE!CP$113:CP$115),0)</f>
        <v>0</v>
      </c>
      <c r="CQ59" s="187">
        <f>IF(SUM(wUSE!CQ$113:CQ$115),CQ$4*wUSE!CQ60/SUM(wUSE!CQ$113:CQ$115),0)</f>
        <v>0</v>
      </c>
      <c r="CR59" s="187">
        <f>IF(SUM(wUSE!CR$113:CR$115),CR$4*wUSE!CR60/SUM(wUSE!CR$113:CR$115),0)</f>
        <v>0</v>
      </c>
      <c r="CS59" s="187">
        <f>IF(SUM(wUSE!CS$113:CS$115),CS$4*wUSE!CS60/SUM(wUSE!CS$113:CS$115),0)</f>
        <v>0</v>
      </c>
      <c r="CT59" s="187">
        <f>IF(SUM(wUSE!CT$113:CT$115),CT$4*wUSE!CT60/SUM(wUSE!CT$113:CT$115),0)</f>
        <v>0</v>
      </c>
      <c r="CU59" s="187">
        <f>IF(SUM(wUSE!CU$113:CU$115),CU$4*wUSE!CU60/SUM(wUSE!CU$113:CU$115),0)</f>
        <v>0</v>
      </c>
      <c r="CV59" s="187">
        <f>IF(SUM(wUSE!CV$113:CV$115),CV$4*wUSE!CV60/SUM(wUSE!CV$113:CV$115),0)</f>
        <v>0</v>
      </c>
      <c r="CW59" s="187">
        <f>IF(SUM(wUSE!CW$113:CW$115),CW$4*wUSE!CW60/SUM(wUSE!CW$113:CW$115),0)</f>
        <v>0</v>
      </c>
      <c r="CX59" s="187">
        <f>IF(SUM(wUSE!CX$113:CX$115),CX$4*wUSE!CX60/SUM(wUSE!CX$113:CX$115),0)</f>
        <v>0</v>
      </c>
      <c r="CY59" s="187">
        <f>IF(SUM(wUSE!CY$113:CY$115),CY$4*wUSE!CY60/SUM(wUSE!CY$113:CY$115),0)</f>
        <v>0</v>
      </c>
      <c r="CZ59" s="187">
        <f>IF(SUM(wUSE!CZ$113:CZ$115),CZ$4*wUSE!CZ60/SUM(wUSE!CZ$113:CZ$115),0)</f>
        <v>0</v>
      </c>
      <c r="DA59" s="187">
        <f>IF(SUM(wUSE!DA$113:DA$115),DA$4*wUSE!DA60/SUM(wUSE!DA$113:DA$115),0)</f>
        <v>0</v>
      </c>
      <c r="DB59" s="187">
        <f>IF(SUM(wUSE!DB$113:DB$115),DB$4*wUSE!DB60/SUM(wUSE!DB$113:DB$115),0)</f>
        <v>0</v>
      </c>
      <c r="DC59" s="177"/>
      <c r="DD59" s="178"/>
      <c r="DE59" s="178"/>
      <c r="DF59" s="178"/>
      <c r="DG59" s="178"/>
      <c r="DH59" s="178"/>
      <c r="DI59" s="178"/>
      <c r="DJ59" s="178"/>
      <c r="DK59" s="178"/>
      <c r="DL59" s="178"/>
      <c r="DM59" s="178"/>
      <c r="DN59" s="178"/>
      <c r="DO59" s="178"/>
      <c r="DP59" s="178"/>
    </row>
    <row r="60" spans="1:120" x14ac:dyDescent="0.35">
      <c r="A60" s="27"/>
      <c r="B60" s="15" t="s">
        <v>143</v>
      </c>
      <c r="C60" s="187">
        <f>IF(SUM(wUSE!C$113:C$115),C$4*wUSE!C61/SUM(wUSE!C$113:C$115),0)</f>
        <v>0</v>
      </c>
      <c r="D60" s="187">
        <f>IF(SUM(wUSE!D$113:D$115),D$4*wUSE!D61/SUM(wUSE!D$113:D$115),0)</f>
        <v>0</v>
      </c>
      <c r="E60" s="187">
        <f>IF(SUM(wUSE!E$113:E$115),E$4*wUSE!E61/SUM(wUSE!E$113:E$115),0)</f>
        <v>0</v>
      </c>
      <c r="F60" s="187">
        <f>IF(SUM(wUSE!F$113:F$115),F$4*wUSE!F61/SUM(wUSE!F$113:F$115),0)</f>
        <v>0</v>
      </c>
      <c r="G60" s="187">
        <f>IF(SUM(wUSE!G$113:G$115),G$4*wUSE!G61/SUM(wUSE!G$113:G$115),0)</f>
        <v>0</v>
      </c>
      <c r="H60" s="187">
        <f>IF(SUM(wUSE!H$113:H$115),H$4*wUSE!H61/SUM(wUSE!H$113:H$115),0)</f>
        <v>0</v>
      </c>
      <c r="I60" s="187">
        <f>IF(SUM(wUSE!I$113:I$115),I$4*wUSE!I61/SUM(wUSE!I$113:I$115),0)</f>
        <v>0</v>
      </c>
      <c r="J60" s="187">
        <f>IF(SUM(wUSE!J$113:J$115),J$4*wUSE!J61/SUM(wUSE!J$113:J$115),0)</f>
        <v>0</v>
      </c>
      <c r="K60" s="187">
        <f>IF(SUM(wUSE!K$113:K$115),K$4*wUSE!K61/SUM(wUSE!K$113:K$115),0)</f>
        <v>0</v>
      </c>
      <c r="L60" s="187">
        <f>IF(SUM(wUSE!L$113:L$115),L$4*wUSE!L61/SUM(wUSE!L$113:L$115),0)</f>
        <v>0</v>
      </c>
      <c r="M60" s="187">
        <f>IF(SUM(wUSE!M$113:M$115),M$4*wUSE!M61/SUM(wUSE!M$113:M$115),0)</f>
        <v>0</v>
      </c>
      <c r="N60" s="187">
        <f>IF(SUM(wUSE!N$113:N$115),N$4*wUSE!N61/SUM(wUSE!N$113:N$115),0)</f>
        <v>0</v>
      </c>
      <c r="O60" s="187">
        <f>IF(SUM(wUSE!O$113:O$115),O$4*wUSE!O61/SUM(wUSE!O$113:O$115),0)</f>
        <v>0</v>
      </c>
      <c r="P60" s="187">
        <f>IF(SUM(wUSE!P$113:P$115),P$4*wUSE!P61/SUM(wUSE!P$113:P$115),0)</f>
        <v>0</v>
      </c>
      <c r="Q60" s="187">
        <f>IF(SUM(wUSE!Q$113:Q$115),Q$4*wUSE!Q61/SUM(wUSE!Q$113:Q$115),0)</f>
        <v>0</v>
      </c>
      <c r="R60" s="187">
        <f>IF(SUM(wUSE!R$113:R$115),R$4*wUSE!R61/SUM(wUSE!R$113:R$115),0)</f>
        <v>0</v>
      </c>
      <c r="S60" s="187">
        <f>IF(SUM(wUSE!S$113:S$115),S$4*wUSE!S61/SUM(wUSE!S$113:S$115),0)</f>
        <v>0</v>
      </c>
      <c r="T60" s="187">
        <f>IF(SUM(wUSE!T$113:T$115),T$4*wUSE!T61/SUM(wUSE!T$113:T$115),0)</f>
        <v>0</v>
      </c>
      <c r="U60" s="187">
        <f>IF(SUM(wUSE!U$113:U$115),U$4*wUSE!U61/SUM(wUSE!U$113:U$115),0)</f>
        <v>0</v>
      </c>
      <c r="V60" s="187">
        <f>IF(SUM(wUSE!V$113:V$115),V$4*wUSE!V61/SUM(wUSE!V$113:V$115),0)</f>
        <v>0</v>
      </c>
      <c r="W60" s="187">
        <f>IF(SUM(wUSE!W$113:W$115),W$4*wUSE!W61/SUM(wUSE!W$113:W$115),0)</f>
        <v>0</v>
      </c>
      <c r="X60" s="187">
        <f>IF(SUM(wUSE!X$113:X$115),X$4*wUSE!X61/SUM(wUSE!X$113:X$115),0)</f>
        <v>0</v>
      </c>
      <c r="Y60" s="187">
        <f>IF(SUM(wUSE!Y$113:Y$115),Y$4*wUSE!Y61/SUM(wUSE!Y$113:Y$115),0)</f>
        <v>0</v>
      </c>
      <c r="Z60" s="187">
        <f>IF(SUM(wUSE!Z$113:Z$115),Z$4*wUSE!Z61/SUM(wUSE!Z$113:Z$115),0)</f>
        <v>0</v>
      </c>
      <c r="AA60" s="187">
        <f>IF(SUM(wUSE!AA$113:AA$115),AA$4*wUSE!AA61/SUM(wUSE!AA$113:AA$115),0)</f>
        <v>0</v>
      </c>
      <c r="AB60" s="187">
        <f>IF(SUM(wUSE!AB$113:AB$115),AB$4*wUSE!AB61/SUM(wUSE!AB$113:AB$115),0)</f>
        <v>0</v>
      </c>
      <c r="AC60" s="187">
        <f>IF(SUM(wUSE!AC$113:AC$115),AC$4*wUSE!AC61/SUM(wUSE!AC$113:AC$115),0)</f>
        <v>0</v>
      </c>
      <c r="AD60" s="187">
        <f>IF(SUM(wUSE!AD$113:AD$115),AD$4*wUSE!AD61/SUM(wUSE!AD$113:AD$115),0)</f>
        <v>0</v>
      </c>
      <c r="AE60" s="187">
        <f>IF(SUM(wUSE!AE$113:AE$115),AE$4*wUSE!AE61/SUM(wUSE!AE$113:AE$115),0)</f>
        <v>0</v>
      </c>
      <c r="AF60" s="187">
        <f>IF(SUM(wUSE!AF$113:AF$115),AF$4*wUSE!AF61/SUM(wUSE!AF$113:AF$115),0)</f>
        <v>0</v>
      </c>
      <c r="AG60" s="187">
        <f>IF(SUM(wUSE!AG$113:AG$115),AG$4*wUSE!AG61/SUM(wUSE!AG$113:AG$115),0)</f>
        <v>0</v>
      </c>
      <c r="AH60" s="187">
        <f>IF(SUM(wUSE!AH$113:AH$115),AH$4*wUSE!AH61/SUM(wUSE!AH$113:AH$115),0)</f>
        <v>0</v>
      </c>
      <c r="AI60" s="187">
        <f>IF(SUM(wUSE!AI$113:AI$115),AI$4*wUSE!AI61/SUM(wUSE!AI$113:AI$115),0)</f>
        <v>0</v>
      </c>
      <c r="AJ60" s="187">
        <f>IF(SUM(wUSE!AJ$113:AJ$115),AJ$4*wUSE!AJ61/SUM(wUSE!AJ$113:AJ$115),0)</f>
        <v>0</v>
      </c>
      <c r="AK60" s="187">
        <f>IF(SUM(wUSE!AK$113:AK$115),AK$4*wUSE!AK61/SUM(wUSE!AK$113:AK$115),0)</f>
        <v>0</v>
      </c>
      <c r="AL60" s="187">
        <f>IF(SUM(wUSE!AL$113:AL$115),AL$4*wUSE!AL61/SUM(wUSE!AL$113:AL$115),0)</f>
        <v>0</v>
      </c>
      <c r="AM60" s="187">
        <f>IF(SUM(wUSE!AM$113:AM$115),AM$4*wUSE!AM61/SUM(wUSE!AM$113:AM$115),0)</f>
        <v>0</v>
      </c>
      <c r="AN60" s="187">
        <f>IF(SUM(wUSE!AN$113:AN$115),AN$4*wUSE!AN61/SUM(wUSE!AN$113:AN$115),0)</f>
        <v>0</v>
      </c>
      <c r="AO60" s="187">
        <f>IF(SUM(wUSE!AO$113:AO$115),AO$4*wUSE!AO61/SUM(wUSE!AO$113:AO$115),0)</f>
        <v>0.11261356202125711</v>
      </c>
      <c r="AP60" s="187">
        <f>IF(SUM(wUSE!AP$113:AP$115),AP$4*wUSE!AP61/SUM(wUSE!AP$113:AP$115),0)</f>
        <v>0.1061796920095279</v>
      </c>
      <c r="AQ60" s="187">
        <f>IF(SUM(wUSE!AQ$113:AQ$115),AQ$4*wUSE!AQ61/SUM(wUSE!AQ$113:AQ$115),0)</f>
        <v>0</v>
      </c>
      <c r="AR60" s="187">
        <f>IF(SUM(wUSE!AR$113:AR$115),AR$4*wUSE!AR61/SUM(wUSE!AR$113:AR$115),0)</f>
        <v>0</v>
      </c>
      <c r="AS60" s="187">
        <f>IF(SUM(wUSE!AS$113:AS$115),AS$4*wUSE!AS61/SUM(wUSE!AS$113:AS$115),0)</f>
        <v>0</v>
      </c>
      <c r="AT60" s="187">
        <f>IF(SUM(wUSE!AT$113:AT$115),AT$4*wUSE!AT61/SUM(wUSE!AT$113:AT$115),0)</f>
        <v>0</v>
      </c>
      <c r="AU60" s="187">
        <f>IF(SUM(wUSE!AU$113:AU$115),AU$4*wUSE!AU61/SUM(wUSE!AU$113:AU$115),0)</f>
        <v>0</v>
      </c>
      <c r="AV60" s="187">
        <f>IF(SUM(wUSE!AV$113:AV$115),AV$4*wUSE!AV61/SUM(wUSE!AV$113:AV$115),0)</f>
        <v>0</v>
      </c>
      <c r="AW60" s="187">
        <f>IF(SUM(wUSE!AW$113:AW$115),AW$4*wUSE!AW61/SUM(wUSE!AW$113:AW$115),0)</f>
        <v>0</v>
      </c>
      <c r="AX60" s="187">
        <f>IF(SUM(wUSE!AX$113:AX$115),AX$4*wUSE!AX61/SUM(wUSE!AX$113:AX$115),0)</f>
        <v>0</v>
      </c>
      <c r="AY60" s="187">
        <f>IF(SUM(wUSE!AY$113:AY$115),AY$4*wUSE!AY61/SUM(wUSE!AY$113:AY$115),0)</f>
        <v>0</v>
      </c>
      <c r="AZ60" s="187">
        <f>IF(SUM(wUSE!AZ$113:AZ$115),AZ$4*wUSE!AZ61/SUM(wUSE!AZ$113:AZ$115),0)</f>
        <v>0</v>
      </c>
      <c r="BA60" s="187">
        <f>IF(SUM(wUSE!BA$113:BA$115),BA$4*wUSE!BA61/SUM(wUSE!BA$113:BA$115),0)</f>
        <v>0</v>
      </c>
      <c r="BB60" s="187">
        <f>IF(SUM(wUSE!BB$113:BB$115),BB$4*wUSE!BB61/SUM(wUSE!BB$113:BB$115),0)</f>
        <v>0</v>
      </c>
      <c r="BC60" s="187">
        <f>IF(SUM(wUSE!BC$113:BC$115),BC$4*wUSE!BC61/SUM(wUSE!BC$113:BC$115),0)</f>
        <v>23.879588372260546</v>
      </c>
      <c r="BD60" s="187">
        <f>IF(SUM(wUSE!BD$113:BD$115),BD$4*wUSE!BD61/SUM(wUSE!BD$113:BD$115),0)</f>
        <v>0</v>
      </c>
      <c r="BE60" s="187">
        <f>IF(SUM(wUSE!BE$113:BE$115),BE$4*wUSE!BE61/SUM(wUSE!BE$113:BE$115),0)</f>
        <v>0</v>
      </c>
      <c r="BF60" s="187">
        <f>IF(SUM(wUSE!BF$113:BF$115),BF$4*wUSE!BF61/SUM(wUSE!BF$113:BF$115),0)</f>
        <v>0</v>
      </c>
      <c r="BG60" s="187">
        <f>IF(SUM(wUSE!BG$113:BG$115),BG$4*wUSE!BG61/SUM(wUSE!BG$113:BG$115),0)</f>
        <v>0</v>
      </c>
      <c r="BH60" s="187">
        <f>IF(SUM(wUSE!BH$113:BH$115),BH$4*wUSE!BH61/SUM(wUSE!BH$113:BH$115),0)</f>
        <v>0</v>
      </c>
      <c r="BI60" s="187">
        <f>IF(SUM(wUSE!BI$113:BI$115),BI$4*wUSE!BI61/SUM(wUSE!BI$113:BI$115),0)</f>
        <v>0</v>
      </c>
      <c r="BJ60" s="187">
        <f>IF(SUM(wUSE!BJ$113:BJ$115),BJ$4*wUSE!BJ61/SUM(wUSE!BJ$113:BJ$115),0)</f>
        <v>0</v>
      </c>
      <c r="BK60" s="187">
        <f>IF(SUM(wUSE!BK$113:BK$115),BK$4*wUSE!BK61/SUM(wUSE!BK$113:BK$115),0)</f>
        <v>0</v>
      </c>
      <c r="BL60" s="187">
        <f>IF(SUM(wUSE!BL$113:BL$115),BL$4*wUSE!BL61/SUM(wUSE!BL$113:BL$115),0)</f>
        <v>0</v>
      </c>
      <c r="BM60" s="187">
        <f>IF(SUM(wUSE!BM$113:BM$115),BM$4*wUSE!BM61/SUM(wUSE!BM$113:BM$115),0)</f>
        <v>0</v>
      </c>
      <c r="BN60" s="187">
        <f>IF(SUM(wUSE!BN$113:BN$115),BN$4*wUSE!BN61/SUM(wUSE!BN$113:BN$115),0)</f>
        <v>0</v>
      </c>
      <c r="BO60" s="187">
        <f>IF(SUM(wUSE!BO$113:BO$115),BO$4*wUSE!BO61/SUM(wUSE!BO$113:BO$115),0)</f>
        <v>0</v>
      </c>
      <c r="BP60" s="187">
        <f>IF(SUM(wUSE!BP$113:BP$115),BP$4*wUSE!BP61/SUM(wUSE!BP$113:BP$115),0)</f>
        <v>4.9420846913241361</v>
      </c>
      <c r="BQ60" s="187">
        <f>IF(SUM(wUSE!BQ$113:BQ$115),BQ$4*wUSE!BQ61/SUM(wUSE!BQ$113:BQ$115),0)</f>
        <v>0</v>
      </c>
      <c r="BR60" s="187">
        <f>IF(SUM(wUSE!BR$113:BR$115),BR$4*wUSE!BR61/SUM(wUSE!BR$113:BR$115),0)</f>
        <v>0</v>
      </c>
      <c r="BS60" s="187">
        <f>IF(SUM(wUSE!BS$113:BS$115),BS$4*wUSE!BS61/SUM(wUSE!BS$113:BS$115),0)</f>
        <v>7.610659849369647E-2</v>
      </c>
      <c r="BT60" s="187">
        <f>IF(SUM(wUSE!BT$113:BT$115),BT$4*wUSE!BT61/SUM(wUSE!BT$113:BT$115),0)</f>
        <v>0</v>
      </c>
      <c r="BU60" s="187">
        <f>IF(SUM(wUSE!BU$113:BU$115),BU$4*wUSE!BU61/SUM(wUSE!BU$113:BU$115),0)</f>
        <v>0</v>
      </c>
      <c r="BV60" s="187">
        <f>IF(SUM(wUSE!BV$113:BV$115),BV$4*wUSE!BV61/SUM(wUSE!BV$113:BV$115),0)</f>
        <v>14.316276134735332</v>
      </c>
      <c r="BW60" s="187">
        <f>IF(SUM(wUSE!BW$113:BW$115),BW$4*wUSE!BW61/SUM(wUSE!BW$113:BW$115),0)</f>
        <v>0</v>
      </c>
      <c r="BX60" s="187">
        <f>IF(SUM(wUSE!BX$113:BX$115),BX$4*wUSE!BX61/SUM(wUSE!BX$113:BX$115),0)</f>
        <v>0</v>
      </c>
      <c r="BY60" s="187">
        <f>IF(SUM(wUSE!BY$113:BY$115),BY$4*wUSE!BY61/SUM(wUSE!BY$113:BY$115),0)</f>
        <v>0</v>
      </c>
      <c r="BZ60" s="187">
        <f>IF(SUM(wUSE!BZ$113:BZ$115),BZ$4*wUSE!BZ61/SUM(wUSE!BZ$113:BZ$115),0)</f>
        <v>0</v>
      </c>
      <c r="CA60" s="187">
        <f>IF(SUM(wUSE!CA$113:CA$115),CA$4*wUSE!CA61/SUM(wUSE!CA$113:CA$115),0)</f>
        <v>7.6145040528148371</v>
      </c>
      <c r="CB60" s="187">
        <f>IF(SUM(wUSE!CB$113:CB$115),CB$4*wUSE!CB61/SUM(wUSE!CB$113:CB$115),0)</f>
        <v>0.92428985549639742</v>
      </c>
      <c r="CC60" s="187">
        <f>IF(SUM(wUSE!CC$113:CC$115),CC$4*wUSE!CC61/SUM(wUSE!CC$113:CC$115),0)</f>
        <v>0.30182867482695297</v>
      </c>
      <c r="CD60" s="187">
        <f>IF(SUM(wUSE!CD$113:CD$115),CD$4*wUSE!CD61/SUM(wUSE!CD$113:CD$115),0)</f>
        <v>0</v>
      </c>
      <c r="CE60" s="187">
        <f>IF(SUM(wUSE!CE$113:CE$115),CE$4*wUSE!CE61/SUM(wUSE!CE$113:CE$115),0)</f>
        <v>0</v>
      </c>
      <c r="CF60" s="187">
        <f>IF(SUM(wUSE!CF$113:CF$115),CF$4*wUSE!CF61/SUM(wUSE!CF$113:CF$115),0)</f>
        <v>7.1571212697971625</v>
      </c>
      <c r="CG60" s="187">
        <f>IF(SUM(wUSE!CG$113:CG$115),CG$4*wUSE!CG61/SUM(wUSE!CG$113:CG$115),0)</f>
        <v>0</v>
      </c>
      <c r="CH60" s="187">
        <f>IF(SUM(wUSE!CH$113:CH$115),CH$4*wUSE!CH61/SUM(wUSE!CH$113:CH$115),0)</f>
        <v>1.4777142842247464</v>
      </c>
      <c r="CI60" s="187">
        <f>IF(SUM(wUSE!CI$113:CI$115),CI$4*wUSE!CI61/SUM(wUSE!CI$113:CI$115),0)</f>
        <v>0</v>
      </c>
      <c r="CJ60" s="187">
        <f>IF(SUM(wUSE!CJ$113:CJ$115),CJ$4*wUSE!CJ61/SUM(wUSE!CJ$113:CJ$115),0)</f>
        <v>0</v>
      </c>
      <c r="CK60" s="187">
        <f>IF(SUM(wUSE!CK$113:CK$115),CK$4*wUSE!CK61/SUM(wUSE!CK$113:CK$115),0)</f>
        <v>0</v>
      </c>
      <c r="CL60" s="187">
        <f>IF(SUM(wUSE!CL$113:CL$115),CL$4*wUSE!CL61/SUM(wUSE!CL$113:CL$115),0)</f>
        <v>2.2718457834477714</v>
      </c>
      <c r="CM60" s="187">
        <f>IF(SUM(wUSE!CM$113:CM$115),CM$4*wUSE!CM61/SUM(wUSE!CM$113:CM$115),0)</f>
        <v>0</v>
      </c>
      <c r="CN60" s="187">
        <f>IF(SUM(wUSE!CN$113:CN$115),CN$4*wUSE!CN61/SUM(wUSE!CN$113:CN$115),0)</f>
        <v>0</v>
      </c>
      <c r="CO60" s="187">
        <f>IF(SUM(wUSE!CO$113:CO$115),CO$4*wUSE!CO61/SUM(wUSE!CO$113:CO$115),0)</f>
        <v>0</v>
      </c>
      <c r="CP60" s="187">
        <f>IF(SUM(wUSE!CP$113:CP$115),CP$4*wUSE!CP61/SUM(wUSE!CP$113:CP$115),0)</f>
        <v>0</v>
      </c>
      <c r="CQ60" s="187">
        <f>IF(SUM(wUSE!CQ$113:CQ$115),CQ$4*wUSE!CQ61/SUM(wUSE!CQ$113:CQ$115),0)</f>
        <v>0</v>
      </c>
      <c r="CR60" s="187">
        <f>IF(SUM(wUSE!CR$113:CR$115),CR$4*wUSE!CR61/SUM(wUSE!CR$113:CR$115),0)</f>
        <v>0</v>
      </c>
      <c r="CS60" s="187">
        <f>IF(SUM(wUSE!CS$113:CS$115),CS$4*wUSE!CS61/SUM(wUSE!CS$113:CS$115),0)</f>
        <v>1.6369962828057469</v>
      </c>
      <c r="CT60" s="187">
        <f>IF(SUM(wUSE!CT$113:CT$115),CT$4*wUSE!CT61/SUM(wUSE!CT$113:CT$115),0)</f>
        <v>5.9410551850714537</v>
      </c>
      <c r="CU60" s="187">
        <f>IF(SUM(wUSE!CU$113:CU$115),CU$4*wUSE!CU61/SUM(wUSE!CU$113:CU$115),0)</f>
        <v>1.5433748768115001</v>
      </c>
      <c r="CV60" s="187">
        <f>IF(SUM(wUSE!CV$113:CV$115),CV$4*wUSE!CV61/SUM(wUSE!CV$113:CV$115),0)</f>
        <v>1.3208677804320838E-2</v>
      </c>
      <c r="CW60" s="187">
        <f>IF(SUM(wUSE!CW$113:CW$115),CW$4*wUSE!CW61/SUM(wUSE!CW$113:CW$115),0)</f>
        <v>0</v>
      </c>
      <c r="CX60" s="187">
        <f>IF(SUM(wUSE!CX$113:CX$115),CX$4*wUSE!CX61/SUM(wUSE!CX$113:CX$115),0)</f>
        <v>0</v>
      </c>
      <c r="CY60" s="187">
        <f>IF(SUM(wUSE!CY$113:CY$115),CY$4*wUSE!CY61/SUM(wUSE!CY$113:CY$115),0)</f>
        <v>0</v>
      </c>
      <c r="CZ60" s="187">
        <f>IF(SUM(wUSE!CZ$113:CZ$115),CZ$4*wUSE!CZ61/SUM(wUSE!CZ$113:CZ$115),0)</f>
        <v>0</v>
      </c>
      <c r="DA60" s="187">
        <f>IF(SUM(wUSE!DA$113:DA$115),DA$4*wUSE!DA61/SUM(wUSE!DA$113:DA$115),0)</f>
        <v>0</v>
      </c>
      <c r="DB60" s="187">
        <f>IF(SUM(wUSE!DB$113:DB$115),DB$4*wUSE!DB61/SUM(wUSE!DB$113:DB$115),0)</f>
        <v>0</v>
      </c>
      <c r="DC60" s="177"/>
      <c r="DD60" s="178"/>
      <c r="DE60" s="178"/>
      <c r="DF60" s="178"/>
      <c r="DG60" s="178"/>
      <c r="DH60" s="178"/>
      <c r="DI60" s="178"/>
      <c r="DJ60" s="178"/>
      <c r="DK60" s="178"/>
      <c r="DL60" s="178"/>
      <c r="DM60" s="178"/>
      <c r="DN60" s="178"/>
      <c r="DO60" s="178"/>
      <c r="DP60" s="178"/>
    </row>
    <row r="61" spans="1:120" x14ac:dyDescent="0.35">
      <c r="A61" s="27"/>
      <c r="B61" s="15" t="s">
        <v>148</v>
      </c>
      <c r="C61" s="187">
        <f>IF(SUM(wUSE!C$113:C$115),C$4*wUSE!C62/SUM(wUSE!C$113:C$115),0)</f>
        <v>0</v>
      </c>
      <c r="D61" s="187">
        <f>IF(SUM(wUSE!D$113:D$115),D$4*wUSE!D62/SUM(wUSE!D$113:D$115),0)</f>
        <v>0</v>
      </c>
      <c r="E61" s="187">
        <f>IF(SUM(wUSE!E$113:E$115),E$4*wUSE!E62/SUM(wUSE!E$113:E$115),0)</f>
        <v>0</v>
      </c>
      <c r="F61" s="187">
        <f>IF(SUM(wUSE!F$113:F$115),F$4*wUSE!F62/SUM(wUSE!F$113:F$115),0)</f>
        <v>0</v>
      </c>
      <c r="G61" s="187">
        <f>IF(SUM(wUSE!G$113:G$115),G$4*wUSE!G62/SUM(wUSE!G$113:G$115),0)</f>
        <v>0</v>
      </c>
      <c r="H61" s="187">
        <f>IF(SUM(wUSE!H$113:H$115),H$4*wUSE!H62/SUM(wUSE!H$113:H$115),0)</f>
        <v>0</v>
      </c>
      <c r="I61" s="187">
        <f>IF(SUM(wUSE!I$113:I$115),I$4*wUSE!I62/SUM(wUSE!I$113:I$115),0)</f>
        <v>0</v>
      </c>
      <c r="J61" s="187">
        <f>IF(SUM(wUSE!J$113:J$115),J$4*wUSE!J62/SUM(wUSE!J$113:J$115),0)</f>
        <v>0</v>
      </c>
      <c r="K61" s="187">
        <f>IF(SUM(wUSE!K$113:K$115),K$4*wUSE!K62/SUM(wUSE!K$113:K$115),0)</f>
        <v>0</v>
      </c>
      <c r="L61" s="187">
        <f>IF(SUM(wUSE!L$113:L$115),L$4*wUSE!L62/SUM(wUSE!L$113:L$115),0)</f>
        <v>0</v>
      </c>
      <c r="M61" s="187">
        <f>IF(SUM(wUSE!M$113:M$115),M$4*wUSE!M62/SUM(wUSE!M$113:M$115),0)</f>
        <v>0</v>
      </c>
      <c r="N61" s="187">
        <f>IF(SUM(wUSE!N$113:N$115),N$4*wUSE!N62/SUM(wUSE!N$113:N$115),0)</f>
        <v>0</v>
      </c>
      <c r="O61" s="187">
        <f>IF(SUM(wUSE!O$113:O$115),O$4*wUSE!O62/SUM(wUSE!O$113:O$115),0)</f>
        <v>0</v>
      </c>
      <c r="P61" s="187">
        <f>IF(SUM(wUSE!P$113:P$115),P$4*wUSE!P62/SUM(wUSE!P$113:P$115),0)</f>
        <v>0</v>
      </c>
      <c r="Q61" s="187">
        <f>IF(SUM(wUSE!Q$113:Q$115),Q$4*wUSE!Q62/SUM(wUSE!Q$113:Q$115),0)</f>
        <v>0</v>
      </c>
      <c r="R61" s="187">
        <f>IF(SUM(wUSE!R$113:R$115),R$4*wUSE!R62/SUM(wUSE!R$113:R$115),0)</f>
        <v>0</v>
      </c>
      <c r="S61" s="187">
        <f>IF(SUM(wUSE!S$113:S$115),S$4*wUSE!S62/SUM(wUSE!S$113:S$115),0)</f>
        <v>0</v>
      </c>
      <c r="T61" s="187">
        <f>IF(SUM(wUSE!T$113:T$115),T$4*wUSE!T62/SUM(wUSE!T$113:T$115),0)</f>
        <v>0</v>
      </c>
      <c r="U61" s="187">
        <f>IF(SUM(wUSE!U$113:U$115),U$4*wUSE!U62/SUM(wUSE!U$113:U$115),0)</f>
        <v>0</v>
      </c>
      <c r="V61" s="187">
        <f>IF(SUM(wUSE!V$113:V$115),V$4*wUSE!V62/SUM(wUSE!V$113:V$115),0)</f>
        <v>0</v>
      </c>
      <c r="W61" s="187">
        <f>IF(SUM(wUSE!W$113:W$115),W$4*wUSE!W62/SUM(wUSE!W$113:W$115),0)</f>
        <v>0</v>
      </c>
      <c r="X61" s="187">
        <f>IF(SUM(wUSE!X$113:X$115),X$4*wUSE!X62/SUM(wUSE!X$113:X$115),0)</f>
        <v>0</v>
      </c>
      <c r="Y61" s="187">
        <f>IF(SUM(wUSE!Y$113:Y$115),Y$4*wUSE!Y62/SUM(wUSE!Y$113:Y$115),0)</f>
        <v>0</v>
      </c>
      <c r="Z61" s="187">
        <f>IF(SUM(wUSE!Z$113:Z$115),Z$4*wUSE!Z62/SUM(wUSE!Z$113:Z$115),0)</f>
        <v>0</v>
      </c>
      <c r="AA61" s="187">
        <f>IF(SUM(wUSE!AA$113:AA$115),AA$4*wUSE!AA62/SUM(wUSE!AA$113:AA$115),0)</f>
        <v>0</v>
      </c>
      <c r="AB61" s="187">
        <f>IF(SUM(wUSE!AB$113:AB$115),AB$4*wUSE!AB62/SUM(wUSE!AB$113:AB$115),0)</f>
        <v>0</v>
      </c>
      <c r="AC61" s="187">
        <f>IF(SUM(wUSE!AC$113:AC$115),AC$4*wUSE!AC62/SUM(wUSE!AC$113:AC$115),0)</f>
        <v>0</v>
      </c>
      <c r="AD61" s="187">
        <f>IF(SUM(wUSE!AD$113:AD$115),AD$4*wUSE!AD62/SUM(wUSE!AD$113:AD$115),0)</f>
        <v>0</v>
      </c>
      <c r="AE61" s="187">
        <f>IF(SUM(wUSE!AE$113:AE$115),AE$4*wUSE!AE62/SUM(wUSE!AE$113:AE$115),0)</f>
        <v>0</v>
      </c>
      <c r="AF61" s="187">
        <f>IF(SUM(wUSE!AF$113:AF$115),AF$4*wUSE!AF62/SUM(wUSE!AF$113:AF$115),0)</f>
        <v>0</v>
      </c>
      <c r="AG61" s="187">
        <f>IF(SUM(wUSE!AG$113:AG$115),AG$4*wUSE!AG62/SUM(wUSE!AG$113:AG$115),0)</f>
        <v>0</v>
      </c>
      <c r="AH61" s="187">
        <f>IF(SUM(wUSE!AH$113:AH$115),AH$4*wUSE!AH62/SUM(wUSE!AH$113:AH$115),0)</f>
        <v>0</v>
      </c>
      <c r="AI61" s="187">
        <f>IF(SUM(wUSE!AI$113:AI$115),AI$4*wUSE!AI62/SUM(wUSE!AI$113:AI$115),0)</f>
        <v>0</v>
      </c>
      <c r="AJ61" s="187">
        <f>IF(SUM(wUSE!AJ$113:AJ$115),AJ$4*wUSE!AJ62/SUM(wUSE!AJ$113:AJ$115),0)</f>
        <v>0</v>
      </c>
      <c r="AK61" s="187">
        <f>IF(SUM(wUSE!AK$113:AK$115),AK$4*wUSE!AK62/SUM(wUSE!AK$113:AK$115),0)</f>
        <v>0</v>
      </c>
      <c r="AL61" s="187">
        <f>IF(SUM(wUSE!AL$113:AL$115),AL$4*wUSE!AL62/SUM(wUSE!AL$113:AL$115),0)</f>
        <v>0</v>
      </c>
      <c r="AM61" s="187">
        <f>IF(SUM(wUSE!AM$113:AM$115),AM$4*wUSE!AM62/SUM(wUSE!AM$113:AM$115),0)</f>
        <v>0</v>
      </c>
      <c r="AN61" s="187">
        <f>IF(SUM(wUSE!AN$113:AN$115),AN$4*wUSE!AN62/SUM(wUSE!AN$113:AN$115),0)</f>
        <v>0</v>
      </c>
      <c r="AO61" s="187">
        <f>IF(SUM(wUSE!AO$113:AO$115),AO$4*wUSE!AO62/SUM(wUSE!AO$113:AO$115),0)</f>
        <v>0.39257928993948932</v>
      </c>
      <c r="AP61" s="187">
        <f>IF(SUM(wUSE!AP$113:AP$115),AP$4*wUSE!AP62/SUM(wUSE!AP$113:AP$115),0)</f>
        <v>0</v>
      </c>
      <c r="AQ61" s="187">
        <f>IF(SUM(wUSE!AQ$113:AQ$115),AQ$4*wUSE!AQ62/SUM(wUSE!AQ$113:AQ$115),0)</f>
        <v>0.49671534585324451</v>
      </c>
      <c r="AR61" s="187">
        <f>IF(SUM(wUSE!AR$113:AR$115),AR$4*wUSE!AR62/SUM(wUSE!AR$113:AR$115),0)</f>
        <v>0</v>
      </c>
      <c r="AS61" s="187">
        <f>IF(SUM(wUSE!AS$113:AS$115),AS$4*wUSE!AS62/SUM(wUSE!AS$113:AS$115),0)</f>
        <v>0.68023354234347211</v>
      </c>
      <c r="AT61" s="187">
        <f>IF(SUM(wUSE!AT$113:AT$115),AT$4*wUSE!AT62/SUM(wUSE!AT$113:AT$115),0)</f>
        <v>0</v>
      </c>
      <c r="AU61" s="187">
        <f>IF(SUM(wUSE!AU$113:AU$115),AU$4*wUSE!AU62/SUM(wUSE!AU$113:AU$115),0)</f>
        <v>0.31401708060084743</v>
      </c>
      <c r="AV61" s="187">
        <f>IF(SUM(wUSE!AV$113:AV$115),AV$4*wUSE!AV62/SUM(wUSE!AV$113:AV$115),0)</f>
        <v>1.8751208883653763</v>
      </c>
      <c r="AW61" s="187">
        <f>IF(SUM(wUSE!AW$113:AW$115),AW$4*wUSE!AW62/SUM(wUSE!AW$113:AW$115),0)</f>
        <v>2.9152056586465442</v>
      </c>
      <c r="AX61" s="187">
        <f>IF(SUM(wUSE!AX$113:AX$115),AX$4*wUSE!AX62/SUM(wUSE!AX$113:AX$115),0)</f>
        <v>0</v>
      </c>
      <c r="AY61" s="187">
        <f>IF(SUM(wUSE!AY$113:AY$115),AY$4*wUSE!AY62/SUM(wUSE!AY$113:AY$115),0)</f>
        <v>0.3769002081035242</v>
      </c>
      <c r="AZ61" s="187">
        <f>IF(SUM(wUSE!AZ$113:AZ$115),AZ$4*wUSE!AZ62/SUM(wUSE!AZ$113:AZ$115),0)</f>
        <v>2.6466847977750647</v>
      </c>
      <c r="BA61" s="187">
        <f>IF(SUM(wUSE!BA$113:BA$115),BA$4*wUSE!BA62/SUM(wUSE!BA$113:BA$115),0)</f>
        <v>0.73111796710299704</v>
      </c>
      <c r="BB61" s="187">
        <f>IF(SUM(wUSE!BB$113:BB$115),BB$4*wUSE!BB62/SUM(wUSE!BB$113:BB$115),0)</f>
        <v>0</v>
      </c>
      <c r="BC61" s="187">
        <f>IF(SUM(wUSE!BC$113:BC$115),BC$4*wUSE!BC62/SUM(wUSE!BC$113:BC$115),0)</f>
        <v>8.9896501203852064E-2</v>
      </c>
      <c r="BD61" s="187">
        <f>IF(SUM(wUSE!BD$113:BD$115),BD$4*wUSE!BD62/SUM(wUSE!BD$113:BD$115),0)</f>
        <v>2.8535846470106119</v>
      </c>
      <c r="BE61" s="187">
        <f>IF(SUM(wUSE!BE$113:BE$115),BE$4*wUSE!BE62/SUM(wUSE!BE$113:BE$115),0)</f>
        <v>10.47599478462566</v>
      </c>
      <c r="BF61" s="187">
        <f>IF(SUM(wUSE!BF$113:BF$115),BF$4*wUSE!BF62/SUM(wUSE!BF$113:BF$115),0)</f>
        <v>0</v>
      </c>
      <c r="BG61" s="187">
        <f>IF(SUM(wUSE!BG$113:BG$115),BG$4*wUSE!BG62/SUM(wUSE!BG$113:BG$115),0)</f>
        <v>3.1518038752211432</v>
      </c>
      <c r="BH61" s="187">
        <f>IF(SUM(wUSE!BH$113:BH$115),BH$4*wUSE!BH62/SUM(wUSE!BH$113:BH$115),0)</f>
        <v>3.4791336227401749E-2</v>
      </c>
      <c r="BI61" s="187">
        <f>IF(SUM(wUSE!BI$113:BI$115),BI$4*wUSE!BI62/SUM(wUSE!BI$113:BI$115),0)</f>
        <v>0</v>
      </c>
      <c r="BJ61" s="187">
        <f>IF(SUM(wUSE!BJ$113:BJ$115),BJ$4*wUSE!BJ62/SUM(wUSE!BJ$113:BJ$115),0)</f>
        <v>1.2232522639396171E-3</v>
      </c>
      <c r="BK61" s="187">
        <f>IF(SUM(wUSE!BK$113:BK$115),BK$4*wUSE!BK62/SUM(wUSE!BK$113:BK$115),0)</f>
        <v>0.11510720450360896</v>
      </c>
      <c r="BL61" s="187">
        <f>IF(SUM(wUSE!BL$113:BL$115),BL$4*wUSE!BL62/SUM(wUSE!BL$113:BL$115),0)</f>
        <v>0</v>
      </c>
      <c r="BM61" s="187">
        <f>IF(SUM(wUSE!BM$113:BM$115),BM$4*wUSE!BM62/SUM(wUSE!BM$113:BM$115),0)</f>
        <v>5.6729264804685361E-2</v>
      </c>
      <c r="BN61" s="187">
        <f>IF(SUM(wUSE!BN$113:BN$115),BN$4*wUSE!BN62/SUM(wUSE!BN$113:BN$115),0)</f>
        <v>9.0941508189094897E-2</v>
      </c>
      <c r="BO61" s="187">
        <f>IF(SUM(wUSE!BO$113:BO$115),BO$4*wUSE!BO62/SUM(wUSE!BO$113:BO$115),0)</f>
        <v>0.10909353446588689</v>
      </c>
      <c r="BP61" s="187">
        <f>IF(SUM(wUSE!BP$113:BP$115),BP$4*wUSE!BP62/SUM(wUSE!BP$113:BP$115),0)</f>
        <v>6.2131829494640334</v>
      </c>
      <c r="BQ61" s="187">
        <f>IF(SUM(wUSE!BQ$113:BQ$115),BQ$4*wUSE!BQ62/SUM(wUSE!BQ$113:BQ$115),0)</f>
        <v>0</v>
      </c>
      <c r="BR61" s="187">
        <f>IF(SUM(wUSE!BR$113:BR$115),BR$4*wUSE!BR62/SUM(wUSE!BR$113:BR$115),0)</f>
        <v>0</v>
      </c>
      <c r="BS61" s="187">
        <f>IF(SUM(wUSE!BS$113:BS$115),BS$4*wUSE!BS62/SUM(wUSE!BS$113:BS$115),0)</f>
        <v>0</v>
      </c>
      <c r="BT61" s="187">
        <f>IF(SUM(wUSE!BT$113:BT$115),BT$4*wUSE!BT62/SUM(wUSE!BT$113:BT$115),0)</f>
        <v>0</v>
      </c>
      <c r="BU61" s="187">
        <f>IF(SUM(wUSE!BU$113:BU$115),BU$4*wUSE!BU62/SUM(wUSE!BU$113:BU$115),0)</f>
        <v>0.42548991989907431</v>
      </c>
      <c r="BV61" s="187">
        <f>IF(SUM(wUSE!BV$113:BV$115),BV$4*wUSE!BV62/SUM(wUSE!BV$113:BV$115),0)</f>
        <v>22.423178656801213</v>
      </c>
      <c r="BW61" s="187">
        <f>IF(SUM(wUSE!BW$113:BW$115),BW$4*wUSE!BW62/SUM(wUSE!BW$113:BW$115),0)</f>
        <v>0</v>
      </c>
      <c r="BX61" s="187">
        <f>IF(SUM(wUSE!BX$113:BX$115),BX$4*wUSE!BX62/SUM(wUSE!BX$113:BX$115),0)</f>
        <v>0</v>
      </c>
      <c r="BY61" s="187">
        <f>IF(SUM(wUSE!BY$113:BY$115),BY$4*wUSE!BY62/SUM(wUSE!BY$113:BY$115),0)</f>
        <v>1.7723179407915708E-4</v>
      </c>
      <c r="BZ61" s="187">
        <f>IF(SUM(wUSE!BZ$113:BZ$115),BZ$4*wUSE!BZ62/SUM(wUSE!BZ$113:BZ$115),0)</f>
        <v>2.4077890444550221</v>
      </c>
      <c r="CA61" s="187">
        <f>IF(SUM(wUSE!CA$113:CA$115),CA$4*wUSE!CA62/SUM(wUSE!CA$113:CA$115),0)</f>
        <v>6.4582893648776558</v>
      </c>
      <c r="CB61" s="187">
        <f>IF(SUM(wUSE!CB$113:CB$115),CB$4*wUSE!CB62/SUM(wUSE!CB$113:CB$115),0)</f>
        <v>0.40078928114908713</v>
      </c>
      <c r="CC61" s="187">
        <f>IF(SUM(wUSE!CC$113:CC$115),CC$4*wUSE!CC62/SUM(wUSE!CC$113:CC$115),0)</f>
        <v>0.1201257448234764</v>
      </c>
      <c r="CD61" s="187">
        <f>IF(SUM(wUSE!CD$113:CD$115),CD$4*wUSE!CD62/SUM(wUSE!CD$113:CD$115),0)</f>
        <v>0</v>
      </c>
      <c r="CE61" s="187">
        <f>IF(SUM(wUSE!CE$113:CE$115),CE$4*wUSE!CE62/SUM(wUSE!CE$113:CE$115),0)</f>
        <v>2.5882325880643473E-2</v>
      </c>
      <c r="CF61" s="187">
        <f>IF(SUM(wUSE!CF$113:CF$115),CF$4*wUSE!CF62/SUM(wUSE!CF$113:CF$115),0)</f>
        <v>0.48055489840593429</v>
      </c>
      <c r="CG61" s="187">
        <f>IF(SUM(wUSE!CG$113:CG$115),CG$4*wUSE!CG62/SUM(wUSE!CG$113:CG$115),0)</f>
        <v>0.21072401009852293</v>
      </c>
      <c r="CH61" s="187">
        <f>IF(SUM(wUSE!CH$113:CH$115),CH$4*wUSE!CH62/SUM(wUSE!CH$113:CH$115),0)</f>
        <v>0</v>
      </c>
      <c r="CI61" s="187">
        <f>IF(SUM(wUSE!CI$113:CI$115),CI$4*wUSE!CI62/SUM(wUSE!CI$113:CI$115),0)</f>
        <v>1.3008319549410651E-3</v>
      </c>
      <c r="CJ61" s="187">
        <f>IF(SUM(wUSE!CJ$113:CJ$115),CJ$4*wUSE!CJ62/SUM(wUSE!CJ$113:CJ$115),0)</f>
        <v>0</v>
      </c>
      <c r="CK61" s="187">
        <f>IF(SUM(wUSE!CK$113:CK$115),CK$4*wUSE!CK62/SUM(wUSE!CK$113:CK$115),0)</f>
        <v>0</v>
      </c>
      <c r="CL61" s="187">
        <f>IF(SUM(wUSE!CL$113:CL$115),CL$4*wUSE!CL62/SUM(wUSE!CL$113:CL$115),0)</f>
        <v>5.9628686361162591E-4</v>
      </c>
      <c r="CM61" s="187">
        <f>IF(SUM(wUSE!CM$113:CM$115),CM$4*wUSE!CM62/SUM(wUSE!CM$113:CM$115),0)</f>
        <v>0</v>
      </c>
      <c r="CN61" s="187">
        <f>IF(SUM(wUSE!CN$113:CN$115),CN$4*wUSE!CN62/SUM(wUSE!CN$113:CN$115),0)</f>
        <v>0</v>
      </c>
      <c r="CO61" s="187">
        <f>IF(SUM(wUSE!CO$113:CO$115),CO$4*wUSE!CO62/SUM(wUSE!CO$113:CO$115),0)</f>
        <v>0</v>
      </c>
      <c r="CP61" s="187">
        <f>IF(SUM(wUSE!CP$113:CP$115),CP$4*wUSE!CP62/SUM(wUSE!CP$113:CP$115),0)</f>
        <v>3.5635325913058472E-2</v>
      </c>
      <c r="CQ61" s="187">
        <f>IF(SUM(wUSE!CQ$113:CQ$115),CQ$4*wUSE!CQ62/SUM(wUSE!CQ$113:CQ$115),0)</f>
        <v>0.31336781549456166</v>
      </c>
      <c r="CR61" s="187">
        <f>IF(SUM(wUSE!CR$113:CR$115),CR$4*wUSE!CR62/SUM(wUSE!CR$113:CR$115),0)</f>
        <v>0</v>
      </c>
      <c r="CS61" s="187">
        <f>IF(SUM(wUSE!CS$113:CS$115),CS$4*wUSE!CS62/SUM(wUSE!CS$113:CS$115),0)</f>
        <v>3.9046546236924391E-2</v>
      </c>
      <c r="CT61" s="187">
        <f>IF(SUM(wUSE!CT$113:CT$115),CT$4*wUSE!CT62/SUM(wUSE!CT$113:CT$115),0)</f>
        <v>1.1077338684826967E-2</v>
      </c>
      <c r="CU61" s="187">
        <f>IF(SUM(wUSE!CU$113:CU$115),CU$4*wUSE!CU62/SUM(wUSE!CU$113:CU$115),0)</f>
        <v>1.6021720471199558E-2</v>
      </c>
      <c r="CV61" s="187">
        <f>IF(SUM(wUSE!CV$113:CV$115),CV$4*wUSE!CV62/SUM(wUSE!CV$113:CV$115),0)</f>
        <v>2.9923526149986557E-2</v>
      </c>
      <c r="CW61" s="187">
        <f>IF(SUM(wUSE!CW$113:CW$115),CW$4*wUSE!CW62/SUM(wUSE!CW$113:CW$115),0)</f>
        <v>3.4027912082981525E-2</v>
      </c>
      <c r="CX61" s="187">
        <f>IF(SUM(wUSE!CX$113:CX$115),CX$4*wUSE!CX62/SUM(wUSE!CX$113:CX$115),0)</f>
        <v>4.5022858525504646E-2</v>
      </c>
      <c r="CY61" s="187">
        <f>IF(SUM(wUSE!CY$113:CY$115),CY$4*wUSE!CY62/SUM(wUSE!CY$113:CY$115),0)</f>
        <v>0</v>
      </c>
      <c r="CZ61" s="187">
        <f>IF(SUM(wUSE!CZ$113:CZ$115),CZ$4*wUSE!CZ62/SUM(wUSE!CZ$113:CZ$115),0)</f>
        <v>1.1966449505107299</v>
      </c>
      <c r="DA61" s="187">
        <f>IF(SUM(wUSE!DA$113:DA$115),DA$4*wUSE!DA62/SUM(wUSE!DA$113:DA$115),0)</f>
        <v>0</v>
      </c>
      <c r="DB61" s="187">
        <f>IF(SUM(wUSE!DB$113:DB$115),DB$4*wUSE!DB62/SUM(wUSE!DB$113:DB$115),0)</f>
        <v>0</v>
      </c>
      <c r="DC61" s="177"/>
      <c r="DD61" s="178"/>
      <c r="DE61" s="178"/>
      <c r="DF61" s="178"/>
      <c r="DG61" s="178"/>
      <c r="DH61" s="178"/>
      <c r="DI61" s="178"/>
      <c r="DJ61" s="178"/>
      <c r="DK61" s="178"/>
      <c r="DL61" s="178"/>
      <c r="DM61" s="178"/>
      <c r="DN61" s="178"/>
      <c r="DO61" s="178"/>
      <c r="DP61" s="178"/>
    </row>
    <row r="62" spans="1:120" x14ac:dyDescent="0.35">
      <c r="A62" s="27"/>
      <c r="B62" s="15" t="s">
        <v>498</v>
      </c>
      <c r="C62" s="187">
        <f>IF(SUM(wUSE!C$113:C$115),C$4*wUSE!C63/SUM(wUSE!C$113:C$115),0)</f>
        <v>0</v>
      </c>
      <c r="D62" s="187">
        <f>IF(SUM(wUSE!D$113:D$115),D$4*wUSE!D63/SUM(wUSE!D$113:D$115),0)</f>
        <v>0</v>
      </c>
      <c r="E62" s="187">
        <f>IF(SUM(wUSE!E$113:E$115),E$4*wUSE!E63/SUM(wUSE!E$113:E$115),0)</f>
        <v>0</v>
      </c>
      <c r="F62" s="187">
        <f>IF(SUM(wUSE!F$113:F$115),F$4*wUSE!F63/SUM(wUSE!F$113:F$115),0)</f>
        <v>0</v>
      </c>
      <c r="G62" s="187">
        <f>IF(SUM(wUSE!G$113:G$115),G$4*wUSE!G63/SUM(wUSE!G$113:G$115),0)</f>
        <v>0</v>
      </c>
      <c r="H62" s="187">
        <f>IF(SUM(wUSE!H$113:H$115),H$4*wUSE!H63/SUM(wUSE!H$113:H$115),0)</f>
        <v>0</v>
      </c>
      <c r="I62" s="187">
        <f>IF(SUM(wUSE!I$113:I$115),I$4*wUSE!I63/SUM(wUSE!I$113:I$115),0)</f>
        <v>0</v>
      </c>
      <c r="J62" s="187">
        <f>IF(SUM(wUSE!J$113:J$115),J$4*wUSE!J63/SUM(wUSE!J$113:J$115),0)</f>
        <v>0</v>
      </c>
      <c r="K62" s="187">
        <f>IF(SUM(wUSE!K$113:K$115),K$4*wUSE!K63/SUM(wUSE!K$113:K$115),0)</f>
        <v>0</v>
      </c>
      <c r="L62" s="187">
        <f>IF(SUM(wUSE!L$113:L$115),L$4*wUSE!L63/SUM(wUSE!L$113:L$115),0)</f>
        <v>0</v>
      </c>
      <c r="M62" s="187">
        <f>IF(SUM(wUSE!M$113:M$115),M$4*wUSE!M63/SUM(wUSE!M$113:M$115),0)</f>
        <v>0</v>
      </c>
      <c r="N62" s="187">
        <f>IF(SUM(wUSE!N$113:N$115),N$4*wUSE!N63/SUM(wUSE!N$113:N$115),0)</f>
        <v>0</v>
      </c>
      <c r="O62" s="187">
        <f>IF(SUM(wUSE!O$113:O$115),O$4*wUSE!O63/SUM(wUSE!O$113:O$115),0)</f>
        <v>0</v>
      </c>
      <c r="P62" s="187">
        <f>IF(SUM(wUSE!P$113:P$115),P$4*wUSE!P63/SUM(wUSE!P$113:P$115),0)</f>
        <v>0</v>
      </c>
      <c r="Q62" s="187">
        <f>IF(SUM(wUSE!Q$113:Q$115),Q$4*wUSE!Q63/SUM(wUSE!Q$113:Q$115),0)</f>
        <v>0</v>
      </c>
      <c r="R62" s="187">
        <f>IF(SUM(wUSE!R$113:R$115),R$4*wUSE!R63/SUM(wUSE!R$113:R$115),0)</f>
        <v>0</v>
      </c>
      <c r="S62" s="187">
        <f>IF(SUM(wUSE!S$113:S$115),S$4*wUSE!S63/SUM(wUSE!S$113:S$115),0)</f>
        <v>0</v>
      </c>
      <c r="T62" s="187">
        <f>IF(SUM(wUSE!T$113:T$115),T$4*wUSE!T63/SUM(wUSE!T$113:T$115),0)</f>
        <v>0</v>
      </c>
      <c r="U62" s="187">
        <f>IF(SUM(wUSE!U$113:U$115),U$4*wUSE!U63/SUM(wUSE!U$113:U$115),0)</f>
        <v>0</v>
      </c>
      <c r="V62" s="187">
        <f>IF(SUM(wUSE!V$113:V$115),V$4*wUSE!V63/SUM(wUSE!V$113:V$115),0)</f>
        <v>0</v>
      </c>
      <c r="W62" s="187">
        <f>IF(SUM(wUSE!W$113:W$115),W$4*wUSE!W63/SUM(wUSE!W$113:W$115),0)</f>
        <v>0</v>
      </c>
      <c r="X62" s="187">
        <f>IF(SUM(wUSE!X$113:X$115),X$4*wUSE!X63/SUM(wUSE!X$113:X$115),0)</f>
        <v>0</v>
      </c>
      <c r="Y62" s="187">
        <f>IF(SUM(wUSE!Y$113:Y$115),Y$4*wUSE!Y63/SUM(wUSE!Y$113:Y$115),0)</f>
        <v>0</v>
      </c>
      <c r="Z62" s="187">
        <f>IF(SUM(wUSE!Z$113:Z$115),Z$4*wUSE!Z63/SUM(wUSE!Z$113:Z$115),0)</f>
        <v>0</v>
      </c>
      <c r="AA62" s="187">
        <f>IF(SUM(wUSE!AA$113:AA$115),AA$4*wUSE!AA63/SUM(wUSE!AA$113:AA$115),0)</f>
        <v>0</v>
      </c>
      <c r="AB62" s="187">
        <f>IF(SUM(wUSE!AB$113:AB$115),AB$4*wUSE!AB63/SUM(wUSE!AB$113:AB$115),0)</f>
        <v>0</v>
      </c>
      <c r="AC62" s="187">
        <f>IF(SUM(wUSE!AC$113:AC$115),AC$4*wUSE!AC63/SUM(wUSE!AC$113:AC$115),0)</f>
        <v>0</v>
      </c>
      <c r="AD62" s="187">
        <f>IF(SUM(wUSE!AD$113:AD$115),AD$4*wUSE!AD63/SUM(wUSE!AD$113:AD$115),0)</f>
        <v>0</v>
      </c>
      <c r="AE62" s="187">
        <f>IF(SUM(wUSE!AE$113:AE$115),AE$4*wUSE!AE63/SUM(wUSE!AE$113:AE$115),0)</f>
        <v>0</v>
      </c>
      <c r="AF62" s="187">
        <f>IF(SUM(wUSE!AF$113:AF$115),AF$4*wUSE!AF63/SUM(wUSE!AF$113:AF$115),0)</f>
        <v>0</v>
      </c>
      <c r="AG62" s="187">
        <f>IF(SUM(wUSE!AG$113:AG$115),AG$4*wUSE!AG63/SUM(wUSE!AG$113:AG$115),0)</f>
        <v>0</v>
      </c>
      <c r="AH62" s="187">
        <f>IF(SUM(wUSE!AH$113:AH$115),AH$4*wUSE!AH63/SUM(wUSE!AH$113:AH$115),0)</f>
        <v>0</v>
      </c>
      <c r="AI62" s="187">
        <f>IF(SUM(wUSE!AI$113:AI$115),AI$4*wUSE!AI63/SUM(wUSE!AI$113:AI$115),0)</f>
        <v>0</v>
      </c>
      <c r="AJ62" s="187">
        <f>IF(SUM(wUSE!AJ$113:AJ$115),AJ$4*wUSE!AJ63/SUM(wUSE!AJ$113:AJ$115),0)</f>
        <v>0</v>
      </c>
      <c r="AK62" s="187">
        <f>IF(SUM(wUSE!AK$113:AK$115),AK$4*wUSE!AK63/SUM(wUSE!AK$113:AK$115),0)</f>
        <v>0</v>
      </c>
      <c r="AL62" s="187">
        <f>IF(SUM(wUSE!AL$113:AL$115),AL$4*wUSE!AL63/SUM(wUSE!AL$113:AL$115),0)</f>
        <v>0</v>
      </c>
      <c r="AM62" s="187">
        <f>IF(SUM(wUSE!AM$113:AM$115),AM$4*wUSE!AM63/SUM(wUSE!AM$113:AM$115),0)</f>
        <v>0</v>
      </c>
      <c r="AN62" s="187">
        <f>IF(SUM(wUSE!AN$113:AN$115),AN$4*wUSE!AN63/SUM(wUSE!AN$113:AN$115),0)</f>
        <v>0</v>
      </c>
      <c r="AO62" s="187">
        <f>IF(SUM(wUSE!AO$113:AO$115),AO$4*wUSE!AO63/SUM(wUSE!AO$113:AO$115),0)</f>
        <v>6.2065018792839287E-2</v>
      </c>
      <c r="AP62" s="187">
        <f>IF(SUM(wUSE!AP$113:AP$115),AP$4*wUSE!AP63/SUM(wUSE!AP$113:AP$115),0)</f>
        <v>8.9832504436671443E-2</v>
      </c>
      <c r="AQ62" s="187">
        <f>IF(SUM(wUSE!AQ$113:AQ$115),AQ$4*wUSE!AQ63/SUM(wUSE!AQ$113:AQ$115),0)</f>
        <v>5.0076867779083163E-2</v>
      </c>
      <c r="AR62" s="187">
        <f>IF(SUM(wUSE!AR$113:AR$115),AR$4*wUSE!AR63/SUM(wUSE!AR$113:AR$115),0)</f>
        <v>0</v>
      </c>
      <c r="AS62" s="187">
        <f>IF(SUM(wUSE!AS$113:AS$115),AS$4*wUSE!AS63/SUM(wUSE!AS$113:AS$115),0)</f>
        <v>3.5877913828731792E-3</v>
      </c>
      <c r="AT62" s="187">
        <f>IF(SUM(wUSE!AT$113:AT$115),AT$4*wUSE!AT63/SUM(wUSE!AT$113:AT$115),0)</f>
        <v>1.1400661370460363E-3</v>
      </c>
      <c r="AU62" s="187">
        <f>IF(SUM(wUSE!AU$113:AU$115),AU$4*wUSE!AU63/SUM(wUSE!AU$113:AU$115),0)</f>
        <v>1.4135284690645954E-3</v>
      </c>
      <c r="AV62" s="187">
        <f>IF(SUM(wUSE!AV$113:AV$115),AV$4*wUSE!AV63/SUM(wUSE!AV$113:AV$115),0)</f>
        <v>3.3686553988103683E-2</v>
      </c>
      <c r="AW62" s="187">
        <f>IF(SUM(wUSE!AW$113:AW$115),AW$4*wUSE!AW63/SUM(wUSE!AW$113:AW$115),0)</f>
        <v>4.7812811379855337E-3</v>
      </c>
      <c r="AX62" s="187">
        <f>IF(SUM(wUSE!AX$113:AX$115),AX$4*wUSE!AX63/SUM(wUSE!AX$113:AX$115),0)</f>
        <v>0</v>
      </c>
      <c r="AY62" s="187">
        <f>IF(SUM(wUSE!AY$113:AY$115),AY$4*wUSE!AY63/SUM(wUSE!AY$113:AY$115),0)</f>
        <v>4.6674600297914044E-2</v>
      </c>
      <c r="AZ62" s="187">
        <f>IF(SUM(wUSE!AZ$113:AZ$115),AZ$4*wUSE!AZ63/SUM(wUSE!AZ$113:AZ$115),0)</f>
        <v>0.10095747134985264</v>
      </c>
      <c r="BA62" s="187">
        <f>IF(SUM(wUSE!BA$113:BA$115),BA$4*wUSE!BA63/SUM(wUSE!BA$113:BA$115),0)</f>
        <v>1.5661548408431401E-2</v>
      </c>
      <c r="BB62" s="187">
        <f>IF(SUM(wUSE!BB$113:BB$115),BB$4*wUSE!BB63/SUM(wUSE!BB$113:BB$115),0)</f>
        <v>0</v>
      </c>
      <c r="BC62" s="187">
        <f>IF(SUM(wUSE!BC$113:BC$115),BC$4*wUSE!BC63/SUM(wUSE!BC$113:BC$115),0)</f>
        <v>1.7333133701322886E-2</v>
      </c>
      <c r="BD62" s="187">
        <f>IF(SUM(wUSE!BD$113:BD$115),BD$4*wUSE!BD63/SUM(wUSE!BD$113:BD$115),0)</f>
        <v>1.5316476863274463E-2</v>
      </c>
      <c r="BE62" s="187">
        <f>IF(SUM(wUSE!BE$113:BE$115),BE$4*wUSE!BE63/SUM(wUSE!BE$113:BE$115),0)</f>
        <v>7.7935241430736824E-2</v>
      </c>
      <c r="BF62" s="187">
        <f>IF(SUM(wUSE!BF$113:BF$115),BF$4*wUSE!BF63/SUM(wUSE!BF$113:BF$115),0)</f>
        <v>2.8556345478992801E-4</v>
      </c>
      <c r="BG62" s="187">
        <f>IF(SUM(wUSE!BG$113:BG$115),BG$4*wUSE!BG63/SUM(wUSE!BG$113:BG$115),0)</f>
        <v>5.7052068320325937E-2</v>
      </c>
      <c r="BH62" s="187">
        <f>IF(SUM(wUSE!BH$113:BH$115),BH$4*wUSE!BH63/SUM(wUSE!BH$113:BH$115),0)</f>
        <v>2.5106738243429148E-3</v>
      </c>
      <c r="BI62" s="187">
        <f>IF(SUM(wUSE!BI$113:BI$115),BI$4*wUSE!BI63/SUM(wUSE!BI$113:BI$115),0)</f>
        <v>1.3900948658675874E-2</v>
      </c>
      <c r="BJ62" s="187">
        <f>IF(SUM(wUSE!BJ$113:BJ$115),BJ$4*wUSE!BJ63/SUM(wUSE!BJ$113:BJ$115),0)</f>
        <v>7.9592691668703731E-3</v>
      </c>
      <c r="BK62" s="187">
        <f>IF(SUM(wUSE!BK$113:BK$115),BK$4*wUSE!BK63/SUM(wUSE!BK$113:BK$115),0)</f>
        <v>6.4272460188740917E-3</v>
      </c>
      <c r="BL62" s="187">
        <f>IF(SUM(wUSE!BL$113:BL$115),BL$4*wUSE!BL63/SUM(wUSE!BL$113:BL$115),0)</f>
        <v>9.0159849026359151E-3</v>
      </c>
      <c r="BM62" s="187">
        <f>IF(SUM(wUSE!BM$113:BM$115),BM$4*wUSE!BM63/SUM(wUSE!BM$113:BM$115),0)</f>
        <v>7.5821301522599346E-2</v>
      </c>
      <c r="BN62" s="187">
        <f>IF(SUM(wUSE!BN$113:BN$115),BN$4*wUSE!BN63/SUM(wUSE!BN$113:BN$115),0)</f>
        <v>3.6756874214856995E-2</v>
      </c>
      <c r="BO62" s="187">
        <f>IF(SUM(wUSE!BO$113:BO$115),BO$4*wUSE!BO63/SUM(wUSE!BO$113:BO$115),0)</f>
        <v>6.2361704680919304E-2</v>
      </c>
      <c r="BP62" s="187">
        <f>IF(SUM(wUSE!BP$113:BP$115),BP$4*wUSE!BP63/SUM(wUSE!BP$113:BP$115),0)</f>
        <v>6.4435542869865275E-2</v>
      </c>
      <c r="BQ62" s="187">
        <f>IF(SUM(wUSE!BQ$113:BQ$115),BQ$4*wUSE!BQ63/SUM(wUSE!BQ$113:BQ$115),0)</f>
        <v>3.3358850896007264E-2</v>
      </c>
      <c r="BR62" s="187">
        <f>IF(SUM(wUSE!BR$113:BR$115),BR$4*wUSE!BR63/SUM(wUSE!BR$113:BR$115),0)</f>
        <v>9.9390742475629381E-5</v>
      </c>
      <c r="BS62" s="187">
        <f>IF(SUM(wUSE!BS$113:BS$115),BS$4*wUSE!BS63/SUM(wUSE!BS$113:BS$115),0)</f>
        <v>0.16639278120935427</v>
      </c>
      <c r="BT62" s="187">
        <f>IF(SUM(wUSE!BT$113:BT$115),BT$4*wUSE!BT63/SUM(wUSE!BT$113:BT$115),0)</f>
        <v>4.3759489555294843E-2</v>
      </c>
      <c r="BU62" s="187">
        <f>IF(SUM(wUSE!BU$113:BU$115),BU$4*wUSE!BU63/SUM(wUSE!BU$113:BU$115),0)</f>
        <v>1.3382506353247772E-2</v>
      </c>
      <c r="BV62" s="187">
        <f>IF(SUM(wUSE!BV$113:BV$115),BV$4*wUSE!BV63/SUM(wUSE!BV$113:BV$115),0)</f>
        <v>0.40476494497514193</v>
      </c>
      <c r="BW62" s="187">
        <f>IF(SUM(wUSE!BW$113:BW$115),BW$4*wUSE!BW63/SUM(wUSE!BW$113:BW$115),0)</f>
        <v>0</v>
      </c>
      <c r="BX62" s="187">
        <f>IF(SUM(wUSE!BX$113:BX$115),BX$4*wUSE!BX63/SUM(wUSE!BX$113:BX$115),0)</f>
        <v>2.4657812440530336E-2</v>
      </c>
      <c r="BY62" s="187">
        <f>IF(SUM(wUSE!BY$113:BY$115),BY$4*wUSE!BY63/SUM(wUSE!BY$113:BY$115),0)</f>
        <v>1.4908176634554246E-2</v>
      </c>
      <c r="BZ62" s="187">
        <f>IF(SUM(wUSE!BZ$113:BZ$115),BZ$4*wUSE!BZ63/SUM(wUSE!BZ$113:BZ$115),0)</f>
        <v>0.61664941385757688</v>
      </c>
      <c r="CA62" s="187">
        <f>IF(SUM(wUSE!CA$113:CA$115),CA$4*wUSE!CA63/SUM(wUSE!CA$113:CA$115),0)</f>
        <v>1.0310855446813407</v>
      </c>
      <c r="CB62" s="187">
        <f>IF(SUM(wUSE!CB$113:CB$115),CB$4*wUSE!CB63/SUM(wUSE!CB$113:CB$115),0)</f>
        <v>0.94659552556773374</v>
      </c>
      <c r="CC62" s="187">
        <f>IF(SUM(wUSE!CC$113:CC$115),CC$4*wUSE!CC63/SUM(wUSE!CC$113:CC$115),0)</f>
        <v>0.19165318656628164</v>
      </c>
      <c r="CD62" s="187">
        <f>IF(SUM(wUSE!CD$113:CD$115),CD$4*wUSE!CD63/SUM(wUSE!CD$113:CD$115),0)</f>
        <v>3.6807662596840839E-2</v>
      </c>
      <c r="CE62" s="187">
        <f>IF(SUM(wUSE!CE$113:CE$115),CE$4*wUSE!CE63/SUM(wUSE!CE$113:CE$115),0)</f>
        <v>6.7396179558491906E-2</v>
      </c>
      <c r="CF62" s="187">
        <f>IF(SUM(wUSE!CF$113:CF$115),CF$4*wUSE!CF63/SUM(wUSE!CF$113:CF$115),0)</f>
        <v>0.69825358090654954</v>
      </c>
      <c r="CG62" s="187">
        <f>IF(SUM(wUSE!CG$113:CG$115),CG$4*wUSE!CG63/SUM(wUSE!CG$113:CG$115),0)</f>
        <v>0.11543177374770408</v>
      </c>
      <c r="CH62" s="187">
        <f>IF(SUM(wUSE!CH$113:CH$115),CH$4*wUSE!CH63/SUM(wUSE!CH$113:CH$115),0)</f>
        <v>2.0670189185642444E-2</v>
      </c>
      <c r="CI62" s="187">
        <f>IF(SUM(wUSE!CI$113:CI$115),CI$4*wUSE!CI63/SUM(wUSE!CI$113:CI$115),0)</f>
        <v>5.102132560513039E-2</v>
      </c>
      <c r="CJ62" s="187">
        <f>IF(SUM(wUSE!CJ$113:CJ$115),CJ$4*wUSE!CJ63/SUM(wUSE!CJ$113:CJ$115),0)</f>
        <v>1.4624447209153426</v>
      </c>
      <c r="CK62" s="187">
        <f>IF(SUM(wUSE!CK$113:CK$115),CK$4*wUSE!CK63/SUM(wUSE!CK$113:CK$115),0)</f>
        <v>0</v>
      </c>
      <c r="CL62" s="187">
        <f>IF(SUM(wUSE!CL$113:CL$115),CL$4*wUSE!CL63/SUM(wUSE!CL$113:CL$115),0)</f>
        <v>5.3425109430653738E-5</v>
      </c>
      <c r="CM62" s="187">
        <f>IF(SUM(wUSE!CM$113:CM$115),CM$4*wUSE!CM63/SUM(wUSE!CM$113:CM$115),0)</f>
        <v>0</v>
      </c>
      <c r="CN62" s="187">
        <f>IF(SUM(wUSE!CN$113:CN$115),CN$4*wUSE!CN63/SUM(wUSE!CN$113:CN$115),0)</f>
        <v>0.15145853396048556</v>
      </c>
      <c r="CO62" s="187">
        <f>IF(SUM(wUSE!CO$113:CO$115),CO$4*wUSE!CO63/SUM(wUSE!CO$113:CO$115),0)</f>
        <v>9.9536751211854416E-2</v>
      </c>
      <c r="CP62" s="187">
        <f>IF(SUM(wUSE!CP$113:CP$115),CP$4*wUSE!CP63/SUM(wUSE!CP$113:CP$115),0)</f>
        <v>6.6659833759447604E-2</v>
      </c>
      <c r="CQ62" s="187">
        <f>IF(SUM(wUSE!CQ$113:CQ$115),CQ$4*wUSE!CQ63/SUM(wUSE!CQ$113:CQ$115),0)</f>
        <v>0.59227219651546914</v>
      </c>
      <c r="CR62" s="187">
        <f>IF(SUM(wUSE!CR$113:CR$115),CR$4*wUSE!CR63/SUM(wUSE!CR$113:CR$115),0)</f>
        <v>7.2839240287452811E-2</v>
      </c>
      <c r="CS62" s="187">
        <f>IF(SUM(wUSE!CS$113:CS$115),CS$4*wUSE!CS63/SUM(wUSE!CS$113:CS$115),0)</f>
        <v>0.27102824217621058</v>
      </c>
      <c r="CT62" s="187">
        <f>IF(SUM(wUSE!CT$113:CT$115),CT$4*wUSE!CT63/SUM(wUSE!CT$113:CT$115),0)</f>
        <v>9.5472379255101103</v>
      </c>
      <c r="CU62" s="187">
        <f>IF(SUM(wUSE!CU$113:CU$115),CU$4*wUSE!CU63/SUM(wUSE!CU$113:CU$115),0)</f>
        <v>6.6892443362445997</v>
      </c>
      <c r="CV62" s="187">
        <f>IF(SUM(wUSE!CV$113:CV$115),CV$4*wUSE!CV63/SUM(wUSE!CV$113:CV$115),0)</f>
        <v>1.8801300758167849</v>
      </c>
      <c r="CW62" s="187">
        <f>IF(SUM(wUSE!CW$113:CW$115),CW$4*wUSE!CW63/SUM(wUSE!CW$113:CW$115),0)</f>
        <v>2.780482766856105</v>
      </c>
      <c r="CX62" s="187">
        <f>IF(SUM(wUSE!CX$113:CX$115),CX$4*wUSE!CX63/SUM(wUSE!CX$113:CX$115),0)</f>
        <v>1.7011618894349712E-2</v>
      </c>
      <c r="CY62" s="187">
        <f>IF(SUM(wUSE!CY$113:CY$115),CY$4*wUSE!CY63/SUM(wUSE!CY$113:CY$115),0)</f>
        <v>3.1379843398496379E-2</v>
      </c>
      <c r="CZ62" s="187">
        <f>IF(SUM(wUSE!CZ$113:CZ$115),CZ$4*wUSE!CZ63/SUM(wUSE!CZ$113:CZ$115),0)</f>
        <v>2.6591014578674286</v>
      </c>
      <c r="DA62" s="187">
        <f>IF(SUM(wUSE!DA$113:DA$115),DA$4*wUSE!DA63/SUM(wUSE!DA$113:DA$115),0)</f>
        <v>0</v>
      </c>
      <c r="DB62" s="187">
        <f>IF(SUM(wUSE!DB$113:DB$115),DB$4*wUSE!DB63/SUM(wUSE!DB$113:DB$115),0)</f>
        <v>0</v>
      </c>
      <c r="DC62" s="177"/>
      <c r="DD62" s="178"/>
      <c r="DE62" s="178"/>
      <c r="DF62" s="178"/>
      <c r="DG62" s="178"/>
      <c r="DH62" s="178"/>
      <c r="DI62" s="178"/>
      <c r="DJ62" s="178"/>
      <c r="DK62" s="178"/>
      <c r="DL62" s="178"/>
      <c r="DM62" s="178"/>
      <c r="DN62" s="178"/>
      <c r="DO62" s="178"/>
      <c r="DP62" s="178"/>
    </row>
    <row r="63" spans="1:120" x14ac:dyDescent="0.35">
      <c r="A63" s="27"/>
      <c r="B63" s="15" t="s">
        <v>150</v>
      </c>
      <c r="C63" s="187">
        <f>IF(SUM(wUSE!C$113:C$115),C$4*wUSE!C64/SUM(wUSE!C$113:C$115),0)</f>
        <v>6.8006635294748971E-2</v>
      </c>
      <c r="D63" s="187">
        <f>IF(SUM(wUSE!D$113:D$115),D$4*wUSE!D64/SUM(wUSE!D$113:D$115),0)</f>
        <v>0.14766286129583725</v>
      </c>
      <c r="E63" s="187">
        <f>IF(SUM(wUSE!E$113:E$115),E$4*wUSE!E64/SUM(wUSE!E$113:E$115),0)</f>
        <v>4.8974291495227622E-3</v>
      </c>
      <c r="F63" s="187">
        <f>IF(SUM(wUSE!F$113:F$115),F$4*wUSE!F64/SUM(wUSE!F$113:F$115),0)</f>
        <v>9.0152106960036851E-2</v>
      </c>
      <c r="G63" s="187">
        <f>IF(SUM(wUSE!G$113:G$115),G$4*wUSE!G64/SUM(wUSE!G$113:G$115),0)</f>
        <v>4.3783870967003375E-4</v>
      </c>
      <c r="H63" s="187">
        <f>IF(SUM(wUSE!H$113:H$115),H$4*wUSE!H64/SUM(wUSE!H$113:H$115),0)</f>
        <v>2.9144498130261116E-2</v>
      </c>
      <c r="I63" s="187">
        <f>IF(SUM(wUSE!I$113:I$115),I$4*wUSE!I64/SUM(wUSE!I$113:I$115),0)</f>
        <v>2.5944840387147207E-2</v>
      </c>
      <c r="J63" s="187">
        <f>IF(SUM(wUSE!J$113:J$115),J$4*wUSE!J64/SUM(wUSE!J$113:J$115),0)</f>
        <v>2.1493208087834486E-2</v>
      </c>
      <c r="K63" s="187">
        <f>IF(SUM(wUSE!K$113:K$115),K$4*wUSE!K64/SUM(wUSE!K$113:K$115),0)</f>
        <v>3.6533269074256153E-3</v>
      </c>
      <c r="L63" s="187">
        <f>IF(SUM(wUSE!L$113:L$115),L$4*wUSE!L64/SUM(wUSE!L$113:L$115),0)</f>
        <v>1.2319009638625795E-2</v>
      </c>
      <c r="M63" s="187">
        <f>IF(SUM(wUSE!M$113:M$115),M$4*wUSE!M64/SUM(wUSE!M$113:M$115),0)</f>
        <v>1.204562782968205E-3</v>
      </c>
      <c r="N63" s="187">
        <f>IF(SUM(wUSE!N$113:N$115),N$4*wUSE!N64/SUM(wUSE!N$113:N$115),0)</f>
        <v>8.1396337537976444E-3</v>
      </c>
      <c r="O63" s="187">
        <f>IF(SUM(wUSE!O$113:O$115),O$4*wUSE!O64/SUM(wUSE!O$113:O$115),0)</f>
        <v>1.9107268185579829E-2</v>
      </c>
      <c r="P63" s="187">
        <f>IF(SUM(wUSE!P$113:P$115),P$4*wUSE!P64/SUM(wUSE!P$113:P$115),0)</f>
        <v>3.4790435327599879E-2</v>
      </c>
      <c r="Q63" s="187">
        <f>IF(SUM(wUSE!Q$113:Q$115),Q$4*wUSE!Q64/SUM(wUSE!Q$113:Q$115),0)</f>
        <v>6.309275066886208E-3</v>
      </c>
      <c r="R63" s="187">
        <f>IF(SUM(wUSE!R$113:R$115),R$4*wUSE!R64/SUM(wUSE!R$113:R$115),0)</f>
        <v>5.8998006090230544E-3</v>
      </c>
      <c r="S63" s="187">
        <f>IF(SUM(wUSE!S$113:S$115),S$4*wUSE!S64/SUM(wUSE!S$113:S$115),0)</f>
        <v>3.5296792180018938E-2</v>
      </c>
      <c r="T63" s="187">
        <f>IF(SUM(wUSE!T$113:T$115),T$4*wUSE!T64/SUM(wUSE!T$113:T$115),0)</f>
        <v>1.1587903752813045E-2</v>
      </c>
      <c r="U63" s="187">
        <f>IF(SUM(wUSE!U$113:U$115),U$4*wUSE!U64/SUM(wUSE!U$113:U$115),0)</f>
        <v>0</v>
      </c>
      <c r="V63" s="187">
        <f>IF(SUM(wUSE!V$113:V$115),V$4*wUSE!V64/SUM(wUSE!V$113:V$115),0)</f>
        <v>0.44873754632317775</v>
      </c>
      <c r="W63" s="187">
        <f>IF(SUM(wUSE!W$113:W$115),W$4*wUSE!W64/SUM(wUSE!W$113:W$115),0)</f>
        <v>4.659147737144087E-2</v>
      </c>
      <c r="X63" s="187">
        <f>IF(SUM(wUSE!X$113:X$115),X$4*wUSE!X64/SUM(wUSE!X$113:X$115),0)</f>
        <v>9.2682195034802083E-3</v>
      </c>
      <c r="Y63" s="187">
        <f>IF(SUM(wUSE!Y$113:Y$115),Y$4*wUSE!Y64/SUM(wUSE!Y$113:Y$115),0)</f>
        <v>2.1224536166175569E-2</v>
      </c>
      <c r="Z63" s="187">
        <f>IF(SUM(wUSE!Z$113:Z$115),Z$4*wUSE!Z64/SUM(wUSE!Z$113:Z$115),0)</f>
        <v>1.2343818231817379E-2</v>
      </c>
      <c r="AA63" s="187">
        <f>IF(SUM(wUSE!AA$113:AA$115),AA$4*wUSE!AA64/SUM(wUSE!AA$113:AA$115),0)</f>
        <v>6.3710097981406116E-2</v>
      </c>
      <c r="AB63" s="187">
        <f>IF(SUM(wUSE!AB$113:AB$115),AB$4*wUSE!AB64/SUM(wUSE!AB$113:AB$115),0)</f>
        <v>4.2083854782211029E-2</v>
      </c>
      <c r="AC63" s="187">
        <f>IF(SUM(wUSE!AC$113:AC$115),AC$4*wUSE!AC64/SUM(wUSE!AC$113:AC$115),0)</f>
        <v>2.4249116223370754E-2</v>
      </c>
      <c r="AD63" s="187">
        <f>IF(SUM(wUSE!AD$113:AD$115),AD$4*wUSE!AD64/SUM(wUSE!AD$113:AD$115),0)</f>
        <v>6.6709480893047063E-3</v>
      </c>
      <c r="AE63" s="187">
        <f>IF(SUM(wUSE!AE$113:AE$115),AE$4*wUSE!AE64/SUM(wUSE!AE$113:AE$115),0)</f>
        <v>1.1898782329219566E-3</v>
      </c>
      <c r="AF63" s="187">
        <f>IF(SUM(wUSE!AF$113:AF$115),AF$4*wUSE!AF64/SUM(wUSE!AF$113:AF$115),0)</f>
        <v>8.0437973586542519E-2</v>
      </c>
      <c r="AG63" s="187">
        <f>IF(SUM(wUSE!AG$113:AG$115),AG$4*wUSE!AG64/SUM(wUSE!AG$113:AG$115),0)</f>
        <v>3.4828504755512482E-2</v>
      </c>
      <c r="AH63" s="187">
        <f>IF(SUM(wUSE!AH$113:AH$115),AH$4*wUSE!AH64/SUM(wUSE!AH$113:AH$115),0)</f>
        <v>1.2552168562868682E-3</v>
      </c>
      <c r="AI63" s="187">
        <f>IF(SUM(wUSE!AI$113:AI$115),AI$4*wUSE!AI64/SUM(wUSE!AI$113:AI$115),0)</f>
        <v>8.5013420884662624E-3</v>
      </c>
      <c r="AJ63" s="187">
        <f>IF(SUM(wUSE!AJ$113:AJ$115),AJ$4*wUSE!AJ64/SUM(wUSE!AJ$113:AJ$115),0)</f>
        <v>0.42113399130716883</v>
      </c>
      <c r="AK63" s="187">
        <f>IF(SUM(wUSE!AK$113:AK$115),AK$4*wUSE!AK64/SUM(wUSE!AK$113:AK$115),0)</f>
        <v>8.1179101173806181E-2</v>
      </c>
      <c r="AL63" s="187">
        <f>IF(SUM(wUSE!AL$113:AL$115),AL$4*wUSE!AL64/SUM(wUSE!AL$113:AL$115),0)</f>
        <v>2.7368717467744722E-2</v>
      </c>
      <c r="AM63" s="187">
        <f>IF(SUM(wUSE!AM$113:AM$115),AM$4*wUSE!AM64/SUM(wUSE!AM$113:AM$115),0)</f>
        <v>0.18259409603525964</v>
      </c>
      <c r="AN63" s="187">
        <f>IF(SUM(wUSE!AN$113:AN$115),AN$4*wUSE!AN64/SUM(wUSE!AN$113:AN$115),0)</f>
        <v>0</v>
      </c>
      <c r="AO63" s="187">
        <f>IF(SUM(wUSE!AO$113:AO$115),AO$4*wUSE!AO64/SUM(wUSE!AO$113:AO$115),0)</f>
        <v>8.2354651824878911</v>
      </c>
      <c r="AP63" s="187">
        <f>IF(SUM(wUSE!AP$113:AP$115),AP$4*wUSE!AP64/SUM(wUSE!AP$113:AP$115),0)</f>
        <v>4.354395239473229</v>
      </c>
      <c r="AQ63" s="187">
        <f>IF(SUM(wUSE!AQ$113:AQ$115),AQ$4*wUSE!AQ64/SUM(wUSE!AQ$113:AQ$115),0)</f>
        <v>1.3080356290534489</v>
      </c>
      <c r="AR63" s="187">
        <f>IF(SUM(wUSE!AR$113:AR$115),AR$4*wUSE!AR64/SUM(wUSE!AR$113:AR$115),0)</f>
        <v>0</v>
      </c>
      <c r="AS63" s="187">
        <f>IF(SUM(wUSE!AS$113:AS$115),AS$4*wUSE!AS64/SUM(wUSE!AS$113:AS$115),0)</f>
        <v>0.148069704504142</v>
      </c>
      <c r="AT63" s="187">
        <f>IF(SUM(wUSE!AT$113:AT$115),AT$4*wUSE!AT64/SUM(wUSE!AT$113:AT$115),0)</f>
        <v>0.35912521861959884</v>
      </c>
      <c r="AU63" s="187">
        <f>IF(SUM(wUSE!AU$113:AU$115),AU$4*wUSE!AU64/SUM(wUSE!AU$113:AU$115),0)</f>
        <v>0.28316661826778744</v>
      </c>
      <c r="AV63" s="187">
        <f>IF(SUM(wUSE!AV$113:AV$115),AV$4*wUSE!AV64/SUM(wUSE!AV$113:AV$115),0)</f>
        <v>1.4025922928907877</v>
      </c>
      <c r="AW63" s="187">
        <f>IF(SUM(wUSE!AW$113:AW$115),AW$4*wUSE!AW64/SUM(wUSE!AW$113:AW$115),0)</f>
        <v>0.77465713824546878</v>
      </c>
      <c r="AX63" s="187">
        <f>IF(SUM(wUSE!AX$113:AX$115),AX$4*wUSE!AX64/SUM(wUSE!AX$113:AX$115),0)</f>
        <v>0</v>
      </c>
      <c r="AY63" s="187">
        <f>IF(SUM(wUSE!AY$113:AY$115),AY$4*wUSE!AY64/SUM(wUSE!AY$113:AY$115),0)</f>
        <v>0.81942929943606313</v>
      </c>
      <c r="AZ63" s="187">
        <f>IF(SUM(wUSE!AZ$113:AZ$115),AZ$4*wUSE!AZ64/SUM(wUSE!AZ$113:AZ$115),0)</f>
        <v>5.435623314855615</v>
      </c>
      <c r="BA63" s="187">
        <f>IF(SUM(wUSE!BA$113:BA$115),BA$4*wUSE!BA64/SUM(wUSE!BA$113:BA$115),0)</f>
        <v>0.39203453755860984</v>
      </c>
      <c r="BB63" s="187">
        <f>IF(SUM(wUSE!BB$113:BB$115),BB$4*wUSE!BB64/SUM(wUSE!BB$113:BB$115),0)</f>
        <v>0</v>
      </c>
      <c r="BC63" s="187">
        <f>IF(SUM(wUSE!BC$113:BC$115),BC$4*wUSE!BC64/SUM(wUSE!BC$113:BC$115),0)</f>
        <v>0.17663942132259899</v>
      </c>
      <c r="BD63" s="187">
        <f>IF(SUM(wUSE!BD$113:BD$115),BD$4*wUSE!BD64/SUM(wUSE!BD$113:BD$115),0)</f>
        <v>0.10342638623386204</v>
      </c>
      <c r="BE63" s="187">
        <f>IF(SUM(wUSE!BE$113:BE$115),BE$4*wUSE!BE64/SUM(wUSE!BE$113:BE$115),0)</f>
        <v>0.19603704442765588</v>
      </c>
      <c r="BF63" s="187">
        <f>IF(SUM(wUSE!BF$113:BF$115),BF$4*wUSE!BF64/SUM(wUSE!BF$113:BF$115),0)</f>
        <v>2.3549252319377406E-3</v>
      </c>
      <c r="BG63" s="187">
        <f>IF(SUM(wUSE!BG$113:BG$115),BG$4*wUSE!BG64/SUM(wUSE!BG$113:BG$115),0)</f>
        <v>2.0091064811500106</v>
      </c>
      <c r="BH63" s="187">
        <f>IF(SUM(wUSE!BH$113:BH$115),BH$4*wUSE!BH64/SUM(wUSE!BH$113:BH$115),0)</f>
        <v>3.6388572880540079E-2</v>
      </c>
      <c r="BI63" s="187">
        <f>IF(SUM(wUSE!BI$113:BI$115),BI$4*wUSE!BI64/SUM(wUSE!BI$113:BI$115),0)</f>
        <v>0.1695437884956783</v>
      </c>
      <c r="BJ63" s="187">
        <f>IF(SUM(wUSE!BJ$113:BJ$115),BJ$4*wUSE!BJ64/SUM(wUSE!BJ$113:BJ$115),0)</f>
        <v>1.9348643256012384E-2</v>
      </c>
      <c r="BK63" s="187">
        <f>IF(SUM(wUSE!BK$113:BK$115),BK$4*wUSE!BK64/SUM(wUSE!BK$113:BK$115),0)</f>
        <v>6.8527522518570096</v>
      </c>
      <c r="BL63" s="187">
        <f>IF(SUM(wUSE!BL$113:BL$115),BL$4*wUSE!BL64/SUM(wUSE!BL$113:BL$115),0)</f>
        <v>0.48084391384416719</v>
      </c>
      <c r="BM63" s="187">
        <f>IF(SUM(wUSE!BM$113:BM$115),BM$4*wUSE!BM64/SUM(wUSE!BM$113:BM$115),0)</f>
        <v>1.9146254402814544</v>
      </c>
      <c r="BN63" s="187">
        <f>IF(SUM(wUSE!BN$113:BN$115),BN$4*wUSE!BN64/SUM(wUSE!BN$113:BN$115),0)</f>
        <v>0.21666867745807647</v>
      </c>
      <c r="BO63" s="187">
        <f>IF(SUM(wUSE!BO$113:BO$115),BO$4*wUSE!BO64/SUM(wUSE!BO$113:BO$115),0)</f>
        <v>0.7896182775341557</v>
      </c>
      <c r="BP63" s="187">
        <f>IF(SUM(wUSE!BP$113:BP$115),BP$4*wUSE!BP64/SUM(wUSE!BP$113:BP$115),0)</f>
        <v>0.4329173339490916</v>
      </c>
      <c r="BQ63" s="187">
        <f>IF(SUM(wUSE!BQ$113:BQ$115),BQ$4*wUSE!BQ64/SUM(wUSE!BQ$113:BQ$115),0)</f>
        <v>0</v>
      </c>
      <c r="BR63" s="187">
        <f>IF(SUM(wUSE!BR$113:BR$115),BR$4*wUSE!BR64/SUM(wUSE!BR$113:BR$115),0)</f>
        <v>0.36976028114900311</v>
      </c>
      <c r="BS63" s="187">
        <f>IF(SUM(wUSE!BS$113:BS$115),BS$4*wUSE!BS64/SUM(wUSE!BS$113:BS$115),0)</f>
        <v>39.647905490831008</v>
      </c>
      <c r="BT63" s="187">
        <f>IF(SUM(wUSE!BT$113:BT$115),BT$4*wUSE!BT64/SUM(wUSE!BT$113:BT$115),0)</f>
        <v>1.361823583974362</v>
      </c>
      <c r="BU63" s="187">
        <f>IF(SUM(wUSE!BU$113:BU$115),BU$4*wUSE!BU64/SUM(wUSE!BU$113:BU$115),0)</f>
        <v>2.3239477107225253</v>
      </c>
      <c r="BV63" s="187">
        <f>IF(SUM(wUSE!BV$113:BV$115),BV$4*wUSE!BV64/SUM(wUSE!BV$113:BV$115),0)</f>
        <v>21.239235730213831</v>
      </c>
      <c r="BW63" s="187">
        <f>IF(SUM(wUSE!BW$113:BW$115),BW$4*wUSE!BW64/SUM(wUSE!BW$113:BW$115),0)</f>
        <v>0</v>
      </c>
      <c r="BX63" s="187">
        <f>IF(SUM(wUSE!BX$113:BX$115),BX$4*wUSE!BX64/SUM(wUSE!BX$113:BX$115),0)</f>
        <v>0.18705429060375761</v>
      </c>
      <c r="BY63" s="187">
        <f>IF(SUM(wUSE!BY$113:BY$115),BY$4*wUSE!BY64/SUM(wUSE!BY$113:BY$115),0)</f>
        <v>0.28391306964971752</v>
      </c>
      <c r="BZ63" s="187">
        <f>IF(SUM(wUSE!BZ$113:BZ$115),BZ$4*wUSE!BZ64/SUM(wUSE!BZ$113:BZ$115),0)</f>
        <v>13.479316081711763</v>
      </c>
      <c r="CA63" s="187">
        <f>IF(SUM(wUSE!CA$113:CA$115),CA$4*wUSE!CA64/SUM(wUSE!CA$113:CA$115),0)</f>
        <v>16.265908267985338</v>
      </c>
      <c r="CB63" s="187">
        <f>IF(SUM(wUSE!CB$113:CB$115),CB$4*wUSE!CB64/SUM(wUSE!CB$113:CB$115),0)</f>
        <v>82.910959052239221</v>
      </c>
      <c r="CC63" s="187">
        <f>IF(SUM(wUSE!CC$113:CC$115),CC$4*wUSE!CC64/SUM(wUSE!CC$113:CC$115),0)</f>
        <v>39.274501538366238</v>
      </c>
      <c r="CD63" s="187">
        <f>IF(SUM(wUSE!CD$113:CD$115),CD$4*wUSE!CD64/SUM(wUSE!CD$113:CD$115),0)</f>
        <v>0.78640069002636781</v>
      </c>
      <c r="CE63" s="187">
        <f>IF(SUM(wUSE!CE$113:CE$115),CE$4*wUSE!CE64/SUM(wUSE!CE$113:CE$115),0)</f>
        <v>0.79534535285265595</v>
      </c>
      <c r="CF63" s="187">
        <f>IF(SUM(wUSE!CF$113:CF$115),CF$4*wUSE!CF64/SUM(wUSE!CF$113:CF$115),0)</f>
        <v>4.1221215934257316</v>
      </c>
      <c r="CG63" s="187">
        <f>IF(SUM(wUSE!CG$113:CG$115),CG$4*wUSE!CG64/SUM(wUSE!CG$113:CG$115),0)</f>
        <v>0.31578815559781592</v>
      </c>
      <c r="CH63" s="187">
        <f>IF(SUM(wUSE!CH$113:CH$115),CH$4*wUSE!CH64/SUM(wUSE!CH$113:CH$115),0)</f>
        <v>3.1752089488361039</v>
      </c>
      <c r="CI63" s="187">
        <f>IF(SUM(wUSE!CI$113:CI$115),CI$4*wUSE!CI64/SUM(wUSE!CI$113:CI$115),0)</f>
        <v>0.79954400317015972</v>
      </c>
      <c r="CJ63" s="187">
        <f>IF(SUM(wUSE!CJ$113:CJ$115),CJ$4*wUSE!CJ64/SUM(wUSE!CJ$113:CJ$115),0)</f>
        <v>0.88184608421481048</v>
      </c>
      <c r="CK63" s="187">
        <f>IF(SUM(wUSE!CK$113:CK$115),CK$4*wUSE!CK64/SUM(wUSE!CK$113:CK$115),0)</f>
        <v>0.22562449740884205</v>
      </c>
      <c r="CL63" s="187">
        <f>IF(SUM(wUSE!CL$113:CL$115),CL$4*wUSE!CL64/SUM(wUSE!CL$113:CL$115),0)</f>
        <v>0.33843517159922126</v>
      </c>
      <c r="CM63" s="187">
        <f>IF(SUM(wUSE!CM$113:CM$115),CM$4*wUSE!CM64/SUM(wUSE!CM$113:CM$115),0)</f>
        <v>0</v>
      </c>
      <c r="CN63" s="187">
        <f>IF(SUM(wUSE!CN$113:CN$115),CN$4*wUSE!CN64/SUM(wUSE!CN$113:CN$115),0)</f>
        <v>0.32683715671608438</v>
      </c>
      <c r="CO63" s="187">
        <f>IF(SUM(wUSE!CO$113:CO$115),CO$4*wUSE!CO64/SUM(wUSE!CO$113:CO$115),0)</f>
        <v>0.46473929536701591</v>
      </c>
      <c r="CP63" s="187">
        <f>IF(SUM(wUSE!CP$113:CP$115),CP$4*wUSE!CP64/SUM(wUSE!CP$113:CP$115),0)</f>
        <v>0.31125367326414649</v>
      </c>
      <c r="CQ63" s="187">
        <f>IF(SUM(wUSE!CQ$113:CQ$115),CQ$4*wUSE!CQ64/SUM(wUSE!CQ$113:CQ$115),0)</f>
        <v>0.6764957704818334</v>
      </c>
      <c r="CR63" s="187">
        <f>IF(SUM(wUSE!CR$113:CR$115),CR$4*wUSE!CR64/SUM(wUSE!CR$113:CR$115),0)</f>
        <v>1.17081465453558</v>
      </c>
      <c r="CS63" s="187">
        <f>IF(SUM(wUSE!CS$113:CS$115),CS$4*wUSE!CS64/SUM(wUSE!CS$113:CS$115),0)</f>
        <v>0.64283763804635397</v>
      </c>
      <c r="CT63" s="187">
        <f>IF(SUM(wUSE!CT$113:CT$115),CT$4*wUSE!CT64/SUM(wUSE!CT$113:CT$115),0)</f>
        <v>52.408343921422613</v>
      </c>
      <c r="CU63" s="187">
        <f>IF(SUM(wUSE!CU$113:CU$115),CU$4*wUSE!CU64/SUM(wUSE!CU$113:CU$115),0)</f>
        <v>3.8442429688886146</v>
      </c>
      <c r="CV63" s="187">
        <f>IF(SUM(wUSE!CV$113:CV$115),CV$4*wUSE!CV64/SUM(wUSE!CV$113:CV$115),0)</f>
        <v>2.2307809034049968</v>
      </c>
      <c r="CW63" s="187">
        <f>IF(SUM(wUSE!CW$113:CW$115),CW$4*wUSE!CW64/SUM(wUSE!CW$113:CW$115),0)</f>
        <v>2.6522079298058632</v>
      </c>
      <c r="CX63" s="187">
        <f>IF(SUM(wUSE!CX$113:CX$115),CX$4*wUSE!CX64/SUM(wUSE!CX$113:CX$115),0)</f>
        <v>3.645620149221198E-2</v>
      </c>
      <c r="CY63" s="187">
        <f>IF(SUM(wUSE!CY$113:CY$115),CY$4*wUSE!CY64/SUM(wUSE!CY$113:CY$115),0)</f>
        <v>3.7371692322498908E-2</v>
      </c>
      <c r="CZ63" s="187">
        <f>IF(SUM(wUSE!CZ$113:CZ$115),CZ$4*wUSE!CZ64/SUM(wUSE!CZ$113:CZ$115),0)</f>
        <v>6.0250527258357156</v>
      </c>
      <c r="DA63" s="187">
        <f>IF(SUM(wUSE!DA$113:DA$115),DA$4*wUSE!DA64/SUM(wUSE!DA$113:DA$115),0)</f>
        <v>0</v>
      </c>
      <c r="DB63" s="187">
        <f>IF(SUM(wUSE!DB$113:DB$115),DB$4*wUSE!DB64/SUM(wUSE!DB$113:DB$115),0)</f>
        <v>0</v>
      </c>
      <c r="DC63" s="177"/>
      <c r="DD63" s="178"/>
      <c r="DE63" s="178"/>
      <c r="DF63" s="178"/>
      <c r="DG63" s="178"/>
      <c r="DH63" s="178"/>
      <c r="DI63" s="178"/>
      <c r="DJ63" s="178"/>
      <c r="DK63" s="178"/>
      <c r="DL63" s="178"/>
      <c r="DM63" s="178"/>
      <c r="DN63" s="178"/>
      <c r="DO63" s="178"/>
      <c r="DP63" s="178"/>
    </row>
    <row r="64" spans="1:120" x14ac:dyDescent="0.35">
      <c r="A64" s="27"/>
      <c r="B64" s="15" t="s">
        <v>153</v>
      </c>
      <c r="C64" s="187">
        <f>IF(SUM(wUSE!C$113:C$115),C$4*wUSE!C65/SUM(wUSE!C$113:C$115),0)</f>
        <v>2.2205561915505614</v>
      </c>
      <c r="D64" s="187">
        <f>IF(SUM(wUSE!D$113:D$115),D$4*wUSE!D65/SUM(wUSE!D$113:D$115),0)</f>
        <v>4.821495424548095</v>
      </c>
      <c r="E64" s="187">
        <f>IF(SUM(wUSE!E$113:E$115),E$4*wUSE!E65/SUM(wUSE!E$113:E$115),0)</f>
        <v>0.15991111122494645</v>
      </c>
      <c r="F64" s="187">
        <f>IF(SUM(wUSE!F$113:F$115),F$4*wUSE!F65/SUM(wUSE!F$113:F$115),0)</f>
        <v>2.9436512837872377</v>
      </c>
      <c r="G64" s="187">
        <f>IF(SUM(wUSE!G$113:G$115),G$4*wUSE!G65/SUM(wUSE!G$113:G$115),0)</f>
        <v>1.4296332312934947E-2</v>
      </c>
      <c r="H64" s="187">
        <f>IF(SUM(wUSE!H$113:H$115),H$4*wUSE!H65/SUM(wUSE!H$113:H$115),0)</f>
        <v>8.2310014428337972</v>
      </c>
      <c r="I64" s="187">
        <f>IF(SUM(wUSE!I$113:I$115),I$4*wUSE!I65/SUM(wUSE!I$113:I$115),0)</f>
        <v>7.3273527547543305</v>
      </c>
      <c r="J64" s="187">
        <f>IF(SUM(wUSE!J$113:J$115),J$4*wUSE!J65/SUM(wUSE!J$113:J$115),0)</f>
        <v>6.0701208849571531</v>
      </c>
      <c r="K64" s="187">
        <f>IF(SUM(wUSE!K$113:K$115),K$4*wUSE!K65/SUM(wUSE!K$113:K$115),0)</f>
        <v>1.0317741246311301</v>
      </c>
      <c r="L64" s="187">
        <f>IF(SUM(wUSE!L$113:L$115),L$4*wUSE!L65/SUM(wUSE!L$113:L$115),0)</f>
        <v>8.3858565165235106</v>
      </c>
      <c r="M64" s="187">
        <f>IF(SUM(wUSE!M$113:M$115),M$4*wUSE!M65/SUM(wUSE!M$113:M$115),0)</f>
        <v>0.81997587139175487</v>
      </c>
      <c r="N64" s="187">
        <f>IF(SUM(wUSE!N$113:N$115),N$4*wUSE!N65/SUM(wUSE!N$113:N$115),0)</f>
        <v>5.5408513150585517</v>
      </c>
      <c r="O64" s="187">
        <f>IF(SUM(wUSE!O$113:O$115),O$4*wUSE!O65/SUM(wUSE!O$113:O$115),0)</f>
        <v>1.3121843601226928</v>
      </c>
      <c r="P64" s="187">
        <f>IF(SUM(wUSE!P$113:P$115),P$4*wUSE!P65/SUM(wUSE!P$113:P$115),0)</f>
        <v>2.3892198861368121</v>
      </c>
      <c r="Q64" s="187">
        <f>IF(SUM(wUSE!Q$113:Q$115),Q$4*wUSE!Q65/SUM(wUSE!Q$113:Q$115),0)</f>
        <v>0.43328706050863985</v>
      </c>
      <c r="R64" s="187">
        <f>IF(SUM(wUSE!R$113:R$115),R$4*wUSE!R65/SUM(wUSE!R$113:R$115),0)</f>
        <v>0.4051665581815071</v>
      </c>
      <c r="S64" s="187">
        <f>IF(SUM(wUSE!S$113:S$115),S$4*wUSE!S65/SUM(wUSE!S$113:S$115),0)</f>
        <v>0.4798422339087744</v>
      </c>
      <c r="T64" s="187">
        <f>IF(SUM(wUSE!T$113:T$115),T$4*wUSE!T65/SUM(wUSE!T$113:T$115),0)</f>
        <v>0.1575317551439514</v>
      </c>
      <c r="U64" s="187">
        <f>IF(SUM(wUSE!U$113:U$115),U$4*wUSE!U65/SUM(wUSE!U$113:U$115),0)</f>
        <v>0</v>
      </c>
      <c r="V64" s="187">
        <f>IF(SUM(wUSE!V$113:V$115),V$4*wUSE!V65/SUM(wUSE!V$113:V$115),0)</f>
        <v>3.6577956297893515</v>
      </c>
      <c r="W64" s="187">
        <f>IF(SUM(wUSE!W$113:W$115),W$4*wUSE!W65/SUM(wUSE!W$113:W$115),0)</f>
        <v>1.2500603905665262</v>
      </c>
      <c r="X64" s="187">
        <f>IF(SUM(wUSE!X$113:X$115),X$4*wUSE!X65/SUM(wUSE!X$113:X$115),0)</f>
        <v>0.25401140546965151</v>
      </c>
      <c r="Y64" s="187">
        <f>IF(SUM(wUSE!Y$113:Y$115),Y$4*wUSE!Y65/SUM(wUSE!Y$113:Y$115),0)</f>
        <v>0.58169471061699451</v>
      </c>
      <c r="Z64" s="187">
        <f>IF(SUM(wUSE!Z$113:Z$115),Z$4*wUSE!Z65/SUM(wUSE!Z$113:Z$115),0)</f>
        <v>0.33830344833206361</v>
      </c>
      <c r="AA64" s="187">
        <f>IF(SUM(wUSE!AA$113:AA$115),AA$4*wUSE!AA65/SUM(wUSE!AA$113:AA$115),0)</f>
        <v>1.7460841885315117</v>
      </c>
      <c r="AB64" s="187">
        <f>IF(SUM(wUSE!AB$113:AB$115),AB$4*wUSE!AB65/SUM(wUSE!AB$113:AB$115),0)</f>
        <v>5.8471002765028363E-3</v>
      </c>
      <c r="AC64" s="187">
        <f>IF(SUM(wUSE!AC$113:AC$115),AC$4*wUSE!AC65/SUM(wUSE!AC$113:AC$115),0)</f>
        <v>3.3691546296883987E-3</v>
      </c>
      <c r="AD64" s="187">
        <f>IF(SUM(wUSE!AD$113:AD$115),AD$4*wUSE!AD65/SUM(wUSE!AD$113:AD$115),0)</f>
        <v>9.2685669170205012E-4</v>
      </c>
      <c r="AE64" s="187">
        <f>IF(SUM(wUSE!AE$113:AE$115),AE$4*wUSE!AE65/SUM(wUSE!AE$113:AE$115),0)</f>
        <v>1.6532081912951481E-4</v>
      </c>
      <c r="AF64" s="187">
        <f>IF(SUM(wUSE!AF$113:AF$115),AF$4*wUSE!AF65/SUM(wUSE!AF$113:AF$115),0)</f>
        <v>1.0955092257620303E-2</v>
      </c>
      <c r="AG64" s="187">
        <f>IF(SUM(wUSE!AG$113:AG$115),AG$4*wUSE!AG65/SUM(wUSE!AG$113:AG$115),0)</f>
        <v>4.7433999860911581E-3</v>
      </c>
      <c r="AH64" s="187">
        <f>IF(SUM(wUSE!AH$113:AH$115),AH$4*wUSE!AH65/SUM(wUSE!AH$113:AH$115),0)</f>
        <v>1.7095180113094427E-4</v>
      </c>
      <c r="AI64" s="187">
        <f>IF(SUM(wUSE!AI$113:AI$115),AI$4*wUSE!AI65/SUM(wUSE!AI$113:AI$115),0)</f>
        <v>1.15782363403943E-3</v>
      </c>
      <c r="AJ64" s="187">
        <f>IF(SUM(wUSE!AJ$113:AJ$115),AJ$4*wUSE!AJ65/SUM(wUSE!AJ$113:AJ$115),0)</f>
        <v>0</v>
      </c>
      <c r="AK64" s="187">
        <f>IF(SUM(wUSE!AK$113:AK$115),AK$4*wUSE!AK65/SUM(wUSE!AK$113:AK$115),0)</f>
        <v>0</v>
      </c>
      <c r="AL64" s="187">
        <f>IF(SUM(wUSE!AL$113:AL$115),AL$4*wUSE!AL65/SUM(wUSE!AL$113:AL$115),0)</f>
        <v>0</v>
      </c>
      <c r="AM64" s="187">
        <f>IF(SUM(wUSE!AM$113:AM$115),AM$4*wUSE!AM65/SUM(wUSE!AM$113:AM$115),0)</f>
        <v>1.695840880583618E-2</v>
      </c>
      <c r="AN64" s="187">
        <f>IF(SUM(wUSE!AN$113:AN$115),AN$4*wUSE!AN65/SUM(wUSE!AN$113:AN$115),0)</f>
        <v>0</v>
      </c>
      <c r="AO64" s="187">
        <f>IF(SUM(wUSE!AO$113:AO$115),AO$4*wUSE!AO65/SUM(wUSE!AO$113:AO$115),0)</f>
        <v>13.428337233111693</v>
      </c>
      <c r="AP64" s="187">
        <f>IF(SUM(wUSE!AP$113:AP$115),AP$4*wUSE!AP65/SUM(wUSE!AP$113:AP$115),0)</f>
        <v>0</v>
      </c>
      <c r="AQ64" s="187">
        <f>IF(SUM(wUSE!AQ$113:AQ$115),AQ$4*wUSE!AQ65/SUM(wUSE!AQ$113:AQ$115),0)</f>
        <v>0.10659980732408289</v>
      </c>
      <c r="AR64" s="187">
        <f>IF(SUM(wUSE!AR$113:AR$115),AR$4*wUSE!AR65/SUM(wUSE!AR$113:AR$115),0)</f>
        <v>0</v>
      </c>
      <c r="AS64" s="187">
        <f>IF(SUM(wUSE!AS$113:AS$115),AS$4*wUSE!AS65/SUM(wUSE!AS$113:AS$115),0)</f>
        <v>0.15939549543034312</v>
      </c>
      <c r="AT64" s="187">
        <f>IF(SUM(wUSE!AT$113:AT$115),AT$4*wUSE!AT65/SUM(wUSE!AT$113:AT$115),0)</f>
        <v>0.12683475901498462</v>
      </c>
      <c r="AU64" s="187">
        <f>IF(SUM(wUSE!AU$113:AU$115),AU$4*wUSE!AU65/SUM(wUSE!AU$113:AU$115),0)</f>
        <v>6.6462032648754971E-2</v>
      </c>
      <c r="AV64" s="187">
        <f>IF(SUM(wUSE!AV$113:AV$115),AV$4*wUSE!AV65/SUM(wUSE!AV$113:AV$115),0)</f>
        <v>0.16236764044811336</v>
      </c>
      <c r="AW64" s="187">
        <f>IF(SUM(wUSE!AW$113:AW$115),AW$4*wUSE!AW65/SUM(wUSE!AW$113:AW$115),0)</f>
        <v>6.039315886971551E-2</v>
      </c>
      <c r="AX64" s="187">
        <f>IF(SUM(wUSE!AX$113:AX$115),AX$4*wUSE!AX65/SUM(wUSE!AX$113:AX$115),0)</f>
        <v>0.18252569648977379</v>
      </c>
      <c r="AY64" s="187">
        <f>IF(SUM(wUSE!AY$113:AY$115),AY$4*wUSE!AY65/SUM(wUSE!AY$113:AY$115),0)</f>
        <v>0.1527367775889292</v>
      </c>
      <c r="AZ64" s="187">
        <f>IF(SUM(wUSE!AZ$113:AZ$115),AZ$4*wUSE!AZ65/SUM(wUSE!AZ$113:AZ$115),0)</f>
        <v>7.7740726080698783</v>
      </c>
      <c r="BA64" s="187">
        <f>IF(SUM(wUSE!BA$113:BA$115),BA$4*wUSE!BA65/SUM(wUSE!BA$113:BA$115),0)</f>
        <v>0.78423613212656995</v>
      </c>
      <c r="BB64" s="187">
        <f>IF(SUM(wUSE!BB$113:BB$115),BB$4*wUSE!BB65/SUM(wUSE!BB$113:BB$115),0)</f>
        <v>0.41743692875256166</v>
      </c>
      <c r="BC64" s="187">
        <f>IF(SUM(wUSE!BC$113:BC$115),BC$4*wUSE!BC65/SUM(wUSE!BC$113:BC$115),0)</f>
        <v>2.1869742523875551</v>
      </c>
      <c r="BD64" s="187">
        <f>IF(SUM(wUSE!BD$113:BD$115),BD$4*wUSE!BD65/SUM(wUSE!BD$113:BD$115),0)</f>
        <v>0.30807036278713767</v>
      </c>
      <c r="BE64" s="187">
        <f>IF(SUM(wUSE!BE$113:BE$115),BE$4*wUSE!BE65/SUM(wUSE!BE$113:BE$115),0)</f>
        <v>0.11151352115216903</v>
      </c>
      <c r="BF64" s="187">
        <f>IF(SUM(wUSE!BF$113:BF$115),BF$4*wUSE!BF65/SUM(wUSE!BF$113:BF$115),0)</f>
        <v>0</v>
      </c>
      <c r="BG64" s="187">
        <f>IF(SUM(wUSE!BG$113:BG$115),BG$4*wUSE!BG65/SUM(wUSE!BG$113:BG$115),0)</f>
        <v>3.1655238024227099</v>
      </c>
      <c r="BH64" s="187">
        <f>IF(SUM(wUSE!BH$113:BH$115),BH$4*wUSE!BH65/SUM(wUSE!BH$113:BH$115),0)</f>
        <v>0</v>
      </c>
      <c r="BI64" s="187">
        <f>IF(SUM(wUSE!BI$113:BI$115),BI$4*wUSE!BI65/SUM(wUSE!BI$113:BI$115),0)</f>
        <v>0</v>
      </c>
      <c r="BJ64" s="187">
        <f>IF(SUM(wUSE!BJ$113:BJ$115),BJ$4*wUSE!BJ65/SUM(wUSE!BJ$113:BJ$115),0)</f>
        <v>0</v>
      </c>
      <c r="BK64" s="187">
        <f>IF(SUM(wUSE!BK$113:BK$115),BK$4*wUSE!BK65/SUM(wUSE!BK$113:BK$115),0)</f>
        <v>2.7480539434772391</v>
      </c>
      <c r="BL64" s="187">
        <f>IF(SUM(wUSE!BL$113:BL$115),BL$4*wUSE!BL65/SUM(wUSE!BL$113:BL$115),0)</f>
        <v>0</v>
      </c>
      <c r="BM64" s="187">
        <f>IF(SUM(wUSE!BM$113:BM$115),BM$4*wUSE!BM65/SUM(wUSE!BM$113:BM$115),0)</f>
        <v>0</v>
      </c>
      <c r="BN64" s="187">
        <f>IF(SUM(wUSE!BN$113:BN$115),BN$4*wUSE!BN65/SUM(wUSE!BN$113:BN$115),0)</f>
        <v>0</v>
      </c>
      <c r="BO64" s="187">
        <f>IF(SUM(wUSE!BO$113:BO$115),BO$4*wUSE!BO65/SUM(wUSE!BO$113:BO$115),0)</f>
        <v>0</v>
      </c>
      <c r="BP64" s="187">
        <f>IF(SUM(wUSE!BP$113:BP$115),BP$4*wUSE!BP65/SUM(wUSE!BP$113:BP$115),0)</f>
        <v>0.21076687216292309</v>
      </c>
      <c r="BQ64" s="187">
        <f>IF(SUM(wUSE!BQ$113:BQ$115),BQ$4*wUSE!BQ65/SUM(wUSE!BQ$113:BQ$115),0)</f>
        <v>0</v>
      </c>
      <c r="BR64" s="187">
        <f>IF(SUM(wUSE!BR$113:BR$115),BR$4*wUSE!BR65/SUM(wUSE!BR$113:BR$115),0)</f>
        <v>0</v>
      </c>
      <c r="BS64" s="187">
        <f>IF(SUM(wUSE!BS$113:BS$115),BS$4*wUSE!BS65/SUM(wUSE!BS$113:BS$115),0)</f>
        <v>0</v>
      </c>
      <c r="BT64" s="187">
        <f>IF(SUM(wUSE!BT$113:BT$115),BT$4*wUSE!BT65/SUM(wUSE!BT$113:BT$115),0)</f>
        <v>0.25024900548568313</v>
      </c>
      <c r="BU64" s="187">
        <f>IF(SUM(wUSE!BU$113:BU$115),BU$4*wUSE!BU65/SUM(wUSE!BU$113:BU$115),0)</f>
        <v>0</v>
      </c>
      <c r="BV64" s="187">
        <f>IF(SUM(wUSE!BV$113:BV$115),BV$4*wUSE!BV65/SUM(wUSE!BV$113:BV$115),0)</f>
        <v>29.832841176665362</v>
      </c>
      <c r="BW64" s="187">
        <f>IF(SUM(wUSE!BW$113:BW$115),BW$4*wUSE!BW65/SUM(wUSE!BW$113:BW$115),0)</f>
        <v>0</v>
      </c>
      <c r="BX64" s="187">
        <f>IF(SUM(wUSE!BX$113:BX$115),BX$4*wUSE!BX65/SUM(wUSE!BX$113:BX$115),0)</f>
        <v>0</v>
      </c>
      <c r="BY64" s="187">
        <f>IF(SUM(wUSE!BY$113:BY$115),BY$4*wUSE!BY65/SUM(wUSE!BY$113:BY$115),0)</f>
        <v>0</v>
      </c>
      <c r="BZ64" s="187">
        <f>IF(SUM(wUSE!BZ$113:BZ$115),BZ$4*wUSE!BZ65/SUM(wUSE!BZ$113:BZ$115),0)</f>
        <v>3.6376264890644404E-2</v>
      </c>
      <c r="CA64" s="187">
        <f>IF(SUM(wUSE!CA$113:CA$115),CA$4*wUSE!CA65/SUM(wUSE!CA$113:CA$115),0)</f>
        <v>0</v>
      </c>
      <c r="CB64" s="187">
        <f>IF(SUM(wUSE!CB$113:CB$115),CB$4*wUSE!CB65/SUM(wUSE!CB$113:CB$115),0)</f>
        <v>0</v>
      </c>
      <c r="CC64" s="187">
        <f>IF(SUM(wUSE!CC$113:CC$115),CC$4*wUSE!CC65/SUM(wUSE!CC$113:CC$115),0)</f>
        <v>0</v>
      </c>
      <c r="CD64" s="187">
        <f>IF(SUM(wUSE!CD$113:CD$115),CD$4*wUSE!CD65/SUM(wUSE!CD$113:CD$115),0)</f>
        <v>0</v>
      </c>
      <c r="CE64" s="187">
        <f>IF(SUM(wUSE!CE$113:CE$115),CE$4*wUSE!CE65/SUM(wUSE!CE$113:CE$115),0)</f>
        <v>0</v>
      </c>
      <c r="CF64" s="187">
        <f>IF(SUM(wUSE!CF$113:CF$115),CF$4*wUSE!CF65/SUM(wUSE!CF$113:CF$115),0)</f>
        <v>1.2125618659790198</v>
      </c>
      <c r="CG64" s="187">
        <f>IF(SUM(wUSE!CG$113:CG$115),CG$4*wUSE!CG65/SUM(wUSE!CG$113:CG$115),0)</f>
        <v>0</v>
      </c>
      <c r="CH64" s="187">
        <f>IF(SUM(wUSE!CH$113:CH$115),CH$4*wUSE!CH65/SUM(wUSE!CH$113:CH$115),0)</f>
        <v>0</v>
      </c>
      <c r="CI64" s="187">
        <f>IF(SUM(wUSE!CI$113:CI$115),CI$4*wUSE!CI65/SUM(wUSE!CI$113:CI$115),0)</f>
        <v>0</v>
      </c>
      <c r="CJ64" s="187">
        <f>IF(SUM(wUSE!CJ$113:CJ$115),CJ$4*wUSE!CJ65/SUM(wUSE!CJ$113:CJ$115),0)</f>
        <v>0</v>
      </c>
      <c r="CK64" s="187">
        <f>IF(SUM(wUSE!CK$113:CK$115),CK$4*wUSE!CK65/SUM(wUSE!CK$113:CK$115),0)</f>
        <v>0</v>
      </c>
      <c r="CL64" s="187">
        <f>IF(SUM(wUSE!CL$113:CL$115),CL$4*wUSE!CL65/SUM(wUSE!CL$113:CL$115),0)</f>
        <v>0</v>
      </c>
      <c r="CM64" s="187">
        <f>IF(SUM(wUSE!CM$113:CM$115),CM$4*wUSE!CM65/SUM(wUSE!CM$113:CM$115),0)</f>
        <v>0</v>
      </c>
      <c r="CN64" s="187">
        <f>IF(SUM(wUSE!CN$113:CN$115),CN$4*wUSE!CN65/SUM(wUSE!CN$113:CN$115),0)</f>
        <v>0</v>
      </c>
      <c r="CO64" s="187">
        <f>IF(SUM(wUSE!CO$113:CO$115),CO$4*wUSE!CO65/SUM(wUSE!CO$113:CO$115),0)</f>
        <v>0</v>
      </c>
      <c r="CP64" s="187">
        <f>IF(SUM(wUSE!CP$113:CP$115),CP$4*wUSE!CP65/SUM(wUSE!CP$113:CP$115),0)</f>
        <v>2.4104452329190978E-2</v>
      </c>
      <c r="CQ64" s="187">
        <f>IF(SUM(wUSE!CQ$113:CQ$115),CQ$4*wUSE!CQ65/SUM(wUSE!CQ$113:CQ$115),0)</f>
        <v>0</v>
      </c>
      <c r="CR64" s="187">
        <f>IF(SUM(wUSE!CR$113:CR$115),CR$4*wUSE!CR65/SUM(wUSE!CR$113:CR$115),0)</f>
        <v>0</v>
      </c>
      <c r="CS64" s="187">
        <f>IF(SUM(wUSE!CS$113:CS$115),CS$4*wUSE!CS65/SUM(wUSE!CS$113:CS$115),0)</f>
        <v>0</v>
      </c>
      <c r="CT64" s="187">
        <f>IF(SUM(wUSE!CT$113:CT$115),CT$4*wUSE!CT65/SUM(wUSE!CT$113:CT$115),0)</f>
        <v>2.086721165650907</v>
      </c>
      <c r="CU64" s="187">
        <f>IF(SUM(wUSE!CU$113:CU$115),CU$4*wUSE!CU65/SUM(wUSE!CU$113:CU$115),0)</f>
        <v>0</v>
      </c>
      <c r="CV64" s="187">
        <f>IF(SUM(wUSE!CV$113:CV$115),CV$4*wUSE!CV65/SUM(wUSE!CV$113:CV$115),0)</f>
        <v>1.530213615236014</v>
      </c>
      <c r="CW64" s="187">
        <f>IF(SUM(wUSE!CW$113:CW$115),CW$4*wUSE!CW65/SUM(wUSE!CW$113:CW$115),0)</f>
        <v>0</v>
      </c>
      <c r="CX64" s="187">
        <f>IF(SUM(wUSE!CX$113:CX$115),CX$4*wUSE!CX65/SUM(wUSE!CX$113:CX$115),0)</f>
        <v>0</v>
      </c>
      <c r="CY64" s="187">
        <f>IF(SUM(wUSE!CY$113:CY$115),CY$4*wUSE!CY65/SUM(wUSE!CY$113:CY$115),0)</f>
        <v>0</v>
      </c>
      <c r="CZ64" s="187">
        <f>IF(SUM(wUSE!CZ$113:CZ$115),CZ$4*wUSE!CZ65/SUM(wUSE!CZ$113:CZ$115),0)</f>
        <v>0</v>
      </c>
      <c r="DA64" s="187">
        <f>IF(SUM(wUSE!DA$113:DA$115),DA$4*wUSE!DA65/SUM(wUSE!DA$113:DA$115),0)</f>
        <v>0</v>
      </c>
      <c r="DB64" s="187">
        <f>IF(SUM(wUSE!DB$113:DB$115),DB$4*wUSE!DB65/SUM(wUSE!DB$113:DB$115),0)</f>
        <v>0</v>
      </c>
      <c r="DC64" s="177"/>
      <c r="DD64" s="178"/>
      <c r="DE64" s="178"/>
      <c r="DF64" s="178"/>
      <c r="DG64" s="178"/>
      <c r="DH64" s="178"/>
      <c r="DI64" s="178"/>
      <c r="DJ64" s="178"/>
      <c r="DK64" s="178"/>
      <c r="DL64" s="178"/>
      <c r="DM64" s="178"/>
      <c r="DN64" s="178"/>
      <c r="DO64" s="178"/>
      <c r="DP64" s="178"/>
    </row>
    <row r="65" spans="1:120" x14ac:dyDescent="0.35">
      <c r="A65" s="27"/>
      <c r="B65" s="15" t="s">
        <v>502</v>
      </c>
      <c r="C65" s="187">
        <f>IF(SUM(wUSE!C$113:C$115),C$4*wUSE!C66/SUM(wUSE!C$113:C$115),0)</f>
        <v>0</v>
      </c>
      <c r="D65" s="187">
        <f>IF(SUM(wUSE!D$113:D$115),D$4*wUSE!D66/SUM(wUSE!D$113:D$115),0)</f>
        <v>0</v>
      </c>
      <c r="E65" s="187">
        <f>IF(SUM(wUSE!E$113:E$115),E$4*wUSE!E66/SUM(wUSE!E$113:E$115),0)</f>
        <v>0</v>
      </c>
      <c r="F65" s="187">
        <f>IF(SUM(wUSE!F$113:F$115),F$4*wUSE!F66/SUM(wUSE!F$113:F$115),0)</f>
        <v>0</v>
      </c>
      <c r="G65" s="187">
        <f>IF(SUM(wUSE!G$113:G$115),G$4*wUSE!G66/SUM(wUSE!G$113:G$115),0)</f>
        <v>0</v>
      </c>
      <c r="H65" s="187">
        <f>IF(SUM(wUSE!H$113:H$115),H$4*wUSE!H66/SUM(wUSE!H$113:H$115),0)</f>
        <v>0</v>
      </c>
      <c r="I65" s="187">
        <f>IF(SUM(wUSE!I$113:I$115),I$4*wUSE!I66/SUM(wUSE!I$113:I$115),0)</f>
        <v>0</v>
      </c>
      <c r="J65" s="187">
        <f>IF(SUM(wUSE!J$113:J$115),J$4*wUSE!J66/SUM(wUSE!J$113:J$115),0)</f>
        <v>0</v>
      </c>
      <c r="K65" s="187">
        <f>IF(SUM(wUSE!K$113:K$115),K$4*wUSE!K66/SUM(wUSE!K$113:K$115),0)</f>
        <v>0</v>
      </c>
      <c r="L65" s="187">
        <f>IF(SUM(wUSE!L$113:L$115),L$4*wUSE!L66/SUM(wUSE!L$113:L$115),0)</f>
        <v>0</v>
      </c>
      <c r="M65" s="187">
        <f>IF(SUM(wUSE!M$113:M$115),M$4*wUSE!M66/SUM(wUSE!M$113:M$115),0)</f>
        <v>0</v>
      </c>
      <c r="N65" s="187">
        <f>IF(SUM(wUSE!N$113:N$115),N$4*wUSE!N66/SUM(wUSE!N$113:N$115),0)</f>
        <v>0</v>
      </c>
      <c r="O65" s="187">
        <f>IF(SUM(wUSE!O$113:O$115),O$4*wUSE!O66/SUM(wUSE!O$113:O$115),0)</f>
        <v>0</v>
      </c>
      <c r="P65" s="187">
        <f>IF(SUM(wUSE!P$113:P$115),P$4*wUSE!P66/SUM(wUSE!P$113:P$115),0)</f>
        <v>0</v>
      </c>
      <c r="Q65" s="187">
        <f>IF(SUM(wUSE!Q$113:Q$115),Q$4*wUSE!Q66/SUM(wUSE!Q$113:Q$115),0)</f>
        <v>0</v>
      </c>
      <c r="R65" s="187">
        <f>IF(SUM(wUSE!R$113:R$115),R$4*wUSE!R66/SUM(wUSE!R$113:R$115),0)</f>
        <v>0</v>
      </c>
      <c r="S65" s="187">
        <f>IF(SUM(wUSE!S$113:S$115),S$4*wUSE!S66/SUM(wUSE!S$113:S$115),0)</f>
        <v>0</v>
      </c>
      <c r="T65" s="187">
        <f>IF(SUM(wUSE!T$113:T$115),T$4*wUSE!T66/SUM(wUSE!T$113:T$115),0)</f>
        <v>0</v>
      </c>
      <c r="U65" s="187">
        <f>IF(SUM(wUSE!U$113:U$115),U$4*wUSE!U66/SUM(wUSE!U$113:U$115),0)</f>
        <v>0</v>
      </c>
      <c r="V65" s="187">
        <f>IF(SUM(wUSE!V$113:V$115),V$4*wUSE!V66/SUM(wUSE!V$113:V$115),0)</f>
        <v>0</v>
      </c>
      <c r="W65" s="187">
        <f>IF(SUM(wUSE!W$113:W$115),W$4*wUSE!W66/SUM(wUSE!W$113:W$115),0)</f>
        <v>0</v>
      </c>
      <c r="X65" s="187">
        <f>IF(SUM(wUSE!X$113:X$115),X$4*wUSE!X66/SUM(wUSE!X$113:X$115),0)</f>
        <v>0</v>
      </c>
      <c r="Y65" s="187">
        <f>IF(SUM(wUSE!Y$113:Y$115),Y$4*wUSE!Y66/SUM(wUSE!Y$113:Y$115),0)</f>
        <v>0</v>
      </c>
      <c r="Z65" s="187">
        <f>IF(SUM(wUSE!Z$113:Z$115),Z$4*wUSE!Z66/SUM(wUSE!Z$113:Z$115),0)</f>
        <v>0</v>
      </c>
      <c r="AA65" s="187">
        <f>IF(SUM(wUSE!AA$113:AA$115),AA$4*wUSE!AA66/SUM(wUSE!AA$113:AA$115),0)</f>
        <v>0</v>
      </c>
      <c r="AB65" s="187">
        <f>IF(SUM(wUSE!AB$113:AB$115),AB$4*wUSE!AB66/SUM(wUSE!AB$113:AB$115),0)</f>
        <v>0</v>
      </c>
      <c r="AC65" s="187">
        <f>IF(SUM(wUSE!AC$113:AC$115),AC$4*wUSE!AC66/SUM(wUSE!AC$113:AC$115),0)</f>
        <v>0</v>
      </c>
      <c r="AD65" s="187">
        <f>IF(SUM(wUSE!AD$113:AD$115),AD$4*wUSE!AD66/SUM(wUSE!AD$113:AD$115),0)</f>
        <v>0</v>
      </c>
      <c r="AE65" s="187">
        <f>IF(SUM(wUSE!AE$113:AE$115),AE$4*wUSE!AE66/SUM(wUSE!AE$113:AE$115),0)</f>
        <v>0</v>
      </c>
      <c r="AF65" s="187">
        <f>IF(SUM(wUSE!AF$113:AF$115),AF$4*wUSE!AF66/SUM(wUSE!AF$113:AF$115),0)</f>
        <v>0</v>
      </c>
      <c r="AG65" s="187">
        <f>IF(SUM(wUSE!AG$113:AG$115),AG$4*wUSE!AG66/SUM(wUSE!AG$113:AG$115),0)</f>
        <v>0</v>
      </c>
      <c r="AH65" s="187">
        <f>IF(SUM(wUSE!AH$113:AH$115),AH$4*wUSE!AH66/SUM(wUSE!AH$113:AH$115),0)</f>
        <v>0</v>
      </c>
      <c r="AI65" s="187">
        <f>IF(SUM(wUSE!AI$113:AI$115),AI$4*wUSE!AI66/SUM(wUSE!AI$113:AI$115),0)</f>
        <v>0</v>
      </c>
      <c r="AJ65" s="187">
        <f>IF(SUM(wUSE!AJ$113:AJ$115),AJ$4*wUSE!AJ66/SUM(wUSE!AJ$113:AJ$115),0)</f>
        <v>0</v>
      </c>
      <c r="AK65" s="187">
        <f>IF(SUM(wUSE!AK$113:AK$115),AK$4*wUSE!AK66/SUM(wUSE!AK$113:AK$115),0)</f>
        <v>0</v>
      </c>
      <c r="AL65" s="187">
        <f>IF(SUM(wUSE!AL$113:AL$115),AL$4*wUSE!AL66/SUM(wUSE!AL$113:AL$115),0)</f>
        <v>0</v>
      </c>
      <c r="AM65" s="187">
        <f>IF(SUM(wUSE!AM$113:AM$115),AM$4*wUSE!AM66/SUM(wUSE!AM$113:AM$115),0)</f>
        <v>0</v>
      </c>
      <c r="AN65" s="187">
        <f>IF(SUM(wUSE!AN$113:AN$115),AN$4*wUSE!AN66/SUM(wUSE!AN$113:AN$115),0)</f>
        <v>0</v>
      </c>
      <c r="AO65" s="187">
        <f>IF(SUM(wUSE!AO$113:AO$115),AO$4*wUSE!AO66/SUM(wUSE!AO$113:AO$115),0)</f>
        <v>0</v>
      </c>
      <c r="AP65" s="187">
        <f>IF(SUM(wUSE!AP$113:AP$115),AP$4*wUSE!AP66/SUM(wUSE!AP$113:AP$115),0)</f>
        <v>0</v>
      </c>
      <c r="AQ65" s="187">
        <f>IF(SUM(wUSE!AQ$113:AQ$115),AQ$4*wUSE!AQ66/SUM(wUSE!AQ$113:AQ$115),0)</f>
        <v>0</v>
      </c>
      <c r="AR65" s="187">
        <f>IF(SUM(wUSE!AR$113:AR$115),AR$4*wUSE!AR66/SUM(wUSE!AR$113:AR$115),0)</f>
        <v>0</v>
      </c>
      <c r="AS65" s="187">
        <f>IF(SUM(wUSE!AS$113:AS$115),AS$4*wUSE!AS66/SUM(wUSE!AS$113:AS$115),0)</f>
        <v>0</v>
      </c>
      <c r="AT65" s="187">
        <f>IF(SUM(wUSE!AT$113:AT$115),AT$4*wUSE!AT66/SUM(wUSE!AT$113:AT$115),0)</f>
        <v>0</v>
      </c>
      <c r="AU65" s="187">
        <f>IF(SUM(wUSE!AU$113:AU$115),AU$4*wUSE!AU66/SUM(wUSE!AU$113:AU$115),0)</f>
        <v>0</v>
      </c>
      <c r="AV65" s="187">
        <f>IF(SUM(wUSE!AV$113:AV$115),AV$4*wUSE!AV66/SUM(wUSE!AV$113:AV$115),0)</f>
        <v>0</v>
      </c>
      <c r="AW65" s="187">
        <f>IF(SUM(wUSE!AW$113:AW$115),AW$4*wUSE!AW66/SUM(wUSE!AW$113:AW$115),0)</f>
        <v>0</v>
      </c>
      <c r="AX65" s="187">
        <f>IF(SUM(wUSE!AX$113:AX$115),AX$4*wUSE!AX66/SUM(wUSE!AX$113:AX$115),0)</f>
        <v>0</v>
      </c>
      <c r="AY65" s="187">
        <f>IF(SUM(wUSE!AY$113:AY$115),AY$4*wUSE!AY66/SUM(wUSE!AY$113:AY$115),0)</f>
        <v>0</v>
      </c>
      <c r="AZ65" s="187">
        <f>IF(SUM(wUSE!AZ$113:AZ$115),AZ$4*wUSE!AZ66/SUM(wUSE!AZ$113:AZ$115),0)</f>
        <v>0</v>
      </c>
      <c r="BA65" s="187">
        <f>IF(SUM(wUSE!BA$113:BA$115),BA$4*wUSE!BA66/SUM(wUSE!BA$113:BA$115),0)</f>
        <v>0</v>
      </c>
      <c r="BB65" s="187">
        <f>IF(SUM(wUSE!BB$113:BB$115),BB$4*wUSE!BB66/SUM(wUSE!BB$113:BB$115),0)</f>
        <v>0</v>
      </c>
      <c r="BC65" s="187">
        <f>IF(SUM(wUSE!BC$113:BC$115),BC$4*wUSE!BC66/SUM(wUSE!BC$113:BC$115),0)</f>
        <v>0</v>
      </c>
      <c r="BD65" s="187">
        <f>IF(SUM(wUSE!BD$113:BD$115),BD$4*wUSE!BD66/SUM(wUSE!BD$113:BD$115),0)</f>
        <v>0</v>
      </c>
      <c r="BE65" s="187">
        <f>IF(SUM(wUSE!BE$113:BE$115),BE$4*wUSE!BE66/SUM(wUSE!BE$113:BE$115),0)</f>
        <v>0</v>
      </c>
      <c r="BF65" s="187">
        <f>IF(SUM(wUSE!BF$113:BF$115),BF$4*wUSE!BF66/SUM(wUSE!BF$113:BF$115),0)</f>
        <v>0</v>
      </c>
      <c r="BG65" s="187">
        <f>IF(SUM(wUSE!BG$113:BG$115),BG$4*wUSE!BG66/SUM(wUSE!BG$113:BG$115),0)</f>
        <v>0</v>
      </c>
      <c r="BH65" s="187">
        <f>IF(SUM(wUSE!BH$113:BH$115),BH$4*wUSE!BH66/SUM(wUSE!BH$113:BH$115),0)</f>
        <v>0</v>
      </c>
      <c r="BI65" s="187">
        <f>IF(SUM(wUSE!BI$113:BI$115),BI$4*wUSE!BI66/SUM(wUSE!BI$113:BI$115),0)</f>
        <v>0</v>
      </c>
      <c r="BJ65" s="187">
        <f>IF(SUM(wUSE!BJ$113:BJ$115),BJ$4*wUSE!BJ66/SUM(wUSE!BJ$113:BJ$115),0)</f>
        <v>0</v>
      </c>
      <c r="BK65" s="187">
        <f>IF(SUM(wUSE!BK$113:BK$115),BK$4*wUSE!BK66/SUM(wUSE!BK$113:BK$115),0)</f>
        <v>0</v>
      </c>
      <c r="BL65" s="187">
        <f>IF(SUM(wUSE!BL$113:BL$115),BL$4*wUSE!BL66/SUM(wUSE!BL$113:BL$115),0)</f>
        <v>0</v>
      </c>
      <c r="BM65" s="187">
        <f>IF(SUM(wUSE!BM$113:BM$115),BM$4*wUSE!BM66/SUM(wUSE!BM$113:BM$115),0)</f>
        <v>0</v>
      </c>
      <c r="BN65" s="187">
        <f>IF(SUM(wUSE!BN$113:BN$115),BN$4*wUSE!BN66/SUM(wUSE!BN$113:BN$115),0)</f>
        <v>0</v>
      </c>
      <c r="BO65" s="187">
        <f>IF(SUM(wUSE!BO$113:BO$115),BO$4*wUSE!BO66/SUM(wUSE!BO$113:BO$115),0)</f>
        <v>0</v>
      </c>
      <c r="BP65" s="187">
        <f>IF(SUM(wUSE!BP$113:BP$115),BP$4*wUSE!BP66/SUM(wUSE!BP$113:BP$115),0)</f>
        <v>0</v>
      </c>
      <c r="BQ65" s="187">
        <f>IF(SUM(wUSE!BQ$113:BQ$115),BQ$4*wUSE!BQ66/SUM(wUSE!BQ$113:BQ$115),0)</f>
        <v>0</v>
      </c>
      <c r="BR65" s="187">
        <f>IF(SUM(wUSE!BR$113:BR$115),BR$4*wUSE!BR66/SUM(wUSE!BR$113:BR$115),0)</f>
        <v>0</v>
      </c>
      <c r="BS65" s="187">
        <f>IF(SUM(wUSE!BS$113:BS$115),BS$4*wUSE!BS66/SUM(wUSE!BS$113:BS$115),0)</f>
        <v>0</v>
      </c>
      <c r="BT65" s="187">
        <f>IF(SUM(wUSE!BT$113:BT$115),BT$4*wUSE!BT66/SUM(wUSE!BT$113:BT$115),0)</f>
        <v>0</v>
      </c>
      <c r="BU65" s="187">
        <f>IF(SUM(wUSE!BU$113:BU$115),BU$4*wUSE!BU66/SUM(wUSE!BU$113:BU$115),0)</f>
        <v>0</v>
      </c>
      <c r="BV65" s="187">
        <f>IF(SUM(wUSE!BV$113:BV$115),BV$4*wUSE!BV66/SUM(wUSE!BV$113:BV$115),0)</f>
        <v>0</v>
      </c>
      <c r="BW65" s="187">
        <f>IF(SUM(wUSE!BW$113:BW$115),BW$4*wUSE!BW66/SUM(wUSE!BW$113:BW$115),0)</f>
        <v>0</v>
      </c>
      <c r="BX65" s="187">
        <f>IF(SUM(wUSE!BX$113:BX$115),BX$4*wUSE!BX66/SUM(wUSE!BX$113:BX$115),0)</f>
        <v>0</v>
      </c>
      <c r="BY65" s="187">
        <f>IF(SUM(wUSE!BY$113:BY$115),BY$4*wUSE!BY66/SUM(wUSE!BY$113:BY$115),0)</f>
        <v>0</v>
      </c>
      <c r="BZ65" s="187">
        <f>IF(SUM(wUSE!BZ$113:BZ$115),BZ$4*wUSE!BZ66/SUM(wUSE!BZ$113:BZ$115),0)</f>
        <v>0</v>
      </c>
      <c r="CA65" s="187">
        <f>IF(SUM(wUSE!CA$113:CA$115),CA$4*wUSE!CA66/SUM(wUSE!CA$113:CA$115),0)</f>
        <v>0</v>
      </c>
      <c r="CB65" s="187">
        <f>IF(SUM(wUSE!CB$113:CB$115),CB$4*wUSE!CB66/SUM(wUSE!CB$113:CB$115),0)</f>
        <v>0</v>
      </c>
      <c r="CC65" s="187">
        <f>IF(SUM(wUSE!CC$113:CC$115),CC$4*wUSE!CC66/SUM(wUSE!CC$113:CC$115),0)</f>
        <v>0</v>
      </c>
      <c r="CD65" s="187">
        <f>IF(SUM(wUSE!CD$113:CD$115),CD$4*wUSE!CD66/SUM(wUSE!CD$113:CD$115),0)</f>
        <v>0</v>
      </c>
      <c r="CE65" s="187">
        <f>IF(SUM(wUSE!CE$113:CE$115),CE$4*wUSE!CE66/SUM(wUSE!CE$113:CE$115),0)</f>
        <v>0</v>
      </c>
      <c r="CF65" s="187">
        <f>IF(SUM(wUSE!CF$113:CF$115),CF$4*wUSE!CF66/SUM(wUSE!CF$113:CF$115),0)</f>
        <v>0</v>
      </c>
      <c r="CG65" s="187">
        <f>IF(SUM(wUSE!CG$113:CG$115),CG$4*wUSE!CG66/SUM(wUSE!CG$113:CG$115),0)</f>
        <v>0</v>
      </c>
      <c r="CH65" s="187">
        <f>IF(SUM(wUSE!CH$113:CH$115),CH$4*wUSE!CH66/SUM(wUSE!CH$113:CH$115),0)</f>
        <v>0</v>
      </c>
      <c r="CI65" s="187">
        <f>IF(SUM(wUSE!CI$113:CI$115),CI$4*wUSE!CI66/SUM(wUSE!CI$113:CI$115),0)</f>
        <v>0</v>
      </c>
      <c r="CJ65" s="187">
        <f>IF(SUM(wUSE!CJ$113:CJ$115),CJ$4*wUSE!CJ66/SUM(wUSE!CJ$113:CJ$115),0)</f>
        <v>0</v>
      </c>
      <c r="CK65" s="187">
        <f>IF(SUM(wUSE!CK$113:CK$115),CK$4*wUSE!CK66/SUM(wUSE!CK$113:CK$115),0)</f>
        <v>0</v>
      </c>
      <c r="CL65" s="187">
        <f>IF(SUM(wUSE!CL$113:CL$115),CL$4*wUSE!CL66/SUM(wUSE!CL$113:CL$115),0)</f>
        <v>0</v>
      </c>
      <c r="CM65" s="187">
        <f>IF(SUM(wUSE!CM$113:CM$115),CM$4*wUSE!CM66/SUM(wUSE!CM$113:CM$115),0)</f>
        <v>0</v>
      </c>
      <c r="CN65" s="187">
        <f>IF(SUM(wUSE!CN$113:CN$115),CN$4*wUSE!CN66/SUM(wUSE!CN$113:CN$115),0)</f>
        <v>0</v>
      </c>
      <c r="CO65" s="187">
        <f>IF(SUM(wUSE!CO$113:CO$115),CO$4*wUSE!CO66/SUM(wUSE!CO$113:CO$115),0)</f>
        <v>0</v>
      </c>
      <c r="CP65" s="187">
        <f>IF(SUM(wUSE!CP$113:CP$115),CP$4*wUSE!CP66/SUM(wUSE!CP$113:CP$115),0)</f>
        <v>0</v>
      </c>
      <c r="CQ65" s="187">
        <f>IF(SUM(wUSE!CQ$113:CQ$115),CQ$4*wUSE!CQ66/SUM(wUSE!CQ$113:CQ$115),0)</f>
        <v>0</v>
      </c>
      <c r="CR65" s="187">
        <f>IF(SUM(wUSE!CR$113:CR$115),CR$4*wUSE!CR66/SUM(wUSE!CR$113:CR$115),0)</f>
        <v>0</v>
      </c>
      <c r="CS65" s="187">
        <f>IF(SUM(wUSE!CS$113:CS$115),CS$4*wUSE!CS66/SUM(wUSE!CS$113:CS$115),0)</f>
        <v>0</v>
      </c>
      <c r="CT65" s="187">
        <f>IF(SUM(wUSE!CT$113:CT$115),CT$4*wUSE!CT66/SUM(wUSE!CT$113:CT$115),0)</f>
        <v>1.7394791066594095E-3</v>
      </c>
      <c r="CU65" s="187">
        <f>IF(SUM(wUSE!CU$113:CU$115),CU$4*wUSE!CU66/SUM(wUSE!CU$113:CU$115),0)</f>
        <v>0</v>
      </c>
      <c r="CV65" s="187">
        <f>IF(SUM(wUSE!CV$113:CV$115),CV$4*wUSE!CV66/SUM(wUSE!CV$113:CV$115),0)</f>
        <v>52.293969429255448</v>
      </c>
      <c r="CW65" s="187">
        <f>IF(SUM(wUSE!CW$113:CW$115),CW$4*wUSE!CW66/SUM(wUSE!CW$113:CW$115),0)</f>
        <v>0</v>
      </c>
      <c r="CX65" s="187">
        <f>IF(SUM(wUSE!CX$113:CX$115),CX$4*wUSE!CX66/SUM(wUSE!CX$113:CX$115),0)</f>
        <v>0</v>
      </c>
      <c r="CY65" s="187">
        <f>IF(SUM(wUSE!CY$113:CY$115),CY$4*wUSE!CY66/SUM(wUSE!CY$113:CY$115),0)</f>
        <v>0</v>
      </c>
      <c r="CZ65" s="187">
        <f>IF(SUM(wUSE!CZ$113:CZ$115),CZ$4*wUSE!CZ66/SUM(wUSE!CZ$113:CZ$115),0)</f>
        <v>1.7600957989820899E-4</v>
      </c>
      <c r="DA65" s="187">
        <f>IF(SUM(wUSE!DA$113:DA$115),DA$4*wUSE!DA66/SUM(wUSE!DA$113:DA$115),0)</f>
        <v>0</v>
      </c>
      <c r="DB65" s="187">
        <f>IF(SUM(wUSE!DB$113:DB$115),DB$4*wUSE!DB66/SUM(wUSE!DB$113:DB$115),0)</f>
        <v>0</v>
      </c>
      <c r="DC65" s="177"/>
      <c r="DD65" s="178"/>
      <c r="DE65" s="178"/>
      <c r="DF65" s="178"/>
      <c r="DG65" s="178"/>
      <c r="DH65" s="178"/>
      <c r="DI65" s="178"/>
      <c r="DJ65" s="178"/>
      <c r="DK65" s="178"/>
      <c r="DL65" s="178"/>
      <c r="DM65" s="178"/>
      <c r="DN65" s="178"/>
      <c r="DO65" s="178"/>
      <c r="DP65" s="178"/>
    </row>
    <row r="66" spans="1:120" x14ac:dyDescent="0.35">
      <c r="A66" s="27"/>
      <c r="B66" s="15" t="s">
        <v>504</v>
      </c>
      <c r="C66" s="187">
        <f>IF(SUM(wUSE!C$113:C$115),C$4*wUSE!C67/SUM(wUSE!C$113:C$115),0)</f>
        <v>0</v>
      </c>
      <c r="D66" s="187">
        <f>IF(SUM(wUSE!D$113:D$115),D$4*wUSE!D67/SUM(wUSE!D$113:D$115),0)</f>
        <v>0</v>
      </c>
      <c r="E66" s="187">
        <f>IF(SUM(wUSE!E$113:E$115),E$4*wUSE!E67/SUM(wUSE!E$113:E$115),0)</f>
        <v>0</v>
      </c>
      <c r="F66" s="187">
        <f>IF(SUM(wUSE!F$113:F$115),F$4*wUSE!F67/SUM(wUSE!F$113:F$115),0)</f>
        <v>0</v>
      </c>
      <c r="G66" s="187">
        <f>IF(SUM(wUSE!G$113:G$115),G$4*wUSE!G67/SUM(wUSE!G$113:G$115),0)</f>
        <v>0</v>
      </c>
      <c r="H66" s="187">
        <f>IF(SUM(wUSE!H$113:H$115),H$4*wUSE!H67/SUM(wUSE!H$113:H$115),0)</f>
        <v>0</v>
      </c>
      <c r="I66" s="187">
        <f>IF(SUM(wUSE!I$113:I$115),I$4*wUSE!I67/SUM(wUSE!I$113:I$115),0)</f>
        <v>0</v>
      </c>
      <c r="J66" s="187">
        <f>IF(SUM(wUSE!J$113:J$115),J$4*wUSE!J67/SUM(wUSE!J$113:J$115),0)</f>
        <v>0</v>
      </c>
      <c r="K66" s="187">
        <f>IF(SUM(wUSE!K$113:K$115),K$4*wUSE!K67/SUM(wUSE!K$113:K$115),0)</f>
        <v>0</v>
      </c>
      <c r="L66" s="187">
        <f>IF(SUM(wUSE!L$113:L$115),L$4*wUSE!L67/SUM(wUSE!L$113:L$115),0)</f>
        <v>0</v>
      </c>
      <c r="M66" s="187">
        <f>IF(SUM(wUSE!M$113:M$115),M$4*wUSE!M67/SUM(wUSE!M$113:M$115),0)</f>
        <v>0</v>
      </c>
      <c r="N66" s="187">
        <f>IF(SUM(wUSE!N$113:N$115),N$4*wUSE!N67/SUM(wUSE!N$113:N$115),0)</f>
        <v>0</v>
      </c>
      <c r="O66" s="187">
        <f>IF(SUM(wUSE!O$113:O$115),O$4*wUSE!O67/SUM(wUSE!O$113:O$115),0)</f>
        <v>0</v>
      </c>
      <c r="P66" s="187">
        <f>IF(SUM(wUSE!P$113:P$115),P$4*wUSE!P67/SUM(wUSE!P$113:P$115),0)</f>
        <v>0</v>
      </c>
      <c r="Q66" s="187">
        <f>IF(SUM(wUSE!Q$113:Q$115),Q$4*wUSE!Q67/SUM(wUSE!Q$113:Q$115),0)</f>
        <v>0</v>
      </c>
      <c r="R66" s="187">
        <f>IF(SUM(wUSE!R$113:R$115),R$4*wUSE!R67/SUM(wUSE!R$113:R$115),0)</f>
        <v>0</v>
      </c>
      <c r="S66" s="187">
        <f>IF(SUM(wUSE!S$113:S$115),S$4*wUSE!S67/SUM(wUSE!S$113:S$115),0)</f>
        <v>0</v>
      </c>
      <c r="T66" s="187">
        <f>IF(SUM(wUSE!T$113:T$115),T$4*wUSE!T67/SUM(wUSE!T$113:T$115),0)</f>
        <v>0</v>
      </c>
      <c r="U66" s="187">
        <f>IF(SUM(wUSE!U$113:U$115),U$4*wUSE!U67/SUM(wUSE!U$113:U$115),0)</f>
        <v>0</v>
      </c>
      <c r="V66" s="187">
        <f>IF(SUM(wUSE!V$113:V$115),V$4*wUSE!V67/SUM(wUSE!V$113:V$115),0)</f>
        <v>0</v>
      </c>
      <c r="W66" s="187">
        <f>IF(SUM(wUSE!W$113:W$115),W$4*wUSE!W67/SUM(wUSE!W$113:W$115),0)</f>
        <v>0</v>
      </c>
      <c r="X66" s="187">
        <f>IF(SUM(wUSE!X$113:X$115),X$4*wUSE!X67/SUM(wUSE!X$113:X$115),0)</f>
        <v>0</v>
      </c>
      <c r="Y66" s="187">
        <f>IF(SUM(wUSE!Y$113:Y$115),Y$4*wUSE!Y67/SUM(wUSE!Y$113:Y$115),0)</f>
        <v>0</v>
      </c>
      <c r="Z66" s="187">
        <f>IF(SUM(wUSE!Z$113:Z$115),Z$4*wUSE!Z67/SUM(wUSE!Z$113:Z$115),0)</f>
        <v>0</v>
      </c>
      <c r="AA66" s="187">
        <f>IF(SUM(wUSE!AA$113:AA$115),AA$4*wUSE!AA67/SUM(wUSE!AA$113:AA$115),0)</f>
        <v>0</v>
      </c>
      <c r="AB66" s="187">
        <f>IF(SUM(wUSE!AB$113:AB$115),AB$4*wUSE!AB67/SUM(wUSE!AB$113:AB$115),0)</f>
        <v>0</v>
      </c>
      <c r="AC66" s="187">
        <f>IF(SUM(wUSE!AC$113:AC$115),AC$4*wUSE!AC67/SUM(wUSE!AC$113:AC$115),0)</f>
        <v>0</v>
      </c>
      <c r="AD66" s="187">
        <f>IF(SUM(wUSE!AD$113:AD$115),AD$4*wUSE!AD67/SUM(wUSE!AD$113:AD$115),0)</f>
        <v>0</v>
      </c>
      <c r="AE66" s="187">
        <f>IF(SUM(wUSE!AE$113:AE$115),AE$4*wUSE!AE67/SUM(wUSE!AE$113:AE$115),0)</f>
        <v>0</v>
      </c>
      <c r="AF66" s="187">
        <f>IF(SUM(wUSE!AF$113:AF$115),AF$4*wUSE!AF67/SUM(wUSE!AF$113:AF$115),0)</f>
        <v>0</v>
      </c>
      <c r="AG66" s="187">
        <f>IF(SUM(wUSE!AG$113:AG$115),AG$4*wUSE!AG67/SUM(wUSE!AG$113:AG$115),0)</f>
        <v>0</v>
      </c>
      <c r="AH66" s="187">
        <f>IF(SUM(wUSE!AH$113:AH$115),AH$4*wUSE!AH67/SUM(wUSE!AH$113:AH$115),0)</f>
        <v>0</v>
      </c>
      <c r="AI66" s="187">
        <f>IF(SUM(wUSE!AI$113:AI$115),AI$4*wUSE!AI67/SUM(wUSE!AI$113:AI$115),0)</f>
        <v>0</v>
      </c>
      <c r="AJ66" s="187">
        <f>IF(SUM(wUSE!AJ$113:AJ$115),AJ$4*wUSE!AJ67/SUM(wUSE!AJ$113:AJ$115),0)</f>
        <v>0</v>
      </c>
      <c r="AK66" s="187">
        <f>IF(SUM(wUSE!AK$113:AK$115),AK$4*wUSE!AK67/SUM(wUSE!AK$113:AK$115),0)</f>
        <v>0</v>
      </c>
      <c r="AL66" s="187">
        <f>IF(SUM(wUSE!AL$113:AL$115),AL$4*wUSE!AL67/SUM(wUSE!AL$113:AL$115),0)</f>
        <v>0</v>
      </c>
      <c r="AM66" s="187">
        <f>IF(SUM(wUSE!AM$113:AM$115),AM$4*wUSE!AM67/SUM(wUSE!AM$113:AM$115),0)</f>
        <v>0</v>
      </c>
      <c r="AN66" s="187">
        <f>IF(SUM(wUSE!AN$113:AN$115),AN$4*wUSE!AN67/SUM(wUSE!AN$113:AN$115),0)</f>
        <v>0</v>
      </c>
      <c r="AO66" s="187">
        <f>IF(SUM(wUSE!AO$113:AO$115),AO$4*wUSE!AO67/SUM(wUSE!AO$113:AO$115),0)</f>
        <v>0</v>
      </c>
      <c r="AP66" s="187">
        <f>IF(SUM(wUSE!AP$113:AP$115),AP$4*wUSE!AP67/SUM(wUSE!AP$113:AP$115),0)</f>
        <v>0</v>
      </c>
      <c r="AQ66" s="187">
        <f>IF(SUM(wUSE!AQ$113:AQ$115),AQ$4*wUSE!AQ67/SUM(wUSE!AQ$113:AQ$115),0)</f>
        <v>0</v>
      </c>
      <c r="AR66" s="187">
        <f>IF(SUM(wUSE!AR$113:AR$115),AR$4*wUSE!AR67/SUM(wUSE!AR$113:AR$115),0)</f>
        <v>0</v>
      </c>
      <c r="AS66" s="187">
        <f>IF(SUM(wUSE!AS$113:AS$115),AS$4*wUSE!AS67/SUM(wUSE!AS$113:AS$115),0)</f>
        <v>2.3977576474441171E-2</v>
      </c>
      <c r="AT66" s="187">
        <f>IF(SUM(wUSE!AT$113:AT$115),AT$4*wUSE!AT67/SUM(wUSE!AT$113:AT$115),0)</f>
        <v>0</v>
      </c>
      <c r="AU66" s="187">
        <f>IF(SUM(wUSE!AU$113:AU$115),AU$4*wUSE!AU67/SUM(wUSE!AU$113:AU$115),0)</f>
        <v>8.0910854453683428E-2</v>
      </c>
      <c r="AV66" s="187">
        <f>IF(SUM(wUSE!AV$113:AV$115),AV$4*wUSE!AV67/SUM(wUSE!AV$113:AV$115),0)</f>
        <v>0</v>
      </c>
      <c r="AW66" s="187">
        <f>IF(SUM(wUSE!AW$113:AW$115),AW$4*wUSE!AW67/SUM(wUSE!AW$113:AW$115),0)</f>
        <v>0</v>
      </c>
      <c r="AX66" s="187">
        <f>IF(SUM(wUSE!AX$113:AX$115),AX$4*wUSE!AX67/SUM(wUSE!AX$113:AX$115),0)</f>
        <v>0</v>
      </c>
      <c r="AY66" s="187">
        <f>IF(SUM(wUSE!AY$113:AY$115),AY$4*wUSE!AY67/SUM(wUSE!AY$113:AY$115),0)</f>
        <v>0.30828266712423141</v>
      </c>
      <c r="AZ66" s="187">
        <f>IF(SUM(wUSE!AZ$113:AZ$115),AZ$4*wUSE!AZ67/SUM(wUSE!AZ$113:AZ$115),0)</f>
        <v>4.337304144686347</v>
      </c>
      <c r="BA66" s="187">
        <f>IF(SUM(wUSE!BA$113:BA$115),BA$4*wUSE!BA67/SUM(wUSE!BA$113:BA$115),0)</f>
        <v>1.7677439259329837</v>
      </c>
      <c r="BB66" s="187">
        <f>IF(SUM(wUSE!BB$113:BB$115),BB$4*wUSE!BB67/SUM(wUSE!BB$113:BB$115),0)</f>
        <v>0</v>
      </c>
      <c r="BC66" s="187">
        <f>IF(SUM(wUSE!BC$113:BC$115),BC$4*wUSE!BC67/SUM(wUSE!BC$113:BC$115),0)</f>
        <v>0.16592016423648087</v>
      </c>
      <c r="BD66" s="187">
        <f>IF(SUM(wUSE!BD$113:BD$115),BD$4*wUSE!BD67/SUM(wUSE!BD$113:BD$115),0)</f>
        <v>2.0745429216846336</v>
      </c>
      <c r="BE66" s="187">
        <f>IF(SUM(wUSE!BE$113:BE$115),BE$4*wUSE!BE67/SUM(wUSE!BE$113:BE$115),0)</f>
        <v>0.35680735344887127</v>
      </c>
      <c r="BF66" s="187">
        <f>IF(SUM(wUSE!BF$113:BF$115),BF$4*wUSE!BF67/SUM(wUSE!BF$113:BF$115),0)</f>
        <v>0</v>
      </c>
      <c r="BG66" s="187">
        <f>IF(SUM(wUSE!BG$113:BG$115),BG$4*wUSE!BG67/SUM(wUSE!BG$113:BG$115),0)</f>
        <v>18.70460163810862</v>
      </c>
      <c r="BH66" s="187">
        <f>IF(SUM(wUSE!BH$113:BH$115),BH$4*wUSE!BH67/SUM(wUSE!BH$113:BH$115),0)</f>
        <v>2.9371732806088967E-2</v>
      </c>
      <c r="BI66" s="187">
        <f>IF(SUM(wUSE!BI$113:BI$115),BI$4*wUSE!BI67/SUM(wUSE!BI$113:BI$115),0)</f>
        <v>7.0381603219671858</v>
      </c>
      <c r="BJ66" s="187">
        <f>IF(SUM(wUSE!BJ$113:BJ$115),BJ$4*wUSE!BJ67/SUM(wUSE!BJ$113:BJ$115),0)</f>
        <v>0</v>
      </c>
      <c r="BK66" s="187">
        <f>IF(SUM(wUSE!BK$113:BK$115),BK$4*wUSE!BK67/SUM(wUSE!BK$113:BK$115),0)</f>
        <v>1.9120612301676052</v>
      </c>
      <c r="BL66" s="187">
        <f>IF(SUM(wUSE!BL$113:BL$115),BL$4*wUSE!BL67/SUM(wUSE!BL$113:BL$115),0)</f>
        <v>0</v>
      </c>
      <c r="BM66" s="187">
        <f>IF(SUM(wUSE!BM$113:BM$115),BM$4*wUSE!BM67/SUM(wUSE!BM$113:BM$115),0)</f>
        <v>7.0049005680205617E-3</v>
      </c>
      <c r="BN66" s="187">
        <f>IF(SUM(wUSE!BN$113:BN$115),BN$4*wUSE!BN67/SUM(wUSE!BN$113:BN$115),0)</f>
        <v>1.7412469914954143</v>
      </c>
      <c r="BO66" s="187">
        <f>IF(SUM(wUSE!BO$113:BO$115),BO$4*wUSE!BO67/SUM(wUSE!BO$113:BO$115),0)</f>
        <v>0</v>
      </c>
      <c r="BP66" s="187">
        <f>IF(SUM(wUSE!BP$113:BP$115),BP$4*wUSE!BP67/SUM(wUSE!BP$113:BP$115),0)</f>
        <v>0.47321260083413069</v>
      </c>
      <c r="BQ66" s="187">
        <f>IF(SUM(wUSE!BQ$113:BQ$115),BQ$4*wUSE!BQ67/SUM(wUSE!BQ$113:BQ$115),0)</f>
        <v>2.8877248529105128</v>
      </c>
      <c r="BR66" s="187">
        <f>IF(SUM(wUSE!BR$113:BR$115),BR$4*wUSE!BR67/SUM(wUSE!BR$113:BR$115),0)</f>
        <v>0</v>
      </c>
      <c r="BS66" s="187">
        <f>IF(SUM(wUSE!BS$113:BS$115),BS$4*wUSE!BS67/SUM(wUSE!BS$113:BS$115),0)</f>
        <v>0</v>
      </c>
      <c r="BT66" s="187">
        <f>IF(SUM(wUSE!BT$113:BT$115),BT$4*wUSE!BT67/SUM(wUSE!BT$113:BT$115),0)</f>
        <v>0.56981690418219599</v>
      </c>
      <c r="BU66" s="187">
        <f>IF(SUM(wUSE!BU$113:BU$115),BU$4*wUSE!BU67/SUM(wUSE!BU$113:BU$115),0)</f>
        <v>0</v>
      </c>
      <c r="BV66" s="187">
        <f>IF(SUM(wUSE!BV$113:BV$115),BV$4*wUSE!BV67/SUM(wUSE!BV$113:BV$115),0)</f>
        <v>29.643810565960614</v>
      </c>
      <c r="BW66" s="187">
        <f>IF(SUM(wUSE!BW$113:BW$115),BW$4*wUSE!BW67/SUM(wUSE!BW$113:BW$115),0)</f>
        <v>0</v>
      </c>
      <c r="BX66" s="187">
        <f>IF(SUM(wUSE!BX$113:BX$115),BX$4*wUSE!BX67/SUM(wUSE!BX$113:BX$115),0)</f>
        <v>3.5197569377626445</v>
      </c>
      <c r="BY66" s="187">
        <f>IF(SUM(wUSE!BY$113:BY$115),BY$4*wUSE!BY67/SUM(wUSE!BY$113:BY$115),0)</f>
        <v>1.8389932617962836</v>
      </c>
      <c r="BZ66" s="187">
        <f>IF(SUM(wUSE!BZ$113:BZ$115),BZ$4*wUSE!BZ67/SUM(wUSE!BZ$113:BZ$115),0)</f>
        <v>1.8353588407797641</v>
      </c>
      <c r="CA66" s="187">
        <f>IF(SUM(wUSE!CA$113:CA$115),CA$4*wUSE!CA67/SUM(wUSE!CA$113:CA$115),0)</f>
        <v>2.7566787894661982</v>
      </c>
      <c r="CB66" s="187">
        <f>IF(SUM(wUSE!CB$113:CB$115),CB$4*wUSE!CB67/SUM(wUSE!CB$113:CB$115),0)</f>
        <v>24.491340281586638</v>
      </c>
      <c r="CC66" s="187">
        <f>IF(SUM(wUSE!CC$113:CC$115),CC$4*wUSE!CC67/SUM(wUSE!CC$113:CC$115),0)</f>
        <v>0</v>
      </c>
      <c r="CD66" s="187">
        <f>IF(SUM(wUSE!CD$113:CD$115),CD$4*wUSE!CD67/SUM(wUSE!CD$113:CD$115),0)</f>
        <v>0</v>
      </c>
      <c r="CE66" s="187">
        <f>IF(SUM(wUSE!CE$113:CE$115),CE$4*wUSE!CE67/SUM(wUSE!CE$113:CE$115),0)</f>
        <v>0</v>
      </c>
      <c r="CF66" s="187">
        <f>IF(SUM(wUSE!CF$113:CF$115),CF$4*wUSE!CF67/SUM(wUSE!CF$113:CF$115),0)</f>
        <v>0</v>
      </c>
      <c r="CG66" s="187">
        <f>IF(SUM(wUSE!CG$113:CG$115),CG$4*wUSE!CG67/SUM(wUSE!CG$113:CG$115),0)</f>
        <v>0</v>
      </c>
      <c r="CH66" s="187">
        <f>IF(SUM(wUSE!CH$113:CH$115),CH$4*wUSE!CH67/SUM(wUSE!CH$113:CH$115),0)</f>
        <v>0</v>
      </c>
      <c r="CI66" s="187">
        <f>IF(SUM(wUSE!CI$113:CI$115),CI$4*wUSE!CI67/SUM(wUSE!CI$113:CI$115),0)</f>
        <v>0</v>
      </c>
      <c r="CJ66" s="187">
        <f>IF(SUM(wUSE!CJ$113:CJ$115),CJ$4*wUSE!CJ67/SUM(wUSE!CJ$113:CJ$115),0)</f>
        <v>0</v>
      </c>
      <c r="CK66" s="187">
        <f>IF(SUM(wUSE!CK$113:CK$115),CK$4*wUSE!CK67/SUM(wUSE!CK$113:CK$115),0)</f>
        <v>0</v>
      </c>
      <c r="CL66" s="187">
        <f>IF(SUM(wUSE!CL$113:CL$115),CL$4*wUSE!CL67/SUM(wUSE!CL$113:CL$115),0)</f>
        <v>0</v>
      </c>
      <c r="CM66" s="187">
        <f>IF(SUM(wUSE!CM$113:CM$115),CM$4*wUSE!CM67/SUM(wUSE!CM$113:CM$115),0)</f>
        <v>0</v>
      </c>
      <c r="CN66" s="187">
        <f>IF(SUM(wUSE!CN$113:CN$115),CN$4*wUSE!CN67/SUM(wUSE!CN$113:CN$115),0)</f>
        <v>0</v>
      </c>
      <c r="CO66" s="187">
        <f>IF(SUM(wUSE!CO$113:CO$115),CO$4*wUSE!CO67/SUM(wUSE!CO$113:CO$115),0)</f>
        <v>0</v>
      </c>
      <c r="CP66" s="187">
        <f>IF(SUM(wUSE!CP$113:CP$115),CP$4*wUSE!CP67/SUM(wUSE!CP$113:CP$115),0)</f>
        <v>1.223740790634633E-2</v>
      </c>
      <c r="CQ66" s="187">
        <f>IF(SUM(wUSE!CQ$113:CQ$115),CQ$4*wUSE!CQ67/SUM(wUSE!CQ$113:CQ$115),0)</f>
        <v>0.27823327660258779</v>
      </c>
      <c r="CR66" s="187">
        <f>IF(SUM(wUSE!CR$113:CR$115),CR$4*wUSE!CR67/SUM(wUSE!CR$113:CR$115),0)</f>
        <v>0</v>
      </c>
      <c r="CS66" s="187">
        <f>IF(SUM(wUSE!CS$113:CS$115),CS$4*wUSE!CS67/SUM(wUSE!CS$113:CS$115),0)</f>
        <v>0</v>
      </c>
      <c r="CT66" s="187">
        <f>IF(SUM(wUSE!CT$113:CT$115),CT$4*wUSE!CT67/SUM(wUSE!CT$113:CT$115),0)</f>
        <v>0.11091346091124024</v>
      </c>
      <c r="CU66" s="187">
        <f>IF(SUM(wUSE!CU$113:CU$115),CU$4*wUSE!CU67/SUM(wUSE!CU$113:CU$115),0)</f>
        <v>1.145059825147875E-2</v>
      </c>
      <c r="CV66" s="187">
        <f>IF(SUM(wUSE!CV$113:CV$115),CV$4*wUSE!CV67/SUM(wUSE!CV$113:CV$115),0)</f>
        <v>0</v>
      </c>
      <c r="CW66" s="187">
        <f>IF(SUM(wUSE!CW$113:CW$115),CW$4*wUSE!CW67/SUM(wUSE!CW$113:CW$115),0)</f>
        <v>0</v>
      </c>
      <c r="CX66" s="187">
        <f>IF(SUM(wUSE!CX$113:CX$115),CX$4*wUSE!CX67/SUM(wUSE!CX$113:CX$115),0)</f>
        <v>0</v>
      </c>
      <c r="CY66" s="187">
        <f>IF(SUM(wUSE!CY$113:CY$115),CY$4*wUSE!CY67/SUM(wUSE!CY$113:CY$115),0)</f>
        <v>0</v>
      </c>
      <c r="CZ66" s="187">
        <f>IF(SUM(wUSE!CZ$113:CZ$115),CZ$4*wUSE!CZ67/SUM(wUSE!CZ$113:CZ$115),0)</f>
        <v>0</v>
      </c>
      <c r="DA66" s="187">
        <f>IF(SUM(wUSE!DA$113:DA$115),DA$4*wUSE!DA67/SUM(wUSE!DA$113:DA$115),0)</f>
        <v>0</v>
      </c>
      <c r="DB66" s="187">
        <f>IF(SUM(wUSE!DB$113:DB$115),DB$4*wUSE!DB67/SUM(wUSE!DB$113:DB$115),0)</f>
        <v>0</v>
      </c>
      <c r="DC66" s="177"/>
      <c r="DD66" s="178"/>
      <c r="DE66" s="178"/>
      <c r="DF66" s="178"/>
      <c r="DG66" s="178"/>
      <c r="DH66" s="178"/>
      <c r="DI66" s="178"/>
      <c r="DJ66" s="178"/>
      <c r="DK66" s="178"/>
      <c r="DL66" s="178"/>
      <c r="DM66" s="178"/>
      <c r="DN66" s="178"/>
      <c r="DO66" s="178"/>
      <c r="DP66" s="178"/>
    </row>
    <row r="67" spans="1:120" x14ac:dyDescent="0.35">
      <c r="A67" s="27"/>
      <c r="B67" s="15" t="s">
        <v>155</v>
      </c>
      <c r="C67" s="187">
        <f>IF(SUM(wUSE!C$113:C$115),C$4*wUSE!C68/SUM(wUSE!C$113:C$115),0)</f>
        <v>0</v>
      </c>
      <c r="D67" s="187">
        <f>IF(SUM(wUSE!D$113:D$115),D$4*wUSE!D68/SUM(wUSE!D$113:D$115),0)</f>
        <v>0</v>
      </c>
      <c r="E67" s="187">
        <f>IF(SUM(wUSE!E$113:E$115),E$4*wUSE!E68/SUM(wUSE!E$113:E$115),0)</f>
        <v>0</v>
      </c>
      <c r="F67" s="187">
        <f>IF(SUM(wUSE!F$113:F$115),F$4*wUSE!F68/SUM(wUSE!F$113:F$115),0)</f>
        <v>0</v>
      </c>
      <c r="G67" s="187">
        <f>IF(SUM(wUSE!G$113:G$115),G$4*wUSE!G68/SUM(wUSE!G$113:G$115),0)</f>
        <v>0</v>
      </c>
      <c r="H67" s="187">
        <f>IF(SUM(wUSE!H$113:H$115),H$4*wUSE!H68/SUM(wUSE!H$113:H$115),0)</f>
        <v>0</v>
      </c>
      <c r="I67" s="187">
        <f>IF(SUM(wUSE!I$113:I$115),I$4*wUSE!I68/SUM(wUSE!I$113:I$115),0)</f>
        <v>0</v>
      </c>
      <c r="J67" s="187">
        <f>IF(SUM(wUSE!J$113:J$115),J$4*wUSE!J68/SUM(wUSE!J$113:J$115),0)</f>
        <v>0</v>
      </c>
      <c r="K67" s="187">
        <f>IF(SUM(wUSE!K$113:K$115),K$4*wUSE!K68/SUM(wUSE!K$113:K$115),0)</f>
        <v>0</v>
      </c>
      <c r="L67" s="187">
        <f>IF(SUM(wUSE!L$113:L$115),L$4*wUSE!L68/SUM(wUSE!L$113:L$115),0)</f>
        <v>0</v>
      </c>
      <c r="M67" s="187">
        <f>IF(SUM(wUSE!M$113:M$115),M$4*wUSE!M68/SUM(wUSE!M$113:M$115),0)</f>
        <v>0</v>
      </c>
      <c r="N67" s="187">
        <f>IF(SUM(wUSE!N$113:N$115),N$4*wUSE!N68/SUM(wUSE!N$113:N$115),0)</f>
        <v>0</v>
      </c>
      <c r="O67" s="187">
        <f>IF(SUM(wUSE!O$113:O$115),O$4*wUSE!O68/SUM(wUSE!O$113:O$115),0)</f>
        <v>0</v>
      </c>
      <c r="P67" s="187">
        <f>IF(SUM(wUSE!P$113:P$115),P$4*wUSE!P68/SUM(wUSE!P$113:P$115),0)</f>
        <v>0</v>
      </c>
      <c r="Q67" s="187">
        <f>IF(SUM(wUSE!Q$113:Q$115),Q$4*wUSE!Q68/SUM(wUSE!Q$113:Q$115),0)</f>
        <v>0</v>
      </c>
      <c r="R67" s="187">
        <f>IF(SUM(wUSE!R$113:R$115),R$4*wUSE!R68/SUM(wUSE!R$113:R$115),0)</f>
        <v>0</v>
      </c>
      <c r="S67" s="187">
        <f>IF(SUM(wUSE!S$113:S$115),S$4*wUSE!S68/SUM(wUSE!S$113:S$115),0)</f>
        <v>0</v>
      </c>
      <c r="T67" s="187">
        <f>IF(SUM(wUSE!T$113:T$115),T$4*wUSE!T68/SUM(wUSE!T$113:T$115),0)</f>
        <v>0</v>
      </c>
      <c r="U67" s="187">
        <f>IF(SUM(wUSE!U$113:U$115),U$4*wUSE!U68/SUM(wUSE!U$113:U$115),0)</f>
        <v>0</v>
      </c>
      <c r="V67" s="187">
        <f>IF(SUM(wUSE!V$113:V$115),V$4*wUSE!V68/SUM(wUSE!V$113:V$115),0)</f>
        <v>0</v>
      </c>
      <c r="W67" s="187">
        <f>IF(SUM(wUSE!W$113:W$115),W$4*wUSE!W68/SUM(wUSE!W$113:W$115),0)</f>
        <v>0</v>
      </c>
      <c r="X67" s="187">
        <f>IF(SUM(wUSE!X$113:X$115),X$4*wUSE!X68/SUM(wUSE!X$113:X$115),0)</f>
        <v>0</v>
      </c>
      <c r="Y67" s="187">
        <f>IF(SUM(wUSE!Y$113:Y$115),Y$4*wUSE!Y68/SUM(wUSE!Y$113:Y$115),0)</f>
        <v>0</v>
      </c>
      <c r="Z67" s="187">
        <f>IF(SUM(wUSE!Z$113:Z$115),Z$4*wUSE!Z68/SUM(wUSE!Z$113:Z$115),0)</f>
        <v>0</v>
      </c>
      <c r="AA67" s="187">
        <f>IF(SUM(wUSE!AA$113:AA$115),AA$4*wUSE!AA68/SUM(wUSE!AA$113:AA$115),0)</f>
        <v>0</v>
      </c>
      <c r="AB67" s="187">
        <f>IF(SUM(wUSE!AB$113:AB$115),AB$4*wUSE!AB68/SUM(wUSE!AB$113:AB$115),0)</f>
        <v>0</v>
      </c>
      <c r="AC67" s="187">
        <f>IF(SUM(wUSE!AC$113:AC$115),AC$4*wUSE!AC68/SUM(wUSE!AC$113:AC$115),0)</f>
        <v>0</v>
      </c>
      <c r="AD67" s="187">
        <f>IF(SUM(wUSE!AD$113:AD$115),AD$4*wUSE!AD68/SUM(wUSE!AD$113:AD$115),0)</f>
        <v>0</v>
      </c>
      <c r="AE67" s="187">
        <f>IF(SUM(wUSE!AE$113:AE$115),AE$4*wUSE!AE68/SUM(wUSE!AE$113:AE$115),0)</f>
        <v>0</v>
      </c>
      <c r="AF67" s="187">
        <f>IF(SUM(wUSE!AF$113:AF$115),AF$4*wUSE!AF68/SUM(wUSE!AF$113:AF$115),0)</f>
        <v>0</v>
      </c>
      <c r="AG67" s="187">
        <f>IF(SUM(wUSE!AG$113:AG$115),AG$4*wUSE!AG68/SUM(wUSE!AG$113:AG$115),0)</f>
        <v>0</v>
      </c>
      <c r="AH67" s="187">
        <f>IF(SUM(wUSE!AH$113:AH$115),AH$4*wUSE!AH68/SUM(wUSE!AH$113:AH$115),0)</f>
        <v>0</v>
      </c>
      <c r="AI67" s="187">
        <f>IF(SUM(wUSE!AI$113:AI$115),AI$4*wUSE!AI68/SUM(wUSE!AI$113:AI$115),0)</f>
        <v>0</v>
      </c>
      <c r="AJ67" s="187">
        <f>IF(SUM(wUSE!AJ$113:AJ$115),AJ$4*wUSE!AJ68/SUM(wUSE!AJ$113:AJ$115),0)</f>
        <v>0</v>
      </c>
      <c r="AK67" s="187">
        <f>IF(SUM(wUSE!AK$113:AK$115),AK$4*wUSE!AK68/SUM(wUSE!AK$113:AK$115),0)</f>
        <v>0</v>
      </c>
      <c r="AL67" s="187">
        <f>IF(SUM(wUSE!AL$113:AL$115),AL$4*wUSE!AL68/SUM(wUSE!AL$113:AL$115),0)</f>
        <v>0</v>
      </c>
      <c r="AM67" s="187">
        <f>IF(SUM(wUSE!AM$113:AM$115),AM$4*wUSE!AM68/SUM(wUSE!AM$113:AM$115),0)</f>
        <v>0</v>
      </c>
      <c r="AN67" s="187">
        <f>IF(SUM(wUSE!AN$113:AN$115),AN$4*wUSE!AN68/SUM(wUSE!AN$113:AN$115),0)</f>
        <v>0</v>
      </c>
      <c r="AO67" s="187">
        <f>IF(SUM(wUSE!AO$113:AO$115),AO$4*wUSE!AO68/SUM(wUSE!AO$113:AO$115),0)</f>
        <v>0</v>
      </c>
      <c r="AP67" s="187">
        <f>IF(SUM(wUSE!AP$113:AP$115),AP$4*wUSE!AP68/SUM(wUSE!AP$113:AP$115),0)</f>
        <v>0</v>
      </c>
      <c r="AQ67" s="187">
        <f>IF(SUM(wUSE!AQ$113:AQ$115),AQ$4*wUSE!AQ68/SUM(wUSE!AQ$113:AQ$115),0)</f>
        <v>0</v>
      </c>
      <c r="AR67" s="187">
        <f>IF(SUM(wUSE!AR$113:AR$115),AR$4*wUSE!AR68/SUM(wUSE!AR$113:AR$115),0)</f>
        <v>0</v>
      </c>
      <c r="AS67" s="187">
        <f>IF(SUM(wUSE!AS$113:AS$115),AS$4*wUSE!AS68/SUM(wUSE!AS$113:AS$115),0)</f>
        <v>0</v>
      </c>
      <c r="AT67" s="187">
        <f>IF(SUM(wUSE!AT$113:AT$115),AT$4*wUSE!AT68/SUM(wUSE!AT$113:AT$115),0)</f>
        <v>0</v>
      </c>
      <c r="AU67" s="187">
        <f>IF(SUM(wUSE!AU$113:AU$115),AU$4*wUSE!AU68/SUM(wUSE!AU$113:AU$115),0)</f>
        <v>0</v>
      </c>
      <c r="AV67" s="187">
        <f>IF(SUM(wUSE!AV$113:AV$115),AV$4*wUSE!AV68/SUM(wUSE!AV$113:AV$115),0)</f>
        <v>0</v>
      </c>
      <c r="AW67" s="187">
        <f>IF(SUM(wUSE!AW$113:AW$115),AW$4*wUSE!AW68/SUM(wUSE!AW$113:AW$115),0)</f>
        <v>0</v>
      </c>
      <c r="AX67" s="187">
        <f>IF(SUM(wUSE!AX$113:AX$115),AX$4*wUSE!AX68/SUM(wUSE!AX$113:AX$115),0)</f>
        <v>0</v>
      </c>
      <c r="AY67" s="187">
        <f>IF(SUM(wUSE!AY$113:AY$115),AY$4*wUSE!AY68/SUM(wUSE!AY$113:AY$115),0)</f>
        <v>0</v>
      </c>
      <c r="AZ67" s="187">
        <f>IF(SUM(wUSE!AZ$113:AZ$115),AZ$4*wUSE!AZ68/SUM(wUSE!AZ$113:AZ$115),0)</f>
        <v>0</v>
      </c>
      <c r="BA67" s="187">
        <f>IF(SUM(wUSE!BA$113:BA$115),BA$4*wUSE!BA68/SUM(wUSE!BA$113:BA$115),0)</f>
        <v>0</v>
      </c>
      <c r="BB67" s="187">
        <f>IF(SUM(wUSE!BB$113:BB$115),BB$4*wUSE!BB68/SUM(wUSE!BB$113:BB$115),0)</f>
        <v>0</v>
      </c>
      <c r="BC67" s="187">
        <f>IF(SUM(wUSE!BC$113:BC$115),BC$4*wUSE!BC68/SUM(wUSE!BC$113:BC$115),0)</f>
        <v>0</v>
      </c>
      <c r="BD67" s="187">
        <f>IF(SUM(wUSE!BD$113:BD$115),BD$4*wUSE!BD68/SUM(wUSE!BD$113:BD$115),0)</f>
        <v>0</v>
      </c>
      <c r="BE67" s="187">
        <f>IF(SUM(wUSE!BE$113:BE$115),BE$4*wUSE!BE68/SUM(wUSE!BE$113:BE$115),0)</f>
        <v>0</v>
      </c>
      <c r="BF67" s="187">
        <f>IF(SUM(wUSE!BF$113:BF$115),BF$4*wUSE!BF68/SUM(wUSE!BF$113:BF$115),0)</f>
        <v>0</v>
      </c>
      <c r="BG67" s="187">
        <f>IF(SUM(wUSE!BG$113:BG$115),BG$4*wUSE!BG68/SUM(wUSE!BG$113:BG$115),0)</f>
        <v>0</v>
      </c>
      <c r="BH67" s="187">
        <f>IF(SUM(wUSE!BH$113:BH$115),BH$4*wUSE!BH68/SUM(wUSE!BH$113:BH$115),0)</f>
        <v>0</v>
      </c>
      <c r="BI67" s="187">
        <f>IF(SUM(wUSE!BI$113:BI$115),BI$4*wUSE!BI68/SUM(wUSE!BI$113:BI$115),0)</f>
        <v>0</v>
      </c>
      <c r="BJ67" s="187">
        <f>IF(SUM(wUSE!BJ$113:BJ$115),BJ$4*wUSE!BJ68/SUM(wUSE!BJ$113:BJ$115),0)</f>
        <v>0</v>
      </c>
      <c r="BK67" s="187">
        <f>IF(SUM(wUSE!BK$113:BK$115),BK$4*wUSE!BK68/SUM(wUSE!BK$113:BK$115),0)</f>
        <v>0</v>
      </c>
      <c r="BL67" s="187">
        <f>IF(SUM(wUSE!BL$113:BL$115),BL$4*wUSE!BL68/SUM(wUSE!BL$113:BL$115),0)</f>
        <v>0</v>
      </c>
      <c r="BM67" s="187">
        <f>IF(SUM(wUSE!BM$113:BM$115),BM$4*wUSE!BM68/SUM(wUSE!BM$113:BM$115),0)</f>
        <v>0</v>
      </c>
      <c r="BN67" s="187">
        <f>IF(SUM(wUSE!BN$113:BN$115),BN$4*wUSE!BN68/SUM(wUSE!BN$113:BN$115),0)</f>
        <v>0</v>
      </c>
      <c r="BO67" s="187">
        <f>IF(SUM(wUSE!BO$113:BO$115),BO$4*wUSE!BO68/SUM(wUSE!BO$113:BO$115),0)</f>
        <v>0</v>
      </c>
      <c r="BP67" s="187">
        <f>IF(SUM(wUSE!BP$113:BP$115),BP$4*wUSE!BP68/SUM(wUSE!BP$113:BP$115),0)</f>
        <v>0</v>
      </c>
      <c r="BQ67" s="187">
        <f>IF(SUM(wUSE!BQ$113:BQ$115),BQ$4*wUSE!BQ68/SUM(wUSE!BQ$113:BQ$115),0)</f>
        <v>0</v>
      </c>
      <c r="BR67" s="187">
        <f>IF(SUM(wUSE!BR$113:BR$115),BR$4*wUSE!BR68/SUM(wUSE!BR$113:BR$115),0)</f>
        <v>0</v>
      </c>
      <c r="BS67" s="187">
        <f>IF(SUM(wUSE!BS$113:BS$115),BS$4*wUSE!BS68/SUM(wUSE!BS$113:BS$115),0)</f>
        <v>0</v>
      </c>
      <c r="BT67" s="187">
        <f>IF(SUM(wUSE!BT$113:BT$115),BT$4*wUSE!BT68/SUM(wUSE!BT$113:BT$115),0)</f>
        <v>0</v>
      </c>
      <c r="BU67" s="187">
        <f>IF(SUM(wUSE!BU$113:BU$115),BU$4*wUSE!BU68/SUM(wUSE!BU$113:BU$115),0)</f>
        <v>0</v>
      </c>
      <c r="BV67" s="187">
        <f>IF(SUM(wUSE!BV$113:BV$115),BV$4*wUSE!BV68/SUM(wUSE!BV$113:BV$115),0)</f>
        <v>29.141657269453876</v>
      </c>
      <c r="BW67" s="187">
        <f>IF(SUM(wUSE!BW$113:BW$115),BW$4*wUSE!BW68/SUM(wUSE!BW$113:BW$115),0)</f>
        <v>0</v>
      </c>
      <c r="BX67" s="187">
        <f>IF(SUM(wUSE!BX$113:BX$115),BX$4*wUSE!BX68/SUM(wUSE!BX$113:BX$115),0)</f>
        <v>0</v>
      </c>
      <c r="BY67" s="187">
        <f>IF(SUM(wUSE!BY$113:BY$115),BY$4*wUSE!BY68/SUM(wUSE!BY$113:BY$115),0)</f>
        <v>0</v>
      </c>
      <c r="BZ67" s="187">
        <f>IF(SUM(wUSE!BZ$113:BZ$115),BZ$4*wUSE!BZ68/SUM(wUSE!BZ$113:BZ$115),0)</f>
        <v>0</v>
      </c>
      <c r="CA67" s="187">
        <f>IF(SUM(wUSE!CA$113:CA$115),CA$4*wUSE!CA68/SUM(wUSE!CA$113:CA$115),0)</f>
        <v>0</v>
      </c>
      <c r="CB67" s="187">
        <f>IF(SUM(wUSE!CB$113:CB$115),CB$4*wUSE!CB68/SUM(wUSE!CB$113:CB$115),0)</f>
        <v>0</v>
      </c>
      <c r="CC67" s="187">
        <f>IF(SUM(wUSE!CC$113:CC$115),CC$4*wUSE!CC68/SUM(wUSE!CC$113:CC$115),0)</f>
        <v>0</v>
      </c>
      <c r="CD67" s="187">
        <f>IF(SUM(wUSE!CD$113:CD$115),CD$4*wUSE!CD68/SUM(wUSE!CD$113:CD$115),0)</f>
        <v>0</v>
      </c>
      <c r="CE67" s="187">
        <f>IF(SUM(wUSE!CE$113:CE$115),CE$4*wUSE!CE68/SUM(wUSE!CE$113:CE$115),0)</f>
        <v>0</v>
      </c>
      <c r="CF67" s="187">
        <f>IF(SUM(wUSE!CF$113:CF$115),CF$4*wUSE!CF68/SUM(wUSE!CF$113:CF$115),0)</f>
        <v>0</v>
      </c>
      <c r="CG67" s="187">
        <f>IF(SUM(wUSE!CG$113:CG$115),CG$4*wUSE!CG68/SUM(wUSE!CG$113:CG$115),0)</f>
        <v>0</v>
      </c>
      <c r="CH67" s="187">
        <f>IF(SUM(wUSE!CH$113:CH$115),CH$4*wUSE!CH68/SUM(wUSE!CH$113:CH$115),0)</f>
        <v>0</v>
      </c>
      <c r="CI67" s="187">
        <f>IF(SUM(wUSE!CI$113:CI$115),CI$4*wUSE!CI68/SUM(wUSE!CI$113:CI$115),0)</f>
        <v>0</v>
      </c>
      <c r="CJ67" s="187">
        <f>IF(SUM(wUSE!CJ$113:CJ$115),CJ$4*wUSE!CJ68/SUM(wUSE!CJ$113:CJ$115),0)</f>
        <v>0</v>
      </c>
      <c r="CK67" s="187">
        <f>IF(SUM(wUSE!CK$113:CK$115),CK$4*wUSE!CK68/SUM(wUSE!CK$113:CK$115),0)</f>
        <v>0</v>
      </c>
      <c r="CL67" s="187">
        <f>IF(SUM(wUSE!CL$113:CL$115),CL$4*wUSE!CL68/SUM(wUSE!CL$113:CL$115),0)</f>
        <v>0</v>
      </c>
      <c r="CM67" s="187">
        <f>IF(SUM(wUSE!CM$113:CM$115),CM$4*wUSE!CM68/SUM(wUSE!CM$113:CM$115),0)</f>
        <v>0</v>
      </c>
      <c r="CN67" s="187">
        <f>IF(SUM(wUSE!CN$113:CN$115),CN$4*wUSE!CN68/SUM(wUSE!CN$113:CN$115),0)</f>
        <v>0</v>
      </c>
      <c r="CO67" s="187">
        <f>IF(SUM(wUSE!CO$113:CO$115),CO$4*wUSE!CO68/SUM(wUSE!CO$113:CO$115),0)</f>
        <v>0</v>
      </c>
      <c r="CP67" s="187">
        <f>IF(SUM(wUSE!CP$113:CP$115),CP$4*wUSE!CP68/SUM(wUSE!CP$113:CP$115),0)</f>
        <v>0</v>
      </c>
      <c r="CQ67" s="187">
        <f>IF(SUM(wUSE!CQ$113:CQ$115),CQ$4*wUSE!CQ68/SUM(wUSE!CQ$113:CQ$115),0)</f>
        <v>0</v>
      </c>
      <c r="CR67" s="187">
        <f>IF(SUM(wUSE!CR$113:CR$115),CR$4*wUSE!CR68/SUM(wUSE!CR$113:CR$115),0)</f>
        <v>0</v>
      </c>
      <c r="CS67" s="187">
        <f>IF(SUM(wUSE!CS$113:CS$115),CS$4*wUSE!CS68/SUM(wUSE!CS$113:CS$115),0)</f>
        <v>0</v>
      </c>
      <c r="CT67" s="187">
        <f>IF(SUM(wUSE!CT$113:CT$115),CT$4*wUSE!CT68/SUM(wUSE!CT$113:CT$115),0)</f>
        <v>0</v>
      </c>
      <c r="CU67" s="187">
        <f>IF(SUM(wUSE!CU$113:CU$115),CU$4*wUSE!CU68/SUM(wUSE!CU$113:CU$115),0)</f>
        <v>0</v>
      </c>
      <c r="CV67" s="187">
        <f>IF(SUM(wUSE!CV$113:CV$115),CV$4*wUSE!CV68/SUM(wUSE!CV$113:CV$115),0)</f>
        <v>0</v>
      </c>
      <c r="CW67" s="187">
        <f>IF(SUM(wUSE!CW$113:CW$115),CW$4*wUSE!CW68/SUM(wUSE!CW$113:CW$115),0)</f>
        <v>0</v>
      </c>
      <c r="CX67" s="187">
        <f>IF(SUM(wUSE!CX$113:CX$115),CX$4*wUSE!CX68/SUM(wUSE!CX$113:CX$115),0)</f>
        <v>0</v>
      </c>
      <c r="CY67" s="187">
        <f>IF(SUM(wUSE!CY$113:CY$115),CY$4*wUSE!CY68/SUM(wUSE!CY$113:CY$115),0)</f>
        <v>0</v>
      </c>
      <c r="CZ67" s="187">
        <f>IF(SUM(wUSE!CZ$113:CZ$115),CZ$4*wUSE!CZ68/SUM(wUSE!CZ$113:CZ$115),0)</f>
        <v>0</v>
      </c>
      <c r="DA67" s="187">
        <f>IF(SUM(wUSE!DA$113:DA$115),DA$4*wUSE!DA68/SUM(wUSE!DA$113:DA$115),0)</f>
        <v>0</v>
      </c>
      <c r="DB67" s="187">
        <f>IF(SUM(wUSE!DB$113:DB$115),DB$4*wUSE!DB68/SUM(wUSE!DB$113:DB$115),0)</f>
        <v>0</v>
      </c>
      <c r="DC67" s="177"/>
      <c r="DD67" s="178"/>
      <c r="DE67" s="178"/>
      <c r="DF67" s="178"/>
      <c r="DG67" s="178"/>
      <c r="DH67" s="178"/>
      <c r="DI67" s="178"/>
      <c r="DJ67" s="178"/>
      <c r="DK67" s="178"/>
      <c r="DL67" s="178"/>
      <c r="DM67" s="178"/>
      <c r="DN67" s="178"/>
      <c r="DO67" s="178"/>
      <c r="DP67" s="178"/>
    </row>
    <row r="68" spans="1:120" x14ac:dyDescent="0.35">
      <c r="A68" s="27"/>
      <c r="B68" s="15" t="s">
        <v>509</v>
      </c>
      <c r="C68" s="187">
        <f>IF(SUM(wUSE!C$113:C$115),C$4*wUSE!C69/SUM(wUSE!C$113:C$115),0)</f>
        <v>0</v>
      </c>
      <c r="D68" s="187">
        <f>IF(SUM(wUSE!D$113:D$115),D$4*wUSE!D69/SUM(wUSE!D$113:D$115),0)</f>
        <v>0</v>
      </c>
      <c r="E68" s="187">
        <f>IF(SUM(wUSE!E$113:E$115),E$4*wUSE!E69/SUM(wUSE!E$113:E$115),0)</f>
        <v>0</v>
      </c>
      <c r="F68" s="187">
        <f>IF(SUM(wUSE!F$113:F$115),F$4*wUSE!F69/SUM(wUSE!F$113:F$115),0)</f>
        <v>0</v>
      </c>
      <c r="G68" s="187">
        <f>IF(SUM(wUSE!G$113:G$115),G$4*wUSE!G69/SUM(wUSE!G$113:G$115),0)</f>
        <v>0</v>
      </c>
      <c r="H68" s="187">
        <f>IF(SUM(wUSE!H$113:H$115),H$4*wUSE!H69/SUM(wUSE!H$113:H$115),0)</f>
        <v>0</v>
      </c>
      <c r="I68" s="187">
        <f>IF(SUM(wUSE!I$113:I$115),I$4*wUSE!I69/SUM(wUSE!I$113:I$115),0)</f>
        <v>0</v>
      </c>
      <c r="J68" s="187">
        <f>IF(SUM(wUSE!J$113:J$115),J$4*wUSE!J69/SUM(wUSE!J$113:J$115),0)</f>
        <v>0</v>
      </c>
      <c r="K68" s="187">
        <f>IF(SUM(wUSE!K$113:K$115),K$4*wUSE!K69/SUM(wUSE!K$113:K$115),0)</f>
        <v>0</v>
      </c>
      <c r="L68" s="187">
        <f>IF(SUM(wUSE!L$113:L$115),L$4*wUSE!L69/SUM(wUSE!L$113:L$115),0)</f>
        <v>0</v>
      </c>
      <c r="M68" s="187">
        <f>IF(SUM(wUSE!M$113:M$115),M$4*wUSE!M69/SUM(wUSE!M$113:M$115),0)</f>
        <v>0</v>
      </c>
      <c r="N68" s="187">
        <f>IF(SUM(wUSE!N$113:N$115),N$4*wUSE!N69/SUM(wUSE!N$113:N$115),0)</f>
        <v>0</v>
      </c>
      <c r="O68" s="187">
        <f>IF(SUM(wUSE!O$113:O$115),O$4*wUSE!O69/SUM(wUSE!O$113:O$115),0)</f>
        <v>0</v>
      </c>
      <c r="P68" s="187">
        <f>IF(SUM(wUSE!P$113:P$115),P$4*wUSE!P69/SUM(wUSE!P$113:P$115),0)</f>
        <v>0</v>
      </c>
      <c r="Q68" s="187">
        <f>IF(SUM(wUSE!Q$113:Q$115),Q$4*wUSE!Q69/SUM(wUSE!Q$113:Q$115),0)</f>
        <v>0</v>
      </c>
      <c r="R68" s="187">
        <f>IF(SUM(wUSE!R$113:R$115),R$4*wUSE!R69/SUM(wUSE!R$113:R$115),0)</f>
        <v>0</v>
      </c>
      <c r="S68" s="187">
        <f>IF(SUM(wUSE!S$113:S$115),S$4*wUSE!S69/SUM(wUSE!S$113:S$115),0)</f>
        <v>0</v>
      </c>
      <c r="T68" s="187">
        <f>IF(SUM(wUSE!T$113:T$115),T$4*wUSE!T69/SUM(wUSE!T$113:T$115),0)</f>
        <v>0</v>
      </c>
      <c r="U68" s="187">
        <f>IF(SUM(wUSE!U$113:U$115),U$4*wUSE!U69/SUM(wUSE!U$113:U$115),0)</f>
        <v>0</v>
      </c>
      <c r="V68" s="187">
        <f>IF(SUM(wUSE!V$113:V$115),V$4*wUSE!V69/SUM(wUSE!V$113:V$115),0)</f>
        <v>0</v>
      </c>
      <c r="W68" s="187">
        <f>IF(SUM(wUSE!W$113:W$115),W$4*wUSE!W69/SUM(wUSE!W$113:W$115),0)</f>
        <v>0</v>
      </c>
      <c r="X68" s="187">
        <f>IF(SUM(wUSE!X$113:X$115),X$4*wUSE!X69/SUM(wUSE!X$113:X$115),0)</f>
        <v>0</v>
      </c>
      <c r="Y68" s="187">
        <f>IF(SUM(wUSE!Y$113:Y$115),Y$4*wUSE!Y69/SUM(wUSE!Y$113:Y$115),0)</f>
        <v>0</v>
      </c>
      <c r="Z68" s="187">
        <f>IF(SUM(wUSE!Z$113:Z$115),Z$4*wUSE!Z69/SUM(wUSE!Z$113:Z$115),0)</f>
        <v>0</v>
      </c>
      <c r="AA68" s="187">
        <f>IF(SUM(wUSE!AA$113:AA$115),AA$4*wUSE!AA69/SUM(wUSE!AA$113:AA$115),0)</f>
        <v>0</v>
      </c>
      <c r="AB68" s="187">
        <f>IF(SUM(wUSE!AB$113:AB$115),AB$4*wUSE!AB69/SUM(wUSE!AB$113:AB$115),0)</f>
        <v>0</v>
      </c>
      <c r="AC68" s="187">
        <f>IF(SUM(wUSE!AC$113:AC$115),AC$4*wUSE!AC69/SUM(wUSE!AC$113:AC$115),0)</f>
        <v>0</v>
      </c>
      <c r="AD68" s="187">
        <f>IF(SUM(wUSE!AD$113:AD$115),AD$4*wUSE!AD69/SUM(wUSE!AD$113:AD$115),0)</f>
        <v>0</v>
      </c>
      <c r="AE68" s="187">
        <f>IF(SUM(wUSE!AE$113:AE$115),AE$4*wUSE!AE69/SUM(wUSE!AE$113:AE$115),0)</f>
        <v>0</v>
      </c>
      <c r="AF68" s="187">
        <f>IF(SUM(wUSE!AF$113:AF$115),AF$4*wUSE!AF69/SUM(wUSE!AF$113:AF$115),0)</f>
        <v>0</v>
      </c>
      <c r="AG68" s="187">
        <f>IF(SUM(wUSE!AG$113:AG$115),AG$4*wUSE!AG69/SUM(wUSE!AG$113:AG$115),0)</f>
        <v>0</v>
      </c>
      <c r="AH68" s="187">
        <f>IF(SUM(wUSE!AH$113:AH$115),AH$4*wUSE!AH69/SUM(wUSE!AH$113:AH$115),0)</f>
        <v>0</v>
      </c>
      <c r="AI68" s="187">
        <f>IF(SUM(wUSE!AI$113:AI$115),AI$4*wUSE!AI69/SUM(wUSE!AI$113:AI$115),0)</f>
        <v>0</v>
      </c>
      <c r="AJ68" s="187">
        <f>IF(SUM(wUSE!AJ$113:AJ$115),AJ$4*wUSE!AJ69/SUM(wUSE!AJ$113:AJ$115),0)</f>
        <v>0</v>
      </c>
      <c r="AK68" s="187">
        <f>IF(SUM(wUSE!AK$113:AK$115),AK$4*wUSE!AK69/SUM(wUSE!AK$113:AK$115),0)</f>
        <v>0</v>
      </c>
      <c r="AL68" s="187">
        <f>IF(SUM(wUSE!AL$113:AL$115),AL$4*wUSE!AL69/SUM(wUSE!AL$113:AL$115),0)</f>
        <v>0</v>
      </c>
      <c r="AM68" s="187">
        <f>IF(SUM(wUSE!AM$113:AM$115),AM$4*wUSE!AM69/SUM(wUSE!AM$113:AM$115),0)</f>
        <v>0</v>
      </c>
      <c r="AN68" s="187">
        <f>IF(SUM(wUSE!AN$113:AN$115),AN$4*wUSE!AN69/SUM(wUSE!AN$113:AN$115),0)</f>
        <v>0</v>
      </c>
      <c r="AO68" s="187">
        <f>IF(SUM(wUSE!AO$113:AO$115),AO$4*wUSE!AO69/SUM(wUSE!AO$113:AO$115),0)</f>
        <v>0</v>
      </c>
      <c r="AP68" s="187">
        <f>IF(SUM(wUSE!AP$113:AP$115),AP$4*wUSE!AP69/SUM(wUSE!AP$113:AP$115),0)</f>
        <v>0</v>
      </c>
      <c r="AQ68" s="187">
        <f>IF(SUM(wUSE!AQ$113:AQ$115),AQ$4*wUSE!AQ69/SUM(wUSE!AQ$113:AQ$115),0)</f>
        <v>0</v>
      </c>
      <c r="AR68" s="187">
        <f>IF(SUM(wUSE!AR$113:AR$115),AR$4*wUSE!AR69/SUM(wUSE!AR$113:AR$115),0)</f>
        <v>0</v>
      </c>
      <c r="AS68" s="187">
        <f>IF(SUM(wUSE!AS$113:AS$115),AS$4*wUSE!AS69/SUM(wUSE!AS$113:AS$115),0)</f>
        <v>0.32754230937928441</v>
      </c>
      <c r="AT68" s="187">
        <f>IF(SUM(wUSE!AT$113:AT$115),AT$4*wUSE!AT69/SUM(wUSE!AT$113:AT$115),0)</f>
        <v>0</v>
      </c>
      <c r="AU68" s="187">
        <f>IF(SUM(wUSE!AU$113:AU$115),AU$4*wUSE!AU69/SUM(wUSE!AU$113:AU$115),0)</f>
        <v>0</v>
      </c>
      <c r="AV68" s="187">
        <f>IF(SUM(wUSE!AV$113:AV$115),AV$4*wUSE!AV69/SUM(wUSE!AV$113:AV$115),0)</f>
        <v>0</v>
      </c>
      <c r="AW68" s="187">
        <f>IF(SUM(wUSE!AW$113:AW$115),AW$4*wUSE!AW69/SUM(wUSE!AW$113:AW$115),0)</f>
        <v>0</v>
      </c>
      <c r="AX68" s="187">
        <f>IF(SUM(wUSE!AX$113:AX$115),AX$4*wUSE!AX69/SUM(wUSE!AX$113:AX$115),0)</f>
        <v>0</v>
      </c>
      <c r="AY68" s="187">
        <f>IF(SUM(wUSE!AY$113:AY$115),AY$4*wUSE!AY69/SUM(wUSE!AY$113:AY$115),0)</f>
        <v>0</v>
      </c>
      <c r="AZ68" s="187">
        <f>IF(SUM(wUSE!AZ$113:AZ$115),AZ$4*wUSE!AZ69/SUM(wUSE!AZ$113:AZ$115),0)</f>
        <v>0</v>
      </c>
      <c r="BA68" s="187">
        <f>IF(SUM(wUSE!BA$113:BA$115),BA$4*wUSE!BA69/SUM(wUSE!BA$113:BA$115),0)</f>
        <v>0</v>
      </c>
      <c r="BB68" s="187">
        <f>IF(SUM(wUSE!BB$113:BB$115),BB$4*wUSE!BB69/SUM(wUSE!BB$113:BB$115),0)</f>
        <v>0</v>
      </c>
      <c r="BC68" s="187">
        <f>IF(SUM(wUSE!BC$113:BC$115),BC$4*wUSE!BC69/SUM(wUSE!BC$113:BC$115),0)</f>
        <v>0</v>
      </c>
      <c r="BD68" s="187">
        <f>IF(SUM(wUSE!BD$113:BD$115),BD$4*wUSE!BD69/SUM(wUSE!BD$113:BD$115),0)</f>
        <v>0</v>
      </c>
      <c r="BE68" s="187">
        <f>IF(SUM(wUSE!BE$113:BE$115),BE$4*wUSE!BE69/SUM(wUSE!BE$113:BE$115),0)</f>
        <v>0</v>
      </c>
      <c r="BF68" s="187">
        <f>IF(SUM(wUSE!BF$113:BF$115),BF$4*wUSE!BF69/SUM(wUSE!BF$113:BF$115),0)</f>
        <v>0</v>
      </c>
      <c r="BG68" s="187">
        <f>IF(SUM(wUSE!BG$113:BG$115),BG$4*wUSE!BG69/SUM(wUSE!BG$113:BG$115),0)</f>
        <v>0</v>
      </c>
      <c r="BH68" s="187">
        <f>IF(SUM(wUSE!BH$113:BH$115),BH$4*wUSE!BH69/SUM(wUSE!BH$113:BH$115),0)</f>
        <v>0</v>
      </c>
      <c r="BI68" s="187">
        <f>IF(SUM(wUSE!BI$113:BI$115),BI$4*wUSE!BI69/SUM(wUSE!BI$113:BI$115),0)</f>
        <v>0</v>
      </c>
      <c r="BJ68" s="187">
        <f>IF(SUM(wUSE!BJ$113:BJ$115),BJ$4*wUSE!BJ69/SUM(wUSE!BJ$113:BJ$115),0)</f>
        <v>0</v>
      </c>
      <c r="BK68" s="187">
        <f>IF(SUM(wUSE!BK$113:BK$115),BK$4*wUSE!BK69/SUM(wUSE!BK$113:BK$115),0)</f>
        <v>0</v>
      </c>
      <c r="BL68" s="187">
        <f>IF(SUM(wUSE!BL$113:BL$115),BL$4*wUSE!BL69/SUM(wUSE!BL$113:BL$115),0)</f>
        <v>0</v>
      </c>
      <c r="BM68" s="187">
        <f>IF(SUM(wUSE!BM$113:BM$115),BM$4*wUSE!BM69/SUM(wUSE!BM$113:BM$115),0)</f>
        <v>0</v>
      </c>
      <c r="BN68" s="187">
        <f>IF(SUM(wUSE!BN$113:BN$115),BN$4*wUSE!BN69/SUM(wUSE!BN$113:BN$115),0)</f>
        <v>0</v>
      </c>
      <c r="BO68" s="187">
        <f>IF(SUM(wUSE!BO$113:BO$115),BO$4*wUSE!BO69/SUM(wUSE!BO$113:BO$115),0)</f>
        <v>0</v>
      </c>
      <c r="BP68" s="187">
        <f>IF(SUM(wUSE!BP$113:BP$115),BP$4*wUSE!BP69/SUM(wUSE!BP$113:BP$115),0)</f>
        <v>0</v>
      </c>
      <c r="BQ68" s="187">
        <f>IF(SUM(wUSE!BQ$113:BQ$115),BQ$4*wUSE!BQ69/SUM(wUSE!BQ$113:BQ$115),0)</f>
        <v>0</v>
      </c>
      <c r="BR68" s="187">
        <f>IF(SUM(wUSE!BR$113:BR$115),BR$4*wUSE!BR69/SUM(wUSE!BR$113:BR$115),0)</f>
        <v>0</v>
      </c>
      <c r="BS68" s="187">
        <f>IF(SUM(wUSE!BS$113:BS$115),BS$4*wUSE!BS69/SUM(wUSE!BS$113:BS$115),0)</f>
        <v>5.2160407175466892</v>
      </c>
      <c r="BT68" s="187">
        <f>IF(SUM(wUSE!BT$113:BT$115),BT$4*wUSE!BT69/SUM(wUSE!BT$113:BT$115),0)</f>
        <v>0</v>
      </c>
      <c r="BU68" s="187">
        <f>IF(SUM(wUSE!BU$113:BU$115),BU$4*wUSE!BU69/SUM(wUSE!BU$113:BU$115),0)</f>
        <v>0</v>
      </c>
      <c r="BV68" s="187">
        <f>IF(SUM(wUSE!BV$113:BV$115),BV$4*wUSE!BV69/SUM(wUSE!BV$113:BV$115),0)</f>
        <v>115.87786772489081</v>
      </c>
      <c r="BW68" s="187">
        <f>IF(SUM(wUSE!BW$113:BW$115),BW$4*wUSE!BW69/SUM(wUSE!BW$113:BW$115),0)</f>
        <v>0</v>
      </c>
      <c r="BX68" s="187">
        <f>IF(SUM(wUSE!BX$113:BX$115),BX$4*wUSE!BX69/SUM(wUSE!BX$113:BX$115),0)</f>
        <v>0</v>
      </c>
      <c r="BY68" s="187">
        <f>IF(SUM(wUSE!BY$113:BY$115),BY$4*wUSE!BY69/SUM(wUSE!BY$113:BY$115),0)</f>
        <v>0</v>
      </c>
      <c r="BZ68" s="187">
        <f>IF(SUM(wUSE!BZ$113:BZ$115),BZ$4*wUSE!BZ69/SUM(wUSE!BZ$113:BZ$115),0)</f>
        <v>3.8642349956795399E-2</v>
      </c>
      <c r="CA68" s="187">
        <f>IF(SUM(wUSE!CA$113:CA$115),CA$4*wUSE!CA69/SUM(wUSE!CA$113:CA$115),0)</f>
        <v>4.9574444683909684</v>
      </c>
      <c r="CB68" s="187">
        <f>IF(SUM(wUSE!CB$113:CB$115),CB$4*wUSE!CB69/SUM(wUSE!CB$113:CB$115),0)</f>
        <v>0</v>
      </c>
      <c r="CC68" s="187">
        <f>IF(SUM(wUSE!CC$113:CC$115),CC$4*wUSE!CC69/SUM(wUSE!CC$113:CC$115),0)</f>
        <v>0</v>
      </c>
      <c r="CD68" s="187">
        <f>IF(SUM(wUSE!CD$113:CD$115),CD$4*wUSE!CD69/SUM(wUSE!CD$113:CD$115),0)</f>
        <v>0</v>
      </c>
      <c r="CE68" s="187">
        <f>IF(SUM(wUSE!CE$113:CE$115),CE$4*wUSE!CE69/SUM(wUSE!CE$113:CE$115),0)</f>
        <v>0</v>
      </c>
      <c r="CF68" s="187">
        <f>IF(SUM(wUSE!CF$113:CF$115),CF$4*wUSE!CF69/SUM(wUSE!CF$113:CF$115),0)</f>
        <v>0</v>
      </c>
      <c r="CG68" s="187">
        <f>IF(SUM(wUSE!CG$113:CG$115),CG$4*wUSE!CG69/SUM(wUSE!CG$113:CG$115),0)</f>
        <v>0</v>
      </c>
      <c r="CH68" s="187">
        <f>IF(SUM(wUSE!CH$113:CH$115),CH$4*wUSE!CH69/SUM(wUSE!CH$113:CH$115),0)</f>
        <v>0</v>
      </c>
      <c r="CI68" s="187">
        <f>IF(SUM(wUSE!CI$113:CI$115),CI$4*wUSE!CI69/SUM(wUSE!CI$113:CI$115),0)</f>
        <v>0</v>
      </c>
      <c r="CJ68" s="187">
        <f>IF(SUM(wUSE!CJ$113:CJ$115),CJ$4*wUSE!CJ69/SUM(wUSE!CJ$113:CJ$115),0)</f>
        <v>0</v>
      </c>
      <c r="CK68" s="187">
        <f>IF(SUM(wUSE!CK$113:CK$115),CK$4*wUSE!CK69/SUM(wUSE!CK$113:CK$115),0)</f>
        <v>0</v>
      </c>
      <c r="CL68" s="187">
        <f>IF(SUM(wUSE!CL$113:CL$115),CL$4*wUSE!CL69/SUM(wUSE!CL$113:CL$115),0)</f>
        <v>0</v>
      </c>
      <c r="CM68" s="187">
        <f>IF(SUM(wUSE!CM$113:CM$115),CM$4*wUSE!CM69/SUM(wUSE!CM$113:CM$115),0)</f>
        <v>0</v>
      </c>
      <c r="CN68" s="187">
        <f>IF(SUM(wUSE!CN$113:CN$115),CN$4*wUSE!CN69/SUM(wUSE!CN$113:CN$115),0)</f>
        <v>0</v>
      </c>
      <c r="CO68" s="187">
        <f>IF(SUM(wUSE!CO$113:CO$115),CO$4*wUSE!CO69/SUM(wUSE!CO$113:CO$115),0)</f>
        <v>0</v>
      </c>
      <c r="CP68" s="187">
        <f>IF(SUM(wUSE!CP$113:CP$115),CP$4*wUSE!CP69/SUM(wUSE!CP$113:CP$115),0)</f>
        <v>3.5961120212036221E-2</v>
      </c>
      <c r="CQ68" s="187">
        <f>IF(SUM(wUSE!CQ$113:CQ$115),CQ$4*wUSE!CQ69/SUM(wUSE!CQ$113:CQ$115),0)</f>
        <v>0</v>
      </c>
      <c r="CR68" s="187">
        <f>IF(SUM(wUSE!CR$113:CR$115),CR$4*wUSE!CR69/SUM(wUSE!CR$113:CR$115),0)</f>
        <v>0</v>
      </c>
      <c r="CS68" s="187">
        <f>IF(SUM(wUSE!CS$113:CS$115),CS$4*wUSE!CS69/SUM(wUSE!CS$113:CS$115),0)</f>
        <v>0</v>
      </c>
      <c r="CT68" s="187">
        <f>IF(SUM(wUSE!CT$113:CT$115),CT$4*wUSE!CT69/SUM(wUSE!CT$113:CT$115),0)</f>
        <v>0</v>
      </c>
      <c r="CU68" s="187">
        <f>IF(SUM(wUSE!CU$113:CU$115),CU$4*wUSE!CU69/SUM(wUSE!CU$113:CU$115),0)</f>
        <v>0</v>
      </c>
      <c r="CV68" s="187">
        <f>IF(SUM(wUSE!CV$113:CV$115),CV$4*wUSE!CV69/SUM(wUSE!CV$113:CV$115),0)</f>
        <v>0</v>
      </c>
      <c r="CW68" s="187">
        <f>IF(SUM(wUSE!CW$113:CW$115),CW$4*wUSE!CW69/SUM(wUSE!CW$113:CW$115),0)</f>
        <v>0</v>
      </c>
      <c r="CX68" s="187">
        <f>IF(SUM(wUSE!CX$113:CX$115),CX$4*wUSE!CX69/SUM(wUSE!CX$113:CX$115),0)</f>
        <v>0</v>
      </c>
      <c r="CY68" s="187">
        <f>IF(SUM(wUSE!CY$113:CY$115),CY$4*wUSE!CY69/SUM(wUSE!CY$113:CY$115),0)</f>
        <v>0</v>
      </c>
      <c r="CZ68" s="187">
        <f>IF(SUM(wUSE!CZ$113:CZ$115),CZ$4*wUSE!CZ69/SUM(wUSE!CZ$113:CZ$115),0)</f>
        <v>0</v>
      </c>
      <c r="DA68" s="187">
        <f>IF(SUM(wUSE!DA$113:DA$115),DA$4*wUSE!DA69/SUM(wUSE!DA$113:DA$115),0)</f>
        <v>0</v>
      </c>
      <c r="DB68" s="187">
        <f>IF(SUM(wUSE!DB$113:DB$115),DB$4*wUSE!DB69/SUM(wUSE!DB$113:DB$115),0)</f>
        <v>0</v>
      </c>
      <c r="DC68" s="177"/>
      <c r="DD68" s="178"/>
      <c r="DE68" s="178"/>
      <c r="DF68" s="178"/>
      <c r="DG68" s="178"/>
      <c r="DH68" s="178"/>
      <c r="DI68" s="178"/>
      <c r="DJ68" s="178"/>
      <c r="DK68" s="178"/>
      <c r="DL68" s="178"/>
      <c r="DM68" s="178"/>
      <c r="DN68" s="178"/>
      <c r="DO68" s="178"/>
      <c r="DP68" s="178"/>
    </row>
    <row r="69" spans="1:120" x14ac:dyDescent="0.35">
      <c r="A69" s="27"/>
      <c r="B69" s="15" t="s">
        <v>512</v>
      </c>
      <c r="C69" s="187">
        <f>IF(SUM(wUSE!C$113:C$115),C$4*wUSE!C70/SUM(wUSE!C$113:C$115),0)</f>
        <v>0</v>
      </c>
      <c r="D69" s="187">
        <f>IF(SUM(wUSE!D$113:D$115),D$4*wUSE!D70/SUM(wUSE!D$113:D$115),0)</f>
        <v>0</v>
      </c>
      <c r="E69" s="187">
        <f>IF(SUM(wUSE!E$113:E$115),E$4*wUSE!E70/SUM(wUSE!E$113:E$115),0)</f>
        <v>0</v>
      </c>
      <c r="F69" s="187">
        <f>IF(SUM(wUSE!F$113:F$115),F$4*wUSE!F70/SUM(wUSE!F$113:F$115),0)</f>
        <v>0</v>
      </c>
      <c r="G69" s="187">
        <f>IF(SUM(wUSE!G$113:G$115),G$4*wUSE!G70/SUM(wUSE!G$113:G$115),0)</f>
        <v>0</v>
      </c>
      <c r="H69" s="187">
        <f>IF(SUM(wUSE!H$113:H$115),H$4*wUSE!H70/SUM(wUSE!H$113:H$115),0)</f>
        <v>0</v>
      </c>
      <c r="I69" s="187">
        <f>IF(SUM(wUSE!I$113:I$115),I$4*wUSE!I70/SUM(wUSE!I$113:I$115),0)</f>
        <v>0</v>
      </c>
      <c r="J69" s="187">
        <f>IF(SUM(wUSE!J$113:J$115),J$4*wUSE!J70/SUM(wUSE!J$113:J$115),0)</f>
        <v>0</v>
      </c>
      <c r="K69" s="187">
        <f>IF(SUM(wUSE!K$113:K$115),K$4*wUSE!K70/SUM(wUSE!K$113:K$115),0)</f>
        <v>0</v>
      </c>
      <c r="L69" s="187">
        <f>IF(SUM(wUSE!L$113:L$115),L$4*wUSE!L70/SUM(wUSE!L$113:L$115),0)</f>
        <v>0</v>
      </c>
      <c r="M69" s="187">
        <f>IF(SUM(wUSE!M$113:M$115),M$4*wUSE!M70/SUM(wUSE!M$113:M$115),0)</f>
        <v>0</v>
      </c>
      <c r="N69" s="187">
        <f>IF(SUM(wUSE!N$113:N$115),N$4*wUSE!N70/SUM(wUSE!N$113:N$115),0)</f>
        <v>0</v>
      </c>
      <c r="O69" s="187">
        <f>IF(SUM(wUSE!O$113:O$115),O$4*wUSE!O70/SUM(wUSE!O$113:O$115),0)</f>
        <v>0</v>
      </c>
      <c r="P69" s="187">
        <f>IF(SUM(wUSE!P$113:P$115),P$4*wUSE!P70/SUM(wUSE!P$113:P$115),0)</f>
        <v>0</v>
      </c>
      <c r="Q69" s="187">
        <f>IF(SUM(wUSE!Q$113:Q$115),Q$4*wUSE!Q70/SUM(wUSE!Q$113:Q$115),0)</f>
        <v>0</v>
      </c>
      <c r="R69" s="187">
        <f>IF(SUM(wUSE!R$113:R$115),R$4*wUSE!R70/SUM(wUSE!R$113:R$115),0)</f>
        <v>0</v>
      </c>
      <c r="S69" s="187">
        <f>IF(SUM(wUSE!S$113:S$115),S$4*wUSE!S70/SUM(wUSE!S$113:S$115),0)</f>
        <v>0</v>
      </c>
      <c r="T69" s="187">
        <f>IF(SUM(wUSE!T$113:T$115),T$4*wUSE!T70/SUM(wUSE!T$113:T$115),0)</f>
        <v>0</v>
      </c>
      <c r="U69" s="187">
        <f>IF(SUM(wUSE!U$113:U$115),U$4*wUSE!U70/SUM(wUSE!U$113:U$115),0)</f>
        <v>0</v>
      </c>
      <c r="V69" s="187">
        <f>IF(SUM(wUSE!V$113:V$115),V$4*wUSE!V70/SUM(wUSE!V$113:V$115),0)</f>
        <v>0</v>
      </c>
      <c r="W69" s="187">
        <f>IF(SUM(wUSE!W$113:W$115),W$4*wUSE!W70/SUM(wUSE!W$113:W$115),0)</f>
        <v>0</v>
      </c>
      <c r="X69" s="187">
        <f>IF(SUM(wUSE!X$113:X$115),X$4*wUSE!X70/SUM(wUSE!X$113:X$115),0)</f>
        <v>0</v>
      </c>
      <c r="Y69" s="187">
        <f>IF(SUM(wUSE!Y$113:Y$115),Y$4*wUSE!Y70/SUM(wUSE!Y$113:Y$115),0)</f>
        <v>0</v>
      </c>
      <c r="Z69" s="187">
        <f>IF(SUM(wUSE!Z$113:Z$115),Z$4*wUSE!Z70/SUM(wUSE!Z$113:Z$115),0)</f>
        <v>0</v>
      </c>
      <c r="AA69" s="187">
        <f>IF(SUM(wUSE!AA$113:AA$115),AA$4*wUSE!AA70/SUM(wUSE!AA$113:AA$115),0)</f>
        <v>0</v>
      </c>
      <c r="AB69" s="187">
        <f>IF(SUM(wUSE!AB$113:AB$115),AB$4*wUSE!AB70/SUM(wUSE!AB$113:AB$115),0)</f>
        <v>0</v>
      </c>
      <c r="AC69" s="187">
        <f>IF(SUM(wUSE!AC$113:AC$115),AC$4*wUSE!AC70/SUM(wUSE!AC$113:AC$115),0)</f>
        <v>0</v>
      </c>
      <c r="AD69" s="187">
        <f>IF(SUM(wUSE!AD$113:AD$115),AD$4*wUSE!AD70/SUM(wUSE!AD$113:AD$115),0)</f>
        <v>0</v>
      </c>
      <c r="AE69" s="187">
        <f>IF(SUM(wUSE!AE$113:AE$115),AE$4*wUSE!AE70/SUM(wUSE!AE$113:AE$115),0)</f>
        <v>0</v>
      </c>
      <c r="AF69" s="187">
        <f>IF(SUM(wUSE!AF$113:AF$115),AF$4*wUSE!AF70/SUM(wUSE!AF$113:AF$115),0)</f>
        <v>0</v>
      </c>
      <c r="AG69" s="187">
        <f>IF(SUM(wUSE!AG$113:AG$115),AG$4*wUSE!AG70/SUM(wUSE!AG$113:AG$115),0)</f>
        <v>0</v>
      </c>
      <c r="AH69" s="187">
        <f>IF(SUM(wUSE!AH$113:AH$115),AH$4*wUSE!AH70/SUM(wUSE!AH$113:AH$115),0)</f>
        <v>0</v>
      </c>
      <c r="AI69" s="187">
        <f>IF(SUM(wUSE!AI$113:AI$115),AI$4*wUSE!AI70/SUM(wUSE!AI$113:AI$115),0)</f>
        <v>0</v>
      </c>
      <c r="AJ69" s="187">
        <f>IF(SUM(wUSE!AJ$113:AJ$115),AJ$4*wUSE!AJ70/SUM(wUSE!AJ$113:AJ$115),0)</f>
        <v>0</v>
      </c>
      <c r="AK69" s="187">
        <f>IF(SUM(wUSE!AK$113:AK$115),AK$4*wUSE!AK70/SUM(wUSE!AK$113:AK$115),0)</f>
        <v>0</v>
      </c>
      <c r="AL69" s="187">
        <f>IF(SUM(wUSE!AL$113:AL$115),AL$4*wUSE!AL70/SUM(wUSE!AL$113:AL$115),0)</f>
        <v>0</v>
      </c>
      <c r="AM69" s="187">
        <f>IF(SUM(wUSE!AM$113:AM$115),AM$4*wUSE!AM70/SUM(wUSE!AM$113:AM$115),0)</f>
        <v>0</v>
      </c>
      <c r="AN69" s="187">
        <f>IF(SUM(wUSE!AN$113:AN$115),AN$4*wUSE!AN70/SUM(wUSE!AN$113:AN$115),0)</f>
        <v>0</v>
      </c>
      <c r="AO69" s="187">
        <f>IF(SUM(wUSE!AO$113:AO$115),AO$4*wUSE!AO70/SUM(wUSE!AO$113:AO$115),0)</f>
        <v>0</v>
      </c>
      <c r="AP69" s="187">
        <f>IF(SUM(wUSE!AP$113:AP$115),AP$4*wUSE!AP70/SUM(wUSE!AP$113:AP$115),0)</f>
        <v>0</v>
      </c>
      <c r="AQ69" s="187">
        <f>IF(SUM(wUSE!AQ$113:AQ$115),AQ$4*wUSE!AQ70/SUM(wUSE!AQ$113:AQ$115),0)</f>
        <v>0</v>
      </c>
      <c r="AR69" s="187">
        <f>IF(SUM(wUSE!AR$113:AR$115),AR$4*wUSE!AR70/SUM(wUSE!AR$113:AR$115),0)</f>
        <v>0</v>
      </c>
      <c r="AS69" s="187">
        <f>IF(SUM(wUSE!AS$113:AS$115),AS$4*wUSE!AS70/SUM(wUSE!AS$113:AS$115),0)</f>
        <v>0</v>
      </c>
      <c r="AT69" s="187">
        <f>IF(SUM(wUSE!AT$113:AT$115),AT$4*wUSE!AT70/SUM(wUSE!AT$113:AT$115),0)</f>
        <v>0</v>
      </c>
      <c r="AU69" s="187">
        <f>IF(SUM(wUSE!AU$113:AU$115),AU$4*wUSE!AU70/SUM(wUSE!AU$113:AU$115),0)</f>
        <v>0</v>
      </c>
      <c r="AV69" s="187">
        <f>IF(SUM(wUSE!AV$113:AV$115),AV$4*wUSE!AV70/SUM(wUSE!AV$113:AV$115),0)</f>
        <v>0</v>
      </c>
      <c r="AW69" s="187">
        <f>IF(SUM(wUSE!AW$113:AW$115),AW$4*wUSE!AW70/SUM(wUSE!AW$113:AW$115),0)</f>
        <v>0</v>
      </c>
      <c r="AX69" s="187">
        <f>IF(SUM(wUSE!AX$113:AX$115),AX$4*wUSE!AX70/SUM(wUSE!AX$113:AX$115),0)</f>
        <v>0</v>
      </c>
      <c r="AY69" s="187">
        <f>IF(SUM(wUSE!AY$113:AY$115),AY$4*wUSE!AY70/SUM(wUSE!AY$113:AY$115),0)</f>
        <v>0</v>
      </c>
      <c r="AZ69" s="187">
        <f>IF(SUM(wUSE!AZ$113:AZ$115),AZ$4*wUSE!AZ70/SUM(wUSE!AZ$113:AZ$115),0)</f>
        <v>0</v>
      </c>
      <c r="BA69" s="187">
        <f>IF(SUM(wUSE!BA$113:BA$115),BA$4*wUSE!BA70/SUM(wUSE!BA$113:BA$115),0)</f>
        <v>0</v>
      </c>
      <c r="BB69" s="187">
        <f>IF(SUM(wUSE!BB$113:BB$115),BB$4*wUSE!BB70/SUM(wUSE!BB$113:BB$115),0)</f>
        <v>0</v>
      </c>
      <c r="BC69" s="187">
        <f>IF(SUM(wUSE!BC$113:BC$115),BC$4*wUSE!BC70/SUM(wUSE!BC$113:BC$115),0)</f>
        <v>0</v>
      </c>
      <c r="BD69" s="187">
        <f>IF(SUM(wUSE!BD$113:BD$115),BD$4*wUSE!BD70/SUM(wUSE!BD$113:BD$115),0)</f>
        <v>0</v>
      </c>
      <c r="BE69" s="187">
        <f>IF(SUM(wUSE!BE$113:BE$115),BE$4*wUSE!BE70/SUM(wUSE!BE$113:BE$115),0)</f>
        <v>0</v>
      </c>
      <c r="BF69" s="187">
        <f>IF(SUM(wUSE!BF$113:BF$115),BF$4*wUSE!BF70/SUM(wUSE!BF$113:BF$115),0)</f>
        <v>0</v>
      </c>
      <c r="BG69" s="187">
        <f>IF(SUM(wUSE!BG$113:BG$115),BG$4*wUSE!BG70/SUM(wUSE!BG$113:BG$115),0)</f>
        <v>0</v>
      </c>
      <c r="BH69" s="187">
        <f>IF(SUM(wUSE!BH$113:BH$115),BH$4*wUSE!BH70/SUM(wUSE!BH$113:BH$115),0)</f>
        <v>0</v>
      </c>
      <c r="BI69" s="187">
        <f>IF(SUM(wUSE!BI$113:BI$115),BI$4*wUSE!BI70/SUM(wUSE!BI$113:BI$115),0)</f>
        <v>0</v>
      </c>
      <c r="BJ69" s="187">
        <f>IF(SUM(wUSE!BJ$113:BJ$115),BJ$4*wUSE!BJ70/SUM(wUSE!BJ$113:BJ$115),0)</f>
        <v>0</v>
      </c>
      <c r="BK69" s="187">
        <f>IF(SUM(wUSE!BK$113:BK$115),BK$4*wUSE!BK70/SUM(wUSE!BK$113:BK$115),0)</f>
        <v>0</v>
      </c>
      <c r="BL69" s="187">
        <f>IF(SUM(wUSE!BL$113:BL$115),BL$4*wUSE!BL70/SUM(wUSE!BL$113:BL$115),0)</f>
        <v>0</v>
      </c>
      <c r="BM69" s="187">
        <f>IF(SUM(wUSE!BM$113:BM$115),BM$4*wUSE!BM70/SUM(wUSE!BM$113:BM$115),0)</f>
        <v>0</v>
      </c>
      <c r="BN69" s="187">
        <f>IF(SUM(wUSE!BN$113:BN$115),BN$4*wUSE!BN70/SUM(wUSE!BN$113:BN$115),0)</f>
        <v>0</v>
      </c>
      <c r="BO69" s="187">
        <f>IF(SUM(wUSE!BO$113:BO$115),BO$4*wUSE!BO70/SUM(wUSE!BO$113:BO$115),0)</f>
        <v>0</v>
      </c>
      <c r="BP69" s="187">
        <f>IF(SUM(wUSE!BP$113:BP$115),BP$4*wUSE!BP70/SUM(wUSE!BP$113:BP$115),0)</f>
        <v>0</v>
      </c>
      <c r="BQ69" s="187">
        <f>IF(SUM(wUSE!BQ$113:BQ$115),BQ$4*wUSE!BQ70/SUM(wUSE!BQ$113:BQ$115),0)</f>
        <v>0</v>
      </c>
      <c r="BR69" s="187">
        <f>IF(SUM(wUSE!BR$113:BR$115),BR$4*wUSE!BR70/SUM(wUSE!BR$113:BR$115),0)</f>
        <v>0</v>
      </c>
      <c r="BS69" s="187">
        <f>IF(SUM(wUSE!BS$113:BS$115),BS$4*wUSE!BS70/SUM(wUSE!BS$113:BS$115),0)</f>
        <v>0</v>
      </c>
      <c r="BT69" s="187">
        <f>IF(SUM(wUSE!BT$113:BT$115),BT$4*wUSE!BT70/SUM(wUSE!BT$113:BT$115),0)</f>
        <v>0</v>
      </c>
      <c r="BU69" s="187">
        <f>IF(SUM(wUSE!BU$113:BU$115),BU$4*wUSE!BU70/SUM(wUSE!BU$113:BU$115),0)</f>
        <v>0</v>
      </c>
      <c r="BV69" s="187">
        <f>IF(SUM(wUSE!BV$113:BV$115),BV$4*wUSE!BV70/SUM(wUSE!BV$113:BV$115),0)</f>
        <v>45.549136890678405</v>
      </c>
      <c r="BW69" s="187">
        <f>IF(SUM(wUSE!BW$113:BW$115),BW$4*wUSE!BW70/SUM(wUSE!BW$113:BW$115),0)</f>
        <v>0</v>
      </c>
      <c r="BX69" s="187">
        <f>IF(SUM(wUSE!BX$113:BX$115),BX$4*wUSE!BX70/SUM(wUSE!BX$113:BX$115),0)</f>
        <v>0</v>
      </c>
      <c r="BY69" s="187">
        <f>IF(SUM(wUSE!BY$113:BY$115),BY$4*wUSE!BY70/SUM(wUSE!BY$113:BY$115),0)</f>
        <v>0</v>
      </c>
      <c r="BZ69" s="187">
        <f>IF(SUM(wUSE!BZ$113:BZ$115),BZ$4*wUSE!BZ70/SUM(wUSE!BZ$113:BZ$115),0)</f>
        <v>0.22086434660002685</v>
      </c>
      <c r="CA69" s="187">
        <f>IF(SUM(wUSE!CA$113:CA$115),CA$4*wUSE!CA70/SUM(wUSE!CA$113:CA$115),0)</f>
        <v>0</v>
      </c>
      <c r="CB69" s="187">
        <f>IF(SUM(wUSE!CB$113:CB$115),CB$4*wUSE!CB70/SUM(wUSE!CB$113:CB$115),0)</f>
        <v>0</v>
      </c>
      <c r="CC69" s="187">
        <f>IF(SUM(wUSE!CC$113:CC$115),CC$4*wUSE!CC70/SUM(wUSE!CC$113:CC$115),0)</f>
        <v>0</v>
      </c>
      <c r="CD69" s="187">
        <f>IF(SUM(wUSE!CD$113:CD$115),CD$4*wUSE!CD70/SUM(wUSE!CD$113:CD$115),0)</f>
        <v>0</v>
      </c>
      <c r="CE69" s="187">
        <f>IF(SUM(wUSE!CE$113:CE$115),CE$4*wUSE!CE70/SUM(wUSE!CE$113:CE$115),0)</f>
        <v>0</v>
      </c>
      <c r="CF69" s="187">
        <f>IF(SUM(wUSE!CF$113:CF$115),CF$4*wUSE!CF70/SUM(wUSE!CF$113:CF$115),0)</f>
        <v>0.73110918237056699</v>
      </c>
      <c r="CG69" s="187">
        <f>IF(SUM(wUSE!CG$113:CG$115),CG$4*wUSE!CG70/SUM(wUSE!CG$113:CG$115),0)</f>
        <v>0</v>
      </c>
      <c r="CH69" s="187">
        <f>IF(SUM(wUSE!CH$113:CH$115),CH$4*wUSE!CH70/SUM(wUSE!CH$113:CH$115),0)</f>
        <v>0</v>
      </c>
      <c r="CI69" s="187">
        <f>IF(SUM(wUSE!CI$113:CI$115),CI$4*wUSE!CI70/SUM(wUSE!CI$113:CI$115),0)</f>
        <v>0</v>
      </c>
      <c r="CJ69" s="187">
        <f>IF(SUM(wUSE!CJ$113:CJ$115),CJ$4*wUSE!CJ70/SUM(wUSE!CJ$113:CJ$115),0)</f>
        <v>0</v>
      </c>
      <c r="CK69" s="187">
        <f>IF(SUM(wUSE!CK$113:CK$115),CK$4*wUSE!CK70/SUM(wUSE!CK$113:CK$115),0)</f>
        <v>0</v>
      </c>
      <c r="CL69" s="187">
        <f>IF(SUM(wUSE!CL$113:CL$115),CL$4*wUSE!CL70/SUM(wUSE!CL$113:CL$115),0)</f>
        <v>0</v>
      </c>
      <c r="CM69" s="187">
        <f>IF(SUM(wUSE!CM$113:CM$115),CM$4*wUSE!CM70/SUM(wUSE!CM$113:CM$115),0)</f>
        <v>0</v>
      </c>
      <c r="CN69" s="187">
        <f>IF(SUM(wUSE!CN$113:CN$115),CN$4*wUSE!CN70/SUM(wUSE!CN$113:CN$115),0)</f>
        <v>0</v>
      </c>
      <c r="CO69" s="187">
        <f>IF(SUM(wUSE!CO$113:CO$115),CO$4*wUSE!CO70/SUM(wUSE!CO$113:CO$115),0)</f>
        <v>0</v>
      </c>
      <c r="CP69" s="187">
        <f>IF(SUM(wUSE!CP$113:CP$115),CP$4*wUSE!CP70/SUM(wUSE!CP$113:CP$115),0)</f>
        <v>3.1397740868467749E-2</v>
      </c>
      <c r="CQ69" s="187">
        <f>IF(SUM(wUSE!CQ$113:CQ$115),CQ$4*wUSE!CQ70/SUM(wUSE!CQ$113:CQ$115),0)</f>
        <v>0</v>
      </c>
      <c r="CR69" s="187">
        <f>IF(SUM(wUSE!CR$113:CR$115),CR$4*wUSE!CR70/SUM(wUSE!CR$113:CR$115),0)</f>
        <v>0</v>
      </c>
      <c r="CS69" s="187">
        <f>IF(SUM(wUSE!CS$113:CS$115),CS$4*wUSE!CS70/SUM(wUSE!CS$113:CS$115),0)</f>
        <v>0</v>
      </c>
      <c r="CT69" s="187">
        <f>IF(SUM(wUSE!CT$113:CT$115),CT$4*wUSE!CT70/SUM(wUSE!CT$113:CT$115),0)</f>
        <v>0</v>
      </c>
      <c r="CU69" s="187">
        <f>IF(SUM(wUSE!CU$113:CU$115),CU$4*wUSE!CU70/SUM(wUSE!CU$113:CU$115),0)</f>
        <v>0</v>
      </c>
      <c r="CV69" s="187">
        <f>IF(SUM(wUSE!CV$113:CV$115),CV$4*wUSE!CV70/SUM(wUSE!CV$113:CV$115),0)</f>
        <v>0</v>
      </c>
      <c r="CW69" s="187">
        <f>IF(SUM(wUSE!CW$113:CW$115),CW$4*wUSE!CW70/SUM(wUSE!CW$113:CW$115),0)</f>
        <v>0</v>
      </c>
      <c r="CX69" s="187">
        <f>IF(SUM(wUSE!CX$113:CX$115),CX$4*wUSE!CX70/SUM(wUSE!CX$113:CX$115),0)</f>
        <v>0</v>
      </c>
      <c r="CY69" s="187">
        <f>IF(SUM(wUSE!CY$113:CY$115),CY$4*wUSE!CY70/SUM(wUSE!CY$113:CY$115),0)</f>
        <v>0</v>
      </c>
      <c r="CZ69" s="187">
        <f>IF(SUM(wUSE!CZ$113:CZ$115),CZ$4*wUSE!CZ70/SUM(wUSE!CZ$113:CZ$115),0)</f>
        <v>0</v>
      </c>
      <c r="DA69" s="187">
        <f>IF(SUM(wUSE!DA$113:DA$115),DA$4*wUSE!DA70/SUM(wUSE!DA$113:DA$115),0)</f>
        <v>0</v>
      </c>
      <c r="DB69" s="187">
        <f>IF(SUM(wUSE!DB$113:DB$115),DB$4*wUSE!DB70/SUM(wUSE!DB$113:DB$115),0)</f>
        <v>0</v>
      </c>
      <c r="DC69" s="177"/>
      <c r="DD69" s="178"/>
      <c r="DE69" s="178"/>
      <c r="DF69" s="178"/>
      <c r="DG69" s="178"/>
      <c r="DH69" s="178"/>
      <c r="DI69" s="178"/>
      <c r="DJ69" s="178"/>
      <c r="DK69" s="178"/>
      <c r="DL69" s="178"/>
      <c r="DM69" s="178"/>
      <c r="DN69" s="178"/>
      <c r="DO69" s="178"/>
      <c r="DP69" s="178"/>
    </row>
    <row r="70" spans="1:120" x14ac:dyDescent="0.35">
      <c r="A70" s="27"/>
      <c r="B70" s="15" t="s">
        <v>157</v>
      </c>
      <c r="C70" s="187">
        <f>IF(SUM(wUSE!C$113:C$115),C$4*wUSE!C71/SUM(wUSE!C$113:C$115),0)</f>
        <v>0</v>
      </c>
      <c r="D70" s="187">
        <f>IF(SUM(wUSE!D$113:D$115),D$4*wUSE!D71/SUM(wUSE!D$113:D$115),0)</f>
        <v>0</v>
      </c>
      <c r="E70" s="187">
        <f>IF(SUM(wUSE!E$113:E$115),E$4*wUSE!E71/SUM(wUSE!E$113:E$115),0)</f>
        <v>0</v>
      </c>
      <c r="F70" s="187">
        <f>IF(SUM(wUSE!F$113:F$115),F$4*wUSE!F71/SUM(wUSE!F$113:F$115),0)</f>
        <v>0</v>
      </c>
      <c r="G70" s="187">
        <f>IF(SUM(wUSE!G$113:G$115),G$4*wUSE!G71/SUM(wUSE!G$113:G$115),0)</f>
        <v>0</v>
      </c>
      <c r="H70" s="187">
        <f>IF(SUM(wUSE!H$113:H$115),H$4*wUSE!H71/SUM(wUSE!H$113:H$115),0)</f>
        <v>0</v>
      </c>
      <c r="I70" s="187">
        <f>IF(SUM(wUSE!I$113:I$115),I$4*wUSE!I71/SUM(wUSE!I$113:I$115),0)</f>
        <v>0</v>
      </c>
      <c r="J70" s="187">
        <f>IF(SUM(wUSE!J$113:J$115),J$4*wUSE!J71/SUM(wUSE!J$113:J$115),0)</f>
        <v>0</v>
      </c>
      <c r="K70" s="187">
        <f>IF(SUM(wUSE!K$113:K$115),K$4*wUSE!K71/SUM(wUSE!K$113:K$115),0)</f>
        <v>0</v>
      </c>
      <c r="L70" s="187">
        <f>IF(SUM(wUSE!L$113:L$115),L$4*wUSE!L71/SUM(wUSE!L$113:L$115),0)</f>
        <v>0</v>
      </c>
      <c r="M70" s="187">
        <f>IF(SUM(wUSE!M$113:M$115),M$4*wUSE!M71/SUM(wUSE!M$113:M$115),0)</f>
        <v>0</v>
      </c>
      <c r="N70" s="187">
        <f>IF(SUM(wUSE!N$113:N$115),N$4*wUSE!N71/SUM(wUSE!N$113:N$115),0)</f>
        <v>0</v>
      </c>
      <c r="O70" s="187">
        <f>IF(SUM(wUSE!O$113:O$115),O$4*wUSE!O71/SUM(wUSE!O$113:O$115),0)</f>
        <v>0</v>
      </c>
      <c r="P70" s="187">
        <f>IF(SUM(wUSE!P$113:P$115),P$4*wUSE!P71/SUM(wUSE!P$113:P$115),0)</f>
        <v>0</v>
      </c>
      <c r="Q70" s="187">
        <f>IF(SUM(wUSE!Q$113:Q$115),Q$4*wUSE!Q71/SUM(wUSE!Q$113:Q$115),0)</f>
        <v>0</v>
      </c>
      <c r="R70" s="187">
        <f>IF(SUM(wUSE!R$113:R$115),R$4*wUSE!R71/SUM(wUSE!R$113:R$115),0)</f>
        <v>0</v>
      </c>
      <c r="S70" s="187">
        <f>IF(SUM(wUSE!S$113:S$115),S$4*wUSE!S71/SUM(wUSE!S$113:S$115),0)</f>
        <v>0</v>
      </c>
      <c r="T70" s="187">
        <f>IF(SUM(wUSE!T$113:T$115),T$4*wUSE!T71/SUM(wUSE!T$113:T$115),0)</f>
        <v>0</v>
      </c>
      <c r="U70" s="187">
        <f>IF(SUM(wUSE!U$113:U$115),U$4*wUSE!U71/SUM(wUSE!U$113:U$115),0)</f>
        <v>0</v>
      </c>
      <c r="V70" s="187">
        <f>IF(SUM(wUSE!V$113:V$115),V$4*wUSE!V71/SUM(wUSE!V$113:V$115),0)</f>
        <v>0</v>
      </c>
      <c r="W70" s="187">
        <f>IF(SUM(wUSE!W$113:W$115),W$4*wUSE!W71/SUM(wUSE!W$113:W$115),0)</f>
        <v>0</v>
      </c>
      <c r="X70" s="187">
        <f>IF(SUM(wUSE!X$113:X$115),X$4*wUSE!X71/SUM(wUSE!X$113:X$115),0)</f>
        <v>0</v>
      </c>
      <c r="Y70" s="187">
        <f>IF(SUM(wUSE!Y$113:Y$115),Y$4*wUSE!Y71/SUM(wUSE!Y$113:Y$115),0)</f>
        <v>0</v>
      </c>
      <c r="Z70" s="187">
        <f>IF(SUM(wUSE!Z$113:Z$115),Z$4*wUSE!Z71/SUM(wUSE!Z$113:Z$115),0)</f>
        <v>0</v>
      </c>
      <c r="AA70" s="187">
        <f>IF(SUM(wUSE!AA$113:AA$115),AA$4*wUSE!AA71/SUM(wUSE!AA$113:AA$115),0)</f>
        <v>0</v>
      </c>
      <c r="AB70" s="187">
        <f>IF(SUM(wUSE!AB$113:AB$115),AB$4*wUSE!AB71/SUM(wUSE!AB$113:AB$115),0)</f>
        <v>0</v>
      </c>
      <c r="AC70" s="187">
        <f>IF(SUM(wUSE!AC$113:AC$115),AC$4*wUSE!AC71/SUM(wUSE!AC$113:AC$115),0)</f>
        <v>0</v>
      </c>
      <c r="AD70" s="187">
        <f>IF(SUM(wUSE!AD$113:AD$115),AD$4*wUSE!AD71/SUM(wUSE!AD$113:AD$115),0)</f>
        <v>0</v>
      </c>
      <c r="AE70" s="187">
        <f>IF(SUM(wUSE!AE$113:AE$115),AE$4*wUSE!AE71/SUM(wUSE!AE$113:AE$115),0)</f>
        <v>0</v>
      </c>
      <c r="AF70" s="187">
        <f>IF(SUM(wUSE!AF$113:AF$115),AF$4*wUSE!AF71/SUM(wUSE!AF$113:AF$115),0)</f>
        <v>0</v>
      </c>
      <c r="AG70" s="187">
        <f>IF(SUM(wUSE!AG$113:AG$115),AG$4*wUSE!AG71/SUM(wUSE!AG$113:AG$115),0)</f>
        <v>0</v>
      </c>
      <c r="AH70" s="187">
        <f>IF(SUM(wUSE!AH$113:AH$115),AH$4*wUSE!AH71/SUM(wUSE!AH$113:AH$115),0)</f>
        <v>0</v>
      </c>
      <c r="AI70" s="187">
        <f>IF(SUM(wUSE!AI$113:AI$115),AI$4*wUSE!AI71/SUM(wUSE!AI$113:AI$115),0)</f>
        <v>0</v>
      </c>
      <c r="AJ70" s="187">
        <f>IF(SUM(wUSE!AJ$113:AJ$115),AJ$4*wUSE!AJ71/SUM(wUSE!AJ$113:AJ$115),0)</f>
        <v>0</v>
      </c>
      <c r="AK70" s="187">
        <f>IF(SUM(wUSE!AK$113:AK$115),AK$4*wUSE!AK71/SUM(wUSE!AK$113:AK$115),0)</f>
        <v>0</v>
      </c>
      <c r="AL70" s="187">
        <f>IF(SUM(wUSE!AL$113:AL$115),AL$4*wUSE!AL71/SUM(wUSE!AL$113:AL$115),0)</f>
        <v>0</v>
      </c>
      <c r="AM70" s="187">
        <f>IF(SUM(wUSE!AM$113:AM$115),AM$4*wUSE!AM71/SUM(wUSE!AM$113:AM$115),0)</f>
        <v>0</v>
      </c>
      <c r="AN70" s="187">
        <f>IF(SUM(wUSE!AN$113:AN$115),AN$4*wUSE!AN71/SUM(wUSE!AN$113:AN$115),0)</f>
        <v>0</v>
      </c>
      <c r="AO70" s="187">
        <f>IF(SUM(wUSE!AO$113:AO$115),AO$4*wUSE!AO71/SUM(wUSE!AO$113:AO$115),0)</f>
        <v>0.20385754357631949</v>
      </c>
      <c r="AP70" s="187">
        <f>IF(SUM(wUSE!AP$113:AP$115),AP$4*wUSE!AP71/SUM(wUSE!AP$113:AP$115),0)</f>
        <v>0</v>
      </c>
      <c r="AQ70" s="187">
        <f>IF(SUM(wUSE!AQ$113:AQ$115),AQ$4*wUSE!AQ71/SUM(wUSE!AQ$113:AQ$115),0)</f>
        <v>0</v>
      </c>
      <c r="AR70" s="187">
        <f>IF(SUM(wUSE!AR$113:AR$115),AR$4*wUSE!AR71/SUM(wUSE!AR$113:AR$115),0)</f>
        <v>0</v>
      </c>
      <c r="AS70" s="187">
        <f>IF(SUM(wUSE!AS$113:AS$115),AS$4*wUSE!AS71/SUM(wUSE!AS$113:AS$115),0)</f>
        <v>0</v>
      </c>
      <c r="AT70" s="187">
        <f>IF(SUM(wUSE!AT$113:AT$115),AT$4*wUSE!AT71/SUM(wUSE!AT$113:AT$115),0)</f>
        <v>0</v>
      </c>
      <c r="AU70" s="187">
        <f>IF(SUM(wUSE!AU$113:AU$115),AU$4*wUSE!AU71/SUM(wUSE!AU$113:AU$115),0)</f>
        <v>0</v>
      </c>
      <c r="AV70" s="187">
        <f>IF(SUM(wUSE!AV$113:AV$115),AV$4*wUSE!AV71/SUM(wUSE!AV$113:AV$115),0)</f>
        <v>0</v>
      </c>
      <c r="AW70" s="187">
        <f>IF(SUM(wUSE!AW$113:AW$115),AW$4*wUSE!AW71/SUM(wUSE!AW$113:AW$115),0)</f>
        <v>0</v>
      </c>
      <c r="AX70" s="187">
        <f>IF(SUM(wUSE!AX$113:AX$115),AX$4*wUSE!AX71/SUM(wUSE!AX$113:AX$115),0)</f>
        <v>0</v>
      </c>
      <c r="AY70" s="187">
        <f>IF(SUM(wUSE!AY$113:AY$115),AY$4*wUSE!AY71/SUM(wUSE!AY$113:AY$115),0)</f>
        <v>0</v>
      </c>
      <c r="AZ70" s="187">
        <f>IF(SUM(wUSE!AZ$113:AZ$115),AZ$4*wUSE!AZ71/SUM(wUSE!AZ$113:AZ$115),0)</f>
        <v>0</v>
      </c>
      <c r="BA70" s="187">
        <f>IF(SUM(wUSE!BA$113:BA$115),BA$4*wUSE!BA71/SUM(wUSE!BA$113:BA$115),0)</f>
        <v>0</v>
      </c>
      <c r="BB70" s="187">
        <f>IF(SUM(wUSE!BB$113:BB$115),BB$4*wUSE!BB71/SUM(wUSE!BB$113:BB$115),0)</f>
        <v>0</v>
      </c>
      <c r="BC70" s="187">
        <f>IF(SUM(wUSE!BC$113:BC$115),BC$4*wUSE!BC71/SUM(wUSE!BC$113:BC$115),0)</f>
        <v>0</v>
      </c>
      <c r="BD70" s="187">
        <f>IF(SUM(wUSE!BD$113:BD$115),BD$4*wUSE!BD71/SUM(wUSE!BD$113:BD$115),0)</f>
        <v>0</v>
      </c>
      <c r="BE70" s="187">
        <f>IF(SUM(wUSE!BE$113:BE$115),BE$4*wUSE!BE71/SUM(wUSE!BE$113:BE$115),0)</f>
        <v>0</v>
      </c>
      <c r="BF70" s="187">
        <f>IF(SUM(wUSE!BF$113:BF$115),BF$4*wUSE!BF71/SUM(wUSE!BF$113:BF$115),0)</f>
        <v>0</v>
      </c>
      <c r="BG70" s="187">
        <f>IF(SUM(wUSE!BG$113:BG$115),BG$4*wUSE!BG71/SUM(wUSE!BG$113:BG$115),0)</f>
        <v>0</v>
      </c>
      <c r="BH70" s="187">
        <f>IF(SUM(wUSE!BH$113:BH$115),BH$4*wUSE!BH71/SUM(wUSE!BH$113:BH$115),0)</f>
        <v>0</v>
      </c>
      <c r="BI70" s="187">
        <f>IF(SUM(wUSE!BI$113:BI$115),BI$4*wUSE!BI71/SUM(wUSE!BI$113:BI$115),0)</f>
        <v>0</v>
      </c>
      <c r="BJ70" s="187">
        <f>IF(SUM(wUSE!BJ$113:BJ$115),BJ$4*wUSE!BJ71/SUM(wUSE!BJ$113:BJ$115),0)</f>
        <v>0</v>
      </c>
      <c r="BK70" s="187">
        <f>IF(SUM(wUSE!BK$113:BK$115),BK$4*wUSE!BK71/SUM(wUSE!BK$113:BK$115),0)</f>
        <v>6.0669010145500026</v>
      </c>
      <c r="BL70" s="187">
        <f>IF(SUM(wUSE!BL$113:BL$115),BL$4*wUSE!BL71/SUM(wUSE!BL$113:BL$115),0)</f>
        <v>0</v>
      </c>
      <c r="BM70" s="187">
        <f>IF(SUM(wUSE!BM$113:BM$115),BM$4*wUSE!BM71/SUM(wUSE!BM$113:BM$115),0)</f>
        <v>40.223017678672996</v>
      </c>
      <c r="BN70" s="187">
        <f>IF(SUM(wUSE!BN$113:BN$115),BN$4*wUSE!BN71/SUM(wUSE!BN$113:BN$115),0)</f>
        <v>0</v>
      </c>
      <c r="BO70" s="187">
        <f>IF(SUM(wUSE!BO$113:BO$115),BO$4*wUSE!BO71/SUM(wUSE!BO$113:BO$115),0)</f>
        <v>0.63524665981856909</v>
      </c>
      <c r="BP70" s="187">
        <f>IF(SUM(wUSE!BP$113:BP$115),BP$4*wUSE!BP71/SUM(wUSE!BP$113:BP$115),0)</f>
        <v>3.5218893367907997E-2</v>
      </c>
      <c r="BQ70" s="187">
        <f>IF(SUM(wUSE!BQ$113:BQ$115),BQ$4*wUSE!BQ71/SUM(wUSE!BQ$113:BQ$115),0)</f>
        <v>0.32474502592511179</v>
      </c>
      <c r="BR70" s="187">
        <f>IF(SUM(wUSE!BR$113:BR$115),BR$4*wUSE!BR71/SUM(wUSE!BR$113:BR$115),0)</f>
        <v>0</v>
      </c>
      <c r="BS70" s="187">
        <f>IF(SUM(wUSE!BS$113:BS$115),BS$4*wUSE!BS71/SUM(wUSE!BS$113:BS$115),0)</f>
        <v>5.3971185391399343</v>
      </c>
      <c r="BT70" s="187">
        <f>IF(SUM(wUSE!BT$113:BT$115),BT$4*wUSE!BT71/SUM(wUSE!BT$113:BT$115),0)</f>
        <v>0</v>
      </c>
      <c r="BU70" s="187">
        <f>IF(SUM(wUSE!BU$113:BU$115),BU$4*wUSE!BU71/SUM(wUSE!BU$113:BU$115),0)</f>
        <v>0</v>
      </c>
      <c r="BV70" s="187">
        <f>IF(SUM(wUSE!BV$113:BV$115),BV$4*wUSE!BV71/SUM(wUSE!BV$113:BV$115),0)</f>
        <v>191.00337043601237</v>
      </c>
      <c r="BW70" s="187">
        <f>IF(SUM(wUSE!BW$113:BW$115),BW$4*wUSE!BW71/SUM(wUSE!BW$113:BW$115),0)</f>
        <v>0</v>
      </c>
      <c r="BX70" s="187">
        <f>IF(SUM(wUSE!BX$113:BX$115),BX$4*wUSE!BX71/SUM(wUSE!BX$113:BX$115),0)</f>
        <v>0</v>
      </c>
      <c r="BY70" s="187">
        <f>IF(SUM(wUSE!BY$113:BY$115),BY$4*wUSE!BY71/SUM(wUSE!BY$113:BY$115),0)</f>
        <v>0</v>
      </c>
      <c r="BZ70" s="187">
        <f>IF(SUM(wUSE!BZ$113:BZ$115),BZ$4*wUSE!BZ71/SUM(wUSE!BZ$113:BZ$115),0)</f>
        <v>7.2855759137454318E-2</v>
      </c>
      <c r="CA70" s="187">
        <f>IF(SUM(wUSE!CA$113:CA$115),CA$4*wUSE!CA71/SUM(wUSE!CA$113:CA$115),0)</f>
        <v>0</v>
      </c>
      <c r="CB70" s="187">
        <f>IF(SUM(wUSE!CB$113:CB$115),CB$4*wUSE!CB71/SUM(wUSE!CB$113:CB$115),0)</f>
        <v>0</v>
      </c>
      <c r="CC70" s="187">
        <f>IF(SUM(wUSE!CC$113:CC$115),CC$4*wUSE!CC71/SUM(wUSE!CC$113:CC$115),0)</f>
        <v>0</v>
      </c>
      <c r="CD70" s="187">
        <f>IF(SUM(wUSE!CD$113:CD$115),CD$4*wUSE!CD71/SUM(wUSE!CD$113:CD$115),0)</f>
        <v>0</v>
      </c>
      <c r="CE70" s="187">
        <f>IF(SUM(wUSE!CE$113:CE$115),CE$4*wUSE!CE71/SUM(wUSE!CE$113:CE$115),0)</f>
        <v>0</v>
      </c>
      <c r="CF70" s="187">
        <f>IF(SUM(wUSE!CF$113:CF$115),CF$4*wUSE!CF71/SUM(wUSE!CF$113:CF$115),0)</f>
        <v>0</v>
      </c>
      <c r="CG70" s="187">
        <f>IF(SUM(wUSE!CG$113:CG$115),CG$4*wUSE!CG71/SUM(wUSE!CG$113:CG$115),0)</f>
        <v>0</v>
      </c>
      <c r="CH70" s="187">
        <f>IF(SUM(wUSE!CH$113:CH$115),CH$4*wUSE!CH71/SUM(wUSE!CH$113:CH$115),0)</f>
        <v>0</v>
      </c>
      <c r="CI70" s="187">
        <f>IF(SUM(wUSE!CI$113:CI$115),CI$4*wUSE!CI71/SUM(wUSE!CI$113:CI$115),0)</f>
        <v>0</v>
      </c>
      <c r="CJ70" s="187">
        <f>IF(SUM(wUSE!CJ$113:CJ$115),CJ$4*wUSE!CJ71/SUM(wUSE!CJ$113:CJ$115),0)</f>
        <v>0</v>
      </c>
      <c r="CK70" s="187">
        <f>IF(SUM(wUSE!CK$113:CK$115),CK$4*wUSE!CK71/SUM(wUSE!CK$113:CK$115),0)</f>
        <v>0</v>
      </c>
      <c r="CL70" s="187">
        <f>IF(SUM(wUSE!CL$113:CL$115),CL$4*wUSE!CL71/SUM(wUSE!CL$113:CL$115),0)</f>
        <v>0</v>
      </c>
      <c r="CM70" s="187">
        <f>IF(SUM(wUSE!CM$113:CM$115),CM$4*wUSE!CM71/SUM(wUSE!CM$113:CM$115),0)</f>
        <v>0</v>
      </c>
      <c r="CN70" s="187">
        <f>IF(SUM(wUSE!CN$113:CN$115),CN$4*wUSE!CN71/SUM(wUSE!CN$113:CN$115),0)</f>
        <v>0</v>
      </c>
      <c r="CO70" s="187">
        <f>IF(SUM(wUSE!CO$113:CO$115),CO$4*wUSE!CO71/SUM(wUSE!CO$113:CO$115),0)</f>
        <v>0</v>
      </c>
      <c r="CP70" s="187">
        <f>IF(SUM(wUSE!CP$113:CP$115),CP$4*wUSE!CP71/SUM(wUSE!CP$113:CP$115),0)</f>
        <v>8.2708734775935752E-2</v>
      </c>
      <c r="CQ70" s="187">
        <f>IF(SUM(wUSE!CQ$113:CQ$115),CQ$4*wUSE!CQ71/SUM(wUSE!CQ$113:CQ$115),0)</f>
        <v>0</v>
      </c>
      <c r="CR70" s="187">
        <f>IF(SUM(wUSE!CR$113:CR$115),CR$4*wUSE!CR71/SUM(wUSE!CR$113:CR$115),0)</f>
        <v>0</v>
      </c>
      <c r="CS70" s="187">
        <f>IF(SUM(wUSE!CS$113:CS$115),CS$4*wUSE!CS71/SUM(wUSE!CS$113:CS$115),0)</f>
        <v>0</v>
      </c>
      <c r="CT70" s="187">
        <f>IF(SUM(wUSE!CT$113:CT$115),CT$4*wUSE!CT71/SUM(wUSE!CT$113:CT$115),0)</f>
        <v>0</v>
      </c>
      <c r="CU70" s="187">
        <f>IF(SUM(wUSE!CU$113:CU$115),CU$4*wUSE!CU71/SUM(wUSE!CU$113:CU$115),0)</f>
        <v>0</v>
      </c>
      <c r="CV70" s="187">
        <f>IF(SUM(wUSE!CV$113:CV$115),CV$4*wUSE!CV71/SUM(wUSE!CV$113:CV$115),0)</f>
        <v>0</v>
      </c>
      <c r="CW70" s="187">
        <f>IF(SUM(wUSE!CW$113:CW$115),CW$4*wUSE!CW71/SUM(wUSE!CW$113:CW$115),0)</f>
        <v>0</v>
      </c>
      <c r="CX70" s="187">
        <f>IF(SUM(wUSE!CX$113:CX$115),CX$4*wUSE!CX71/SUM(wUSE!CX$113:CX$115),0)</f>
        <v>0</v>
      </c>
      <c r="CY70" s="187">
        <f>IF(SUM(wUSE!CY$113:CY$115),CY$4*wUSE!CY71/SUM(wUSE!CY$113:CY$115),0)</f>
        <v>0</v>
      </c>
      <c r="CZ70" s="187">
        <f>IF(SUM(wUSE!CZ$113:CZ$115),CZ$4*wUSE!CZ71/SUM(wUSE!CZ$113:CZ$115),0)</f>
        <v>0</v>
      </c>
      <c r="DA70" s="187">
        <f>IF(SUM(wUSE!DA$113:DA$115),DA$4*wUSE!DA71/SUM(wUSE!DA$113:DA$115),0)</f>
        <v>0</v>
      </c>
      <c r="DB70" s="187">
        <f>IF(SUM(wUSE!DB$113:DB$115),DB$4*wUSE!DB71/SUM(wUSE!DB$113:DB$115),0)</f>
        <v>0</v>
      </c>
      <c r="DC70" s="177"/>
      <c r="DD70" s="178"/>
      <c r="DE70" s="178"/>
      <c r="DF70" s="178"/>
      <c r="DG70" s="178"/>
      <c r="DH70" s="178"/>
      <c r="DI70" s="178"/>
      <c r="DJ70" s="178"/>
      <c r="DK70" s="178"/>
      <c r="DL70" s="178"/>
      <c r="DM70" s="178"/>
      <c r="DN70" s="178"/>
      <c r="DO70" s="178"/>
      <c r="DP70" s="178"/>
    </row>
    <row r="71" spans="1:120" x14ac:dyDescent="0.35">
      <c r="A71" s="27"/>
      <c r="B71" s="15" t="s">
        <v>159</v>
      </c>
      <c r="C71" s="187">
        <f>IF(SUM(wUSE!C$113:C$115),C$4*wUSE!C72/SUM(wUSE!C$113:C$115),0)</f>
        <v>0</v>
      </c>
      <c r="D71" s="187">
        <f>IF(SUM(wUSE!D$113:D$115),D$4*wUSE!D72/SUM(wUSE!D$113:D$115),0)</f>
        <v>0</v>
      </c>
      <c r="E71" s="187">
        <f>IF(SUM(wUSE!E$113:E$115),E$4*wUSE!E72/SUM(wUSE!E$113:E$115),0)</f>
        <v>0</v>
      </c>
      <c r="F71" s="187">
        <f>IF(SUM(wUSE!F$113:F$115),F$4*wUSE!F72/SUM(wUSE!F$113:F$115),0)</f>
        <v>0</v>
      </c>
      <c r="G71" s="187">
        <f>IF(SUM(wUSE!G$113:G$115),G$4*wUSE!G72/SUM(wUSE!G$113:G$115),0)</f>
        <v>0</v>
      </c>
      <c r="H71" s="187">
        <f>IF(SUM(wUSE!H$113:H$115),H$4*wUSE!H72/SUM(wUSE!H$113:H$115),0)</f>
        <v>0</v>
      </c>
      <c r="I71" s="187">
        <f>IF(SUM(wUSE!I$113:I$115),I$4*wUSE!I72/SUM(wUSE!I$113:I$115),0)</f>
        <v>0</v>
      </c>
      <c r="J71" s="187">
        <f>IF(SUM(wUSE!J$113:J$115),J$4*wUSE!J72/SUM(wUSE!J$113:J$115),0)</f>
        <v>0</v>
      </c>
      <c r="K71" s="187">
        <f>IF(SUM(wUSE!K$113:K$115),K$4*wUSE!K72/SUM(wUSE!K$113:K$115),0)</f>
        <v>0</v>
      </c>
      <c r="L71" s="187">
        <f>IF(SUM(wUSE!L$113:L$115),L$4*wUSE!L72/SUM(wUSE!L$113:L$115),0)</f>
        <v>0</v>
      </c>
      <c r="M71" s="187">
        <f>IF(SUM(wUSE!M$113:M$115),M$4*wUSE!M72/SUM(wUSE!M$113:M$115),0)</f>
        <v>0</v>
      </c>
      <c r="N71" s="187">
        <f>IF(SUM(wUSE!N$113:N$115),N$4*wUSE!N72/SUM(wUSE!N$113:N$115),0)</f>
        <v>0</v>
      </c>
      <c r="O71" s="187">
        <f>IF(SUM(wUSE!O$113:O$115),O$4*wUSE!O72/SUM(wUSE!O$113:O$115),0)</f>
        <v>0</v>
      </c>
      <c r="P71" s="187">
        <f>IF(SUM(wUSE!P$113:P$115),P$4*wUSE!P72/SUM(wUSE!P$113:P$115),0)</f>
        <v>0</v>
      </c>
      <c r="Q71" s="187">
        <f>IF(SUM(wUSE!Q$113:Q$115),Q$4*wUSE!Q72/SUM(wUSE!Q$113:Q$115),0)</f>
        <v>0</v>
      </c>
      <c r="R71" s="187">
        <f>IF(SUM(wUSE!R$113:R$115),R$4*wUSE!R72/SUM(wUSE!R$113:R$115),0)</f>
        <v>0</v>
      </c>
      <c r="S71" s="187">
        <f>IF(SUM(wUSE!S$113:S$115),S$4*wUSE!S72/SUM(wUSE!S$113:S$115),0)</f>
        <v>0</v>
      </c>
      <c r="T71" s="187">
        <f>IF(SUM(wUSE!T$113:T$115),T$4*wUSE!T72/SUM(wUSE!T$113:T$115),0)</f>
        <v>0</v>
      </c>
      <c r="U71" s="187">
        <f>IF(SUM(wUSE!U$113:U$115),U$4*wUSE!U72/SUM(wUSE!U$113:U$115),0)</f>
        <v>0</v>
      </c>
      <c r="V71" s="187">
        <f>IF(SUM(wUSE!V$113:V$115),V$4*wUSE!V72/SUM(wUSE!V$113:V$115),0)</f>
        <v>0</v>
      </c>
      <c r="W71" s="187">
        <f>IF(SUM(wUSE!W$113:W$115),W$4*wUSE!W72/SUM(wUSE!W$113:W$115),0)</f>
        <v>0</v>
      </c>
      <c r="X71" s="187">
        <f>IF(SUM(wUSE!X$113:X$115),X$4*wUSE!X72/SUM(wUSE!X$113:X$115),0)</f>
        <v>0</v>
      </c>
      <c r="Y71" s="187">
        <f>IF(SUM(wUSE!Y$113:Y$115),Y$4*wUSE!Y72/SUM(wUSE!Y$113:Y$115),0)</f>
        <v>0</v>
      </c>
      <c r="Z71" s="187">
        <f>IF(SUM(wUSE!Z$113:Z$115),Z$4*wUSE!Z72/SUM(wUSE!Z$113:Z$115),0)</f>
        <v>0</v>
      </c>
      <c r="AA71" s="187">
        <f>IF(SUM(wUSE!AA$113:AA$115),AA$4*wUSE!AA72/SUM(wUSE!AA$113:AA$115),0)</f>
        <v>0</v>
      </c>
      <c r="AB71" s="187">
        <f>IF(SUM(wUSE!AB$113:AB$115),AB$4*wUSE!AB72/SUM(wUSE!AB$113:AB$115),0)</f>
        <v>0</v>
      </c>
      <c r="AC71" s="187">
        <f>IF(SUM(wUSE!AC$113:AC$115),AC$4*wUSE!AC72/SUM(wUSE!AC$113:AC$115),0)</f>
        <v>0</v>
      </c>
      <c r="AD71" s="187">
        <f>IF(SUM(wUSE!AD$113:AD$115),AD$4*wUSE!AD72/SUM(wUSE!AD$113:AD$115),0)</f>
        <v>0</v>
      </c>
      <c r="AE71" s="187">
        <f>IF(SUM(wUSE!AE$113:AE$115),AE$4*wUSE!AE72/SUM(wUSE!AE$113:AE$115),0)</f>
        <v>0</v>
      </c>
      <c r="AF71" s="187">
        <f>IF(SUM(wUSE!AF$113:AF$115),AF$4*wUSE!AF72/SUM(wUSE!AF$113:AF$115),0)</f>
        <v>0</v>
      </c>
      <c r="AG71" s="187">
        <f>IF(SUM(wUSE!AG$113:AG$115),AG$4*wUSE!AG72/SUM(wUSE!AG$113:AG$115),0)</f>
        <v>0</v>
      </c>
      <c r="AH71" s="187">
        <f>IF(SUM(wUSE!AH$113:AH$115),AH$4*wUSE!AH72/SUM(wUSE!AH$113:AH$115),0)</f>
        <v>0</v>
      </c>
      <c r="AI71" s="187">
        <f>IF(SUM(wUSE!AI$113:AI$115),AI$4*wUSE!AI72/SUM(wUSE!AI$113:AI$115),0)</f>
        <v>0</v>
      </c>
      <c r="AJ71" s="187">
        <f>IF(SUM(wUSE!AJ$113:AJ$115),AJ$4*wUSE!AJ72/SUM(wUSE!AJ$113:AJ$115),0)</f>
        <v>0</v>
      </c>
      <c r="AK71" s="187">
        <f>IF(SUM(wUSE!AK$113:AK$115),AK$4*wUSE!AK72/SUM(wUSE!AK$113:AK$115),0)</f>
        <v>0</v>
      </c>
      <c r="AL71" s="187">
        <f>IF(SUM(wUSE!AL$113:AL$115),AL$4*wUSE!AL72/SUM(wUSE!AL$113:AL$115),0)</f>
        <v>0</v>
      </c>
      <c r="AM71" s="187">
        <f>IF(SUM(wUSE!AM$113:AM$115),AM$4*wUSE!AM72/SUM(wUSE!AM$113:AM$115),0)</f>
        <v>0</v>
      </c>
      <c r="AN71" s="187">
        <f>IF(SUM(wUSE!AN$113:AN$115),AN$4*wUSE!AN72/SUM(wUSE!AN$113:AN$115),0)</f>
        <v>0</v>
      </c>
      <c r="AO71" s="187">
        <f>IF(SUM(wUSE!AO$113:AO$115),AO$4*wUSE!AO72/SUM(wUSE!AO$113:AO$115),0)</f>
        <v>0.11798956489226332</v>
      </c>
      <c r="AP71" s="187">
        <f>IF(SUM(wUSE!AP$113:AP$115),AP$4*wUSE!AP72/SUM(wUSE!AP$113:AP$115),0)</f>
        <v>2.835324447020169E-2</v>
      </c>
      <c r="AQ71" s="187">
        <f>IF(SUM(wUSE!AQ$113:AQ$115),AQ$4*wUSE!AQ72/SUM(wUSE!AQ$113:AQ$115),0)</f>
        <v>0.15632219154054433</v>
      </c>
      <c r="AR71" s="187">
        <f>IF(SUM(wUSE!AR$113:AR$115),AR$4*wUSE!AR72/SUM(wUSE!AR$113:AR$115),0)</f>
        <v>0</v>
      </c>
      <c r="AS71" s="187">
        <f>IF(SUM(wUSE!AS$113:AS$115),AS$4*wUSE!AS72/SUM(wUSE!AS$113:AS$115),0)</f>
        <v>3.4800315295848303E-2</v>
      </c>
      <c r="AT71" s="187">
        <f>IF(SUM(wUSE!AT$113:AT$115),AT$4*wUSE!AT72/SUM(wUSE!AT$113:AT$115),0)</f>
        <v>0</v>
      </c>
      <c r="AU71" s="187">
        <f>IF(SUM(wUSE!AU$113:AU$115),AU$4*wUSE!AU72/SUM(wUSE!AU$113:AU$115),0)</f>
        <v>0</v>
      </c>
      <c r="AV71" s="187">
        <f>IF(SUM(wUSE!AV$113:AV$115),AV$4*wUSE!AV72/SUM(wUSE!AV$113:AV$115),0)</f>
        <v>0.31496549921950051</v>
      </c>
      <c r="AW71" s="187">
        <f>IF(SUM(wUSE!AW$113:AW$115),AW$4*wUSE!AW72/SUM(wUSE!AW$113:AW$115),0)</f>
        <v>3.0650460934859855E-3</v>
      </c>
      <c r="AX71" s="187">
        <f>IF(SUM(wUSE!AX$113:AX$115),AX$4*wUSE!AX72/SUM(wUSE!AX$113:AX$115),0)</f>
        <v>0</v>
      </c>
      <c r="AY71" s="187">
        <f>IF(SUM(wUSE!AY$113:AY$115),AY$4*wUSE!AY72/SUM(wUSE!AY$113:AY$115),0)</f>
        <v>0.37165778806304378</v>
      </c>
      <c r="AZ71" s="187">
        <f>IF(SUM(wUSE!AZ$113:AZ$115),AZ$4*wUSE!AZ72/SUM(wUSE!AZ$113:AZ$115),0)</f>
        <v>1.7886162995557291</v>
      </c>
      <c r="BA71" s="187">
        <f>IF(SUM(wUSE!BA$113:BA$115),BA$4*wUSE!BA72/SUM(wUSE!BA$113:BA$115),0)</f>
        <v>6.1509661318329498E-3</v>
      </c>
      <c r="BB71" s="187">
        <f>IF(SUM(wUSE!BB$113:BB$115),BB$4*wUSE!BB72/SUM(wUSE!BB$113:BB$115),0)</f>
        <v>0.47275474765591247</v>
      </c>
      <c r="BC71" s="187">
        <f>IF(SUM(wUSE!BC$113:BC$115),BC$4*wUSE!BC72/SUM(wUSE!BC$113:BC$115),0)</f>
        <v>0.12446030269804208</v>
      </c>
      <c r="BD71" s="187">
        <f>IF(SUM(wUSE!BD$113:BD$115),BD$4*wUSE!BD72/SUM(wUSE!BD$113:BD$115),0)</f>
        <v>7.7155298518454762E-2</v>
      </c>
      <c r="BE71" s="187">
        <f>IF(SUM(wUSE!BE$113:BE$115),BE$4*wUSE!BE72/SUM(wUSE!BE$113:BE$115),0)</f>
        <v>6.4323977961230711E-2</v>
      </c>
      <c r="BF71" s="187">
        <f>IF(SUM(wUSE!BF$113:BF$115),BF$4*wUSE!BF72/SUM(wUSE!BF$113:BF$115),0)</f>
        <v>1.6774443681969512E-3</v>
      </c>
      <c r="BG71" s="187">
        <f>IF(SUM(wUSE!BG$113:BG$115),BG$4*wUSE!BG72/SUM(wUSE!BG$113:BG$115),0)</f>
        <v>0.4852106941442646</v>
      </c>
      <c r="BH71" s="187">
        <f>IF(SUM(wUSE!BH$113:BH$115),BH$4*wUSE!BH72/SUM(wUSE!BH$113:BH$115),0)</f>
        <v>5.2065054184551019E-4</v>
      </c>
      <c r="BI71" s="187">
        <f>IF(SUM(wUSE!BI$113:BI$115),BI$4*wUSE!BI72/SUM(wUSE!BI$113:BI$115),0)</f>
        <v>1.0801673237860977E-2</v>
      </c>
      <c r="BJ71" s="187">
        <f>IF(SUM(wUSE!BJ$113:BJ$115),BJ$4*wUSE!BJ72/SUM(wUSE!BJ$113:BJ$115),0)</f>
        <v>6.5962430668531927E-5</v>
      </c>
      <c r="BK71" s="187">
        <f>IF(SUM(wUSE!BK$113:BK$115),BK$4*wUSE!BK72/SUM(wUSE!BK$113:BK$115),0)</f>
        <v>3.3643086485128162E-2</v>
      </c>
      <c r="BL71" s="187">
        <f>IF(SUM(wUSE!BL$113:BL$115),BL$4*wUSE!BL72/SUM(wUSE!BL$113:BL$115),0)</f>
        <v>9.049346983876401E-2</v>
      </c>
      <c r="BM71" s="187">
        <f>IF(SUM(wUSE!BM$113:BM$115),BM$4*wUSE!BM72/SUM(wUSE!BM$113:BM$115),0)</f>
        <v>0.36418504033472915</v>
      </c>
      <c r="BN71" s="187">
        <f>IF(SUM(wUSE!BN$113:BN$115),BN$4*wUSE!BN72/SUM(wUSE!BN$113:BN$115),0)</f>
        <v>0</v>
      </c>
      <c r="BO71" s="187">
        <f>IF(SUM(wUSE!BO$113:BO$115),BO$4*wUSE!BO72/SUM(wUSE!BO$113:BO$115),0)</f>
        <v>0</v>
      </c>
      <c r="BP71" s="187">
        <f>IF(SUM(wUSE!BP$113:BP$115),BP$4*wUSE!BP72/SUM(wUSE!BP$113:BP$115),0)</f>
        <v>4.5917674369407559E-2</v>
      </c>
      <c r="BQ71" s="187">
        <f>IF(SUM(wUSE!BQ$113:BQ$115),BQ$4*wUSE!BQ72/SUM(wUSE!BQ$113:BQ$115),0)</f>
        <v>0</v>
      </c>
      <c r="BR71" s="187">
        <f>IF(SUM(wUSE!BR$113:BR$115),BR$4*wUSE!BR72/SUM(wUSE!BR$113:BR$115),0)</f>
        <v>4.1665545452482848E-2</v>
      </c>
      <c r="BS71" s="187">
        <f>IF(SUM(wUSE!BS$113:BS$115),BS$4*wUSE!BS72/SUM(wUSE!BS$113:BS$115),0)</f>
        <v>0.42395201840906904</v>
      </c>
      <c r="BT71" s="187">
        <f>IF(SUM(wUSE!BT$113:BT$115),BT$4*wUSE!BT72/SUM(wUSE!BT$113:BT$115),0)</f>
        <v>1.4371562974319572</v>
      </c>
      <c r="BU71" s="187">
        <f>IF(SUM(wUSE!BU$113:BU$115),BU$4*wUSE!BU72/SUM(wUSE!BU$113:BU$115),0)</f>
        <v>3.499992595620653E-3</v>
      </c>
      <c r="BV71" s="187">
        <f>IF(SUM(wUSE!BV$113:BV$115),BV$4*wUSE!BV72/SUM(wUSE!BV$113:BV$115),0)</f>
        <v>10.950452075728691</v>
      </c>
      <c r="BW71" s="187">
        <f>IF(SUM(wUSE!BW$113:BW$115),BW$4*wUSE!BW72/SUM(wUSE!BW$113:BW$115),0)</f>
        <v>0</v>
      </c>
      <c r="BX71" s="187">
        <f>IF(SUM(wUSE!BX$113:BX$115),BX$4*wUSE!BX72/SUM(wUSE!BX$113:BX$115),0)</f>
        <v>2.2996218904606631</v>
      </c>
      <c r="BY71" s="187">
        <f>IF(SUM(wUSE!BY$113:BY$115),BY$4*wUSE!BY72/SUM(wUSE!BY$113:BY$115),0)</f>
        <v>1.1252059892759511E-3</v>
      </c>
      <c r="BZ71" s="187">
        <f>IF(SUM(wUSE!BZ$113:BZ$115),BZ$4*wUSE!BZ72/SUM(wUSE!BZ$113:BZ$115),0)</f>
        <v>3.2770739976694045</v>
      </c>
      <c r="CA71" s="187">
        <f>IF(SUM(wUSE!CA$113:CA$115),CA$4*wUSE!CA72/SUM(wUSE!CA$113:CA$115),0)</f>
        <v>1.0164463011347136</v>
      </c>
      <c r="CB71" s="187">
        <f>IF(SUM(wUSE!CB$113:CB$115),CB$4*wUSE!CB72/SUM(wUSE!CB$113:CB$115),0)</f>
        <v>0.20009025345214804</v>
      </c>
      <c r="CC71" s="187">
        <f>IF(SUM(wUSE!CC$113:CC$115),CC$4*wUSE!CC72/SUM(wUSE!CC$113:CC$115),0)</f>
        <v>1.1124984855027199E-2</v>
      </c>
      <c r="CD71" s="187">
        <f>IF(SUM(wUSE!CD$113:CD$115),CD$4*wUSE!CD72/SUM(wUSE!CD$113:CD$115),0)</f>
        <v>1.36516715560455E-2</v>
      </c>
      <c r="CE71" s="187">
        <f>IF(SUM(wUSE!CE$113:CE$115),CE$4*wUSE!CE72/SUM(wUSE!CE$113:CE$115),0)</f>
        <v>2.0282576240282454E-2</v>
      </c>
      <c r="CF71" s="187">
        <f>IF(SUM(wUSE!CF$113:CF$115),CF$4*wUSE!CF72/SUM(wUSE!CF$113:CF$115),0)</f>
        <v>1.3257731847248937</v>
      </c>
      <c r="CG71" s="187">
        <f>IF(SUM(wUSE!CG$113:CG$115),CG$4*wUSE!CG72/SUM(wUSE!CG$113:CG$115),0)</f>
        <v>6.7954681438366138E-2</v>
      </c>
      <c r="CH71" s="187">
        <f>IF(SUM(wUSE!CH$113:CH$115),CH$4*wUSE!CH72/SUM(wUSE!CH$113:CH$115),0)</f>
        <v>0</v>
      </c>
      <c r="CI71" s="187">
        <f>IF(SUM(wUSE!CI$113:CI$115),CI$4*wUSE!CI72/SUM(wUSE!CI$113:CI$115),0)</f>
        <v>1.6106971759004551E-2</v>
      </c>
      <c r="CJ71" s="187">
        <f>IF(SUM(wUSE!CJ$113:CJ$115),CJ$4*wUSE!CJ72/SUM(wUSE!CJ$113:CJ$115),0)</f>
        <v>0</v>
      </c>
      <c r="CK71" s="187">
        <f>IF(SUM(wUSE!CK$113:CK$115),CK$4*wUSE!CK72/SUM(wUSE!CK$113:CK$115),0)</f>
        <v>0</v>
      </c>
      <c r="CL71" s="187">
        <f>IF(SUM(wUSE!CL$113:CL$115),CL$4*wUSE!CL72/SUM(wUSE!CL$113:CL$115),0)</f>
        <v>0</v>
      </c>
      <c r="CM71" s="187">
        <f>IF(SUM(wUSE!CM$113:CM$115),CM$4*wUSE!CM72/SUM(wUSE!CM$113:CM$115),0)</f>
        <v>0</v>
      </c>
      <c r="CN71" s="187">
        <f>IF(SUM(wUSE!CN$113:CN$115),CN$4*wUSE!CN72/SUM(wUSE!CN$113:CN$115),0)</f>
        <v>2.5259068938923025E-2</v>
      </c>
      <c r="CO71" s="187">
        <f>IF(SUM(wUSE!CO$113:CO$115),CO$4*wUSE!CO72/SUM(wUSE!CO$113:CO$115),0)</f>
        <v>8.9553517170114422E-2</v>
      </c>
      <c r="CP71" s="187">
        <f>IF(SUM(wUSE!CP$113:CP$115),CP$4*wUSE!CP72/SUM(wUSE!CP$113:CP$115),0)</f>
        <v>6.8189958839378575E-2</v>
      </c>
      <c r="CQ71" s="187">
        <f>IF(SUM(wUSE!CQ$113:CQ$115),CQ$4*wUSE!CQ72/SUM(wUSE!CQ$113:CQ$115),0)</f>
        <v>1.6383576008039028E-2</v>
      </c>
      <c r="CR71" s="187">
        <f>IF(SUM(wUSE!CR$113:CR$115),CR$4*wUSE!CR72/SUM(wUSE!CR$113:CR$115),0)</f>
        <v>0.10943736478080555</v>
      </c>
      <c r="CS71" s="187">
        <f>IF(SUM(wUSE!CS$113:CS$115),CS$4*wUSE!CS72/SUM(wUSE!CS$113:CS$115),0)</f>
        <v>0.36471485008299492</v>
      </c>
      <c r="CT71" s="187">
        <f>IF(SUM(wUSE!CT$113:CT$115),CT$4*wUSE!CT72/SUM(wUSE!CT$113:CT$115),0)</f>
        <v>5.6856621010897159</v>
      </c>
      <c r="CU71" s="187">
        <f>IF(SUM(wUSE!CU$113:CU$115),CU$4*wUSE!CU72/SUM(wUSE!CU$113:CU$115),0)</f>
        <v>0.76106788010995741</v>
      </c>
      <c r="CV71" s="187">
        <f>IF(SUM(wUSE!CV$113:CV$115),CV$4*wUSE!CV72/SUM(wUSE!CV$113:CV$115),0)</f>
        <v>0.48151703524009154</v>
      </c>
      <c r="CW71" s="187">
        <f>IF(SUM(wUSE!CW$113:CW$115),CW$4*wUSE!CW72/SUM(wUSE!CW$113:CW$115),0)</f>
        <v>0.22403103666105278</v>
      </c>
      <c r="CX71" s="187">
        <f>IF(SUM(wUSE!CX$113:CX$115),CX$4*wUSE!CX72/SUM(wUSE!CX$113:CX$115),0)</f>
        <v>0.15925156794723574</v>
      </c>
      <c r="CY71" s="187">
        <f>IF(SUM(wUSE!CY$113:CY$115),CY$4*wUSE!CY72/SUM(wUSE!CY$113:CY$115),0)</f>
        <v>3.7592522015781039E-2</v>
      </c>
      <c r="CZ71" s="187">
        <f>IF(SUM(wUSE!CZ$113:CZ$115),CZ$4*wUSE!CZ72/SUM(wUSE!CZ$113:CZ$115),0)</f>
        <v>2.0832115472421791</v>
      </c>
      <c r="DA71" s="187">
        <f>IF(SUM(wUSE!DA$113:DA$115),DA$4*wUSE!DA72/SUM(wUSE!DA$113:DA$115),0)</f>
        <v>0</v>
      </c>
      <c r="DB71" s="187">
        <f>IF(SUM(wUSE!DB$113:DB$115),DB$4*wUSE!DB72/SUM(wUSE!DB$113:DB$115),0)</f>
        <v>0</v>
      </c>
      <c r="DC71" s="177"/>
      <c r="DD71" s="178"/>
      <c r="DE71" s="178"/>
      <c r="DF71" s="178"/>
      <c r="DG71" s="178"/>
      <c r="DH71" s="178"/>
      <c r="DI71" s="178"/>
      <c r="DJ71" s="178"/>
      <c r="DK71" s="178"/>
      <c r="DL71" s="178"/>
      <c r="DM71" s="178"/>
      <c r="DN71" s="178"/>
      <c r="DO71" s="178"/>
      <c r="DP71" s="178"/>
    </row>
    <row r="72" spans="1:120" x14ac:dyDescent="0.35">
      <c r="A72" s="27"/>
      <c r="B72" s="15" t="s">
        <v>161</v>
      </c>
      <c r="C72" s="187">
        <f>IF(SUM(wUSE!C$113:C$115),C$4*wUSE!C73/SUM(wUSE!C$113:C$115),0)</f>
        <v>0</v>
      </c>
      <c r="D72" s="187">
        <f>IF(SUM(wUSE!D$113:D$115),D$4*wUSE!D73/SUM(wUSE!D$113:D$115),0)</f>
        <v>0</v>
      </c>
      <c r="E72" s="187">
        <f>IF(SUM(wUSE!E$113:E$115),E$4*wUSE!E73/SUM(wUSE!E$113:E$115),0)</f>
        <v>0</v>
      </c>
      <c r="F72" s="187">
        <f>IF(SUM(wUSE!F$113:F$115),F$4*wUSE!F73/SUM(wUSE!F$113:F$115),0)</f>
        <v>0</v>
      </c>
      <c r="G72" s="187">
        <f>IF(SUM(wUSE!G$113:G$115),G$4*wUSE!G73/SUM(wUSE!G$113:G$115),0)</f>
        <v>0</v>
      </c>
      <c r="H72" s="187">
        <f>IF(SUM(wUSE!H$113:H$115),H$4*wUSE!H73/SUM(wUSE!H$113:H$115),0)</f>
        <v>0</v>
      </c>
      <c r="I72" s="187">
        <f>IF(SUM(wUSE!I$113:I$115),I$4*wUSE!I73/SUM(wUSE!I$113:I$115),0)</f>
        <v>0</v>
      </c>
      <c r="J72" s="187">
        <f>IF(SUM(wUSE!J$113:J$115),J$4*wUSE!J73/SUM(wUSE!J$113:J$115),0)</f>
        <v>0</v>
      </c>
      <c r="K72" s="187">
        <f>IF(SUM(wUSE!K$113:K$115),K$4*wUSE!K73/SUM(wUSE!K$113:K$115),0)</f>
        <v>0</v>
      </c>
      <c r="L72" s="187">
        <f>IF(SUM(wUSE!L$113:L$115),L$4*wUSE!L73/SUM(wUSE!L$113:L$115),0)</f>
        <v>0</v>
      </c>
      <c r="M72" s="187">
        <f>IF(SUM(wUSE!M$113:M$115),M$4*wUSE!M73/SUM(wUSE!M$113:M$115),0)</f>
        <v>0</v>
      </c>
      <c r="N72" s="187">
        <f>IF(SUM(wUSE!N$113:N$115),N$4*wUSE!N73/SUM(wUSE!N$113:N$115),0)</f>
        <v>0</v>
      </c>
      <c r="O72" s="187">
        <f>IF(SUM(wUSE!O$113:O$115),O$4*wUSE!O73/SUM(wUSE!O$113:O$115),0)</f>
        <v>0</v>
      </c>
      <c r="P72" s="187">
        <f>IF(SUM(wUSE!P$113:P$115),P$4*wUSE!P73/SUM(wUSE!P$113:P$115),0)</f>
        <v>0</v>
      </c>
      <c r="Q72" s="187">
        <f>IF(SUM(wUSE!Q$113:Q$115),Q$4*wUSE!Q73/SUM(wUSE!Q$113:Q$115),0)</f>
        <v>0</v>
      </c>
      <c r="R72" s="187">
        <f>IF(SUM(wUSE!R$113:R$115),R$4*wUSE!R73/SUM(wUSE!R$113:R$115),0)</f>
        <v>0</v>
      </c>
      <c r="S72" s="187">
        <f>IF(SUM(wUSE!S$113:S$115),S$4*wUSE!S73/SUM(wUSE!S$113:S$115),0)</f>
        <v>0</v>
      </c>
      <c r="T72" s="187">
        <f>IF(SUM(wUSE!T$113:T$115),T$4*wUSE!T73/SUM(wUSE!T$113:T$115),0)</f>
        <v>0</v>
      </c>
      <c r="U72" s="187">
        <f>IF(SUM(wUSE!U$113:U$115),U$4*wUSE!U73/SUM(wUSE!U$113:U$115),0)</f>
        <v>0</v>
      </c>
      <c r="V72" s="187">
        <f>IF(SUM(wUSE!V$113:V$115),V$4*wUSE!V73/SUM(wUSE!V$113:V$115),0)</f>
        <v>0</v>
      </c>
      <c r="W72" s="187">
        <f>IF(SUM(wUSE!W$113:W$115),W$4*wUSE!W73/SUM(wUSE!W$113:W$115),0)</f>
        <v>0</v>
      </c>
      <c r="X72" s="187">
        <f>IF(SUM(wUSE!X$113:X$115),X$4*wUSE!X73/SUM(wUSE!X$113:X$115),0)</f>
        <v>0</v>
      </c>
      <c r="Y72" s="187">
        <f>IF(SUM(wUSE!Y$113:Y$115),Y$4*wUSE!Y73/SUM(wUSE!Y$113:Y$115),0)</f>
        <v>0</v>
      </c>
      <c r="Z72" s="187">
        <f>IF(SUM(wUSE!Z$113:Z$115),Z$4*wUSE!Z73/SUM(wUSE!Z$113:Z$115),0)</f>
        <v>0</v>
      </c>
      <c r="AA72" s="187">
        <f>IF(SUM(wUSE!AA$113:AA$115),AA$4*wUSE!AA73/SUM(wUSE!AA$113:AA$115),0)</f>
        <v>0</v>
      </c>
      <c r="AB72" s="187">
        <f>IF(SUM(wUSE!AB$113:AB$115),AB$4*wUSE!AB73/SUM(wUSE!AB$113:AB$115),0)</f>
        <v>0</v>
      </c>
      <c r="AC72" s="187">
        <f>IF(SUM(wUSE!AC$113:AC$115),AC$4*wUSE!AC73/SUM(wUSE!AC$113:AC$115),0)</f>
        <v>0</v>
      </c>
      <c r="AD72" s="187">
        <f>IF(SUM(wUSE!AD$113:AD$115),AD$4*wUSE!AD73/SUM(wUSE!AD$113:AD$115),0)</f>
        <v>0</v>
      </c>
      <c r="AE72" s="187">
        <f>IF(SUM(wUSE!AE$113:AE$115),AE$4*wUSE!AE73/SUM(wUSE!AE$113:AE$115),0)</f>
        <v>0</v>
      </c>
      <c r="AF72" s="187">
        <f>IF(SUM(wUSE!AF$113:AF$115),AF$4*wUSE!AF73/SUM(wUSE!AF$113:AF$115),0)</f>
        <v>0</v>
      </c>
      <c r="AG72" s="187">
        <f>IF(SUM(wUSE!AG$113:AG$115),AG$4*wUSE!AG73/SUM(wUSE!AG$113:AG$115),0)</f>
        <v>0</v>
      </c>
      <c r="AH72" s="187">
        <f>IF(SUM(wUSE!AH$113:AH$115),AH$4*wUSE!AH73/SUM(wUSE!AH$113:AH$115),0)</f>
        <v>0</v>
      </c>
      <c r="AI72" s="187">
        <f>IF(SUM(wUSE!AI$113:AI$115),AI$4*wUSE!AI73/SUM(wUSE!AI$113:AI$115),0)</f>
        <v>0</v>
      </c>
      <c r="AJ72" s="187">
        <f>IF(SUM(wUSE!AJ$113:AJ$115),AJ$4*wUSE!AJ73/SUM(wUSE!AJ$113:AJ$115),0)</f>
        <v>0</v>
      </c>
      <c r="AK72" s="187">
        <f>IF(SUM(wUSE!AK$113:AK$115),AK$4*wUSE!AK73/SUM(wUSE!AK$113:AK$115),0)</f>
        <v>0</v>
      </c>
      <c r="AL72" s="187">
        <f>IF(SUM(wUSE!AL$113:AL$115),AL$4*wUSE!AL73/SUM(wUSE!AL$113:AL$115),0)</f>
        <v>0</v>
      </c>
      <c r="AM72" s="187">
        <f>IF(SUM(wUSE!AM$113:AM$115),AM$4*wUSE!AM73/SUM(wUSE!AM$113:AM$115),0)</f>
        <v>0</v>
      </c>
      <c r="AN72" s="187">
        <f>IF(SUM(wUSE!AN$113:AN$115),AN$4*wUSE!AN73/SUM(wUSE!AN$113:AN$115),0)</f>
        <v>0</v>
      </c>
      <c r="AO72" s="187">
        <f>IF(SUM(wUSE!AO$113:AO$115),AO$4*wUSE!AO73/SUM(wUSE!AO$113:AO$115),0)</f>
        <v>3.1033505222507529E-2</v>
      </c>
      <c r="AP72" s="187">
        <f>IF(SUM(wUSE!AP$113:AP$115),AP$4*wUSE!AP73/SUM(wUSE!AP$113:AP$115),0)</f>
        <v>0</v>
      </c>
      <c r="AQ72" s="187">
        <f>IF(SUM(wUSE!AQ$113:AQ$115),AQ$4*wUSE!AQ73/SUM(wUSE!AQ$113:AQ$115),0)</f>
        <v>0</v>
      </c>
      <c r="AR72" s="187">
        <f>IF(SUM(wUSE!AR$113:AR$115),AR$4*wUSE!AR73/SUM(wUSE!AR$113:AR$115),0)</f>
        <v>0</v>
      </c>
      <c r="AS72" s="187">
        <f>IF(SUM(wUSE!AS$113:AS$115),AS$4*wUSE!AS73/SUM(wUSE!AS$113:AS$115),0)</f>
        <v>7.3083281523048729E-2</v>
      </c>
      <c r="AT72" s="187">
        <f>IF(SUM(wUSE!AT$113:AT$115),AT$4*wUSE!AT73/SUM(wUSE!AT$113:AT$115),0)</f>
        <v>0</v>
      </c>
      <c r="AU72" s="187">
        <f>IF(SUM(wUSE!AU$113:AU$115),AU$4*wUSE!AU73/SUM(wUSE!AU$113:AU$115),0)</f>
        <v>0</v>
      </c>
      <c r="AV72" s="187">
        <f>IF(SUM(wUSE!AV$113:AV$115),AV$4*wUSE!AV73/SUM(wUSE!AV$113:AV$115),0)</f>
        <v>7.3014137073970267E-2</v>
      </c>
      <c r="AW72" s="187">
        <f>IF(SUM(wUSE!AW$113:AW$115),AW$4*wUSE!AW73/SUM(wUSE!AW$113:AW$115),0)</f>
        <v>0</v>
      </c>
      <c r="AX72" s="187">
        <f>IF(SUM(wUSE!AX$113:AX$115),AX$4*wUSE!AX73/SUM(wUSE!AX$113:AX$115),0)</f>
        <v>0</v>
      </c>
      <c r="AY72" s="187">
        <f>IF(SUM(wUSE!AY$113:AY$115),AY$4*wUSE!AY73/SUM(wUSE!AY$113:AY$115),0)</f>
        <v>6.2726076085013696E-2</v>
      </c>
      <c r="AZ72" s="187">
        <f>IF(SUM(wUSE!AZ$113:AZ$115),AZ$4*wUSE!AZ73/SUM(wUSE!AZ$113:AZ$115),0)</f>
        <v>2.6315094940280299E-2</v>
      </c>
      <c r="BA72" s="187">
        <f>IF(SUM(wUSE!BA$113:BA$115),BA$4*wUSE!BA73/SUM(wUSE!BA$113:BA$115),0)</f>
        <v>6.9764555630973729E-3</v>
      </c>
      <c r="BB72" s="187">
        <f>IF(SUM(wUSE!BB$113:BB$115),BB$4*wUSE!BB73/SUM(wUSE!BB$113:BB$115),0)</f>
        <v>0</v>
      </c>
      <c r="BC72" s="187">
        <f>IF(SUM(wUSE!BC$113:BC$115),BC$4*wUSE!BC73/SUM(wUSE!BC$113:BC$115),0)</f>
        <v>0.19857347339133474</v>
      </c>
      <c r="BD72" s="187">
        <f>IF(SUM(wUSE!BD$113:BD$115),BD$4*wUSE!BD73/SUM(wUSE!BD$113:BD$115),0)</f>
        <v>9.0093991744279699E-4</v>
      </c>
      <c r="BE72" s="187">
        <f>IF(SUM(wUSE!BE$113:BE$115),BE$4*wUSE!BE73/SUM(wUSE!BE$113:BE$115),0)</f>
        <v>4.3229540246626594E-3</v>
      </c>
      <c r="BF72" s="187">
        <f>IF(SUM(wUSE!BF$113:BF$115),BF$4*wUSE!BF73/SUM(wUSE!BF$113:BF$115),0)</f>
        <v>0</v>
      </c>
      <c r="BG72" s="187">
        <f>IF(SUM(wUSE!BG$113:BG$115),BG$4*wUSE!BG73/SUM(wUSE!BG$113:BG$115),0)</f>
        <v>0.5324444288477862</v>
      </c>
      <c r="BH72" s="187">
        <f>IF(SUM(wUSE!BH$113:BH$115),BH$4*wUSE!BH73/SUM(wUSE!BH$113:BH$115),0)</f>
        <v>1.6101632338402169E-2</v>
      </c>
      <c r="BI72" s="187">
        <f>IF(SUM(wUSE!BI$113:BI$115),BI$4*wUSE!BI73/SUM(wUSE!BI$113:BI$115),0)</f>
        <v>4.0305060399872751E-4</v>
      </c>
      <c r="BJ72" s="187">
        <f>IF(SUM(wUSE!BJ$113:BJ$115),BJ$4*wUSE!BJ73/SUM(wUSE!BJ$113:BJ$115),0)</f>
        <v>0</v>
      </c>
      <c r="BK72" s="187">
        <f>IF(SUM(wUSE!BK$113:BK$115),BK$4*wUSE!BK73/SUM(wUSE!BK$113:BK$115),0)</f>
        <v>5.4498819698652308E-3</v>
      </c>
      <c r="BL72" s="187">
        <f>IF(SUM(wUSE!BL$113:BL$115),BL$4*wUSE!BL73/SUM(wUSE!BL$113:BL$115),0)</f>
        <v>0</v>
      </c>
      <c r="BM72" s="187">
        <f>IF(SUM(wUSE!BM$113:BM$115),BM$4*wUSE!BM73/SUM(wUSE!BM$113:BM$115),0)</f>
        <v>0.26535370861286772</v>
      </c>
      <c r="BN72" s="187">
        <f>IF(SUM(wUSE!BN$113:BN$115),BN$4*wUSE!BN73/SUM(wUSE!BN$113:BN$115),0)</f>
        <v>4.1964116757590132E-2</v>
      </c>
      <c r="BO72" s="187">
        <f>IF(SUM(wUSE!BO$113:BO$115),BO$4*wUSE!BO73/SUM(wUSE!BO$113:BO$115),0)</f>
        <v>0.18883286256567239</v>
      </c>
      <c r="BP72" s="187">
        <f>IF(SUM(wUSE!BP$113:BP$115),BP$4*wUSE!BP73/SUM(wUSE!BP$113:BP$115),0)</f>
        <v>3.0857006488685403E-3</v>
      </c>
      <c r="BQ72" s="187">
        <f>IF(SUM(wUSE!BQ$113:BQ$115),BQ$4*wUSE!BQ73/SUM(wUSE!BQ$113:BQ$115),0)</f>
        <v>0</v>
      </c>
      <c r="BR72" s="187">
        <f>IF(SUM(wUSE!BR$113:BR$115),BR$4*wUSE!BR73/SUM(wUSE!BR$113:BR$115),0)</f>
        <v>0</v>
      </c>
      <c r="BS72" s="187">
        <f>IF(SUM(wUSE!BS$113:BS$115),BS$4*wUSE!BS73/SUM(wUSE!BS$113:BS$115),0)</f>
        <v>5.000585805696478E-2</v>
      </c>
      <c r="BT72" s="187">
        <f>IF(SUM(wUSE!BT$113:BT$115),BT$4*wUSE!BT73/SUM(wUSE!BT$113:BT$115),0)</f>
        <v>0.92911475873343941</v>
      </c>
      <c r="BU72" s="187">
        <f>IF(SUM(wUSE!BU$113:BU$115),BU$4*wUSE!BU73/SUM(wUSE!BU$113:BU$115),0)</f>
        <v>0.31148904882396167</v>
      </c>
      <c r="BV72" s="187">
        <f>IF(SUM(wUSE!BV$113:BV$115),BV$4*wUSE!BV73/SUM(wUSE!BV$113:BV$115),0)</f>
        <v>2.2461952616014407</v>
      </c>
      <c r="BW72" s="187">
        <f>IF(SUM(wUSE!BW$113:BW$115),BW$4*wUSE!BW73/SUM(wUSE!BW$113:BW$115),0)</f>
        <v>0</v>
      </c>
      <c r="BX72" s="187">
        <f>IF(SUM(wUSE!BX$113:BX$115),BX$4*wUSE!BX73/SUM(wUSE!BX$113:BX$115),0)</f>
        <v>2.2246200507497806</v>
      </c>
      <c r="BY72" s="187">
        <f>IF(SUM(wUSE!BY$113:BY$115),BY$4*wUSE!BY73/SUM(wUSE!BY$113:BY$115),0)</f>
        <v>8.8110967084485681E-3</v>
      </c>
      <c r="BZ72" s="187">
        <f>IF(SUM(wUSE!BZ$113:BZ$115),BZ$4*wUSE!BZ73/SUM(wUSE!BZ$113:BZ$115),0)</f>
        <v>0.87845476702899172</v>
      </c>
      <c r="CA72" s="187">
        <f>IF(SUM(wUSE!CA$113:CA$115),CA$4*wUSE!CA73/SUM(wUSE!CA$113:CA$115),0)</f>
        <v>2.077672626016287</v>
      </c>
      <c r="CB72" s="187">
        <f>IF(SUM(wUSE!CB$113:CB$115),CB$4*wUSE!CB73/SUM(wUSE!CB$113:CB$115),0)</f>
        <v>1.0643941755586426</v>
      </c>
      <c r="CC72" s="187">
        <f>IF(SUM(wUSE!CC$113:CC$115),CC$4*wUSE!CC73/SUM(wUSE!CC$113:CC$115),0)</f>
        <v>5.160594810229243E-2</v>
      </c>
      <c r="CD72" s="187">
        <f>IF(SUM(wUSE!CD$113:CD$115),CD$4*wUSE!CD73/SUM(wUSE!CD$113:CD$115),0)</f>
        <v>0.38216303075104485</v>
      </c>
      <c r="CE72" s="187">
        <f>IF(SUM(wUSE!CE$113:CE$115),CE$4*wUSE!CE73/SUM(wUSE!CE$113:CE$115),0)</f>
        <v>0</v>
      </c>
      <c r="CF72" s="187">
        <f>IF(SUM(wUSE!CF$113:CF$115),CF$4*wUSE!CF73/SUM(wUSE!CF$113:CF$115),0)</f>
        <v>0.39425530034076284</v>
      </c>
      <c r="CG72" s="187">
        <f>IF(SUM(wUSE!CG$113:CG$115),CG$4*wUSE!CG73/SUM(wUSE!CG$113:CG$115),0)</f>
        <v>7.8588515580878086E-3</v>
      </c>
      <c r="CH72" s="187">
        <f>IF(SUM(wUSE!CH$113:CH$115),CH$4*wUSE!CH73/SUM(wUSE!CH$113:CH$115),0)</f>
        <v>4.2972521361358304E-2</v>
      </c>
      <c r="CI72" s="187">
        <f>IF(SUM(wUSE!CI$113:CI$115),CI$4*wUSE!CI73/SUM(wUSE!CI$113:CI$115),0)</f>
        <v>1.4875366921851865E-2</v>
      </c>
      <c r="CJ72" s="187">
        <f>IF(SUM(wUSE!CJ$113:CJ$115),CJ$4*wUSE!CJ73/SUM(wUSE!CJ$113:CJ$115),0)</f>
        <v>0</v>
      </c>
      <c r="CK72" s="187">
        <f>IF(SUM(wUSE!CK$113:CK$115),CK$4*wUSE!CK73/SUM(wUSE!CK$113:CK$115),0)</f>
        <v>0</v>
      </c>
      <c r="CL72" s="187">
        <f>IF(SUM(wUSE!CL$113:CL$115),CL$4*wUSE!CL73/SUM(wUSE!CL$113:CL$115),0)</f>
        <v>0</v>
      </c>
      <c r="CM72" s="187">
        <f>IF(SUM(wUSE!CM$113:CM$115),CM$4*wUSE!CM73/SUM(wUSE!CM$113:CM$115),0)</f>
        <v>0</v>
      </c>
      <c r="CN72" s="187">
        <f>IF(SUM(wUSE!CN$113:CN$115),CN$4*wUSE!CN73/SUM(wUSE!CN$113:CN$115),0)</f>
        <v>0.15595930883470493</v>
      </c>
      <c r="CO72" s="187">
        <f>IF(SUM(wUSE!CO$113:CO$115),CO$4*wUSE!CO73/SUM(wUSE!CO$113:CO$115),0)</f>
        <v>1.7874475462903314E-2</v>
      </c>
      <c r="CP72" s="187">
        <f>IF(SUM(wUSE!CP$113:CP$115),CP$4*wUSE!CP73/SUM(wUSE!CP$113:CP$115),0)</f>
        <v>5.3040540499469683E-3</v>
      </c>
      <c r="CQ72" s="187">
        <f>IF(SUM(wUSE!CQ$113:CQ$115),CQ$4*wUSE!CQ73/SUM(wUSE!CQ$113:CQ$115),0)</f>
        <v>0.83194708463547973</v>
      </c>
      <c r="CR72" s="187">
        <f>IF(SUM(wUSE!CR$113:CR$115),CR$4*wUSE!CR73/SUM(wUSE!CR$113:CR$115),0)</f>
        <v>4.8210102180288577E-3</v>
      </c>
      <c r="CS72" s="187">
        <f>IF(SUM(wUSE!CS$113:CS$115),CS$4*wUSE!CS73/SUM(wUSE!CS$113:CS$115),0)</f>
        <v>0.63636362154508908</v>
      </c>
      <c r="CT72" s="187">
        <f>IF(SUM(wUSE!CT$113:CT$115),CT$4*wUSE!CT73/SUM(wUSE!CT$113:CT$115),0)</f>
        <v>1.4861546249112147</v>
      </c>
      <c r="CU72" s="187">
        <f>IF(SUM(wUSE!CU$113:CU$115),CU$4*wUSE!CU73/SUM(wUSE!CU$113:CU$115),0)</f>
        <v>0.29554933126690941</v>
      </c>
      <c r="CV72" s="187">
        <f>IF(SUM(wUSE!CV$113:CV$115),CV$4*wUSE!CV73/SUM(wUSE!CV$113:CV$115),0)</f>
        <v>0.23762612409144224</v>
      </c>
      <c r="CW72" s="187">
        <f>IF(SUM(wUSE!CW$113:CW$115),CW$4*wUSE!CW73/SUM(wUSE!CW$113:CW$115),0)</f>
        <v>0.1454751025414632</v>
      </c>
      <c r="CX72" s="187">
        <f>IF(SUM(wUSE!CX$113:CX$115),CX$4*wUSE!CX73/SUM(wUSE!CX$113:CX$115),0)</f>
        <v>0</v>
      </c>
      <c r="CY72" s="187">
        <f>IF(SUM(wUSE!CY$113:CY$115),CY$4*wUSE!CY73/SUM(wUSE!CY$113:CY$115),0)</f>
        <v>0</v>
      </c>
      <c r="CZ72" s="187">
        <f>IF(SUM(wUSE!CZ$113:CZ$115),CZ$4*wUSE!CZ73/SUM(wUSE!CZ$113:CZ$115),0)</f>
        <v>0.14841236213238945</v>
      </c>
      <c r="DA72" s="187">
        <f>IF(SUM(wUSE!DA$113:DA$115),DA$4*wUSE!DA73/SUM(wUSE!DA$113:DA$115),0)</f>
        <v>0</v>
      </c>
      <c r="DB72" s="187">
        <f>IF(SUM(wUSE!DB$113:DB$115),DB$4*wUSE!DB73/SUM(wUSE!DB$113:DB$115),0)</f>
        <v>0</v>
      </c>
      <c r="DC72" s="177"/>
      <c r="DD72" s="178"/>
      <c r="DE72" s="178"/>
      <c r="DF72" s="178"/>
      <c r="DG72" s="178"/>
      <c r="DH72" s="178"/>
      <c r="DI72" s="178"/>
      <c r="DJ72" s="178"/>
      <c r="DK72" s="178"/>
      <c r="DL72" s="178"/>
      <c r="DM72" s="178"/>
      <c r="DN72" s="178"/>
      <c r="DO72" s="178"/>
      <c r="DP72" s="178"/>
    </row>
    <row r="73" spans="1:120" x14ac:dyDescent="0.35">
      <c r="A73" s="27"/>
      <c r="B73" s="15" t="s">
        <v>519</v>
      </c>
      <c r="C73" s="187">
        <f>IF(SUM(wUSE!C$113:C$115),C$4*wUSE!C74/SUM(wUSE!C$113:C$115),0)</f>
        <v>0</v>
      </c>
      <c r="D73" s="187">
        <f>IF(SUM(wUSE!D$113:D$115),D$4*wUSE!D74/SUM(wUSE!D$113:D$115),0)</f>
        <v>0</v>
      </c>
      <c r="E73" s="187">
        <f>IF(SUM(wUSE!E$113:E$115),E$4*wUSE!E74/SUM(wUSE!E$113:E$115),0)</f>
        <v>0</v>
      </c>
      <c r="F73" s="187">
        <f>IF(SUM(wUSE!F$113:F$115),F$4*wUSE!F74/SUM(wUSE!F$113:F$115),0)</f>
        <v>0</v>
      </c>
      <c r="G73" s="187">
        <f>IF(SUM(wUSE!G$113:G$115),G$4*wUSE!G74/SUM(wUSE!G$113:G$115),0)</f>
        <v>0</v>
      </c>
      <c r="H73" s="187">
        <f>IF(SUM(wUSE!H$113:H$115),H$4*wUSE!H74/SUM(wUSE!H$113:H$115),0)</f>
        <v>0</v>
      </c>
      <c r="I73" s="187">
        <f>IF(SUM(wUSE!I$113:I$115),I$4*wUSE!I74/SUM(wUSE!I$113:I$115),0)</f>
        <v>0</v>
      </c>
      <c r="J73" s="187">
        <f>IF(SUM(wUSE!J$113:J$115),J$4*wUSE!J74/SUM(wUSE!J$113:J$115),0)</f>
        <v>0</v>
      </c>
      <c r="K73" s="187">
        <f>IF(SUM(wUSE!K$113:K$115),K$4*wUSE!K74/SUM(wUSE!K$113:K$115),0)</f>
        <v>0</v>
      </c>
      <c r="L73" s="187">
        <f>IF(SUM(wUSE!L$113:L$115),L$4*wUSE!L74/SUM(wUSE!L$113:L$115),0)</f>
        <v>0</v>
      </c>
      <c r="M73" s="187">
        <f>IF(SUM(wUSE!M$113:M$115),M$4*wUSE!M74/SUM(wUSE!M$113:M$115),0)</f>
        <v>0</v>
      </c>
      <c r="N73" s="187">
        <f>IF(SUM(wUSE!N$113:N$115),N$4*wUSE!N74/SUM(wUSE!N$113:N$115),0)</f>
        <v>0</v>
      </c>
      <c r="O73" s="187">
        <f>IF(SUM(wUSE!O$113:O$115),O$4*wUSE!O74/SUM(wUSE!O$113:O$115),0)</f>
        <v>0</v>
      </c>
      <c r="P73" s="187">
        <f>IF(SUM(wUSE!P$113:P$115),P$4*wUSE!P74/SUM(wUSE!P$113:P$115),0)</f>
        <v>0</v>
      </c>
      <c r="Q73" s="187">
        <f>IF(SUM(wUSE!Q$113:Q$115),Q$4*wUSE!Q74/SUM(wUSE!Q$113:Q$115),0)</f>
        <v>0</v>
      </c>
      <c r="R73" s="187">
        <f>IF(SUM(wUSE!R$113:R$115),R$4*wUSE!R74/SUM(wUSE!R$113:R$115),0)</f>
        <v>0</v>
      </c>
      <c r="S73" s="187">
        <f>IF(SUM(wUSE!S$113:S$115),S$4*wUSE!S74/SUM(wUSE!S$113:S$115),0)</f>
        <v>0</v>
      </c>
      <c r="T73" s="187">
        <f>IF(SUM(wUSE!T$113:T$115),T$4*wUSE!T74/SUM(wUSE!T$113:T$115),0)</f>
        <v>0</v>
      </c>
      <c r="U73" s="187">
        <f>IF(SUM(wUSE!U$113:U$115),U$4*wUSE!U74/SUM(wUSE!U$113:U$115),0)</f>
        <v>0</v>
      </c>
      <c r="V73" s="187">
        <f>IF(SUM(wUSE!V$113:V$115),V$4*wUSE!V74/SUM(wUSE!V$113:V$115),0)</f>
        <v>0</v>
      </c>
      <c r="W73" s="187">
        <f>IF(SUM(wUSE!W$113:W$115),W$4*wUSE!W74/SUM(wUSE!W$113:W$115),0)</f>
        <v>0</v>
      </c>
      <c r="X73" s="187">
        <f>IF(SUM(wUSE!X$113:X$115),X$4*wUSE!X74/SUM(wUSE!X$113:X$115),0)</f>
        <v>0</v>
      </c>
      <c r="Y73" s="187">
        <f>IF(SUM(wUSE!Y$113:Y$115),Y$4*wUSE!Y74/SUM(wUSE!Y$113:Y$115),0)</f>
        <v>0</v>
      </c>
      <c r="Z73" s="187">
        <f>IF(SUM(wUSE!Z$113:Z$115),Z$4*wUSE!Z74/SUM(wUSE!Z$113:Z$115),0)</f>
        <v>0</v>
      </c>
      <c r="AA73" s="187">
        <f>IF(SUM(wUSE!AA$113:AA$115),AA$4*wUSE!AA74/SUM(wUSE!AA$113:AA$115),0)</f>
        <v>0</v>
      </c>
      <c r="AB73" s="187">
        <f>IF(SUM(wUSE!AB$113:AB$115),AB$4*wUSE!AB74/SUM(wUSE!AB$113:AB$115),0)</f>
        <v>0</v>
      </c>
      <c r="AC73" s="187">
        <f>IF(SUM(wUSE!AC$113:AC$115),AC$4*wUSE!AC74/SUM(wUSE!AC$113:AC$115),0)</f>
        <v>0</v>
      </c>
      <c r="AD73" s="187">
        <f>IF(SUM(wUSE!AD$113:AD$115),AD$4*wUSE!AD74/SUM(wUSE!AD$113:AD$115),0)</f>
        <v>0</v>
      </c>
      <c r="AE73" s="187">
        <f>IF(SUM(wUSE!AE$113:AE$115),AE$4*wUSE!AE74/SUM(wUSE!AE$113:AE$115),0)</f>
        <v>0</v>
      </c>
      <c r="AF73" s="187">
        <f>IF(SUM(wUSE!AF$113:AF$115),AF$4*wUSE!AF74/SUM(wUSE!AF$113:AF$115),0)</f>
        <v>0</v>
      </c>
      <c r="AG73" s="187">
        <f>IF(SUM(wUSE!AG$113:AG$115),AG$4*wUSE!AG74/SUM(wUSE!AG$113:AG$115),0)</f>
        <v>0</v>
      </c>
      <c r="AH73" s="187">
        <f>IF(SUM(wUSE!AH$113:AH$115),AH$4*wUSE!AH74/SUM(wUSE!AH$113:AH$115),0)</f>
        <v>0</v>
      </c>
      <c r="AI73" s="187">
        <f>IF(SUM(wUSE!AI$113:AI$115),AI$4*wUSE!AI74/SUM(wUSE!AI$113:AI$115),0)</f>
        <v>0</v>
      </c>
      <c r="AJ73" s="187">
        <f>IF(SUM(wUSE!AJ$113:AJ$115),AJ$4*wUSE!AJ74/SUM(wUSE!AJ$113:AJ$115),0)</f>
        <v>0</v>
      </c>
      <c r="AK73" s="187">
        <f>IF(SUM(wUSE!AK$113:AK$115),AK$4*wUSE!AK74/SUM(wUSE!AK$113:AK$115),0)</f>
        <v>0</v>
      </c>
      <c r="AL73" s="187">
        <f>IF(SUM(wUSE!AL$113:AL$115),AL$4*wUSE!AL74/SUM(wUSE!AL$113:AL$115),0)</f>
        <v>0</v>
      </c>
      <c r="AM73" s="187">
        <f>IF(SUM(wUSE!AM$113:AM$115),AM$4*wUSE!AM74/SUM(wUSE!AM$113:AM$115),0)</f>
        <v>0</v>
      </c>
      <c r="AN73" s="187">
        <f>IF(SUM(wUSE!AN$113:AN$115),AN$4*wUSE!AN74/SUM(wUSE!AN$113:AN$115),0)</f>
        <v>0</v>
      </c>
      <c r="AO73" s="187">
        <f>IF(SUM(wUSE!AO$113:AO$115),AO$4*wUSE!AO74/SUM(wUSE!AO$113:AO$115),0)</f>
        <v>0</v>
      </c>
      <c r="AP73" s="187">
        <f>IF(SUM(wUSE!AP$113:AP$115),AP$4*wUSE!AP74/SUM(wUSE!AP$113:AP$115),0)</f>
        <v>0</v>
      </c>
      <c r="AQ73" s="187">
        <f>IF(SUM(wUSE!AQ$113:AQ$115),AQ$4*wUSE!AQ74/SUM(wUSE!AQ$113:AQ$115),0)</f>
        <v>0</v>
      </c>
      <c r="AR73" s="187">
        <f>IF(SUM(wUSE!AR$113:AR$115),AR$4*wUSE!AR74/SUM(wUSE!AR$113:AR$115),0)</f>
        <v>0</v>
      </c>
      <c r="AS73" s="187">
        <f>IF(SUM(wUSE!AS$113:AS$115),AS$4*wUSE!AS74/SUM(wUSE!AS$113:AS$115),0)</f>
        <v>0</v>
      </c>
      <c r="AT73" s="187">
        <f>IF(SUM(wUSE!AT$113:AT$115),AT$4*wUSE!AT74/SUM(wUSE!AT$113:AT$115),0)</f>
        <v>0</v>
      </c>
      <c r="AU73" s="187">
        <f>IF(SUM(wUSE!AU$113:AU$115),AU$4*wUSE!AU74/SUM(wUSE!AU$113:AU$115),0)</f>
        <v>0</v>
      </c>
      <c r="AV73" s="187">
        <f>IF(SUM(wUSE!AV$113:AV$115),AV$4*wUSE!AV74/SUM(wUSE!AV$113:AV$115),0)</f>
        <v>0</v>
      </c>
      <c r="AW73" s="187">
        <f>IF(SUM(wUSE!AW$113:AW$115),AW$4*wUSE!AW74/SUM(wUSE!AW$113:AW$115),0)</f>
        <v>0</v>
      </c>
      <c r="AX73" s="187">
        <f>IF(SUM(wUSE!AX$113:AX$115),AX$4*wUSE!AX74/SUM(wUSE!AX$113:AX$115),0)</f>
        <v>0</v>
      </c>
      <c r="AY73" s="187">
        <f>IF(SUM(wUSE!AY$113:AY$115),AY$4*wUSE!AY74/SUM(wUSE!AY$113:AY$115),0)</f>
        <v>0</v>
      </c>
      <c r="AZ73" s="187">
        <f>IF(SUM(wUSE!AZ$113:AZ$115),AZ$4*wUSE!AZ74/SUM(wUSE!AZ$113:AZ$115),0)</f>
        <v>0</v>
      </c>
      <c r="BA73" s="187">
        <f>IF(SUM(wUSE!BA$113:BA$115),BA$4*wUSE!BA74/SUM(wUSE!BA$113:BA$115),0)</f>
        <v>0</v>
      </c>
      <c r="BB73" s="187">
        <f>IF(SUM(wUSE!BB$113:BB$115),BB$4*wUSE!BB74/SUM(wUSE!BB$113:BB$115),0)</f>
        <v>0</v>
      </c>
      <c r="BC73" s="187">
        <f>IF(SUM(wUSE!BC$113:BC$115),BC$4*wUSE!BC74/SUM(wUSE!BC$113:BC$115),0)</f>
        <v>0</v>
      </c>
      <c r="BD73" s="187">
        <f>IF(SUM(wUSE!BD$113:BD$115),BD$4*wUSE!BD74/SUM(wUSE!BD$113:BD$115),0)</f>
        <v>0</v>
      </c>
      <c r="BE73" s="187">
        <f>IF(SUM(wUSE!BE$113:BE$115),BE$4*wUSE!BE74/SUM(wUSE!BE$113:BE$115),0)</f>
        <v>0</v>
      </c>
      <c r="BF73" s="187">
        <f>IF(SUM(wUSE!BF$113:BF$115),BF$4*wUSE!BF74/SUM(wUSE!BF$113:BF$115),0)</f>
        <v>0</v>
      </c>
      <c r="BG73" s="187">
        <f>IF(SUM(wUSE!BG$113:BG$115),BG$4*wUSE!BG74/SUM(wUSE!BG$113:BG$115),0)</f>
        <v>0</v>
      </c>
      <c r="BH73" s="187">
        <f>IF(SUM(wUSE!BH$113:BH$115),BH$4*wUSE!BH74/SUM(wUSE!BH$113:BH$115),0)</f>
        <v>0</v>
      </c>
      <c r="BI73" s="187">
        <f>IF(SUM(wUSE!BI$113:BI$115),BI$4*wUSE!BI74/SUM(wUSE!BI$113:BI$115),0)</f>
        <v>0</v>
      </c>
      <c r="BJ73" s="187">
        <f>IF(SUM(wUSE!BJ$113:BJ$115),BJ$4*wUSE!BJ74/SUM(wUSE!BJ$113:BJ$115),0)</f>
        <v>0</v>
      </c>
      <c r="BK73" s="187">
        <f>IF(SUM(wUSE!BK$113:BK$115),BK$4*wUSE!BK74/SUM(wUSE!BK$113:BK$115),0)</f>
        <v>0</v>
      </c>
      <c r="BL73" s="187">
        <f>IF(SUM(wUSE!BL$113:BL$115),BL$4*wUSE!BL74/SUM(wUSE!BL$113:BL$115),0)</f>
        <v>0</v>
      </c>
      <c r="BM73" s="187">
        <f>IF(SUM(wUSE!BM$113:BM$115),BM$4*wUSE!BM74/SUM(wUSE!BM$113:BM$115),0)</f>
        <v>0</v>
      </c>
      <c r="BN73" s="187">
        <f>IF(SUM(wUSE!BN$113:BN$115),BN$4*wUSE!BN74/SUM(wUSE!BN$113:BN$115),0)</f>
        <v>0</v>
      </c>
      <c r="BO73" s="187">
        <f>IF(SUM(wUSE!BO$113:BO$115),BO$4*wUSE!BO74/SUM(wUSE!BO$113:BO$115),0)</f>
        <v>0</v>
      </c>
      <c r="BP73" s="187">
        <f>IF(SUM(wUSE!BP$113:BP$115),BP$4*wUSE!BP74/SUM(wUSE!BP$113:BP$115),0)</f>
        <v>0</v>
      </c>
      <c r="BQ73" s="187">
        <f>IF(SUM(wUSE!BQ$113:BQ$115),BQ$4*wUSE!BQ74/SUM(wUSE!BQ$113:BQ$115),0)</f>
        <v>0</v>
      </c>
      <c r="BR73" s="187">
        <f>IF(SUM(wUSE!BR$113:BR$115),BR$4*wUSE!BR74/SUM(wUSE!BR$113:BR$115),0)</f>
        <v>0</v>
      </c>
      <c r="BS73" s="187">
        <f>IF(SUM(wUSE!BS$113:BS$115),BS$4*wUSE!BS74/SUM(wUSE!BS$113:BS$115),0)</f>
        <v>0</v>
      </c>
      <c r="BT73" s="187">
        <f>IF(SUM(wUSE!BT$113:BT$115),BT$4*wUSE!BT74/SUM(wUSE!BT$113:BT$115),0)</f>
        <v>0</v>
      </c>
      <c r="BU73" s="187">
        <f>IF(SUM(wUSE!BU$113:BU$115),BU$4*wUSE!BU74/SUM(wUSE!BU$113:BU$115),0)</f>
        <v>0</v>
      </c>
      <c r="BV73" s="187">
        <f>IF(SUM(wUSE!BV$113:BV$115),BV$4*wUSE!BV74/SUM(wUSE!BV$113:BV$115),0)</f>
        <v>0</v>
      </c>
      <c r="BW73" s="187">
        <f>IF(SUM(wUSE!BW$113:BW$115),BW$4*wUSE!BW74/SUM(wUSE!BW$113:BW$115),0)</f>
        <v>0</v>
      </c>
      <c r="BX73" s="187">
        <f>IF(SUM(wUSE!BX$113:BX$115),BX$4*wUSE!BX74/SUM(wUSE!BX$113:BX$115),0)</f>
        <v>0</v>
      </c>
      <c r="BY73" s="187">
        <f>IF(SUM(wUSE!BY$113:BY$115),BY$4*wUSE!BY74/SUM(wUSE!BY$113:BY$115),0)</f>
        <v>0</v>
      </c>
      <c r="BZ73" s="187">
        <f>IF(SUM(wUSE!BZ$113:BZ$115),BZ$4*wUSE!BZ74/SUM(wUSE!BZ$113:BZ$115),0)</f>
        <v>0</v>
      </c>
      <c r="CA73" s="187">
        <f>IF(SUM(wUSE!CA$113:CA$115),CA$4*wUSE!CA74/SUM(wUSE!CA$113:CA$115),0)</f>
        <v>0</v>
      </c>
      <c r="CB73" s="187">
        <f>IF(SUM(wUSE!CB$113:CB$115),CB$4*wUSE!CB74/SUM(wUSE!CB$113:CB$115),0)</f>
        <v>0</v>
      </c>
      <c r="CC73" s="187">
        <f>IF(SUM(wUSE!CC$113:CC$115),CC$4*wUSE!CC74/SUM(wUSE!CC$113:CC$115),0)</f>
        <v>0</v>
      </c>
      <c r="CD73" s="187">
        <f>IF(SUM(wUSE!CD$113:CD$115),CD$4*wUSE!CD74/SUM(wUSE!CD$113:CD$115),0)</f>
        <v>0</v>
      </c>
      <c r="CE73" s="187">
        <f>IF(SUM(wUSE!CE$113:CE$115),CE$4*wUSE!CE74/SUM(wUSE!CE$113:CE$115),0)</f>
        <v>0</v>
      </c>
      <c r="CF73" s="187">
        <f>IF(SUM(wUSE!CF$113:CF$115),CF$4*wUSE!CF74/SUM(wUSE!CF$113:CF$115),0)</f>
        <v>0</v>
      </c>
      <c r="CG73" s="187">
        <f>IF(SUM(wUSE!CG$113:CG$115),CG$4*wUSE!CG74/SUM(wUSE!CG$113:CG$115),0)</f>
        <v>0</v>
      </c>
      <c r="CH73" s="187">
        <f>IF(SUM(wUSE!CH$113:CH$115),CH$4*wUSE!CH74/SUM(wUSE!CH$113:CH$115),0)</f>
        <v>0</v>
      </c>
      <c r="CI73" s="187">
        <f>IF(SUM(wUSE!CI$113:CI$115),CI$4*wUSE!CI74/SUM(wUSE!CI$113:CI$115),0)</f>
        <v>0</v>
      </c>
      <c r="CJ73" s="187">
        <f>IF(SUM(wUSE!CJ$113:CJ$115),CJ$4*wUSE!CJ74/SUM(wUSE!CJ$113:CJ$115),0)</f>
        <v>0</v>
      </c>
      <c r="CK73" s="187">
        <f>IF(SUM(wUSE!CK$113:CK$115),CK$4*wUSE!CK74/SUM(wUSE!CK$113:CK$115),0)</f>
        <v>0</v>
      </c>
      <c r="CL73" s="187">
        <f>IF(SUM(wUSE!CL$113:CL$115),CL$4*wUSE!CL74/SUM(wUSE!CL$113:CL$115),0)</f>
        <v>0</v>
      </c>
      <c r="CM73" s="187">
        <f>IF(SUM(wUSE!CM$113:CM$115),CM$4*wUSE!CM74/SUM(wUSE!CM$113:CM$115),0)</f>
        <v>0</v>
      </c>
      <c r="CN73" s="187">
        <f>IF(SUM(wUSE!CN$113:CN$115),CN$4*wUSE!CN74/SUM(wUSE!CN$113:CN$115),0)</f>
        <v>0</v>
      </c>
      <c r="CO73" s="187">
        <f>IF(SUM(wUSE!CO$113:CO$115),CO$4*wUSE!CO74/SUM(wUSE!CO$113:CO$115),0)</f>
        <v>0</v>
      </c>
      <c r="CP73" s="187">
        <f>IF(SUM(wUSE!CP$113:CP$115),CP$4*wUSE!CP74/SUM(wUSE!CP$113:CP$115),0)</f>
        <v>0</v>
      </c>
      <c r="CQ73" s="187">
        <f>IF(SUM(wUSE!CQ$113:CQ$115),CQ$4*wUSE!CQ74/SUM(wUSE!CQ$113:CQ$115),0)</f>
        <v>0</v>
      </c>
      <c r="CR73" s="187">
        <f>IF(SUM(wUSE!CR$113:CR$115),CR$4*wUSE!CR74/SUM(wUSE!CR$113:CR$115),0)</f>
        <v>0</v>
      </c>
      <c r="CS73" s="187">
        <f>IF(SUM(wUSE!CS$113:CS$115),CS$4*wUSE!CS74/SUM(wUSE!CS$113:CS$115),0)</f>
        <v>0</v>
      </c>
      <c r="CT73" s="187">
        <f>IF(SUM(wUSE!CT$113:CT$115),CT$4*wUSE!CT74/SUM(wUSE!CT$113:CT$115),0)</f>
        <v>0</v>
      </c>
      <c r="CU73" s="187">
        <f>IF(SUM(wUSE!CU$113:CU$115),CU$4*wUSE!CU74/SUM(wUSE!CU$113:CU$115),0)</f>
        <v>0</v>
      </c>
      <c r="CV73" s="187">
        <f>IF(SUM(wUSE!CV$113:CV$115),CV$4*wUSE!CV74/SUM(wUSE!CV$113:CV$115),0)</f>
        <v>0</v>
      </c>
      <c r="CW73" s="187">
        <f>IF(SUM(wUSE!CW$113:CW$115),CW$4*wUSE!CW74/SUM(wUSE!CW$113:CW$115),0)</f>
        <v>0</v>
      </c>
      <c r="CX73" s="187">
        <f>IF(SUM(wUSE!CX$113:CX$115),CX$4*wUSE!CX74/SUM(wUSE!CX$113:CX$115),0)</f>
        <v>0</v>
      </c>
      <c r="CY73" s="187">
        <f>IF(SUM(wUSE!CY$113:CY$115),CY$4*wUSE!CY74/SUM(wUSE!CY$113:CY$115),0)</f>
        <v>0</v>
      </c>
      <c r="CZ73" s="187">
        <f>IF(SUM(wUSE!CZ$113:CZ$115),CZ$4*wUSE!CZ74/SUM(wUSE!CZ$113:CZ$115),0)</f>
        <v>0</v>
      </c>
      <c r="DA73" s="187">
        <f>IF(SUM(wUSE!DA$113:DA$115),DA$4*wUSE!DA74/SUM(wUSE!DA$113:DA$115),0)</f>
        <v>0</v>
      </c>
      <c r="DB73" s="187">
        <f>IF(SUM(wUSE!DB$113:DB$115),DB$4*wUSE!DB74/SUM(wUSE!DB$113:DB$115),0)</f>
        <v>0</v>
      </c>
      <c r="DC73" s="177"/>
      <c r="DD73" s="178"/>
      <c r="DE73" s="178"/>
      <c r="DF73" s="178"/>
      <c r="DG73" s="178"/>
      <c r="DH73" s="178"/>
      <c r="DI73" s="178"/>
      <c r="DJ73" s="178"/>
      <c r="DK73" s="178"/>
      <c r="DL73" s="178"/>
      <c r="DM73" s="178"/>
      <c r="DN73" s="178"/>
      <c r="DO73" s="178"/>
      <c r="DP73" s="178"/>
    </row>
    <row r="74" spans="1:120" x14ac:dyDescent="0.35">
      <c r="A74" s="27"/>
      <c r="B74" s="15" t="s">
        <v>163</v>
      </c>
      <c r="C74" s="187">
        <f>IF(SUM(wUSE!C$113:C$115),C$4*wUSE!C75/SUM(wUSE!C$113:C$115),0)</f>
        <v>0</v>
      </c>
      <c r="D74" s="187">
        <f>IF(SUM(wUSE!D$113:D$115),D$4*wUSE!D75/SUM(wUSE!D$113:D$115),0)</f>
        <v>0</v>
      </c>
      <c r="E74" s="187">
        <f>IF(SUM(wUSE!E$113:E$115),E$4*wUSE!E75/SUM(wUSE!E$113:E$115),0)</f>
        <v>0</v>
      </c>
      <c r="F74" s="187">
        <f>IF(SUM(wUSE!F$113:F$115),F$4*wUSE!F75/SUM(wUSE!F$113:F$115),0)</f>
        <v>0</v>
      </c>
      <c r="G74" s="187">
        <f>IF(SUM(wUSE!G$113:G$115),G$4*wUSE!G75/SUM(wUSE!G$113:G$115),0)</f>
        <v>0</v>
      </c>
      <c r="H74" s="187">
        <f>IF(SUM(wUSE!H$113:H$115),H$4*wUSE!H75/SUM(wUSE!H$113:H$115),0)</f>
        <v>0</v>
      </c>
      <c r="I74" s="187">
        <f>IF(SUM(wUSE!I$113:I$115),I$4*wUSE!I75/SUM(wUSE!I$113:I$115),0)</f>
        <v>0</v>
      </c>
      <c r="J74" s="187">
        <f>IF(SUM(wUSE!J$113:J$115),J$4*wUSE!J75/SUM(wUSE!J$113:J$115),0)</f>
        <v>0</v>
      </c>
      <c r="K74" s="187">
        <f>IF(SUM(wUSE!K$113:K$115),K$4*wUSE!K75/SUM(wUSE!K$113:K$115),0)</f>
        <v>0</v>
      </c>
      <c r="L74" s="187">
        <f>IF(SUM(wUSE!L$113:L$115),L$4*wUSE!L75/SUM(wUSE!L$113:L$115),0)</f>
        <v>0</v>
      </c>
      <c r="M74" s="187">
        <f>IF(SUM(wUSE!M$113:M$115),M$4*wUSE!M75/SUM(wUSE!M$113:M$115),0)</f>
        <v>0</v>
      </c>
      <c r="N74" s="187">
        <f>IF(SUM(wUSE!N$113:N$115),N$4*wUSE!N75/SUM(wUSE!N$113:N$115),0)</f>
        <v>0</v>
      </c>
      <c r="O74" s="187">
        <f>IF(SUM(wUSE!O$113:O$115),O$4*wUSE!O75/SUM(wUSE!O$113:O$115),0)</f>
        <v>0</v>
      </c>
      <c r="P74" s="187">
        <f>IF(SUM(wUSE!P$113:P$115),P$4*wUSE!P75/SUM(wUSE!P$113:P$115),0)</f>
        <v>0</v>
      </c>
      <c r="Q74" s="187">
        <f>IF(SUM(wUSE!Q$113:Q$115),Q$4*wUSE!Q75/SUM(wUSE!Q$113:Q$115),0)</f>
        <v>0</v>
      </c>
      <c r="R74" s="187">
        <f>IF(SUM(wUSE!R$113:R$115),R$4*wUSE!R75/SUM(wUSE!R$113:R$115),0)</f>
        <v>0</v>
      </c>
      <c r="S74" s="187">
        <f>IF(SUM(wUSE!S$113:S$115),S$4*wUSE!S75/SUM(wUSE!S$113:S$115),0)</f>
        <v>0</v>
      </c>
      <c r="T74" s="187">
        <f>IF(SUM(wUSE!T$113:T$115),T$4*wUSE!T75/SUM(wUSE!T$113:T$115),0)</f>
        <v>0</v>
      </c>
      <c r="U74" s="187">
        <f>IF(SUM(wUSE!U$113:U$115),U$4*wUSE!U75/SUM(wUSE!U$113:U$115),0)</f>
        <v>0</v>
      </c>
      <c r="V74" s="187">
        <f>IF(SUM(wUSE!V$113:V$115),V$4*wUSE!V75/SUM(wUSE!V$113:V$115),0)</f>
        <v>0</v>
      </c>
      <c r="W74" s="187">
        <f>IF(SUM(wUSE!W$113:W$115),W$4*wUSE!W75/SUM(wUSE!W$113:W$115),0)</f>
        <v>0</v>
      </c>
      <c r="X74" s="187">
        <f>IF(SUM(wUSE!X$113:X$115),X$4*wUSE!X75/SUM(wUSE!X$113:X$115),0)</f>
        <v>0</v>
      </c>
      <c r="Y74" s="187">
        <f>IF(SUM(wUSE!Y$113:Y$115),Y$4*wUSE!Y75/SUM(wUSE!Y$113:Y$115),0)</f>
        <v>0</v>
      </c>
      <c r="Z74" s="187">
        <f>IF(SUM(wUSE!Z$113:Z$115),Z$4*wUSE!Z75/SUM(wUSE!Z$113:Z$115),0)</f>
        <v>0</v>
      </c>
      <c r="AA74" s="187">
        <f>IF(SUM(wUSE!AA$113:AA$115),AA$4*wUSE!AA75/SUM(wUSE!AA$113:AA$115),0)</f>
        <v>0</v>
      </c>
      <c r="AB74" s="187">
        <f>IF(SUM(wUSE!AB$113:AB$115),AB$4*wUSE!AB75/SUM(wUSE!AB$113:AB$115),0)</f>
        <v>0</v>
      </c>
      <c r="AC74" s="187">
        <f>IF(SUM(wUSE!AC$113:AC$115),AC$4*wUSE!AC75/SUM(wUSE!AC$113:AC$115),0)</f>
        <v>0</v>
      </c>
      <c r="AD74" s="187">
        <f>IF(SUM(wUSE!AD$113:AD$115),AD$4*wUSE!AD75/SUM(wUSE!AD$113:AD$115),0)</f>
        <v>0</v>
      </c>
      <c r="AE74" s="187">
        <f>IF(SUM(wUSE!AE$113:AE$115),AE$4*wUSE!AE75/SUM(wUSE!AE$113:AE$115),0)</f>
        <v>0</v>
      </c>
      <c r="AF74" s="187">
        <f>IF(SUM(wUSE!AF$113:AF$115),AF$4*wUSE!AF75/SUM(wUSE!AF$113:AF$115),0)</f>
        <v>0</v>
      </c>
      <c r="AG74" s="187">
        <f>IF(SUM(wUSE!AG$113:AG$115),AG$4*wUSE!AG75/SUM(wUSE!AG$113:AG$115),0)</f>
        <v>0</v>
      </c>
      <c r="AH74" s="187">
        <f>IF(SUM(wUSE!AH$113:AH$115),AH$4*wUSE!AH75/SUM(wUSE!AH$113:AH$115),0)</f>
        <v>0</v>
      </c>
      <c r="AI74" s="187">
        <f>IF(SUM(wUSE!AI$113:AI$115),AI$4*wUSE!AI75/SUM(wUSE!AI$113:AI$115),0)</f>
        <v>0</v>
      </c>
      <c r="AJ74" s="187">
        <f>IF(SUM(wUSE!AJ$113:AJ$115),AJ$4*wUSE!AJ75/SUM(wUSE!AJ$113:AJ$115),0)</f>
        <v>0</v>
      </c>
      <c r="AK74" s="187">
        <f>IF(SUM(wUSE!AK$113:AK$115),AK$4*wUSE!AK75/SUM(wUSE!AK$113:AK$115),0)</f>
        <v>0</v>
      </c>
      <c r="AL74" s="187">
        <f>IF(SUM(wUSE!AL$113:AL$115),AL$4*wUSE!AL75/SUM(wUSE!AL$113:AL$115),0)</f>
        <v>0</v>
      </c>
      <c r="AM74" s="187">
        <f>IF(SUM(wUSE!AM$113:AM$115),AM$4*wUSE!AM75/SUM(wUSE!AM$113:AM$115),0)</f>
        <v>0</v>
      </c>
      <c r="AN74" s="187">
        <f>IF(SUM(wUSE!AN$113:AN$115),AN$4*wUSE!AN75/SUM(wUSE!AN$113:AN$115),0)</f>
        <v>0</v>
      </c>
      <c r="AO74" s="187">
        <f>IF(SUM(wUSE!AO$113:AO$115),AO$4*wUSE!AO75/SUM(wUSE!AO$113:AO$115),0)</f>
        <v>0</v>
      </c>
      <c r="AP74" s="187">
        <f>IF(SUM(wUSE!AP$113:AP$115),AP$4*wUSE!AP75/SUM(wUSE!AP$113:AP$115),0)</f>
        <v>0</v>
      </c>
      <c r="AQ74" s="187">
        <f>IF(SUM(wUSE!AQ$113:AQ$115),AQ$4*wUSE!AQ75/SUM(wUSE!AQ$113:AQ$115),0)</f>
        <v>0</v>
      </c>
      <c r="AR74" s="187">
        <f>IF(SUM(wUSE!AR$113:AR$115),AR$4*wUSE!AR75/SUM(wUSE!AR$113:AR$115),0)</f>
        <v>0</v>
      </c>
      <c r="AS74" s="187">
        <f>IF(SUM(wUSE!AS$113:AS$115),AS$4*wUSE!AS75/SUM(wUSE!AS$113:AS$115),0)</f>
        <v>0</v>
      </c>
      <c r="AT74" s="187">
        <f>IF(SUM(wUSE!AT$113:AT$115),AT$4*wUSE!AT75/SUM(wUSE!AT$113:AT$115),0)</f>
        <v>0</v>
      </c>
      <c r="AU74" s="187">
        <f>IF(SUM(wUSE!AU$113:AU$115),AU$4*wUSE!AU75/SUM(wUSE!AU$113:AU$115),0)</f>
        <v>0</v>
      </c>
      <c r="AV74" s="187">
        <f>IF(SUM(wUSE!AV$113:AV$115),AV$4*wUSE!AV75/SUM(wUSE!AV$113:AV$115),0)</f>
        <v>0</v>
      </c>
      <c r="AW74" s="187">
        <f>IF(SUM(wUSE!AW$113:AW$115),AW$4*wUSE!AW75/SUM(wUSE!AW$113:AW$115),0)</f>
        <v>0</v>
      </c>
      <c r="AX74" s="187">
        <f>IF(SUM(wUSE!AX$113:AX$115),AX$4*wUSE!AX75/SUM(wUSE!AX$113:AX$115),0)</f>
        <v>0</v>
      </c>
      <c r="AY74" s="187">
        <f>IF(SUM(wUSE!AY$113:AY$115),AY$4*wUSE!AY75/SUM(wUSE!AY$113:AY$115),0)</f>
        <v>0</v>
      </c>
      <c r="AZ74" s="187">
        <f>IF(SUM(wUSE!AZ$113:AZ$115),AZ$4*wUSE!AZ75/SUM(wUSE!AZ$113:AZ$115),0)</f>
        <v>0</v>
      </c>
      <c r="BA74" s="187">
        <f>IF(SUM(wUSE!BA$113:BA$115),BA$4*wUSE!BA75/SUM(wUSE!BA$113:BA$115),0)</f>
        <v>0</v>
      </c>
      <c r="BB74" s="187">
        <f>IF(SUM(wUSE!BB$113:BB$115),BB$4*wUSE!BB75/SUM(wUSE!BB$113:BB$115),0)</f>
        <v>0</v>
      </c>
      <c r="BC74" s="187">
        <f>IF(SUM(wUSE!BC$113:BC$115),BC$4*wUSE!BC75/SUM(wUSE!BC$113:BC$115),0)</f>
        <v>0</v>
      </c>
      <c r="BD74" s="187">
        <f>IF(SUM(wUSE!BD$113:BD$115),BD$4*wUSE!BD75/SUM(wUSE!BD$113:BD$115),0)</f>
        <v>0</v>
      </c>
      <c r="BE74" s="187">
        <f>IF(SUM(wUSE!BE$113:BE$115),BE$4*wUSE!BE75/SUM(wUSE!BE$113:BE$115),0)</f>
        <v>0</v>
      </c>
      <c r="BF74" s="187">
        <f>IF(SUM(wUSE!BF$113:BF$115),BF$4*wUSE!BF75/SUM(wUSE!BF$113:BF$115),0)</f>
        <v>0</v>
      </c>
      <c r="BG74" s="187">
        <f>IF(SUM(wUSE!BG$113:BG$115),BG$4*wUSE!BG75/SUM(wUSE!BG$113:BG$115),0)</f>
        <v>0</v>
      </c>
      <c r="BH74" s="187">
        <f>IF(SUM(wUSE!BH$113:BH$115),BH$4*wUSE!BH75/SUM(wUSE!BH$113:BH$115),0)</f>
        <v>0</v>
      </c>
      <c r="BI74" s="187">
        <f>IF(SUM(wUSE!BI$113:BI$115),BI$4*wUSE!BI75/SUM(wUSE!BI$113:BI$115),0)</f>
        <v>0</v>
      </c>
      <c r="BJ74" s="187">
        <f>IF(SUM(wUSE!BJ$113:BJ$115),BJ$4*wUSE!BJ75/SUM(wUSE!BJ$113:BJ$115),0)</f>
        <v>0</v>
      </c>
      <c r="BK74" s="187">
        <f>IF(SUM(wUSE!BK$113:BK$115),BK$4*wUSE!BK75/SUM(wUSE!BK$113:BK$115),0)</f>
        <v>0</v>
      </c>
      <c r="BL74" s="187">
        <f>IF(SUM(wUSE!BL$113:BL$115),BL$4*wUSE!BL75/SUM(wUSE!BL$113:BL$115),0)</f>
        <v>0</v>
      </c>
      <c r="BM74" s="187">
        <f>IF(SUM(wUSE!BM$113:BM$115),BM$4*wUSE!BM75/SUM(wUSE!BM$113:BM$115),0)</f>
        <v>0</v>
      </c>
      <c r="BN74" s="187">
        <f>IF(SUM(wUSE!BN$113:BN$115),BN$4*wUSE!BN75/SUM(wUSE!BN$113:BN$115),0)</f>
        <v>0</v>
      </c>
      <c r="BO74" s="187">
        <f>IF(SUM(wUSE!BO$113:BO$115),BO$4*wUSE!BO75/SUM(wUSE!BO$113:BO$115),0)</f>
        <v>0</v>
      </c>
      <c r="BP74" s="187">
        <f>IF(SUM(wUSE!BP$113:BP$115),BP$4*wUSE!BP75/SUM(wUSE!BP$113:BP$115),0)</f>
        <v>0</v>
      </c>
      <c r="BQ74" s="187">
        <f>IF(SUM(wUSE!BQ$113:BQ$115),BQ$4*wUSE!BQ75/SUM(wUSE!BQ$113:BQ$115),0)</f>
        <v>0</v>
      </c>
      <c r="BR74" s="187">
        <f>IF(SUM(wUSE!BR$113:BR$115),BR$4*wUSE!BR75/SUM(wUSE!BR$113:BR$115),0)</f>
        <v>0</v>
      </c>
      <c r="BS74" s="187">
        <f>IF(SUM(wUSE!BS$113:BS$115),BS$4*wUSE!BS75/SUM(wUSE!BS$113:BS$115),0)</f>
        <v>0</v>
      </c>
      <c r="BT74" s="187">
        <f>IF(SUM(wUSE!BT$113:BT$115),BT$4*wUSE!BT75/SUM(wUSE!BT$113:BT$115),0)</f>
        <v>0</v>
      </c>
      <c r="BU74" s="187">
        <f>IF(SUM(wUSE!BU$113:BU$115),BU$4*wUSE!BU75/SUM(wUSE!BU$113:BU$115),0)</f>
        <v>0</v>
      </c>
      <c r="BV74" s="187">
        <f>IF(SUM(wUSE!BV$113:BV$115),BV$4*wUSE!BV75/SUM(wUSE!BV$113:BV$115),0)</f>
        <v>0</v>
      </c>
      <c r="BW74" s="187">
        <f>IF(SUM(wUSE!BW$113:BW$115),BW$4*wUSE!BW75/SUM(wUSE!BW$113:BW$115),0)</f>
        <v>0</v>
      </c>
      <c r="BX74" s="187">
        <f>IF(SUM(wUSE!BX$113:BX$115),BX$4*wUSE!BX75/SUM(wUSE!BX$113:BX$115),0)</f>
        <v>0</v>
      </c>
      <c r="BY74" s="187">
        <f>IF(SUM(wUSE!BY$113:BY$115),BY$4*wUSE!BY75/SUM(wUSE!BY$113:BY$115),0)</f>
        <v>0</v>
      </c>
      <c r="BZ74" s="187">
        <f>IF(SUM(wUSE!BZ$113:BZ$115),BZ$4*wUSE!BZ75/SUM(wUSE!BZ$113:BZ$115),0)</f>
        <v>0</v>
      </c>
      <c r="CA74" s="187">
        <f>IF(SUM(wUSE!CA$113:CA$115),CA$4*wUSE!CA75/SUM(wUSE!CA$113:CA$115),0)</f>
        <v>0</v>
      </c>
      <c r="CB74" s="187">
        <f>IF(SUM(wUSE!CB$113:CB$115),CB$4*wUSE!CB75/SUM(wUSE!CB$113:CB$115),0)</f>
        <v>0</v>
      </c>
      <c r="CC74" s="187">
        <f>IF(SUM(wUSE!CC$113:CC$115),CC$4*wUSE!CC75/SUM(wUSE!CC$113:CC$115),0)</f>
        <v>0</v>
      </c>
      <c r="CD74" s="187">
        <f>IF(SUM(wUSE!CD$113:CD$115),CD$4*wUSE!CD75/SUM(wUSE!CD$113:CD$115),0)</f>
        <v>0</v>
      </c>
      <c r="CE74" s="187">
        <f>IF(SUM(wUSE!CE$113:CE$115),CE$4*wUSE!CE75/SUM(wUSE!CE$113:CE$115),0)</f>
        <v>0</v>
      </c>
      <c r="CF74" s="187">
        <f>IF(SUM(wUSE!CF$113:CF$115),CF$4*wUSE!CF75/SUM(wUSE!CF$113:CF$115),0)</f>
        <v>0</v>
      </c>
      <c r="CG74" s="187">
        <f>IF(SUM(wUSE!CG$113:CG$115),CG$4*wUSE!CG75/SUM(wUSE!CG$113:CG$115),0)</f>
        <v>0</v>
      </c>
      <c r="CH74" s="187">
        <f>IF(SUM(wUSE!CH$113:CH$115),CH$4*wUSE!CH75/SUM(wUSE!CH$113:CH$115),0)</f>
        <v>0</v>
      </c>
      <c r="CI74" s="187">
        <f>IF(SUM(wUSE!CI$113:CI$115),CI$4*wUSE!CI75/SUM(wUSE!CI$113:CI$115),0)</f>
        <v>0</v>
      </c>
      <c r="CJ74" s="187">
        <f>IF(SUM(wUSE!CJ$113:CJ$115),CJ$4*wUSE!CJ75/SUM(wUSE!CJ$113:CJ$115),0)</f>
        <v>0</v>
      </c>
      <c r="CK74" s="187">
        <f>IF(SUM(wUSE!CK$113:CK$115),CK$4*wUSE!CK75/SUM(wUSE!CK$113:CK$115),0)</f>
        <v>0</v>
      </c>
      <c r="CL74" s="187">
        <f>IF(SUM(wUSE!CL$113:CL$115),CL$4*wUSE!CL75/SUM(wUSE!CL$113:CL$115),0)</f>
        <v>0</v>
      </c>
      <c r="CM74" s="187">
        <f>IF(SUM(wUSE!CM$113:CM$115),CM$4*wUSE!CM75/SUM(wUSE!CM$113:CM$115),0)</f>
        <v>0</v>
      </c>
      <c r="CN74" s="187">
        <f>IF(SUM(wUSE!CN$113:CN$115),CN$4*wUSE!CN75/SUM(wUSE!CN$113:CN$115),0)</f>
        <v>0</v>
      </c>
      <c r="CO74" s="187">
        <f>IF(SUM(wUSE!CO$113:CO$115),CO$4*wUSE!CO75/SUM(wUSE!CO$113:CO$115),0)</f>
        <v>0</v>
      </c>
      <c r="CP74" s="187">
        <f>IF(SUM(wUSE!CP$113:CP$115),CP$4*wUSE!CP75/SUM(wUSE!CP$113:CP$115),0)</f>
        <v>0</v>
      </c>
      <c r="CQ74" s="187">
        <f>IF(SUM(wUSE!CQ$113:CQ$115),CQ$4*wUSE!CQ75/SUM(wUSE!CQ$113:CQ$115),0)</f>
        <v>0</v>
      </c>
      <c r="CR74" s="187">
        <f>IF(SUM(wUSE!CR$113:CR$115),CR$4*wUSE!CR75/SUM(wUSE!CR$113:CR$115),0)</f>
        <v>0</v>
      </c>
      <c r="CS74" s="187">
        <f>IF(SUM(wUSE!CS$113:CS$115),CS$4*wUSE!CS75/SUM(wUSE!CS$113:CS$115),0)</f>
        <v>0</v>
      </c>
      <c r="CT74" s="187">
        <f>IF(SUM(wUSE!CT$113:CT$115),CT$4*wUSE!CT75/SUM(wUSE!CT$113:CT$115),0)</f>
        <v>7.8965970506923702</v>
      </c>
      <c r="CU74" s="187">
        <f>IF(SUM(wUSE!CU$113:CU$115),CU$4*wUSE!CU75/SUM(wUSE!CU$113:CU$115),0)</f>
        <v>1.1976666684859609</v>
      </c>
      <c r="CV74" s="187">
        <f>IF(SUM(wUSE!CV$113:CV$115),CV$4*wUSE!CV75/SUM(wUSE!CV$113:CV$115),0)</f>
        <v>7.8246264323356876</v>
      </c>
      <c r="CW74" s="187">
        <f>IF(SUM(wUSE!CW$113:CW$115),CW$4*wUSE!CW75/SUM(wUSE!CW$113:CW$115),0)</f>
        <v>0</v>
      </c>
      <c r="CX74" s="187">
        <f>IF(SUM(wUSE!CX$113:CX$115),CX$4*wUSE!CX75/SUM(wUSE!CX$113:CX$115),0)</f>
        <v>0</v>
      </c>
      <c r="CY74" s="187">
        <f>IF(SUM(wUSE!CY$113:CY$115),CY$4*wUSE!CY75/SUM(wUSE!CY$113:CY$115),0)</f>
        <v>0</v>
      </c>
      <c r="CZ74" s="187">
        <f>IF(SUM(wUSE!CZ$113:CZ$115),CZ$4*wUSE!CZ75/SUM(wUSE!CZ$113:CZ$115),0)</f>
        <v>1.7367875096567284E-4</v>
      </c>
      <c r="DA74" s="187">
        <f>IF(SUM(wUSE!DA$113:DA$115),DA$4*wUSE!DA75/SUM(wUSE!DA$113:DA$115),0)</f>
        <v>0</v>
      </c>
      <c r="DB74" s="187">
        <f>IF(SUM(wUSE!DB$113:DB$115),DB$4*wUSE!DB75/SUM(wUSE!DB$113:DB$115),0)</f>
        <v>0</v>
      </c>
      <c r="DC74" s="177"/>
      <c r="DD74" s="178"/>
      <c r="DE74" s="178"/>
      <c r="DF74" s="178"/>
      <c r="DG74" s="178"/>
      <c r="DH74" s="178"/>
      <c r="DI74" s="178"/>
      <c r="DJ74" s="178"/>
      <c r="DK74" s="178"/>
      <c r="DL74" s="178"/>
      <c r="DM74" s="178"/>
      <c r="DN74" s="178"/>
      <c r="DO74" s="178"/>
      <c r="DP74" s="178"/>
    </row>
    <row r="75" spans="1:120" x14ac:dyDescent="0.35">
      <c r="A75" s="27"/>
      <c r="B75" s="15" t="s">
        <v>522</v>
      </c>
      <c r="C75" s="187">
        <f>IF(SUM(wUSE!C$113:C$115),C$4*wUSE!C76/SUM(wUSE!C$113:C$115),0)</f>
        <v>0</v>
      </c>
      <c r="D75" s="187">
        <f>IF(SUM(wUSE!D$113:D$115),D$4*wUSE!D76/SUM(wUSE!D$113:D$115),0)</f>
        <v>0</v>
      </c>
      <c r="E75" s="187">
        <f>IF(SUM(wUSE!E$113:E$115),E$4*wUSE!E76/SUM(wUSE!E$113:E$115),0)</f>
        <v>0</v>
      </c>
      <c r="F75" s="187">
        <f>IF(SUM(wUSE!F$113:F$115),F$4*wUSE!F76/SUM(wUSE!F$113:F$115),0)</f>
        <v>0</v>
      </c>
      <c r="G75" s="187">
        <f>IF(SUM(wUSE!G$113:G$115),G$4*wUSE!G76/SUM(wUSE!G$113:G$115),0)</f>
        <v>0</v>
      </c>
      <c r="H75" s="187">
        <f>IF(SUM(wUSE!H$113:H$115),H$4*wUSE!H76/SUM(wUSE!H$113:H$115),0)</f>
        <v>0</v>
      </c>
      <c r="I75" s="187">
        <f>IF(SUM(wUSE!I$113:I$115),I$4*wUSE!I76/SUM(wUSE!I$113:I$115),0)</f>
        <v>0</v>
      </c>
      <c r="J75" s="187">
        <f>IF(SUM(wUSE!J$113:J$115),J$4*wUSE!J76/SUM(wUSE!J$113:J$115),0)</f>
        <v>0</v>
      </c>
      <c r="K75" s="187">
        <f>IF(SUM(wUSE!K$113:K$115),K$4*wUSE!K76/SUM(wUSE!K$113:K$115),0)</f>
        <v>0</v>
      </c>
      <c r="L75" s="187">
        <f>IF(SUM(wUSE!L$113:L$115),L$4*wUSE!L76/SUM(wUSE!L$113:L$115),0)</f>
        <v>0</v>
      </c>
      <c r="M75" s="187">
        <f>IF(SUM(wUSE!M$113:M$115),M$4*wUSE!M76/SUM(wUSE!M$113:M$115),0)</f>
        <v>0</v>
      </c>
      <c r="N75" s="187">
        <f>IF(SUM(wUSE!N$113:N$115),N$4*wUSE!N76/SUM(wUSE!N$113:N$115),0)</f>
        <v>0</v>
      </c>
      <c r="O75" s="187">
        <f>IF(SUM(wUSE!O$113:O$115),O$4*wUSE!O76/SUM(wUSE!O$113:O$115),0)</f>
        <v>0</v>
      </c>
      <c r="P75" s="187">
        <f>IF(SUM(wUSE!P$113:P$115),P$4*wUSE!P76/SUM(wUSE!P$113:P$115),0)</f>
        <v>0</v>
      </c>
      <c r="Q75" s="187">
        <f>IF(SUM(wUSE!Q$113:Q$115),Q$4*wUSE!Q76/SUM(wUSE!Q$113:Q$115),0)</f>
        <v>0</v>
      </c>
      <c r="R75" s="187">
        <f>IF(SUM(wUSE!R$113:R$115),R$4*wUSE!R76/SUM(wUSE!R$113:R$115),0)</f>
        <v>0</v>
      </c>
      <c r="S75" s="187">
        <f>IF(SUM(wUSE!S$113:S$115),S$4*wUSE!S76/SUM(wUSE!S$113:S$115),0)</f>
        <v>0</v>
      </c>
      <c r="T75" s="187">
        <f>IF(SUM(wUSE!T$113:T$115),T$4*wUSE!T76/SUM(wUSE!T$113:T$115),0)</f>
        <v>0</v>
      </c>
      <c r="U75" s="187">
        <f>IF(SUM(wUSE!U$113:U$115),U$4*wUSE!U76/SUM(wUSE!U$113:U$115),0)</f>
        <v>0</v>
      </c>
      <c r="V75" s="187">
        <f>IF(SUM(wUSE!V$113:V$115),V$4*wUSE!V76/SUM(wUSE!V$113:V$115),0)</f>
        <v>0</v>
      </c>
      <c r="W75" s="187">
        <f>IF(SUM(wUSE!W$113:W$115),W$4*wUSE!W76/SUM(wUSE!W$113:W$115),0)</f>
        <v>0</v>
      </c>
      <c r="X75" s="187">
        <f>IF(SUM(wUSE!X$113:X$115),X$4*wUSE!X76/SUM(wUSE!X$113:X$115),0)</f>
        <v>0</v>
      </c>
      <c r="Y75" s="187">
        <f>IF(SUM(wUSE!Y$113:Y$115),Y$4*wUSE!Y76/SUM(wUSE!Y$113:Y$115),0)</f>
        <v>0</v>
      </c>
      <c r="Z75" s="187">
        <f>IF(SUM(wUSE!Z$113:Z$115),Z$4*wUSE!Z76/SUM(wUSE!Z$113:Z$115),0)</f>
        <v>0</v>
      </c>
      <c r="AA75" s="187">
        <f>IF(SUM(wUSE!AA$113:AA$115),AA$4*wUSE!AA76/SUM(wUSE!AA$113:AA$115),0)</f>
        <v>0</v>
      </c>
      <c r="AB75" s="187">
        <f>IF(SUM(wUSE!AB$113:AB$115),AB$4*wUSE!AB76/SUM(wUSE!AB$113:AB$115),0)</f>
        <v>0</v>
      </c>
      <c r="AC75" s="187">
        <f>IF(SUM(wUSE!AC$113:AC$115),AC$4*wUSE!AC76/SUM(wUSE!AC$113:AC$115),0)</f>
        <v>0</v>
      </c>
      <c r="AD75" s="187">
        <f>IF(SUM(wUSE!AD$113:AD$115),AD$4*wUSE!AD76/SUM(wUSE!AD$113:AD$115),0)</f>
        <v>0</v>
      </c>
      <c r="AE75" s="187">
        <f>IF(SUM(wUSE!AE$113:AE$115),AE$4*wUSE!AE76/SUM(wUSE!AE$113:AE$115),0)</f>
        <v>0</v>
      </c>
      <c r="AF75" s="187">
        <f>IF(SUM(wUSE!AF$113:AF$115),AF$4*wUSE!AF76/SUM(wUSE!AF$113:AF$115),0)</f>
        <v>0</v>
      </c>
      <c r="AG75" s="187">
        <f>IF(SUM(wUSE!AG$113:AG$115),AG$4*wUSE!AG76/SUM(wUSE!AG$113:AG$115),0)</f>
        <v>0</v>
      </c>
      <c r="AH75" s="187">
        <f>IF(SUM(wUSE!AH$113:AH$115),AH$4*wUSE!AH76/SUM(wUSE!AH$113:AH$115),0)</f>
        <v>0</v>
      </c>
      <c r="AI75" s="187">
        <f>IF(SUM(wUSE!AI$113:AI$115),AI$4*wUSE!AI76/SUM(wUSE!AI$113:AI$115),0)</f>
        <v>0</v>
      </c>
      <c r="AJ75" s="187">
        <f>IF(SUM(wUSE!AJ$113:AJ$115),AJ$4*wUSE!AJ76/SUM(wUSE!AJ$113:AJ$115),0)</f>
        <v>0</v>
      </c>
      <c r="AK75" s="187">
        <f>IF(SUM(wUSE!AK$113:AK$115),AK$4*wUSE!AK76/SUM(wUSE!AK$113:AK$115),0)</f>
        <v>0</v>
      </c>
      <c r="AL75" s="187">
        <f>IF(SUM(wUSE!AL$113:AL$115),AL$4*wUSE!AL76/SUM(wUSE!AL$113:AL$115),0)</f>
        <v>0</v>
      </c>
      <c r="AM75" s="187">
        <f>IF(SUM(wUSE!AM$113:AM$115),AM$4*wUSE!AM76/SUM(wUSE!AM$113:AM$115),0)</f>
        <v>0</v>
      </c>
      <c r="AN75" s="187">
        <f>IF(SUM(wUSE!AN$113:AN$115),AN$4*wUSE!AN76/SUM(wUSE!AN$113:AN$115),0)</f>
        <v>0</v>
      </c>
      <c r="AO75" s="187">
        <f>IF(SUM(wUSE!AO$113:AO$115),AO$4*wUSE!AO76/SUM(wUSE!AO$113:AO$115),0)</f>
        <v>0.10443521932667364</v>
      </c>
      <c r="AP75" s="187">
        <f>IF(SUM(wUSE!AP$113:AP$115),AP$4*wUSE!AP76/SUM(wUSE!AP$113:AP$115),0)</f>
        <v>8.3982918102937884E-2</v>
      </c>
      <c r="AQ75" s="187">
        <f>IF(SUM(wUSE!AQ$113:AQ$115),AQ$4*wUSE!AQ76/SUM(wUSE!AQ$113:AQ$115),0)</f>
        <v>5.422708091131454E-3</v>
      </c>
      <c r="AR75" s="187">
        <f>IF(SUM(wUSE!AR$113:AR$115),AR$4*wUSE!AR76/SUM(wUSE!AR$113:AR$115),0)</f>
        <v>0</v>
      </c>
      <c r="AS75" s="187">
        <f>IF(SUM(wUSE!AS$113:AS$115),AS$4*wUSE!AS76/SUM(wUSE!AS$113:AS$115),0)</f>
        <v>2.1656993273952447E-3</v>
      </c>
      <c r="AT75" s="187">
        <f>IF(SUM(wUSE!AT$113:AT$115),AT$4*wUSE!AT76/SUM(wUSE!AT$113:AT$115),0)</f>
        <v>0</v>
      </c>
      <c r="AU75" s="187">
        <f>IF(SUM(wUSE!AU$113:AU$115),AU$4*wUSE!AU76/SUM(wUSE!AU$113:AU$115),0)</f>
        <v>1.2910424833097164E-2</v>
      </c>
      <c r="AV75" s="187">
        <f>IF(SUM(wUSE!AV$113:AV$115),AV$4*wUSE!AV76/SUM(wUSE!AV$113:AV$115),0)</f>
        <v>4.8454495047186151E-2</v>
      </c>
      <c r="AW75" s="187">
        <f>IF(SUM(wUSE!AW$113:AW$115),AW$4*wUSE!AW76/SUM(wUSE!AW$113:AW$115),0)</f>
        <v>5.7005586293777145E-3</v>
      </c>
      <c r="AX75" s="187">
        <f>IF(SUM(wUSE!AX$113:AX$115),AX$4*wUSE!AX76/SUM(wUSE!AX$113:AX$115),0)</f>
        <v>0</v>
      </c>
      <c r="AY75" s="187">
        <f>IF(SUM(wUSE!AY$113:AY$115),AY$4*wUSE!AY76/SUM(wUSE!AY$113:AY$115),0)</f>
        <v>0.10124480009975428</v>
      </c>
      <c r="AZ75" s="187">
        <f>IF(SUM(wUSE!AZ$113:AZ$115),AZ$4*wUSE!AZ76/SUM(wUSE!AZ$113:AZ$115),0)</f>
        <v>0.19549208630669965</v>
      </c>
      <c r="BA75" s="187">
        <f>IF(SUM(wUSE!BA$113:BA$115),BA$4*wUSE!BA76/SUM(wUSE!BA$113:BA$115),0)</f>
        <v>5.4435269119214563E-2</v>
      </c>
      <c r="BB75" s="187">
        <f>IF(SUM(wUSE!BB$113:BB$115),BB$4*wUSE!BB76/SUM(wUSE!BB$113:BB$115),0)</f>
        <v>1.3241975276361477E-2</v>
      </c>
      <c r="BC75" s="187">
        <f>IF(SUM(wUSE!BC$113:BC$115),BC$4*wUSE!BC76/SUM(wUSE!BC$113:BC$115),0)</f>
        <v>0.56914164911701026</v>
      </c>
      <c r="BD75" s="187">
        <f>IF(SUM(wUSE!BD$113:BD$115),BD$4*wUSE!BD76/SUM(wUSE!BD$113:BD$115),0)</f>
        <v>8.6342996685931615E-3</v>
      </c>
      <c r="BE75" s="187">
        <f>IF(SUM(wUSE!BE$113:BE$115),BE$4*wUSE!BE76/SUM(wUSE!BE$113:BE$115),0)</f>
        <v>1.7222517008432654E-2</v>
      </c>
      <c r="BF75" s="187">
        <f>IF(SUM(wUSE!BF$113:BF$115),BF$4*wUSE!BF76/SUM(wUSE!BF$113:BF$115),0)</f>
        <v>2.143697892058745E-3</v>
      </c>
      <c r="BG75" s="187">
        <f>IF(SUM(wUSE!BG$113:BG$115),BG$4*wUSE!BG76/SUM(wUSE!BG$113:BG$115),0)</f>
        <v>6.6096256328798245E-2</v>
      </c>
      <c r="BH75" s="187">
        <f>IF(SUM(wUSE!BH$113:BH$115),BH$4*wUSE!BH76/SUM(wUSE!BH$113:BH$115),0)</f>
        <v>3.1531319685242781E-2</v>
      </c>
      <c r="BI75" s="187">
        <f>IF(SUM(wUSE!BI$113:BI$115),BI$4*wUSE!BI76/SUM(wUSE!BI$113:BI$115),0)</f>
        <v>5.6414615602161395E-3</v>
      </c>
      <c r="BJ75" s="187">
        <f>IF(SUM(wUSE!BJ$113:BJ$115),BJ$4*wUSE!BJ76/SUM(wUSE!BJ$113:BJ$115),0)</f>
        <v>1.5305591433645335E-3</v>
      </c>
      <c r="BK75" s="187">
        <f>IF(SUM(wUSE!BK$113:BK$115),BK$4*wUSE!BK76/SUM(wUSE!BK$113:BK$115),0)</f>
        <v>1.7212018435835679E-2</v>
      </c>
      <c r="BL75" s="187">
        <f>IF(SUM(wUSE!BL$113:BL$115),BL$4*wUSE!BL76/SUM(wUSE!BL$113:BL$115),0)</f>
        <v>9.9858307164946522E-6</v>
      </c>
      <c r="BM75" s="187">
        <f>IF(SUM(wUSE!BM$113:BM$115),BM$4*wUSE!BM76/SUM(wUSE!BM$113:BM$115),0)</f>
        <v>9.5962232253827107E-2</v>
      </c>
      <c r="BN75" s="187">
        <f>IF(SUM(wUSE!BN$113:BN$115),BN$4*wUSE!BN76/SUM(wUSE!BN$113:BN$115),0)</f>
        <v>4.110485892279566E-2</v>
      </c>
      <c r="BO75" s="187">
        <f>IF(SUM(wUSE!BO$113:BO$115),BO$4*wUSE!BO76/SUM(wUSE!BO$113:BO$115),0)</f>
        <v>0</v>
      </c>
      <c r="BP75" s="187">
        <f>IF(SUM(wUSE!BP$113:BP$115),BP$4*wUSE!BP76/SUM(wUSE!BP$113:BP$115),0)</f>
        <v>8.5716276345183546E-4</v>
      </c>
      <c r="BQ75" s="187">
        <f>IF(SUM(wUSE!BQ$113:BQ$115),BQ$4*wUSE!BQ76/SUM(wUSE!BQ$113:BQ$115),0)</f>
        <v>0</v>
      </c>
      <c r="BR75" s="187">
        <f>IF(SUM(wUSE!BR$113:BR$115),BR$4*wUSE!BR76/SUM(wUSE!BR$113:BR$115),0)</f>
        <v>1.2981895968814626E-3</v>
      </c>
      <c r="BS75" s="187">
        <f>IF(SUM(wUSE!BS$113:BS$115),BS$4*wUSE!BS76/SUM(wUSE!BS$113:BS$115),0)</f>
        <v>6.5093544686328313</v>
      </c>
      <c r="BT75" s="187">
        <f>IF(SUM(wUSE!BT$113:BT$115),BT$4*wUSE!BT76/SUM(wUSE!BT$113:BT$115),0)</f>
        <v>1.3134445093660263E-3</v>
      </c>
      <c r="BU75" s="187">
        <f>IF(SUM(wUSE!BU$113:BU$115),BU$4*wUSE!BU76/SUM(wUSE!BU$113:BU$115),0)</f>
        <v>1.3162980667018728E-2</v>
      </c>
      <c r="BV75" s="187">
        <f>IF(SUM(wUSE!BV$113:BV$115),BV$4*wUSE!BV76/SUM(wUSE!BV$113:BV$115),0)</f>
        <v>0.3055057326275154</v>
      </c>
      <c r="BW75" s="187">
        <f>IF(SUM(wUSE!BW$113:BW$115),BW$4*wUSE!BW76/SUM(wUSE!BW$113:BW$115),0)</f>
        <v>0</v>
      </c>
      <c r="BX75" s="187">
        <f>IF(SUM(wUSE!BX$113:BX$115),BX$4*wUSE!BX76/SUM(wUSE!BX$113:BX$115),0)</f>
        <v>1.240013025836815E-2</v>
      </c>
      <c r="BY75" s="187">
        <f>IF(SUM(wUSE!BY$113:BY$115),BY$4*wUSE!BY76/SUM(wUSE!BY$113:BY$115),0)</f>
        <v>1.3456893747975552E-2</v>
      </c>
      <c r="BZ75" s="187">
        <f>IF(SUM(wUSE!BZ$113:BZ$115),BZ$4*wUSE!BZ76/SUM(wUSE!BZ$113:BZ$115),0)</f>
        <v>0.28743749541892688</v>
      </c>
      <c r="CA75" s="187">
        <f>IF(SUM(wUSE!CA$113:CA$115),CA$4*wUSE!CA76/SUM(wUSE!CA$113:CA$115),0)</f>
        <v>0.40272579709964867</v>
      </c>
      <c r="CB75" s="187">
        <f>IF(SUM(wUSE!CB$113:CB$115),CB$4*wUSE!CB76/SUM(wUSE!CB$113:CB$115),0)</f>
        <v>8.0076078700844506E-3</v>
      </c>
      <c r="CC75" s="187">
        <f>IF(SUM(wUSE!CC$113:CC$115),CC$4*wUSE!CC76/SUM(wUSE!CC$113:CC$115),0)</f>
        <v>0.11563195514720305</v>
      </c>
      <c r="CD75" s="187">
        <f>IF(SUM(wUSE!CD$113:CD$115),CD$4*wUSE!CD76/SUM(wUSE!CD$113:CD$115),0)</f>
        <v>1.4593964291817856</v>
      </c>
      <c r="CE75" s="187">
        <f>IF(SUM(wUSE!CE$113:CE$115),CE$4*wUSE!CE76/SUM(wUSE!CE$113:CE$115),0)</f>
        <v>6.384308134487638E-3</v>
      </c>
      <c r="CF75" s="187">
        <f>IF(SUM(wUSE!CF$113:CF$115),CF$4*wUSE!CF76/SUM(wUSE!CF$113:CF$115),0)</f>
        <v>0.59449731073340417</v>
      </c>
      <c r="CG75" s="187">
        <f>IF(SUM(wUSE!CG$113:CG$115),CG$4*wUSE!CG76/SUM(wUSE!CG$113:CG$115),0)</f>
        <v>5.2845731628008076E-2</v>
      </c>
      <c r="CH75" s="187">
        <f>IF(SUM(wUSE!CH$113:CH$115),CH$4*wUSE!CH76/SUM(wUSE!CH$113:CH$115),0)</f>
        <v>3.3707393392506746</v>
      </c>
      <c r="CI75" s="187">
        <f>IF(SUM(wUSE!CI$113:CI$115),CI$4*wUSE!CI76/SUM(wUSE!CI$113:CI$115),0)</f>
        <v>1.2840426705870701E-2</v>
      </c>
      <c r="CJ75" s="187">
        <f>IF(SUM(wUSE!CJ$113:CJ$115),CJ$4*wUSE!CJ76/SUM(wUSE!CJ$113:CJ$115),0)</f>
        <v>0</v>
      </c>
      <c r="CK75" s="187">
        <f>IF(SUM(wUSE!CK$113:CK$115),CK$4*wUSE!CK76/SUM(wUSE!CK$113:CK$115),0)</f>
        <v>0</v>
      </c>
      <c r="CL75" s="187">
        <f>IF(SUM(wUSE!CL$113:CL$115),CL$4*wUSE!CL76/SUM(wUSE!CL$113:CL$115),0)</f>
        <v>1.4345249211262522E-4</v>
      </c>
      <c r="CM75" s="187">
        <f>IF(SUM(wUSE!CM$113:CM$115),CM$4*wUSE!CM76/SUM(wUSE!CM$113:CM$115),0)</f>
        <v>0</v>
      </c>
      <c r="CN75" s="187">
        <f>IF(SUM(wUSE!CN$113:CN$115),CN$4*wUSE!CN76/SUM(wUSE!CN$113:CN$115),0)</f>
        <v>0.26023682361733347</v>
      </c>
      <c r="CO75" s="187">
        <f>IF(SUM(wUSE!CO$113:CO$115),CO$4*wUSE!CO76/SUM(wUSE!CO$113:CO$115),0)</f>
        <v>3.9099384427386967E-2</v>
      </c>
      <c r="CP75" s="187">
        <f>IF(SUM(wUSE!CP$113:CP$115),CP$4*wUSE!CP76/SUM(wUSE!CP$113:CP$115),0)</f>
        <v>1.1379102606520761E-2</v>
      </c>
      <c r="CQ75" s="187">
        <f>IF(SUM(wUSE!CQ$113:CQ$115),CQ$4*wUSE!CQ76/SUM(wUSE!CQ$113:CQ$115),0)</f>
        <v>0.10201121181947963</v>
      </c>
      <c r="CR75" s="187">
        <f>IF(SUM(wUSE!CR$113:CR$115),CR$4*wUSE!CR76/SUM(wUSE!CR$113:CR$115),0)</f>
        <v>2.3766758495584777E-2</v>
      </c>
      <c r="CS75" s="187">
        <f>IF(SUM(wUSE!CS$113:CS$115),CS$4*wUSE!CS76/SUM(wUSE!CS$113:CS$115),0)</f>
        <v>0.19151948802060334</v>
      </c>
      <c r="CT75" s="187">
        <f>IF(SUM(wUSE!CT$113:CT$115),CT$4*wUSE!CT76/SUM(wUSE!CT$113:CT$115),0)</f>
        <v>2.4292910967785826</v>
      </c>
      <c r="CU75" s="187">
        <f>IF(SUM(wUSE!CU$113:CU$115),CU$4*wUSE!CU76/SUM(wUSE!CU$113:CU$115),0)</f>
        <v>0.67735428165318301</v>
      </c>
      <c r="CV75" s="187">
        <f>IF(SUM(wUSE!CV$113:CV$115),CV$4*wUSE!CV76/SUM(wUSE!CV$113:CV$115),0)</f>
        <v>0.55975288903266918</v>
      </c>
      <c r="CW75" s="187">
        <f>IF(SUM(wUSE!CW$113:CW$115),CW$4*wUSE!CW76/SUM(wUSE!CW$113:CW$115),0)</f>
        <v>0.94964402855022811</v>
      </c>
      <c r="CX75" s="187">
        <f>IF(SUM(wUSE!CX$113:CX$115),CX$4*wUSE!CX76/SUM(wUSE!CX$113:CX$115),0)</f>
        <v>0</v>
      </c>
      <c r="CY75" s="187">
        <f>IF(SUM(wUSE!CY$113:CY$115),CY$4*wUSE!CY76/SUM(wUSE!CY$113:CY$115),0)</f>
        <v>1.6981350020503994E-2</v>
      </c>
      <c r="CZ75" s="187">
        <f>IF(SUM(wUSE!CZ$113:CZ$115),CZ$4*wUSE!CZ76/SUM(wUSE!CZ$113:CZ$115),0)</f>
        <v>0.26144293007796449</v>
      </c>
      <c r="DA75" s="187">
        <f>IF(SUM(wUSE!DA$113:DA$115),DA$4*wUSE!DA76/SUM(wUSE!DA$113:DA$115),0)</f>
        <v>0</v>
      </c>
      <c r="DB75" s="187">
        <f>IF(SUM(wUSE!DB$113:DB$115),DB$4*wUSE!DB76/SUM(wUSE!DB$113:DB$115),0)</f>
        <v>0</v>
      </c>
      <c r="DC75" s="177"/>
      <c r="DD75" s="178"/>
      <c r="DE75" s="178"/>
      <c r="DF75" s="178"/>
      <c r="DG75" s="178"/>
      <c r="DH75" s="178"/>
      <c r="DI75" s="178"/>
      <c r="DJ75" s="178"/>
      <c r="DK75" s="178"/>
      <c r="DL75" s="178"/>
      <c r="DM75" s="178"/>
      <c r="DN75" s="178"/>
      <c r="DO75" s="178"/>
      <c r="DP75" s="178"/>
    </row>
    <row r="76" spans="1:120" x14ac:dyDescent="0.35">
      <c r="A76" s="27"/>
      <c r="B76" s="15" t="s">
        <v>166</v>
      </c>
      <c r="C76" s="187">
        <f>IF(SUM(wUSE!C$113:C$115),C$4*wUSE!C77/SUM(wUSE!C$113:C$115),0)</f>
        <v>0</v>
      </c>
      <c r="D76" s="187">
        <f>IF(SUM(wUSE!D$113:D$115),D$4*wUSE!D77/SUM(wUSE!D$113:D$115),0)</f>
        <v>0</v>
      </c>
      <c r="E76" s="187">
        <f>IF(SUM(wUSE!E$113:E$115),E$4*wUSE!E77/SUM(wUSE!E$113:E$115),0)</f>
        <v>0</v>
      </c>
      <c r="F76" s="187">
        <f>IF(SUM(wUSE!F$113:F$115),F$4*wUSE!F77/SUM(wUSE!F$113:F$115),0)</f>
        <v>0</v>
      </c>
      <c r="G76" s="187">
        <f>IF(SUM(wUSE!G$113:G$115),G$4*wUSE!G77/SUM(wUSE!G$113:G$115),0)</f>
        <v>0</v>
      </c>
      <c r="H76" s="187">
        <f>IF(SUM(wUSE!H$113:H$115),H$4*wUSE!H77/SUM(wUSE!H$113:H$115),0)</f>
        <v>0</v>
      </c>
      <c r="I76" s="187">
        <f>IF(SUM(wUSE!I$113:I$115),I$4*wUSE!I77/SUM(wUSE!I$113:I$115),0)</f>
        <v>0</v>
      </c>
      <c r="J76" s="187">
        <f>IF(SUM(wUSE!J$113:J$115),J$4*wUSE!J77/SUM(wUSE!J$113:J$115),0)</f>
        <v>0</v>
      </c>
      <c r="K76" s="187">
        <f>IF(SUM(wUSE!K$113:K$115),K$4*wUSE!K77/SUM(wUSE!K$113:K$115),0)</f>
        <v>0</v>
      </c>
      <c r="L76" s="187">
        <f>IF(SUM(wUSE!L$113:L$115),L$4*wUSE!L77/SUM(wUSE!L$113:L$115),0)</f>
        <v>0</v>
      </c>
      <c r="M76" s="187">
        <f>IF(SUM(wUSE!M$113:M$115),M$4*wUSE!M77/SUM(wUSE!M$113:M$115),0)</f>
        <v>0</v>
      </c>
      <c r="N76" s="187">
        <f>IF(SUM(wUSE!N$113:N$115),N$4*wUSE!N77/SUM(wUSE!N$113:N$115),0)</f>
        <v>0</v>
      </c>
      <c r="O76" s="187">
        <f>IF(SUM(wUSE!O$113:O$115),O$4*wUSE!O77/SUM(wUSE!O$113:O$115),0)</f>
        <v>0</v>
      </c>
      <c r="P76" s="187">
        <f>IF(SUM(wUSE!P$113:P$115),P$4*wUSE!P77/SUM(wUSE!P$113:P$115),0)</f>
        <v>0</v>
      </c>
      <c r="Q76" s="187">
        <f>IF(SUM(wUSE!Q$113:Q$115),Q$4*wUSE!Q77/SUM(wUSE!Q$113:Q$115),0)</f>
        <v>0</v>
      </c>
      <c r="R76" s="187">
        <f>IF(SUM(wUSE!R$113:R$115),R$4*wUSE!R77/SUM(wUSE!R$113:R$115),0)</f>
        <v>0</v>
      </c>
      <c r="S76" s="187">
        <f>IF(SUM(wUSE!S$113:S$115),S$4*wUSE!S77/SUM(wUSE!S$113:S$115),0)</f>
        <v>0</v>
      </c>
      <c r="T76" s="187">
        <f>IF(SUM(wUSE!T$113:T$115),T$4*wUSE!T77/SUM(wUSE!T$113:T$115),0)</f>
        <v>0</v>
      </c>
      <c r="U76" s="187">
        <f>IF(SUM(wUSE!U$113:U$115),U$4*wUSE!U77/SUM(wUSE!U$113:U$115),0)</f>
        <v>0</v>
      </c>
      <c r="V76" s="187">
        <f>IF(SUM(wUSE!V$113:V$115),V$4*wUSE!V77/SUM(wUSE!V$113:V$115),0)</f>
        <v>0</v>
      </c>
      <c r="W76" s="187">
        <f>IF(SUM(wUSE!W$113:W$115),W$4*wUSE!W77/SUM(wUSE!W$113:W$115),0)</f>
        <v>0</v>
      </c>
      <c r="X76" s="187">
        <f>IF(SUM(wUSE!X$113:X$115),X$4*wUSE!X77/SUM(wUSE!X$113:X$115),0)</f>
        <v>0</v>
      </c>
      <c r="Y76" s="187">
        <f>IF(SUM(wUSE!Y$113:Y$115),Y$4*wUSE!Y77/SUM(wUSE!Y$113:Y$115),0)</f>
        <v>0</v>
      </c>
      <c r="Z76" s="187">
        <f>IF(SUM(wUSE!Z$113:Z$115),Z$4*wUSE!Z77/SUM(wUSE!Z$113:Z$115),0)</f>
        <v>0</v>
      </c>
      <c r="AA76" s="187">
        <f>IF(SUM(wUSE!AA$113:AA$115),AA$4*wUSE!AA77/SUM(wUSE!AA$113:AA$115),0)</f>
        <v>0</v>
      </c>
      <c r="AB76" s="187">
        <f>IF(SUM(wUSE!AB$113:AB$115),AB$4*wUSE!AB77/SUM(wUSE!AB$113:AB$115),0)</f>
        <v>0</v>
      </c>
      <c r="AC76" s="187">
        <f>IF(SUM(wUSE!AC$113:AC$115),AC$4*wUSE!AC77/SUM(wUSE!AC$113:AC$115),0)</f>
        <v>0</v>
      </c>
      <c r="AD76" s="187">
        <f>IF(SUM(wUSE!AD$113:AD$115),AD$4*wUSE!AD77/SUM(wUSE!AD$113:AD$115),0)</f>
        <v>0</v>
      </c>
      <c r="AE76" s="187">
        <f>IF(SUM(wUSE!AE$113:AE$115),AE$4*wUSE!AE77/SUM(wUSE!AE$113:AE$115),0)</f>
        <v>0</v>
      </c>
      <c r="AF76" s="187">
        <f>IF(SUM(wUSE!AF$113:AF$115),AF$4*wUSE!AF77/SUM(wUSE!AF$113:AF$115),0)</f>
        <v>0</v>
      </c>
      <c r="AG76" s="187">
        <f>IF(SUM(wUSE!AG$113:AG$115),AG$4*wUSE!AG77/SUM(wUSE!AG$113:AG$115),0)</f>
        <v>0</v>
      </c>
      <c r="AH76" s="187">
        <f>IF(SUM(wUSE!AH$113:AH$115),AH$4*wUSE!AH77/SUM(wUSE!AH$113:AH$115),0)</f>
        <v>0</v>
      </c>
      <c r="AI76" s="187">
        <f>IF(SUM(wUSE!AI$113:AI$115),AI$4*wUSE!AI77/SUM(wUSE!AI$113:AI$115),0)</f>
        <v>0</v>
      </c>
      <c r="AJ76" s="187">
        <f>IF(SUM(wUSE!AJ$113:AJ$115),AJ$4*wUSE!AJ77/SUM(wUSE!AJ$113:AJ$115),0)</f>
        <v>0</v>
      </c>
      <c r="AK76" s="187">
        <f>IF(SUM(wUSE!AK$113:AK$115),AK$4*wUSE!AK77/SUM(wUSE!AK$113:AK$115),0)</f>
        <v>0</v>
      </c>
      <c r="AL76" s="187">
        <f>IF(SUM(wUSE!AL$113:AL$115),AL$4*wUSE!AL77/SUM(wUSE!AL$113:AL$115),0)</f>
        <v>0</v>
      </c>
      <c r="AM76" s="187">
        <f>IF(SUM(wUSE!AM$113:AM$115),AM$4*wUSE!AM77/SUM(wUSE!AM$113:AM$115),0)</f>
        <v>0</v>
      </c>
      <c r="AN76" s="187">
        <f>IF(SUM(wUSE!AN$113:AN$115),AN$4*wUSE!AN77/SUM(wUSE!AN$113:AN$115),0)</f>
        <v>0</v>
      </c>
      <c r="AO76" s="187">
        <f>IF(SUM(wUSE!AO$113:AO$115),AO$4*wUSE!AO77/SUM(wUSE!AO$113:AO$115),0)</f>
        <v>2.0214427267725155</v>
      </c>
      <c r="AP76" s="187">
        <f>IF(SUM(wUSE!AP$113:AP$115),AP$4*wUSE!AP77/SUM(wUSE!AP$113:AP$115),0)</f>
        <v>0.64095802461880369</v>
      </c>
      <c r="AQ76" s="187">
        <f>IF(SUM(wUSE!AQ$113:AQ$115),AQ$4*wUSE!AQ77/SUM(wUSE!AQ$113:AQ$115),0)</f>
        <v>0.54338921374119387</v>
      </c>
      <c r="AR76" s="187">
        <f>IF(SUM(wUSE!AR$113:AR$115),AR$4*wUSE!AR77/SUM(wUSE!AR$113:AR$115),0)</f>
        <v>0</v>
      </c>
      <c r="AS76" s="187">
        <f>IF(SUM(wUSE!AS$113:AS$115),AS$4*wUSE!AS77/SUM(wUSE!AS$113:AS$115),0)</f>
        <v>0.307165512005315</v>
      </c>
      <c r="AT76" s="187">
        <f>IF(SUM(wUSE!AT$113:AT$115),AT$4*wUSE!AT77/SUM(wUSE!AT$113:AT$115),0)</f>
        <v>3.6765487749950651E-3</v>
      </c>
      <c r="AU76" s="187">
        <f>IF(SUM(wUSE!AU$113:AU$115),AU$4*wUSE!AU77/SUM(wUSE!AU$113:AU$115),0)</f>
        <v>0.14435290238690981</v>
      </c>
      <c r="AV76" s="187">
        <f>IF(SUM(wUSE!AV$113:AV$115),AV$4*wUSE!AV77/SUM(wUSE!AV$113:AV$115),0)</f>
        <v>10.812034190411214</v>
      </c>
      <c r="AW76" s="187">
        <f>IF(SUM(wUSE!AW$113:AW$115),AW$4*wUSE!AW77/SUM(wUSE!AW$113:AW$115),0)</f>
        <v>2.0567963938030154</v>
      </c>
      <c r="AX76" s="187">
        <f>IF(SUM(wUSE!AX$113:AX$115),AX$4*wUSE!AX77/SUM(wUSE!AX$113:AX$115),0)</f>
        <v>0</v>
      </c>
      <c r="AY76" s="187">
        <f>IF(SUM(wUSE!AY$113:AY$115),AY$4*wUSE!AY77/SUM(wUSE!AY$113:AY$115),0)</f>
        <v>2.4750861871013314</v>
      </c>
      <c r="AZ76" s="187">
        <f>IF(SUM(wUSE!AZ$113:AZ$115),AZ$4*wUSE!AZ77/SUM(wUSE!AZ$113:AZ$115),0)</f>
        <v>2.5590295531562295</v>
      </c>
      <c r="BA76" s="187">
        <f>IF(SUM(wUSE!BA$113:BA$115),BA$4*wUSE!BA77/SUM(wUSE!BA$113:BA$115),0)</f>
        <v>0.8264325894472313</v>
      </c>
      <c r="BB76" s="187">
        <f>IF(SUM(wUSE!BB$113:BB$115),BB$4*wUSE!BB77/SUM(wUSE!BB$113:BB$115),0)</f>
        <v>0.1651388780267648</v>
      </c>
      <c r="BC76" s="187">
        <f>IF(SUM(wUSE!BC$113:BC$115),BC$4*wUSE!BC77/SUM(wUSE!BC$113:BC$115),0)</f>
        <v>0.7072465258331887</v>
      </c>
      <c r="BD76" s="187">
        <f>IF(SUM(wUSE!BD$113:BD$115),BD$4*wUSE!BD77/SUM(wUSE!BD$113:BD$115),0)</f>
        <v>0.24753465400817376</v>
      </c>
      <c r="BE76" s="187">
        <f>IF(SUM(wUSE!BE$113:BE$115),BE$4*wUSE!BE77/SUM(wUSE!BE$113:BE$115),0)</f>
        <v>0.36301616875650883</v>
      </c>
      <c r="BF76" s="187">
        <f>IF(SUM(wUSE!BF$113:BF$115),BF$4*wUSE!BF77/SUM(wUSE!BF$113:BF$115),0)</f>
        <v>2.8873881999732227E-3</v>
      </c>
      <c r="BG76" s="187">
        <f>IF(SUM(wUSE!BG$113:BG$115),BG$4*wUSE!BG77/SUM(wUSE!BG$113:BG$115),0)</f>
        <v>3.1894659884289109</v>
      </c>
      <c r="BH76" s="187">
        <f>IF(SUM(wUSE!BH$113:BH$115),BH$4*wUSE!BH77/SUM(wUSE!BH$113:BH$115),0)</f>
        <v>0.35563524981487044</v>
      </c>
      <c r="BI76" s="187">
        <f>IF(SUM(wUSE!BI$113:BI$115),BI$4*wUSE!BI77/SUM(wUSE!BI$113:BI$115),0)</f>
        <v>0.90886534081248027</v>
      </c>
      <c r="BJ76" s="187">
        <f>IF(SUM(wUSE!BJ$113:BJ$115),BJ$4*wUSE!BJ77/SUM(wUSE!BJ$113:BJ$115),0)</f>
        <v>2.6897453302256531E-2</v>
      </c>
      <c r="BK76" s="187">
        <f>IF(SUM(wUSE!BK$113:BK$115),BK$4*wUSE!BK77/SUM(wUSE!BK$113:BK$115),0)</f>
        <v>5.4037832568730115</v>
      </c>
      <c r="BL76" s="187">
        <f>IF(SUM(wUSE!BL$113:BL$115),BL$4*wUSE!BL77/SUM(wUSE!BL$113:BL$115),0)</f>
        <v>3.3508862902948131</v>
      </c>
      <c r="BM76" s="187">
        <f>IF(SUM(wUSE!BM$113:BM$115),BM$4*wUSE!BM77/SUM(wUSE!BM$113:BM$115),0)</f>
        <v>2.846447135183594</v>
      </c>
      <c r="BN76" s="187">
        <f>IF(SUM(wUSE!BN$113:BN$115),BN$4*wUSE!BN77/SUM(wUSE!BN$113:BN$115),0)</f>
        <v>0.40817333976726838</v>
      </c>
      <c r="BO76" s="187">
        <f>IF(SUM(wUSE!BO$113:BO$115),BO$4*wUSE!BO77/SUM(wUSE!BO$113:BO$115),0)</f>
        <v>0.63815167044943477</v>
      </c>
      <c r="BP76" s="187">
        <f>IF(SUM(wUSE!BP$113:BP$115),BP$4*wUSE!BP77/SUM(wUSE!BP$113:BP$115),0)</f>
        <v>3.1878336067579643E-2</v>
      </c>
      <c r="BQ76" s="187">
        <f>IF(SUM(wUSE!BQ$113:BQ$115),BQ$4*wUSE!BQ77/SUM(wUSE!BQ$113:BQ$115),0)</f>
        <v>2.1354135832375247</v>
      </c>
      <c r="BR76" s="187">
        <f>IF(SUM(wUSE!BR$113:BR$115),BR$4*wUSE!BR77/SUM(wUSE!BR$113:BR$115),0)</f>
        <v>1.6342879037076108E-3</v>
      </c>
      <c r="BS76" s="187">
        <f>IF(SUM(wUSE!BS$113:BS$115),BS$4*wUSE!BS77/SUM(wUSE!BS$113:BS$115),0)</f>
        <v>6.2250931827718716</v>
      </c>
      <c r="BT76" s="187">
        <f>IF(SUM(wUSE!BT$113:BT$115),BT$4*wUSE!BT77/SUM(wUSE!BT$113:BT$115),0)</f>
        <v>7.4164228435146669</v>
      </c>
      <c r="BU76" s="187">
        <f>IF(SUM(wUSE!BU$113:BU$115),BU$4*wUSE!BU77/SUM(wUSE!BU$113:BU$115),0)</f>
        <v>2.4298811377401169E-2</v>
      </c>
      <c r="BV76" s="187">
        <f>IF(SUM(wUSE!BV$113:BV$115),BV$4*wUSE!BV77/SUM(wUSE!BV$113:BV$115),0)</f>
        <v>15.342917398778356</v>
      </c>
      <c r="BW76" s="187">
        <f>IF(SUM(wUSE!BW$113:BW$115),BW$4*wUSE!BW77/SUM(wUSE!BW$113:BW$115),0)</f>
        <v>0</v>
      </c>
      <c r="BX76" s="187">
        <f>IF(SUM(wUSE!BX$113:BX$115),BX$4*wUSE!BX77/SUM(wUSE!BX$113:BX$115),0)</f>
        <v>0.19460318864416132</v>
      </c>
      <c r="BY76" s="187">
        <f>IF(SUM(wUSE!BY$113:BY$115),BY$4*wUSE!BY77/SUM(wUSE!BY$113:BY$115),0)</f>
        <v>0.10594671646039584</v>
      </c>
      <c r="BZ76" s="187">
        <f>IF(SUM(wUSE!BZ$113:BZ$115),BZ$4*wUSE!BZ77/SUM(wUSE!BZ$113:BZ$115),0)</f>
        <v>3.9266186506221468</v>
      </c>
      <c r="CA76" s="187">
        <f>IF(SUM(wUSE!CA$113:CA$115),CA$4*wUSE!CA77/SUM(wUSE!CA$113:CA$115),0)</f>
        <v>11.644768850764807</v>
      </c>
      <c r="CB76" s="187">
        <f>IF(SUM(wUSE!CB$113:CB$115),CB$4*wUSE!CB77/SUM(wUSE!CB$113:CB$115),0)</f>
        <v>0.36527284414273786</v>
      </c>
      <c r="CC76" s="187">
        <f>IF(SUM(wUSE!CC$113:CC$115),CC$4*wUSE!CC77/SUM(wUSE!CC$113:CC$115),0)</f>
        <v>0.27006812681080927</v>
      </c>
      <c r="CD76" s="187">
        <f>IF(SUM(wUSE!CD$113:CD$115),CD$4*wUSE!CD77/SUM(wUSE!CD$113:CD$115),0)</f>
        <v>0.27888108162443431</v>
      </c>
      <c r="CE76" s="187">
        <f>IF(SUM(wUSE!CE$113:CE$115),CE$4*wUSE!CE77/SUM(wUSE!CE$113:CE$115),0)</f>
        <v>0.21140774868853085</v>
      </c>
      <c r="CF76" s="187">
        <f>IF(SUM(wUSE!CF$113:CF$115),CF$4*wUSE!CF77/SUM(wUSE!CF$113:CF$115),0)</f>
        <v>13.032479743336808</v>
      </c>
      <c r="CG76" s="187">
        <f>IF(SUM(wUSE!CG$113:CG$115),CG$4*wUSE!CG77/SUM(wUSE!CG$113:CG$115),0)</f>
        <v>0.32861587497722317</v>
      </c>
      <c r="CH76" s="187">
        <f>IF(SUM(wUSE!CH$113:CH$115),CH$4*wUSE!CH77/SUM(wUSE!CH$113:CH$115),0)</f>
        <v>2.5674767233634839</v>
      </c>
      <c r="CI76" s="187">
        <f>IF(SUM(wUSE!CI$113:CI$115),CI$4*wUSE!CI77/SUM(wUSE!CI$113:CI$115),0)</f>
        <v>4.7687358060469094E-2</v>
      </c>
      <c r="CJ76" s="187">
        <f>IF(SUM(wUSE!CJ$113:CJ$115),CJ$4*wUSE!CJ77/SUM(wUSE!CJ$113:CJ$115),0)</f>
        <v>2.6197464763519758</v>
      </c>
      <c r="CK76" s="187">
        <f>IF(SUM(wUSE!CK$113:CK$115),CK$4*wUSE!CK77/SUM(wUSE!CK$113:CK$115),0)</f>
        <v>0.53685673615824381</v>
      </c>
      <c r="CL76" s="187">
        <f>IF(SUM(wUSE!CL$113:CL$115),CL$4*wUSE!CL77/SUM(wUSE!CL$113:CL$115),0)</f>
        <v>0.53794254344291048</v>
      </c>
      <c r="CM76" s="187">
        <f>IF(SUM(wUSE!CM$113:CM$115),CM$4*wUSE!CM77/SUM(wUSE!CM$113:CM$115),0)</f>
        <v>0</v>
      </c>
      <c r="CN76" s="187">
        <f>IF(SUM(wUSE!CN$113:CN$115),CN$4*wUSE!CN77/SUM(wUSE!CN$113:CN$115),0)</f>
        <v>2.8905223243198388</v>
      </c>
      <c r="CO76" s="187">
        <f>IF(SUM(wUSE!CO$113:CO$115),CO$4*wUSE!CO77/SUM(wUSE!CO$113:CO$115),0)</f>
        <v>0.10935748843211278</v>
      </c>
      <c r="CP76" s="187">
        <f>IF(SUM(wUSE!CP$113:CP$115),CP$4*wUSE!CP77/SUM(wUSE!CP$113:CP$115),0)</f>
        <v>9.3254177086543114E-2</v>
      </c>
      <c r="CQ76" s="187">
        <f>IF(SUM(wUSE!CQ$113:CQ$115),CQ$4*wUSE!CQ77/SUM(wUSE!CQ$113:CQ$115),0)</f>
        <v>0.3229305552624615</v>
      </c>
      <c r="CR76" s="187">
        <f>IF(SUM(wUSE!CR$113:CR$115),CR$4*wUSE!CR77/SUM(wUSE!CR$113:CR$115),0)</f>
        <v>6.7793930938906913E-2</v>
      </c>
      <c r="CS76" s="187">
        <f>IF(SUM(wUSE!CS$113:CS$115),CS$4*wUSE!CS77/SUM(wUSE!CS$113:CS$115),0)</f>
        <v>0.70045059254090758</v>
      </c>
      <c r="CT76" s="187">
        <f>IF(SUM(wUSE!CT$113:CT$115),CT$4*wUSE!CT77/SUM(wUSE!CT$113:CT$115),0)</f>
        <v>9.1948160243316295</v>
      </c>
      <c r="CU76" s="187">
        <f>IF(SUM(wUSE!CU$113:CU$115),CU$4*wUSE!CU77/SUM(wUSE!CU$113:CU$115),0)</f>
        <v>8.264617138994069</v>
      </c>
      <c r="CV76" s="187">
        <f>IF(SUM(wUSE!CV$113:CV$115),CV$4*wUSE!CV77/SUM(wUSE!CV$113:CV$115),0)</f>
        <v>2.5986378668374135</v>
      </c>
      <c r="CW76" s="187">
        <f>IF(SUM(wUSE!CW$113:CW$115),CW$4*wUSE!CW77/SUM(wUSE!CW$113:CW$115),0)</f>
        <v>0.9076078645567629</v>
      </c>
      <c r="CX76" s="187">
        <f>IF(SUM(wUSE!CX$113:CX$115),CX$4*wUSE!CX77/SUM(wUSE!CX$113:CX$115),0)</f>
        <v>3.1303680758107996E-3</v>
      </c>
      <c r="CY76" s="187">
        <f>IF(SUM(wUSE!CY$113:CY$115),CY$4*wUSE!CY77/SUM(wUSE!CY$113:CY$115),0)</f>
        <v>0.20129201086918</v>
      </c>
      <c r="CZ76" s="187">
        <f>IF(SUM(wUSE!CZ$113:CZ$115),CZ$4*wUSE!CZ77/SUM(wUSE!CZ$113:CZ$115),0)</f>
        <v>4.2302564843145998</v>
      </c>
      <c r="DA76" s="187">
        <f>IF(SUM(wUSE!DA$113:DA$115),DA$4*wUSE!DA77/SUM(wUSE!DA$113:DA$115),0)</f>
        <v>0.53559788706377409</v>
      </c>
      <c r="DB76" s="187">
        <f>IF(SUM(wUSE!DB$113:DB$115),DB$4*wUSE!DB77/SUM(wUSE!DB$113:DB$115),0)</f>
        <v>0</v>
      </c>
      <c r="DC76" s="177"/>
      <c r="DD76" s="178"/>
      <c r="DE76" s="178"/>
      <c r="DF76" s="178"/>
      <c r="DG76" s="178"/>
      <c r="DH76" s="178"/>
      <c r="DI76" s="178"/>
      <c r="DJ76" s="178"/>
      <c r="DK76" s="178"/>
      <c r="DL76" s="178"/>
      <c r="DM76" s="178"/>
      <c r="DN76" s="178"/>
      <c r="DO76" s="178"/>
      <c r="DP76" s="178"/>
    </row>
    <row r="77" spans="1:120" x14ac:dyDescent="0.35">
      <c r="A77" s="27"/>
      <c r="B77" s="15" t="s">
        <v>168</v>
      </c>
      <c r="C77" s="187">
        <f>IF(SUM(wUSE!C$113:C$115),C$4*wUSE!C78/SUM(wUSE!C$113:C$115),0)</f>
        <v>0</v>
      </c>
      <c r="D77" s="187">
        <f>IF(SUM(wUSE!D$113:D$115),D$4*wUSE!D78/SUM(wUSE!D$113:D$115),0)</f>
        <v>0</v>
      </c>
      <c r="E77" s="187">
        <f>IF(SUM(wUSE!E$113:E$115),E$4*wUSE!E78/SUM(wUSE!E$113:E$115),0)</f>
        <v>0</v>
      </c>
      <c r="F77" s="187">
        <f>IF(SUM(wUSE!F$113:F$115),F$4*wUSE!F78/SUM(wUSE!F$113:F$115),0)</f>
        <v>0</v>
      </c>
      <c r="G77" s="187">
        <f>IF(SUM(wUSE!G$113:G$115),G$4*wUSE!G78/SUM(wUSE!G$113:G$115),0)</f>
        <v>0</v>
      </c>
      <c r="H77" s="187">
        <f>IF(SUM(wUSE!H$113:H$115),H$4*wUSE!H78/SUM(wUSE!H$113:H$115),0)</f>
        <v>0</v>
      </c>
      <c r="I77" s="187">
        <f>IF(SUM(wUSE!I$113:I$115),I$4*wUSE!I78/SUM(wUSE!I$113:I$115),0)</f>
        <v>0</v>
      </c>
      <c r="J77" s="187">
        <f>IF(SUM(wUSE!J$113:J$115),J$4*wUSE!J78/SUM(wUSE!J$113:J$115),0)</f>
        <v>0</v>
      </c>
      <c r="K77" s="187">
        <f>IF(SUM(wUSE!K$113:K$115),K$4*wUSE!K78/SUM(wUSE!K$113:K$115),0)</f>
        <v>0</v>
      </c>
      <c r="L77" s="187">
        <f>IF(SUM(wUSE!L$113:L$115),L$4*wUSE!L78/SUM(wUSE!L$113:L$115),0)</f>
        <v>0</v>
      </c>
      <c r="M77" s="187">
        <f>IF(SUM(wUSE!M$113:M$115),M$4*wUSE!M78/SUM(wUSE!M$113:M$115),0)</f>
        <v>0</v>
      </c>
      <c r="N77" s="187">
        <f>IF(SUM(wUSE!N$113:N$115),N$4*wUSE!N78/SUM(wUSE!N$113:N$115),0)</f>
        <v>0</v>
      </c>
      <c r="O77" s="187">
        <f>IF(SUM(wUSE!O$113:O$115),O$4*wUSE!O78/SUM(wUSE!O$113:O$115),0)</f>
        <v>0</v>
      </c>
      <c r="P77" s="187">
        <f>IF(SUM(wUSE!P$113:P$115),P$4*wUSE!P78/SUM(wUSE!P$113:P$115),0)</f>
        <v>0</v>
      </c>
      <c r="Q77" s="187">
        <f>IF(SUM(wUSE!Q$113:Q$115),Q$4*wUSE!Q78/SUM(wUSE!Q$113:Q$115),0)</f>
        <v>0</v>
      </c>
      <c r="R77" s="187">
        <f>IF(SUM(wUSE!R$113:R$115),R$4*wUSE!R78/SUM(wUSE!R$113:R$115),0)</f>
        <v>0</v>
      </c>
      <c r="S77" s="187">
        <f>IF(SUM(wUSE!S$113:S$115),S$4*wUSE!S78/SUM(wUSE!S$113:S$115),0)</f>
        <v>0</v>
      </c>
      <c r="T77" s="187">
        <f>IF(SUM(wUSE!T$113:T$115),T$4*wUSE!T78/SUM(wUSE!T$113:T$115),0)</f>
        <v>0</v>
      </c>
      <c r="U77" s="187">
        <f>IF(SUM(wUSE!U$113:U$115),U$4*wUSE!U78/SUM(wUSE!U$113:U$115),0)</f>
        <v>0</v>
      </c>
      <c r="V77" s="187">
        <f>IF(SUM(wUSE!V$113:V$115),V$4*wUSE!V78/SUM(wUSE!V$113:V$115),0)</f>
        <v>0</v>
      </c>
      <c r="W77" s="187">
        <f>IF(SUM(wUSE!W$113:W$115),W$4*wUSE!W78/SUM(wUSE!W$113:W$115),0)</f>
        <v>0</v>
      </c>
      <c r="X77" s="187">
        <f>IF(SUM(wUSE!X$113:X$115),X$4*wUSE!X78/SUM(wUSE!X$113:X$115),0)</f>
        <v>0</v>
      </c>
      <c r="Y77" s="187">
        <f>IF(SUM(wUSE!Y$113:Y$115),Y$4*wUSE!Y78/SUM(wUSE!Y$113:Y$115),0)</f>
        <v>0</v>
      </c>
      <c r="Z77" s="187">
        <f>IF(SUM(wUSE!Z$113:Z$115),Z$4*wUSE!Z78/SUM(wUSE!Z$113:Z$115),0)</f>
        <v>0</v>
      </c>
      <c r="AA77" s="187">
        <f>IF(SUM(wUSE!AA$113:AA$115),AA$4*wUSE!AA78/SUM(wUSE!AA$113:AA$115),0)</f>
        <v>0</v>
      </c>
      <c r="AB77" s="187">
        <f>IF(SUM(wUSE!AB$113:AB$115),AB$4*wUSE!AB78/SUM(wUSE!AB$113:AB$115),0)</f>
        <v>0</v>
      </c>
      <c r="AC77" s="187">
        <f>IF(SUM(wUSE!AC$113:AC$115),AC$4*wUSE!AC78/SUM(wUSE!AC$113:AC$115),0)</f>
        <v>0</v>
      </c>
      <c r="AD77" s="187">
        <f>IF(SUM(wUSE!AD$113:AD$115),AD$4*wUSE!AD78/SUM(wUSE!AD$113:AD$115),0)</f>
        <v>0</v>
      </c>
      <c r="AE77" s="187">
        <f>IF(SUM(wUSE!AE$113:AE$115),AE$4*wUSE!AE78/SUM(wUSE!AE$113:AE$115),0)</f>
        <v>0</v>
      </c>
      <c r="AF77" s="187">
        <f>IF(SUM(wUSE!AF$113:AF$115),AF$4*wUSE!AF78/SUM(wUSE!AF$113:AF$115),0)</f>
        <v>0</v>
      </c>
      <c r="AG77" s="187">
        <f>IF(SUM(wUSE!AG$113:AG$115),AG$4*wUSE!AG78/SUM(wUSE!AG$113:AG$115),0)</f>
        <v>0</v>
      </c>
      <c r="AH77" s="187">
        <f>IF(SUM(wUSE!AH$113:AH$115),AH$4*wUSE!AH78/SUM(wUSE!AH$113:AH$115),0)</f>
        <v>0</v>
      </c>
      <c r="AI77" s="187">
        <f>IF(SUM(wUSE!AI$113:AI$115),AI$4*wUSE!AI78/SUM(wUSE!AI$113:AI$115),0)</f>
        <v>0</v>
      </c>
      <c r="AJ77" s="187">
        <f>IF(SUM(wUSE!AJ$113:AJ$115),AJ$4*wUSE!AJ78/SUM(wUSE!AJ$113:AJ$115),0)</f>
        <v>0</v>
      </c>
      <c r="AK77" s="187">
        <f>IF(SUM(wUSE!AK$113:AK$115),AK$4*wUSE!AK78/SUM(wUSE!AK$113:AK$115),0)</f>
        <v>0</v>
      </c>
      <c r="AL77" s="187">
        <f>IF(SUM(wUSE!AL$113:AL$115),AL$4*wUSE!AL78/SUM(wUSE!AL$113:AL$115),0)</f>
        <v>0</v>
      </c>
      <c r="AM77" s="187">
        <f>IF(SUM(wUSE!AM$113:AM$115),AM$4*wUSE!AM78/SUM(wUSE!AM$113:AM$115),0)</f>
        <v>0</v>
      </c>
      <c r="AN77" s="187">
        <f>IF(SUM(wUSE!AN$113:AN$115),AN$4*wUSE!AN78/SUM(wUSE!AN$113:AN$115),0)</f>
        <v>0</v>
      </c>
      <c r="AO77" s="187">
        <f>IF(SUM(wUSE!AO$113:AO$115),AO$4*wUSE!AO78/SUM(wUSE!AO$113:AO$115),0)</f>
        <v>4.7760160526000961E-2</v>
      </c>
      <c r="AP77" s="187">
        <f>IF(SUM(wUSE!AP$113:AP$115),AP$4*wUSE!AP78/SUM(wUSE!AP$113:AP$115),0)</f>
        <v>6.9732324037430474E-2</v>
      </c>
      <c r="AQ77" s="187">
        <f>IF(SUM(wUSE!AQ$113:AQ$115),AQ$4*wUSE!AQ78/SUM(wUSE!AQ$113:AQ$115),0)</f>
        <v>0.80283564651676442</v>
      </c>
      <c r="AR77" s="187">
        <f>IF(SUM(wUSE!AR$113:AR$115),AR$4*wUSE!AR78/SUM(wUSE!AR$113:AR$115),0)</f>
        <v>0</v>
      </c>
      <c r="AS77" s="187">
        <f>IF(SUM(wUSE!AS$113:AS$115),AS$4*wUSE!AS78/SUM(wUSE!AS$113:AS$115),0)</f>
        <v>0</v>
      </c>
      <c r="AT77" s="187">
        <f>IF(SUM(wUSE!AT$113:AT$115),AT$4*wUSE!AT78/SUM(wUSE!AT$113:AT$115),0)</f>
        <v>1.1653592965074338E-5</v>
      </c>
      <c r="AU77" s="187">
        <f>IF(SUM(wUSE!AU$113:AU$115),AU$4*wUSE!AU78/SUM(wUSE!AU$113:AU$115),0)</f>
        <v>3.4999195241289811E-2</v>
      </c>
      <c r="AV77" s="187">
        <f>IF(SUM(wUSE!AV$113:AV$115),AV$4*wUSE!AV78/SUM(wUSE!AV$113:AV$115),0)</f>
        <v>0.36788429140982987</v>
      </c>
      <c r="AW77" s="187">
        <f>IF(SUM(wUSE!AW$113:AW$115),AW$4*wUSE!AW78/SUM(wUSE!AW$113:AW$115),0)</f>
        <v>0.37735270249377073</v>
      </c>
      <c r="AX77" s="187">
        <f>IF(SUM(wUSE!AX$113:AX$115),AX$4*wUSE!AX78/SUM(wUSE!AX$113:AX$115),0)</f>
        <v>0</v>
      </c>
      <c r="AY77" s="187">
        <f>IF(SUM(wUSE!AY$113:AY$115),AY$4*wUSE!AY78/SUM(wUSE!AY$113:AY$115),0)</f>
        <v>0.10286688479790174</v>
      </c>
      <c r="AZ77" s="187">
        <f>IF(SUM(wUSE!AZ$113:AZ$115),AZ$4*wUSE!AZ78/SUM(wUSE!AZ$113:AZ$115),0)</f>
        <v>1.337034180135708</v>
      </c>
      <c r="BA77" s="187">
        <f>IF(SUM(wUSE!BA$113:BA$115),BA$4*wUSE!BA78/SUM(wUSE!BA$113:BA$115),0)</f>
        <v>0.36776290253762506</v>
      </c>
      <c r="BB77" s="187">
        <f>IF(SUM(wUSE!BB$113:BB$115),BB$4*wUSE!BB78/SUM(wUSE!BB$113:BB$115),0)</f>
        <v>4.7523340436207021E-3</v>
      </c>
      <c r="BC77" s="187">
        <f>IF(SUM(wUSE!BC$113:BC$115),BC$4*wUSE!BC78/SUM(wUSE!BC$113:BC$115),0)</f>
        <v>8.5171250219919351E-2</v>
      </c>
      <c r="BD77" s="187">
        <f>IF(SUM(wUSE!BD$113:BD$115),BD$4*wUSE!BD78/SUM(wUSE!BD$113:BD$115),0)</f>
        <v>2.5455831604915914E-2</v>
      </c>
      <c r="BE77" s="187">
        <f>IF(SUM(wUSE!BE$113:BE$115),BE$4*wUSE!BE78/SUM(wUSE!BE$113:BE$115),0)</f>
        <v>4.5904404407030239E-2</v>
      </c>
      <c r="BF77" s="187">
        <f>IF(SUM(wUSE!BF$113:BF$115),BF$4*wUSE!BF78/SUM(wUSE!BF$113:BF$115),0)</f>
        <v>6.8856583437120248E-4</v>
      </c>
      <c r="BG77" s="187">
        <f>IF(SUM(wUSE!BG$113:BG$115),BG$4*wUSE!BG78/SUM(wUSE!BG$113:BG$115),0)</f>
        <v>0.46690697982565388</v>
      </c>
      <c r="BH77" s="187">
        <f>IF(SUM(wUSE!BH$113:BH$115),BH$4*wUSE!BH78/SUM(wUSE!BH$113:BH$115),0)</f>
        <v>1.371342118256819E-2</v>
      </c>
      <c r="BI77" s="187">
        <f>IF(SUM(wUSE!BI$113:BI$115),BI$4*wUSE!BI78/SUM(wUSE!BI$113:BI$115),0)</f>
        <v>0.10502432136672633</v>
      </c>
      <c r="BJ77" s="187">
        <f>IF(SUM(wUSE!BJ$113:BJ$115),BJ$4*wUSE!BJ78/SUM(wUSE!BJ$113:BJ$115),0)</f>
        <v>1.3554419416937588E-2</v>
      </c>
      <c r="BK77" s="187">
        <f>IF(SUM(wUSE!BK$113:BK$115),BK$4*wUSE!BK78/SUM(wUSE!BK$113:BK$115),0)</f>
        <v>2.2359925003486857E-3</v>
      </c>
      <c r="BL77" s="187">
        <f>IF(SUM(wUSE!BL$113:BL$115),BL$4*wUSE!BL78/SUM(wUSE!BL$113:BL$115),0)</f>
        <v>3.0185924726085734E-3</v>
      </c>
      <c r="BM77" s="187">
        <f>IF(SUM(wUSE!BM$113:BM$115),BM$4*wUSE!BM78/SUM(wUSE!BM$113:BM$115),0)</f>
        <v>8.3476986326083399E-2</v>
      </c>
      <c r="BN77" s="187">
        <f>IF(SUM(wUSE!BN$113:BN$115),BN$4*wUSE!BN78/SUM(wUSE!BN$113:BN$115),0)</f>
        <v>8.301307951060867E-2</v>
      </c>
      <c r="BO77" s="187">
        <f>IF(SUM(wUSE!BO$113:BO$115),BO$4*wUSE!BO78/SUM(wUSE!BO$113:BO$115),0)</f>
        <v>1.1922722307776077E-2</v>
      </c>
      <c r="BP77" s="187">
        <f>IF(SUM(wUSE!BP$113:BP$115),BP$4*wUSE!BP78/SUM(wUSE!BP$113:BP$115),0)</f>
        <v>0.1075318900344602</v>
      </c>
      <c r="BQ77" s="187">
        <f>IF(SUM(wUSE!BQ$113:BQ$115),BQ$4*wUSE!BQ78/SUM(wUSE!BQ$113:BQ$115),0)</f>
        <v>0</v>
      </c>
      <c r="BR77" s="187">
        <f>IF(SUM(wUSE!BR$113:BR$115),BR$4*wUSE!BR78/SUM(wUSE!BR$113:BR$115),0)</f>
        <v>1.7051720754354845E-4</v>
      </c>
      <c r="BS77" s="187">
        <f>IF(SUM(wUSE!BS$113:BS$115),BS$4*wUSE!BS78/SUM(wUSE!BS$113:BS$115),0)</f>
        <v>0</v>
      </c>
      <c r="BT77" s="187">
        <f>IF(SUM(wUSE!BT$113:BT$115),BT$4*wUSE!BT78/SUM(wUSE!BT$113:BT$115),0)</f>
        <v>0.31620114079144862</v>
      </c>
      <c r="BU77" s="187">
        <f>IF(SUM(wUSE!BU$113:BU$115),BU$4*wUSE!BU78/SUM(wUSE!BU$113:BU$115),0)</f>
        <v>1.3363634350645944E-2</v>
      </c>
      <c r="BV77" s="187">
        <f>IF(SUM(wUSE!BV$113:BV$115),BV$4*wUSE!BV78/SUM(wUSE!BV$113:BV$115),0)</f>
        <v>1.1937337230409455</v>
      </c>
      <c r="BW77" s="187">
        <f>IF(SUM(wUSE!BW$113:BW$115),BW$4*wUSE!BW78/SUM(wUSE!BW$113:BW$115),0)</f>
        <v>0</v>
      </c>
      <c r="BX77" s="187">
        <f>IF(SUM(wUSE!BX$113:BX$115),BX$4*wUSE!BX78/SUM(wUSE!BX$113:BX$115),0)</f>
        <v>3.3049558392551297E-2</v>
      </c>
      <c r="BY77" s="187">
        <f>IF(SUM(wUSE!BY$113:BY$115),BY$4*wUSE!BY78/SUM(wUSE!BY$113:BY$115),0)</f>
        <v>3.0228011458704539E-2</v>
      </c>
      <c r="BZ77" s="187">
        <f>IF(SUM(wUSE!BZ$113:BZ$115),BZ$4*wUSE!BZ78/SUM(wUSE!BZ$113:BZ$115),0)</f>
        <v>0.32668650718668929</v>
      </c>
      <c r="CA77" s="187">
        <f>IF(SUM(wUSE!CA$113:CA$115),CA$4*wUSE!CA78/SUM(wUSE!CA$113:CA$115),0)</f>
        <v>1.106292060385869</v>
      </c>
      <c r="CB77" s="187">
        <f>IF(SUM(wUSE!CB$113:CB$115),CB$4*wUSE!CB78/SUM(wUSE!CB$113:CB$115),0)</f>
        <v>0.21685692387884953</v>
      </c>
      <c r="CC77" s="187">
        <f>IF(SUM(wUSE!CC$113:CC$115),CC$4*wUSE!CC78/SUM(wUSE!CC$113:CC$115),0)</f>
        <v>6.961819005116947E-3</v>
      </c>
      <c r="CD77" s="187">
        <f>IF(SUM(wUSE!CD$113:CD$115),CD$4*wUSE!CD78/SUM(wUSE!CD$113:CD$115),0)</f>
        <v>2.2477139504873006E-3</v>
      </c>
      <c r="CE77" s="187">
        <f>IF(SUM(wUSE!CE$113:CE$115),CE$4*wUSE!CE78/SUM(wUSE!CE$113:CE$115),0)</f>
        <v>0.18169872613712587</v>
      </c>
      <c r="CF77" s="187">
        <f>IF(SUM(wUSE!CF$113:CF$115),CF$4*wUSE!CF78/SUM(wUSE!CF$113:CF$115),0)</f>
        <v>6.5218449198979993</v>
      </c>
      <c r="CG77" s="187">
        <f>IF(SUM(wUSE!CG$113:CG$115),CG$4*wUSE!CG78/SUM(wUSE!CG$113:CG$115),0)</f>
        <v>5.5499554573817771E-2</v>
      </c>
      <c r="CH77" s="187">
        <f>IF(SUM(wUSE!CH$113:CH$115),CH$4*wUSE!CH78/SUM(wUSE!CH$113:CH$115),0)</f>
        <v>0.15379397721456423</v>
      </c>
      <c r="CI77" s="187">
        <f>IF(SUM(wUSE!CI$113:CI$115),CI$4*wUSE!CI78/SUM(wUSE!CI$113:CI$115),0)</f>
        <v>3.6661903705685621E-3</v>
      </c>
      <c r="CJ77" s="187">
        <f>IF(SUM(wUSE!CJ$113:CJ$115),CJ$4*wUSE!CJ78/SUM(wUSE!CJ$113:CJ$115),0)</f>
        <v>0</v>
      </c>
      <c r="CK77" s="187">
        <f>IF(SUM(wUSE!CK$113:CK$115),CK$4*wUSE!CK78/SUM(wUSE!CK$113:CK$115),0)</f>
        <v>0</v>
      </c>
      <c r="CL77" s="187">
        <f>IF(SUM(wUSE!CL$113:CL$115),CL$4*wUSE!CL78/SUM(wUSE!CL$113:CL$115),0)</f>
        <v>4.4422844845878644E-6</v>
      </c>
      <c r="CM77" s="187">
        <f>IF(SUM(wUSE!CM$113:CM$115),CM$4*wUSE!CM78/SUM(wUSE!CM$113:CM$115),0)</f>
        <v>0</v>
      </c>
      <c r="CN77" s="187">
        <f>IF(SUM(wUSE!CN$113:CN$115),CN$4*wUSE!CN78/SUM(wUSE!CN$113:CN$115),0)</f>
        <v>1.6850595368372416</v>
      </c>
      <c r="CO77" s="187">
        <f>IF(SUM(wUSE!CO$113:CO$115),CO$4*wUSE!CO78/SUM(wUSE!CO$113:CO$115),0)</f>
        <v>1.56848380426249E-2</v>
      </c>
      <c r="CP77" s="187">
        <f>IF(SUM(wUSE!CP$113:CP$115),CP$4*wUSE!CP78/SUM(wUSE!CP$113:CP$115),0)</f>
        <v>1.6628490441995221E-2</v>
      </c>
      <c r="CQ77" s="187">
        <f>IF(SUM(wUSE!CQ$113:CQ$115),CQ$4*wUSE!CQ78/SUM(wUSE!CQ$113:CQ$115),0)</f>
        <v>7.1766567174859644E-2</v>
      </c>
      <c r="CR77" s="187">
        <f>IF(SUM(wUSE!CR$113:CR$115),CR$4*wUSE!CR78/SUM(wUSE!CR$113:CR$115),0)</f>
        <v>2.5277043953558325E-2</v>
      </c>
      <c r="CS77" s="187">
        <f>IF(SUM(wUSE!CS$113:CS$115),CS$4*wUSE!CS78/SUM(wUSE!CS$113:CS$115),0)</f>
        <v>0.18541394766882169</v>
      </c>
      <c r="CT77" s="187">
        <f>IF(SUM(wUSE!CT$113:CT$115),CT$4*wUSE!CT78/SUM(wUSE!CT$113:CT$115),0)</f>
        <v>0</v>
      </c>
      <c r="CU77" s="187">
        <f>IF(SUM(wUSE!CU$113:CU$115),CU$4*wUSE!CU78/SUM(wUSE!CU$113:CU$115),0)</f>
        <v>6.7601212813921423</v>
      </c>
      <c r="CV77" s="187">
        <f>IF(SUM(wUSE!CV$113:CV$115),CV$4*wUSE!CV78/SUM(wUSE!CV$113:CV$115),0)</f>
        <v>0.65533472385027713</v>
      </c>
      <c r="CW77" s="187">
        <f>IF(SUM(wUSE!CW$113:CW$115),CW$4*wUSE!CW78/SUM(wUSE!CW$113:CW$115),0)</f>
        <v>0.1540987256835798</v>
      </c>
      <c r="CX77" s="187">
        <f>IF(SUM(wUSE!CX$113:CX$115),CX$4*wUSE!CX78/SUM(wUSE!CX$113:CX$115),0)</f>
        <v>0</v>
      </c>
      <c r="CY77" s="187">
        <f>IF(SUM(wUSE!CY$113:CY$115),CY$4*wUSE!CY78/SUM(wUSE!CY$113:CY$115),0)</f>
        <v>1.2086895122897588E-2</v>
      </c>
      <c r="CZ77" s="187">
        <f>IF(SUM(wUSE!CZ$113:CZ$115),CZ$4*wUSE!CZ78/SUM(wUSE!CZ$113:CZ$115),0)</f>
        <v>1.3118503507144481</v>
      </c>
      <c r="DA77" s="187">
        <f>IF(SUM(wUSE!DA$113:DA$115),DA$4*wUSE!DA78/SUM(wUSE!DA$113:DA$115),0)</f>
        <v>0</v>
      </c>
      <c r="DB77" s="187">
        <f>IF(SUM(wUSE!DB$113:DB$115),DB$4*wUSE!DB78/SUM(wUSE!DB$113:DB$115),0)</f>
        <v>0</v>
      </c>
      <c r="DC77" s="177"/>
      <c r="DD77" s="178"/>
      <c r="DE77" s="178"/>
      <c r="DF77" s="178"/>
      <c r="DG77" s="178"/>
      <c r="DH77" s="178"/>
      <c r="DI77" s="178"/>
      <c r="DJ77" s="178"/>
      <c r="DK77" s="178"/>
      <c r="DL77" s="178"/>
      <c r="DM77" s="178"/>
      <c r="DN77" s="178"/>
      <c r="DO77" s="178"/>
      <c r="DP77" s="178"/>
    </row>
    <row r="78" spans="1:120" x14ac:dyDescent="0.35">
      <c r="A78" s="27"/>
      <c r="B78" s="15" t="s">
        <v>527</v>
      </c>
      <c r="C78" s="187">
        <f>IF(SUM(wUSE!C$113:C$115),C$4*wUSE!C79/SUM(wUSE!C$113:C$115),0)</f>
        <v>0</v>
      </c>
      <c r="D78" s="187">
        <f>IF(SUM(wUSE!D$113:D$115),D$4*wUSE!D79/SUM(wUSE!D$113:D$115),0)</f>
        <v>0</v>
      </c>
      <c r="E78" s="187">
        <f>IF(SUM(wUSE!E$113:E$115),E$4*wUSE!E79/SUM(wUSE!E$113:E$115),0)</f>
        <v>0</v>
      </c>
      <c r="F78" s="187">
        <f>IF(SUM(wUSE!F$113:F$115),F$4*wUSE!F79/SUM(wUSE!F$113:F$115),0)</f>
        <v>0</v>
      </c>
      <c r="G78" s="187">
        <f>IF(SUM(wUSE!G$113:G$115),G$4*wUSE!G79/SUM(wUSE!G$113:G$115),0)</f>
        <v>0</v>
      </c>
      <c r="H78" s="187">
        <f>IF(SUM(wUSE!H$113:H$115),H$4*wUSE!H79/SUM(wUSE!H$113:H$115),0)</f>
        <v>0</v>
      </c>
      <c r="I78" s="187">
        <f>IF(SUM(wUSE!I$113:I$115),I$4*wUSE!I79/SUM(wUSE!I$113:I$115),0)</f>
        <v>0</v>
      </c>
      <c r="J78" s="187">
        <f>IF(SUM(wUSE!J$113:J$115),J$4*wUSE!J79/SUM(wUSE!J$113:J$115),0)</f>
        <v>0</v>
      </c>
      <c r="K78" s="187">
        <f>IF(SUM(wUSE!K$113:K$115),K$4*wUSE!K79/SUM(wUSE!K$113:K$115),0)</f>
        <v>0</v>
      </c>
      <c r="L78" s="187">
        <f>IF(SUM(wUSE!L$113:L$115),L$4*wUSE!L79/SUM(wUSE!L$113:L$115),0)</f>
        <v>0</v>
      </c>
      <c r="M78" s="187">
        <f>IF(SUM(wUSE!M$113:M$115),M$4*wUSE!M79/SUM(wUSE!M$113:M$115),0)</f>
        <v>0</v>
      </c>
      <c r="N78" s="187">
        <f>IF(SUM(wUSE!N$113:N$115),N$4*wUSE!N79/SUM(wUSE!N$113:N$115),0)</f>
        <v>0</v>
      </c>
      <c r="O78" s="187">
        <f>IF(SUM(wUSE!O$113:O$115),O$4*wUSE!O79/SUM(wUSE!O$113:O$115),0)</f>
        <v>0</v>
      </c>
      <c r="P78" s="187">
        <f>IF(SUM(wUSE!P$113:P$115),P$4*wUSE!P79/SUM(wUSE!P$113:P$115),0)</f>
        <v>0</v>
      </c>
      <c r="Q78" s="187">
        <f>IF(SUM(wUSE!Q$113:Q$115),Q$4*wUSE!Q79/SUM(wUSE!Q$113:Q$115),0)</f>
        <v>0</v>
      </c>
      <c r="R78" s="187">
        <f>IF(SUM(wUSE!R$113:R$115),R$4*wUSE!R79/SUM(wUSE!R$113:R$115),0)</f>
        <v>0</v>
      </c>
      <c r="S78" s="187">
        <f>IF(SUM(wUSE!S$113:S$115),S$4*wUSE!S79/SUM(wUSE!S$113:S$115),0)</f>
        <v>0</v>
      </c>
      <c r="T78" s="187">
        <f>IF(SUM(wUSE!T$113:T$115),T$4*wUSE!T79/SUM(wUSE!T$113:T$115),0)</f>
        <v>0</v>
      </c>
      <c r="U78" s="187">
        <f>IF(SUM(wUSE!U$113:U$115),U$4*wUSE!U79/SUM(wUSE!U$113:U$115),0)</f>
        <v>0</v>
      </c>
      <c r="V78" s="187">
        <f>IF(SUM(wUSE!V$113:V$115),V$4*wUSE!V79/SUM(wUSE!V$113:V$115),0)</f>
        <v>0</v>
      </c>
      <c r="W78" s="187">
        <f>IF(SUM(wUSE!W$113:W$115),W$4*wUSE!W79/SUM(wUSE!W$113:W$115),0)</f>
        <v>0</v>
      </c>
      <c r="X78" s="187">
        <f>IF(SUM(wUSE!X$113:X$115),X$4*wUSE!X79/SUM(wUSE!X$113:X$115),0)</f>
        <v>0</v>
      </c>
      <c r="Y78" s="187">
        <f>IF(SUM(wUSE!Y$113:Y$115),Y$4*wUSE!Y79/SUM(wUSE!Y$113:Y$115),0)</f>
        <v>0</v>
      </c>
      <c r="Z78" s="187">
        <f>IF(SUM(wUSE!Z$113:Z$115),Z$4*wUSE!Z79/SUM(wUSE!Z$113:Z$115),0)</f>
        <v>0</v>
      </c>
      <c r="AA78" s="187">
        <f>IF(SUM(wUSE!AA$113:AA$115),AA$4*wUSE!AA79/SUM(wUSE!AA$113:AA$115),0)</f>
        <v>0</v>
      </c>
      <c r="AB78" s="187">
        <f>IF(SUM(wUSE!AB$113:AB$115),AB$4*wUSE!AB79/SUM(wUSE!AB$113:AB$115),0)</f>
        <v>0</v>
      </c>
      <c r="AC78" s="187">
        <f>IF(SUM(wUSE!AC$113:AC$115),AC$4*wUSE!AC79/SUM(wUSE!AC$113:AC$115),0)</f>
        <v>0</v>
      </c>
      <c r="AD78" s="187">
        <f>IF(SUM(wUSE!AD$113:AD$115),AD$4*wUSE!AD79/SUM(wUSE!AD$113:AD$115),0)</f>
        <v>0</v>
      </c>
      <c r="AE78" s="187">
        <f>IF(SUM(wUSE!AE$113:AE$115),AE$4*wUSE!AE79/SUM(wUSE!AE$113:AE$115),0)</f>
        <v>0</v>
      </c>
      <c r="AF78" s="187">
        <f>IF(SUM(wUSE!AF$113:AF$115),AF$4*wUSE!AF79/SUM(wUSE!AF$113:AF$115),0)</f>
        <v>0</v>
      </c>
      <c r="AG78" s="187">
        <f>IF(SUM(wUSE!AG$113:AG$115),AG$4*wUSE!AG79/SUM(wUSE!AG$113:AG$115),0)</f>
        <v>0</v>
      </c>
      <c r="AH78" s="187">
        <f>IF(SUM(wUSE!AH$113:AH$115),AH$4*wUSE!AH79/SUM(wUSE!AH$113:AH$115),0)</f>
        <v>0</v>
      </c>
      <c r="AI78" s="187">
        <f>IF(SUM(wUSE!AI$113:AI$115),AI$4*wUSE!AI79/SUM(wUSE!AI$113:AI$115),0)</f>
        <v>0</v>
      </c>
      <c r="AJ78" s="187">
        <f>IF(SUM(wUSE!AJ$113:AJ$115),AJ$4*wUSE!AJ79/SUM(wUSE!AJ$113:AJ$115),0)</f>
        <v>0</v>
      </c>
      <c r="AK78" s="187">
        <f>IF(SUM(wUSE!AK$113:AK$115),AK$4*wUSE!AK79/SUM(wUSE!AK$113:AK$115),0)</f>
        <v>0</v>
      </c>
      <c r="AL78" s="187">
        <f>IF(SUM(wUSE!AL$113:AL$115),AL$4*wUSE!AL79/SUM(wUSE!AL$113:AL$115),0)</f>
        <v>0</v>
      </c>
      <c r="AM78" s="187">
        <f>IF(SUM(wUSE!AM$113:AM$115),AM$4*wUSE!AM79/SUM(wUSE!AM$113:AM$115),0)</f>
        <v>0</v>
      </c>
      <c r="AN78" s="187">
        <f>IF(SUM(wUSE!AN$113:AN$115),AN$4*wUSE!AN79/SUM(wUSE!AN$113:AN$115),0)</f>
        <v>0</v>
      </c>
      <c r="AO78" s="187">
        <f>IF(SUM(wUSE!AO$113:AO$115),AO$4*wUSE!AO79/SUM(wUSE!AO$113:AO$115),0)</f>
        <v>1.1732559685224386E-2</v>
      </c>
      <c r="AP78" s="187">
        <f>IF(SUM(wUSE!AP$113:AP$115),AP$4*wUSE!AP79/SUM(wUSE!AP$113:AP$115),0)</f>
        <v>1.0692792336153268E-2</v>
      </c>
      <c r="AQ78" s="187">
        <f>IF(SUM(wUSE!AQ$113:AQ$115),AQ$4*wUSE!AQ79/SUM(wUSE!AQ$113:AQ$115),0)</f>
        <v>0.17512313387828674</v>
      </c>
      <c r="AR78" s="187">
        <f>IF(SUM(wUSE!AR$113:AR$115),AR$4*wUSE!AR79/SUM(wUSE!AR$113:AR$115),0)</f>
        <v>0</v>
      </c>
      <c r="AS78" s="187">
        <f>IF(SUM(wUSE!AS$113:AS$115),AS$4*wUSE!AS79/SUM(wUSE!AS$113:AS$115),0)</f>
        <v>0</v>
      </c>
      <c r="AT78" s="187">
        <f>IF(SUM(wUSE!AT$113:AT$115),AT$4*wUSE!AT79/SUM(wUSE!AT$113:AT$115),0)</f>
        <v>2.5745200731820066E-6</v>
      </c>
      <c r="AU78" s="187">
        <f>IF(SUM(wUSE!AU$113:AU$115),AU$4*wUSE!AU79/SUM(wUSE!AU$113:AU$115),0)</f>
        <v>8.4937583182890502E-3</v>
      </c>
      <c r="AV78" s="187">
        <f>IF(SUM(wUSE!AV$113:AV$115),AV$4*wUSE!AV79/SUM(wUSE!AV$113:AV$115),0)</f>
        <v>8.1619039638675908E-2</v>
      </c>
      <c r="AW78" s="187">
        <f>IF(SUM(wUSE!AW$113:AW$115),AW$4*wUSE!AW79/SUM(wUSE!AW$113:AW$115),0)</f>
        <v>8.3098728532518568E-2</v>
      </c>
      <c r="AX78" s="187">
        <f>IF(SUM(wUSE!AX$113:AX$115),AX$4*wUSE!AX79/SUM(wUSE!AX$113:AX$115),0)</f>
        <v>0</v>
      </c>
      <c r="AY78" s="187">
        <f>IF(SUM(wUSE!AY$113:AY$115),AY$4*wUSE!AY79/SUM(wUSE!AY$113:AY$115),0)</f>
        <v>2.9878840338879966E-2</v>
      </c>
      <c r="AZ78" s="187">
        <f>IF(SUM(wUSE!AZ$113:AZ$115),AZ$4*wUSE!AZ79/SUM(wUSE!AZ$113:AZ$115),0)</f>
        <v>0.30404569316766916</v>
      </c>
      <c r="BA78" s="187">
        <f>IF(SUM(wUSE!BA$113:BA$115),BA$4*wUSE!BA79/SUM(wUSE!BA$113:BA$115),0)</f>
        <v>8.0089317689697945E-2</v>
      </c>
      <c r="BB78" s="187">
        <f>IF(SUM(wUSE!BB$113:BB$115),BB$4*wUSE!BB79/SUM(wUSE!BB$113:BB$115),0)</f>
        <v>0</v>
      </c>
      <c r="BC78" s="187">
        <f>IF(SUM(wUSE!BC$113:BC$115),BC$4*wUSE!BC79/SUM(wUSE!BC$113:BC$115),0)</f>
        <v>1.8753718623249559E-2</v>
      </c>
      <c r="BD78" s="187">
        <f>IF(SUM(wUSE!BD$113:BD$115),BD$4*wUSE!BD79/SUM(wUSE!BD$113:BD$115),0)</f>
        <v>5.7475785565849471E-3</v>
      </c>
      <c r="BE78" s="187">
        <f>IF(SUM(wUSE!BE$113:BE$115),BE$4*wUSE!BE79/SUM(wUSE!BE$113:BE$115),0)</f>
        <v>1.0097515179127339E-2</v>
      </c>
      <c r="BF78" s="187">
        <f>IF(SUM(wUSE!BF$113:BF$115),BF$4*wUSE!BF79/SUM(wUSE!BF$113:BF$115),0)</f>
        <v>1.5068838138803761E-4</v>
      </c>
      <c r="BG78" s="187">
        <f>IF(SUM(wUSE!BG$113:BG$115),BG$4*wUSE!BG79/SUM(wUSE!BG$113:BG$115),0)</f>
        <v>9.140202918517043E-2</v>
      </c>
      <c r="BH78" s="187">
        <f>IF(SUM(wUSE!BH$113:BH$115),BH$4*wUSE!BH79/SUM(wUSE!BH$113:BH$115),0)</f>
        <v>2.9834352347866658E-3</v>
      </c>
      <c r="BI78" s="187">
        <f>IF(SUM(wUSE!BI$113:BI$115),BI$4*wUSE!BI79/SUM(wUSE!BI$113:BI$115),0)</f>
        <v>2.2956700403485773E-2</v>
      </c>
      <c r="BJ78" s="187">
        <f>IF(SUM(wUSE!BJ$113:BJ$115),BJ$4*wUSE!BJ79/SUM(wUSE!BJ$113:BJ$115),0)</f>
        <v>3.0115767410173297E-3</v>
      </c>
      <c r="BK78" s="187">
        <f>IF(SUM(wUSE!BK$113:BK$115),BK$4*wUSE!BK79/SUM(wUSE!BK$113:BK$115),0)</f>
        <v>4.9106530788836937E-4</v>
      </c>
      <c r="BL78" s="187">
        <f>IF(SUM(wUSE!BL$113:BL$115),BL$4*wUSE!BL79/SUM(wUSE!BL$113:BL$115),0)</f>
        <v>6.6430856511106434E-4</v>
      </c>
      <c r="BM78" s="187">
        <f>IF(SUM(wUSE!BM$113:BM$115),BM$4*wUSE!BM79/SUM(wUSE!BM$113:BM$115),0)</f>
        <v>1.3411154983864826E-2</v>
      </c>
      <c r="BN78" s="187">
        <f>IF(SUM(wUSE!BN$113:BN$115),BN$4*wUSE!BN79/SUM(wUSE!BN$113:BN$115),0)</f>
        <v>1.815535841439693E-2</v>
      </c>
      <c r="BO78" s="187">
        <f>IF(SUM(wUSE!BO$113:BO$115),BO$4*wUSE!BO79/SUM(wUSE!BO$113:BO$115),0)</f>
        <v>0</v>
      </c>
      <c r="BP78" s="187">
        <f>IF(SUM(wUSE!BP$113:BP$115),BP$4*wUSE!BP79/SUM(wUSE!BP$113:BP$115),0)</f>
        <v>2.4681303331003022E-2</v>
      </c>
      <c r="BQ78" s="187">
        <f>IF(SUM(wUSE!BQ$113:BQ$115),BQ$4*wUSE!BQ79/SUM(wUSE!BQ$113:BQ$115),0)</f>
        <v>0</v>
      </c>
      <c r="BR78" s="187">
        <f>IF(SUM(wUSE!BR$113:BR$115),BR$4*wUSE!BR79/SUM(wUSE!BR$113:BR$115),0)</f>
        <v>3.6873520596583133E-5</v>
      </c>
      <c r="BS78" s="187">
        <f>IF(SUM(wUSE!BS$113:BS$115),BS$4*wUSE!BS79/SUM(wUSE!BS$113:BS$115),0)</f>
        <v>0</v>
      </c>
      <c r="BT78" s="187">
        <f>IF(SUM(wUSE!BT$113:BT$115),BT$4*wUSE!BT79/SUM(wUSE!BT$113:BT$115),0)</f>
        <v>6.8449381140329765E-2</v>
      </c>
      <c r="BU78" s="187">
        <f>IF(SUM(wUSE!BU$113:BU$115),BU$4*wUSE!BU79/SUM(wUSE!BU$113:BU$115),0)</f>
        <v>2.9150534436967802E-3</v>
      </c>
      <c r="BV78" s="187">
        <f>IF(SUM(wUSE!BV$113:BV$115),BV$4*wUSE!BV79/SUM(wUSE!BV$113:BV$115),0)</f>
        <v>0.20543308609849467</v>
      </c>
      <c r="BW78" s="187">
        <f>IF(SUM(wUSE!BW$113:BW$115),BW$4*wUSE!BW79/SUM(wUSE!BW$113:BW$115),0)</f>
        <v>0</v>
      </c>
      <c r="BX78" s="187">
        <f>IF(SUM(wUSE!BX$113:BX$115),BX$4*wUSE!BX79/SUM(wUSE!BX$113:BX$115),0)</f>
        <v>3.8030574422339238E-3</v>
      </c>
      <c r="BY78" s="187">
        <f>IF(SUM(wUSE!BY$113:BY$115),BY$4*wUSE!BY79/SUM(wUSE!BY$113:BY$115),0)</f>
        <v>6.5739136538015656E-3</v>
      </c>
      <c r="BZ78" s="187">
        <f>IF(SUM(wUSE!BZ$113:BZ$115),BZ$4*wUSE!BZ79/SUM(wUSE!BZ$113:BZ$115),0)</f>
        <v>5.3138450526196514E-2</v>
      </c>
      <c r="CA78" s="187">
        <f>IF(SUM(wUSE!CA$113:CA$115),CA$4*wUSE!CA79/SUM(wUSE!CA$113:CA$115),0)</f>
        <v>0.24086903554011996</v>
      </c>
      <c r="CB78" s="187">
        <f>IF(SUM(wUSE!CB$113:CB$115),CB$4*wUSE!CB79/SUM(wUSE!CB$113:CB$115),0)</f>
        <v>4.7271600101412764E-2</v>
      </c>
      <c r="CC78" s="187">
        <f>IF(SUM(wUSE!CC$113:CC$115),CC$4*wUSE!CC79/SUM(wUSE!CC$113:CC$115),0)</f>
        <v>1.5200638776116022E-3</v>
      </c>
      <c r="CD78" s="187">
        <f>IF(SUM(wUSE!CD$113:CD$115),CD$4*wUSE!CD79/SUM(wUSE!CD$113:CD$115),0)</f>
        <v>4.8810226149738475E-4</v>
      </c>
      <c r="CE78" s="187">
        <f>IF(SUM(wUSE!CE$113:CE$115),CE$4*wUSE!CE79/SUM(wUSE!CE$113:CE$115),0)</f>
        <v>3.945349807219891E-2</v>
      </c>
      <c r="CF78" s="187">
        <f>IF(SUM(wUSE!CF$113:CF$115),CF$4*wUSE!CF79/SUM(wUSE!CF$113:CF$115),0)</f>
        <v>1.4335616067447114</v>
      </c>
      <c r="CG78" s="187">
        <f>IF(SUM(wUSE!CG$113:CG$115),CG$4*wUSE!CG79/SUM(wUSE!CG$113:CG$115),0)</f>
        <v>1.2025965503262152E-2</v>
      </c>
      <c r="CH78" s="187">
        <f>IF(SUM(wUSE!CH$113:CH$115),CH$4*wUSE!CH79/SUM(wUSE!CH$113:CH$115),0)</f>
        <v>3.1065726182615643E-2</v>
      </c>
      <c r="CI78" s="187">
        <f>IF(SUM(wUSE!CI$113:CI$115),CI$4*wUSE!CI79/SUM(wUSE!CI$113:CI$115),0)</f>
        <v>1.0267269471640654E-3</v>
      </c>
      <c r="CJ78" s="187">
        <f>IF(SUM(wUSE!CJ$113:CJ$115),CJ$4*wUSE!CJ79/SUM(wUSE!CJ$113:CJ$115),0)</f>
        <v>0</v>
      </c>
      <c r="CK78" s="187">
        <f>IF(SUM(wUSE!CK$113:CK$115),CK$4*wUSE!CK79/SUM(wUSE!CK$113:CK$115),0)</f>
        <v>0</v>
      </c>
      <c r="CL78" s="187">
        <f>IF(SUM(wUSE!CL$113:CL$115),CL$4*wUSE!CL79/SUM(wUSE!CL$113:CL$115),0)</f>
        <v>1.1046001089243117E-6</v>
      </c>
      <c r="CM78" s="187">
        <f>IF(SUM(wUSE!CM$113:CM$115),CM$4*wUSE!CM79/SUM(wUSE!CM$113:CM$115),0)</f>
        <v>0</v>
      </c>
      <c r="CN78" s="187">
        <f>IF(SUM(wUSE!CN$113:CN$115),CN$4*wUSE!CN79/SUM(wUSE!CN$113:CN$115),0)</f>
        <v>0.30691873110824869</v>
      </c>
      <c r="CO78" s="187">
        <f>IF(SUM(wUSE!CO$113:CO$115),CO$4*wUSE!CO79/SUM(wUSE!CO$113:CO$115),0)</f>
        <v>3.405256171320837E-3</v>
      </c>
      <c r="CP78" s="187">
        <f>IF(SUM(wUSE!CP$113:CP$115),CP$4*wUSE!CP79/SUM(wUSE!CP$113:CP$115),0)</f>
        <v>3.6505016966792364E-3</v>
      </c>
      <c r="CQ78" s="187">
        <f>IF(SUM(wUSE!CQ$113:CQ$115),CQ$4*wUSE!CQ79/SUM(wUSE!CQ$113:CQ$115),0)</f>
        <v>9.4260495050651916E-3</v>
      </c>
      <c r="CR78" s="187">
        <f>IF(SUM(wUSE!CR$113:CR$115),CR$4*wUSE!CR79/SUM(wUSE!CR$113:CR$115),0)</f>
        <v>5.7519471758572058E-3</v>
      </c>
      <c r="CS78" s="187">
        <f>IF(SUM(wUSE!CS$113:CS$115),CS$4*wUSE!CS79/SUM(wUSE!CS$113:CS$115),0)</f>
        <v>4.1143297789050189E-2</v>
      </c>
      <c r="CT78" s="187">
        <f>IF(SUM(wUSE!CT$113:CT$115),CT$4*wUSE!CT79/SUM(wUSE!CT$113:CT$115),0)</f>
        <v>0</v>
      </c>
      <c r="CU78" s="187">
        <f>IF(SUM(wUSE!CU$113:CU$115),CU$4*wUSE!CU79/SUM(wUSE!CU$113:CU$115),0)</f>
        <v>0.91208332753348487</v>
      </c>
      <c r="CV78" s="187">
        <f>IF(SUM(wUSE!CV$113:CV$115),CV$4*wUSE!CV79/SUM(wUSE!CV$113:CV$115),0)</f>
        <v>0.13740221960601359</v>
      </c>
      <c r="CW78" s="187">
        <f>IF(SUM(wUSE!CW$113:CW$115),CW$4*wUSE!CW79/SUM(wUSE!CW$113:CW$115),0)</f>
        <v>2.9509514209013474E-2</v>
      </c>
      <c r="CX78" s="187">
        <f>IF(SUM(wUSE!CX$113:CX$115),CX$4*wUSE!CX79/SUM(wUSE!CX$113:CX$115),0)</f>
        <v>0</v>
      </c>
      <c r="CY78" s="187">
        <f>IF(SUM(wUSE!CY$113:CY$115),CY$4*wUSE!CY79/SUM(wUSE!CY$113:CY$115),0)</f>
        <v>2.6190888742298468E-3</v>
      </c>
      <c r="CZ78" s="187">
        <f>IF(SUM(wUSE!CZ$113:CZ$115),CZ$4*wUSE!CZ79/SUM(wUSE!CZ$113:CZ$115),0)</f>
        <v>0.26843490152935734</v>
      </c>
      <c r="DA78" s="187">
        <f>IF(SUM(wUSE!DA$113:DA$115),DA$4*wUSE!DA79/SUM(wUSE!DA$113:DA$115),0)</f>
        <v>0</v>
      </c>
      <c r="DB78" s="187">
        <f>IF(SUM(wUSE!DB$113:DB$115),DB$4*wUSE!DB79/SUM(wUSE!DB$113:DB$115),0)</f>
        <v>0</v>
      </c>
      <c r="DC78" s="177"/>
      <c r="DD78" s="178"/>
      <c r="DE78" s="178"/>
      <c r="DF78" s="178"/>
      <c r="DG78" s="178"/>
      <c r="DH78" s="178"/>
      <c r="DI78" s="178"/>
      <c r="DJ78" s="178"/>
      <c r="DK78" s="178"/>
      <c r="DL78" s="178"/>
      <c r="DM78" s="178"/>
      <c r="DN78" s="178"/>
      <c r="DO78" s="178"/>
      <c r="DP78" s="178"/>
    </row>
    <row r="79" spans="1:120" x14ac:dyDescent="0.35">
      <c r="A79" s="27"/>
      <c r="B79" s="15" t="s">
        <v>170</v>
      </c>
      <c r="C79" s="187">
        <f>IF(SUM(wUSE!C$113:C$115),C$4*wUSE!C80/SUM(wUSE!C$113:C$115),0)</f>
        <v>0</v>
      </c>
      <c r="D79" s="187">
        <f>IF(SUM(wUSE!D$113:D$115),D$4*wUSE!D80/SUM(wUSE!D$113:D$115),0)</f>
        <v>0</v>
      </c>
      <c r="E79" s="187">
        <f>IF(SUM(wUSE!E$113:E$115),E$4*wUSE!E80/SUM(wUSE!E$113:E$115),0)</f>
        <v>0</v>
      </c>
      <c r="F79" s="187">
        <f>IF(SUM(wUSE!F$113:F$115),F$4*wUSE!F80/SUM(wUSE!F$113:F$115),0)</f>
        <v>0</v>
      </c>
      <c r="G79" s="187">
        <f>IF(SUM(wUSE!G$113:G$115),G$4*wUSE!G80/SUM(wUSE!G$113:G$115),0)</f>
        <v>0</v>
      </c>
      <c r="H79" s="187">
        <f>IF(SUM(wUSE!H$113:H$115),H$4*wUSE!H80/SUM(wUSE!H$113:H$115),0)</f>
        <v>0</v>
      </c>
      <c r="I79" s="187">
        <f>IF(SUM(wUSE!I$113:I$115),I$4*wUSE!I80/SUM(wUSE!I$113:I$115),0)</f>
        <v>0</v>
      </c>
      <c r="J79" s="187">
        <f>IF(SUM(wUSE!J$113:J$115),J$4*wUSE!J80/SUM(wUSE!J$113:J$115),0)</f>
        <v>0</v>
      </c>
      <c r="K79" s="187">
        <f>IF(SUM(wUSE!K$113:K$115),K$4*wUSE!K80/SUM(wUSE!K$113:K$115),0)</f>
        <v>0</v>
      </c>
      <c r="L79" s="187">
        <f>IF(SUM(wUSE!L$113:L$115),L$4*wUSE!L80/SUM(wUSE!L$113:L$115),0)</f>
        <v>0</v>
      </c>
      <c r="M79" s="187">
        <f>IF(SUM(wUSE!M$113:M$115),M$4*wUSE!M80/SUM(wUSE!M$113:M$115),0)</f>
        <v>0</v>
      </c>
      <c r="N79" s="187">
        <f>IF(SUM(wUSE!N$113:N$115),N$4*wUSE!N80/SUM(wUSE!N$113:N$115),0)</f>
        <v>0</v>
      </c>
      <c r="O79" s="187">
        <f>IF(SUM(wUSE!O$113:O$115),O$4*wUSE!O80/SUM(wUSE!O$113:O$115),0)</f>
        <v>0</v>
      </c>
      <c r="P79" s="187">
        <f>IF(SUM(wUSE!P$113:P$115),P$4*wUSE!P80/SUM(wUSE!P$113:P$115),0)</f>
        <v>0</v>
      </c>
      <c r="Q79" s="187">
        <f>IF(SUM(wUSE!Q$113:Q$115),Q$4*wUSE!Q80/SUM(wUSE!Q$113:Q$115),0)</f>
        <v>0</v>
      </c>
      <c r="R79" s="187">
        <f>IF(SUM(wUSE!R$113:R$115),R$4*wUSE!R80/SUM(wUSE!R$113:R$115),0)</f>
        <v>0</v>
      </c>
      <c r="S79" s="187">
        <f>IF(SUM(wUSE!S$113:S$115),S$4*wUSE!S80/SUM(wUSE!S$113:S$115),0)</f>
        <v>0</v>
      </c>
      <c r="T79" s="187">
        <f>IF(SUM(wUSE!T$113:T$115),T$4*wUSE!T80/SUM(wUSE!T$113:T$115),0)</f>
        <v>0</v>
      </c>
      <c r="U79" s="187">
        <f>IF(SUM(wUSE!U$113:U$115),U$4*wUSE!U80/SUM(wUSE!U$113:U$115),0)</f>
        <v>0</v>
      </c>
      <c r="V79" s="187">
        <f>IF(SUM(wUSE!V$113:V$115),V$4*wUSE!V80/SUM(wUSE!V$113:V$115),0)</f>
        <v>0</v>
      </c>
      <c r="W79" s="187">
        <f>IF(SUM(wUSE!W$113:W$115),W$4*wUSE!W80/SUM(wUSE!W$113:W$115),0)</f>
        <v>0</v>
      </c>
      <c r="X79" s="187">
        <f>IF(SUM(wUSE!X$113:X$115),X$4*wUSE!X80/SUM(wUSE!X$113:X$115),0)</f>
        <v>0</v>
      </c>
      <c r="Y79" s="187">
        <f>IF(SUM(wUSE!Y$113:Y$115),Y$4*wUSE!Y80/SUM(wUSE!Y$113:Y$115),0)</f>
        <v>0</v>
      </c>
      <c r="Z79" s="187">
        <f>IF(SUM(wUSE!Z$113:Z$115),Z$4*wUSE!Z80/SUM(wUSE!Z$113:Z$115),0)</f>
        <v>0</v>
      </c>
      <c r="AA79" s="187">
        <f>IF(SUM(wUSE!AA$113:AA$115),AA$4*wUSE!AA80/SUM(wUSE!AA$113:AA$115),0)</f>
        <v>0</v>
      </c>
      <c r="AB79" s="187">
        <f>IF(SUM(wUSE!AB$113:AB$115),AB$4*wUSE!AB80/SUM(wUSE!AB$113:AB$115),0)</f>
        <v>0</v>
      </c>
      <c r="AC79" s="187">
        <f>IF(SUM(wUSE!AC$113:AC$115),AC$4*wUSE!AC80/SUM(wUSE!AC$113:AC$115),0)</f>
        <v>0</v>
      </c>
      <c r="AD79" s="187">
        <f>IF(SUM(wUSE!AD$113:AD$115),AD$4*wUSE!AD80/SUM(wUSE!AD$113:AD$115),0)</f>
        <v>0</v>
      </c>
      <c r="AE79" s="187">
        <f>IF(SUM(wUSE!AE$113:AE$115),AE$4*wUSE!AE80/SUM(wUSE!AE$113:AE$115),0)</f>
        <v>0</v>
      </c>
      <c r="AF79" s="187">
        <f>IF(SUM(wUSE!AF$113:AF$115),AF$4*wUSE!AF80/SUM(wUSE!AF$113:AF$115),0)</f>
        <v>0</v>
      </c>
      <c r="AG79" s="187">
        <f>IF(SUM(wUSE!AG$113:AG$115),AG$4*wUSE!AG80/SUM(wUSE!AG$113:AG$115),0)</f>
        <v>0</v>
      </c>
      <c r="AH79" s="187">
        <f>IF(SUM(wUSE!AH$113:AH$115),AH$4*wUSE!AH80/SUM(wUSE!AH$113:AH$115),0)</f>
        <v>0</v>
      </c>
      <c r="AI79" s="187">
        <f>IF(SUM(wUSE!AI$113:AI$115),AI$4*wUSE!AI80/SUM(wUSE!AI$113:AI$115),0)</f>
        <v>0</v>
      </c>
      <c r="AJ79" s="187">
        <f>IF(SUM(wUSE!AJ$113:AJ$115),AJ$4*wUSE!AJ80/SUM(wUSE!AJ$113:AJ$115),0)</f>
        <v>0</v>
      </c>
      <c r="AK79" s="187">
        <f>IF(SUM(wUSE!AK$113:AK$115),AK$4*wUSE!AK80/SUM(wUSE!AK$113:AK$115),0)</f>
        <v>0</v>
      </c>
      <c r="AL79" s="187">
        <f>IF(SUM(wUSE!AL$113:AL$115),AL$4*wUSE!AL80/SUM(wUSE!AL$113:AL$115),0)</f>
        <v>0</v>
      </c>
      <c r="AM79" s="187">
        <f>IF(SUM(wUSE!AM$113:AM$115),AM$4*wUSE!AM80/SUM(wUSE!AM$113:AM$115),0)</f>
        <v>0</v>
      </c>
      <c r="AN79" s="187">
        <f>IF(SUM(wUSE!AN$113:AN$115),AN$4*wUSE!AN80/SUM(wUSE!AN$113:AN$115),0)</f>
        <v>0</v>
      </c>
      <c r="AO79" s="187">
        <f>IF(SUM(wUSE!AO$113:AO$115),AO$4*wUSE!AO80/SUM(wUSE!AO$113:AO$115),0)</f>
        <v>0.7754213065270873</v>
      </c>
      <c r="AP79" s="187">
        <f>IF(SUM(wUSE!AP$113:AP$115),AP$4*wUSE!AP80/SUM(wUSE!AP$113:AP$115),0)</f>
        <v>23.85859447256917</v>
      </c>
      <c r="AQ79" s="187">
        <f>IF(SUM(wUSE!AQ$113:AQ$115),AQ$4*wUSE!AQ80/SUM(wUSE!AQ$113:AQ$115),0)</f>
        <v>0</v>
      </c>
      <c r="AR79" s="187">
        <f>IF(SUM(wUSE!AR$113:AR$115),AR$4*wUSE!AR80/SUM(wUSE!AR$113:AR$115),0)</f>
        <v>0</v>
      </c>
      <c r="AS79" s="187">
        <f>IF(SUM(wUSE!AS$113:AS$115),AS$4*wUSE!AS80/SUM(wUSE!AS$113:AS$115),0)</f>
        <v>6.1556390767484932E-2</v>
      </c>
      <c r="AT79" s="187">
        <f>IF(SUM(wUSE!AT$113:AT$115),AT$4*wUSE!AT80/SUM(wUSE!AT$113:AT$115),0)</f>
        <v>0</v>
      </c>
      <c r="AU79" s="187">
        <f>IF(SUM(wUSE!AU$113:AU$115),AU$4*wUSE!AU80/SUM(wUSE!AU$113:AU$115),0)</f>
        <v>5.3684922483291049E-2</v>
      </c>
      <c r="AV79" s="187">
        <f>IF(SUM(wUSE!AV$113:AV$115),AV$4*wUSE!AV80/SUM(wUSE!AV$113:AV$115),0)</f>
        <v>0.4766587018665997</v>
      </c>
      <c r="AW79" s="187">
        <f>IF(SUM(wUSE!AW$113:AW$115),AW$4*wUSE!AW80/SUM(wUSE!AW$113:AW$115),0)</f>
        <v>0.57618744024136326</v>
      </c>
      <c r="AX79" s="187">
        <f>IF(SUM(wUSE!AX$113:AX$115),AX$4*wUSE!AX80/SUM(wUSE!AX$113:AX$115),0)</f>
        <v>0</v>
      </c>
      <c r="AY79" s="187">
        <f>IF(SUM(wUSE!AY$113:AY$115),AY$4*wUSE!AY80/SUM(wUSE!AY$113:AY$115),0)</f>
        <v>0.22684359378166907</v>
      </c>
      <c r="AZ79" s="187">
        <f>IF(SUM(wUSE!AZ$113:AZ$115),AZ$4*wUSE!AZ80/SUM(wUSE!AZ$113:AZ$115),0)</f>
        <v>0.48922548283450557</v>
      </c>
      <c r="BA79" s="187">
        <f>IF(SUM(wUSE!BA$113:BA$115),BA$4*wUSE!BA80/SUM(wUSE!BA$113:BA$115),0)</f>
        <v>0.37817469649174384</v>
      </c>
      <c r="BB79" s="187">
        <f>IF(SUM(wUSE!BB$113:BB$115),BB$4*wUSE!BB80/SUM(wUSE!BB$113:BB$115),0)</f>
        <v>0</v>
      </c>
      <c r="BC79" s="187">
        <f>IF(SUM(wUSE!BC$113:BC$115),BC$4*wUSE!BC80/SUM(wUSE!BC$113:BC$115),0)</f>
        <v>5.1752421574727692E-4</v>
      </c>
      <c r="BD79" s="187">
        <f>IF(SUM(wUSE!BD$113:BD$115),BD$4*wUSE!BD80/SUM(wUSE!BD$113:BD$115),0)</f>
        <v>0.16017068208559404</v>
      </c>
      <c r="BE79" s="187">
        <f>IF(SUM(wUSE!BE$113:BE$115),BE$4*wUSE!BE80/SUM(wUSE!BE$113:BE$115),0)</f>
        <v>8.4564166810978211E-2</v>
      </c>
      <c r="BF79" s="187">
        <f>IF(SUM(wUSE!BF$113:BF$115),BF$4*wUSE!BF80/SUM(wUSE!BF$113:BF$115),0)</f>
        <v>0</v>
      </c>
      <c r="BG79" s="187">
        <f>IF(SUM(wUSE!BG$113:BG$115),BG$4*wUSE!BG80/SUM(wUSE!BG$113:BG$115),0)</f>
        <v>0.67532182338630664</v>
      </c>
      <c r="BH79" s="187">
        <f>IF(SUM(wUSE!BH$113:BH$115),BH$4*wUSE!BH80/SUM(wUSE!BH$113:BH$115),0)</f>
        <v>5.8984317942582021E-2</v>
      </c>
      <c r="BI79" s="187">
        <f>IF(SUM(wUSE!BI$113:BI$115),BI$4*wUSE!BI80/SUM(wUSE!BI$113:BI$115),0)</f>
        <v>2.7425856696988514E-2</v>
      </c>
      <c r="BJ79" s="187">
        <f>IF(SUM(wUSE!BJ$113:BJ$115),BJ$4*wUSE!BJ80/SUM(wUSE!BJ$113:BJ$115),0)</f>
        <v>2.5111511058046888E-4</v>
      </c>
      <c r="BK79" s="187">
        <f>IF(SUM(wUSE!BK$113:BK$115),BK$4*wUSE!BK80/SUM(wUSE!BK$113:BK$115),0)</f>
        <v>0</v>
      </c>
      <c r="BL79" s="187">
        <f>IF(SUM(wUSE!BL$113:BL$115),BL$4*wUSE!BL80/SUM(wUSE!BL$113:BL$115),0)</f>
        <v>0.52279566181918724</v>
      </c>
      <c r="BM79" s="187">
        <f>IF(SUM(wUSE!BM$113:BM$115),BM$4*wUSE!BM80/SUM(wUSE!BM$113:BM$115),0)</f>
        <v>0.25035827321594162</v>
      </c>
      <c r="BN79" s="187">
        <f>IF(SUM(wUSE!BN$113:BN$115),BN$4*wUSE!BN80/SUM(wUSE!BN$113:BN$115),0)</f>
        <v>1.3172906577968853E-2</v>
      </c>
      <c r="BO79" s="187">
        <f>IF(SUM(wUSE!BO$113:BO$115),BO$4*wUSE!BO80/SUM(wUSE!BO$113:BO$115),0)</f>
        <v>1.3597196480111868E-2</v>
      </c>
      <c r="BP79" s="187">
        <f>IF(SUM(wUSE!BP$113:BP$115),BP$4*wUSE!BP80/SUM(wUSE!BP$113:BP$115),0)</f>
        <v>2.6501520276126216E-2</v>
      </c>
      <c r="BQ79" s="187">
        <f>IF(SUM(wUSE!BQ$113:BQ$115),BQ$4*wUSE!BQ80/SUM(wUSE!BQ$113:BQ$115),0)</f>
        <v>0.84924933052639962</v>
      </c>
      <c r="BR79" s="187">
        <f>IF(SUM(wUSE!BR$113:BR$115),BR$4*wUSE!BR80/SUM(wUSE!BR$113:BR$115),0)</f>
        <v>0</v>
      </c>
      <c r="BS79" s="187">
        <f>IF(SUM(wUSE!BS$113:BS$115),BS$4*wUSE!BS80/SUM(wUSE!BS$113:BS$115),0)</f>
        <v>0.31339679330821008</v>
      </c>
      <c r="BT79" s="187">
        <f>IF(SUM(wUSE!BT$113:BT$115),BT$4*wUSE!BT80/SUM(wUSE!BT$113:BT$115),0)</f>
        <v>2.6119584937480223E-2</v>
      </c>
      <c r="BU79" s="187">
        <f>IF(SUM(wUSE!BU$113:BU$115),BU$4*wUSE!BU80/SUM(wUSE!BU$113:BU$115),0)</f>
        <v>0.10825269407908109</v>
      </c>
      <c r="BV79" s="187">
        <f>IF(SUM(wUSE!BV$113:BV$115),BV$4*wUSE!BV80/SUM(wUSE!BV$113:BV$115),0)</f>
        <v>10.976348365811269</v>
      </c>
      <c r="BW79" s="187">
        <f>IF(SUM(wUSE!BW$113:BW$115),BW$4*wUSE!BW80/SUM(wUSE!BW$113:BW$115),0)</f>
        <v>0</v>
      </c>
      <c r="BX79" s="187">
        <f>IF(SUM(wUSE!BX$113:BX$115),BX$4*wUSE!BX80/SUM(wUSE!BX$113:BX$115),0)</f>
        <v>6.7586499309942857E-2</v>
      </c>
      <c r="BY79" s="187">
        <f>IF(SUM(wUSE!BY$113:BY$115),BY$4*wUSE!BY80/SUM(wUSE!BY$113:BY$115),0)</f>
        <v>3.8676154562916308E-2</v>
      </c>
      <c r="BZ79" s="187">
        <f>IF(SUM(wUSE!BZ$113:BZ$115),BZ$4*wUSE!BZ80/SUM(wUSE!BZ$113:BZ$115),0)</f>
        <v>1.4630284286517357</v>
      </c>
      <c r="CA79" s="187">
        <f>IF(SUM(wUSE!CA$113:CA$115),CA$4*wUSE!CA80/SUM(wUSE!CA$113:CA$115),0)</f>
        <v>2.9537808843383888</v>
      </c>
      <c r="CB79" s="187">
        <f>IF(SUM(wUSE!CB$113:CB$115),CB$4*wUSE!CB80/SUM(wUSE!CB$113:CB$115),0)</f>
        <v>1.0279013156075674</v>
      </c>
      <c r="CC79" s="187">
        <f>IF(SUM(wUSE!CC$113:CC$115),CC$4*wUSE!CC80/SUM(wUSE!CC$113:CC$115),0)</f>
        <v>0</v>
      </c>
      <c r="CD79" s="187">
        <f>IF(SUM(wUSE!CD$113:CD$115),CD$4*wUSE!CD80/SUM(wUSE!CD$113:CD$115),0)</f>
        <v>4.3681125958246282E-2</v>
      </c>
      <c r="CE79" s="187">
        <f>IF(SUM(wUSE!CE$113:CE$115),CE$4*wUSE!CE80/SUM(wUSE!CE$113:CE$115),0)</f>
        <v>7.8245183524255121E-2</v>
      </c>
      <c r="CF79" s="187">
        <f>IF(SUM(wUSE!CF$113:CF$115),CF$4*wUSE!CF80/SUM(wUSE!CF$113:CF$115),0)</f>
        <v>3.5169992337541935</v>
      </c>
      <c r="CG79" s="187">
        <f>IF(SUM(wUSE!CG$113:CG$115),CG$4*wUSE!CG80/SUM(wUSE!CG$113:CG$115),0)</f>
        <v>0.18894557921412092</v>
      </c>
      <c r="CH79" s="187">
        <f>IF(SUM(wUSE!CH$113:CH$115),CH$4*wUSE!CH80/SUM(wUSE!CH$113:CH$115),0)</f>
        <v>0</v>
      </c>
      <c r="CI79" s="187">
        <f>IF(SUM(wUSE!CI$113:CI$115),CI$4*wUSE!CI80/SUM(wUSE!CI$113:CI$115),0)</f>
        <v>0</v>
      </c>
      <c r="CJ79" s="187">
        <f>IF(SUM(wUSE!CJ$113:CJ$115),CJ$4*wUSE!CJ80/SUM(wUSE!CJ$113:CJ$115),0)</f>
        <v>0</v>
      </c>
      <c r="CK79" s="187">
        <f>IF(SUM(wUSE!CK$113:CK$115),CK$4*wUSE!CK80/SUM(wUSE!CK$113:CK$115),0)</f>
        <v>0</v>
      </c>
      <c r="CL79" s="187">
        <f>IF(SUM(wUSE!CL$113:CL$115),CL$4*wUSE!CL80/SUM(wUSE!CL$113:CL$115),0)</f>
        <v>0</v>
      </c>
      <c r="CM79" s="187">
        <f>IF(SUM(wUSE!CM$113:CM$115),CM$4*wUSE!CM80/SUM(wUSE!CM$113:CM$115),0)</f>
        <v>0</v>
      </c>
      <c r="CN79" s="187">
        <f>IF(SUM(wUSE!CN$113:CN$115),CN$4*wUSE!CN80/SUM(wUSE!CN$113:CN$115),0)</f>
        <v>3.6259305338933214</v>
      </c>
      <c r="CO79" s="187">
        <f>IF(SUM(wUSE!CO$113:CO$115),CO$4*wUSE!CO80/SUM(wUSE!CO$113:CO$115),0)</f>
        <v>2.3623634026558164E-3</v>
      </c>
      <c r="CP79" s="187">
        <f>IF(SUM(wUSE!CP$113:CP$115),CP$4*wUSE!CP80/SUM(wUSE!CP$113:CP$115),0)</f>
        <v>5.0176814816558342E-2</v>
      </c>
      <c r="CQ79" s="187">
        <f>IF(SUM(wUSE!CQ$113:CQ$115),CQ$4*wUSE!CQ80/SUM(wUSE!CQ$113:CQ$115),0)</f>
        <v>3.4024693986080962E-3</v>
      </c>
      <c r="CR79" s="187">
        <f>IF(SUM(wUSE!CR$113:CR$115),CR$4*wUSE!CR80/SUM(wUSE!CR$113:CR$115),0)</f>
        <v>1.3016381328267306E-2</v>
      </c>
      <c r="CS79" s="187">
        <f>IF(SUM(wUSE!CS$113:CS$115),CS$4*wUSE!CS80/SUM(wUSE!CS$113:CS$115),0)</f>
        <v>0.20869017505255738</v>
      </c>
      <c r="CT79" s="187">
        <f>IF(SUM(wUSE!CT$113:CT$115),CT$4*wUSE!CT80/SUM(wUSE!CT$113:CT$115),0)</f>
        <v>63.715415970722958</v>
      </c>
      <c r="CU79" s="187">
        <f>IF(SUM(wUSE!CU$113:CU$115),CU$4*wUSE!CU80/SUM(wUSE!CU$113:CU$115),0)</f>
        <v>5.4791392783288337</v>
      </c>
      <c r="CV79" s="187">
        <f>IF(SUM(wUSE!CV$113:CV$115),CV$4*wUSE!CV80/SUM(wUSE!CV$113:CV$115),0)</f>
        <v>1.3008807121202082</v>
      </c>
      <c r="CW79" s="187">
        <f>IF(SUM(wUSE!CW$113:CW$115),CW$4*wUSE!CW80/SUM(wUSE!CW$113:CW$115),0)</f>
        <v>0.84737362312144271</v>
      </c>
      <c r="CX79" s="187">
        <f>IF(SUM(wUSE!CX$113:CX$115),CX$4*wUSE!CX80/SUM(wUSE!CX$113:CX$115),0)</f>
        <v>0.11126340481369019</v>
      </c>
      <c r="CY79" s="187">
        <f>IF(SUM(wUSE!CY$113:CY$115),CY$4*wUSE!CY80/SUM(wUSE!CY$113:CY$115),0)</f>
        <v>0</v>
      </c>
      <c r="CZ79" s="187">
        <f>IF(SUM(wUSE!CZ$113:CZ$115),CZ$4*wUSE!CZ80/SUM(wUSE!CZ$113:CZ$115),0)</f>
        <v>4.6728562186611002</v>
      </c>
      <c r="DA79" s="187">
        <f>IF(SUM(wUSE!DA$113:DA$115),DA$4*wUSE!DA80/SUM(wUSE!DA$113:DA$115),0)</f>
        <v>0</v>
      </c>
      <c r="DB79" s="187">
        <f>IF(SUM(wUSE!DB$113:DB$115),DB$4*wUSE!DB80/SUM(wUSE!DB$113:DB$115),0)</f>
        <v>0</v>
      </c>
      <c r="DC79" s="177"/>
      <c r="DD79" s="178"/>
      <c r="DE79" s="178"/>
      <c r="DF79" s="178"/>
      <c r="DG79" s="178"/>
      <c r="DH79" s="178"/>
      <c r="DI79" s="178"/>
      <c r="DJ79" s="178"/>
      <c r="DK79" s="178"/>
      <c r="DL79" s="178"/>
      <c r="DM79" s="178"/>
      <c r="DN79" s="178"/>
      <c r="DO79" s="178"/>
      <c r="DP79" s="178"/>
    </row>
    <row r="80" spans="1:120" x14ac:dyDescent="0.35">
      <c r="A80" s="27"/>
      <c r="B80" s="15" t="s">
        <v>531</v>
      </c>
      <c r="C80" s="187">
        <f>IF(SUM(wUSE!C$113:C$115),C$4*wUSE!C81/SUM(wUSE!C$113:C$115),0)</f>
        <v>0</v>
      </c>
      <c r="D80" s="187">
        <f>IF(SUM(wUSE!D$113:D$115),D$4*wUSE!D81/SUM(wUSE!D$113:D$115),0)</f>
        <v>0</v>
      </c>
      <c r="E80" s="187">
        <f>IF(SUM(wUSE!E$113:E$115),E$4*wUSE!E81/SUM(wUSE!E$113:E$115),0)</f>
        <v>0</v>
      </c>
      <c r="F80" s="187">
        <f>IF(SUM(wUSE!F$113:F$115),F$4*wUSE!F81/SUM(wUSE!F$113:F$115),0)</f>
        <v>0</v>
      </c>
      <c r="G80" s="187">
        <f>IF(SUM(wUSE!G$113:G$115),G$4*wUSE!G81/SUM(wUSE!G$113:G$115),0)</f>
        <v>0</v>
      </c>
      <c r="H80" s="187">
        <f>IF(SUM(wUSE!H$113:H$115),H$4*wUSE!H81/SUM(wUSE!H$113:H$115),0)</f>
        <v>0</v>
      </c>
      <c r="I80" s="187">
        <f>IF(SUM(wUSE!I$113:I$115),I$4*wUSE!I81/SUM(wUSE!I$113:I$115),0)</f>
        <v>0</v>
      </c>
      <c r="J80" s="187">
        <f>IF(SUM(wUSE!J$113:J$115),J$4*wUSE!J81/SUM(wUSE!J$113:J$115),0)</f>
        <v>0</v>
      </c>
      <c r="K80" s="187">
        <f>IF(SUM(wUSE!K$113:K$115),K$4*wUSE!K81/SUM(wUSE!K$113:K$115),0)</f>
        <v>0</v>
      </c>
      <c r="L80" s="187">
        <f>IF(SUM(wUSE!L$113:L$115),L$4*wUSE!L81/SUM(wUSE!L$113:L$115),0)</f>
        <v>0</v>
      </c>
      <c r="M80" s="187">
        <f>IF(SUM(wUSE!M$113:M$115),M$4*wUSE!M81/SUM(wUSE!M$113:M$115),0)</f>
        <v>0</v>
      </c>
      <c r="N80" s="187">
        <f>IF(SUM(wUSE!N$113:N$115),N$4*wUSE!N81/SUM(wUSE!N$113:N$115),0)</f>
        <v>0</v>
      </c>
      <c r="O80" s="187">
        <f>IF(SUM(wUSE!O$113:O$115),O$4*wUSE!O81/SUM(wUSE!O$113:O$115),0)</f>
        <v>0</v>
      </c>
      <c r="P80" s="187">
        <f>IF(SUM(wUSE!P$113:P$115),P$4*wUSE!P81/SUM(wUSE!P$113:P$115),0)</f>
        <v>0</v>
      </c>
      <c r="Q80" s="187">
        <f>IF(SUM(wUSE!Q$113:Q$115),Q$4*wUSE!Q81/SUM(wUSE!Q$113:Q$115),0)</f>
        <v>0</v>
      </c>
      <c r="R80" s="187">
        <f>IF(SUM(wUSE!R$113:R$115),R$4*wUSE!R81/SUM(wUSE!R$113:R$115),0)</f>
        <v>0</v>
      </c>
      <c r="S80" s="187">
        <f>IF(SUM(wUSE!S$113:S$115),S$4*wUSE!S81/SUM(wUSE!S$113:S$115),0)</f>
        <v>0</v>
      </c>
      <c r="T80" s="187">
        <f>IF(SUM(wUSE!T$113:T$115),T$4*wUSE!T81/SUM(wUSE!T$113:T$115),0)</f>
        <v>0</v>
      </c>
      <c r="U80" s="187">
        <f>IF(SUM(wUSE!U$113:U$115),U$4*wUSE!U81/SUM(wUSE!U$113:U$115),0)</f>
        <v>0</v>
      </c>
      <c r="V80" s="187">
        <f>IF(SUM(wUSE!V$113:V$115),V$4*wUSE!V81/SUM(wUSE!V$113:V$115),0)</f>
        <v>0</v>
      </c>
      <c r="W80" s="187">
        <f>IF(SUM(wUSE!W$113:W$115),W$4*wUSE!W81/SUM(wUSE!W$113:W$115),0)</f>
        <v>0</v>
      </c>
      <c r="X80" s="187">
        <f>IF(SUM(wUSE!X$113:X$115),X$4*wUSE!X81/SUM(wUSE!X$113:X$115),0)</f>
        <v>0</v>
      </c>
      <c r="Y80" s="187">
        <f>IF(SUM(wUSE!Y$113:Y$115),Y$4*wUSE!Y81/SUM(wUSE!Y$113:Y$115),0)</f>
        <v>0</v>
      </c>
      <c r="Z80" s="187">
        <f>IF(SUM(wUSE!Z$113:Z$115),Z$4*wUSE!Z81/SUM(wUSE!Z$113:Z$115),0)</f>
        <v>0</v>
      </c>
      <c r="AA80" s="187">
        <f>IF(SUM(wUSE!AA$113:AA$115),AA$4*wUSE!AA81/SUM(wUSE!AA$113:AA$115),0)</f>
        <v>0</v>
      </c>
      <c r="AB80" s="187">
        <f>IF(SUM(wUSE!AB$113:AB$115),AB$4*wUSE!AB81/SUM(wUSE!AB$113:AB$115),0)</f>
        <v>0</v>
      </c>
      <c r="AC80" s="187">
        <f>IF(SUM(wUSE!AC$113:AC$115),AC$4*wUSE!AC81/SUM(wUSE!AC$113:AC$115),0)</f>
        <v>0</v>
      </c>
      <c r="AD80" s="187">
        <f>IF(SUM(wUSE!AD$113:AD$115),AD$4*wUSE!AD81/SUM(wUSE!AD$113:AD$115),0)</f>
        <v>0</v>
      </c>
      <c r="AE80" s="187">
        <f>IF(SUM(wUSE!AE$113:AE$115),AE$4*wUSE!AE81/SUM(wUSE!AE$113:AE$115),0)</f>
        <v>0</v>
      </c>
      <c r="AF80" s="187">
        <f>IF(SUM(wUSE!AF$113:AF$115),AF$4*wUSE!AF81/SUM(wUSE!AF$113:AF$115),0)</f>
        <v>0</v>
      </c>
      <c r="AG80" s="187">
        <f>IF(SUM(wUSE!AG$113:AG$115),AG$4*wUSE!AG81/SUM(wUSE!AG$113:AG$115),0)</f>
        <v>0</v>
      </c>
      <c r="AH80" s="187">
        <f>IF(SUM(wUSE!AH$113:AH$115),AH$4*wUSE!AH81/SUM(wUSE!AH$113:AH$115),0)</f>
        <v>0</v>
      </c>
      <c r="AI80" s="187">
        <f>IF(SUM(wUSE!AI$113:AI$115),AI$4*wUSE!AI81/SUM(wUSE!AI$113:AI$115),0)</f>
        <v>0</v>
      </c>
      <c r="AJ80" s="187">
        <f>IF(SUM(wUSE!AJ$113:AJ$115),AJ$4*wUSE!AJ81/SUM(wUSE!AJ$113:AJ$115),0)</f>
        <v>0</v>
      </c>
      <c r="AK80" s="187">
        <f>IF(SUM(wUSE!AK$113:AK$115),AK$4*wUSE!AK81/SUM(wUSE!AK$113:AK$115),0)</f>
        <v>0</v>
      </c>
      <c r="AL80" s="187">
        <f>IF(SUM(wUSE!AL$113:AL$115),AL$4*wUSE!AL81/SUM(wUSE!AL$113:AL$115),0)</f>
        <v>0</v>
      </c>
      <c r="AM80" s="187">
        <f>IF(SUM(wUSE!AM$113:AM$115),AM$4*wUSE!AM81/SUM(wUSE!AM$113:AM$115),0)</f>
        <v>0</v>
      </c>
      <c r="AN80" s="187">
        <f>IF(SUM(wUSE!AN$113:AN$115),AN$4*wUSE!AN81/SUM(wUSE!AN$113:AN$115),0)</f>
        <v>0</v>
      </c>
      <c r="AO80" s="187">
        <f>IF(SUM(wUSE!AO$113:AO$115),AO$4*wUSE!AO81/SUM(wUSE!AO$113:AO$115),0)</f>
        <v>0</v>
      </c>
      <c r="AP80" s="187">
        <f>IF(SUM(wUSE!AP$113:AP$115),AP$4*wUSE!AP81/SUM(wUSE!AP$113:AP$115),0)</f>
        <v>0</v>
      </c>
      <c r="AQ80" s="187">
        <f>IF(SUM(wUSE!AQ$113:AQ$115),AQ$4*wUSE!AQ81/SUM(wUSE!AQ$113:AQ$115),0)</f>
        <v>0</v>
      </c>
      <c r="AR80" s="187">
        <f>IF(SUM(wUSE!AR$113:AR$115),AR$4*wUSE!AR81/SUM(wUSE!AR$113:AR$115),0)</f>
        <v>0</v>
      </c>
      <c r="AS80" s="187">
        <f>IF(SUM(wUSE!AS$113:AS$115),AS$4*wUSE!AS81/SUM(wUSE!AS$113:AS$115),0)</f>
        <v>0</v>
      </c>
      <c r="AT80" s="187">
        <f>IF(SUM(wUSE!AT$113:AT$115),AT$4*wUSE!AT81/SUM(wUSE!AT$113:AT$115),0)</f>
        <v>0</v>
      </c>
      <c r="AU80" s="187">
        <f>IF(SUM(wUSE!AU$113:AU$115),AU$4*wUSE!AU81/SUM(wUSE!AU$113:AU$115),0)</f>
        <v>0</v>
      </c>
      <c r="AV80" s="187">
        <f>IF(SUM(wUSE!AV$113:AV$115),AV$4*wUSE!AV81/SUM(wUSE!AV$113:AV$115),0)</f>
        <v>0</v>
      </c>
      <c r="AW80" s="187">
        <f>IF(SUM(wUSE!AW$113:AW$115),AW$4*wUSE!AW81/SUM(wUSE!AW$113:AW$115),0)</f>
        <v>0</v>
      </c>
      <c r="AX80" s="187">
        <f>IF(SUM(wUSE!AX$113:AX$115),AX$4*wUSE!AX81/SUM(wUSE!AX$113:AX$115),0)</f>
        <v>0</v>
      </c>
      <c r="AY80" s="187">
        <f>IF(SUM(wUSE!AY$113:AY$115),AY$4*wUSE!AY81/SUM(wUSE!AY$113:AY$115),0)</f>
        <v>0</v>
      </c>
      <c r="AZ80" s="187">
        <f>IF(SUM(wUSE!AZ$113:AZ$115),AZ$4*wUSE!AZ81/SUM(wUSE!AZ$113:AZ$115),0)</f>
        <v>0</v>
      </c>
      <c r="BA80" s="187">
        <f>IF(SUM(wUSE!BA$113:BA$115),BA$4*wUSE!BA81/SUM(wUSE!BA$113:BA$115),0)</f>
        <v>0</v>
      </c>
      <c r="BB80" s="187">
        <f>IF(SUM(wUSE!BB$113:BB$115),BB$4*wUSE!BB81/SUM(wUSE!BB$113:BB$115),0)</f>
        <v>0</v>
      </c>
      <c r="BC80" s="187">
        <f>IF(SUM(wUSE!BC$113:BC$115),BC$4*wUSE!BC81/SUM(wUSE!BC$113:BC$115),0)</f>
        <v>0</v>
      </c>
      <c r="BD80" s="187">
        <f>IF(SUM(wUSE!BD$113:BD$115),BD$4*wUSE!BD81/SUM(wUSE!BD$113:BD$115),0)</f>
        <v>0</v>
      </c>
      <c r="BE80" s="187">
        <f>IF(SUM(wUSE!BE$113:BE$115),BE$4*wUSE!BE81/SUM(wUSE!BE$113:BE$115),0)</f>
        <v>0</v>
      </c>
      <c r="BF80" s="187">
        <f>IF(SUM(wUSE!BF$113:BF$115),BF$4*wUSE!BF81/SUM(wUSE!BF$113:BF$115),0)</f>
        <v>0</v>
      </c>
      <c r="BG80" s="187">
        <f>IF(SUM(wUSE!BG$113:BG$115),BG$4*wUSE!BG81/SUM(wUSE!BG$113:BG$115),0)</f>
        <v>0</v>
      </c>
      <c r="BH80" s="187">
        <f>IF(SUM(wUSE!BH$113:BH$115),BH$4*wUSE!BH81/SUM(wUSE!BH$113:BH$115),0)</f>
        <v>0</v>
      </c>
      <c r="BI80" s="187">
        <f>IF(SUM(wUSE!BI$113:BI$115),BI$4*wUSE!BI81/SUM(wUSE!BI$113:BI$115),0)</f>
        <v>0</v>
      </c>
      <c r="BJ80" s="187">
        <f>IF(SUM(wUSE!BJ$113:BJ$115),BJ$4*wUSE!BJ81/SUM(wUSE!BJ$113:BJ$115),0)</f>
        <v>0</v>
      </c>
      <c r="BK80" s="187">
        <f>IF(SUM(wUSE!BK$113:BK$115),BK$4*wUSE!BK81/SUM(wUSE!BK$113:BK$115),0)</f>
        <v>0</v>
      </c>
      <c r="BL80" s="187">
        <f>IF(SUM(wUSE!BL$113:BL$115),BL$4*wUSE!BL81/SUM(wUSE!BL$113:BL$115),0)</f>
        <v>0</v>
      </c>
      <c r="BM80" s="187">
        <f>IF(SUM(wUSE!BM$113:BM$115),BM$4*wUSE!BM81/SUM(wUSE!BM$113:BM$115),0)</f>
        <v>0</v>
      </c>
      <c r="BN80" s="187">
        <f>IF(SUM(wUSE!BN$113:BN$115),BN$4*wUSE!BN81/SUM(wUSE!BN$113:BN$115),0)</f>
        <v>0</v>
      </c>
      <c r="BO80" s="187">
        <f>IF(SUM(wUSE!BO$113:BO$115),BO$4*wUSE!BO81/SUM(wUSE!BO$113:BO$115),0)</f>
        <v>0</v>
      </c>
      <c r="BP80" s="187">
        <f>IF(SUM(wUSE!BP$113:BP$115),BP$4*wUSE!BP81/SUM(wUSE!BP$113:BP$115),0)</f>
        <v>0</v>
      </c>
      <c r="BQ80" s="187">
        <f>IF(SUM(wUSE!BQ$113:BQ$115),BQ$4*wUSE!BQ81/SUM(wUSE!BQ$113:BQ$115),0)</f>
        <v>0</v>
      </c>
      <c r="BR80" s="187">
        <f>IF(SUM(wUSE!BR$113:BR$115),BR$4*wUSE!BR81/SUM(wUSE!BR$113:BR$115),0)</f>
        <v>0</v>
      </c>
      <c r="BS80" s="187">
        <f>IF(SUM(wUSE!BS$113:BS$115),BS$4*wUSE!BS81/SUM(wUSE!BS$113:BS$115),0)</f>
        <v>0</v>
      </c>
      <c r="BT80" s="187">
        <f>IF(SUM(wUSE!BT$113:BT$115),BT$4*wUSE!BT81/SUM(wUSE!BT$113:BT$115),0)</f>
        <v>0</v>
      </c>
      <c r="BU80" s="187">
        <f>IF(SUM(wUSE!BU$113:BU$115),BU$4*wUSE!BU81/SUM(wUSE!BU$113:BU$115),0)</f>
        <v>0</v>
      </c>
      <c r="BV80" s="187">
        <f>IF(SUM(wUSE!BV$113:BV$115),BV$4*wUSE!BV81/SUM(wUSE!BV$113:BV$115),0)</f>
        <v>0</v>
      </c>
      <c r="BW80" s="187">
        <f>IF(SUM(wUSE!BW$113:BW$115),BW$4*wUSE!BW81/SUM(wUSE!BW$113:BW$115),0)</f>
        <v>0</v>
      </c>
      <c r="BX80" s="187">
        <f>IF(SUM(wUSE!BX$113:BX$115),BX$4*wUSE!BX81/SUM(wUSE!BX$113:BX$115),0)</f>
        <v>0</v>
      </c>
      <c r="BY80" s="187">
        <f>IF(SUM(wUSE!BY$113:BY$115),BY$4*wUSE!BY81/SUM(wUSE!BY$113:BY$115),0)</f>
        <v>0</v>
      </c>
      <c r="BZ80" s="187">
        <f>IF(SUM(wUSE!BZ$113:BZ$115),BZ$4*wUSE!BZ81/SUM(wUSE!BZ$113:BZ$115),0)</f>
        <v>0</v>
      </c>
      <c r="CA80" s="187">
        <f>IF(SUM(wUSE!CA$113:CA$115),CA$4*wUSE!CA81/SUM(wUSE!CA$113:CA$115),0)</f>
        <v>0</v>
      </c>
      <c r="CB80" s="187">
        <f>IF(SUM(wUSE!CB$113:CB$115),CB$4*wUSE!CB81/SUM(wUSE!CB$113:CB$115),0)</f>
        <v>0</v>
      </c>
      <c r="CC80" s="187">
        <f>IF(SUM(wUSE!CC$113:CC$115),CC$4*wUSE!CC81/SUM(wUSE!CC$113:CC$115),0)</f>
        <v>0</v>
      </c>
      <c r="CD80" s="187">
        <f>IF(SUM(wUSE!CD$113:CD$115),CD$4*wUSE!CD81/SUM(wUSE!CD$113:CD$115),0)</f>
        <v>0</v>
      </c>
      <c r="CE80" s="187">
        <f>IF(SUM(wUSE!CE$113:CE$115),CE$4*wUSE!CE81/SUM(wUSE!CE$113:CE$115),0)</f>
        <v>0</v>
      </c>
      <c r="CF80" s="187">
        <f>IF(SUM(wUSE!CF$113:CF$115),CF$4*wUSE!CF81/SUM(wUSE!CF$113:CF$115),0)</f>
        <v>0</v>
      </c>
      <c r="CG80" s="187">
        <f>IF(SUM(wUSE!CG$113:CG$115),CG$4*wUSE!CG81/SUM(wUSE!CG$113:CG$115),0)</f>
        <v>0</v>
      </c>
      <c r="CH80" s="187">
        <f>IF(SUM(wUSE!CH$113:CH$115),CH$4*wUSE!CH81/SUM(wUSE!CH$113:CH$115),0)</f>
        <v>0</v>
      </c>
      <c r="CI80" s="187">
        <f>IF(SUM(wUSE!CI$113:CI$115),CI$4*wUSE!CI81/SUM(wUSE!CI$113:CI$115),0)</f>
        <v>0</v>
      </c>
      <c r="CJ80" s="187">
        <f>IF(SUM(wUSE!CJ$113:CJ$115),CJ$4*wUSE!CJ81/SUM(wUSE!CJ$113:CJ$115),0)</f>
        <v>0</v>
      </c>
      <c r="CK80" s="187">
        <f>IF(SUM(wUSE!CK$113:CK$115),CK$4*wUSE!CK81/SUM(wUSE!CK$113:CK$115),0)</f>
        <v>0</v>
      </c>
      <c r="CL80" s="187">
        <f>IF(SUM(wUSE!CL$113:CL$115),CL$4*wUSE!CL81/SUM(wUSE!CL$113:CL$115),0)</f>
        <v>0</v>
      </c>
      <c r="CM80" s="187">
        <f>IF(SUM(wUSE!CM$113:CM$115),CM$4*wUSE!CM81/SUM(wUSE!CM$113:CM$115),0)</f>
        <v>0</v>
      </c>
      <c r="CN80" s="187">
        <f>IF(SUM(wUSE!CN$113:CN$115),CN$4*wUSE!CN81/SUM(wUSE!CN$113:CN$115),0)</f>
        <v>0</v>
      </c>
      <c r="CO80" s="187">
        <f>IF(SUM(wUSE!CO$113:CO$115),CO$4*wUSE!CO81/SUM(wUSE!CO$113:CO$115),0)</f>
        <v>0</v>
      </c>
      <c r="CP80" s="187">
        <f>IF(SUM(wUSE!CP$113:CP$115),CP$4*wUSE!CP81/SUM(wUSE!CP$113:CP$115),0)</f>
        <v>0</v>
      </c>
      <c r="CQ80" s="187">
        <f>IF(SUM(wUSE!CQ$113:CQ$115),CQ$4*wUSE!CQ81/SUM(wUSE!CQ$113:CQ$115),0)</f>
        <v>0</v>
      </c>
      <c r="CR80" s="187">
        <f>IF(SUM(wUSE!CR$113:CR$115),CR$4*wUSE!CR81/SUM(wUSE!CR$113:CR$115),0)</f>
        <v>0</v>
      </c>
      <c r="CS80" s="187">
        <f>IF(SUM(wUSE!CS$113:CS$115),CS$4*wUSE!CS81/SUM(wUSE!CS$113:CS$115),0)</f>
        <v>0</v>
      </c>
      <c r="CT80" s="187">
        <f>IF(SUM(wUSE!CT$113:CT$115),CT$4*wUSE!CT81/SUM(wUSE!CT$113:CT$115),0)</f>
        <v>0</v>
      </c>
      <c r="CU80" s="187">
        <f>IF(SUM(wUSE!CU$113:CU$115),CU$4*wUSE!CU81/SUM(wUSE!CU$113:CU$115),0)</f>
        <v>0</v>
      </c>
      <c r="CV80" s="187">
        <f>IF(SUM(wUSE!CV$113:CV$115),CV$4*wUSE!CV81/SUM(wUSE!CV$113:CV$115),0)</f>
        <v>0</v>
      </c>
      <c r="CW80" s="187">
        <f>IF(SUM(wUSE!CW$113:CW$115),CW$4*wUSE!CW81/SUM(wUSE!CW$113:CW$115),0)</f>
        <v>0</v>
      </c>
      <c r="CX80" s="187">
        <f>IF(SUM(wUSE!CX$113:CX$115),CX$4*wUSE!CX81/SUM(wUSE!CX$113:CX$115),0)</f>
        <v>0</v>
      </c>
      <c r="CY80" s="187">
        <f>IF(SUM(wUSE!CY$113:CY$115),CY$4*wUSE!CY81/SUM(wUSE!CY$113:CY$115),0)</f>
        <v>0</v>
      </c>
      <c r="CZ80" s="187">
        <f>IF(SUM(wUSE!CZ$113:CZ$115),CZ$4*wUSE!CZ81/SUM(wUSE!CZ$113:CZ$115),0)</f>
        <v>0</v>
      </c>
      <c r="DA80" s="187">
        <f>IF(SUM(wUSE!DA$113:DA$115),DA$4*wUSE!DA81/SUM(wUSE!DA$113:DA$115),0)</f>
        <v>0</v>
      </c>
      <c r="DB80" s="187">
        <f>IF(SUM(wUSE!DB$113:DB$115),DB$4*wUSE!DB81/SUM(wUSE!DB$113:DB$115),0)</f>
        <v>0</v>
      </c>
      <c r="DC80" s="177"/>
      <c r="DD80" s="178"/>
      <c r="DE80" s="178"/>
      <c r="DF80" s="178"/>
      <c r="DG80" s="178"/>
      <c r="DH80" s="178"/>
      <c r="DI80" s="178"/>
      <c r="DJ80" s="178"/>
      <c r="DK80" s="178"/>
      <c r="DL80" s="178"/>
      <c r="DM80" s="178"/>
      <c r="DN80" s="178"/>
      <c r="DO80" s="178"/>
      <c r="DP80" s="178"/>
    </row>
    <row r="81" spans="1:120" x14ac:dyDescent="0.35">
      <c r="A81" s="27"/>
      <c r="B81" s="15" t="s">
        <v>534</v>
      </c>
      <c r="C81" s="187">
        <f>IF(SUM(wUSE!C$113:C$115),C$4*wUSE!C82/SUM(wUSE!C$113:C$115),0)</f>
        <v>0</v>
      </c>
      <c r="D81" s="187">
        <f>IF(SUM(wUSE!D$113:D$115),D$4*wUSE!D82/SUM(wUSE!D$113:D$115),0)</f>
        <v>0</v>
      </c>
      <c r="E81" s="187">
        <f>IF(SUM(wUSE!E$113:E$115),E$4*wUSE!E82/SUM(wUSE!E$113:E$115),0)</f>
        <v>0</v>
      </c>
      <c r="F81" s="187">
        <f>IF(SUM(wUSE!F$113:F$115),F$4*wUSE!F82/SUM(wUSE!F$113:F$115),0)</f>
        <v>0</v>
      </c>
      <c r="G81" s="187">
        <f>IF(SUM(wUSE!G$113:G$115),G$4*wUSE!G82/SUM(wUSE!G$113:G$115),0)</f>
        <v>0</v>
      </c>
      <c r="H81" s="187">
        <f>IF(SUM(wUSE!H$113:H$115),H$4*wUSE!H82/SUM(wUSE!H$113:H$115),0)</f>
        <v>0</v>
      </c>
      <c r="I81" s="187">
        <f>IF(SUM(wUSE!I$113:I$115),I$4*wUSE!I82/SUM(wUSE!I$113:I$115),0)</f>
        <v>0</v>
      </c>
      <c r="J81" s="187">
        <f>IF(SUM(wUSE!J$113:J$115),J$4*wUSE!J82/SUM(wUSE!J$113:J$115),0)</f>
        <v>0</v>
      </c>
      <c r="K81" s="187">
        <f>IF(SUM(wUSE!K$113:K$115),K$4*wUSE!K82/SUM(wUSE!K$113:K$115),0)</f>
        <v>0</v>
      </c>
      <c r="L81" s="187">
        <f>IF(SUM(wUSE!L$113:L$115),L$4*wUSE!L82/SUM(wUSE!L$113:L$115),0)</f>
        <v>0</v>
      </c>
      <c r="M81" s="187">
        <f>IF(SUM(wUSE!M$113:M$115),M$4*wUSE!M82/SUM(wUSE!M$113:M$115),0)</f>
        <v>0</v>
      </c>
      <c r="N81" s="187">
        <f>IF(SUM(wUSE!N$113:N$115),N$4*wUSE!N82/SUM(wUSE!N$113:N$115),0)</f>
        <v>0</v>
      </c>
      <c r="O81" s="187">
        <f>IF(SUM(wUSE!O$113:O$115),O$4*wUSE!O82/SUM(wUSE!O$113:O$115),0)</f>
        <v>0</v>
      </c>
      <c r="P81" s="187">
        <f>IF(SUM(wUSE!P$113:P$115),P$4*wUSE!P82/SUM(wUSE!P$113:P$115),0)</f>
        <v>0</v>
      </c>
      <c r="Q81" s="187">
        <f>IF(SUM(wUSE!Q$113:Q$115),Q$4*wUSE!Q82/SUM(wUSE!Q$113:Q$115),0)</f>
        <v>0</v>
      </c>
      <c r="R81" s="187">
        <f>IF(SUM(wUSE!R$113:R$115),R$4*wUSE!R82/SUM(wUSE!R$113:R$115),0)</f>
        <v>0</v>
      </c>
      <c r="S81" s="187">
        <f>IF(SUM(wUSE!S$113:S$115),S$4*wUSE!S82/SUM(wUSE!S$113:S$115),0)</f>
        <v>0</v>
      </c>
      <c r="T81" s="187">
        <f>IF(SUM(wUSE!T$113:T$115),T$4*wUSE!T82/SUM(wUSE!T$113:T$115),0)</f>
        <v>0</v>
      </c>
      <c r="U81" s="187">
        <f>IF(SUM(wUSE!U$113:U$115),U$4*wUSE!U82/SUM(wUSE!U$113:U$115),0)</f>
        <v>0</v>
      </c>
      <c r="V81" s="187">
        <f>IF(SUM(wUSE!V$113:V$115),V$4*wUSE!V82/SUM(wUSE!V$113:V$115),0)</f>
        <v>0</v>
      </c>
      <c r="W81" s="187">
        <f>IF(SUM(wUSE!W$113:W$115),W$4*wUSE!W82/SUM(wUSE!W$113:W$115),0)</f>
        <v>0</v>
      </c>
      <c r="X81" s="187">
        <f>IF(SUM(wUSE!X$113:X$115),X$4*wUSE!X82/SUM(wUSE!X$113:X$115),0)</f>
        <v>0</v>
      </c>
      <c r="Y81" s="187">
        <f>IF(SUM(wUSE!Y$113:Y$115),Y$4*wUSE!Y82/SUM(wUSE!Y$113:Y$115),0)</f>
        <v>0</v>
      </c>
      <c r="Z81" s="187">
        <f>IF(SUM(wUSE!Z$113:Z$115),Z$4*wUSE!Z82/SUM(wUSE!Z$113:Z$115),0)</f>
        <v>0</v>
      </c>
      <c r="AA81" s="187">
        <f>IF(SUM(wUSE!AA$113:AA$115),AA$4*wUSE!AA82/SUM(wUSE!AA$113:AA$115),0)</f>
        <v>0</v>
      </c>
      <c r="AB81" s="187">
        <f>IF(SUM(wUSE!AB$113:AB$115),AB$4*wUSE!AB82/SUM(wUSE!AB$113:AB$115),0)</f>
        <v>0</v>
      </c>
      <c r="AC81" s="187">
        <f>IF(SUM(wUSE!AC$113:AC$115),AC$4*wUSE!AC82/SUM(wUSE!AC$113:AC$115),0)</f>
        <v>0</v>
      </c>
      <c r="AD81" s="187">
        <f>IF(SUM(wUSE!AD$113:AD$115),AD$4*wUSE!AD82/SUM(wUSE!AD$113:AD$115),0)</f>
        <v>0</v>
      </c>
      <c r="AE81" s="187">
        <f>IF(SUM(wUSE!AE$113:AE$115),AE$4*wUSE!AE82/SUM(wUSE!AE$113:AE$115),0)</f>
        <v>0</v>
      </c>
      <c r="AF81" s="187">
        <f>IF(SUM(wUSE!AF$113:AF$115),AF$4*wUSE!AF82/SUM(wUSE!AF$113:AF$115),0)</f>
        <v>0</v>
      </c>
      <c r="AG81" s="187">
        <f>IF(SUM(wUSE!AG$113:AG$115),AG$4*wUSE!AG82/SUM(wUSE!AG$113:AG$115),0)</f>
        <v>0</v>
      </c>
      <c r="AH81" s="187">
        <f>IF(SUM(wUSE!AH$113:AH$115),AH$4*wUSE!AH82/SUM(wUSE!AH$113:AH$115),0)</f>
        <v>0</v>
      </c>
      <c r="AI81" s="187">
        <f>IF(SUM(wUSE!AI$113:AI$115),AI$4*wUSE!AI82/SUM(wUSE!AI$113:AI$115),0)</f>
        <v>0</v>
      </c>
      <c r="AJ81" s="187">
        <f>IF(SUM(wUSE!AJ$113:AJ$115),AJ$4*wUSE!AJ82/SUM(wUSE!AJ$113:AJ$115),0)</f>
        <v>3.3715456010730629E-2</v>
      </c>
      <c r="AK81" s="187">
        <f>IF(SUM(wUSE!AK$113:AK$115),AK$4*wUSE!AK82/SUM(wUSE!AK$113:AK$115),0)</f>
        <v>6.499096418507321E-3</v>
      </c>
      <c r="AL81" s="187">
        <f>IF(SUM(wUSE!AL$113:AL$115),AL$4*wUSE!AL82/SUM(wUSE!AL$113:AL$115),0)</f>
        <v>2.1911049900999874E-3</v>
      </c>
      <c r="AM81" s="187">
        <f>IF(SUM(wUSE!AM$113:AM$115),AM$4*wUSE!AM82/SUM(wUSE!AM$113:AM$115),0)</f>
        <v>2.8378451287225794E-2</v>
      </c>
      <c r="AN81" s="187">
        <f>IF(SUM(wUSE!AN$113:AN$115),AN$4*wUSE!AN82/SUM(wUSE!AN$113:AN$115),0)</f>
        <v>0</v>
      </c>
      <c r="AO81" s="187">
        <f>IF(SUM(wUSE!AO$113:AO$115),AO$4*wUSE!AO82/SUM(wUSE!AO$113:AO$115),0)</f>
        <v>8.7406505023080214E-2</v>
      </c>
      <c r="AP81" s="187">
        <f>IF(SUM(wUSE!AP$113:AP$115),AP$4*wUSE!AP82/SUM(wUSE!AP$113:AP$115),0)</f>
        <v>2.043631377630684</v>
      </c>
      <c r="AQ81" s="187">
        <f>IF(SUM(wUSE!AQ$113:AQ$115),AQ$4*wUSE!AQ82/SUM(wUSE!AQ$113:AQ$115),0)</f>
        <v>1.8759887623321776E-2</v>
      </c>
      <c r="AR81" s="187">
        <f>IF(SUM(wUSE!AR$113:AR$115),AR$4*wUSE!AR82/SUM(wUSE!AR$113:AR$115),0)</f>
        <v>0</v>
      </c>
      <c r="AS81" s="187">
        <f>IF(SUM(wUSE!AS$113:AS$115),AS$4*wUSE!AS82/SUM(wUSE!AS$113:AS$115),0)</f>
        <v>2.6000185518000016E-2</v>
      </c>
      <c r="AT81" s="187">
        <f>IF(SUM(wUSE!AT$113:AT$115),AT$4*wUSE!AT82/SUM(wUSE!AT$113:AT$115),0)</f>
        <v>0</v>
      </c>
      <c r="AU81" s="187">
        <f>IF(SUM(wUSE!AU$113:AU$115),AU$4*wUSE!AU82/SUM(wUSE!AU$113:AU$115),0)</f>
        <v>4.8596154030083633E-2</v>
      </c>
      <c r="AV81" s="187">
        <f>IF(SUM(wUSE!AV$113:AV$115),AV$4*wUSE!AV82/SUM(wUSE!AV$113:AV$115),0)</f>
        <v>0.65912736663254612</v>
      </c>
      <c r="AW81" s="187">
        <f>IF(SUM(wUSE!AW$113:AW$115),AW$4*wUSE!AW82/SUM(wUSE!AW$113:AW$115),0)</f>
        <v>1.171090168072381E-2</v>
      </c>
      <c r="AX81" s="187">
        <f>IF(SUM(wUSE!AX$113:AX$115),AX$4*wUSE!AX82/SUM(wUSE!AX$113:AX$115),0)</f>
        <v>0</v>
      </c>
      <c r="AY81" s="187">
        <f>IF(SUM(wUSE!AY$113:AY$115),AY$4*wUSE!AY82/SUM(wUSE!AY$113:AY$115),0)</f>
        <v>0.27830123402865392</v>
      </c>
      <c r="AZ81" s="187">
        <f>IF(SUM(wUSE!AZ$113:AZ$115),AZ$4*wUSE!AZ82/SUM(wUSE!AZ$113:AZ$115),0)</f>
        <v>0.6468838013696977</v>
      </c>
      <c r="BA81" s="187">
        <f>IF(SUM(wUSE!BA$113:BA$115),BA$4*wUSE!BA82/SUM(wUSE!BA$113:BA$115),0)</f>
        <v>0.22002297175663749</v>
      </c>
      <c r="BB81" s="187">
        <f>IF(SUM(wUSE!BB$113:BB$115),BB$4*wUSE!BB82/SUM(wUSE!BB$113:BB$115),0)</f>
        <v>0.11815043762642927</v>
      </c>
      <c r="BC81" s="187">
        <f>IF(SUM(wUSE!BC$113:BC$115),BC$4*wUSE!BC82/SUM(wUSE!BC$113:BC$115),0)</f>
        <v>5.4889346391491046E-2</v>
      </c>
      <c r="BD81" s="187">
        <f>IF(SUM(wUSE!BD$113:BD$115),BD$4*wUSE!BD82/SUM(wUSE!BD$113:BD$115),0)</f>
        <v>1.5237248685995066E-2</v>
      </c>
      <c r="BE81" s="187">
        <f>IF(SUM(wUSE!BE$113:BE$115),BE$4*wUSE!BE82/SUM(wUSE!BE$113:BE$115),0)</f>
        <v>7.9171154479779959E-2</v>
      </c>
      <c r="BF81" s="187">
        <f>IF(SUM(wUSE!BF$113:BF$115),BF$4*wUSE!BF82/SUM(wUSE!BF$113:BF$115),0)</f>
        <v>0</v>
      </c>
      <c r="BG81" s="187">
        <f>IF(SUM(wUSE!BG$113:BG$115),BG$4*wUSE!BG82/SUM(wUSE!BG$113:BG$115),0)</f>
        <v>0.95055907589650357</v>
      </c>
      <c r="BH81" s="187">
        <f>IF(SUM(wUSE!BH$113:BH$115),BH$4*wUSE!BH82/SUM(wUSE!BH$113:BH$115),0)</f>
        <v>1.9307941248860757E-2</v>
      </c>
      <c r="BI81" s="187">
        <f>IF(SUM(wUSE!BI$113:BI$115),BI$4*wUSE!BI82/SUM(wUSE!BI$113:BI$115),0)</f>
        <v>6.4985967223504124E-2</v>
      </c>
      <c r="BJ81" s="187">
        <f>IF(SUM(wUSE!BJ$113:BJ$115),BJ$4*wUSE!BJ82/SUM(wUSE!BJ$113:BJ$115),0)</f>
        <v>5.42297444346376E-2</v>
      </c>
      <c r="BK81" s="187">
        <f>IF(SUM(wUSE!BK$113:BK$115),BK$4*wUSE!BK82/SUM(wUSE!BK$113:BK$115),0)</f>
        <v>3.2497987325689442E-3</v>
      </c>
      <c r="BL81" s="187">
        <f>IF(SUM(wUSE!BL$113:BL$115),BL$4*wUSE!BL82/SUM(wUSE!BL$113:BL$115),0)</f>
        <v>8.7600284344662247E-3</v>
      </c>
      <c r="BM81" s="187">
        <f>IF(SUM(wUSE!BM$113:BM$115),BM$4*wUSE!BM82/SUM(wUSE!BM$113:BM$115),0)</f>
        <v>0.38290311966751794</v>
      </c>
      <c r="BN81" s="187">
        <f>IF(SUM(wUSE!BN$113:BN$115),BN$4*wUSE!BN82/SUM(wUSE!BN$113:BN$115),0)</f>
        <v>5.9615161138656086E-2</v>
      </c>
      <c r="BO81" s="187">
        <f>IF(SUM(wUSE!BO$113:BO$115),BO$4*wUSE!BO82/SUM(wUSE!BO$113:BO$115),0)</f>
        <v>6.4978548606022771E-2</v>
      </c>
      <c r="BP81" s="187">
        <f>IF(SUM(wUSE!BP$113:BP$115),BP$4*wUSE!BP82/SUM(wUSE!BP$113:BP$115),0)</f>
        <v>0.36628614466033615</v>
      </c>
      <c r="BQ81" s="187">
        <f>IF(SUM(wUSE!BQ$113:BQ$115),BQ$4*wUSE!BQ82/SUM(wUSE!BQ$113:BQ$115),0)</f>
        <v>0</v>
      </c>
      <c r="BR81" s="187">
        <f>IF(SUM(wUSE!BR$113:BR$115),BR$4*wUSE!BR82/SUM(wUSE!BR$113:BR$115),0)</f>
        <v>1.671055107559425E-3</v>
      </c>
      <c r="BS81" s="187">
        <f>IF(SUM(wUSE!BS$113:BS$115),BS$4*wUSE!BS82/SUM(wUSE!BS$113:BS$115),0)</f>
        <v>0.84513844178364772</v>
      </c>
      <c r="BT81" s="187">
        <f>IF(SUM(wUSE!BT$113:BT$115),BT$4*wUSE!BT82/SUM(wUSE!BT$113:BT$115),0)</f>
        <v>2.3512722705455839E-2</v>
      </c>
      <c r="BU81" s="187">
        <f>IF(SUM(wUSE!BU$113:BU$115),BU$4*wUSE!BU82/SUM(wUSE!BU$113:BU$115),0)</f>
        <v>0.5116371220101692</v>
      </c>
      <c r="BV81" s="187">
        <f>IF(SUM(wUSE!BV$113:BV$115),BV$4*wUSE!BV82/SUM(wUSE!BV$113:BV$115),0)</f>
        <v>1.2074755264038699</v>
      </c>
      <c r="BW81" s="187">
        <f>IF(SUM(wUSE!BW$113:BW$115),BW$4*wUSE!BW82/SUM(wUSE!BW$113:BW$115),0)</f>
        <v>0</v>
      </c>
      <c r="BX81" s="187">
        <f>IF(SUM(wUSE!BX$113:BX$115),BX$4*wUSE!BX82/SUM(wUSE!BX$113:BX$115),0)</f>
        <v>0.57107563902911507</v>
      </c>
      <c r="BY81" s="187">
        <f>IF(SUM(wUSE!BY$113:BY$115),BY$4*wUSE!BY82/SUM(wUSE!BY$113:BY$115),0)</f>
        <v>8.8181631285050369E-2</v>
      </c>
      <c r="BZ81" s="187">
        <f>IF(SUM(wUSE!BZ$113:BZ$115),BZ$4*wUSE!BZ82/SUM(wUSE!BZ$113:BZ$115),0)</f>
        <v>3.4881794887254154</v>
      </c>
      <c r="CA81" s="187">
        <f>IF(SUM(wUSE!CA$113:CA$115),CA$4*wUSE!CA82/SUM(wUSE!CA$113:CA$115),0)</f>
        <v>4.0112202998904705</v>
      </c>
      <c r="CB81" s="187">
        <f>IF(SUM(wUSE!CB$113:CB$115),CB$4*wUSE!CB82/SUM(wUSE!CB$113:CB$115),0)</f>
        <v>13.607618841001294</v>
      </c>
      <c r="CC81" s="187">
        <f>IF(SUM(wUSE!CC$113:CC$115),CC$4*wUSE!CC82/SUM(wUSE!CC$113:CC$115),0)</f>
        <v>8.1240480199378781E-2</v>
      </c>
      <c r="CD81" s="187">
        <f>IF(SUM(wUSE!CD$113:CD$115),CD$4*wUSE!CD82/SUM(wUSE!CD$113:CD$115),0)</f>
        <v>5.6206151677724331E-2</v>
      </c>
      <c r="CE81" s="187">
        <f>IF(SUM(wUSE!CE$113:CE$115),CE$4*wUSE!CE82/SUM(wUSE!CE$113:CE$115),0)</f>
        <v>0.15880922462574057</v>
      </c>
      <c r="CF81" s="187">
        <f>IF(SUM(wUSE!CF$113:CF$115),CF$4*wUSE!CF82/SUM(wUSE!CF$113:CF$115),0)</f>
        <v>1.3672151981212133</v>
      </c>
      <c r="CG81" s="187">
        <f>IF(SUM(wUSE!CG$113:CG$115),CG$4*wUSE!CG82/SUM(wUSE!CG$113:CG$115),0)</f>
        <v>6.0484324416275922E-2</v>
      </c>
      <c r="CH81" s="187">
        <f>IF(SUM(wUSE!CH$113:CH$115),CH$4*wUSE!CH82/SUM(wUSE!CH$113:CH$115),0)</f>
        <v>0.64241973863583124</v>
      </c>
      <c r="CI81" s="187">
        <f>IF(SUM(wUSE!CI$113:CI$115),CI$4*wUSE!CI82/SUM(wUSE!CI$113:CI$115),0)</f>
        <v>8.0744733267447938E-2</v>
      </c>
      <c r="CJ81" s="187">
        <f>IF(SUM(wUSE!CJ$113:CJ$115),CJ$4*wUSE!CJ82/SUM(wUSE!CJ$113:CJ$115),0)</f>
        <v>0</v>
      </c>
      <c r="CK81" s="187">
        <f>IF(SUM(wUSE!CK$113:CK$115),CK$4*wUSE!CK82/SUM(wUSE!CK$113:CK$115),0)</f>
        <v>0</v>
      </c>
      <c r="CL81" s="187">
        <f>IF(SUM(wUSE!CL$113:CL$115),CL$4*wUSE!CL82/SUM(wUSE!CL$113:CL$115),0)</f>
        <v>0</v>
      </c>
      <c r="CM81" s="187">
        <f>IF(SUM(wUSE!CM$113:CM$115),CM$4*wUSE!CM82/SUM(wUSE!CM$113:CM$115),0)</f>
        <v>0</v>
      </c>
      <c r="CN81" s="187">
        <f>IF(SUM(wUSE!CN$113:CN$115),CN$4*wUSE!CN82/SUM(wUSE!CN$113:CN$115),0)</f>
        <v>4.0953131741202173E-2</v>
      </c>
      <c r="CO81" s="187">
        <f>IF(SUM(wUSE!CO$113:CO$115),CO$4*wUSE!CO82/SUM(wUSE!CO$113:CO$115),0)</f>
        <v>9.3043908216105919E-2</v>
      </c>
      <c r="CP81" s="187">
        <f>IF(SUM(wUSE!CP$113:CP$115),CP$4*wUSE!CP82/SUM(wUSE!CP$113:CP$115),0)</f>
        <v>7.0891055853416082E-2</v>
      </c>
      <c r="CQ81" s="187">
        <f>IF(SUM(wUSE!CQ$113:CQ$115),CQ$4*wUSE!CQ82/SUM(wUSE!CQ$113:CQ$115),0)</f>
        <v>0.30151568609862567</v>
      </c>
      <c r="CR81" s="187">
        <f>IF(SUM(wUSE!CR$113:CR$115),CR$4*wUSE!CR82/SUM(wUSE!CR$113:CR$115),0)</f>
        <v>0.27596214029558908</v>
      </c>
      <c r="CS81" s="187">
        <f>IF(SUM(wUSE!CS$113:CS$115),CS$4*wUSE!CS82/SUM(wUSE!CS$113:CS$115),0)</f>
        <v>0.54824650279298703</v>
      </c>
      <c r="CT81" s="187">
        <f>IF(SUM(wUSE!CT$113:CT$115),CT$4*wUSE!CT82/SUM(wUSE!CT$113:CT$115),0)</f>
        <v>1.45596174923512</v>
      </c>
      <c r="CU81" s="187">
        <f>IF(SUM(wUSE!CU$113:CU$115),CU$4*wUSE!CU82/SUM(wUSE!CU$113:CU$115),0)</f>
        <v>0.8662976601357405</v>
      </c>
      <c r="CV81" s="187">
        <f>IF(SUM(wUSE!CV$113:CV$115),CV$4*wUSE!CV82/SUM(wUSE!CV$113:CV$115),0)</f>
        <v>0.92730430740074832</v>
      </c>
      <c r="CW81" s="187">
        <f>IF(SUM(wUSE!CW$113:CW$115),CW$4*wUSE!CW82/SUM(wUSE!CW$113:CW$115),0)</f>
        <v>1.0312551617376977</v>
      </c>
      <c r="CX81" s="187">
        <f>IF(SUM(wUSE!CX$113:CX$115),CX$4*wUSE!CX82/SUM(wUSE!CX$113:CX$115),0)</f>
        <v>6.494700858675752E-3</v>
      </c>
      <c r="CY81" s="187">
        <f>IF(SUM(wUSE!CY$113:CY$115),CY$4*wUSE!CY82/SUM(wUSE!CY$113:CY$115),0)</f>
        <v>2.5481958132532467E-2</v>
      </c>
      <c r="CZ81" s="187">
        <f>IF(SUM(wUSE!CZ$113:CZ$115),CZ$4*wUSE!CZ82/SUM(wUSE!CZ$113:CZ$115),0)</f>
        <v>4.0828725827576626</v>
      </c>
      <c r="DA81" s="187">
        <f>IF(SUM(wUSE!DA$113:DA$115),DA$4*wUSE!DA82/SUM(wUSE!DA$113:DA$115),0)</f>
        <v>0</v>
      </c>
      <c r="DB81" s="187">
        <f>IF(SUM(wUSE!DB$113:DB$115),DB$4*wUSE!DB82/SUM(wUSE!DB$113:DB$115),0)</f>
        <v>0</v>
      </c>
      <c r="DC81" s="177"/>
      <c r="DD81" s="178"/>
      <c r="DE81" s="178"/>
      <c r="DF81" s="178"/>
      <c r="DG81" s="178"/>
      <c r="DH81" s="178"/>
      <c r="DI81" s="178"/>
      <c r="DJ81" s="178"/>
      <c r="DK81" s="178"/>
      <c r="DL81" s="178"/>
      <c r="DM81" s="178"/>
      <c r="DN81" s="178"/>
      <c r="DO81" s="178"/>
      <c r="DP81" s="178"/>
    </row>
    <row r="82" spans="1:120" x14ac:dyDescent="0.35">
      <c r="A82" s="27"/>
      <c r="B82" s="15" t="s">
        <v>537</v>
      </c>
      <c r="C82" s="187">
        <f>IF(SUM(wUSE!C$113:C$115),C$4*wUSE!C83/SUM(wUSE!C$113:C$115),0)</f>
        <v>0</v>
      </c>
      <c r="D82" s="187">
        <f>IF(SUM(wUSE!D$113:D$115),D$4*wUSE!D83/SUM(wUSE!D$113:D$115),0)</f>
        <v>0</v>
      </c>
      <c r="E82" s="187">
        <f>IF(SUM(wUSE!E$113:E$115),E$4*wUSE!E83/SUM(wUSE!E$113:E$115),0)</f>
        <v>0</v>
      </c>
      <c r="F82" s="187">
        <f>IF(SUM(wUSE!F$113:F$115),F$4*wUSE!F83/SUM(wUSE!F$113:F$115),0)</f>
        <v>0</v>
      </c>
      <c r="G82" s="187">
        <f>IF(SUM(wUSE!G$113:G$115),G$4*wUSE!G83/SUM(wUSE!G$113:G$115),0)</f>
        <v>0</v>
      </c>
      <c r="H82" s="187">
        <f>IF(SUM(wUSE!H$113:H$115),H$4*wUSE!H83/SUM(wUSE!H$113:H$115),0)</f>
        <v>0</v>
      </c>
      <c r="I82" s="187">
        <f>IF(SUM(wUSE!I$113:I$115),I$4*wUSE!I83/SUM(wUSE!I$113:I$115),0)</f>
        <v>0</v>
      </c>
      <c r="J82" s="187">
        <f>IF(SUM(wUSE!J$113:J$115),J$4*wUSE!J83/SUM(wUSE!J$113:J$115),0)</f>
        <v>0</v>
      </c>
      <c r="K82" s="187">
        <f>IF(SUM(wUSE!K$113:K$115),K$4*wUSE!K83/SUM(wUSE!K$113:K$115),0)</f>
        <v>0</v>
      </c>
      <c r="L82" s="187">
        <f>IF(SUM(wUSE!L$113:L$115),L$4*wUSE!L83/SUM(wUSE!L$113:L$115),0)</f>
        <v>0</v>
      </c>
      <c r="M82" s="187">
        <f>IF(SUM(wUSE!M$113:M$115),M$4*wUSE!M83/SUM(wUSE!M$113:M$115),0)</f>
        <v>0</v>
      </c>
      <c r="N82" s="187">
        <f>IF(SUM(wUSE!N$113:N$115),N$4*wUSE!N83/SUM(wUSE!N$113:N$115),0)</f>
        <v>0</v>
      </c>
      <c r="O82" s="187">
        <f>IF(SUM(wUSE!O$113:O$115),O$4*wUSE!O83/SUM(wUSE!O$113:O$115),0)</f>
        <v>0</v>
      </c>
      <c r="P82" s="187">
        <f>IF(SUM(wUSE!P$113:P$115),P$4*wUSE!P83/SUM(wUSE!P$113:P$115),0)</f>
        <v>0</v>
      </c>
      <c r="Q82" s="187">
        <f>IF(SUM(wUSE!Q$113:Q$115),Q$4*wUSE!Q83/SUM(wUSE!Q$113:Q$115),0)</f>
        <v>0</v>
      </c>
      <c r="R82" s="187">
        <f>IF(SUM(wUSE!R$113:R$115),R$4*wUSE!R83/SUM(wUSE!R$113:R$115),0)</f>
        <v>0</v>
      </c>
      <c r="S82" s="187">
        <f>IF(SUM(wUSE!S$113:S$115),S$4*wUSE!S83/SUM(wUSE!S$113:S$115),0)</f>
        <v>0</v>
      </c>
      <c r="T82" s="187">
        <f>IF(SUM(wUSE!T$113:T$115),T$4*wUSE!T83/SUM(wUSE!T$113:T$115),0)</f>
        <v>0</v>
      </c>
      <c r="U82" s="187">
        <f>IF(SUM(wUSE!U$113:U$115),U$4*wUSE!U83/SUM(wUSE!U$113:U$115),0)</f>
        <v>0</v>
      </c>
      <c r="V82" s="187">
        <f>IF(SUM(wUSE!V$113:V$115),V$4*wUSE!V83/SUM(wUSE!V$113:V$115),0)</f>
        <v>0</v>
      </c>
      <c r="W82" s="187">
        <f>IF(SUM(wUSE!W$113:W$115),W$4*wUSE!W83/SUM(wUSE!W$113:W$115),0)</f>
        <v>0</v>
      </c>
      <c r="X82" s="187">
        <f>IF(SUM(wUSE!X$113:X$115),X$4*wUSE!X83/SUM(wUSE!X$113:X$115),0)</f>
        <v>0</v>
      </c>
      <c r="Y82" s="187">
        <f>IF(SUM(wUSE!Y$113:Y$115),Y$4*wUSE!Y83/SUM(wUSE!Y$113:Y$115),0)</f>
        <v>0</v>
      </c>
      <c r="Z82" s="187">
        <f>IF(SUM(wUSE!Z$113:Z$115),Z$4*wUSE!Z83/SUM(wUSE!Z$113:Z$115),0)</f>
        <v>0</v>
      </c>
      <c r="AA82" s="187">
        <f>IF(SUM(wUSE!AA$113:AA$115),AA$4*wUSE!AA83/SUM(wUSE!AA$113:AA$115),0)</f>
        <v>0</v>
      </c>
      <c r="AB82" s="187">
        <f>IF(SUM(wUSE!AB$113:AB$115),AB$4*wUSE!AB83/SUM(wUSE!AB$113:AB$115),0)</f>
        <v>0</v>
      </c>
      <c r="AC82" s="187">
        <f>IF(SUM(wUSE!AC$113:AC$115),AC$4*wUSE!AC83/SUM(wUSE!AC$113:AC$115),0)</f>
        <v>0</v>
      </c>
      <c r="AD82" s="187">
        <f>IF(SUM(wUSE!AD$113:AD$115),AD$4*wUSE!AD83/SUM(wUSE!AD$113:AD$115),0)</f>
        <v>0</v>
      </c>
      <c r="AE82" s="187">
        <f>IF(SUM(wUSE!AE$113:AE$115),AE$4*wUSE!AE83/SUM(wUSE!AE$113:AE$115),0)</f>
        <v>0</v>
      </c>
      <c r="AF82" s="187">
        <f>IF(SUM(wUSE!AF$113:AF$115),AF$4*wUSE!AF83/SUM(wUSE!AF$113:AF$115),0)</f>
        <v>0</v>
      </c>
      <c r="AG82" s="187">
        <f>IF(SUM(wUSE!AG$113:AG$115),AG$4*wUSE!AG83/SUM(wUSE!AG$113:AG$115),0)</f>
        <v>0</v>
      </c>
      <c r="AH82" s="187">
        <f>IF(SUM(wUSE!AH$113:AH$115),AH$4*wUSE!AH83/SUM(wUSE!AH$113:AH$115),0)</f>
        <v>0</v>
      </c>
      <c r="AI82" s="187">
        <f>IF(SUM(wUSE!AI$113:AI$115),AI$4*wUSE!AI83/SUM(wUSE!AI$113:AI$115),0)</f>
        <v>0</v>
      </c>
      <c r="AJ82" s="187">
        <f>IF(SUM(wUSE!AJ$113:AJ$115),AJ$4*wUSE!AJ83/SUM(wUSE!AJ$113:AJ$115),0)</f>
        <v>0</v>
      </c>
      <c r="AK82" s="187">
        <f>IF(SUM(wUSE!AK$113:AK$115),AK$4*wUSE!AK83/SUM(wUSE!AK$113:AK$115),0)</f>
        <v>0</v>
      </c>
      <c r="AL82" s="187">
        <f>IF(SUM(wUSE!AL$113:AL$115),AL$4*wUSE!AL83/SUM(wUSE!AL$113:AL$115),0)</f>
        <v>0</v>
      </c>
      <c r="AM82" s="187">
        <f>IF(SUM(wUSE!AM$113:AM$115),AM$4*wUSE!AM83/SUM(wUSE!AM$113:AM$115),0)</f>
        <v>0</v>
      </c>
      <c r="AN82" s="187">
        <f>IF(SUM(wUSE!AN$113:AN$115),AN$4*wUSE!AN83/SUM(wUSE!AN$113:AN$115),0)</f>
        <v>0</v>
      </c>
      <c r="AO82" s="187">
        <f>IF(SUM(wUSE!AO$113:AO$115),AO$4*wUSE!AO83/SUM(wUSE!AO$113:AO$115),0)</f>
        <v>0</v>
      </c>
      <c r="AP82" s="187">
        <f>IF(SUM(wUSE!AP$113:AP$115),AP$4*wUSE!AP83/SUM(wUSE!AP$113:AP$115),0)</f>
        <v>0</v>
      </c>
      <c r="AQ82" s="187">
        <f>IF(SUM(wUSE!AQ$113:AQ$115),AQ$4*wUSE!AQ83/SUM(wUSE!AQ$113:AQ$115),0)</f>
        <v>0</v>
      </c>
      <c r="AR82" s="187">
        <f>IF(SUM(wUSE!AR$113:AR$115),AR$4*wUSE!AR83/SUM(wUSE!AR$113:AR$115),0)</f>
        <v>0</v>
      </c>
      <c r="AS82" s="187">
        <f>IF(SUM(wUSE!AS$113:AS$115),AS$4*wUSE!AS83/SUM(wUSE!AS$113:AS$115),0)</f>
        <v>0</v>
      </c>
      <c r="AT82" s="187">
        <f>IF(SUM(wUSE!AT$113:AT$115),AT$4*wUSE!AT83/SUM(wUSE!AT$113:AT$115),0)</f>
        <v>0</v>
      </c>
      <c r="AU82" s="187">
        <f>IF(SUM(wUSE!AU$113:AU$115),AU$4*wUSE!AU83/SUM(wUSE!AU$113:AU$115),0)</f>
        <v>0</v>
      </c>
      <c r="AV82" s="187">
        <f>IF(SUM(wUSE!AV$113:AV$115),AV$4*wUSE!AV83/SUM(wUSE!AV$113:AV$115),0)</f>
        <v>0</v>
      </c>
      <c r="AW82" s="187">
        <f>IF(SUM(wUSE!AW$113:AW$115),AW$4*wUSE!AW83/SUM(wUSE!AW$113:AW$115),0)</f>
        <v>0</v>
      </c>
      <c r="AX82" s="187">
        <f>IF(SUM(wUSE!AX$113:AX$115),AX$4*wUSE!AX83/SUM(wUSE!AX$113:AX$115),0)</f>
        <v>0</v>
      </c>
      <c r="AY82" s="187">
        <f>IF(SUM(wUSE!AY$113:AY$115),AY$4*wUSE!AY83/SUM(wUSE!AY$113:AY$115),0)</f>
        <v>0</v>
      </c>
      <c r="AZ82" s="187">
        <f>IF(SUM(wUSE!AZ$113:AZ$115),AZ$4*wUSE!AZ83/SUM(wUSE!AZ$113:AZ$115),0)</f>
        <v>0</v>
      </c>
      <c r="BA82" s="187">
        <f>IF(SUM(wUSE!BA$113:BA$115),BA$4*wUSE!BA83/SUM(wUSE!BA$113:BA$115),0)</f>
        <v>0</v>
      </c>
      <c r="BB82" s="187">
        <f>IF(SUM(wUSE!BB$113:BB$115),BB$4*wUSE!BB83/SUM(wUSE!BB$113:BB$115),0)</f>
        <v>0</v>
      </c>
      <c r="BC82" s="187">
        <f>IF(SUM(wUSE!BC$113:BC$115),BC$4*wUSE!BC83/SUM(wUSE!BC$113:BC$115),0)</f>
        <v>0</v>
      </c>
      <c r="BD82" s="187">
        <f>IF(SUM(wUSE!BD$113:BD$115),BD$4*wUSE!BD83/SUM(wUSE!BD$113:BD$115),0)</f>
        <v>0</v>
      </c>
      <c r="BE82" s="187">
        <f>IF(SUM(wUSE!BE$113:BE$115),BE$4*wUSE!BE83/SUM(wUSE!BE$113:BE$115),0)</f>
        <v>0</v>
      </c>
      <c r="BF82" s="187">
        <f>IF(SUM(wUSE!BF$113:BF$115),BF$4*wUSE!BF83/SUM(wUSE!BF$113:BF$115),0)</f>
        <v>0</v>
      </c>
      <c r="BG82" s="187">
        <f>IF(SUM(wUSE!BG$113:BG$115),BG$4*wUSE!BG83/SUM(wUSE!BG$113:BG$115),0)</f>
        <v>0</v>
      </c>
      <c r="BH82" s="187">
        <f>IF(SUM(wUSE!BH$113:BH$115),BH$4*wUSE!BH83/SUM(wUSE!BH$113:BH$115),0)</f>
        <v>0</v>
      </c>
      <c r="BI82" s="187">
        <f>IF(SUM(wUSE!BI$113:BI$115),BI$4*wUSE!BI83/SUM(wUSE!BI$113:BI$115),0)</f>
        <v>0</v>
      </c>
      <c r="BJ82" s="187">
        <f>IF(SUM(wUSE!BJ$113:BJ$115),BJ$4*wUSE!BJ83/SUM(wUSE!BJ$113:BJ$115),0)</f>
        <v>0</v>
      </c>
      <c r="BK82" s="187">
        <f>IF(SUM(wUSE!BK$113:BK$115),BK$4*wUSE!BK83/SUM(wUSE!BK$113:BK$115),0)</f>
        <v>0</v>
      </c>
      <c r="BL82" s="187">
        <f>IF(SUM(wUSE!BL$113:BL$115),BL$4*wUSE!BL83/SUM(wUSE!BL$113:BL$115),0)</f>
        <v>0</v>
      </c>
      <c r="BM82" s="187">
        <f>IF(SUM(wUSE!BM$113:BM$115),BM$4*wUSE!BM83/SUM(wUSE!BM$113:BM$115),0)</f>
        <v>0</v>
      </c>
      <c r="BN82" s="187">
        <f>IF(SUM(wUSE!BN$113:BN$115),BN$4*wUSE!BN83/SUM(wUSE!BN$113:BN$115),0)</f>
        <v>0</v>
      </c>
      <c r="BO82" s="187">
        <f>IF(SUM(wUSE!BO$113:BO$115),BO$4*wUSE!BO83/SUM(wUSE!BO$113:BO$115),0)</f>
        <v>0</v>
      </c>
      <c r="BP82" s="187">
        <f>IF(SUM(wUSE!BP$113:BP$115),BP$4*wUSE!BP83/SUM(wUSE!BP$113:BP$115),0)</f>
        <v>0</v>
      </c>
      <c r="BQ82" s="187">
        <f>IF(SUM(wUSE!BQ$113:BQ$115),BQ$4*wUSE!BQ83/SUM(wUSE!BQ$113:BQ$115),0)</f>
        <v>0</v>
      </c>
      <c r="BR82" s="187">
        <f>IF(SUM(wUSE!BR$113:BR$115),BR$4*wUSE!BR83/SUM(wUSE!BR$113:BR$115),0)</f>
        <v>0</v>
      </c>
      <c r="BS82" s="187">
        <f>IF(SUM(wUSE!BS$113:BS$115),BS$4*wUSE!BS83/SUM(wUSE!BS$113:BS$115),0)</f>
        <v>0</v>
      </c>
      <c r="BT82" s="187">
        <f>IF(SUM(wUSE!BT$113:BT$115),BT$4*wUSE!BT83/SUM(wUSE!BT$113:BT$115),0)</f>
        <v>0</v>
      </c>
      <c r="BU82" s="187">
        <f>IF(SUM(wUSE!BU$113:BU$115),BU$4*wUSE!BU83/SUM(wUSE!BU$113:BU$115),0)</f>
        <v>0</v>
      </c>
      <c r="BV82" s="187">
        <f>IF(SUM(wUSE!BV$113:BV$115),BV$4*wUSE!BV83/SUM(wUSE!BV$113:BV$115),0)</f>
        <v>0</v>
      </c>
      <c r="BW82" s="187">
        <f>IF(SUM(wUSE!BW$113:BW$115),BW$4*wUSE!BW83/SUM(wUSE!BW$113:BW$115),0)</f>
        <v>0</v>
      </c>
      <c r="BX82" s="187">
        <f>IF(SUM(wUSE!BX$113:BX$115),BX$4*wUSE!BX83/SUM(wUSE!BX$113:BX$115),0)</f>
        <v>0</v>
      </c>
      <c r="BY82" s="187">
        <f>IF(SUM(wUSE!BY$113:BY$115),BY$4*wUSE!BY83/SUM(wUSE!BY$113:BY$115),0)</f>
        <v>0</v>
      </c>
      <c r="BZ82" s="187">
        <f>IF(SUM(wUSE!BZ$113:BZ$115),BZ$4*wUSE!BZ83/SUM(wUSE!BZ$113:BZ$115),0)</f>
        <v>0</v>
      </c>
      <c r="CA82" s="187">
        <f>IF(SUM(wUSE!CA$113:CA$115),CA$4*wUSE!CA83/SUM(wUSE!CA$113:CA$115),0)</f>
        <v>0</v>
      </c>
      <c r="CB82" s="187">
        <f>IF(SUM(wUSE!CB$113:CB$115),CB$4*wUSE!CB83/SUM(wUSE!CB$113:CB$115),0)</f>
        <v>0</v>
      </c>
      <c r="CC82" s="187">
        <f>IF(SUM(wUSE!CC$113:CC$115),CC$4*wUSE!CC83/SUM(wUSE!CC$113:CC$115),0)</f>
        <v>0</v>
      </c>
      <c r="CD82" s="187">
        <f>IF(SUM(wUSE!CD$113:CD$115),CD$4*wUSE!CD83/SUM(wUSE!CD$113:CD$115),0)</f>
        <v>0</v>
      </c>
      <c r="CE82" s="187">
        <f>IF(SUM(wUSE!CE$113:CE$115),CE$4*wUSE!CE83/SUM(wUSE!CE$113:CE$115),0)</f>
        <v>0</v>
      </c>
      <c r="CF82" s="187">
        <f>IF(SUM(wUSE!CF$113:CF$115),CF$4*wUSE!CF83/SUM(wUSE!CF$113:CF$115),0)</f>
        <v>0</v>
      </c>
      <c r="CG82" s="187">
        <f>IF(SUM(wUSE!CG$113:CG$115),CG$4*wUSE!CG83/SUM(wUSE!CG$113:CG$115),0)</f>
        <v>0</v>
      </c>
      <c r="CH82" s="187">
        <f>IF(SUM(wUSE!CH$113:CH$115),CH$4*wUSE!CH83/SUM(wUSE!CH$113:CH$115),0)</f>
        <v>0</v>
      </c>
      <c r="CI82" s="187">
        <f>IF(SUM(wUSE!CI$113:CI$115),CI$4*wUSE!CI83/SUM(wUSE!CI$113:CI$115),0)</f>
        <v>0</v>
      </c>
      <c r="CJ82" s="187">
        <f>IF(SUM(wUSE!CJ$113:CJ$115),CJ$4*wUSE!CJ83/SUM(wUSE!CJ$113:CJ$115),0)</f>
        <v>0</v>
      </c>
      <c r="CK82" s="187">
        <f>IF(SUM(wUSE!CK$113:CK$115),CK$4*wUSE!CK83/SUM(wUSE!CK$113:CK$115),0)</f>
        <v>0</v>
      </c>
      <c r="CL82" s="187">
        <f>IF(SUM(wUSE!CL$113:CL$115),CL$4*wUSE!CL83/SUM(wUSE!CL$113:CL$115),0)</f>
        <v>0</v>
      </c>
      <c r="CM82" s="187">
        <f>IF(SUM(wUSE!CM$113:CM$115),CM$4*wUSE!CM83/SUM(wUSE!CM$113:CM$115),0)</f>
        <v>0</v>
      </c>
      <c r="CN82" s="187">
        <f>IF(SUM(wUSE!CN$113:CN$115),CN$4*wUSE!CN83/SUM(wUSE!CN$113:CN$115),0)</f>
        <v>0</v>
      </c>
      <c r="CO82" s="187">
        <f>IF(SUM(wUSE!CO$113:CO$115),CO$4*wUSE!CO83/SUM(wUSE!CO$113:CO$115),0)</f>
        <v>0</v>
      </c>
      <c r="CP82" s="187">
        <f>IF(SUM(wUSE!CP$113:CP$115),CP$4*wUSE!CP83/SUM(wUSE!CP$113:CP$115),0)</f>
        <v>0</v>
      </c>
      <c r="CQ82" s="187">
        <f>IF(SUM(wUSE!CQ$113:CQ$115),CQ$4*wUSE!CQ83/SUM(wUSE!CQ$113:CQ$115),0)</f>
        <v>0</v>
      </c>
      <c r="CR82" s="187">
        <f>IF(SUM(wUSE!CR$113:CR$115),CR$4*wUSE!CR83/SUM(wUSE!CR$113:CR$115),0)</f>
        <v>0</v>
      </c>
      <c r="CS82" s="187">
        <f>IF(SUM(wUSE!CS$113:CS$115),CS$4*wUSE!CS83/SUM(wUSE!CS$113:CS$115),0)</f>
        <v>0</v>
      </c>
      <c r="CT82" s="187">
        <f>IF(SUM(wUSE!CT$113:CT$115),CT$4*wUSE!CT83/SUM(wUSE!CT$113:CT$115),0)</f>
        <v>0</v>
      </c>
      <c r="CU82" s="187">
        <f>IF(SUM(wUSE!CU$113:CU$115),CU$4*wUSE!CU83/SUM(wUSE!CU$113:CU$115),0)</f>
        <v>0</v>
      </c>
      <c r="CV82" s="187">
        <f>IF(SUM(wUSE!CV$113:CV$115),CV$4*wUSE!CV83/SUM(wUSE!CV$113:CV$115),0)</f>
        <v>0</v>
      </c>
      <c r="CW82" s="187">
        <f>IF(SUM(wUSE!CW$113:CW$115),CW$4*wUSE!CW83/SUM(wUSE!CW$113:CW$115),0)</f>
        <v>0</v>
      </c>
      <c r="CX82" s="187">
        <f>IF(SUM(wUSE!CX$113:CX$115),CX$4*wUSE!CX83/SUM(wUSE!CX$113:CX$115),0)</f>
        <v>0</v>
      </c>
      <c r="CY82" s="187">
        <f>IF(SUM(wUSE!CY$113:CY$115),CY$4*wUSE!CY83/SUM(wUSE!CY$113:CY$115),0)</f>
        <v>0</v>
      </c>
      <c r="CZ82" s="187">
        <f>IF(SUM(wUSE!CZ$113:CZ$115),CZ$4*wUSE!CZ83/SUM(wUSE!CZ$113:CZ$115),0)</f>
        <v>0</v>
      </c>
      <c r="DA82" s="187">
        <f>IF(SUM(wUSE!DA$113:DA$115),DA$4*wUSE!DA83/SUM(wUSE!DA$113:DA$115),0)</f>
        <v>0</v>
      </c>
      <c r="DB82" s="187">
        <f>IF(SUM(wUSE!DB$113:DB$115),DB$4*wUSE!DB83/SUM(wUSE!DB$113:DB$115),0)</f>
        <v>0</v>
      </c>
      <c r="DC82" s="177"/>
      <c r="DD82" s="178"/>
      <c r="DE82" s="178"/>
      <c r="DF82" s="178"/>
      <c r="DG82" s="178"/>
      <c r="DH82" s="178"/>
      <c r="DI82" s="178"/>
      <c r="DJ82" s="178"/>
      <c r="DK82" s="178"/>
      <c r="DL82" s="178"/>
      <c r="DM82" s="178"/>
      <c r="DN82" s="178"/>
      <c r="DO82" s="178"/>
      <c r="DP82" s="178"/>
    </row>
    <row r="83" spans="1:120" x14ac:dyDescent="0.35">
      <c r="A83" s="27"/>
      <c r="B83" s="15" t="s">
        <v>540</v>
      </c>
      <c r="C83" s="187">
        <f>IF(SUM(wUSE!C$113:C$115),C$4*wUSE!C84/SUM(wUSE!C$113:C$115),0)</f>
        <v>0</v>
      </c>
      <c r="D83" s="187">
        <f>IF(SUM(wUSE!D$113:D$115),D$4*wUSE!D84/SUM(wUSE!D$113:D$115),0)</f>
        <v>0</v>
      </c>
      <c r="E83" s="187">
        <f>IF(SUM(wUSE!E$113:E$115),E$4*wUSE!E84/SUM(wUSE!E$113:E$115),0)</f>
        <v>0</v>
      </c>
      <c r="F83" s="187">
        <f>IF(SUM(wUSE!F$113:F$115),F$4*wUSE!F84/SUM(wUSE!F$113:F$115),0)</f>
        <v>0</v>
      </c>
      <c r="G83" s="187">
        <f>IF(SUM(wUSE!G$113:G$115),G$4*wUSE!G84/SUM(wUSE!G$113:G$115),0)</f>
        <v>0</v>
      </c>
      <c r="H83" s="187">
        <f>IF(SUM(wUSE!H$113:H$115),H$4*wUSE!H84/SUM(wUSE!H$113:H$115),0)</f>
        <v>0</v>
      </c>
      <c r="I83" s="187">
        <f>IF(SUM(wUSE!I$113:I$115),I$4*wUSE!I84/SUM(wUSE!I$113:I$115),0)</f>
        <v>0</v>
      </c>
      <c r="J83" s="187">
        <f>IF(SUM(wUSE!J$113:J$115),J$4*wUSE!J84/SUM(wUSE!J$113:J$115),0)</f>
        <v>0</v>
      </c>
      <c r="K83" s="187">
        <f>IF(SUM(wUSE!K$113:K$115),K$4*wUSE!K84/SUM(wUSE!K$113:K$115),0)</f>
        <v>0</v>
      </c>
      <c r="L83" s="187">
        <f>IF(SUM(wUSE!L$113:L$115),L$4*wUSE!L84/SUM(wUSE!L$113:L$115),0)</f>
        <v>0</v>
      </c>
      <c r="M83" s="187">
        <f>IF(SUM(wUSE!M$113:M$115),M$4*wUSE!M84/SUM(wUSE!M$113:M$115),0)</f>
        <v>0</v>
      </c>
      <c r="N83" s="187">
        <f>IF(SUM(wUSE!N$113:N$115),N$4*wUSE!N84/SUM(wUSE!N$113:N$115),0)</f>
        <v>0</v>
      </c>
      <c r="O83" s="187">
        <f>IF(SUM(wUSE!O$113:O$115),O$4*wUSE!O84/SUM(wUSE!O$113:O$115),0)</f>
        <v>0</v>
      </c>
      <c r="P83" s="187">
        <f>IF(SUM(wUSE!P$113:P$115),P$4*wUSE!P84/SUM(wUSE!P$113:P$115),0)</f>
        <v>0</v>
      </c>
      <c r="Q83" s="187">
        <f>IF(SUM(wUSE!Q$113:Q$115),Q$4*wUSE!Q84/SUM(wUSE!Q$113:Q$115),0)</f>
        <v>0</v>
      </c>
      <c r="R83" s="187">
        <f>IF(SUM(wUSE!R$113:R$115),R$4*wUSE!R84/SUM(wUSE!R$113:R$115),0)</f>
        <v>0</v>
      </c>
      <c r="S83" s="187">
        <f>IF(SUM(wUSE!S$113:S$115),S$4*wUSE!S84/SUM(wUSE!S$113:S$115),0)</f>
        <v>0</v>
      </c>
      <c r="T83" s="187">
        <f>IF(SUM(wUSE!T$113:T$115),T$4*wUSE!T84/SUM(wUSE!T$113:T$115),0)</f>
        <v>0</v>
      </c>
      <c r="U83" s="187">
        <f>IF(SUM(wUSE!U$113:U$115),U$4*wUSE!U84/SUM(wUSE!U$113:U$115),0)</f>
        <v>0</v>
      </c>
      <c r="V83" s="187">
        <f>IF(SUM(wUSE!V$113:V$115),V$4*wUSE!V84/SUM(wUSE!V$113:V$115),0)</f>
        <v>0</v>
      </c>
      <c r="W83" s="187">
        <f>IF(SUM(wUSE!W$113:W$115),W$4*wUSE!W84/SUM(wUSE!W$113:W$115),0)</f>
        <v>0</v>
      </c>
      <c r="X83" s="187">
        <f>IF(SUM(wUSE!X$113:X$115),X$4*wUSE!X84/SUM(wUSE!X$113:X$115),0)</f>
        <v>0</v>
      </c>
      <c r="Y83" s="187">
        <f>IF(SUM(wUSE!Y$113:Y$115),Y$4*wUSE!Y84/SUM(wUSE!Y$113:Y$115),0)</f>
        <v>0</v>
      </c>
      <c r="Z83" s="187">
        <f>IF(SUM(wUSE!Z$113:Z$115),Z$4*wUSE!Z84/SUM(wUSE!Z$113:Z$115),0)</f>
        <v>0</v>
      </c>
      <c r="AA83" s="187">
        <f>IF(SUM(wUSE!AA$113:AA$115),AA$4*wUSE!AA84/SUM(wUSE!AA$113:AA$115),0)</f>
        <v>0</v>
      </c>
      <c r="AB83" s="187">
        <f>IF(SUM(wUSE!AB$113:AB$115),AB$4*wUSE!AB84/SUM(wUSE!AB$113:AB$115),0)</f>
        <v>0</v>
      </c>
      <c r="AC83" s="187">
        <f>IF(SUM(wUSE!AC$113:AC$115),AC$4*wUSE!AC84/SUM(wUSE!AC$113:AC$115),0)</f>
        <v>0</v>
      </c>
      <c r="AD83" s="187">
        <f>IF(SUM(wUSE!AD$113:AD$115),AD$4*wUSE!AD84/SUM(wUSE!AD$113:AD$115),0)</f>
        <v>0</v>
      </c>
      <c r="AE83" s="187">
        <f>IF(SUM(wUSE!AE$113:AE$115),AE$4*wUSE!AE84/SUM(wUSE!AE$113:AE$115),0)</f>
        <v>0</v>
      </c>
      <c r="AF83" s="187">
        <f>IF(SUM(wUSE!AF$113:AF$115),AF$4*wUSE!AF84/SUM(wUSE!AF$113:AF$115),0)</f>
        <v>0</v>
      </c>
      <c r="AG83" s="187">
        <f>IF(SUM(wUSE!AG$113:AG$115),AG$4*wUSE!AG84/SUM(wUSE!AG$113:AG$115),0)</f>
        <v>0</v>
      </c>
      <c r="AH83" s="187">
        <f>IF(SUM(wUSE!AH$113:AH$115),AH$4*wUSE!AH84/SUM(wUSE!AH$113:AH$115),0)</f>
        <v>0</v>
      </c>
      <c r="AI83" s="187">
        <f>IF(SUM(wUSE!AI$113:AI$115),AI$4*wUSE!AI84/SUM(wUSE!AI$113:AI$115),0)</f>
        <v>0</v>
      </c>
      <c r="AJ83" s="187">
        <f>IF(SUM(wUSE!AJ$113:AJ$115),AJ$4*wUSE!AJ84/SUM(wUSE!AJ$113:AJ$115),0)</f>
        <v>0</v>
      </c>
      <c r="AK83" s="187">
        <f>IF(SUM(wUSE!AK$113:AK$115),AK$4*wUSE!AK84/SUM(wUSE!AK$113:AK$115),0)</f>
        <v>0</v>
      </c>
      <c r="AL83" s="187">
        <f>IF(SUM(wUSE!AL$113:AL$115),AL$4*wUSE!AL84/SUM(wUSE!AL$113:AL$115),0)</f>
        <v>0</v>
      </c>
      <c r="AM83" s="187">
        <f>IF(SUM(wUSE!AM$113:AM$115),AM$4*wUSE!AM84/SUM(wUSE!AM$113:AM$115),0)</f>
        <v>0</v>
      </c>
      <c r="AN83" s="187">
        <f>IF(SUM(wUSE!AN$113:AN$115),AN$4*wUSE!AN84/SUM(wUSE!AN$113:AN$115),0)</f>
        <v>0</v>
      </c>
      <c r="AO83" s="187">
        <f>IF(SUM(wUSE!AO$113:AO$115),AO$4*wUSE!AO84/SUM(wUSE!AO$113:AO$115),0)</f>
        <v>0</v>
      </c>
      <c r="AP83" s="187">
        <f>IF(SUM(wUSE!AP$113:AP$115),AP$4*wUSE!AP84/SUM(wUSE!AP$113:AP$115),0)</f>
        <v>0</v>
      </c>
      <c r="AQ83" s="187">
        <f>IF(SUM(wUSE!AQ$113:AQ$115),AQ$4*wUSE!AQ84/SUM(wUSE!AQ$113:AQ$115),0)</f>
        <v>0</v>
      </c>
      <c r="AR83" s="187">
        <f>IF(SUM(wUSE!AR$113:AR$115),AR$4*wUSE!AR84/SUM(wUSE!AR$113:AR$115),0)</f>
        <v>0</v>
      </c>
      <c r="AS83" s="187">
        <f>IF(SUM(wUSE!AS$113:AS$115),AS$4*wUSE!AS84/SUM(wUSE!AS$113:AS$115),0)</f>
        <v>0</v>
      </c>
      <c r="AT83" s="187">
        <f>IF(SUM(wUSE!AT$113:AT$115),AT$4*wUSE!AT84/SUM(wUSE!AT$113:AT$115),0)</f>
        <v>0</v>
      </c>
      <c r="AU83" s="187">
        <f>IF(SUM(wUSE!AU$113:AU$115),AU$4*wUSE!AU84/SUM(wUSE!AU$113:AU$115),0)</f>
        <v>0</v>
      </c>
      <c r="AV83" s="187">
        <f>IF(SUM(wUSE!AV$113:AV$115),AV$4*wUSE!AV84/SUM(wUSE!AV$113:AV$115),0)</f>
        <v>0</v>
      </c>
      <c r="AW83" s="187">
        <f>IF(SUM(wUSE!AW$113:AW$115),AW$4*wUSE!AW84/SUM(wUSE!AW$113:AW$115),0)</f>
        <v>0</v>
      </c>
      <c r="AX83" s="187">
        <f>IF(SUM(wUSE!AX$113:AX$115),AX$4*wUSE!AX84/SUM(wUSE!AX$113:AX$115),0)</f>
        <v>0</v>
      </c>
      <c r="AY83" s="187">
        <f>IF(SUM(wUSE!AY$113:AY$115),AY$4*wUSE!AY84/SUM(wUSE!AY$113:AY$115),0)</f>
        <v>0</v>
      </c>
      <c r="AZ83" s="187">
        <f>IF(SUM(wUSE!AZ$113:AZ$115),AZ$4*wUSE!AZ84/SUM(wUSE!AZ$113:AZ$115),0)</f>
        <v>0</v>
      </c>
      <c r="BA83" s="187">
        <f>IF(SUM(wUSE!BA$113:BA$115),BA$4*wUSE!BA84/SUM(wUSE!BA$113:BA$115),0)</f>
        <v>0</v>
      </c>
      <c r="BB83" s="187">
        <f>IF(SUM(wUSE!BB$113:BB$115),BB$4*wUSE!BB84/SUM(wUSE!BB$113:BB$115),0)</f>
        <v>0</v>
      </c>
      <c r="BC83" s="187">
        <f>IF(SUM(wUSE!BC$113:BC$115),BC$4*wUSE!BC84/SUM(wUSE!BC$113:BC$115),0)</f>
        <v>0</v>
      </c>
      <c r="BD83" s="187">
        <f>IF(SUM(wUSE!BD$113:BD$115),BD$4*wUSE!BD84/SUM(wUSE!BD$113:BD$115),0)</f>
        <v>0</v>
      </c>
      <c r="BE83" s="187">
        <f>IF(SUM(wUSE!BE$113:BE$115),BE$4*wUSE!BE84/SUM(wUSE!BE$113:BE$115),0)</f>
        <v>0</v>
      </c>
      <c r="BF83" s="187">
        <f>IF(SUM(wUSE!BF$113:BF$115),BF$4*wUSE!BF84/SUM(wUSE!BF$113:BF$115),0)</f>
        <v>0</v>
      </c>
      <c r="BG83" s="187">
        <f>IF(SUM(wUSE!BG$113:BG$115),BG$4*wUSE!BG84/SUM(wUSE!BG$113:BG$115),0)</f>
        <v>0</v>
      </c>
      <c r="BH83" s="187">
        <f>IF(SUM(wUSE!BH$113:BH$115),BH$4*wUSE!BH84/SUM(wUSE!BH$113:BH$115),0)</f>
        <v>0</v>
      </c>
      <c r="BI83" s="187">
        <f>IF(SUM(wUSE!BI$113:BI$115),BI$4*wUSE!BI84/SUM(wUSE!BI$113:BI$115),0)</f>
        <v>0</v>
      </c>
      <c r="BJ83" s="187">
        <f>IF(SUM(wUSE!BJ$113:BJ$115),BJ$4*wUSE!BJ84/SUM(wUSE!BJ$113:BJ$115),0)</f>
        <v>0</v>
      </c>
      <c r="BK83" s="187">
        <f>IF(SUM(wUSE!BK$113:BK$115),BK$4*wUSE!BK84/SUM(wUSE!BK$113:BK$115),0)</f>
        <v>0</v>
      </c>
      <c r="BL83" s="187">
        <f>IF(SUM(wUSE!BL$113:BL$115),BL$4*wUSE!BL84/SUM(wUSE!BL$113:BL$115),0)</f>
        <v>0</v>
      </c>
      <c r="BM83" s="187">
        <f>IF(SUM(wUSE!BM$113:BM$115),BM$4*wUSE!BM84/SUM(wUSE!BM$113:BM$115),0)</f>
        <v>0</v>
      </c>
      <c r="BN83" s="187">
        <f>IF(SUM(wUSE!BN$113:BN$115),BN$4*wUSE!BN84/SUM(wUSE!BN$113:BN$115),0)</f>
        <v>0</v>
      </c>
      <c r="BO83" s="187">
        <f>IF(SUM(wUSE!BO$113:BO$115),BO$4*wUSE!BO84/SUM(wUSE!BO$113:BO$115),0)</f>
        <v>0</v>
      </c>
      <c r="BP83" s="187">
        <f>IF(SUM(wUSE!BP$113:BP$115),BP$4*wUSE!BP84/SUM(wUSE!BP$113:BP$115),0)</f>
        <v>0</v>
      </c>
      <c r="BQ83" s="187">
        <f>IF(SUM(wUSE!BQ$113:BQ$115),BQ$4*wUSE!BQ84/SUM(wUSE!BQ$113:BQ$115),0)</f>
        <v>0</v>
      </c>
      <c r="BR83" s="187">
        <f>IF(SUM(wUSE!BR$113:BR$115),BR$4*wUSE!BR84/SUM(wUSE!BR$113:BR$115),0)</f>
        <v>0</v>
      </c>
      <c r="BS83" s="187">
        <f>IF(SUM(wUSE!BS$113:BS$115),BS$4*wUSE!BS84/SUM(wUSE!BS$113:BS$115),0)</f>
        <v>0</v>
      </c>
      <c r="BT83" s="187">
        <f>IF(SUM(wUSE!BT$113:BT$115),BT$4*wUSE!BT84/SUM(wUSE!BT$113:BT$115),0)</f>
        <v>0</v>
      </c>
      <c r="BU83" s="187">
        <f>IF(SUM(wUSE!BU$113:BU$115),BU$4*wUSE!BU84/SUM(wUSE!BU$113:BU$115),0)</f>
        <v>0</v>
      </c>
      <c r="BV83" s="187">
        <f>IF(SUM(wUSE!BV$113:BV$115),BV$4*wUSE!BV84/SUM(wUSE!BV$113:BV$115),0)</f>
        <v>0</v>
      </c>
      <c r="BW83" s="187">
        <f>IF(SUM(wUSE!BW$113:BW$115),BW$4*wUSE!BW84/SUM(wUSE!BW$113:BW$115),0)</f>
        <v>0</v>
      </c>
      <c r="BX83" s="187">
        <f>IF(SUM(wUSE!BX$113:BX$115),BX$4*wUSE!BX84/SUM(wUSE!BX$113:BX$115),0)</f>
        <v>0</v>
      </c>
      <c r="BY83" s="187">
        <f>IF(SUM(wUSE!BY$113:BY$115),BY$4*wUSE!BY84/SUM(wUSE!BY$113:BY$115),0)</f>
        <v>0</v>
      </c>
      <c r="BZ83" s="187">
        <f>IF(SUM(wUSE!BZ$113:BZ$115),BZ$4*wUSE!BZ84/SUM(wUSE!BZ$113:BZ$115),0)</f>
        <v>0</v>
      </c>
      <c r="CA83" s="187">
        <f>IF(SUM(wUSE!CA$113:CA$115),CA$4*wUSE!CA84/SUM(wUSE!CA$113:CA$115),0)</f>
        <v>0</v>
      </c>
      <c r="CB83" s="187">
        <f>IF(SUM(wUSE!CB$113:CB$115),CB$4*wUSE!CB84/SUM(wUSE!CB$113:CB$115),0)</f>
        <v>0</v>
      </c>
      <c r="CC83" s="187">
        <f>IF(SUM(wUSE!CC$113:CC$115),CC$4*wUSE!CC84/SUM(wUSE!CC$113:CC$115),0)</f>
        <v>0</v>
      </c>
      <c r="CD83" s="187">
        <f>IF(SUM(wUSE!CD$113:CD$115),CD$4*wUSE!CD84/SUM(wUSE!CD$113:CD$115),0)</f>
        <v>0</v>
      </c>
      <c r="CE83" s="187">
        <f>IF(SUM(wUSE!CE$113:CE$115),CE$4*wUSE!CE84/SUM(wUSE!CE$113:CE$115),0)</f>
        <v>0</v>
      </c>
      <c r="CF83" s="187">
        <f>IF(SUM(wUSE!CF$113:CF$115),CF$4*wUSE!CF84/SUM(wUSE!CF$113:CF$115),0)</f>
        <v>0</v>
      </c>
      <c r="CG83" s="187">
        <f>IF(SUM(wUSE!CG$113:CG$115),CG$4*wUSE!CG84/SUM(wUSE!CG$113:CG$115),0)</f>
        <v>0</v>
      </c>
      <c r="CH83" s="187">
        <f>IF(SUM(wUSE!CH$113:CH$115),CH$4*wUSE!CH84/SUM(wUSE!CH$113:CH$115),0)</f>
        <v>0</v>
      </c>
      <c r="CI83" s="187">
        <f>IF(SUM(wUSE!CI$113:CI$115),CI$4*wUSE!CI84/SUM(wUSE!CI$113:CI$115),0)</f>
        <v>0</v>
      </c>
      <c r="CJ83" s="187">
        <f>IF(SUM(wUSE!CJ$113:CJ$115),CJ$4*wUSE!CJ84/SUM(wUSE!CJ$113:CJ$115),0)</f>
        <v>0</v>
      </c>
      <c r="CK83" s="187">
        <f>IF(SUM(wUSE!CK$113:CK$115),CK$4*wUSE!CK84/SUM(wUSE!CK$113:CK$115),0)</f>
        <v>0</v>
      </c>
      <c r="CL83" s="187">
        <f>IF(SUM(wUSE!CL$113:CL$115),CL$4*wUSE!CL84/SUM(wUSE!CL$113:CL$115),0)</f>
        <v>0</v>
      </c>
      <c r="CM83" s="187">
        <f>IF(SUM(wUSE!CM$113:CM$115),CM$4*wUSE!CM84/SUM(wUSE!CM$113:CM$115),0)</f>
        <v>0</v>
      </c>
      <c r="CN83" s="187">
        <f>IF(SUM(wUSE!CN$113:CN$115),CN$4*wUSE!CN84/SUM(wUSE!CN$113:CN$115),0)</f>
        <v>0</v>
      </c>
      <c r="CO83" s="187">
        <f>IF(SUM(wUSE!CO$113:CO$115),CO$4*wUSE!CO84/SUM(wUSE!CO$113:CO$115),0)</f>
        <v>0</v>
      </c>
      <c r="CP83" s="187">
        <f>IF(SUM(wUSE!CP$113:CP$115),CP$4*wUSE!CP84/SUM(wUSE!CP$113:CP$115),0)</f>
        <v>0</v>
      </c>
      <c r="CQ83" s="187">
        <f>IF(SUM(wUSE!CQ$113:CQ$115),CQ$4*wUSE!CQ84/SUM(wUSE!CQ$113:CQ$115),0)</f>
        <v>0</v>
      </c>
      <c r="CR83" s="187">
        <f>IF(SUM(wUSE!CR$113:CR$115),CR$4*wUSE!CR84/SUM(wUSE!CR$113:CR$115),0)</f>
        <v>0</v>
      </c>
      <c r="CS83" s="187">
        <f>IF(SUM(wUSE!CS$113:CS$115),CS$4*wUSE!CS84/SUM(wUSE!CS$113:CS$115),0)</f>
        <v>0</v>
      </c>
      <c r="CT83" s="187">
        <f>IF(SUM(wUSE!CT$113:CT$115),CT$4*wUSE!CT84/SUM(wUSE!CT$113:CT$115),0)</f>
        <v>0</v>
      </c>
      <c r="CU83" s="187">
        <f>IF(SUM(wUSE!CU$113:CU$115),CU$4*wUSE!CU84/SUM(wUSE!CU$113:CU$115),0)</f>
        <v>0</v>
      </c>
      <c r="CV83" s="187">
        <f>IF(SUM(wUSE!CV$113:CV$115),CV$4*wUSE!CV84/SUM(wUSE!CV$113:CV$115),0)</f>
        <v>0</v>
      </c>
      <c r="CW83" s="187">
        <f>IF(SUM(wUSE!CW$113:CW$115),CW$4*wUSE!CW84/SUM(wUSE!CW$113:CW$115),0)</f>
        <v>0</v>
      </c>
      <c r="CX83" s="187">
        <f>IF(SUM(wUSE!CX$113:CX$115),CX$4*wUSE!CX84/SUM(wUSE!CX$113:CX$115),0)</f>
        <v>0</v>
      </c>
      <c r="CY83" s="187">
        <f>IF(SUM(wUSE!CY$113:CY$115),CY$4*wUSE!CY84/SUM(wUSE!CY$113:CY$115),0)</f>
        <v>0</v>
      </c>
      <c r="CZ83" s="187">
        <f>IF(SUM(wUSE!CZ$113:CZ$115),CZ$4*wUSE!CZ84/SUM(wUSE!CZ$113:CZ$115),0)</f>
        <v>0</v>
      </c>
      <c r="DA83" s="187">
        <f>IF(SUM(wUSE!DA$113:DA$115),DA$4*wUSE!DA84/SUM(wUSE!DA$113:DA$115),0)</f>
        <v>0</v>
      </c>
      <c r="DB83" s="187">
        <f>IF(SUM(wUSE!DB$113:DB$115),DB$4*wUSE!DB84/SUM(wUSE!DB$113:DB$115),0)</f>
        <v>0</v>
      </c>
      <c r="DC83" s="177"/>
      <c r="DD83" s="178"/>
      <c r="DE83" s="178"/>
      <c r="DF83" s="178"/>
      <c r="DG83" s="178"/>
      <c r="DH83" s="178"/>
      <c r="DI83" s="178"/>
      <c r="DJ83" s="178"/>
      <c r="DK83" s="178"/>
      <c r="DL83" s="178"/>
      <c r="DM83" s="178"/>
      <c r="DN83" s="178"/>
      <c r="DO83" s="178"/>
      <c r="DP83" s="178"/>
    </row>
    <row r="84" spans="1:120" x14ac:dyDescent="0.35">
      <c r="A84" s="27"/>
      <c r="B84" s="15" t="s">
        <v>543</v>
      </c>
      <c r="C84" s="187">
        <f>IF(SUM(wUSE!C$113:C$115),C$4*wUSE!C85/SUM(wUSE!C$113:C$115),0)</f>
        <v>0</v>
      </c>
      <c r="D84" s="187">
        <f>IF(SUM(wUSE!D$113:D$115),D$4*wUSE!D85/SUM(wUSE!D$113:D$115),0)</f>
        <v>0</v>
      </c>
      <c r="E84" s="187">
        <f>IF(SUM(wUSE!E$113:E$115),E$4*wUSE!E85/SUM(wUSE!E$113:E$115),0)</f>
        <v>0</v>
      </c>
      <c r="F84" s="187">
        <f>IF(SUM(wUSE!F$113:F$115),F$4*wUSE!F85/SUM(wUSE!F$113:F$115),0)</f>
        <v>0</v>
      </c>
      <c r="G84" s="187">
        <f>IF(SUM(wUSE!G$113:G$115),G$4*wUSE!G85/SUM(wUSE!G$113:G$115),0)</f>
        <v>0</v>
      </c>
      <c r="H84" s="187">
        <f>IF(SUM(wUSE!H$113:H$115),H$4*wUSE!H85/SUM(wUSE!H$113:H$115),0)</f>
        <v>0</v>
      </c>
      <c r="I84" s="187">
        <f>IF(SUM(wUSE!I$113:I$115),I$4*wUSE!I85/SUM(wUSE!I$113:I$115),0)</f>
        <v>0</v>
      </c>
      <c r="J84" s="187">
        <f>IF(SUM(wUSE!J$113:J$115),J$4*wUSE!J85/SUM(wUSE!J$113:J$115),0)</f>
        <v>0</v>
      </c>
      <c r="K84" s="187">
        <f>IF(SUM(wUSE!K$113:K$115),K$4*wUSE!K85/SUM(wUSE!K$113:K$115),0)</f>
        <v>0</v>
      </c>
      <c r="L84" s="187">
        <f>IF(SUM(wUSE!L$113:L$115),L$4*wUSE!L85/SUM(wUSE!L$113:L$115),0)</f>
        <v>0</v>
      </c>
      <c r="M84" s="187">
        <f>IF(SUM(wUSE!M$113:M$115),M$4*wUSE!M85/SUM(wUSE!M$113:M$115),0)</f>
        <v>0</v>
      </c>
      <c r="N84" s="187">
        <f>IF(SUM(wUSE!N$113:N$115),N$4*wUSE!N85/SUM(wUSE!N$113:N$115),0)</f>
        <v>0</v>
      </c>
      <c r="O84" s="187">
        <f>IF(SUM(wUSE!O$113:O$115),O$4*wUSE!O85/SUM(wUSE!O$113:O$115),0)</f>
        <v>0</v>
      </c>
      <c r="P84" s="187">
        <f>IF(SUM(wUSE!P$113:P$115),P$4*wUSE!P85/SUM(wUSE!P$113:P$115),0)</f>
        <v>0</v>
      </c>
      <c r="Q84" s="187">
        <f>IF(SUM(wUSE!Q$113:Q$115),Q$4*wUSE!Q85/SUM(wUSE!Q$113:Q$115),0)</f>
        <v>0</v>
      </c>
      <c r="R84" s="187">
        <f>IF(SUM(wUSE!R$113:R$115),R$4*wUSE!R85/SUM(wUSE!R$113:R$115),0)</f>
        <v>0</v>
      </c>
      <c r="S84" s="187">
        <f>IF(SUM(wUSE!S$113:S$115),S$4*wUSE!S85/SUM(wUSE!S$113:S$115),0)</f>
        <v>0</v>
      </c>
      <c r="T84" s="187">
        <f>IF(SUM(wUSE!T$113:T$115),T$4*wUSE!T85/SUM(wUSE!T$113:T$115),0)</f>
        <v>0</v>
      </c>
      <c r="U84" s="187">
        <f>IF(SUM(wUSE!U$113:U$115),U$4*wUSE!U85/SUM(wUSE!U$113:U$115),0)</f>
        <v>0</v>
      </c>
      <c r="V84" s="187">
        <f>IF(SUM(wUSE!V$113:V$115),V$4*wUSE!V85/SUM(wUSE!V$113:V$115),0)</f>
        <v>0</v>
      </c>
      <c r="W84" s="187">
        <f>IF(SUM(wUSE!W$113:W$115),W$4*wUSE!W85/SUM(wUSE!W$113:W$115),0)</f>
        <v>0</v>
      </c>
      <c r="X84" s="187">
        <f>IF(SUM(wUSE!X$113:X$115),X$4*wUSE!X85/SUM(wUSE!X$113:X$115),0)</f>
        <v>0</v>
      </c>
      <c r="Y84" s="187">
        <f>IF(SUM(wUSE!Y$113:Y$115),Y$4*wUSE!Y85/SUM(wUSE!Y$113:Y$115),0)</f>
        <v>0</v>
      </c>
      <c r="Z84" s="187">
        <f>IF(SUM(wUSE!Z$113:Z$115),Z$4*wUSE!Z85/SUM(wUSE!Z$113:Z$115),0)</f>
        <v>0</v>
      </c>
      <c r="AA84" s="187">
        <f>IF(SUM(wUSE!AA$113:AA$115),AA$4*wUSE!AA85/SUM(wUSE!AA$113:AA$115),0)</f>
        <v>0</v>
      </c>
      <c r="AB84" s="187">
        <f>IF(SUM(wUSE!AB$113:AB$115),AB$4*wUSE!AB85/SUM(wUSE!AB$113:AB$115),0)</f>
        <v>0</v>
      </c>
      <c r="AC84" s="187">
        <f>IF(SUM(wUSE!AC$113:AC$115),AC$4*wUSE!AC85/SUM(wUSE!AC$113:AC$115),0)</f>
        <v>0</v>
      </c>
      <c r="AD84" s="187">
        <f>IF(SUM(wUSE!AD$113:AD$115),AD$4*wUSE!AD85/SUM(wUSE!AD$113:AD$115),0)</f>
        <v>0</v>
      </c>
      <c r="AE84" s="187">
        <f>IF(SUM(wUSE!AE$113:AE$115),AE$4*wUSE!AE85/SUM(wUSE!AE$113:AE$115),0)</f>
        <v>0</v>
      </c>
      <c r="AF84" s="187">
        <f>IF(SUM(wUSE!AF$113:AF$115),AF$4*wUSE!AF85/SUM(wUSE!AF$113:AF$115),0)</f>
        <v>0</v>
      </c>
      <c r="AG84" s="187">
        <f>IF(SUM(wUSE!AG$113:AG$115),AG$4*wUSE!AG85/SUM(wUSE!AG$113:AG$115),0)</f>
        <v>0</v>
      </c>
      <c r="AH84" s="187">
        <f>IF(SUM(wUSE!AH$113:AH$115),AH$4*wUSE!AH85/SUM(wUSE!AH$113:AH$115),0)</f>
        <v>0</v>
      </c>
      <c r="AI84" s="187">
        <f>IF(SUM(wUSE!AI$113:AI$115),AI$4*wUSE!AI85/SUM(wUSE!AI$113:AI$115),0)</f>
        <v>0</v>
      </c>
      <c r="AJ84" s="187">
        <f>IF(SUM(wUSE!AJ$113:AJ$115),AJ$4*wUSE!AJ85/SUM(wUSE!AJ$113:AJ$115),0)</f>
        <v>0</v>
      </c>
      <c r="AK84" s="187">
        <f>IF(SUM(wUSE!AK$113:AK$115),AK$4*wUSE!AK85/SUM(wUSE!AK$113:AK$115),0)</f>
        <v>0</v>
      </c>
      <c r="AL84" s="187">
        <f>IF(SUM(wUSE!AL$113:AL$115),AL$4*wUSE!AL85/SUM(wUSE!AL$113:AL$115),0)</f>
        <v>0</v>
      </c>
      <c r="AM84" s="187">
        <f>IF(SUM(wUSE!AM$113:AM$115),AM$4*wUSE!AM85/SUM(wUSE!AM$113:AM$115),0)</f>
        <v>0</v>
      </c>
      <c r="AN84" s="187">
        <f>IF(SUM(wUSE!AN$113:AN$115),AN$4*wUSE!AN85/SUM(wUSE!AN$113:AN$115),0)</f>
        <v>0</v>
      </c>
      <c r="AO84" s="187">
        <f>IF(SUM(wUSE!AO$113:AO$115),AO$4*wUSE!AO85/SUM(wUSE!AO$113:AO$115),0)</f>
        <v>0</v>
      </c>
      <c r="AP84" s="187">
        <f>IF(SUM(wUSE!AP$113:AP$115),AP$4*wUSE!AP85/SUM(wUSE!AP$113:AP$115),0)</f>
        <v>0</v>
      </c>
      <c r="AQ84" s="187">
        <f>IF(SUM(wUSE!AQ$113:AQ$115),AQ$4*wUSE!AQ85/SUM(wUSE!AQ$113:AQ$115),0)</f>
        <v>0</v>
      </c>
      <c r="AR84" s="187">
        <f>IF(SUM(wUSE!AR$113:AR$115),AR$4*wUSE!AR85/SUM(wUSE!AR$113:AR$115),0)</f>
        <v>0</v>
      </c>
      <c r="AS84" s="187">
        <f>IF(SUM(wUSE!AS$113:AS$115),AS$4*wUSE!AS85/SUM(wUSE!AS$113:AS$115),0)</f>
        <v>0</v>
      </c>
      <c r="AT84" s="187">
        <f>IF(SUM(wUSE!AT$113:AT$115),AT$4*wUSE!AT85/SUM(wUSE!AT$113:AT$115),0)</f>
        <v>0</v>
      </c>
      <c r="AU84" s="187">
        <f>IF(SUM(wUSE!AU$113:AU$115),AU$4*wUSE!AU85/SUM(wUSE!AU$113:AU$115),0)</f>
        <v>0</v>
      </c>
      <c r="AV84" s="187">
        <f>IF(SUM(wUSE!AV$113:AV$115),AV$4*wUSE!AV85/SUM(wUSE!AV$113:AV$115),0)</f>
        <v>0</v>
      </c>
      <c r="AW84" s="187">
        <f>IF(SUM(wUSE!AW$113:AW$115),AW$4*wUSE!AW85/SUM(wUSE!AW$113:AW$115),0)</f>
        <v>0</v>
      </c>
      <c r="AX84" s="187">
        <f>IF(SUM(wUSE!AX$113:AX$115),AX$4*wUSE!AX85/SUM(wUSE!AX$113:AX$115),0)</f>
        <v>0</v>
      </c>
      <c r="AY84" s="187">
        <f>IF(SUM(wUSE!AY$113:AY$115),AY$4*wUSE!AY85/SUM(wUSE!AY$113:AY$115),0)</f>
        <v>0</v>
      </c>
      <c r="AZ84" s="187">
        <f>IF(SUM(wUSE!AZ$113:AZ$115),AZ$4*wUSE!AZ85/SUM(wUSE!AZ$113:AZ$115),0)</f>
        <v>0</v>
      </c>
      <c r="BA84" s="187">
        <f>IF(SUM(wUSE!BA$113:BA$115),BA$4*wUSE!BA85/SUM(wUSE!BA$113:BA$115),0)</f>
        <v>0</v>
      </c>
      <c r="BB84" s="187">
        <f>IF(SUM(wUSE!BB$113:BB$115),BB$4*wUSE!BB85/SUM(wUSE!BB$113:BB$115),0)</f>
        <v>0</v>
      </c>
      <c r="BC84" s="187">
        <f>IF(SUM(wUSE!BC$113:BC$115),BC$4*wUSE!BC85/SUM(wUSE!BC$113:BC$115),0)</f>
        <v>0</v>
      </c>
      <c r="BD84" s="187">
        <f>IF(SUM(wUSE!BD$113:BD$115),BD$4*wUSE!BD85/SUM(wUSE!BD$113:BD$115),0)</f>
        <v>0</v>
      </c>
      <c r="BE84" s="187">
        <f>IF(SUM(wUSE!BE$113:BE$115),BE$4*wUSE!BE85/SUM(wUSE!BE$113:BE$115),0)</f>
        <v>0</v>
      </c>
      <c r="BF84" s="187">
        <f>IF(SUM(wUSE!BF$113:BF$115),BF$4*wUSE!BF85/SUM(wUSE!BF$113:BF$115),0)</f>
        <v>0</v>
      </c>
      <c r="BG84" s="187">
        <f>IF(SUM(wUSE!BG$113:BG$115),BG$4*wUSE!BG85/SUM(wUSE!BG$113:BG$115),0)</f>
        <v>0</v>
      </c>
      <c r="BH84" s="187">
        <f>IF(SUM(wUSE!BH$113:BH$115),BH$4*wUSE!BH85/SUM(wUSE!BH$113:BH$115),0)</f>
        <v>0</v>
      </c>
      <c r="BI84" s="187">
        <f>IF(SUM(wUSE!BI$113:BI$115),BI$4*wUSE!BI85/SUM(wUSE!BI$113:BI$115),0)</f>
        <v>0</v>
      </c>
      <c r="BJ84" s="187">
        <f>IF(SUM(wUSE!BJ$113:BJ$115),BJ$4*wUSE!BJ85/SUM(wUSE!BJ$113:BJ$115),0)</f>
        <v>0</v>
      </c>
      <c r="BK84" s="187">
        <f>IF(SUM(wUSE!BK$113:BK$115),BK$4*wUSE!BK85/SUM(wUSE!BK$113:BK$115),0)</f>
        <v>0</v>
      </c>
      <c r="BL84" s="187">
        <f>IF(SUM(wUSE!BL$113:BL$115),BL$4*wUSE!BL85/SUM(wUSE!BL$113:BL$115),0)</f>
        <v>0</v>
      </c>
      <c r="BM84" s="187">
        <f>IF(SUM(wUSE!BM$113:BM$115),BM$4*wUSE!BM85/SUM(wUSE!BM$113:BM$115),0)</f>
        <v>0</v>
      </c>
      <c r="BN84" s="187">
        <f>IF(SUM(wUSE!BN$113:BN$115),BN$4*wUSE!BN85/SUM(wUSE!BN$113:BN$115),0)</f>
        <v>0</v>
      </c>
      <c r="BO84" s="187">
        <f>IF(SUM(wUSE!BO$113:BO$115),BO$4*wUSE!BO85/SUM(wUSE!BO$113:BO$115),0)</f>
        <v>0</v>
      </c>
      <c r="BP84" s="187">
        <f>IF(SUM(wUSE!BP$113:BP$115),BP$4*wUSE!BP85/SUM(wUSE!BP$113:BP$115),0)</f>
        <v>0</v>
      </c>
      <c r="BQ84" s="187">
        <f>IF(SUM(wUSE!BQ$113:BQ$115),BQ$4*wUSE!BQ85/SUM(wUSE!BQ$113:BQ$115),0)</f>
        <v>0</v>
      </c>
      <c r="BR84" s="187">
        <f>IF(SUM(wUSE!BR$113:BR$115),BR$4*wUSE!BR85/SUM(wUSE!BR$113:BR$115),0)</f>
        <v>0</v>
      </c>
      <c r="BS84" s="187">
        <f>IF(SUM(wUSE!BS$113:BS$115),BS$4*wUSE!BS85/SUM(wUSE!BS$113:BS$115),0)</f>
        <v>0</v>
      </c>
      <c r="BT84" s="187">
        <f>IF(SUM(wUSE!BT$113:BT$115),BT$4*wUSE!BT85/SUM(wUSE!BT$113:BT$115),0)</f>
        <v>0</v>
      </c>
      <c r="BU84" s="187">
        <f>IF(SUM(wUSE!BU$113:BU$115),BU$4*wUSE!BU85/SUM(wUSE!BU$113:BU$115),0)</f>
        <v>0</v>
      </c>
      <c r="BV84" s="187">
        <f>IF(SUM(wUSE!BV$113:BV$115),BV$4*wUSE!BV85/SUM(wUSE!BV$113:BV$115),0)</f>
        <v>0</v>
      </c>
      <c r="BW84" s="187">
        <f>IF(SUM(wUSE!BW$113:BW$115),BW$4*wUSE!BW85/SUM(wUSE!BW$113:BW$115),0)</f>
        <v>0</v>
      </c>
      <c r="BX84" s="187">
        <f>IF(SUM(wUSE!BX$113:BX$115),BX$4*wUSE!BX85/SUM(wUSE!BX$113:BX$115),0)</f>
        <v>0</v>
      </c>
      <c r="BY84" s="187">
        <f>IF(SUM(wUSE!BY$113:BY$115),BY$4*wUSE!BY85/SUM(wUSE!BY$113:BY$115),0)</f>
        <v>0</v>
      </c>
      <c r="BZ84" s="187">
        <f>IF(SUM(wUSE!BZ$113:BZ$115),BZ$4*wUSE!BZ85/SUM(wUSE!BZ$113:BZ$115),0)</f>
        <v>0</v>
      </c>
      <c r="CA84" s="187">
        <f>IF(SUM(wUSE!CA$113:CA$115),CA$4*wUSE!CA85/SUM(wUSE!CA$113:CA$115),0)</f>
        <v>0</v>
      </c>
      <c r="CB84" s="187">
        <f>IF(SUM(wUSE!CB$113:CB$115),CB$4*wUSE!CB85/SUM(wUSE!CB$113:CB$115),0)</f>
        <v>0</v>
      </c>
      <c r="CC84" s="187">
        <f>IF(SUM(wUSE!CC$113:CC$115),CC$4*wUSE!CC85/SUM(wUSE!CC$113:CC$115),0)</f>
        <v>0</v>
      </c>
      <c r="CD84" s="187">
        <f>IF(SUM(wUSE!CD$113:CD$115),CD$4*wUSE!CD85/SUM(wUSE!CD$113:CD$115),0)</f>
        <v>0</v>
      </c>
      <c r="CE84" s="187">
        <f>IF(SUM(wUSE!CE$113:CE$115),CE$4*wUSE!CE85/SUM(wUSE!CE$113:CE$115),0)</f>
        <v>0</v>
      </c>
      <c r="CF84" s="187">
        <f>IF(SUM(wUSE!CF$113:CF$115),CF$4*wUSE!CF85/SUM(wUSE!CF$113:CF$115),0)</f>
        <v>0</v>
      </c>
      <c r="CG84" s="187">
        <f>IF(SUM(wUSE!CG$113:CG$115),CG$4*wUSE!CG85/SUM(wUSE!CG$113:CG$115),0)</f>
        <v>0</v>
      </c>
      <c r="CH84" s="187">
        <f>IF(SUM(wUSE!CH$113:CH$115),CH$4*wUSE!CH85/SUM(wUSE!CH$113:CH$115),0)</f>
        <v>0</v>
      </c>
      <c r="CI84" s="187">
        <f>IF(SUM(wUSE!CI$113:CI$115),CI$4*wUSE!CI85/SUM(wUSE!CI$113:CI$115),0)</f>
        <v>0</v>
      </c>
      <c r="CJ84" s="187">
        <f>IF(SUM(wUSE!CJ$113:CJ$115),CJ$4*wUSE!CJ85/SUM(wUSE!CJ$113:CJ$115),0)</f>
        <v>0</v>
      </c>
      <c r="CK84" s="187">
        <f>IF(SUM(wUSE!CK$113:CK$115),CK$4*wUSE!CK85/SUM(wUSE!CK$113:CK$115),0)</f>
        <v>0</v>
      </c>
      <c r="CL84" s="187">
        <f>IF(SUM(wUSE!CL$113:CL$115),CL$4*wUSE!CL85/SUM(wUSE!CL$113:CL$115),0)</f>
        <v>0</v>
      </c>
      <c r="CM84" s="187">
        <f>IF(SUM(wUSE!CM$113:CM$115),CM$4*wUSE!CM85/SUM(wUSE!CM$113:CM$115),0)</f>
        <v>0</v>
      </c>
      <c r="CN84" s="187">
        <f>IF(SUM(wUSE!CN$113:CN$115),CN$4*wUSE!CN85/SUM(wUSE!CN$113:CN$115),0)</f>
        <v>0</v>
      </c>
      <c r="CO84" s="187">
        <f>IF(SUM(wUSE!CO$113:CO$115),CO$4*wUSE!CO85/SUM(wUSE!CO$113:CO$115),0)</f>
        <v>0</v>
      </c>
      <c r="CP84" s="187">
        <f>IF(SUM(wUSE!CP$113:CP$115),CP$4*wUSE!CP85/SUM(wUSE!CP$113:CP$115),0)</f>
        <v>0</v>
      </c>
      <c r="CQ84" s="187">
        <f>IF(SUM(wUSE!CQ$113:CQ$115),CQ$4*wUSE!CQ85/SUM(wUSE!CQ$113:CQ$115),0)</f>
        <v>0</v>
      </c>
      <c r="CR84" s="187">
        <f>IF(SUM(wUSE!CR$113:CR$115),CR$4*wUSE!CR85/SUM(wUSE!CR$113:CR$115),0)</f>
        <v>0</v>
      </c>
      <c r="CS84" s="187">
        <f>IF(SUM(wUSE!CS$113:CS$115),CS$4*wUSE!CS85/SUM(wUSE!CS$113:CS$115),0)</f>
        <v>0</v>
      </c>
      <c r="CT84" s="187">
        <f>IF(SUM(wUSE!CT$113:CT$115),CT$4*wUSE!CT85/SUM(wUSE!CT$113:CT$115),0)</f>
        <v>0</v>
      </c>
      <c r="CU84" s="187">
        <f>IF(SUM(wUSE!CU$113:CU$115),CU$4*wUSE!CU85/SUM(wUSE!CU$113:CU$115),0)</f>
        <v>0</v>
      </c>
      <c r="CV84" s="187">
        <f>IF(SUM(wUSE!CV$113:CV$115),CV$4*wUSE!CV85/SUM(wUSE!CV$113:CV$115),0)</f>
        <v>0</v>
      </c>
      <c r="CW84" s="187">
        <f>IF(SUM(wUSE!CW$113:CW$115),CW$4*wUSE!CW85/SUM(wUSE!CW$113:CW$115),0)</f>
        <v>0</v>
      </c>
      <c r="CX84" s="187">
        <f>IF(SUM(wUSE!CX$113:CX$115),CX$4*wUSE!CX85/SUM(wUSE!CX$113:CX$115),0)</f>
        <v>0</v>
      </c>
      <c r="CY84" s="187">
        <f>IF(SUM(wUSE!CY$113:CY$115),CY$4*wUSE!CY85/SUM(wUSE!CY$113:CY$115),0)</f>
        <v>0</v>
      </c>
      <c r="CZ84" s="187">
        <f>IF(SUM(wUSE!CZ$113:CZ$115),CZ$4*wUSE!CZ85/SUM(wUSE!CZ$113:CZ$115),0)</f>
        <v>0</v>
      </c>
      <c r="DA84" s="187">
        <f>IF(SUM(wUSE!DA$113:DA$115),DA$4*wUSE!DA85/SUM(wUSE!DA$113:DA$115),0)</f>
        <v>0</v>
      </c>
      <c r="DB84" s="187">
        <f>IF(SUM(wUSE!DB$113:DB$115),DB$4*wUSE!DB85/SUM(wUSE!DB$113:DB$115),0)</f>
        <v>0</v>
      </c>
      <c r="DC84" s="177"/>
      <c r="DD84" s="178"/>
      <c r="DE84" s="178"/>
      <c r="DF84" s="178"/>
      <c r="DG84" s="178"/>
      <c r="DH84" s="178"/>
      <c r="DI84" s="178"/>
      <c r="DJ84" s="178"/>
      <c r="DK84" s="178"/>
      <c r="DL84" s="178"/>
      <c r="DM84" s="178"/>
      <c r="DN84" s="178"/>
      <c r="DO84" s="178"/>
      <c r="DP84" s="178"/>
    </row>
    <row r="85" spans="1:120" x14ac:dyDescent="0.35">
      <c r="A85" s="27"/>
      <c r="B85" s="15" t="s">
        <v>546</v>
      </c>
      <c r="C85" s="187">
        <f>IF(SUM(wUSE!C$113:C$115),C$4*wUSE!C86/SUM(wUSE!C$113:C$115),0)</f>
        <v>0</v>
      </c>
      <c r="D85" s="187">
        <f>IF(SUM(wUSE!D$113:D$115),D$4*wUSE!D86/SUM(wUSE!D$113:D$115),0)</f>
        <v>0</v>
      </c>
      <c r="E85" s="187">
        <f>IF(SUM(wUSE!E$113:E$115),E$4*wUSE!E86/SUM(wUSE!E$113:E$115),0)</f>
        <v>0</v>
      </c>
      <c r="F85" s="187">
        <f>IF(SUM(wUSE!F$113:F$115),F$4*wUSE!F86/SUM(wUSE!F$113:F$115),0)</f>
        <v>0</v>
      </c>
      <c r="G85" s="187">
        <f>IF(SUM(wUSE!G$113:G$115),G$4*wUSE!G86/SUM(wUSE!G$113:G$115),0)</f>
        <v>0</v>
      </c>
      <c r="H85" s="187">
        <f>IF(SUM(wUSE!H$113:H$115),H$4*wUSE!H86/SUM(wUSE!H$113:H$115),0)</f>
        <v>0</v>
      </c>
      <c r="I85" s="187">
        <f>IF(SUM(wUSE!I$113:I$115),I$4*wUSE!I86/SUM(wUSE!I$113:I$115),0)</f>
        <v>0</v>
      </c>
      <c r="J85" s="187">
        <f>IF(SUM(wUSE!J$113:J$115),J$4*wUSE!J86/SUM(wUSE!J$113:J$115),0)</f>
        <v>0</v>
      </c>
      <c r="K85" s="187">
        <f>IF(SUM(wUSE!K$113:K$115),K$4*wUSE!K86/SUM(wUSE!K$113:K$115),0)</f>
        <v>0</v>
      </c>
      <c r="L85" s="187">
        <f>IF(SUM(wUSE!L$113:L$115),L$4*wUSE!L86/SUM(wUSE!L$113:L$115),0)</f>
        <v>0</v>
      </c>
      <c r="M85" s="187">
        <f>IF(SUM(wUSE!M$113:M$115),M$4*wUSE!M86/SUM(wUSE!M$113:M$115),0)</f>
        <v>0</v>
      </c>
      <c r="N85" s="187">
        <f>IF(SUM(wUSE!N$113:N$115),N$4*wUSE!N86/SUM(wUSE!N$113:N$115),0)</f>
        <v>0</v>
      </c>
      <c r="O85" s="187">
        <f>IF(SUM(wUSE!O$113:O$115),O$4*wUSE!O86/SUM(wUSE!O$113:O$115),0)</f>
        <v>0</v>
      </c>
      <c r="P85" s="187">
        <f>IF(SUM(wUSE!P$113:P$115),P$4*wUSE!P86/SUM(wUSE!P$113:P$115),0)</f>
        <v>0</v>
      </c>
      <c r="Q85" s="187">
        <f>IF(SUM(wUSE!Q$113:Q$115),Q$4*wUSE!Q86/SUM(wUSE!Q$113:Q$115),0)</f>
        <v>0</v>
      </c>
      <c r="R85" s="187">
        <f>IF(SUM(wUSE!R$113:R$115),R$4*wUSE!R86/SUM(wUSE!R$113:R$115),0)</f>
        <v>0</v>
      </c>
      <c r="S85" s="187">
        <f>IF(SUM(wUSE!S$113:S$115),S$4*wUSE!S86/SUM(wUSE!S$113:S$115),0)</f>
        <v>0</v>
      </c>
      <c r="T85" s="187">
        <f>IF(SUM(wUSE!T$113:T$115),T$4*wUSE!T86/SUM(wUSE!T$113:T$115),0)</f>
        <v>0</v>
      </c>
      <c r="U85" s="187">
        <f>IF(SUM(wUSE!U$113:U$115),U$4*wUSE!U86/SUM(wUSE!U$113:U$115),0)</f>
        <v>0</v>
      </c>
      <c r="V85" s="187">
        <f>IF(SUM(wUSE!V$113:V$115),V$4*wUSE!V86/SUM(wUSE!V$113:V$115),0)</f>
        <v>0</v>
      </c>
      <c r="W85" s="187">
        <f>IF(SUM(wUSE!W$113:W$115),W$4*wUSE!W86/SUM(wUSE!W$113:W$115),0)</f>
        <v>0</v>
      </c>
      <c r="X85" s="187">
        <f>IF(SUM(wUSE!X$113:X$115),X$4*wUSE!X86/SUM(wUSE!X$113:X$115),0)</f>
        <v>0</v>
      </c>
      <c r="Y85" s="187">
        <f>IF(SUM(wUSE!Y$113:Y$115),Y$4*wUSE!Y86/SUM(wUSE!Y$113:Y$115),0)</f>
        <v>0</v>
      </c>
      <c r="Z85" s="187">
        <f>IF(SUM(wUSE!Z$113:Z$115),Z$4*wUSE!Z86/SUM(wUSE!Z$113:Z$115),0)</f>
        <v>0</v>
      </c>
      <c r="AA85" s="187">
        <f>IF(SUM(wUSE!AA$113:AA$115),AA$4*wUSE!AA86/SUM(wUSE!AA$113:AA$115),0)</f>
        <v>0</v>
      </c>
      <c r="AB85" s="187">
        <f>IF(SUM(wUSE!AB$113:AB$115),AB$4*wUSE!AB86/SUM(wUSE!AB$113:AB$115),0)</f>
        <v>0</v>
      </c>
      <c r="AC85" s="187">
        <f>IF(SUM(wUSE!AC$113:AC$115),AC$4*wUSE!AC86/SUM(wUSE!AC$113:AC$115),0)</f>
        <v>0</v>
      </c>
      <c r="AD85" s="187">
        <f>IF(SUM(wUSE!AD$113:AD$115),AD$4*wUSE!AD86/SUM(wUSE!AD$113:AD$115),0)</f>
        <v>0</v>
      </c>
      <c r="AE85" s="187">
        <f>IF(SUM(wUSE!AE$113:AE$115),AE$4*wUSE!AE86/SUM(wUSE!AE$113:AE$115),0)</f>
        <v>0</v>
      </c>
      <c r="AF85" s="187">
        <f>IF(SUM(wUSE!AF$113:AF$115),AF$4*wUSE!AF86/SUM(wUSE!AF$113:AF$115),0)</f>
        <v>0</v>
      </c>
      <c r="AG85" s="187">
        <f>IF(SUM(wUSE!AG$113:AG$115),AG$4*wUSE!AG86/SUM(wUSE!AG$113:AG$115),0)</f>
        <v>0</v>
      </c>
      <c r="AH85" s="187">
        <f>IF(SUM(wUSE!AH$113:AH$115),AH$4*wUSE!AH86/SUM(wUSE!AH$113:AH$115),0)</f>
        <v>0</v>
      </c>
      <c r="AI85" s="187">
        <f>IF(SUM(wUSE!AI$113:AI$115),AI$4*wUSE!AI86/SUM(wUSE!AI$113:AI$115),0)</f>
        <v>0</v>
      </c>
      <c r="AJ85" s="187">
        <f>IF(SUM(wUSE!AJ$113:AJ$115),AJ$4*wUSE!AJ86/SUM(wUSE!AJ$113:AJ$115),0)</f>
        <v>0</v>
      </c>
      <c r="AK85" s="187">
        <f>IF(SUM(wUSE!AK$113:AK$115),AK$4*wUSE!AK86/SUM(wUSE!AK$113:AK$115),0)</f>
        <v>0</v>
      </c>
      <c r="AL85" s="187">
        <f>IF(SUM(wUSE!AL$113:AL$115),AL$4*wUSE!AL86/SUM(wUSE!AL$113:AL$115),0)</f>
        <v>0</v>
      </c>
      <c r="AM85" s="187">
        <f>IF(SUM(wUSE!AM$113:AM$115),AM$4*wUSE!AM86/SUM(wUSE!AM$113:AM$115),0)</f>
        <v>0</v>
      </c>
      <c r="AN85" s="187">
        <f>IF(SUM(wUSE!AN$113:AN$115),AN$4*wUSE!AN86/SUM(wUSE!AN$113:AN$115),0)</f>
        <v>0</v>
      </c>
      <c r="AO85" s="187">
        <f>IF(SUM(wUSE!AO$113:AO$115),AO$4*wUSE!AO86/SUM(wUSE!AO$113:AO$115),0)</f>
        <v>0.47549308565970244</v>
      </c>
      <c r="AP85" s="187">
        <f>IF(SUM(wUSE!AP$113:AP$115),AP$4*wUSE!AP86/SUM(wUSE!AP$113:AP$115),0)</f>
        <v>0.21074436025025658</v>
      </c>
      <c r="AQ85" s="187">
        <f>IF(SUM(wUSE!AQ$113:AQ$115),AQ$4*wUSE!AQ86/SUM(wUSE!AQ$113:AQ$115),0)</f>
        <v>0.93240172019643874</v>
      </c>
      <c r="AR85" s="187">
        <f>IF(SUM(wUSE!AR$113:AR$115),AR$4*wUSE!AR86/SUM(wUSE!AR$113:AR$115),0)</f>
        <v>0</v>
      </c>
      <c r="AS85" s="187">
        <f>IF(SUM(wUSE!AS$113:AS$115),AS$4*wUSE!AS86/SUM(wUSE!AS$113:AS$115),0)</f>
        <v>5.9582541573640596E-2</v>
      </c>
      <c r="AT85" s="187">
        <f>IF(SUM(wUSE!AT$113:AT$115),AT$4*wUSE!AT86/SUM(wUSE!AT$113:AT$115),0)</f>
        <v>0</v>
      </c>
      <c r="AU85" s="187">
        <f>IF(SUM(wUSE!AU$113:AU$115),AU$4*wUSE!AU86/SUM(wUSE!AU$113:AU$115),0)</f>
        <v>3.2486747265984613E-2</v>
      </c>
      <c r="AV85" s="187">
        <f>IF(SUM(wUSE!AV$113:AV$115),AV$4*wUSE!AV86/SUM(wUSE!AV$113:AV$115),0)</f>
        <v>2.704671110269445</v>
      </c>
      <c r="AW85" s="187">
        <f>IF(SUM(wUSE!AW$113:AW$115),AW$4*wUSE!AW86/SUM(wUSE!AW$113:AW$115),0)</f>
        <v>0.23061985440458654</v>
      </c>
      <c r="AX85" s="187">
        <f>IF(SUM(wUSE!AX$113:AX$115),AX$4*wUSE!AX86/SUM(wUSE!AX$113:AX$115),0)</f>
        <v>0</v>
      </c>
      <c r="AY85" s="187">
        <f>IF(SUM(wUSE!AY$113:AY$115),AY$4*wUSE!AY86/SUM(wUSE!AY$113:AY$115),0)</f>
        <v>0.70154818429305477</v>
      </c>
      <c r="AZ85" s="187">
        <f>IF(SUM(wUSE!AZ$113:AZ$115),AZ$4*wUSE!AZ86/SUM(wUSE!AZ$113:AZ$115),0)</f>
        <v>0.66296245099020334</v>
      </c>
      <c r="BA85" s="187">
        <f>IF(SUM(wUSE!BA$113:BA$115),BA$4*wUSE!BA86/SUM(wUSE!BA$113:BA$115),0)</f>
        <v>0.30314979844696482</v>
      </c>
      <c r="BB85" s="187">
        <f>IF(SUM(wUSE!BB$113:BB$115),BB$4*wUSE!BB86/SUM(wUSE!BB$113:BB$115),0)</f>
        <v>9.9965243602060661E-3</v>
      </c>
      <c r="BC85" s="187">
        <f>IF(SUM(wUSE!BC$113:BC$115),BC$4*wUSE!BC86/SUM(wUSE!BC$113:BC$115),0)</f>
        <v>0.68194141812510733</v>
      </c>
      <c r="BD85" s="187">
        <f>IF(SUM(wUSE!BD$113:BD$115),BD$4*wUSE!BD86/SUM(wUSE!BD$113:BD$115),0)</f>
        <v>0.30614824087141768</v>
      </c>
      <c r="BE85" s="187">
        <f>IF(SUM(wUSE!BE$113:BE$115),BE$4*wUSE!BE86/SUM(wUSE!BE$113:BE$115),0)</f>
        <v>0.4107223579820391</v>
      </c>
      <c r="BF85" s="187">
        <f>IF(SUM(wUSE!BF$113:BF$115),BF$4*wUSE!BF86/SUM(wUSE!BF$113:BF$115),0)</f>
        <v>2.8027851008017891E-3</v>
      </c>
      <c r="BG85" s="187">
        <f>IF(SUM(wUSE!BG$113:BG$115),BG$4*wUSE!BG86/SUM(wUSE!BG$113:BG$115),0)</f>
        <v>0.89796668545944702</v>
      </c>
      <c r="BH85" s="187">
        <f>IF(SUM(wUSE!BH$113:BH$115),BH$4*wUSE!BH86/SUM(wUSE!BH$113:BH$115),0)</f>
        <v>3.1274195234248243E-2</v>
      </c>
      <c r="BI85" s="187">
        <f>IF(SUM(wUSE!BI$113:BI$115),BI$4*wUSE!BI86/SUM(wUSE!BI$113:BI$115),0)</f>
        <v>8.1292160956377313E-2</v>
      </c>
      <c r="BJ85" s="187">
        <f>IF(SUM(wUSE!BJ$113:BJ$115),BJ$4*wUSE!BJ86/SUM(wUSE!BJ$113:BJ$115),0)</f>
        <v>5.588125062576272E-2</v>
      </c>
      <c r="BK85" s="187">
        <f>IF(SUM(wUSE!BK$113:BK$115),BK$4*wUSE!BK86/SUM(wUSE!BK$113:BK$115),0)</f>
        <v>7.6087786783267291E-3</v>
      </c>
      <c r="BL85" s="187">
        <f>IF(SUM(wUSE!BL$113:BL$115),BL$4*wUSE!BL86/SUM(wUSE!BL$113:BL$115),0)</f>
        <v>0.17396772410276884</v>
      </c>
      <c r="BM85" s="187">
        <f>IF(SUM(wUSE!BM$113:BM$115),BM$4*wUSE!BM86/SUM(wUSE!BM$113:BM$115),0)</f>
        <v>0.90373594854425521</v>
      </c>
      <c r="BN85" s="187">
        <f>IF(SUM(wUSE!BN$113:BN$115),BN$4*wUSE!BN86/SUM(wUSE!BN$113:BN$115),0)</f>
        <v>0.31217424621500806</v>
      </c>
      <c r="BO85" s="187">
        <f>IF(SUM(wUSE!BO$113:BO$115),BO$4*wUSE!BO86/SUM(wUSE!BO$113:BO$115),0)</f>
        <v>1.3509383553794937E-2</v>
      </c>
      <c r="BP85" s="187">
        <f>IF(SUM(wUSE!BP$113:BP$115),BP$4*wUSE!BP86/SUM(wUSE!BP$113:BP$115),0)</f>
        <v>0.12100789017548909</v>
      </c>
      <c r="BQ85" s="187">
        <f>IF(SUM(wUSE!BQ$113:BQ$115),BQ$4*wUSE!BQ86/SUM(wUSE!BQ$113:BQ$115),0)</f>
        <v>0</v>
      </c>
      <c r="BR85" s="187">
        <f>IF(SUM(wUSE!BR$113:BR$115),BR$4*wUSE!BR86/SUM(wUSE!BR$113:BR$115),0)</f>
        <v>2.814250183941627E-3</v>
      </c>
      <c r="BS85" s="187">
        <f>IF(SUM(wUSE!BS$113:BS$115),BS$4*wUSE!BS86/SUM(wUSE!BS$113:BS$115),0)</f>
        <v>0.43672349865267601</v>
      </c>
      <c r="BT85" s="187">
        <f>IF(SUM(wUSE!BT$113:BT$115),BT$4*wUSE!BT86/SUM(wUSE!BT$113:BT$115),0)</f>
        <v>0.19281178466193755</v>
      </c>
      <c r="BU85" s="187">
        <f>IF(SUM(wUSE!BU$113:BU$115),BU$4*wUSE!BU86/SUM(wUSE!BU$113:BU$115),0)</f>
        <v>0.16159101187843544</v>
      </c>
      <c r="BV85" s="187">
        <f>IF(SUM(wUSE!BV$113:BV$115),BV$4*wUSE!BV86/SUM(wUSE!BV$113:BV$115),0)</f>
        <v>9.4258909758557188</v>
      </c>
      <c r="BW85" s="187">
        <f>IF(SUM(wUSE!BW$113:BW$115),BW$4*wUSE!BW86/SUM(wUSE!BW$113:BW$115),0)</f>
        <v>0</v>
      </c>
      <c r="BX85" s="187">
        <f>IF(SUM(wUSE!BX$113:BX$115),BX$4*wUSE!BX86/SUM(wUSE!BX$113:BX$115),0)</f>
        <v>0.93819853187376268</v>
      </c>
      <c r="BY85" s="187">
        <f>IF(SUM(wUSE!BY$113:BY$115),BY$4*wUSE!BY86/SUM(wUSE!BY$113:BY$115),0)</f>
        <v>0.55889184539428438</v>
      </c>
      <c r="BZ85" s="187">
        <f>IF(SUM(wUSE!BZ$113:BZ$115),BZ$4*wUSE!BZ86/SUM(wUSE!BZ$113:BZ$115),0)</f>
        <v>48.691446911132601</v>
      </c>
      <c r="CA85" s="187">
        <f>IF(SUM(wUSE!CA$113:CA$115),CA$4*wUSE!CA86/SUM(wUSE!CA$113:CA$115),0)</f>
        <v>48.394246039870687</v>
      </c>
      <c r="CB85" s="187">
        <f>IF(SUM(wUSE!CB$113:CB$115),CB$4*wUSE!CB86/SUM(wUSE!CB$113:CB$115),0)</f>
        <v>23.813627522962356</v>
      </c>
      <c r="CC85" s="187">
        <f>IF(SUM(wUSE!CC$113:CC$115),CC$4*wUSE!CC86/SUM(wUSE!CC$113:CC$115),0)</f>
        <v>3.1529093650581452</v>
      </c>
      <c r="CD85" s="187">
        <f>IF(SUM(wUSE!CD$113:CD$115),CD$4*wUSE!CD86/SUM(wUSE!CD$113:CD$115),0)</f>
        <v>8.4936200957050101</v>
      </c>
      <c r="CE85" s="187">
        <f>IF(SUM(wUSE!CE$113:CE$115),CE$4*wUSE!CE86/SUM(wUSE!CE$113:CE$115),0)</f>
        <v>9.566331662184055E-2</v>
      </c>
      <c r="CF85" s="187">
        <f>IF(SUM(wUSE!CF$113:CF$115),CF$4*wUSE!CF86/SUM(wUSE!CF$113:CF$115),0)</f>
        <v>2.569910350237794</v>
      </c>
      <c r="CG85" s="187">
        <f>IF(SUM(wUSE!CG$113:CG$115),CG$4*wUSE!CG86/SUM(wUSE!CG$113:CG$115),0)</f>
        <v>0.33013030142434452</v>
      </c>
      <c r="CH85" s="187">
        <f>IF(SUM(wUSE!CH$113:CH$115),CH$4*wUSE!CH86/SUM(wUSE!CH$113:CH$115),0)</f>
        <v>0.99402693791130003</v>
      </c>
      <c r="CI85" s="187">
        <f>IF(SUM(wUSE!CI$113:CI$115),CI$4*wUSE!CI86/SUM(wUSE!CI$113:CI$115),0)</f>
        <v>0.18281491932585353</v>
      </c>
      <c r="CJ85" s="187">
        <f>IF(SUM(wUSE!CJ$113:CJ$115),CJ$4*wUSE!CJ86/SUM(wUSE!CJ$113:CJ$115),0)</f>
        <v>0</v>
      </c>
      <c r="CK85" s="187">
        <f>IF(SUM(wUSE!CK$113:CK$115),CK$4*wUSE!CK86/SUM(wUSE!CK$113:CK$115),0)</f>
        <v>8.6860889822999356E-3</v>
      </c>
      <c r="CL85" s="187">
        <f>IF(SUM(wUSE!CL$113:CL$115),CL$4*wUSE!CL86/SUM(wUSE!CL$113:CL$115),0)</f>
        <v>1.4013202229662462E-4</v>
      </c>
      <c r="CM85" s="187">
        <f>IF(SUM(wUSE!CM$113:CM$115),CM$4*wUSE!CM86/SUM(wUSE!CM$113:CM$115),0)</f>
        <v>0</v>
      </c>
      <c r="CN85" s="187">
        <f>IF(SUM(wUSE!CN$113:CN$115),CN$4*wUSE!CN86/SUM(wUSE!CN$113:CN$115),0)</f>
        <v>0.55473229363690857</v>
      </c>
      <c r="CO85" s="187">
        <f>IF(SUM(wUSE!CO$113:CO$115),CO$4*wUSE!CO86/SUM(wUSE!CO$113:CO$115),0)</f>
        <v>0.45391531371260357</v>
      </c>
      <c r="CP85" s="187">
        <f>IF(SUM(wUSE!CP$113:CP$115),CP$4*wUSE!CP86/SUM(wUSE!CP$113:CP$115),0)</f>
        <v>0.39859847621808681</v>
      </c>
      <c r="CQ85" s="187">
        <f>IF(SUM(wUSE!CQ$113:CQ$115),CQ$4*wUSE!CQ86/SUM(wUSE!CQ$113:CQ$115),0)</f>
        <v>0.81461526250452854</v>
      </c>
      <c r="CR85" s="187">
        <f>IF(SUM(wUSE!CR$113:CR$115),CR$4*wUSE!CR86/SUM(wUSE!CR$113:CR$115),0)</f>
        <v>0.86013584373530805</v>
      </c>
      <c r="CS85" s="187">
        <f>IF(SUM(wUSE!CS$113:CS$115),CS$4*wUSE!CS86/SUM(wUSE!CS$113:CS$115),0)</f>
        <v>0.90821943016466877</v>
      </c>
      <c r="CT85" s="187">
        <f>IF(SUM(wUSE!CT$113:CT$115),CT$4*wUSE!CT86/SUM(wUSE!CT$113:CT$115),0)</f>
        <v>14.301219839088789</v>
      </c>
      <c r="CU85" s="187">
        <f>IF(SUM(wUSE!CU$113:CU$115),CU$4*wUSE!CU86/SUM(wUSE!CU$113:CU$115),0)</f>
        <v>5.4347063171769392</v>
      </c>
      <c r="CV85" s="187">
        <f>IF(SUM(wUSE!CV$113:CV$115),CV$4*wUSE!CV86/SUM(wUSE!CV$113:CV$115),0)</f>
        <v>2.4750079910466232</v>
      </c>
      <c r="CW85" s="187">
        <f>IF(SUM(wUSE!CW$113:CW$115),CW$4*wUSE!CW86/SUM(wUSE!CW$113:CW$115),0)</f>
        <v>4.9434920995109266</v>
      </c>
      <c r="CX85" s="187">
        <f>IF(SUM(wUSE!CX$113:CX$115),CX$4*wUSE!CX86/SUM(wUSE!CX$113:CX$115),0)</f>
        <v>0.14515826940419407</v>
      </c>
      <c r="CY85" s="187">
        <f>IF(SUM(wUSE!CY$113:CY$115),CY$4*wUSE!CY86/SUM(wUSE!CY$113:CY$115),0)</f>
        <v>7.3444917965078377E-2</v>
      </c>
      <c r="CZ85" s="187">
        <f>IF(SUM(wUSE!CZ$113:CZ$115),CZ$4*wUSE!CZ86/SUM(wUSE!CZ$113:CZ$115),0)</f>
        <v>4.0633467514272192</v>
      </c>
      <c r="DA85" s="187">
        <f>IF(SUM(wUSE!DA$113:DA$115),DA$4*wUSE!DA86/SUM(wUSE!DA$113:DA$115),0)</f>
        <v>0</v>
      </c>
      <c r="DB85" s="187">
        <f>IF(SUM(wUSE!DB$113:DB$115),DB$4*wUSE!DB86/SUM(wUSE!DB$113:DB$115),0)</f>
        <v>0</v>
      </c>
      <c r="DC85" s="177"/>
      <c r="DD85" s="178"/>
      <c r="DE85" s="178"/>
      <c r="DF85" s="178"/>
      <c r="DG85" s="178"/>
      <c r="DH85" s="178"/>
      <c r="DI85" s="178"/>
      <c r="DJ85" s="178"/>
      <c r="DK85" s="178"/>
      <c r="DL85" s="178"/>
      <c r="DM85" s="178"/>
      <c r="DN85" s="178"/>
      <c r="DO85" s="178"/>
      <c r="DP85" s="178"/>
    </row>
    <row r="86" spans="1:120" x14ac:dyDescent="0.35">
      <c r="A86" s="27"/>
      <c r="B86" s="15" t="s">
        <v>549</v>
      </c>
      <c r="C86" s="187">
        <f>IF(SUM(wUSE!C$113:C$115),C$4*wUSE!C87/SUM(wUSE!C$113:C$115),0)</f>
        <v>0</v>
      </c>
      <c r="D86" s="187">
        <f>IF(SUM(wUSE!D$113:D$115),D$4*wUSE!D87/SUM(wUSE!D$113:D$115),0)</f>
        <v>0</v>
      </c>
      <c r="E86" s="187">
        <f>IF(SUM(wUSE!E$113:E$115),E$4*wUSE!E87/SUM(wUSE!E$113:E$115),0)</f>
        <v>0</v>
      </c>
      <c r="F86" s="187">
        <f>IF(SUM(wUSE!F$113:F$115),F$4*wUSE!F87/SUM(wUSE!F$113:F$115),0)</f>
        <v>0</v>
      </c>
      <c r="G86" s="187">
        <f>IF(SUM(wUSE!G$113:G$115),G$4*wUSE!G87/SUM(wUSE!G$113:G$115),0)</f>
        <v>0</v>
      </c>
      <c r="H86" s="187">
        <f>IF(SUM(wUSE!H$113:H$115),H$4*wUSE!H87/SUM(wUSE!H$113:H$115),0)</f>
        <v>0</v>
      </c>
      <c r="I86" s="187">
        <f>IF(SUM(wUSE!I$113:I$115),I$4*wUSE!I87/SUM(wUSE!I$113:I$115),0)</f>
        <v>0</v>
      </c>
      <c r="J86" s="187">
        <f>IF(SUM(wUSE!J$113:J$115),J$4*wUSE!J87/SUM(wUSE!J$113:J$115),0)</f>
        <v>0</v>
      </c>
      <c r="K86" s="187">
        <f>IF(SUM(wUSE!K$113:K$115),K$4*wUSE!K87/SUM(wUSE!K$113:K$115),0)</f>
        <v>0</v>
      </c>
      <c r="L86" s="187">
        <f>IF(SUM(wUSE!L$113:L$115),L$4*wUSE!L87/SUM(wUSE!L$113:L$115),0)</f>
        <v>0</v>
      </c>
      <c r="M86" s="187">
        <f>IF(SUM(wUSE!M$113:M$115),M$4*wUSE!M87/SUM(wUSE!M$113:M$115),0)</f>
        <v>0</v>
      </c>
      <c r="N86" s="187">
        <f>IF(SUM(wUSE!N$113:N$115),N$4*wUSE!N87/SUM(wUSE!N$113:N$115),0)</f>
        <v>0</v>
      </c>
      <c r="O86" s="187">
        <f>IF(SUM(wUSE!O$113:O$115),O$4*wUSE!O87/SUM(wUSE!O$113:O$115),0)</f>
        <v>0</v>
      </c>
      <c r="P86" s="187">
        <f>IF(SUM(wUSE!P$113:P$115),P$4*wUSE!P87/SUM(wUSE!P$113:P$115),0)</f>
        <v>0</v>
      </c>
      <c r="Q86" s="187">
        <f>IF(SUM(wUSE!Q$113:Q$115),Q$4*wUSE!Q87/SUM(wUSE!Q$113:Q$115),0)</f>
        <v>0</v>
      </c>
      <c r="R86" s="187">
        <f>IF(SUM(wUSE!R$113:R$115),R$4*wUSE!R87/SUM(wUSE!R$113:R$115),0)</f>
        <v>0</v>
      </c>
      <c r="S86" s="187">
        <f>IF(SUM(wUSE!S$113:S$115),S$4*wUSE!S87/SUM(wUSE!S$113:S$115),0)</f>
        <v>0</v>
      </c>
      <c r="T86" s="187">
        <f>IF(SUM(wUSE!T$113:T$115),T$4*wUSE!T87/SUM(wUSE!T$113:T$115),0)</f>
        <v>0</v>
      </c>
      <c r="U86" s="187">
        <f>IF(SUM(wUSE!U$113:U$115),U$4*wUSE!U87/SUM(wUSE!U$113:U$115),0)</f>
        <v>0</v>
      </c>
      <c r="V86" s="187">
        <f>IF(SUM(wUSE!V$113:V$115),V$4*wUSE!V87/SUM(wUSE!V$113:V$115),0)</f>
        <v>0</v>
      </c>
      <c r="W86" s="187">
        <f>IF(SUM(wUSE!W$113:W$115),W$4*wUSE!W87/SUM(wUSE!W$113:W$115),0)</f>
        <v>0</v>
      </c>
      <c r="X86" s="187">
        <f>IF(SUM(wUSE!X$113:X$115),X$4*wUSE!X87/SUM(wUSE!X$113:X$115),0)</f>
        <v>0</v>
      </c>
      <c r="Y86" s="187">
        <f>IF(SUM(wUSE!Y$113:Y$115),Y$4*wUSE!Y87/SUM(wUSE!Y$113:Y$115),0)</f>
        <v>0</v>
      </c>
      <c r="Z86" s="187">
        <f>IF(SUM(wUSE!Z$113:Z$115),Z$4*wUSE!Z87/SUM(wUSE!Z$113:Z$115),0)</f>
        <v>0</v>
      </c>
      <c r="AA86" s="187">
        <f>IF(SUM(wUSE!AA$113:AA$115),AA$4*wUSE!AA87/SUM(wUSE!AA$113:AA$115),0)</f>
        <v>0</v>
      </c>
      <c r="AB86" s="187">
        <f>IF(SUM(wUSE!AB$113:AB$115),AB$4*wUSE!AB87/SUM(wUSE!AB$113:AB$115),0)</f>
        <v>0</v>
      </c>
      <c r="AC86" s="187">
        <f>IF(SUM(wUSE!AC$113:AC$115),AC$4*wUSE!AC87/SUM(wUSE!AC$113:AC$115),0)</f>
        <v>0</v>
      </c>
      <c r="AD86" s="187">
        <f>IF(SUM(wUSE!AD$113:AD$115),AD$4*wUSE!AD87/SUM(wUSE!AD$113:AD$115),0)</f>
        <v>0</v>
      </c>
      <c r="AE86" s="187">
        <f>IF(SUM(wUSE!AE$113:AE$115),AE$4*wUSE!AE87/SUM(wUSE!AE$113:AE$115),0)</f>
        <v>0</v>
      </c>
      <c r="AF86" s="187">
        <f>IF(SUM(wUSE!AF$113:AF$115),AF$4*wUSE!AF87/SUM(wUSE!AF$113:AF$115),0)</f>
        <v>0</v>
      </c>
      <c r="AG86" s="187">
        <f>IF(SUM(wUSE!AG$113:AG$115),AG$4*wUSE!AG87/SUM(wUSE!AG$113:AG$115),0)</f>
        <v>0</v>
      </c>
      <c r="AH86" s="187">
        <f>IF(SUM(wUSE!AH$113:AH$115),AH$4*wUSE!AH87/SUM(wUSE!AH$113:AH$115),0)</f>
        <v>0</v>
      </c>
      <c r="AI86" s="187">
        <f>IF(SUM(wUSE!AI$113:AI$115),AI$4*wUSE!AI87/SUM(wUSE!AI$113:AI$115),0)</f>
        <v>0</v>
      </c>
      <c r="AJ86" s="187">
        <f>IF(SUM(wUSE!AJ$113:AJ$115),AJ$4*wUSE!AJ87/SUM(wUSE!AJ$113:AJ$115),0)</f>
        <v>0</v>
      </c>
      <c r="AK86" s="187">
        <f>IF(SUM(wUSE!AK$113:AK$115),AK$4*wUSE!AK87/SUM(wUSE!AK$113:AK$115),0)</f>
        <v>0</v>
      </c>
      <c r="AL86" s="187">
        <f>IF(SUM(wUSE!AL$113:AL$115),AL$4*wUSE!AL87/SUM(wUSE!AL$113:AL$115),0)</f>
        <v>0</v>
      </c>
      <c r="AM86" s="187">
        <f>IF(SUM(wUSE!AM$113:AM$115),AM$4*wUSE!AM87/SUM(wUSE!AM$113:AM$115),0)</f>
        <v>0</v>
      </c>
      <c r="AN86" s="187">
        <f>IF(SUM(wUSE!AN$113:AN$115),AN$4*wUSE!AN87/SUM(wUSE!AN$113:AN$115),0)</f>
        <v>0</v>
      </c>
      <c r="AO86" s="187">
        <f>IF(SUM(wUSE!AO$113:AO$115),AO$4*wUSE!AO87/SUM(wUSE!AO$113:AO$115),0)</f>
        <v>0.25418370988088046</v>
      </c>
      <c r="AP86" s="187">
        <f>IF(SUM(wUSE!AP$113:AP$115),AP$4*wUSE!AP87/SUM(wUSE!AP$113:AP$115),0)</f>
        <v>0</v>
      </c>
      <c r="AQ86" s="187">
        <f>IF(SUM(wUSE!AQ$113:AQ$115),AQ$4*wUSE!AQ87/SUM(wUSE!AQ$113:AQ$115),0)</f>
        <v>0.35551237132298963</v>
      </c>
      <c r="AR86" s="187">
        <f>IF(SUM(wUSE!AR$113:AR$115),AR$4*wUSE!AR87/SUM(wUSE!AR$113:AR$115),0)</f>
        <v>0</v>
      </c>
      <c r="AS86" s="187">
        <f>IF(SUM(wUSE!AS$113:AS$115),AS$4*wUSE!AS87/SUM(wUSE!AS$113:AS$115),0)</f>
        <v>0</v>
      </c>
      <c r="AT86" s="187">
        <f>IF(SUM(wUSE!AT$113:AT$115),AT$4*wUSE!AT87/SUM(wUSE!AT$113:AT$115),0)</f>
        <v>0</v>
      </c>
      <c r="AU86" s="187">
        <f>IF(SUM(wUSE!AU$113:AU$115),AU$4*wUSE!AU87/SUM(wUSE!AU$113:AU$115),0)</f>
        <v>0</v>
      </c>
      <c r="AV86" s="187">
        <f>IF(SUM(wUSE!AV$113:AV$115),AV$4*wUSE!AV87/SUM(wUSE!AV$113:AV$115),0)</f>
        <v>0.40629090983992749</v>
      </c>
      <c r="AW86" s="187">
        <f>IF(SUM(wUSE!AW$113:AW$115),AW$4*wUSE!AW87/SUM(wUSE!AW$113:AW$115),0)</f>
        <v>0</v>
      </c>
      <c r="AX86" s="187">
        <f>IF(SUM(wUSE!AX$113:AX$115),AX$4*wUSE!AX87/SUM(wUSE!AX$113:AX$115),0)</f>
        <v>0</v>
      </c>
      <c r="AY86" s="187">
        <f>IF(SUM(wUSE!AY$113:AY$115),AY$4*wUSE!AY87/SUM(wUSE!AY$113:AY$115),0)</f>
        <v>0.10547808616850299</v>
      </c>
      <c r="AZ86" s="187">
        <f>IF(SUM(wUSE!AZ$113:AZ$115),AZ$4*wUSE!AZ87/SUM(wUSE!AZ$113:AZ$115),0)</f>
        <v>0.99170373581297744</v>
      </c>
      <c r="BA86" s="187">
        <f>IF(SUM(wUSE!BA$113:BA$115),BA$4*wUSE!BA87/SUM(wUSE!BA$113:BA$115),0)</f>
        <v>0.13379514423388111</v>
      </c>
      <c r="BB86" s="187">
        <f>IF(SUM(wUSE!BB$113:BB$115),BB$4*wUSE!BB87/SUM(wUSE!BB$113:BB$115),0)</f>
        <v>0</v>
      </c>
      <c r="BC86" s="187">
        <f>IF(SUM(wUSE!BC$113:BC$115),BC$4*wUSE!BC87/SUM(wUSE!BC$113:BC$115),0)</f>
        <v>0.69651312080288763</v>
      </c>
      <c r="BD86" s="187">
        <f>IF(SUM(wUSE!BD$113:BD$115),BD$4*wUSE!BD87/SUM(wUSE!BD$113:BD$115),0)</f>
        <v>0</v>
      </c>
      <c r="BE86" s="187">
        <f>IF(SUM(wUSE!BE$113:BE$115),BE$4*wUSE!BE87/SUM(wUSE!BE$113:BE$115),0)</f>
        <v>0</v>
      </c>
      <c r="BF86" s="187">
        <f>IF(SUM(wUSE!BF$113:BF$115),BF$4*wUSE!BF87/SUM(wUSE!BF$113:BF$115),0)</f>
        <v>0</v>
      </c>
      <c r="BG86" s="187">
        <f>IF(SUM(wUSE!BG$113:BG$115),BG$4*wUSE!BG87/SUM(wUSE!BG$113:BG$115),0)</f>
        <v>0</v>
      </c>
      <c r="BH86" s="187">
        <f>IF(SUM(wUSE!BH$113:BH$115),BH$4*wUSE!BH87/SUM(wUSE!BH$113:BH$115),0)</f>
        <v>3.9976657052007085E-2</v>
      </c>
      <c r="BI86" s="187">
        <f>IF(SUM(wUSE!BI$113:BI$115),BI$4*wUSE!BI87/SUM(wUSE!BI$113:BI$115),0)</f>
        <v>0.31589072651908157</v>
      </c>
      <c r="BJ86" s="187">
        <f>IF(SUM(wUSE!BJ$113:BJ$115),BJ$4*wUSE!BJ87/SUM(wUSE!BJ$113:BJ$115),0)</f>
        <v>0.17221524584007905</v>
      </c>
      <c r="BK86" s="187">
        <f>IF(SUM(wUSE!BK$113:BK$115),BK$4*wUSE!BK87/SUM(wUSE!BK$113:BK$115),0)</f>
        <v>0</v>
      </c>
      <c r="BL86" s="187">
        <f>IF(SUM(wUSE!BL$113:BL$115),BL$4*wUSE!BL87/SUM(wUSE!BL$113:BL$115),0)</f>
        <v>0</v>
      </c>
      <c r="BM86" s="187">
        <f>IF(SUM(wUSE!BM$113:BM$115),BM$4*wUSE!BM87/SUM(wUSE!BM$113:BM$115),0)</f>
        <v>2.1159940162229024E-2</v>
      </c>
      <c r="BN86" s="187">
        <f>IF(SUM(wUSE!BN$113:BN$115),BN$4*wUSE!BN87/SUM(wUSE!BN$113:BN$115),0)</f>
        <v>0.26665977488866971</v>
      </c>
      <c r="BO86" s="187">
        <f>IF(SUM(wUSE!BO$113:BO$115),BO$4*wUSE!BO87/SUM(wUSE!BO$113:BO$115),0)</f>
        <v>0.76308864536564869</v>
      </c>
      <c r="BP86" s="187">
        <f>IF(SUM(wUSE!BP$113:BP$115),BP$4*wUSE!BP87/SUM(wUSE!BP$113:BP$115),0)</f>
        <v>1.4181339833357199E-2</v>
      </c>
      <c r="BQ86" s="187">
        <f>IF(SUM(wUSE!BQ$113:BQ$115),BQ$4*wUSE!BQ87/SUM(wUSE!BQ$113:BQ$115),0)</f>
        <v>0</v>
      </c>
      <c r="BR86" s="187">
        <f>IF(SUM(wUSE!BR$113:BR$115),BR$4*wUSE!BR87/SUM(wUSE!BR$113:BR$115),0)</f>
        <v>1.8424943667648243E-3</v>
      </c>
      <c r="BS86" s="187">
        <f>IF(SUM(wUSE!BS$113:BS$115),BS$4*wUSE!BS87/SUM(wUSE!BS$113:BS$115),0)</f>
        <v>0.20071323463132676</v>
      </c>
      <c r="BT86" s="187">
        <f>IF(SUM(wUSE!BT$113:BT$115),BT$4*wUSE!BT87/SUM(wUSE!BT$113:BT$115),0)</f>
        <v>6.3859947470012481E-3</v>
      </c>
      <c r="BU86" s="187">
        <f>IF(SUM(wUSE!BU$113:BU$115),BU$4*wUSE!BU87/SUM(wUSE!BU$113:BU$115),0)</f>
        <v>0</v>
      </c>
      <c r="BV86" s="187">
        <f>IF(SUM(wUSE!BV$113:BV$115),BV$4*wUSE!BV87/SUM(wUSE!BV$113:BV$115),0)</f>
        <v>2.153997816572081</v>
      </c>
      <c r="BW86" s="187">
        <f>IF(SUM(wUSE!BW$113:BW$115),BW$4*wUSE!BW87/SUM(wUSE!BW$113:BW$115),0)</f>
        <v>0</v>
      </c>
      <c r="BX86" s="187">
        <f>IF(SUM(wUSE!BX$113:BX$115),BX$4*wUSE!BX87/SUM(wUSE!BX$113:BX$115),0)</f>
        <v>4.9866752353125494E-2</v>
      </c>
      <c r="BY86" s="187">
        <f>IF(SUM(wUSE!BY$113:BY$115),BY$4*wUSE!BY87/SUM(wUSE!BY$113:BY$115),0)</f>
        <v>2.3523946536871971E-2</v>
      </c>
      <c r="BZ86" s="187">
        <f>IF(SUM(wUSE!BZ$113:BZ$115),BZ$4*wUSE!BZ87/SUM(wUSE!BZ$113:BZ$115),0)</f>
        <v>4.9646941663994415</v>
      </c>
      <c r="CA86" s="187">
        <f>IF(SUM(wUSE!CA$113:CA$115),CA$4*wUSE!CA87/SUM(wUSE!CA$113:CA$115),0)</f>
        <v>3.1596153608577406</v>
      </c>
      <c r="CB86" s="187">
        <f>IF(SUM(wUSE!CB$113:CB$115),CB$4*wUSE!CB87/SUM(wUSE!CB$113:CB$115),0)</f>
        <v>2.0665079857294493</v>
      </c>
      <c r="CC86" s="187">
        <f>IF(SUM(wUSE!CC$113:CC$115),CC$4*wUSE!CC87/SUM(wUSE!CC$113:CC$115),0)</f>
        <v>1.9342952559631623</v>
      </c>
      <c r="CD86" s="187">
        <f>IF(SUM(wUSE!CD$113:CD$115),CD$4*wUSE!CD87/SUM(wUSE!CD$113:CD$115),0)</f>
        <v>0.20062278998427491</v>
      </c>
      <c r="CE86" s="187">
        <f>IF(SUM(wUSE!CE$113:CE$115),CE$4*wUSE!CE87/SUM(wUSE!CE$113:CE$115),0)</f>
        <v>4.8894430570424731E-2</v>
      </c>
      <c r="CF86" s="187">
        <f>IF(SUM(wUSE!CF$113:CF$115),CF$4*wUSE!CF87/SUM(wUSE!CF$113:CF$115),0)</f>
        <v>0.85587418433912066</v>
      </c>
      <c r="CG86" s="187">
        <f>IF(SUM(wUSE!CG$113:CG$115),CG$4*wUSE!CG87/SUM(wUSE!CG$113:CG$115),0)</f>
        <v>8.2133454853333426E-2</v>
      </c>
      <c r="CH86" s="187">
        <f>IF(SUM(wUSE!CH$113:CH$115),CH$4*wUSE!CH87/SUM(wUSE!CH$113:CH$115),0)</f>
        <v>13.881604907273895</v>
      </c>
      <c r="CI86" s="187">
        <f>IF(SUM(wUSE!CI$113:CI$115),CI$4*wUSE!CI87/SUM(wUSE!CI$113:CI$115),0)</f>
        <v>0</v>
      </c>
      <c r="CJ86" s="187">
        <f>IF(SUM(wUSE!CJ$113:CJ$115),CJ$4*wUSE!CJ87/SUM(wUSE!CJ$113:CJ$115),0)</f>
        <v>0.85350932584018668</v>
      </c>
      <c r="CK86" s="187">
        <f>IF(SUM(wUSE!CK$113:CK$115),CK$4*wUSE!CK87/SUM(wUSE!CK$113:CK$115),0)</f>
        <v>0</v>
      </c>
      <c r="CL86" s="187">
        <f>IF(SUM(wUSE!CL$113:CL$115),CL$4*wUSE!CL87/SUM(wUSE!CL$113:CL$115),0)</f>
        <v>0</v>
      </c>
      <c r="CM86" s="187">
        <f>IF(SUM(wUSE!CM$113:CM$115),CM$4*wUSE!CM87/SUM(wUSE!CM$113:CM$115),0)</f>
        <v>0</v>
      </c>
      <c r="CN86" s="187">
        <f>IF(SUM(wUSE!CN$113:CN$115),CN$4*wUSE!CN87/SUM(wUSE!CN$113:CN$115),0)</f>
        <v>0</v>
      </c>
      <c r="CO86" s="187">
        <f>IF(SUM(wUSE!CO$113:CO$115),CO$4*wUSE!CO87/SUM(wUSE!CO$113:CO$115),0)</f>
        <v>0.61652532534578963</v>
      </c>
      <c r="CP86" s="187">
        <f>IF(SUM(wUSE!CP$113:CP$115),CP$4*wUSE!CP87/SUM(wUSE!CP$113:CP$115),0)</f>
        <v>0.3452488722667707</v>
      </c>
      <c r="CQ86" s="187">
        <f>IF(SUM(wUSE!CQ$113:CQ$115),CQ$4*wUSE!CQ87/SUM(wUSE!CQ$113:CQ$115),0)</f>
        <v>5.4963962811235598E-2</v>
      </c>
      <c r="CR86" s="187">
        <f>IF(SUM(wUSE!CR$113:CR$115),CR$4*wUSE!CR87/SUM(wUSE!CR$113:CR$115),0)</f>
        <v>5.1160506490513598</v>
      </c>
      <c r="CS86" s="187">
        <f>IF(SUM(wUSE!CS$113:CS$115),CS$4*wUSE!CS87/SUM(wUSE!CS$113:CS$115),0)</f>
        <v>1.1712146634747131</v>
      </c>
      <c r="CT86" s="187">
        <f>IF(SUM(wUSE!CT$113:CT$115),CT$4*wUSE!CT87/SUM(wUSE!CT$113:CT$115),0)</f>
        <v>6.9790813560695835</v>
      </c>
      <c r="CU86" s="187">
        <f>IF(SUM(wUSE!CU$113:CU$115),CU$4*wUSE!CU87/SUM(wUSE!CU$113:CU$115),0)</f>
        <v>2.1453301662755577</v>
      </c>
      <c r="CV86" s="187">
        <f>IF(SUM(wUSE!CV$113:CV$115),CV$4*wUSE!CV87/SUM(wUSE!CV$113:CV$115),0)</f>
        <v>0.36630917241010713</v>
      </c>
      <c r="CW86" s="187">
        <f>IF(SUM(wUSE!CW$113:CW$115),CW$4*wUSE!CW87/SUM(wUSE!CW$113:CW$115),0)</f>
        <v>0.36534149222259366</v>
      </c>
      <c r="CX86" s="187">
        <f>IF(SUM(wUSE!CX$113:CX$115),CX$4*wUSE!CX87/SUM(wUSE!CX$113:CX$115),0)</f>
        <v>0</v>
      </c>
      <c r="CY86" s="187">
        <f>IF(SUM(wUSE!CY$113:CY$115),CY$4*wUSE!CY87/SUM(wUSE!CY$113:CY$115),0)</f>
        <v>0</v>
      </c>
      <c r="CZ86" s="187">
        <f>IF(SUM(wUSE!CZ$113:CZ$115),CZ$4*wUSE!CZ87/SUM(wUSE!CZ$113:CZ$115),0)</f>
        <v>7.9391494294083911</v>
      </c>
      <c r="DA86" s="187">
        <f>IF(SUM(wUSE!DA$113:DA$115),DA$4*wUSE!DA87/SUM(wUSE!DA$113:DA$115),0)</f>
        <v>0</v>
      </c>
      <c r="DB86" s="187">
        <f>IF(SUM(wUSE!DB$113:DB$115),DB$4*wUSE!DB87/SUM(wUSE!DB$113:DB$115),0)</f>
        <v>0</v>
      </c>
      <c r="DC86" s="177"/>
      <c r="DD86" s="178"/>
      <c r="DE86" s="178"/>
      <c r="DF86" s="178"/>
      <c r="DG86" s="178"/>
      <c r="DH86" s="178"/>
      <c r="DI86" s="178"/>
      <c r="DJ86" s="178"/>
      <c r="DK86" s="178"/>
      <c r="DL86" s="178"/>
      <c r="DM86" s="178"/>
      <c r="DN86" s="178"/>
      <c r="DO86" s="178"/>
      <c r="DP86" s="178"/>
    </row>
    <row r="87" spans="1:120" x14ac:dyDescent="0.35">
      <c r="A87" s="27"/>
      <c r="B87" s="15" t="s">
        <v>552</v>
      </c>
      <c r="C87" s="187">
        <f>IF(SUM(wUSE!C$113:C$115),C$4*wUSE!C88/SUM(wUSE!C$113:C$115),0)</f>
        <v>0</v>
      </c>
      <c r="D87" s="187">
        <f>IF(SUM(wUSE!D$113:D$115),D$4*wUSE!D88/SUM(wUSE!D$113:D$115),0)</f>
        <v>0</v>
      </c>
      <c r="E87" s="187">
        <f>IF(SUM(wUSE!E$113:E$115),E$4*wUSE!E88/SUM(wUSE!E$113:E$115),0)</f>
        <v>0</v>
      </c>
      <c r="F87" s="187">
        <f>IF(SUM(wUSE!F$113:F$115),F$4*wUSE!F88/SUM(wUSE!F$113:F$115),0)</f>
        <v>0</v>
      </c>
      <c r="G87" s="187">
        <f>IF(SUM(wUSE!G$113:G$115),G$4*wUSE!G88/SUM(wUSE!G$113:G$115),0)</f>
        <v>0</v>
      </c>
      <c r="H87" s="187">
        <f>IF(SUM(wUSE!H$113:H$115),H$4*wUSE!H88/SUM(wUSE!H$113:H$115),0)</f>
        <v>0</v>
      </c>
      <c r="I87" s="187">
        <f>IF(SUM(wUSE!I$113:I$115),I$4*wUSE!I88/SUM(wUSE!I$113:I$115),0)</f>
        <v>0</v>
      </c>
      <c r="J87" s="187">
        <f>IF(SUM(wUSE!J$113:J$115),J$4*wUSE!J88/SUM(wUSE!J$113:J$115),0)</f>
        <v>0</v>
      </c>
      <c r="K87" s="187">
        <f>IF(SUM(wUSE!K$113:K$115),K$4*wUSE!K88/SUM(wUSE!K$113:K$115),0)</f>
        <v>0</v>
      </c>
      <c r="L87" s="187">
        <f>IF(SUM(wUSE!L$113:L$115),L$4*wUSE!L88/SUM(wUSE!L$113:L$115),0)</f>
        <v>0</v>
      </c>
      <c r="M87" s="187">
        <f>IF(SUM(wUSE!M$113:M$115),M$4*wUSE!M88/SUM(wUSE!M$113:M$115),0)</f>
        <v>0</v>
      </c>
      <c r="N87" s="187">
        <f>IF(SUM(wUSE!N$113:N$115),N$4*wUSE!N88/SUM(wUSE!N$113:N$115),0)</f>
        <v>0</v>
      </c>
      <c r="O87" s="187">
        <f>IF(SUM(wUSE!O$113:O$115),O$4*wUSE!O88/SUM(wUSE!O$113:O$115),0)</f>
        <v>0</v>
      </c>
      <c r="P87" s="187">
        <f>IF(SUM(wUSE!P$113:P$115),P$4*wUSE!P88/SUM(wUSE!P$113:P$115),0)</f>
        <v>0</v>
      </c>
      <c r="Q87" s="187">
        <f>IF(SUM(wUSE!Q$113:Q$115),Q$4*wUSE!Q88/SUM(wUSE!Q$113:Q$115),0)</f>
        <v>0</v>
      </c>
      <c r="R87" s="187">
        <f>IF(SUM(wUSE!R$113:R$115),R$4*wUSE!R88/SUM(wUSE!R$113:R$115),0)</f>
        <v>0</v>
      </c>
      <c r="S87" s="187">
        <f>IF(SUM(wUSE!S$113:S$115),S$4*wUSE!S88/SUM(wUSE!S$113:S$115),0)</f>
        <v>0</v>
      </c>
      <c r="T87" s="187">
        <f>IF(SUM(wUSE!T$113:T$115),T$4*wUSE!T88/SUM(wUSE!T$113:T$115),0)</f>
        <v>0</v>
      </c>
      <c r="U87" s="187">
        <f>IF(SUM(wUSE!U$113:U$115),U$4*wUSE!U88/SUM(wUSE!U$113:U$115),0)</f>
        <v>0</v>
      </c>
      <c r="V87" s="187">
        <f>IF(SUM(wUSE!V$113:V$115),V$4*wUSE!V88/SUM(wUSE!V$113:V$115),0)</f>
        <v>0</v>
      </c>
      <c r="W87" s="187">
        <f>IF(SUM(wUSE!W$113:W$115),W$4*wUSE!W88/SUM(wUSE!W$113:W$115),0)</f>
        <v>0</v>
      </c>
      <c r="X87" s="187">
        <f>IF(SUM(wUSE!X$113:X$115),X$4*wUSE!X88/SUM(wUSE!X$113:X$115),0)</f>
        <v>0</v>
      </c>
      <c r="Y87" s="187">
        <f>IF(SUM(wUSE!Y$113:Y$115),Y$4*wUSE!Y88/SUM(wUSE!Y$113:Y$115),0)</f>
        <v>0</v>
      </c>
      <c r="Z87" s="187">
        <f>IF(SUM(wUSE!Z$113:Z$115),Z$4*wUSE!Z88/SUM(wUSE!Z$113:Z$115),0)</f>
        <v>0</v>
      </c>
      <c r="AA87" s="187">
        <f>IF(SUM(wUSE!AA$113:AA$115),AA$4*wUSE!AA88/SUM(wUSE!AA$113:AA$115),0)</f>
        <v>0</v>
      </c>
      <c r="AB87" s="187">
        <f>IF(SUM(wUSE!AB$113:AB$115),AB$4*wUSE!AB88/SUM(wUSE!AB$113:AB$115),0)</f>
        <v>0</v>
      </c>
      <c r="AC87" s="187">
        <f>IF(SUM(wUSE!AC$113:AC$115),AC$4*wUSE!AC88/SUM(wUSE!AC$113:AC$115),0)</f>
        <v>0</v>
      </c>
      <c r="AD87" s="187">
        <f>IF(SUM(wUSE!AD$113:AD$115),AD$4*wUSE!AD88/SUM(wUSE!AD$113:AD$115),0)</f>
        <v>0</v>
      </c>
      <c r="AE87" s="187">
        <f>IF(SUM(wUSE!AE$113:AE$115),AE$4*wUSE!AE88/SUM(wUSE!AE$113:AE$115),0)</f>
        <v>0</v>
      </c>
      <c r="AF87" s="187">
        <f>IF(SUM(wUSE!AF$113:AF$115),AF$4*wUSE!AF88/SUM(wUSE!AF$113:AF$115),0)</f>
        <v>0</v>
      </c>
      <c r="AG87" s="187">
        <f>IF(SUM(wUSE!AG$113:AG$115),AG$4*wUSE!AG88/SUM(wUSE!AG$113:AG$115),0)</f>
        <v>0</v>
      </c>
      <c r="AH87" s="187">
        <f>IF(SUM(wUSE!AH$113:AH$115),AH$4*wUSE!AH88/SUM(wUSE!AH$113:AH$115),0)</f>
        <v>0</v>
      </c>
      <c r="AI87" s="187">
        <f>IF(SUM(wUSE!AI$113:AI$115),AI$4*wUSE!AI88/SUM(wUSE!AI$113:AI$115),0)</f>
        <v>0</v>
      </c>
      <c r="AJ87" s="187">
        <f>IF(SUM(wUSE!AJ$113:AJ$115),AJ$4*wUSE!AJ88/SUM(wUSE!AJ$113:AJ$115),0)</f>
        <v>0</v>
      </c>
      <c r="AK87" s="187">
        <f>IF(SUM(wUSE!AK$113:AK$115),AK$4*wUSE!AK88/SUM(wUSE!AK$113:AK$115),0)</f>
        <v>0</v>
      </c>
      <c r="AL87" s="187">
        <f>IF(SUM(wUSE!AL$113:AL$115),AL$4*wUSE!AL88/SUM(wUSE!AL$113:AL$115),0)</f>
        <v>0</v>
      </c>
      <c r="AM87" s="187">
        <f>IF(SUM(wUSE!AM$113:AM$115),AM$4*wUSE!AM88/SUM(wUSE!AM$113:AM$115),0)</f>
        <v>0</v>
      </c>
      <c r="AN87" s="187">
        <f>IF(SUM(wUSE!AN$113:AN$115),AN$4*wUSE!AN88/SUM(wUSE!AN$113:AN$115),0)</f>
        <v>0</v>
      </c>
      <c r="AO87" s="187">
        <f>IF(SUM(wUSE!AO$113:AO$115),AO$4*wUSE!AO88/SUM(wUSE!AO$113:AO$115),0)</f>
        <v>0.14393152780261684</v>
      </c>
      <c r="AP87" s="187">
        <f>IF(SUM(wUSE!AP$113:AP$115),AP$4*wUSE!AP88/SUM(wUSE!AP$113:AP$115),0)</f>
        <v>0</v>
      </c>
      <c r="AQ87" s="187">
        <f>IF(SUM(wUSE!AQ$113:AQ$115),AQ$4*wUSE!AQ88/SUM(wUSE!AQ$113:AQ$115),0)</f>
        <v>1.692675637087165E-2</v>
      </c>
      <c r="AR87" s="187">
        <f>IF(SUM(wUSE!AR$113:AR$115),AR$4*wUSE!AR88/SUM(wUSE!AR$113:AR$115),0)</f>
        <v>0</v>
      </c>
      <c r="AS87" s="187">
        <f>IF(SUM(wUSE!AS$113:AS$115),AS$4*wUSE!AS88/SUM(wUSE!AS$113:AS$115),0)</f>
        <v>0</v>
      </c>
      <c r="AT87" s="187">
        <f>IF(SUM(wUSE!AT$113:AT$115),AT$4*wUSE!AT88/SUM(wUSE!AT$113:AT$115),0)</f>
        <v>0</v>
      </c>
      <c r="AU87" s="187">
        <f>IF(SUM(wUSE!AU$113:AU$115),AU$4*wUSE!AU88/SUM(wUSE!AU$113:AU$115),0)</f>
        <v>0</v>
      </c>
      <c r="AV87" s="187">
        <f>IF(SUM(wUSE!AV$113:AV$115),AV$4*wUSE!AV88/SUM(wUSE!AV$113:AV$115),0)</f>
        <v>0.12154193185542871</v>
      </c>
      <c r="AW87" s="187">
        <f>IF(SUM(wUSE!AW$113:AW$115),AW$4*wUSE!AW88/SUM(wUSE!AW$113:AW$115),0)</f>
        <v>0</v>
      </c>
      <c r="AX87" s="187">
        <f>IF(SUM(wUSE!AX$113:AX$115),AX$4*wUSE!AX88/SUM(wUSE!AX$113:AX$115),0)</f>
        <v>0</v>
      </c>
      <c r="AY87" s="187">
        <f>IF(SUM(wUSE!AY$113:AY$115),AY$4*wUSE!AY88/SUM(wUSE!AY$113:AY$115),0)</f>
        <v>6.2668332265065144E-2</v>
      </c>
      <c r="AZ87" s="187">
        <f>IF(SUM(wUSE!AZ$113:AZ$115),AZ$4*wUSE!AZ88/SUM(wUSE!AZ$113:AZ$115),0)</f>
        <v>0.47908228677243153</v>
      </c>
      <c r="BA87" s="187">
        <f>IF(SUM(wUSE!BA$113:BA$115),BA$4*wUSE!BA88/SUM(wUSE!BA$113:BA$115),0)</f>
        <v>4.4409398587442098E-2</v>
      </c>
      <c r="BB87" s="187">
        <f>IF(SUM(wUSE!BB$113:BB$115),BB$4*wUSE!BB88/SUM(wUSE!BB$113:BB$115),0)</f>
        <v>1.00281520522891E-2</v>
      </c>
      <c r="BC87" s="187">
        <f>IF(SUM(wUSE!BC$113:BC$115),BC$4*wUSE!BC88/SUM(wUSE!BC$113:BC$115),0)</f>
        <v>0.36109020632378747</v>
      </c>
      <c r="BD87" s="187">
        <f>IF(SUM(wUSE!BD$113:BD$115),BD$4*wUSE!BD88/SUM(wUSE!BD$113:BD$115),0)</f>
        <v>0</v>
      </c>
      <c r="BE87" s="187">
        <f>IF(SUM(wUSE!BE$113:BE$115),BE$4*wUSE!BE88/SUM(wUSE!BE$113:BE$115),0)</f>
        <v>0</v>
      </c>
      <c r="BF87" s="187">
        <f>IF(SUM(wUSE!BF$113:BF$115),BF$4*wUSE!BF88/SUM(wUSE!BF$113:BF$115),0)</f>
        <v>0</v>
      </c>
      <c r="BG87" s="187">
        <f>IF(SUM(wUSE!BG$113:BG$115),BG$4*wUSE!BG88/SUM(wUSE!BG$113:BG$115),0)</f>
        <v>0</v>
      </c>
      <c r="BH87" s="187">
        <f>IF(SUM(wUSE!BH$113:BH$115),BH$4*wUSE!BH88/SUM(wUSE!BH$113:BH$115),0)</f>
        <v>2.3836792660536777E-2</v>
      </c>
      <c r="BI87" s="187">
        <f>IF(SUM(wUSE!BI$113:BI$115),BI$4*wUSE!BI88/SUM(wUSE!BI$113:BI$115),0)</f>
        <v>0.18780949674800684</v>
      </c>
      <c r="BJ87" s="187">
        <f>IF(SUM(wUSE!BJ$113:BJ$115),BJ$4*wUSE!BJ88/SUM(wUSE!BJ$113:BJ$115),0)</f>
        <v>1.7587772339691693E-2</v>
      </c>
      <c r="BK87" s="187">
        <f>IF(SUM(wUSE!BK$113:BK$115),BK$4*wUSE!BK88/SUM(wUSE!BK$113:BK$115),0)</f>
        <v>0</v>
      </c>
      <c r="BL87" s="187">
        <f>IF(SUM(wUSE!BL$113:BL$115),BL$4*wUSE!BL88/SUM(wUSE!BL$113:BL$115),0)</f>
        <v>0</v>
      </c>
      <c r="BM87" s="187">
        <f>IF(SUM(wUSE!BM$113:BM$115),BM$4*wUSE!BM88/SUM(wUSE!BM$113:BM$115),0)</f>
        <v>1.2360113103100916E-2</v>
      </c>
      <c r="BN87" s="187">
        <f>IF(SUM(wUSE!BN$113:BN$115),BN$4*wUSE!BN88/SUM(wUSE!BN$113:BN$115),0)</f>
        <v>0.15740924742081161</v>
      </c>
      <c r="BO87" s="187">
        <f>IF(SUM(wUSE!BO$113:BO$115),BO$4*wUSE!BO88/SUM(wUSE!BO$113:BO$115),0)</f>
        <v>0.11026074117197361</v>
      </c>
      <c r="BP87" s="187">
        <f>IF(SUM(wUSE!BP$113:BP$115),BP$4*wUSE!BP88/SUM(wUSE!BP$113:BP$115),0)</f>
        <v>7.823886167928288E-3</v>
      </c>
      <c r="BQ87" s="187">
        <f>IF(SUM(wUSE!BQ$113:BQ$115),BQ$4*wUSE!BQ88/SUM(wUSE!BQ$113:BQ$115),0)</f>
        <v>0</v>
      </c>
      <c r="BR87" s="187">
        <f>IF(SUM(wUSE!BR$113:BR$115),BR$4*wUSE!BR88/SUM(wUSE!BR$113:BR$115),0)</f>
        <v>1.023446602598316E-3</v>
      </c>
      <c r="BS87" s="187">
        <f>IF(SUM(wUSE!BS$113:BS$115),BS$4*wUSE!BS88/SUM(wUSE!BS$113:BS$115),0)</f>
        <v>0.11944028876630446</v>
      </c>
      <c r="BT87" s="187">
        <f>IF(SUM(wUSE!BT$113:BT$115),BT$4*wUSE!BT88/SUM(wUSE!BT$113:BT$115),0)</f>
        <v>2.5001198909874113E-3</v>
      </c>
      <c r="BU87" s="187">
        <f>IF(SUM(wUSE!BU$113:BU$115),BU$4*wUSE!BU88/SUM(wUSE!BU$113:BU$115),0)</f>
        <v>0</v>
      </c>
      <c r="BV87" s="187">
        <f>IF(SUM(wUSE!BV$113:BV$115),BV$4*wUSE!BV88/SUM(wUSE!BV$113:BV$115),0)</f>
        <v>1.099031437127804</v>
      </c>
      <c r="BW87" s="187">
        <f>IF(SUM(wUSE!BW$113:BW$115),BW$4*wUSE!BW88/SUM(wUSE!BW$113:BW$115),0)</f>
        <v>0</v>
      </c>
      <c r="BX87" s="187">
        <f>IF(SUM(wUSE!BX$113:BX$115),BX$4*wUSE!BX88/SUM(wUSE!BX$113:BX$115),0)</f>
        <v>2.824984973633422E-2</v>
      </c>
      <c r="BY87" s="187">
        <f>IF(SUM(wUSE!BY$113:BY$115),BY$4*wUSE!BY88/SUM(wUSE!BY$113:BY$115),0)</f>
        <v>1.3079743866558663E-2</v>
      </c>
      <c r="BZ87" s="187">
        <f>IF(SUM(wUSE!BZ$113:BZ$115),BZ$4*wUSE!BZ88/SUM(wUSE!BZ$113:BZ$115),0)</f>
        <v>2.7893397317225159</v>
      </c>
      <c r="CA87" s="187">
        <f>IF(SUM(wUSE!CA$113:CA$115),CA$4*wUSE!CA88/SUM(wUSE!CA$113:CA$115),0)</f>
        <v>0.85773172568132283</v>
      </c>
      <c r="CB87" s="187">
        <f>IF(SUM(wUSE!CB$113:CB$115),CB$4*wUSE!CB88/SUM(wUSE!CB$113:CB$115),0)</f>
        <v>0.54326310612964901</v>
      </c>
      <c r="CC87" s="187">
        <f>IF(SUM(wUSE!CC$113:CC$115),CC$4*wUSE!CC88/SUM(wUSE!CC$113:CC$115),0)</f>
        <v>11.667182842350808</v>
      </c>
      <c r="CD87" s="187">
        <f>IF(SUM(wUSE!CD$113:CD$115),CD$4*wUSE!CD88/SUM(wUSE!CD$113:CD$115),0)</f>
        <v>0.11541912931941674</v>
      </c>
      <c r="CE87" s="187">
        <f>IF(SUM(wUSE!CE$113:CE$115),CE$4*wUSE!CE88/SUM(wUSE!CE$113:CE$115),0)</f>
        <v>1.7932054114639433E-2</v>
      </c>
      <c r="CF87" s="187">
        <f>IF(SUM(wUSE!CF$113:CF$115),CF$4*wUSE!CF88/SUM(wUSE!CF$113:CF$115),0)</f>
        <v>0.34645384972250742</v>
      </c>
      <c r="CG87" s="187">
        <f>IF(SUM(wUSE!CG$113:CG$115),CG$4*wUSE!CG88/SUM(wUSE!CG$113:CG$115),0)</f>
        <v>4.078769419772612E-2</v>
      </c>
      <c r="CH87" s="187">
        <f>IF(SUM(wUSE!CH$113:CH$115),CH$4*wUSE!CH88/SUM(wUSE!CH$113:CH$115),0)</f>
        <v>0.56916971591376431</v>
      </c>
      <c r="CI87" s="187">
        <f>IF(SUM(wUSE!CI$113:CI$115),CI$4*wUSE!CI88/SUM(wUSE!CI$113:CI$115),0)</f>
        <v>0</v>
      </c>
      <c r="CJ87" s="187">
        <f>IF(SUM(wUSE!CJ$113:CJ$115),CJ$4*wUSE!CJ88/SUM(wUSE!CJ$113:CJ$115),0)</f>
        <v>0.49636733254898213</v>
      </c>
      <c r="CK87" s="187">
        <f>IF(SUM(wUSE!CK$113:CK$115),CK$4*wUSE!CK88/SUM(wUSE!CK$113:CK$115),0)</f>
        <v>0</v>
      </c>
      <c r="CL87" s="187">
        <f>IF(SUM(wUSE!CL$113:CL$115),CL$4*wUSE!CL88/SUM(wUSE!CL$113:CL$115),0)</f>
        <v>0</v>
      </c>
      <c r="CM87" s="187">
        <f>IF(SUM(wUSE!CM$113:CM$115),CM$4*wUSE!CM88/SUM(wUSE!CM$113:CM$115),0)</f>
        <v>0</v>
      </c>
      <c r="CN87" s="187">
        <f>IF(SUM(wUSE!CN$113:CN$115),CN$4*wUSE!CN88/SUM(wUSE!CN$113:CN$115),0)</f>
        <v>0</v>
      </c>
      <c r="CO87" s="187">
        <f>IF(SUM(wUSE!CO$113:CO$115),CO$4*wUSE!CO88/SUM(wUSE!CO$113:CO$115),0)</f>
        <v>0.26233868847715219</v>
      </c>
      <c r="CP87" s="187">
        <f>IF(SUM(wUSE!CP$113:CP$115),CP$4*wUSE!CP88/SUM(wUSE!CP$113:CP$115),0)</f>
        <v>0.19734997708034069</v>
      </c>
      <c r="CQ87" s="187">
        <f>IF(SUM(wUSE!CQ$113:CQ$115),CQ$4*wUSE!CQ88/SUM(wUSE!CQ$113:CQ$115),0)</f>
        <v>1.0324635845905827E-2</v>
      </c>
      <c r="CR87" s="187">
        <f>IF(SUM(wUSE!CR$113:CR$115),CR$4*wUSE!CR88/SUM(wUSE!CR$113:CR$115),0)</f>
        <v>2.1178746188894011</v>
      </c>
      <c r="CS87" s="187">
        <f>IF(SUM(wUSE!CS$113:CS$115),CS$4*wUSE!CS88/SUM(wUSE!CS$113:CS$115),0)</f>
        <v>0.30251270157468296</v>
      </c>
      <c r="CT87" s="187">
        <f>IF(SUM(wUSE!CT$113:CT$115),CT$4*wUSE!CT88/SUM(wUSE!CT$113:CT$115),0)</f>
        <v>2.0098301720663772</v>
      </c>
      <c r="CU87" s="187">
        <f>IF(SUM(wUSE!CU$113:CU$115),CU$4*wUSE!CU88/SUM(wUSE!CU$113:CU$115),0)</f>
        <v>1.2302823519062798</v>
      </c>
      <c r="CV87" s="187">
        <f>IF(SUM(wUSE!CV$113:CV$115),CV$4*wUSE!CV88/SUM(wUSE!CV$113:CV$115),0)</f>
        <v>0.17716554882522395</v>
      </c>
      <c r="CW87" s="187">
        <f>IF(SUM(wUSE!CW$113:CW$115),CW$4*wUSE!CW88/SUM(wUSE!CW$113:CW$115),0)</f>
        <v>1.1322704877018299E-2</v>
      </c>
      <c r="CX87" s="187">
        <f>IF(SUM(wUSE!CX$113:CX$115),CX$4*wUSE!CX88/SUM(wUSE!CX$113:CX$115),0)</f>
        <v>0</v>
      </c>
      <c r="CY87" s="187">
        <f>IF(SUM(wUSE!CY$113:CY$115),CY$4*wUSE!CY88/SUM(wUSE!CY$113:CY$115),0)</f>
        <v>0</v>
      </c>
      <c r="CZ87" s="187">
        <f>IF(SUM(wUSE!CZ$113:CZ$115),CZ$4*wUSE!CZ88/SUM(wUSE!CZ$113:CZ$115),0)</f>
        <v>4.4429584667304791</v>
      </c>
      <c r="DA87" s="187">
        <f>IF(SUM(wUSE!DA$113:DA$115),DA$4*wUSE!DA88/SUM(wUSE!DA$113:DA$115),0)</f>
        <v>0</v>
      </c>
      <c r="DB87" s="187">
        <f>IF(SUM(wUSE!DB$113:DB$115),DB$4*wUSE!DB88/SUM(wUSE!DB$113:DB$115),0)</f>
        <v>0</v>
      </c>
      <c r="DC87" s="177"/>
      <c r="DD87" s="178"/>
      <c r="DE87" s="178"/>
      <c r="DF87" s="178"/>
      <c r="DG87" s="178"/>
      <c r="DH87" s="178"/>
      <c r="DI87" s="178"/>
      <c r="DJ87" s="178"/>
      <c r="DK87" s="178"/>
      <c r="DL87" s="178"/>
      <c r="DM87" s="178"/>
      <c r="DN87" s="178"/>
      <c r="DO87" s="178"/>
      <c r="DP87" s="178"/>
    </row>
    <row r="88" spans="1:120" x14ac:dyDescent="0.35">
      <c r="A88" s="27"/>
      <c r="B88" s="15" t="s">
        <v>555</v>
      </c>
      <c r="C88" s="187">
        <f>IF(SUM(wUSE!C$113:C$115),C$4*wUSE!C89/SUM(wUSE!C$113:C$115),0)</f>
        <v>0</v>
      </c>
      <c r="D88" s="187">
        <f>IF(SUM(wUSE!D$113:D$115),D$4*wUSE!D89/SUM(wUSE!D$113:D$115),0)</f>
        <v>0</v>
      </c>
      <c r="E88" s="187">
        <f>IF(SUM(wUSE!E$113:E$115),E$4*wUSE!E89/SUM(wUSE!E$113:E$115),0)</f>
        <v>0</v>
      </c>
      <c r="F88" s="187">
        <f>IF(SUM(wUSE!F$113:F$115),F$4*wUSE!F89/SUM(wUSE!F$113:F$115),0)</f>
        <v>0</v>
      </c>
      <c r="G88" s="187">
        <f>IF(SUM(wUSE!G$113:G$115),G$4*wUSE!G89/SUM(wUSE!G$113:G$115),0)</f>
        <v>0</v>
      </c>
      <c r="H88" s="187">
        <f>IF(SUM(wUSE!H$113:H$115),H$4*wUSE!H89/SUM(wUSE!H$113:H$115),0)</f>
        <v>0</v>
      </c>
      <c r="I88" s="187">
        <f>IF(SUM(wUSE!I$113:I$115),I$4*wUSE!I89/SUM(wUSE!I$113:I$115),0)</f>
        <v>0</v>
      </c>
      <c r="J88" s="187">
        <f>IF(SUM(wUSE!J$113:J$115),J$4*wUSE!J89/SUM(wUSE!J$113:J$115),0)</f>
        <v>0</v>
      </c>
      <c r="K88" s="187">
        <f>IF(SUM(wUSE!K$113:K$115),K$4*wUSE!K89/SUM(wUSE!K$113:K$115),0)</f>
        <v>0</v>
      </c>
      <c r="L88" s="187">
        <f>IF(SUM(wUSE!L$113:L$115),L$4*wUSE!L89/SUM(wUSE!L$113:L$115),0)</f>
        <v>0</v>
      </c>
      <c r="M88" s="187">
        <f>IF(SUM(wUSE!M$113:M$115),M$4*wUSE!M89/SUM(wUSE!M$113:M$115),0)</f>
        <v>0</v>
      </c>
      <c r="N88" s="187">
        <f>IF(SUM(wUSE!N$113:N$115),N$4*wUSE!N89/SUM(wUSE!N$113:N$115),0)</f>
        <v>0</v>
      </c>
      <c r="O88" s="187">
        <f>IF(SUM(wUSE!O$113:O$115),O$4*wUSE!O89/SUM(wUSE!O$113:O$115),0)</f>
        <v>0</v>
      </c>
      <c r="P88" s="187">
        <f>IF(SUM(wUSE!P$113:P$115),P$4*wUSE!P89/SUM(wUSE!P$113:P$115),0)</f>
        <v>0</v>
      </c>
      <c r="Q88" s="187">
        <f>IF(SUM(wUSE!Q$113:Q$115),Q$4*wUSE!Q89/SUM(wUSE!Q$113:Q$115),0)</f>
        <v>0</v>
      </c>
      <c r="R88" s="187">
        <f>IF(SUM(wUSE!R$113:R$115),R$4*wUSE!R89/SUM(wUSE!R$113:R$115),0)</f>
        <v>0</v>
      </c>
      <c r="S88" s="187">
        <f>IF(SUM(wUSE!S$113:S$115),S$4*wUSE!S89/SUM(wUSE!S$113:S$115),0)</f>
        <v>0</v>
      </c>
      <c r="T88" s="187">
        <f>IF(SUM(wUSE!T$113:T$115),T$4*wUSE!T89/SUM(wUSE!T$113:T$115),0)</f>
        <v>0</v>
      </c>
      <c r="U88" s="187">
        <f>IF(SUM(wUSE!U$113:U$115),U$4*wUSE!U89/SUM(wUSE!U$113:U$115),0)</f>
        <v>0</v>
      </c>
      <c r="V88" s="187">
        <f>IF(SUM(wUSE!V$113:V$115),V$4*wUSE!V89/SUM(wUSE!V$113:V$115),0)</f>
        <v>0</v>
      </c>
      <c r="W88" s="187">
        <f>IF(SUM(wUSE!W$113:W$115),W$4*wUSE!W89/SUM(wUSE!W$113:W$115),0)</f>
        <v>0</v>
      </c>
      <c r="X88" s="187">
        <f>IF(SUM(wUSE!X$113:X$115),X$4*wUSE!X89/SUM(wUSE!X$113:X$115),0)</f>
        <v>0</v>
      </c>
      <c r="Y88" s="187">
        <f>IF(SUM(wUSE!Y$113:Y$115),Y$4*wUSE!Y89/SUM(wUSE!Y$113:Y$115),0)</f>
        <v>0</v>
      </c>
      <c r="Z88" s="187">
        <f>IF(SUM(wUSE!Z$113:Z$115),Z$4*wUSE!Z89/SUM(wUSE!Z$113:Z$115),0)</f>
        <v>0</v>
      </c>
      <c r="AA88" s="187">
        <f>IF(SUM(wUSE!AA$113:AA$115),AA$4*wUSE!AA89/SUM(wUSE!AA$113:AA$115),0)</f>
        <v>0</v>
      </c>
      <c r="AB88" s="187">
        <f>IF(SUM(wUSE!AB$113:AB$115),AB$4*wUSE!AB89/SUM(wUSE!AB$113:AB$115),0)</f>
        <v>0</v>
      </c>
      <c r="AC88" s="187">
        <f>IF(SUM(wUSE!AC$113:AC$115),AC$4*wUSE!AC89/SUM(wUSE!AC$113:AC$115),0)</f>
        <v>0</v>
      </c>
      <c r="AD88" s="187">
        <f>IF(SUM(wUSE!AD$113:AD$115),AD$4*wUSE!AD89/SUM(wUSE!AD$113:AD$115),0)</f>
        <v>0</v>
      </c>
      <c r="AE88" s="187">
        <f>IF(SUM(wUSE!AE$113:AE$115),AE$4*wUSE!AE89/SUM(wUSE!AE$113:AE$115),0)</f>
        <v>0</v>
      </c>
      <c r="AF88" s="187">
        <f>IF(SUM(wUSE!AF$113:AF$115),AF$4*wUSE!AF89/SUM(wUSE!AF$113:AF$115),0)</f>
        <v>0</v>
      </c>
      <c r="AG88" s="187">
        <f>IF(SUM(wUSE!AG$113:AG$115),AG$4*wUSE!AG89/SUM(wUSE!AG$113:AG$115),0)</f>
        <v>0</v>
      </c>
      <c r="AH88" s="187">
        <f>IF(SUM(wUSE!AH$113:AH$115),AH$4*wUSE!AH89/SUM(wUSE!AH$113:AH$115),0)</f>
        <v>0</v>
      </c>
      <c r="AI88" s="187">
        <f>IF(SUM(wUSE!AI$113:AI$115),AI$4*wUSE!AI89/SUM(wUSE!AI$113:AI$115),0)</f>
        <v>0</v>
      </c>
      <c r="AJ88" s="187">
        <f>IF(SUM(wUSE!AJ$113:AJ$115),AJ$4*wUSE!AJ89/SUM(wUSE!AJ$113:AJ$115),0)</f>
        <v>0</v>
      </c>
      <c r="AK88" s="187">
        <f>IF(SUM(wUSE!AK$113:AK$115),AK$4*wUSE!AK89/SUM(wUSE!AK$113:AK$115),0)</f>
        <v>0</v>
      </c>
      <c r="AL88" s="187">
        <f>IF(SUM(wUSE!AL$113:AL$115),AL$4*wUSE!AL89/SUM(wUSE!AL$113:AL$115),0)</f>
        <v>0</v>
      </c>
      <c r="AM88" s="187">
        <f>IF(SUM(wUSE!AM$113:AM$115),AM$4*wUSE!AM89/SUM(wUSE!AM$113:AM$115),0)</f>
        <v>0</v>
      </c>
      <c r="AN88" s="187">
        <f>IF(SUM(wUSE!AN$113:AN$115),AN$4*wUSE!AN89/SUM(wUSE!AN$113:AN$115),0)</f>
        <v>0</v>
      </c>
      <c r="AO88" s="187">
        <f>IF(SUM(wUSE!AO$113:AO$115),AO$4*wUSE!AO89/SUM(wUSE!AO$113:AO$115),0)</f>
        <v>5.7298828072122557E-3</v>
      </c>
      <c r="AP88" s="187">
        <f>IF(SUM(wUSE!AP$113:AP$115),AP$4*wUSE!AP89/SUM(wUSE!AP$113:AP$115),0)</f>
        <v>1.9026543814374939E-2</v>
      </c>
      <c r="AQ88" s="187">
        <f>IF(SUM(wUSE!AQ$113:AQ$115),AQ$4*wUSE!AQ89/SUM(wUSE!AQ$113:AQ$115),0)</f>
        <v>0</v>
      </c>
      <c r="AR88" s="187">
        <f>IF(SUM(wUSE!AR$113:AR$115),AR$4*wUSE!AR89/SUM(wUSE!AR$113:AR$115),0)</f>
        <v>0</v>
      </c>
      <c r="AS88" s="187">
        <f>IF(SUM(wUSE!AS$113:AS$115),AS$4*wUSE!AS89/SUM(wUSE!AS$113:AS$115),0)</f>
        <v>7.550900937554287E-3</v>
      </c>
      <c r="AT88" s="187">
        <f>IF(SUM(wUSE!AT$113:AT$115),AT$4*wUSE!AT89/SUM(wUSE!AT$113:AT$115),0)</f>
        <v>4.4486493566317617E-4</v>
      </c>
      <c r="AU88" s="187">
        <f>IF(SUM(wUSE!AU$113:AU$115),AU$4*wUSE!AU89/SUM(wUSE!AU$113:AU$115),0)</f>
        <v>1.5865893524423961E-4</v>
      </c>
      <c r="AV88" s="187">
        <f>IF(SUM(wUSE!AV$113:AV$115),AV$4*wUSE!AV89/SUM(wUSE!AV$113:AV$115),0)</f>
        <v>8.9959157675126213E-3</v>
      </c>
      <c r="AW88" s="187">
        <f>IF(SUM(wUSE!AW$113:AW$115),AW$4*wUSE!AW89/SUM(wUSE!AW$113:AW$115),0)</f>
        <v>2.6475635735471459E-3</v>
      </c>
      <c r="AX88" s="187">
        <f>IF(SUM(wUSE!AX$113:AX$115),AX$4*wUSE!AX89/SUM(wUSE!AX$113:AX$115),0)</f>
        <v>0</v>
      </c>
      <c r="AY88" s="187">
        <f>IF(SUM(wUSE!AY$113:AY$115),AY$4*wUSE!AY89/SUM(wUSE!AY$113:AY$115),0)</f>
        <v>3.5543760827863438E-2</v>
      </c>
      <c r="AZ88" s="187">
        <f>IF(SUM(wUSE!AZ$113:AZ$115),AZ$4*wUSE!AZ89/SUM(wUSE!AZ$113:AZ$115),0)</f>
        <v>3.1377986991290026E-2</v>
      </c>
      <c r="BA88" s="187">
        <f>IF(SUM(wUSE!BA$113:BA$115),BA$4*wUSE!BA89/SUM(wUSE!BA$113:BA$115),0)</f>
        <v>1.5711608020996407E-3</v>
      </c>
      <c r="BB88" s="187">
        <f>IF(SUM(wUSE!BB$113:BB$115),BB$4*wUSE!BB89/SUM(wUSE!BB$113:BB$115),0)</f>
        <v>4.8869851478507203E-3</v>
      </c>
      <c r="BC88" s="187">
        <f>IF(SUM(wUSE!BC$113:BC$115),BC$4*wUSE!BC89/SUM(wUSE!BC$113:BC$115),0)</f>
        <v>2.1527427585776186E-2</v>
      </c>
      <c r="BD88" s="187">
        <f>IF(SUM(wUSE!BD$113:BD$115),BD$4*wUSE!BD89/SUM(wUSE!BD$113:BD$115),0)</f>
        <v>9.386993572201667E-2</v>
      </c>
      <c r="BE88" s="187">
        <f>IF(SUM(wUSE!BE$113:BE$115),BE$4*wUSE!BE89/SUM(wUSE!BE$113:BE$115),0)</f>
        <v>1.773809836395909E-3</v>
      </c>
      <c r="BF88" s="187">
        <f>IF(SUM(wUSE!BF$113:BF$115),BF$4*wUSE!BF89/SUM(wUSE!BF$113:BF$115),0)</f>
        <v>0</v>
      </c>
      <c r="BG88" s="187">
        <f>IF(SUM(wUSE!BG$113:BG$115),BG$4*wUSE!BG89/SUM(wUSE!BG$113:BG$115),0)</f>
        <v>9.0803622628425271E-2</v>
      </c>
      <c r="BH88" s="187">
        <f>IF(SUM(wUSE!BH$113:BH$115),BH$4*wUSE!BH89/SUM(wUSE!BH$113:BH$115),0)</f>
        <v>1.2412100430078041E-3</v>
      </c>
      <c r="BI88" s="187">
        <f>IF(SUM(wUSE!BI$113:BI$115),BI$4*wUSE!BI89/SUM(wUSE!BI$113:BI$115),0)</f>
        <v>2.763094629729821E-3</v>
      </c>
      <c r="BJ88" s="187">
        <f>IF(SUM(wUSE!BJ$113:BJ$115),BJ$4*wUSE!BJ89/SUM(wUSE!BJ$113:BJ$115),0)</f>
        <v>3.727004287709266E-3</v>
      </c>
      <c r="BK88" s="187">
        <f>IF(SUM(wUSE!BK$113:BK$115),BK$4*wUSE!BK89/SUM(wUSE!BK$113:BK$115),0)</f>
        <v>9.1951195579658765E-5</v>
      </c>
      <c r="BL88" s="187">
        <f>IF(SUM(wUSE!BL$113:BL$115),BL$4*wUSE!BL89/SUM(wUSE!BL$113:BL$115),0)</f>
        <v>0</v>
      </c>
      <c r="BM88" s="187">
        <f>IF(SUM(wUSE!BM$113:BM$115),BM$4*wUSE!BM89/SUM(wUSE!BM$113:BM$115),0)</f>
        <v>1.6820834310672491E-2</v>
      </c>
      <c r="BN88" s="187">
        <f>IF(SUM(wUSE!BN$113:BN$115),BN$4*wUSE!BN89/SUM(wUSE!BN$113:BN$115),0)</f>
        <v>8.1141888517472366E-3</v>
      </c>
      <c r="BO88" s="187">
        <f>IF(SUM(wUSE!BO$113:BO$115),BO$4*wUSE!BO89/SUM(wUSE!BO$113:BO$115),0)</f>
        <v>0</v>
      </c>
      <c r="BP88" s="187">
        <f>IF(SUM(wUSE!BP$113:BP$115),BP$4*wUSE!BP89/SUM(wUSE!BP$113:BP$115),0)</f>
        <v>6.6393006425354544E-3</v>
      </c>
      <c r="BQ88" s="187">
        <f>IF(SUM(wUSE!BQ$113:BQ$115),BQ$4*wUSE!BQ89/SUM(wUSE!BQ$113:BQ$115),0)</f>
        <v>5.0339510893929497E-3</v>
      </c>
      <c r="BR88" s="187">
        <f>IF(SUM(wUSE!BR$113:BR$115),BR$4*wUSE!BR89/SUM(wUSE!BR$113:BR$115),0)</f>
        <v>1.4336169323204949E-3</v>
      </c>
      <c r="BS88" s="187">
        <f>IF(SUM(wUSE!BS$113:BS$115),BS$4*wUSE!BS89/SUM(wUSE!BS$113:BS$115),0)</f>
        <v>1.0304529914791175E-2</v>
      </c>
      <c r="BT88" s="187">
        <f>IF(SUM(wUSE!BT$113:BT$115),BT$4*wUSE!BT89/SUM(wUSE!BT$113:BT$115),0)</f>
        <v>3.8428147320652338E-4</v>
      </c>
      <c r="BU88" s="187">
        <f>IF(SUM(wUSE!BU$113:BU$115),BU$4*wUSE!BU89/SUM(wUSE!BU$113:BU$115),0)</f>
        <v>0</v>
      </c>
      <c r="BV88" s="187">
        <f>IF(SUM(wUSE!BV$113:BV$115),BV$4*wUSE!BV89/SUM(wUSE!BV$113:BV$115),0)</f>
        <v>0.22355247850717341</v>
      </c>
      <c r="BW88" s="187">
        <f>IF(SUM(wUSE!BW$113:BW$115),BW$4*wUSE!BW89/SUM(wUSE!BW$113:BW$115),0)</f>
        <v>0</v>
      </c>
      <c r="BX88" s="187">
        <f>IF(SUM(wUSE!BX$113:BX$115),BX$4*wUSE!BX89/SUM(wUSE!BX$113:BX$115),0)</f>
        <v>3.3489189754291999E-2</v>
      </c>
      <c r="BY88" s="187">
        <f>IF(SUM(wUSE!BY$113:BY$115),BY$4*wUSE!BY89/SUM(wUSE!BY$113:BY$115),0)</f>
        <v>5.1715086476178276E-4</v>
      </c>
      <c r="BZ88" s="187">
        <f>IF(SUM(wUSE!BZ$113:BZ$115),BZ$4*wUSE!BZ89/SUM(wUSE!BZ$113:BZ$115),0)</f>
        <v>0.18326956170615888</v>
      </c>
      <c r="CA88" s="187">
        <f>IF(SUM(wUSE!CA$113:CA$115),CA$4*wUSE!CA89/SUM(wUSE!CA$113:CA$115),0)</f>
        <v>0.47761107760836868</v>
      </c>
      <c r="CB88" s="187">
        <f>IF(SUM(wUSE!CB$113:CB$115),CB$4*wUSE!CB89/SUM(wUSE!CB$113:CB$115),0)</f>
        <v>5.8538167978129482E-2</v>
      </c>
      <c r="CC88" s="187">
        <f>IF(SUM(wUSE!CC$113:CC$115),CC$4*wUSE!CC89/SUM(wUSE!CC$113:CC$115),0)</f>
        <v>0.21889945669788111</v>
      </c>
      <c r="CD88" s="187">
        <f>IF(SUM(wUSE!CD$113:CD$115),CD$4*wUSE!CD89/SUM(wUSE!CD$113:CD$115),0)</f>
        <v>3.9750080201857892E-2</v>
      </c>
      <c r="CE88" s="187">
        <f>IF(SUM(wUSE!CE$113:CE$115),CE$4*wUSE!CE89/SUM(wUSE!CE$113:CE$115),0)</f>
        <v>1.3819785006238377E-2</v>
      </c>
      <c r="CF88" s="187">
        <f>IF(SUM(wUSE!CF$113:CF$115),CF$4*wUSE!CF89/SUM(wUSE!CF$113:CF$115),0)</f>
        <v>0.33189125340893094</v>
      </c>
      <c r="CG88" s="187">
        <f>IF(SUM(wUSE!CG$113:CG$115),CG$4*wUSE!CG89/SUM(wUSE!CG$113:CG$115),0)</f>
        <v>6.3867481788343242E-2</v>
      </c>
      <c r="CH88" s="187">
        <f>IF(SUM(wUSE!CH$113:CH$115),CH$4*wUSE!CH89/SUM(wUSE!CH$113:CH$115),0)</f>
        <v>0.29204053192433199</v>
      </c>
      <c r="CI88" s="187">
        <f>IF(SUM(wUSE!CI$113:CI$115),CI$4*wUSE!CI89/SUM(wUSE!CI$113:CI$115),0)</f>
        <v>2.2553025970819561E-2</v>
      </c>
      <c r="CJ88" s="187">
        <f>IF(SUM(wUSE!CJ$113:CJ$115),CJ$4*wUSE!CJ89/SUM(wUSE!CJ$113:CJ$115),0)</f>
        <v>0.17848008949447255</v>
      </c>
      <c r="CK88" s="187">
        <f>IF(SUM(wUSE!CK$113:CK$115),CK$4*wUSE!CK89/SUM(wUSE!CK$113:CK$115),0)</f>
        <v>1.0790107143471802E-2</v>
      </c>
      <c r="CL88" s="187">
        <f>IF(SUM(wUSE!CL$113:CL$115),CL$4*wUSE!CL89/SUM(wUSE!CL$113:CL$115),0)</f>
        <v>2.9204280956137579E-4</v>
      </c>
      <c r="CM88" s="187">
        <f>IF(SUM(wUSE!CM$113:CM$115),CM$4*wUSE!CM89/SUM(wUSE!CM$113:CM$115),0)</f>
        <v>0</v>
      </c>
      <c r="CN88" s="187">
        <f>IF(SUM(wUSE!CN$113:CN$115),CN$4*wUSE!CN89/SUM(wUSE!CN$113:CN$115),0)</f>
        <v>1.1966868365500696E-2</v>
      </c>
      <c r="CO88" s="187">
        <f>IF(SUM(wUSE!CO$113:CO$115),CO$4*wUSE!CO89/SUM(wUSE!CO$113:CO$115),0)</f>
        <v>2.5538202311520906E-2</v>
      </c>
      <c r="CP88" s="187">
        <f>IF(SUM(wUSE!CP$113:CP$115),CP$4*wUSE!CP89/SUM(wUSE!CP$113:CP$115),0)</f>
        <v>1.6470049629528624E-2</v>
      </c>
      <c r="CQ88" s="187">
        <f>IF(SUM(wUSE!CQ$113:CQ$115),CQ$4*wUSE!CQ89/SUM(wUSE!CQ$113:CQ$115),0)</f>
        <v>0.79231568788825013</v>
      </c>
      <c r="CR88" s="187">
        <f>IF(SUM(wUSE!CR$113:CR$115),CR$4*wUSE!CR89/SUM(wUSE!CR$113:CR$115),0)</f>
        <v>3.6298056533627089E-2</v>
      </c>
      <c r="CS88" s="187">
        <f>IF(SUM(wUSE!CS$113:CS$115),CS$4*wUSE!CS89/SUM(wUSE!CS$113:CS$115),0)</f>
        <v>0.74489983228879675</v>
      </c>
      <c r="CT88" s="187">
        <f>IF(SUM(wUSE!CT$113:CT$115),CT$4*wUSE!CT89/SUM(wUSE!CT$113:CT$115),0)</f>
        <v>1.3844851253534294</v>
      </c>
      <c r="CU88" s="187">
        <f>IF(SUM(wUSE!CU$113:CU$115),CU$4*wUSE!CU89/SUM(wUSE!CU$113:CU$115),0)</f>
        <v>0.17071083238697585</v>
      </c>
      <c r="CV88" s="187">
        <f>IF(SUM(wUSE!CV$113:CV$115),CV$4*wUSE!CV89/SUM(wUSE!CV$113:CV$115),0)</f>
        <v>1.7651065692082239E-2</v>
      </c>
      <c r="CW88" s="187">
        <f>IF(SUM(wUSE!CW$113:CW$115),CW$4*wUSE!CW89/SUM(wUSE!CW$113:CW$115),0)</f>
        <v>9.7156469744180254E-2</v>
      </c>
      <c r="CX88" s="187">
        <f>IF(SUM(wUSE!CX$113:CX$115),CX$4*wUSE!CX89/SUM(wUSE!CX$113:CX$115),0)</f>
        <v>0</v>
      </c>
      <c r="CY88" s="187">
        <f>IF(SUM(wUSE!CY$113:CY$115),CY$4*wUSE!CY89/SUM(wUSE!CY$113:CY$115),0)</f>
        <v>0</v>
      </c>
      <c r="CZ88" s="187">
        <f>IF(SUM(wUSE!CZ$113:CZ$115),CZ$4*wUSE!CZ89/SUM(wUSE!CZ$113:CZ$115),0)</f>
        <v>0.10526498623182945</v>
      </c>
      <c r="DA88" s="187">
        <f>IF(SUM(wUSE!DA$113:DA$115),DA$4*wUSE!DA89/SUM(wUSE!DA$113:DA$115),0)</f>
        <v>0</v>
      </c>
      <c r="DB88" s="187">
        <f>IF(SUM(wUSE!DB$113:DB$115),DB$4*wUSE!DB89/SUM(wUSE!DB$113:DB$115),0)</f>
        <v>0</v>
      </c>
      <c r="DC88" s="177"/>
      <c r="DD88" s="178"/>
      <c r="DE88" s="178"/>
      <c r="DF88" s="178"/>
      <c r="DG88" s="178"/>
      <c r="DH88" s="178"/>
      <c r="DI88" s="178"/>
      <c r="DJ88" s="178"/>
      <c r="DK88" s="178"/>
      <c r="DL88" s="178"/>
      <c r="DM88" s="178"/>
      <c r="DN88" s="178"/>
      <c r="DO88" s="178"/>
      <c r="DP88" s="178"/>
    </row>
    <row r="89" spans="1:120" x14ac:dyDescent="0.35">
      <c r="A89" s="1"/>
      <c r="B89" s="15" t="s">
        <v>173</v>
      </c>
      <c r="C89" s="187">
        <f>IF(SUM(wUSE!C$113:C$115),C$4*wUSE!C90/SUM(wUSE!C$113:C$115),0)</f>
        <v>0</v>
      </c>
      <c r="D89" s="187">
        <f>IF(SUM(wUSE!D$113:D$115),D$4*wUSE!D90/SUM(wUSE!D$113:D$115),0)</f>
        <v>0</v>
      </c>
      <c r="E89" s="187">
        <f>IF(SUM(wUSE!E$113:E$115),E$4*wUSE!E90/SUM(wUSE!E$113:E$115),0)</f>
        <v>0</v>
      </c>
      <c r="F89" s="187">
        <f>IF(SUM(wUSE!F$113:F$115),F$4*wUSE!F90/SUM(wUSE!F$113:F$115),0)</f>
        <v>0</v>
      </c>
      <c r="G89" s="187">
        <f>IF(SUM(wUSE!G$113:G$115),G$4*wUSE!G90/SUM(wUSE!G$113:G$115),0)</f>
        <v>0</v>
      </c>
      <c r="H89" s="187">
        <f>IF(SUM(wUSE!H$113:H$115),H$4*wUSE!H90/SUM(wUSE!H$113:H$115),0)</f>
        <v>0</v>
      </c>
      <c r="I89" s="187">
        <f>IF(SUM(wUSE!I$113:I$115),I$4*wUSE!I90/SUM(wUSE!I$113:I$115),0)</f>
        <v>0</v>
      </c>
      <c r="J89" s="187">
        <f>IF(SUM(wUSE!J$113:J$115),J$4*wUSE!J90/SUM(wUSE!J$113:J$115),0)</f>
        <v>0</v>
      </c>
      <c r="K89" s="187">
        <f>IF(SUM(wUSE!K$113:K$115),K$4*wUSE!K90/SUM(wUSE!K$113:K$115),0)</f>
        <v>0</v>
      </c>
      <c r="L89" s="187">
        <f>IF(SUM(wUSE!L$113:L$115),L$4*wUSE!L90/SUM(wUSE!L$113:L$115),0)</f>
        <v>0</v>
      </c>
      <c r="M89" s="187">
        <f>IF(SUM(wUSE!M$113:M$115),M$4*wUSE!M90/SUM(wUSE!M$113:M$115),0)</f>
        <v>0</v>
      </c>
      <c r="N89" s="187">
        <f>IF(SUM(wUSE!N$113:N$115),N$4*wUSE!N90/SUM(wUSE!N$113:N$115),0)</f>
        <v>0</v>
      </c>
      <c r="O89" s="187">
        <f>IF(SUM(wUSE!O$113:O$115),O$4*wUSE!O90/SUM(wUSE!O$113:O$115),0)</f>
        <v>0</v>
      </c>
      <c r="P89" s="187">
        <f>IF(SUM(wUSE!P$113:P$115),P$4*wUSE!P90/SUM(wUSE!P$113:P$115),0)</f>
        <v>0</v>
      </c>
      <c r="Q89" s="187">
        <f>IF(SUM(wUSE!Q$113:Q$115),Q$4*wUSE!Q90/SUM(wUSE!Q$113:Q$115),0)</f>
        <v>0</v>
      </c>
      <c r="R89" s="187">
        <f>IF(SUM(wUSE!R$113:R$115),R$4*wUSE!R90/SUM(wUSE!R$113:R$115),0)</f>
        <v>0</v>
      </c>
      <c r="S89" s="187">
        <f>IF(SUM(wUSE!S$113:S$115),S$4*wUSE!S90/SUM(wUSE!S$113:S$115),0)</f>
        <v>0</v>
      </c>
      <c r="T89" s="187">
        <f>IF(SUM(wUSE!T$113:T$115),T$4*wUSE!T90/SUM(wUSE!T$113:T$115),0)</f>
        <v>0</v>
      </c>
      <c r="U89" s="187">
        <f>IF(SUM(wUSE!U$113:U$115),U$4*wUSE!U90/SUM(wUSE!U$113:U$115),0)</f>
        <v>0</v>
      </c>
      <c r="V89" s="187">
        <f>IF(SUM(wUSE!V$113:V$115),V$4*wUSE!V90/SUM(wUSE!V$113:V$115),0)</f>
        <v>0</v>
      </c>
      <c r="W89" s="187">
        <f>IF(SUM(wUSE!W$113:W$115),W$4*wUSE!W90/SUM(wUSE!W$113:W$115),0)</f>
        <v>0</v>
      </c>
      <c r="X89" s="187">
        <f>IF(SUM(wUSE!X$113:X$115),X$4*wUSE!X90/SUM(wUSE!X$113:X$115),0)</f>
        <v>0</v>
      </c>
      <c r="Y89" s="187">
        <f>IF(SUM(wUSE!Y$113:Y$115),Y$4*wUSE!Y90/SUM(wUSE!Y$113:Y$115),0)</f>
        <v>0</v>
      </c>
      <c r="Z89" s="187">
        <f>IF(SUM(wUSE!Z$113:Z$115),Z$4*wUSE!Z90/SUM(wUSE!Z$113:Z$115),0)</f>
        <v>0</v>
      </c>
      <c r="AA89" s="187">
        <f>IF(SUM(wUSE!AA$113:AA$115),AA$4*wUSE!AA90/SUM(wUSE!AA$113:AA$115),0)</f>
        <v>0</v>
      </c>
      <c r="AB89" s="187">
        <f>IF(SUM(wUSE!AB$113:AB$115),AB$4*wUSE!AB90/SUM(wUSE!AB$113:AB$115),0)</f>
        <v>0</v>
      </c>
      <c r="AC89" s="187">
        <f>IF(SUM(wUSE!AC$113:AC$115),AC$4*wUSE!AC90/SUM(wUSE!AC$113:AC$115),0)</f>
        <v>0</v>
      </c>
      <c r="AD89" s="187">
        <f>IF(SUM(wUSE!AD$113:AD$115),AD$4*wUSE!AD90/SUM(wUSE!AD$113:AD$115),0)</f>
        <v>0</v>
      </c>
      <c r="AE89" s="187">
        <f>IF(SUM(wUSE!AE$113:AE$115),AE$4*wUSE!AE90/SUM(wUSE!AE$113:AE$115),0)</f>
        <v>0</v>
      </c>
      <c r="AF89" s="187">
        <f>IF(SUM(wUSE!AF$113:AF$115),AF$4*wUSE!AF90/SUM(wUSE!AF$113:AF$115),0)</f>
        <v>0</v>
      </c>
      <c r="AG89" s="187">
        <f>IF(SUM(wUSE!AG$113:AG$115),AG$4*wUSE!AG90/SUM(wUSE!AG$113:AG$115),0)</f>
        <v>0</v>
      </c>
      <c r="AH89" s="187">
        <f>IF(SUM(wUSE!AH$113:AH$115),AH$4*wUSE!AH90/SUM(wUSE!AH$113:AH$115),0)</f>
        <v>0</v>
      </c>
      <c r="AI89" s="187">
        <f>IF(SUM(wUSE!AI$113:AI$115),AI$4*wUSE!AI90/SUM(wUSE!AI$113:AI$115),0)</f>
        <v>0</v>
      </c>
      <c r="AJ89" s="187">
        <f>IF(SUM(wUSE!AJ$113:AJ$115),AJ$4*wUSE!AJ90/SUM(wUSE!AJ$113:AJ$115),0)</f>
        <v>0</v>
      </c>
      <c r="AK89" s="187">
        <f>IF(SUM(wUSE!AK$113:AK$115),AK$4*wUSE!AK90/SUM(wUSE!AK$113:AK$115),0)</f>
        <v>0</v>
      </c>
      <c r="AL89" s="187">
        <f>IF(SUM(wUSE!AL$113:AL$115),AL$4*wUSE!AL90/SUM(wUSE!AL$113:AL$115),0)</f>
        <v>0</v>
      </c>
      <c r="AM89" s="187">
        <f>IF(SUM(wUSE!AM$113:AM$115),AM$4*wUSE!AM90/SUM(wUSE!AM$113:AM$115),0)</f>
        <v>0</v>
      </c>
      <c r="AN89" s="187">
        <f>IF(SUM(wUSE!AN$113:AN$115),AN$4*wUSE!AN90/SUM(wUSE!AN$113:AN$115),0)</f>
        <v>0</v>
      </c>
      <c r="AO89" s="187">
        <f>IF(SUM(wUSE!AO$113:AO$115),AO$4*wUSE!AO90/SUM(wUSE!AO$113:AO$115),0)</f>
        <v>0.37549079579634742</v>
      </c>
      <c r="AP89" s="187">
        <f>IF(SUM(wUSE!AP$113:AP$115),AP$4*wUSE!AP90/SUM(wUSE!AP$113:AP$115),0)</f>
        <v>0.38355440553305858</v>
      </c>
      <c r="AQ89" s="187">
        <f>IF(SUM(wUSE!AQ$113:AQ$115),AQ$4*wUSE!AQ90/SUM(wUSE!AQ$113:AQ$115),0)</f>
        <v>0.17354758860976779</v>
      </c>
      <c r="AR89" s="187">
        <f>IF(SUM(wUSE!AR$113:AR$115),AR$4*wUSE!AR90/SUM(wUSE!AR$113:AR$115),0)</f>
        <v>0</v>
      </c>
      <c r="AS89" s="187">
        <f>IF(SUM(wUSE!AS$113:AS$115),AS$4*wUSE!AS90/SUM(wUSE!AS$113:AS$115),0)</f>
        <v>7.3934391602625154E-4</v>
      </c>
      <c r="AT89" s="187">
        <f>IF(SUM(wUSE!AT$113:AT$115),AT$4*wUSE!AT90/SUM(wUSE!AT$113:AT$115),0)</f>
        <v>2.1149759786090339E-2</v>
      </c>
      <c r="AU89" s="187">
        <f>IF(SUM(wUSE!AU$113:AU$115),AU$4*wUSE!AU90/SUM(wUSE!AU$113:AU$115),0)</f>
        <v>0</v>
      </c>
      <c r="AV89" s="187">
        <f>IF(SUM(wUSE!AV$113:AV$115),AV$4*wUSE!AV90/SUM(wUSE!AV$113:AV$115),0)</f>
        <v>0.47116208368111812</v>
      </c>
      <c r="AW89" s="187">
        <f>IF(SUM(wUSE!AW$113:AW$115),AW$4*wUSE!AW90/SUM(wUSE!AW$113:AW$115),0)</f>
        <v>2.6755300135034157E-2</v>
      </c>
      <c r="AX89" s="187">
        <f>IF(SUM(wUSE!AX$113:AX$115),AX$4*wUSE!AX90/SUM(wUSE!AX$113:AX$115),0)</f>
        <v>0</v>
      </c>
      <c r="AY89" s="187">
        <f>IF(SUM(wUSE!AY$113:AY$115),AY$4*wUSE!AY90/SUM(wUSE!AY$113:AY$115),0)</f>
        <v>0.78813501205734771</v>
      </c>
      <c r="AZ89" s="187">
        <f>IF(SUM(wUSE!AZ$113:AZ$115),AZ$4*wUSE!AZ90/SUM(wUSE!AZ$113:AZ$115),0)</f>
        <v>0.28815421607416514</v>
      </c>
      <c r="BA89" s="187">
        <f>IF(SUM(wUSE!BA$113:BA$115),BA$4*wUSE!BA90/SUM(wUSE!BA$113:BA$115),0)</f>
        <v>1.2075076855994744E-2</v>
      </c>
      <c r="BB89" s="187">
        <f>IF(SUM(wUSE!BB$113:BB$115),BB$4*wUSE!BB90/SUM(wUSE!BB$113:BB$115),0)</f>
        <v>0</v>
      </c>
      <c r="BC89" s="187">
        <f>IF(SUM(wUSE!BC$113:BC$115),BC$4*wUSE!BC90/SUM(wUSE!BC$113:BC$115),0)</f>
        <v>0.31514987382017778</v>
      </c>
      <c r="BD89" s="187">
        <f>IF(SUM(wUSE!BD$113:BD$115),BD$4*wUSE!BD90/SUM(wUSE!BD$113:BD$115),0)</f>
        <v>5.8700403780528668E-2</v>
      </c>
      <c r="BE89" s="187">
        <f>IF(SUM(wUSE!BE$113:BE$115),BE$4*wUSE!BE90/SUM(wUSE!BE$113:BE$115),0)</f>
        <v>6.9157650327649062E-2</v>
      </c>
      <c r="BF89" s="187">
        <f>IF(SUM(wUSE!BF$113:BF$115),BF$4*wUSE!BF90/SUM(wUSE!BF$113:BF$115),0)</f>
        <v>4.2492097858646063E-4</v>
      </c>
      <c r="BG89" s="187">
        <f>IF(SUM(wUSE!BG$113:BG$115),BG$4*wUSE!BG90/SUM(wUSE!BG$113:BG$115),0)</f>
        <v>1.1139057416743909</v>
      </c>
      <c r="BH89" s="187">
        <f>IF(SUM(wUSE!BH$113:BH$115),BH$4*wUSE!BH90/SUM(wUSE!BH$113:BH$115),0)</f>
        <v>3.5786286765560081E-2</v>
      </c>
      <c r="BI89" s="187">
        <f>IF(SUM(wUSE!BI$113:BI$115),BI$4*wUSE!BI90/SUM(wUSE!BI$113:BI$115),0)</f>
        <v>3.7829505209294269E-2</v>
      </c>
      <c r="BJ89" s="187">
        <f>IF(SUM(wUSE!BJ$113:BJ$115),BJ$4*wUSE!BJ90/SUM(wUSE!BJ$113:BJ$115),0)</f>
        <v>2.7465756075416799E-2</v>
      </c>
      <c r="BK89" s="187">
        <f>IF(SUM(wUSE!BK$113:BK$115),BK$4*wUSE!BK90/SUM(wUSE!BK$113:BK$115),0)</f>
        <v>6.6260811463885336E-2</v>
      </c>
      <c r="BL89" s="187">
        <f>IF(SUM(wUSE!BL$113:BL$115),BL$4*wUSE!BL90/SUM(wUSE!BL$113:BL$115),0)</f>
        <v>9.8340423923884229E-2</v>
      </c>
      <c r="BM89" s="187">
        <f>IF(SUM(wUSE!BM$113:BM$115),BM$4*wUSE!BM90/SUM(wUSE!BM$113:BM$115),0)</f>
        <v>0.88318404665555761</v>
      </c>
      <c r="BN89" s="187">
        <f>IF(SUM(wUSE!BN$113:BN$115),BN$4*wUSE!BN90/SUM(wUSE!BN$113:BN$115),0)</f>
        <v>0.18281373023761466</v>
      </c>
      <c r="BO89" s="187">
        <f>IF(SUM(wUSE!BO$113:BO$115),BO$4*wUSE!BO90/SUM(wUSE!BO$113:BO$115),0)</f>
        <v>4.4678577692581357E-2</v>
      </c>
      <c r="BP89" s="187">
        <f>IF(SUM(wUSE!BP$113:BP$115),BP$4*wUSE!BP90/SUM(wUSE!BP$113:BP$115),0)</f>
        <v>2.6760836178117433E-3</v>
      </c>
      <c r="BQ89" s="187">
        <f>IF(SUM(wUSE!BQ$113:BQ$115),BQ$4*wUSE!BQ90/SUM(wUSE!BQ$113:BQ$115),0)</f>
        <v>1.3534861568487777</v>
      </c>
      <c r="BR89" s="187">
        <f>IF(SUM(wUSE!BR$113:BR$115),BR$4*wUSE!BR90/SUM(wUSE!BR$113:BR$115),0)</f>
        <v>5.6543858280793074E-4</v>
      </c>
      <c r="BS89" s="187">
        <f>IF(SUM(wUSE!BS$113:BS$115),BS$4*wUSE!BS90/SUM(wUSE!BS$113:BS$115),0)</f>
        <v>1.1558863692993442</v>
      </c>
      <c r="BT89" s="187">
        <f>IF(SUM(wUSE!BT$113:BT$115),BT$4*wUSE!BT90/SUM(wUSE!BT$113:BT$115),0)</f>
        <v>0.14339087700745337</v>
      </c>
      <c r="BU89" s="187">
        <f>IF(SUM(wUSE!BU$113:BU$115),BU$4*wUSE!BU90/SUM(wUSE!BU$113:BU$115),0)</f>
        <v>5.4802442831126903E-2</v>
      </c>
      <c r="BV89" s="187">
        <f>IF(SUM(wUSE!BV$113:BV$115),BV$4*wUSE!BV90/SUM(wUSE!BV$113:BV$115),0)</f>
        <v>7.6062873422421884</v>
      </c>
      <c r="BW89" s="187">
        <f>IF(SUM(wUSE!BW$113:BW$115),BW$4*wUSE!BW90/SUM(wUSE!BW$113:BW$115),0)</f>
        <v>0</v>
      </c>
      <c r="BX89" s="187">
        <f>IF(SUM(wUSE!BX$113:BX$115),BX$4*wUSE!BX90/SUM(wUSE!BX$113:BX$115),0)</f>
        <v>7.1851905233285523E-2</v>
      </c>
      <c r="BY89" s="187">
        <f>IF(SUM(wUSE!BY$113:BY$115),BY$4*wUSE!BY90/SUM(wUSE!BY$113:BY$115),0)</f>
        <v>0.12701436027799481</v>
      </c>
      <c r="BZ89" s="187">
        <f>IF(SUM(wUSE!BZ$113:BZ$115),BZ$4*wUSE!BZ90/SUM(wUSE!BZ$113:BZ$115),0)</f>
        <v>7.2745927660168554</v>
      </c>
      <c r="CA89" s="187">
        <f>IF(SUM(wUSE!CA$113:CA$115),CA$4*wUSE!CA90/SUM(wUSE!CA$113:CA$115),0)</f>
        <v>4.3382251432066692</v>
      </c>
      <c r="CB89" s="187">
        <f>IF(SUM(wUSE!CB$113:CB$115),CB$4*wUSE!CB90/SUM(wUSE!CB$113:CB$115),0)</f>
        <v>3.5114051501310297</v>
      </c>
      <c r="CC89" s="187">
        <f>IF(SUM(wUSE!CC$113:CC$115),CC$4*wUSE!CC90/SUM(wUSE!CC$113:CC$115),0)</f>
        <v>6.7530201653206028</v>
      </c>
      <c r="CD89" s="187">
        <f>IF(SUM(wUSE!CD$113:CD$115),CD$4*wUSE!CD90/SUM(wUSE!CD$113:CD$115),0)</f>
        <v>2.7106723597826194</v>
      </c>
      <c r="CE89" s="187">
        <f>IF(SUM(wUSE!CE$113:CE$115),CE$4*wUSE!CE90/SUM(wUSE!CE$113:CE$115),0)</f>
        <v>2.4861596189254094</v>
      </c>
      <c r="CF89" s="187">
        <f>IF(SUM(wUSE!CF$113:CF$115),CF$4*wUSE!CF90/SUM(wUSE!CF$113:CF$115),0)</f>
        <v>2.295643343481677</v>
      </c>
      <c r="CG89" s="187">
        <f>IF(SUM(wUSE!CG$113:CG$115),CG$4*wUSE!CG90/SUM(wUSE!CG$113:CG$115),0)</f>
        <v>1.4154814202218289</v>
      </c>
      <c r="CH89" s="187">
        <f>IF(SUM(wUSE!CH$113:CH$115),CH$4*wUSE!CH90/SUM(wUSE!CH$113:CH$115),0)</f>
        <v>0.43057949668581835</v>
      </c>
      <c r="CI89" s="187">
        <f>IF(SUM(wUSE!CI$113:CI$115),CI$4*wUSE!CI90/SUM(wUSE!CI$113:CI$115),0)</f>
        <v>0.47596362990859886</v>
      </c>
      <c r="CJ89" s="187">
        <f>IF(SUM(wUSE!CJ$113:CJ$115),CJ$4*wUSE!CJ90/SUM(wUSE!CJ$113:CJ$115),0)</f>
        <v>1.3846782102861788</v>
      </c>
      <c r="CK89" s="187">
        <f>IF(SUM(wUSE!CK$113:CK$115),CK$4*wUSE!CK90/SUM(wUSE!CK$113:CK$115),0)</f>
        <v>0.30984105353880781</v>
      </c>
      <c r="CL89" s="187">
        <f>IF(SUM(wUSE!CL$113:CL$115),CL$4*wUSE!CL90/SUM(wUSE!CL$113:CL$115),0)</f>
        <v>1.4359975872253244E-2</v>
      </c>
      <c r="CM89" s="187">
        <f>IF(SUM(wUSE!CM$113:CM$115),CM$4*wUSE!CM90/SUM(wUSE!CM$113:CM$115),0)</f>
        <v>0</v>
      </c>
      <c r="CN89" s="187">
        <f>IF(SUM(wUSE!CN$113:CN$115),CN$4*wUSE!CN90/SUM(wUSE!CN$113:CN$115),0)</f>
        <v>0.76679148700597188</v>
      </c>
      <c r="CO89" s="187">
        <f>IF(SUM(wUSE!CO$113:CO$115),CO$4*wUSE!CO90/SUM(wUSE!CO$113:CO$115),0)</f>
        <v>0.47670865380878635</v>
      </c>
      <c r="CP89" s="187">
        <f>IF(SUM(wUSE!CP$113:CP$115),CP$4*wUSE!CP90/SUM(wUSE!CP$113:CP$115),0)</f>
        <v>0.35936038197029674</v>
      </c>
      <c r="CQ89" s="187">
        <f>IF(SUM(wUSE!CQ$113:CQ$115),CQ$4*wUSE!CQ90/SUM(wUSE!CQ$113:CQ$115),0)</f>
        <v>0.40452612652368924</v>
      </c>
      <c r="CR89" s="187">
        <f>IF(SUM(wUSE!CR$113:CR$115),CR$4*wUSE!CR90/SUM(wUSE!CR$113:CR$115),0)</f>
        <v>0.87787927096063589</v>
      </c>
      <c r="CS89" s="187">
        <f>IF(SUM(wUSE!CS$113:CS$115),CS$4*wUSE!CS90/SUM(wUSE!CS$113:CS$115),0)</f>
        <v>1.0172975978351788</v>
      </c>
      <c r="CT89" s="187">
        <f>IF(SUM(wUSE!CT$113:CT$115),CT$4*wUSE!CT90/SUM(wUSE!CT$113:CT$115),0)</f>
        <v>77.492899545512003</v>
      </c>
      <c r="CU89" s="187">
        <f>IF(SUM(wUSE!CU$113:CU$115),CU$4*wUSE!CU90/SUM(wUSE!CU$113:CU$115),0)</f>
        <v>15.897320740694104</v>
      </c>
      <c r="CV89" s="187">
        <f>IF(SUM(wUSE!CV$113:CV$115),CV$4*wUSE!CV90/SUM(wUSE!CV$113:CV$115),0)</f>
        <v>6.147377661351503</v>
      </c>
      <c r="CW89" s="187">
        <f>IF(SUM(wUSE!CW$113:CW$115),CW$4*wUSE!CW90/SUM(wUSE!CW$113:CW$115),0)</f>
        <v>2.5849540274245997</v>
      </c>
      <c r="CX89" s="187">
        <f>IF(SUM(wUSE!CX$113:CX$115),CX$4*wUSE!CX90/SUM(wUSE!CX$113:CX$115),0)</f>
        <v>0.16484253408588928</v>
      </c>
      <c r="CY89" s="187">
        <f>IF(SUM(wUSE!CY$113:CY$115),CY$4*wUSE!CY90/SUM(wUSE!CY$113:CY$115),0)</f>
        <v>1.4179318094095873E-2</v>
      </c>
      <c r="CZ89" s="187">
        <f>IF(SUM(wUSE!CZ$113:CZ$115),CZ$4*wUSE!CZ90/SUM(wUSE!CZ$113:CZ$115),0)</f>
        <v>4.4745119111992606</v>
      </c>
      <c r="DA89" s="187">
        <f>IF(SUM(wUSE!DA$113:DA$115),DA$4*wUSE!DA90/SUM(wUSE!DA$113:DA$115),0)</f>
        <v>5.9543861326584735E-2</v>
      </c>
      <c r="DB89" s="187">
        <f>IF(SUM(wUSE!DB$113:DB$115),DB$4*wUSE!DB90/SUM(wUSE!DB$113:DB$115),0)</f>
        <v>0</v>
      </c>
      <c r="DC89" s="177"/>
      <c r="DD89" s="178"/>
      <c r="DE89" s="178"/>
      <c r="DF89" s="178"/>
      <c r="DG89" s="178"/>
      <c r="DH89" s="178"/>
      <c r="DI89" s="178"/>
      <c r="DJ89" s="178"/>
      <c r="DK89" s="178"/>
      <c r="DL89" s="178"/>
      <c r="DM89" s="178"/>
      <c r="DN89" s="178"/>
      <c r="DO89" s="178"/>
      <c r="DP89" s="178"/>
    </row>
    <row r="90" spans="1:120" x14ac:dyDescent="0.35">
      <c r="A90" s="1"/>
      <c r="B90" s="15" t="s">
        <v>558</v>
      </c>
      <c r="C90" s="187">
        <f>IF(SUM(wUSE!C$113:C$115),C$4*wUSE!C91/SUM(wUSE!C$113:C$115),0)</f>
        <v>0</v>
      </c>
      <c r="D90" s="187">
        <f>IF(SUM(wUSE!D$113:D$115),D$4*wUSE!D91/SUM(wUSE!D$113:D$115),0)</f>
        <v>0</v>
      </c>
      <c r="E90" s="187">
        <f>IF(SUM(wUSE!E$113:E$115),E$4*wUSE!E91/SUM(wUSE!E$113:E$115),0)</f>
        <v>0</v>
      </c>
      <c r="F90" s="187">
        <f>IF(SUM(wUSE!F$113:F$115),F$4*wUSE!F91/SUM(wUSE!F$113:F$115),0)</f>
        <v>0</v>
      </c>
      <c r="G90" s="187">
        <f>IF(SUM(wUSE!G$113:G$115),G$4*wUSE!G91/SUM(wUSE!G$113:G$115),0)</f>
        <v>0</v>
      </c>
      <c r="H90" s="187">
        <f>IF(SUM(wUSE!H$113:H$115),H$4*wUSE!H91/SUM(wUSE!H$113:H$115),0)</f>
        <v>0</v>
      </c>
      <c r="I90" s="187">
        <f>IF(SUM(wUSE!I$113:I$115),I$4*wUSE!I91/SUM(wUSE!I$113:I$115),0)</f>
        <v>0</v>
      </c>
      <c r="J90" s="187">
        <f>IF(SUM(wUSE!J$113:J$115),J$4*wUSE!J91/SUM(wUSE!J$113:J$115),0)</f>
        <v>0</v>
      </c>
      <c r="K90" s="187">
        <f>IF(SUM(wUSE!K$113:K$115),K$4*wUSE!K91/SUM(wUSE!K$113:K$115),0)</f>
        <v>0</v>
      </c>
      <c r="L90" s="187">
        <f>IF(SUM(wUSE!L$113:L$115),L$4*wUSE!L91/SUM(wUSE!L$113:L$115),0)</f>
        <v>0</v>
      </c>
      <c r="M90" s="187">
        <f>IF(SUM(wUSE!M$113:M$115),M$4*wUSE!M91/SUM(wUSE!M$113:M$115),0)</f>
        <v>0</v>
      </c>
      <c r="N90" s="187">
        <f>IF(SUM(wUSE!N$113:N$115),N$4*wUSE!N91/SUM(wUSE!N$113:N$115),0)</f>
        <v>0</v>
      </c>
      <c r="O90" s="187">
        <f>IF(SUM(wUSE!O$113:O$115),O$4*wUSE!O91/SUM(wUSE!O$113:O$115),0)</f>
        <v>0</v>
      </c>
      <c r="P90" s="187">
        <f>IF(SUM(wUSE!P$113:P$115),P$4*wUSE!P91/SUM(wUSE!P$113:P$115),0)</f>
        <v>0</v>
      </c>
      <c r="Q90" s="187">
        <f>IF(SUM(wUSE!Q$113:Q$115),Q$4*wUSE!Q91/SUM(wUSE!Q$113:Q$115),0)</f>
        <v>0</v>
      </c>
      <c r="R90" s="187">
        <f>IF(SUM(wUSE!R$113:R$115),R$4*wUSE!R91/SUM(wUSE!R$113:R$115),0)</f>
        <v>0</v>
      </c>
      <c r="S90" s="187">
        <f>IF(SUM(wUSE!S$113:S$115),S$4*wUSE!S91/SUM(wUSE!S$113:S$115),0)</f>
        <v>0</v>
      </c>
      <c r="T90" s="187">
        <f>IF(SUM(wUSE!T$113:T$115),T$4*wUSE!T91/SUM(wUSE!T$113:T$115),0)</f>
        <v>0</v>
      </c>
      <c r="U90" s="187">
        <f>IF(SUM(wUSE!U$113:U$115),U$4*wUSE!U91/SUM(wUSE!U$113:U$115),0)</f>
        <v>0</v>
      </c>
      <c r="V90" s="187">
        <f>IF(SUM(wUSE!V$113:V$115),V$4*wUSE!V91/SUM(wUSE!V$113:V$115),0)</f>
        <v>0</v>
      </c>
      <c r="W90" s="187">
        <f>IF(SUM(wUSE!W$113:W$115),W$4*wUSE!W91/SUM(wUSE!W$113:W$115),0)</f>
        <v>0</v>
      </c>
      <c r="X90" s="187">
        <f>IF(SUM(wUSE!X$113:X$115),X$4*wUSE!X91/SUM(wUSE!X$113:X$115),0)</f>
        <v>0</v>
      </c>
      <c r="Y90" s="187">
        <f>IF(SUM(wUSE!Y$113:Y$115),Y$4*wUSE!Y91/SUM(wUSE!Y$113:Y$115),0)</f>
        <v>0</v>
      </c>
      <c r="Z90" s="187">
        <f>IF(SUM(wUSE!Z$113:Z$115),Z$4*wUSE!Z91/SUM(wUSE!Z$113:Z$115),0)</f>
        <v>0</v>
      </c>
      <c r="AA90" s="187">
        <f>IF(SUM(wUSE!AA$113:AA$115),AA$4*wUSE!AA91/SUM(wUSE!AA$113:AA$115),0)</f>
        <v>0</v>
      </c>
      <c r="AB90" s="187">
        <f>IF(SUM(wUSE!AB$113:AB$115),AB$4*wUSE!AB91/SUM(wUSE!AB$113:AB$115),0)</f>
        <v>0</v>
      </c>
      <c r="AC90" s="187">
        <f>IF(SUM(wUSE!AC$113:AC$115),AC$4*wUSE!AC91/SUM(wUSE!AC$113:AC$115),0)</f>
        <v>0</v>
      </c>
      <c r="AD90" s="187">
        <f>IF(SUM(wUSE!AD$113:AD$115),AD$4*wUSE!AD91/SUM(wUSE!AD$113:AD$115),0)</f>
        <v>0</v>
      </c>
      <c r="AE90" s="187">
        <f>IF(SUM(wUSE!AE$113:AE$115),AE$4*wUSE!AE91/SUM(wUSE!AE$113:AE$115),0)</f>
        <v>0</v>
      </c>
      <c r="AF90" s="187">
        <f>IF(SUM(wUSE!AF$113:AF$115),AF$4*wUSE!AF91/SUM(wUSE!AF$113:AF$115),0)</f>
        <v>0</v>
      </c>
      <c r="AG90" s="187">
        <f>IF(SUM(wUSE!AG$113:AG$115),AG$4*wUSE!AG91/SUM(wUSE!AG$113:AG$115),0)</f>
        <v>0</v>
      </c>
      <c r="AH90" s="187">
        <f>IF(SUM(wUSE!AH$113:AH$115),AH$4*wUSE!AH91/SUM(wUSE!AH$113:AH$115),0)</f>
        <v>0</v>
      </c>
      <c r="AI90" s="187">
        <f>IF(SUM(wUSE!AI$113:AI$115),AI$4*wUSE!AI91/SUM(wUSE!AI$113:AI$115),0)</f>
        <v>0</v>
      </c>
      <c r="AJ90" s="187">
        <f>IF(SUM(wUSE!AJ$113:AJ$115),AJ$4*wUSE!AJ91/SUM(wUSE!AJ$113:AJ$115),0)</f>
        <v>0</v>
      </c>
      <c r="AK90" s="187">
        <f>IF(SUM(wUSE!AK$113:AK$115),AK$4*wUSE!AK91/SUM(wUSE!AK$113:AK$115),0)</f>
        <v>0</v>
      </c>
      <c r="AL90" s="187">
        <f>IF(SUM(wUSE!AL$113:AL$115),AL$4*wUSE!AL91/SUM(wUSE!AL$113:AL$115),0)</f>
        <v>0</v>
      </c>
      <c r="AM90" s="187">
        <f>IF(SUM(wUSE!AM$113:AM$115),AM$4*wUSE!AM91/SUM(wUSE!AM$113:AM$115),0)</f>
        <v>0</v>
      </c>
      <c r="AN90" s="187">
        <f>IF(SUM(wUSE!AN$113:AN$115),AN$4*wUSE!AN91/SUM(wUSE!AN$113:AN$115),0)</f>
        <v>0</v>
      </c>
      <c r="AO90" s="187">
        <f>IF(SUM(wUSE!AO$113:AO$115),AO$4*wUSE!AO91/SUM(wUSE!AO$113:AO$115),0)</f>
        <v>0</v>
      </c>
      <c r="AP90" s="187">
        <f>IF(SUM(wUSE!AP$113:AP$115),AP$4*wUSE!AP91/SUM(wUSE!AP$113:AP$115),0)</f>
        <v>0</v>
      </c>
      <c r="AQ90" s="187">
        <f>IF(SUM(wUSE!AQ$113:AQ$115),AQ$4*wUSE!AQ91/SUM(wUSE!AQ$113:AQ$115),0)</f>
        <v>0</v>
      </c>
      <c r="AR90" s="187">
        <f>IF(SUM(wUSE!AR$113:AR$115),AR$4*wUSE!AR91/SUM(wUSE!AR$113:AR$115),0)</f>
        <v>0</v>
      </c>
      <c r="AS90" s="187">
        <f>IF(SUM(wUSE!AS$113:AS$115),AS$4*wUSE!AS91/SUM(wUSE!AS$113:AS$115),0)</f>
        <v>0</v>
      </c>
      <c r="AT90" s="187">
        <f>IF(SUM(wUSE!AT$113:AT$115),AT$4*wUSE!AT91/SUM(wUSE!AT$113:AT$115),0)</f>
        <v>0</v>
      </c>
      <c r="AU90" s="187">
        <f>IF(SUM(wUSE!AU$113:AU$115),AU$4*wUSE!AU91/SUM(wUSE!AU$113:AU$115),0)</f>
        <v>0</v>
      </c>
      <c r="AV90" s="187">
        <f>IF(SUM(wUSE!AV$113:AV$115),AV$4*wUSE!AV91/SUM(wUSE!AV$113:AV$115),0)</f>
        <v>0</v>
      </c>
      <c r="AW90" s="187">
        <f>IF(SUM(wUSE!AW$113:AW$115),AW$4*wUSE!AW91/SUM(wUSE!AW$113:AW$115),0)</f>
        <v>0</v>
      </c>
      <c r="AX90" s="187">
        <f>IF(SUM(wUSE!AX$113:AX$115),AX$4*wUSE!AX91/SUM(wUSE!AX$113:AX$115),0)</f>
        <v>0</v>
      </c>
      <c r="AY90" s="187">
        <f>IF(SUM(wUSE!AY$113:AY$115),AY$4*wUSE!AY91/SUM(wUSE!AY$113:AY$115),0)</f>
        <v>0</v>
      </c>
      <c r="AZ90" s="187">
        <f>IF(SUM(wUSE!AZ$113:AZ$115),AZ$4*wUSE!AZ91/SUM(wUSE!AZ$113:AZ$115),0)</f>
        <v>0</v>
      </c>
      <c r="BA90" s="187">
        <f>IF(SUM(wUSE!BA$113:BA$115),BA$4*wUSE!BA91/SUM(wUSE!BA$113:BA$115),0)</f>
        <v>0</v>
      </c>
      <c r="BB90" s="187">
        <f>IF(SUM(wUSE!BB$113:BB$115),BB$4*wUSE!BB91/SUM(wUSE!BB$113:BB$115),0)</f>
        <v>0</v>
      </c>
      <c r="BC90" s="187">
        <f>IF(SUM(wUSE!BC$113:BC$115),BC$4*wUSE!BC91/SUM(wUSE!BC$113:BC$115),0)</f>
        <v>0</v>
      </c>
      <c r="BD90" s="187">
        <f>IF(SUM(wUSE!BD$113:BD$115),BD$4*wUSE!BD91/SUM(wUSE!BD$113:BD$115),0)</f>
        <v>0</v>
      </c>
      <c r="BE90" s="187">
        <f>IF(SUM(wUSE!BE$113:BE$115),BE$4*wUSE!BE91/SUM(wUSE!BE$113:BE$115),0)</f>
        <v>0</v>
      </c>
      <c r="BF90" s="187">
        <f>IF(SUM(wUSE!BF$113:BF$115),BF$4*wUSE!BF91/SUM(wUSE!BF$113:BF$115),0)</f>
        <v>0</v>
      </c>
      <c r="BG90" s="187">
        <f>IF(SUM(wUSE!BG$113:BG$115),BG$4*wUSE!BG91/SUM(wUSE!BG$113:BG$115),0)</f>
        <v>0</v>
      </c>
      <c r="BH90" s="187">
        <f>IF(SUM(wUSE!BH$113:BH$115),BH$4*wUSE!BH91/SUM(wUSE!BH$113:BH$115),0)</f>
        <v>0</v>
      </c>
      <c r="BI90" s="187">
        <f>IF(SUM(wUSE!BI$113:BI$115),BI$4*wUSE!BI91/SUM(wUSE!BI$113:BI$115),0)</f>
        <v>0</v>
      </c>
      <c r="BJ90" s="187">
        <f>IF(SUM(wUSE!BJ$113:BJ$115),BJ$4*wUSE!BJ91/SUM(wUSE!BJ$113:BJ$115),0)</f>
        <v>0</v>
      </c>
      <c r="BK90" s="187">
        <f>IF(SUM(wUSE!BK$113:BK$115),BK$4*wUSE!BK91/SUM(wUSE!BK$113:BK$115),0)</f>
        <v>0</v>
      </c>
      <c r="BL90" s="187">
        <f>IF(SUM(wUSE!BL$113:BL$115),BL$4*wUSE!BL91/SUM(wUSE!BL$113:BL$115),0)</f>
        <v>0</v>
      </c>
      <c r="BM90" s="187">
        <f>IF(SUM(wUSE!BM$113:BM$115),BM$4*wUSE!BM91/SUM(wUSE!BM$113:BM$115),0)</f>
        <v>0</v>
      </c>
      <c r="BN90" s="187">
        <f>IF(SUM(wUSE!BN$113:BN$115),BN$4*wUSE!BN91/SUM(wUSE!BN$113:BN$115),0)</f>
        <v>0</v>
      </c>
      <c r="BO90" s="187">
        <f>IF(SUM(wUSE!BO$113:BO$115),BO$4*wUSE!BO91/SUM(wUSE!BO$113:BO$115),0)</f>
        <v>0</v>
      </c>
      <c r="BP90" s="187">
        <f>IF(SUM(wUSE!BP$113:BP$115),BP$4*wUSE!BP91/SUM(wUSE!BP$113:BP$115),0)</f>
        <v>0</v>
      </c>
      <c r="BQ90" s="187">
        <f>IF(SUM(wUSE!BQ$113:BQ$115),BQ$4*wUSE!BQ91/SUM(wUSE!BQ$113:BQ$115),0)</f>
        <v>0</v>
      </c>
      <c r="BR90" s="187">
        <f>IF(SUM(wUSE!BR$113:BR$115),BR$4*wUSE!BR91/SUM(wUSE!BR$113:BR$115),0)</f>
        <v>0</v>
      </c>
      <c r="BS90" s="187">
        <f>IF(SUM(wUSE!BS$113:BS$115),BS$4*wUSE!BS91/SUM(wUSE!BS$113:BS$115),0)</f>
        <v>0</v>
      </c>
      <c r="BT90" s="187">
        <f>IF(SUM(wUSE!BT$113:BT$115),BT$4*wUSE!BT91/SUM(wUSE!BT$113:BT$115),0)</f>
        <v>0</v>
      </c>
      <c r="BU90" s="187">
        <f>IF(SUM(wUSE!BU$113:BU$115),BU$4*wUSE!BU91/SUM(wUSE!BU$113:BU$115),0)</f>
        <v>0</v>
      </c>
      <c r="BV90" s="187">
        <f>IF(SUM(wUSE!BV$113:BV$115),BV$4*wUSE!BV91/SUM(wUSE!BV$113:BV$115),0)</f>
        <v>0</v>
      </c>
      <c r="BW90" s="187">
        <f>IF(SUM(wUSE!BW$113:BW$115),BW$4*wUSE!BW91/SUM(wUSE!BW$113:BW$115),0)</f>
        <v>0</v>
      </c>
      <c r="BX90" s="187">
        <f>IF(SUM(wUSE!BX$113:BX$115),BX$4*wUSE!BX91/SUM(wUSE!BX$113:BX$115),0)</f>
        <v>0</v>
      </c>
      <c r="BY90" s="187">
        <f>IF(SUM(wUSE!BY$113:BY$115),BY$4*wUSE!BY91/SUM(wUSE!BY$113:BY$115),0)</f>
        <v>0</v>
      </c>
      <c r="BZ90" s="187">
        <f>IF(SUM(wUSE!BZ$113:BZ$115),BZ$4*wUSE!BZ91/SUM(wUSE!BZ$113:BZ$115),0)</f>
        <v>0</v>
      </c>
      <c r="CA90" s="187">
        <f>IF(SUM(wUSE!CA$113:CA$115),CA$4*wUSE!CA91/SUM(wUSE!CA$113:CA$115),0)</f>
        <v>0</v>
      </c>
      <c r="CB90" s="187">
        <f>IF(SUM(wUSE!CB$113:CB$115),CB$4*wUSE!CB91/SUM(wUSE!CB$113:CB$115),0)</f>
        <v>0</v>
      </c>
      <c r="CC90" s="187">
        <f>IF(SUM(wUSE!CC$113:CC$115),CC$4*wUSE!CC91/SUM(wUSE!CC$113:CC$115),0)</f>
        <v>0</v>
      </c>
      <c r="CD90" s="187">
        <f>IF(SUM(wUSE!CD$113:CD$115),CD$4*wUSE!CD91/SUM(wUSE!CD$113:CD$115),0)</f>
        <v>0</v>
      </c>
      <c r="CE90" s="187">
        <f>IF(SUM(wUSE!CE$113:CE$115),CE$4*wUSE!CE91/SUM(wUSE!CE$113:CE$115),0)</f>
        <v>0</v>
      </c>
      <c r="CF90" s="187">
        <f>IF(SUM(wUSE!CF$113:CF$115),CF$4*wUSE!CF91/SUM(wUSE!CF$113:CF$115),0)</f>
        <v>0</v>
      </c>
      <c r="CG90" s="187">
        <f>IF(SUM(wUSE!CG$113:CG$115),CG$4*wUSE!CG91/SUM(wUSE!CG$113:CG$115),0)</f>
        <v>0</v>
      </c>
      <c r="CH90" s="187">
        <f>IF(SUM(wUSE!CH$113:CH$115),CH$4*wUSE!CH91/SUM(wUSE!CH$113:CH$115),0)</f>
        <v>0</v>
      </c>
      <c r="CI90" s="187">
        <f>IF(SUM(wUSE!CI$113:CI$115),CI$4*wUSE!CI91/SUM(wUSE!CI$113:CI$115),0)</f>
        <v>0</v>
      </c>
      <c r="CJ90" s="187">
        <f>IF(SUM(wUSE!CJ$113:CJ$115),CJ$4*wUSE!CJ91/SUM(wUSE!CJ$113:CJ$115),0)</f>
        <v>0</v>
      </c>
      <c r="CK90" s="187">
        <f>IF(SUM(wUSE!CK$113:CK$115),CK$4*wUSE!CK91/SUM(wUSE!CK$113:CK$115),0)</f>
        <v>0</v>
      </c>
      <c r="CL90" s="187">
        <f>IF(SUM(wUSE!CL$113:CL$115),CL$4*wUSE!CL91/SUM(wUSE!CL$113:CL$115),0)</f>
        <v>0</v>
      </c>
      <c r="CM90" s="187">
        <f>IF(SUM(wUSE!CM$113:CM$115),CM$4*wUSE!CM91/SUM(wUSE!CM$113:CM$115),0)</f>
        <v>0</v>
      </c>
      <c r="CN90" s="187">
        <f>IF(SUM(wUSE!CN$113:CN$115),CN$4*wUSE!CN91/SUM(wUSE!CN$113:CN$115),0)</f>
        <v>0</v>
      </c>
      <c r="CO90" s="187">
        <f>IF(SUM(wUSE!CO$113:CO$115),CO$4*wUSE!CO91/SUM(wUSE!CO$113:CO$115),0)</f>
        <v>0</v>
      </c>
      <c r="CP90" s="187">
        <f>IF(SUM(wUSE!CP$113:CP$115),CP$4*wUSE!CP91/SUM(wUSE!CP$113:CP$115),0)</f>
        <v>0</v>
      </c>
      <c r="CQ90" s="187">
        <f>IF(SUM(wUSE!CQ$113:CQ$115),CQ$4*wUSE!CQ91/SUM(wUSE!CQ$113:CQ$115),0)</f>
        <v>0</v>
      </c>
      <c r="CR90" s="187">
        <f>IF(SUM(wUSE!CR$113:CR$115),CR$4*wUSE!CR91/SUM(wUSE!CR$113:CR$115),0)</f>
        <v>0</v>
      </c>
      <c r="CS90" s="187">
        <f>IF(SUM(wUSE!CS$113:CS$115),CS$4*wUSE!CS91/SUM(wUSE!CS$113:CS$115),0)</f>
        <v>0</v>
      </c>
      <c r="CT90" s="187">
        <f>IF(SUM(wUSE!CT$113:CT$115),CT$4*wUSE!CT91/SUM(wUSE!CT$113:CT$115),0)</f>
        <v>5.6518368703582365</v>
      </c>
      <c r="CU90" s="187">
        <f>IF(SUM(wUSE!CU$113:CU$115),CU$4*wUSE!CU91/SUM(wUSE!CU$113:CU$115),0)</f>
        <v>18.183459389276081</v>
      </c>
      <c r="CV90" s="187">
        <f>IF(SUM(wUSE!CV$113:CV$115),CV$4*wUSE!CV91/SUM(wUSE!CV$113:CV$115),0)</f>
        <v>0.28317758097084117</v>
      </c>
      <c r="CW90" s="187">
        <f>IF(SUM(wUSE!CW$113:CW$115),CW$4*wUSE!CW91/SUM(wUSE!CW$113:CW$115),0)</f>
        <v>0</v>
      </c>
      <c r="CX90" s="187">
        <f>IF(SUM(wUSE!CX$113:CX$115),CX$4*wUSE!CX91/SUM(wUSE!CX$113:CX$115),0)</f>
        <v>0</v>
      </c>
      <c r="CY90" s="187">
        <f>IF(SUM(wUSE!CY$113:CY$115),CY$4*wUSE!CY91/SUM(wUSE!CY$113:CY$115),0)</f>
        <v>0</v>
      </c>
      <c r="CZ90" s="187">
        <f>IF(SUM(wUSE!CZ$113:CZ$115),CZ$4*wUSE!CZ91/SUM(wUSE!CZ$113:CZ$115),0)</f>
        <v>0</v>
      </c>
      <c r="DA90" s="187">
        <f>IF(SUM(wUSE!DA$113:DA$115),DA$4*wUSE!DA91/SUM(wUSE!DA$113:DA$115),0)</f>
        <v>0</v>
      </c>
      <c r="DB90" s="187">
        <f>IF(SUM(wUSE!DB$113:DB$115),DB$4*wUSE!DB91/SUM(wUSE!DB$113:DB$115),0)</f>
        <v>0</v>
      </c>
      <c r="DC90" s="177"/>
      <c r="DD90" s="178"/>
      <c r="DE90" s="178"/>
      <c r="DF90" s="178"/>
      <c r="DG90" s="178"/>
      <c r="DH90" s="178"/>
      <c r="DI90" s="178"/>
      <c r="DJ90" s="178"/>
      <c r="DK90" s="178"/>
      <c r="DL90" s="178"/>
      <c r="DM90" s="178"/>
      <c r="DN90" s="178"/>
      <c r="DO90" s="178"/>
      <c r="DP90" s="178"/>
    </row>
    <row r="91" spans="1:120" x14ac:dyDescent="0.35">
      <c r="A91" s="1"/>
      <c r="B91" s="15" t="s">
        <v>177</v>
      </c>
      <c r="C91" s="187">
        <f>IF(SUM(wUSE!C$113:C$115),C$4*wUSE!C92/SUM(wUSE!C$113:C$115),0)</f>
        <v>0</v>
      </c>
      <c r="D91" s="187">
        <f>IF(SUM(wUSE!D$113:D$115),D$4*wUSE!D92/SUM(wUSE!D$113:D$115),0)</f>
        <v>0</v>
      </c>
      <c r="E91" s="187">
        <f>IF(SUM(wUSE!E$113:E$115),E$4*wUSE!E92/SUM(wUSE!E$113:E$115),0)</f>
        <v>0</v>
      </c>
      <c r="F91" s="187">
        <f>IF(SUM(wUSE!F$113:F$115),F$4*wUSE!F92/SUM(wUSE!F$113:F$115),0)</f>
        <v>0</v>
      </c>
      <c r="G91" s="187">
        <f>IF(SUM(wUSE!G$113:G$115),G$4*wUSE!G92/SUM(wUSE!G$113:G$115),0)</f>
        <v>0</v>
      </c>
      <c r="H91" s="187">
        <f>IF(SUM(wUSE!H$113:H$115),H$4*wUSE!H92/SUM(wUSE!H$113:H$115),0)</f>
        <v>0</v>
      </c>
      <c r="I91" s="187">
        <f>IF(SUM(wUSE!I$113:I$115),I$4*wUSE!I92/SUM(wUSE!I$113:I$115),0)</f>
        <v>0</v>
      </c>
      <c r="J91" s="187">
        <f>IF(SUM(wUSE!J$113:J$115),J$4*wUSE!J92/SUM(wUSE!J$113:J$115),0)</f>
        <v>0</v>
      </c>
      <c r="K91" s="187">
        <f>IF(SUM(wUSE!K$113:K$115),K$4*wUSE!K92/SUM(wUSE!K$113:K$115),0)</f>
        <v>0</v>
      </c>
      <c r="L91" s="187">
        <f>IF(SUM(wUSE!L$113:L$115),L$4*wUSE!L92/SUM(wUSE!L$113:L$115),0)</f>
        <v>0</v>
      </c>
      <c r="M91" s="187">
        <f>IF(SUM(wUSE!M$113:M$115),M$4*wUSE!M92/SUM(wUSE!M$113:M$115),0)</f>
        <v>0</v>
      </c>
      <c r="N91" s="187">
        <f>IF(SUM(wUSE!N$113:N$115),N$4*wUSE!N92/SUM(wUSE!N$113:N$115),0)</f>
        <v>0</v>
      </c>
      <c r="O91" s="187">
        <f>IF(SUM(wUSE!O$113:O$115),O$4*wUSE!O92/SUM(wUSE!O$113:O$115),0)</f>
        <v>0</v>
      </c>
      <c r="P91" s="187">
        <f>IF(SUM(wUSE!P$113:P$115),P$4*wUSE!P92/SUM(wUSE!P$113:P$115),0)</f>
        <v>0</v>
      </c>
      <c r="Q91" s="187">
        <f>IF(SUM(wUSE!Q$113:Q$115),Q$4*wUSE!Q92/SUM(wUSE!Q$113:Q$115),0)</f>
        <v>0</v>
      </c>
      <c r="R91" s="187">
        <f>IF(SUM(wUSE!R$113:R$115),R$4*wUSE!R92/SUM(wUSE!R$113:R$115),0)</f>
        <v>0</v>
      </c>
      <c r="S91" s="187">
        <f>IF(SUM(wUSE!S$113:S$115),S$4*wUSE!S92/SUM(wUSE!S$113:S$115),0)</f>
        <v>0</v>
      </c>
      <c r="T91" s="187">
        <f>IF(SUM(wUSE!T$113:T$115),T$4*wUSE!T92/SUM(wUSE!T$113:T$115),0)</f>
        <v>0</v>
      </c>
      <c r="U91" s="187">
        <f>IF(SUM(wUSE!U$113:U$115),U$4*wUSE!U92/SUM(wUSE!U$113:U$115),0)</f>
        <v>0</v>
      </c>
      <c r="V91" s="187">
        <f>IF(SUM(wUSE!V$113:V$115),V$4*wUSE!V92/SUM(wUSE!V$113:V$115),0)</f>
        <v>0.42025461074395853</v>
      </c>
      <c r="W91" s="187">
        <f>IF(SUM(wUSE!W$113:W$115),W$4*wUSE!W92/SUM(wUSE!W$113:W$115),0)</f>
        <v>2.2534931935165606E-2</v>
      </c>
      <c r="X91" s="187">
        <f>IF(SUM(wUSE!X$113:X$115),X$4*wUSE!X92/SUM(wUSE!X$113:X$115),0)</f>
        <v>8.465581216584292E-3</v>
      </c>
      <c r="Y91" s="187">
        <f>IF(SUM(wUSE!Y$113:Y$115),Y$4*wUSE!Y92/SUM(wUSE!Y$113:Y$115),0)</f>
        <v>1.9386467339451867E-2</v>
      </c>
      <c r="Z91" s="187">
        <f>IF(SUM(wUSE!Z$113:Z$115),Z$4*wUSE!Z92/SUM(wUSE!Z$113:Z$115),0)</f>
        <v>1.1274829618025896E-2</v>
      </c>
      <c r="AA91" s="187">
        <f>IF(SUM(wUSE!AA$113:AA$115),AA$4*wUSE!AA92/SUM(wUSE!AA$113:AA$115),0)</f>
        <v>5.8192731470765625E-2</v>
      </c>
      <c r="AB91" s="187">
        <f>IF(SUM(wUSE!AB$113:AB$115),AB$4*wUSE!AB92/SUM(wUSE!AB$113:AB$115),0)</f>
        <v>2.5833662320364495E-5</v>
      </c>
      <c r="AC91" s="187">
        <f>IF(SUM(wUSE!AC$113:AC$115),AC$4*wUSE!AC92/SUM(wUSE!AC$113:AC$115),0)</f>
        <v>1.4885601219844333E-5</v>
      </c>
      <c r="AD91" s="187">
        <f>IF(SUM(wUSE!AD$113:AD$115),AD$4*wUSE!AD92/SUM(wUSE!AD$113:AD$115),0)</f>
        <v>4.0950388501156275E-6</v>
      </c>
      <c r="AE91" s="187">
        <f>IF(SUM(wUSE!AE$113:AE$115),AE$4*wUSE!AE92/SUM(wUSE!AE$113:AE$115),0)</f>
        <v>7.3042055274487965E-7</v>
      </c>
      <c r="AF91" s="187">
        <f>IF(SUM(wUSE!AF$113:AF$115),AF$4*wUSE!AF92/SUM(wUSE!AF$113:AF$115),0)</f>
        <v>2.9922856435734304E-2</v>
      </c>
      <c r="AG91" s="187">
        <f>IF(SUM(wUSE!AG$113:AG$115),AG$4*wUSE!AG92/SUM(wUSE!AG$113:AG$115),0)</f>
        <v>1.2956173573284137E-2</v>
      </c>
      <c r="AH91" s="187">
        <f>IF(SUM(wUSE!AH$113:AH$115),AH$4*wUSE!AH92/SUM(wUSE!AH$113:AH$115),0)</f>
        <v>4.669395822854186E-4</v>
      </c>
      <c r="AI91" s="187">
        <f>IF(SUM(wUSE!AI$113:AI$115),AI$4*wUSE!AI92/SUM(wUSE!AI$113:AI$115),0)</f>
        <v>3.1624918863794051E-3</v>
      </c>
      <c r="AJ91" s="187">
        <f>IF(SUM(wUSE!AJ$113:AJ$115),AJ$4*wUSE!AJ92/SUM(wUSE!AJ$113:AJ$115),0)</f>
        <v>9.7341222856170528E-2</v>
      </c>
      <c r="AK91" s="187">
        <f>IF(SUM(wUSE!AK$113:AK$115),AK$4*wUSE!AK92/SUM(wUSE!AK$113:AK$115),0)</f>
        <v>1.8763797607729629E-2</v>
      </c>
      <c r="AL91" s="187">
        <f>IF(SUM(wUSE!AL$113:AL$115),AL$4*wUSE!AL92/SUM(wUSE!AL$113:AL$115),0)</f>
        <v>6.3260256386479833E-3</v>
      </c>
      <c r="AM91" s="187">
        <f>IF(SUM(wUSE!AM$113:AM$115),AM$4*wUSE!AM92/SUM(wUSE!AM$113:AM$115),0)</f>
        <v>4.5598375641250827E-2</v>
      </c>
      <c r="AN91" s="187">
        <f>IF(SUM(wUSE!AN$113:AN$115),AN$4*wUSE!AN92/SUM(wUSE!AN$113:AN$115),0)</f>
        <v>0</v>
      </c>
      <c r="AO91" s="187">
        <f>IF(SUM(wUSE!AO$113:AO$115),AO$4*wUSE!AO92/SUM(wUSE!AO$113:AO$115),0)</f>
        <v>3.5084138722747994E-2</v>
      </c>
      <c r="AP91" s="187">
        <f>IF(SUM(wUSE!AP$113:AP$115),AP$4*wUSE!AP92/SUM(wUSE!AP$113:AP$115),0)</f>
        <v>7.512729195884392E-2</v>
      </c>
      <c r="AQ91" s="187">
        <f>IF(SUM(wUSE!AQ$113:AQ$115),AQ$4*wUSE!AQ92/SUM(wUSE!AQ$113:AQ$115),0)</f>
        <v>0.11170532777791331</v>
      </c>
      <c r="AR91" s="187">
        <f>IF(SUM(wUSE!AR$113:AR$115),AR$4*wUSE!AR92/SUM(wUSE!AR$113:AR$115),0)</f>
        <v>0</v>
      </c>
      <c r="AS91" s="187">
        <f>IF(SUM(wUSE!AS$113:AS$115),AS$4*wUSE!AS92/SUM(wUSE!AS$113:AS$115),0)</f>
        <v>1.3749446711413921E-2</v>
      </c>
      <c r="AT91" s="187">
        <f>IF(SUM(wUSE!AT$113:AT$115),AT$4*wUSE!AT92/SUM(wUSE!AT$113:AT$115),0)</f>
        <v>1.0778296609834134E-3</v>
      </c>
      <c r="AU91" s="187">
        <f>IF(SUM(wUSE!AU$113:AU$115),AU$4*wUSE!AU92/SUM(wUSE!AU$113:AU$115),0)</f>
        <v>8.0059811096899931E-4</v>
      </c>
      <c r="AV91" s="187">
        <f>IF(SUM(wUSE!AV$113:AV$115),AV$4*wUSE!AV92/SUM(wUSE!AV$113:AV$115),0)</f>
        <v>5.7582985131463059E-2</v>
      </c>
      <c r="AW91" s="187">
        <f>IF(SUM(wUSE!AW$113:AW$115),AW$4*wUSE!AW92/SUM(wUSE!AW$113:AW$115),0)</f>
        <v>0.18667450025806656</v>
      </c>
      <c r="AX91" s="187">
        <f>IF(SUM(wUSE!AX$113:AX$115),AX$4*wUSE!AX92/SUM(wUSE!AX$113:AX$115),0)</f>
        <v>0</v>
      </c>
      <c r="AY91" s="187">
        <f>IF(SUM(wUSE!AY$113:AY$115),AY$4*wUSE!AY92/SUM(wUSE!AY$113:AY$115),0)</f>
        <v>8.1466498702920567E-2</v>
      </c>
      <c r="AZ91" s="187">
        <f>IF(SUM(wUSE!AZ$113:AZ$115),AZ$4*wUSE!AZ92/SUM(wUSE!AZ$113:AZ$115),0)</f>
        <v>0.24047141510181766</v>
      </c>
      <c r="BA91" s="187">
        <f>IF(SUM(wUSE!BA$113:BA$115),BA$4*wUSE!BA92/SUM(wUSE!BA$113:BA$115),0)</f>
        <v>3.3310741403702271E-2</v>
      </c>
      <c r="BB91" s="187">
        <f>IF(SUM(wUSE!BB$113:BB$115),BB$4*wUSE!BB92/SUM(wUSE!BB$113:BB$115),0)</f>
        <v>4.9692647785676419E-3</v>
      </c>
      <c r="BC91" s="187">
        <f>IF(SUM(wUSE!BC$113:BC$115),BC$4*wUSE!BC92/SUM(wUSE!BC$113:BC$115),0)</f>
        <v>8.1305995533495073E-2</v>
      </c>
      <c r="BD91" s="187">
        <f>IF(SUM(wUSE!BD$113:BD$115),BD$4*wUSE!BD92/SUM(wUSE!BD$113:BD$115),0)</f>
        <v>1.959295818091232E-2</v>
      </c>
      <c r="BE91" s="187">
        <f>IF(SUM(wUSE!BE$113:BE$115),BE$4*wUSE!BE92/SUM(wUSE!BE$113:BE$115),0)</f>
        <v>4.8483909224634254E-2</v>
      </c>
      <c r="BF91" s="187">
        <f>IF(SUM(wUSE!BF$113:BF$115),BF$4*wUSE!BF92/SUM(wUSE!BF$113:BF$115),0)</f>
        <v>4.6408958546293545E-4</v>
      </c>
      <c r="BG91" s="187">
        <f>IF(SUM(wUSE!BG$113:BG$115),BG$4*wUSE!BG92/SUM(wUSE!BG$113:BG$115),0)</f>
        <v>8.1565950544994714E-2</v>
      </c>
      <c r="BH91" s="187">
        <f>IF(SUM(wUSE!BH$113:BH$115),BH$4*wUSE!BH92/SUM(wUSE!BH$113:BH$115),0)</f>
        <v>1.0172783260924424E-2</v>
      </c>
      <c r="BI91" s="187">
        <f>IF(SUM(wUSE!BI$113:BI$115),BI$4*wUSE!BI92/SUM(wUSE!BI$113:BI$115),0)</f>
        <v>3.9733242157373554E-3</v>
      </c>
      <c r="BJ91" s="187">
        <f>IF(SUM(wUSE!BJ$113:BJ$115),BJ$4*wUSE!BJ92/SUM(wUSE!BJ$113:BJ$115),0)</f>
        <v>9.1235892355279249E-3</v>
      </c>
      <c r="BK91" s="187">
        <f>IF(SUM(wUSE!BK$113:BK$115),BK$4*wUSE!BK92/SUM(wUSE!BK$113:BK$115),0)</f>
        <v>1.7438052370065089E-2</v>
      </c>
      <c r="BL91" s="187">
        <f>IF(SUM(wUSE!BL$113:BL$115),BL$4*wUSE!BL92/SUM(wUSE!BL$113:BL$115),0)</f>
        <v>3.3972503974793497E-2</v>
      </c>
      <c r="BM91" s="187">
        <f>IF(SUM(wUSE!BM$113:BM$115),BM$4*wUSE!BM92/SUM(wUSE!BM$113:BM$115),0)</f>
        <v>3.7448878269614835E-2</v>
      </c>
      <c r="BN91" s="187">
        <f>IF(SUM(wUSE!BN$113:BN$115),BN$4*wUSE!BN92/SUM(wUSE!BN$113:BN$115),0)</f>
        <v>2.191637959838285E-2</v>
      </c>
      <c r="BO91" s="187">
        <f>IF(SUM(wUSE!BO$113:BO$115),BO$4*wUSE!BO92/SUM(wUSE!BO$113:BO$115),0)</f>
        <v>7.6062052528440907E-2</v>
      </c>
      <c r="BP91" s="187">
        <f>IF(SUM(wUSE!BP$113:BP$115),BP$4*wUSE!BP92/SUM(wUSE!BP$113:BP$115),0)</f>
        <v>3.9305545985452214E-3</v>
      </c>
      <c r="BQ91" s="187">
        <f>IF(SUM(wUSE!BQ$113:BQ$115),BQ$4*wUSE!BQ92/SUM(wUSE!BQ$113:BQ$115),0)</f>
        <v>8.8231500547097289E-2</v>
      </c>
      <c r="BR91" s="187">
        <f>IF(SUM(wUSE!BR$113:BR$115),BR$4*wUSE!BR92/SUM(wUSE!BR$113:BR$115),0)</f>
        <v>3.0529272779740045E-3</v>
      </c>
      <c r="BS91" s="187">
        <f>IF(SUM(wUSE!BS$113:BS$115),BS$4*wUSE!BS92/SUM(wUSE!BS$113:BS$115),0)</f>
        <v>1.8083455646124791E-2</v>
      </c>
      <c r="BT91" s="187">
        <f>IF(SUM(wUSE!BT$113:BT$115),BT$4*wUSE!BT92/SUM(wUSE!BT$113:BT$115),0)</f>
        <v>0.1917156799634939</v>
      </c>
      <c r="BU91" s="187">
        <f>IF(SUM(wUSE!BU$113:BU$115),BU$4*wUSE!BU92/SUM(wUSE!BU$113:BU$115),0)</f>
        <v>0.11740678508552342</v>
      </c>
      <c r="BV91" s="187">
        <f>IF(SUM(wUSE!BV$113:BV$115),BV$4*wUSE!BV92/SUM(wUSE!BV$113:BV$115),0)</f>
        <v>0.53048492454881513</v>
      </c>
      <c r="BW91" s="187">
        <f>IF(SUM(wUSE!BW$113:BW$115),BW$4*wUSE!BW92/SUM(wUSE!BW$113:BW$115),0)</f>
        <v>0</v>
      </c>
      <c r="BX91" s="187">
        <f>IF(SUM(wUSE!BX$113:BX$115),BX$4*wUSE!BX92/SUM(wUSE!BX$113:BX$115),0)</f>
        <v>6.065745278353301E-2</v>
      </c>
      <c r="BY91" s="187">
        <f>IF(SUM(wUSE!BY$113:BY$115),BY$4*wUSE!BY92/SUM(wUSE!BY$113:BY$115),0)</f>
        <v>3.2337171584202101E-2</v>
      </c>
      <c r="BZ91" s="187">
        <f>IF(SUM(wUSE!BZ$113:BZ$115),BZ$4*wUSE!BZ92/SUM(wUSE!BZ$113:BZ$115),0)</f>
        <v>0.79095124781733595</v>
      </c>
      <c r="CA91" s="187">
        <f>IF(SUM(wUSE!CA$113:CA$115),CA$4*wUSE!CA92/SUM(wUSE!CA$113:CA$115),0)</f>
        <v>2.7610265113996335</v>
      </c>
      <c r="CB91" s="187">
        <f>IF(SUM(wUSE!CB$113:CB$115),CB$4*wUSE!CB92/SUM(wUSE!CB$113:CB$115),0)</f>
        <v>0.20648510695514363</v>
      </c>
      <c r="CC91" s="187">
        <f>IF(SUM(wUSE!CC$113:CC$115),CC$4*wUSE!CC92/SUM(wUSE!CC$113:CC$115),0)</f>
        <v>0.18532690275834932</v>
      </c>
      <c r="CD91" s="187">
        <f>IF(SUM(wUSE!CD$113:CD$115),CD$4*wUSE!CD92/SUM(wUSE!CD$113:CD$115),0)</f>
        <v>0.11735216179249572</v>
      </c>
      <c r="CE91" s="187">
        <f>IF(SUM(wUSE!CE$113:CE$115),CE$4*wUSE!CE92/SUM(wUSE!CE$113:CE$115),0)</f>
        <v>0.78484828110421379</v>
      </c>
      <c r="CF91" s="187">
        <f>IF(SUM(wUSE!CF$113:CF$115),CF$4*wUSE!CF92/SUM(wUSE!CF$113:CF$115),0)</f>
        <v>1.173365007502678</v>
      </c>
      <c r="CG91" s="187">
        <f>IF(SUM(wUSE!CG$113:CG$115),CG$4*wUSE!CG92/SUM(wUSE!CG$113:CG$115),0)</f>
        <v>0.22471248604552643</v>
      </c>
      <c r="CH91" s="187">
        <f>IF(SUM(wUSE!CH$113:CH$115),CH$4*wUSE!CH92/SUM(wUSE!CH$113:CH$115),0)</f>
        <v>11.361465406166447</v>
      </c>
      <c r="CI91" s="187">
        <f>IF(SUM(wUSE!CI$113:CI$115),CI$4*wUSE!CI92/SUM(wUSE!CI$113:CI$115),0)</f>
        <v>5.9826460160715071E-2</v>
      </c>
      <c r="CJ91" s="187">
        <f>IF(SUM(wUSE!CJ$113:CJ$115),CJ$4*wUSE!CJ92/SUM(wUSE!CJ$113:CJ$115),0)</f>
        <v>8.3558823989351421</v>
      </c>
      <c r="CK91" s="187">
        <f>IF(SUM(wUSE!CK$113:CK$115),CK$4*wUSE!CK92/SUM(wUSE!CK$113:CK$115),0)</f>
        <v>2.5879103434646254E-2</v>
      </c>
      <c r="CL91" s="187">
        <f>IF(SUM(wUSE!CL$113:CL$115),CL$4*wUSE!CL92/SUM(wUSE!CL$113:CL$115),0)</f>
        <v>0.17786008889162441</v>
      </c>
      <c r="CM91" s="187">
        <f>IF(SUM(wUSE!CM$113:CM$115),CM$4*wUSE!CM92/SUM(wUSE!CM$113:CM$115),0)</f>
        <v>0</v>
      </c>
      <c r="CN91" s="187">
        <f>IF(SUM(wUSE!CN$113:CN$115),CN$4*wUSE!CN92/SUM(wUSE!CN$113:CN$115),0)</f>
        <v>0.14865284956933758</v>
      </c>
      <c r="CO91" s="187">
        <f>IF(SUM(wUSE!CO$113:CO$115),CO$4*wUSE!CO92/SUM(wUSE!CO$113:CO$115),0)</f>
        <v>0.1604684940207764</v>
      </c>
      <c r="CP91" s="187">
        <f>IF(SUM(wUSE!CP$113:CP$115),CP$4*wUSE!CP92/SUM(wUSE!CP$113:CP$115),0)</f>
        <v>4.0117629017638004E-2</v>
      </c>
      <c r="CQ91" s="187">
        <f>IF(SUM(wUSE!CQ$113:CQ$115),CQ$4*wUSE!CQ92/SUM(wUSE!CQ$113:CQ$115),0)</f>
        <v>0.18755364181006659</v>
      </c>
      <c r="CR91" s="187">
        <f>IF(SUM(wUSE!CR$113:CR$115),CR$4*wUSE!CR92/SUM(wUSE!CR$113:CR$115),0)</f>
        <v>4.0725963150517325E-2</v>
      </c>
      <c r="CS91" s="187">
        <f>IF(SUM(wUSE!CS$113:CS$115),CS$4*wUSE!CS92/SUM(wUSE!CS$113:CS$115),0)</f>
        <v>0.44119326483764637</v>
      </c>
      <c r="CT91" s="187">
        <f>IF(SUM(wUSE!CT$113:CT$115),CT$4*wUSE!CT92/SUM(wUSE!CT$113:CT$115),0)</f>
        <v>12.322479679059644</v>
      </c>
      <c r="CU91" s="187">
        <f>IF(SUM(wUSE!CU$113:CU$115),CU$4*wUSE!CU92/SUM(wUSE!CU$113:CU$115),0)</f>
        <v>4.0863501824065978</v>
      </c>
      <c r="CV91" s="187">
        <f>IF(SUM(wUSE!CV$113:CV$115),CV$4*wUSE!CV92/SUM(wUSE!CV$113:CV$115),0)</f>
        <v>1.389485315426878</v>
      </c>
      <c r="CW91" s="187">
        <f>IF(SUM(wUSE!CW$113:CW$115),CW$4*wUSE!CW92/SUM(wUSE!CW$113:CW$115),0)</f>
        <v>1.7812985548412252</v>
      </c>
      <c r="CX91" s="187">
        <f>IF(SUM(wUSE!CX$113:CX$115),CX$4*wUSE!CX92/SUM(wUSE!CX$113:CX$115),0)</f>
        <v>2.5771479539696145E-2</v>
      </c>
      <c r="CY91" s="187">
        <f>IF(SUM(wUSE!CY$113:CY$115),CY$4*wUSE!CY92/SUM(wUSE!CY$113:CY$115),0)</f>
        <v>7.0826452310348245E-2</v>
      </c>
      <c r="CZ91" s="187">
        <f>IF(SUM(wUSE!CZ$113:CZ$115),CZ$4*wUSE!CZ92/SUM(wUSE!CZ$113:CZ$115),0)</f>
        <v>1.0196476917141384</v>
      </c>
      <c r="DA91" s="187">
        <f>IF(SUM(wUSE!DA$113:DA$115),DA$4*wUSE!DA92/SUM(wUSE!DA$113:DA$115),0)</f>
        <v>0</v>
      </c>
      <c r="DB91" s="187">
        <f>IF(SUM(wUSE!DB$113:DB$115),DB$4*wUSE!DB92/SUM(wUSE!DB$113:DB$115),0)</f>
        <v>0</v>
      </c>
      <c r="DC91" s="177"/>
      <c r="DD91" s="178"/>
      <c r="DE91" s="178"/>
      <c r="DF91" s="178"/>
      <c r="DG91" s="178"/>
      <c r="DH91" s="178"/>
      <c r="DI91" s="178"/>
      <c r="DJ91" s="178"/>
      <c r="DK91" s="178"/>
      <c r="DL91" s="178"/>
      <c r="DM91" s="178"/>
      <c r="DN91" s="178"/>
      <c r="DO91" s="178"/>
      <c r="DP91" s="178"/>
    </row>
    <row r="92" spans="1:120" x14ac:dyDescent="0.35">
      <c r="A92" s="1"/>
      <c r="B92" s="15" t="s">
        <v>562</v>
      </c>
      <c r="C92" s="187">
        <f>IF(SUM(wUSE!C$113:C$115),C$4*wUSE!C93/SUM(wUSE!C$113:C$115),0)</f>
        <v>0</v>
      </c>
      <c r="D92" s="187">
        <f>IF(SUM(wUSE!D$113:D$115),D$4*wUSE!D93/SUM(wUSE!D$113:D$115),0)</f>
        <v>0</v>
      </c>
      <c r="E92" s="187">
        <f>IF(SUM(wUSE!E$113:E$115),E$4*wUSE!E93/SUM(wUSE!E$113:E$115),0)</f>
        <v>0</v>
      </c>
      <c r="F92" s="187">
        <f>IF(SUM(wUSE!F$113:F$115),F$4*wUSE!F93/SUM(wUSE!F$113:F$115),0)</f>
        <v>0</v>
      </c>
      <c r="G92" s="187">
        <f>IF(SUM(wUSE!G$113:G$115),G$4*wUSE!G93/SUM(wUSE!G$113:G$115),0)</f>
        <v>0</v>
      </c>
      <c r="H92" s="187">
        <f>IF(SUM(wUSE!H$113:H$115),H$4*wUSE!H93/SUM(wUSE!H$113:H$115),0)</f>
        <v>0</v>
      </c>
      <c r="I92" s="187">
        <f>IF(SUM(wUSE!I$113:I$115),I$4*wUSE!I93/SUM(wUSE!I$113:I$115),0)</f>
        <v>0</v>
      </c>
      <c r="J92" s="187">
        <f>IF(SUM(wUSE!J$113:J$115),J$4*wUSE!J93/SUM(wUSE!J$113:J$115),0)</f>
        <v>0</v>
      </c>
      <c r="K92" s="187">
        <f>IF(SUM(wUSE!K$113:K$115),K$4*wUSE!K93/SUM(wUSE!K$113:K$115),0)</f>
        <v>0</v>
      </c>
      <c r="L92" s="187">
        <f>IF(SUM(wUSE!L$113:L$115),L$4*wUSE!L93/SUM(wUSE!L$113:L$115),0)</f>
        <v>0</v>
      </c>
      <c r="M92" s="187">
        <f>IF(SUM(wUSE!M$113:M$115),M$4*wUSE!M93/SUM(wUSE!M$113:M$115),0)</f>
        <v>0</v>
      </c>
      <c r="N92" s="187">
        <f>IF(SUM(wUSE!N$113:N$115),N$4*wUSE!N93/SUM(wUSE!N$113:N$115),0)</f>
        <v>0</v>
      </c>
      <c r="O92" s="187">
        <f>IF(SUM(wUSE!O$113:O$115),O$4*wUSE!O93/SUM(wUSE!O$113:O$115),0)</f>
        <v>0</v>
      </c>
      <c r="P92" s="187">
        <f>IF(SUM(wUSE!P$113:P$115),P$4*wUSE!P93/SUM(wUSE!P$113:P$115),0)</f>
        <v>0</v>
      </c>
      <c r="Q92" s="187">
        <f>IF(SUM(wUSE!Q$113:Q$115),Q$4*wUSE!Q93/SUM(wUSE!Q$113:Q$115),0)</f>
        <v>0</v>
      </c>
      <c r="R92" s="187">
        <f>IF(SUM(wUSE!R$113:R$115),R$4*wUSE!R93/SUM(wUSE!R$113:R$115),0)</f>
        <v>0</v>
      </c>
      <c r="S92" s="187">
        <f>IF(SUM(wUSE!S$113:S$115),S$4*wUSE!S93/SUM(wUSE!S$113:S$115),0)</f>
        <v>0</v>
      </c>
      <c r="T92" s="187">
        <f>IF(SUM(wUSE!T$113:T$115),T$4*wUSE!T93/SUM(wUSE!T$113:T$115),0)</f>
        <v>0</v>
      </c>
      <c r="U92" s="187">
        <f>IF(SUM(wUSE!U$113:U$115),U$4*wUSE!U93/SUM(wUSE!U$113:U$115),0)</f>
        <v>0</v>
      </c>
      <c r="V92" s="187">
        <f>IF(SUM(wUSE!V$113:V$115),V$4*wUSE!V93/SUM(wUSE!V$113:V$115),0)</f>
        <v>4.4871352247138632E-2</v>
      </c>
      <c r="W92" s="187">
        <f>IF(SUM(wUSE!W$113:W$115),W$4*wUSE!W93/SUM(wUSE!W$113:W$115),0)</f>
        <v>1.5431440207465429E-3</v>
      </c>
      <c r="X92" s="187">
        <f>IF(SUM(wUSE!X$113:X$115),X$4*wUSE!X93/SUM(wUSE!X$113:X$115),0)</f>
        <v>3.1027552961655075E-4</v>
      </c>
      <c r="Y92" s="187">
        <f>IF(SUM(wUSE!Y$113:Y$115),Y$4*wUSE!Y93/SUM(wUSE!Y$113:Y$115),0)</f>
        <v>7.1054145808188164E-4</v>
      </c>
      <c r="Z92" s="187">
        <f>IF(SUM(wUSE!Z$113:Z$115),Z$4*wUSE!Z93/SUM(wUSE!Z$113:Z$115),0)</f>
        <v>4.1323845836079053E-4</v>
      </c>
      <c r="AA92" s="187">
        <f>IF(SUM(wUSE!AA$113:AA$115),AA$4*wUSE!AA93/SUM(wUSE!AA$113:AA$115),0)</f>
        <v>2.1328459458346211E-3</v>
      </c>
      <c r="AB92" s="187">
        <f>IF(SUM(wUSE!AB$113:AB$115),AB$4*wUSE!AB93/SUM(wUSE!AB$113:AB$115),0)</f>
        <v>0</v>
      </c>
      <c r="AC92" s="187">
        <f>IF(SUM(wUSE!AC$113:AC$115),AC$4*wUSE!AC93/SUM(wUSE!AC$113:AC$115),0)</f>
        <v>0</v>
      </c>
      <c r="AD92" s="187">
        <f>IF(SUM(wUSE!AD$113:AD$115),AD$4*wUSE!AD93/SUM(wUSE!AD$113:AD$115),0)</f>
        <v>0</v>
      </c>
      <c r="AE92" s="187">
        <f>IF(SUM(wUSE!AE$113:AE$115),AE$4*wUSE!AE93/SUM(wUSE!AE$113:AE$115),0)</f>
        <v>0</v>
      </c>
      <c r="AF92" s="187">
        <f>IF(SUM(wUSE!AF$113:AF$115),AF$4*wUSE!AF93/SUM(wUSE!AF$113:AF$115),0)</f>
        <v>0</v>
      </c>
      <c r="AG92" s="187">
        <f>IF(SUM(wUSE!AG$113:AG$115),AG$4*wUSE!AG93/SUM(wUSE!AG$113:AG$115),0)</f>
        <v>0</v>
      </c>
      <c r="AH92" s="187">
        <f>IF(SUM(wUSE!AH$113:AH$115),AH$4*wUSE!AH93/SUM(wUSE!AH$113:AH$115),0)</f>
        <v>0</v>
      </c>
      <c r="AI92" s="187">
        <f>IF(SUM(wUSE!AI$113:AI$115),AI$4*wUSE!AI93/SUM(wUSE!AI$113:AI$115),0)</f>
        <v>0</v>
      </c>
      <c r="AJ92" s="187">
        <f>IF(SUM(wUSE!AJ$113:AJ$115),AJ$4*wUSE!AJ93/SUM(wUSE!AJ$113:AJ$115),0)</f>
        <v>0</v>
      </c>
      <c r="AK92" s="187">
        <f>IF(SUM(wUSE!AK$113:AK$115),AK$4*wUSE!AK93/SUM(wUSE!AK$113:AK$115),0)</f>
        <v>0</v>
      </c>
      <c r="AL92" s="187">
        <f>IF(SUM(wUSE!AL$113:AL$115),AL$4*wUSE!AL93/SUM(wUSE!AL$113:AL$115),0)</f>
        <v>0</v>
      </c>
      <c r="AM92" s="187">
        <f>IF(SUM(wUSE!AM$113:AM$115),AM$4*wUSE!AM93/SUM(wUSE!AM$113:AM$115),0)</f>
        <v>0</v>
      </c>
      <c r="AN92" s="187">
        <f>IF(SUM(wUSE!AN$113:AN$115),AN$4*wUSE!AN93/SUM(wUSE!AN$113:AN$115),0)</f>
        <v>0</v>
      </c>
      <c r="AO92" s="187">
        <f>IF(SUM(wUSE!AO$113:AO$115),AO$4*wUSE!AO93/SUM(wUSE!AO$113:AO$115),0)</f>
        <v>5.9753090753760452E-2</v>
      </c>
      <c r="AP92" s="187">
        <f>IF(SUM(wUSE!AP$113:AP$115),AP$4*wUSE!AP93/SUM(wUSE!AP$113:AP$115),0)</f>
        <v>0</v>
      </c>
      <c r="AQ92" s="187">
        <f>IF(SUM(wUSE!AQ$113:AQ$115),AQ$4*wUSE!AQ93/SUM(wUSE!AQ$113:AQ$115),0)</f>
        <v>0</v>
      </c>
      <c r="AR92" s="187">
        <f>IF(SUM(wUSE!AR$113:AR$115),AR$4*wUSE!AR93/SUM(wUSE!AR$113:AR$115),0)</f>
        <v>0</v>
      </c>
      <c r="AS92" s="187">
        <f>IF(SUM(wUSE!AS$113:AS$115),AS$4*wUSE!AS93/SUM(wUSE!AS$113:AS$115),0)</f>
        <v>0</v>
      </c>
      <c r="AT92" s="187">
        <f>IF(SUM(wUSE!AT$113:AT$115),AT$4*wUSE!AT93/SUM(wUSE!AT$113:AT$115),0)</f>
        <v>4.2612435502439646E-3</v>
      </c>
      <c r="AU92" s="187">
        <f>IF(SUM(wUSE!AU$113:AU$115),AU$4*wUSE!AU93/SUM(wUSE!AU$113:AU$115),0)</f>
        <v>0</v>
      </c>
      <c r="AV92" s="187">
        <f>IF(SUM(wUSE!AV$113:AV$115),AV$4*wUSE!AV93/SUM(wUSE!AV$113:AV$115),0)</f>
        <v>1.039158881656886E-2</v>
      </c>
      <c r="AW92" s="187">
        <f>IF(SUM(wUSE!AW$113:AW$115),AW$4*wUSE!AW93/SUM(wUSE!AW$113:AW$115),0)</f>
        <v>4.5647120791117175E-4</v>
      </c>
      <c r="AX92" s="187">
        <f>IF(SUM(wUSE!AX$113:AX$115),AX$4*wUSE!AX93/SUM(wUSE!AX$113:AX$115),0)</f>
        <v>0</v>
      </c>
      <c r="AY92" s="187">
        <f>IF(SUM(wUSE!AY$113:AY$115),AY$4*wUSE!AY93/SUM(wUSE!AY$113:AY$115),0)</f>
        <v>2.4167537400732013E-2</v>
      </c>
      <c r="AZ92" s="187">
        <f>IF(SUM(wUSE!AZ$113:AZ$115),AZ$4*wUSE!AZ93/SUM(wUSE!AZ$113:AZ$115),0)</f>
        <v>0.17998484196975123</v>
      </c>
      <c r="BA92" s="187">
        <f>IF(SUM(wUSE!BA$113:BA$115),BA$4*wUSE!BA93/SUM(wUSE!BA$113:BA$115),0)</f>
        <v>0</v>
      </c>
      <c r="BB92" s="187">
        <f>IF(SUM(wUSE!BB$113:BB$115),BB$4*wUSE!BB93/SUM(wUSE!BB$113:BB$115),0)</f>
        <v>0</v>
      </c>
      <c r="BC92" s="187">
        <f>IF(SUM(wUSE!BC$113:BC$115),BC$4*wUSE!BC93/SUM(wUSE!BC$113:BC$115),0)</f>
        <v>2.3525413239101106E-3</v>
      </c>
      <c r="BD92" s="187">
        <f>IF(SUM(wUSE!BD$113:BD$115),BD$4*wUSE!BD93/SUM(wUSE!BD$113:BD$115),0)</f>
        <v>4.6957407691306423E-3</v>
      </c>
      <c r="BE92" s="187">
        <f>IF(SUM(wUSE!BE$113:BE$115),BE$4*wUSE!BE93/SUM(wUSE!BE$113:BE$115),0)</f>
        <v>1.7623214451255521E-2</v>
      </c>
      <c r="BF92" s="187">
        <f>IF(SUM(wUSE!BF$113:BF$115),BF$4*wUSE!BF93/SUM(wUSE!BF$113:BF$115),0)</f>
        <v>0</v>
      </c>
      <c r="BG92" s="187">
        <f>IF(SUM(wUSE!BG$113:BG$115),BG$4*wUSE!BG93/SUM(wUSE!BG$113:BG$115),0)</f>
        <v>2.9437504829286888E-4</v>
      </c>
      <c r="BH92" s="187">
        <f>IF(SUM(wUSE!BH$113:BH$115),BH$4*wUSE!BH93/SUM(wUSE!BH$113:BH$115),0)</f>
        <v>1.4854986318242761E-3</v>
      </c>
      <c r="BI92" s="187">
        <f>IF(SUM(wUSE!BI$113:BI$115),BI$4*wUSE!BI93/SUM(wUSE!BI$113:BI$115),0)</f>
        <v>1.8918425566333469E-2</v>
      </c>
      <c r="BJ92" s="187">
        <f>IF(SUM(wUSE!BJ$113:BJ$115),BJ$4*wUSE!BJ93/SUM(wUSE!BJ$113:BJ$115),0)</f>
        <v>0</v>
      </c>
      <c r="BK92" s="187">
        <f>IF(SUM(wUSE!BK$113:BK$115),BK$4*wUSE!BK93/SUM(wUSE!BK$113:BK$115),0)</f>
        <v>3.6916608502706873E-2</v>
      </c>
      <c r="BL92" s="187">
        <f>IF(SUM(wUSE!BL$113:BL$115),BL$4*wUSE!BL93/SUM(wUSE!BL$113:BL$115),0)</f>
        <v>0</v>
      </c>
      <c r="BM92" s="187">
        <f>IF(SUM(wUSE!BM$113:BM$115),BM$4*wUSE!BM93/SUM(wUSE!BM$113:BM$115),0)</f>
        <v>2.3786653111264588E-4</v>
      </c>
      <c r="BN92" s="187">
        <f>IF(SUM(wUSE!BN$113:BN$115),BN$4*wUSE!BN93/SUM(wUSE!BN$113:BN$115),0)</f>
        <v>0</v>
      </c>
      <c r="BO92" s="187">
        <f>IF(SUM(wUSE!BO$113:BO$115),BO$4*wUSE!BO93/SUM(wUSE!BO$113:BO$115),0)</f>
        <v>8.4582499411256541E-3</v>
      </c>
      <c r="BP92" s="187">
        <f>IF(SUM(wUSE!BP$113:BP$115),BP$4*wUSE!BP93/SUM(wUSE!BP$113:BP$115),0)</f>
        <v>0</v>
      </c>
      <c r="BQ92" s="187">
        <f>IF(SUM(wUSE!BQ$113:BQ$115),BQ$4*wUSE!BQ93/SUM(wUSE!BQ$113:BQ$115),0)</f>
        <v>0</v>
      </c>
      <c r="BR92" s="187">
        <f>IF(SUM(wUSE!BR$113:BR$115),BR$4*wUSE!BR93/SUM(wUSE!BR$113:BR$115),0)</f>
        <v>0</v>
      </c>
      <c r="BS92" s="187">
        <f>IF(SUM(wUSE!BS$113:BS$115),BS$4*wUSE!BS93/SUM(wUSE!BS$113:BS$115),0)</f>
        <v>0</v>
      </c>
      <c r="BT92" s="187">
        <f>IF(SUM(wUSE!BT$113:BT$115),BT$4*wUSE!BT93/SUM(wUSE!BT$113:BT$115),0)</f>
        <v>6.2020920985902409E-2</v>
      </c>
      <c r="BU92" s="187">
        <f>IF(SUM(wUSE!BU$113:BU$115),BU$4*wUSE!BU93/SUM(wUSE!BU$113:BU$115),0)</f>
        <v>0</v>
      </c>
      <c r="BV92" s="187">
        <f>IF(SUM(wUSE!BV$113:BV$115),BV$4*wUSE!BV93/SUM(wUSE!BV$113:BV$115),0)</f>
        <v>6.3834142810065192E-2</v>
      </c>
      <c r="BW92" s="187">
        <f>IF(SUM(wUSE!BW$113:BW$115),BW$4*wUSE!BW93/SUM(wUSE!BW$113:BW$115),0)</f>
        <v>0</v>
      </c>
      <c r="BX92" s="187">
        <f>IF(SUM(wUSE!BX$113:BX$115),BX$4*wUSE!BX93/SUM(wUSE!BX$113:BX$115),0)</f>
        <v>1.5656247457241923E-2</v>
      </c>
      <c r="BY92" s="187">
        <f>IF(SUM(wUSE!BY$113:BY$115),BY$4*wUSE!BY93/SUM(wUSE!BY$113:BY$115),0)</f>
        <v>0</v>
      </c>
      <c r="BZ92" s="187">
        <f>IF(SUM(wUSE!BZ$113:BZ$115),BZ$4*wUSE!BZ93/SUM(wUSE!BZ$113:BZ$115),0)</f>
        <v>4.9805530241958014</v>
      </c>
      <c r="CA92" s="187">
        <f>IF(SUM(wUSE!CA$113:CA$115),CA$4*wUSE!CA93/SUM(wUSE!CA$113:CA$115),0)</f>
        <v>0.12897766277692774</v>
      </c>
      <c r="CB92" s="187">
        <f>IF(SUM(wUSE!CB$113:CB$115),CB$4*wUSE!CB93/SUM(wUSE!CB$113:CB$115),0)</f>
        <v>0.22216797685717174</v>
      </c>
      <c r="CC92" s="187">
        <f>IF(SUM(wUSE!CC$113:CC$115),CC$4*wUSE!CC93/SUM(wUSE!CC$113:CC$115),0)</f>
        <v>1.6044888013223801</v>
      </c>
      <c r="CD92" s="187">
        <f>IF(SUM(wUSE!CD$113:CD$115),CD$4*wUSE!CD93/SUM(wUSE!CD$113:CD$115),0)</f>
        <v>3.2818368248779255E-2</v>
      </c>
      <c r="CE92" s="187">
        <f>IF(SUM(wUSE!CE$113:CE$115),CE$4*wUSE!CE93/SUM(wUSE!CE$113:CE$115),0)</f>
        <v>0</v>
      </c>
      <c r="CF92" s="187">
        <f>IF(SUM(wUSE!CF$113:CF$115),CF$4*wUSE!CF93/SUM(wUSE!CF$113:CF$115),0)</f>
        <v>0.36881016497464575</v>
      </c>
      <c r="CG92" s="187">
        <f>IF(SUM(wUSE!CG$113:CG$115),CG$4*wUSE!CG93/SUM(wUSE!CG$113:CG$115),0)</f>
        <v>0.9914432566889988</v>
      </c>
      <c r="CH92" s="187">
        <f>IF(SUM(wUSE!CH$113:CH$115),CH$4*wUSE!CH93/SUM(wUSE!CH$113:CH$115),0)</f>
        <v>16.499057499409506</v>
      </c>
      <c r="CI92" s="187">
        <f>IF(SUM(wUSE!CI$113:CI$115),CI$4*wUSE!CI93/SUM(wUSE!CI$113:CI$115),0)</f>
        <v>8.2047525934396877</v>
      </c>
      <c r="CJ92" s="187">
        <f>IF(SUM(wUSE!CJ$113:CJ$115),CJ$4*wUSE!CJ93/SUM(wUSE!CJ$113:CJ$115),0)</f>
        <v>8.6534589250052392</v>
      </c>
      <c r="CK92" s="187">
        <f>IF(SUM(wUSE!CK$113:CK$115),CK$4*wUSE!CK93/SUM(wUSE!CK$113:CK$115),0)</f>
        <v>1.4203934852018074E-2</v>
      </c>
      <c r="CL92" s="187">
        <f>IF(SUM(wUSE!CL$113:CL$115),CL$4*wUSE!CL93/SUM(wUSE!CL$113:CL$115),0)</f>
        <v>2.4784338470699425</v>
      </c>
      <c r="CM92" s="187">
        <f>IF(SUM(wUSE!CM$113:CM$115),CM$4*wUSE!CM93/SUM(wUSE!CM$113:CM$115),0)</f>
        <v>0</v>
      </c>
      <c r="CN92" s="187">
        <f>IF(SUM(wUSE!CN$113:CN$115),CN$4*wUSE!CN93/SUM(wUSE!CN$113:CN$115),0)</f>
        <v>0</v>
      </c>
      <c r="CO92" s="187">
        <f>IF(SUM(wUSE!CO$113:CO$115),CO$4*wUSE!CO93/SUM(wUSE!CO$113:CO$115),0)</f>
        <v>0.79849457056092099</v>
      </c>
      <c r="CP92" s="187">
        <f>IF(SUM(wUSE!CP$113:CP$115),CP$4*wUSE!CP93/SUM(wUSE!CP$113:CP$115),0)</f>
        <v>0.25572700759987577</v>
      </c>
      <c r="CQ92" s="187">
        <f>IF(SUM(wUSE!CQ$113:CQ$115),CQ$4*wUSE!CQ93/SUM(wUSE!CQ$113:CQ$115),0)</f>
        <v>5.5301809787736437E-3</v>
      </c>
      <c r="CR92" s="187">
        <f>IF(SUM(wUSE!CR$113:CR$115),CR$4*wUSE!CR93/SUM(wUSE!CR$113:CR$115),0)</f>
        <v>1.6004446134278548E-4</v>
      </c>
      <c r="CS92" s="187">
        <f>IF(SUM(wUSE!CS$113:CS$115),CS$4*wUSE!CS93/SUM(wUSE!CS$113:CS$115),0)</f>
        <v>1.4125347704909986E-2</v>
      </c>
      <c r="CT92" s="187">
        <f>IF(SUM(wUSE!CT$113:CT$115),CT$4*wUSE!CT93/SUM(wUSE!CT$113:CT$115),0)</f>
        <v>1.1441366178833867</v>
      </c>
      <c r="CU92" s="187">
        <f>IF(SUM(wUSE!CU$113:CU$115),CU$4*wUSE!CU93/SUM(wUSE!CU$113:CU$115),0)</f>
        <v>9.025261983071374E-2</v>
      </c>
      <c r="CV92" s="187">
        <f>IF(SUM(wUSE!CV$113:CV$115),CV$4*wUSE!CV93/SUM(wUSE!CV$113:CV$115),0)</f>
        <v>0.13412527006935646</v>
      </c>
      <c r="CW92" s="187">
        <f>IF(SUM(wUSE!CW$113:CW$115),CW$4*wUSE!CW93/SUM(wUSE!CW$113:CW$115),0)</f>
        <v>0.11839103896009805</v>
      </c>
      <c r="CX92" s="187">
        <f>IF(SUM(wUSE!CX$113:CX$115),CX$4*wUSE!CX93/SUM(wUSE!CX$113:CX$115),0)</f>
        <v>7.0995476402238604E-3</v>
      </c>
      <c r="CY92" s="187">
        <f>IF(SUM(wUSE!CY$113:CY$115),CY$4*wUSE!CY93/SUM(wUSE!CY$113:CY$115),0)</f>
        <v>8.1089163314122577E-3</v>
      </c>
      <c r="CZ92" s="187">
        <f>IF(SUM(wUSE!CZ$113:CZ$115),CZ$4*wUSE!CZ93/SUM(wUSE!CZ$113:CZ$115),0)</f>
        <v>8.5202201287562992E-2</v>
      </c>
      <c r="DA92" s="187">
        <f>IF(SUM(wUSE!DA$113:DA$115),DA$4*wUSE!DA93/SUM(wUSE!DA$113:DA$115),0)</f>
        <v>0</v>
      </c>
      <c r="DB92" s="187">
        <f>IF(SUM(wUSE!DB$113:DB$115),DB$4*wUSE!DB93/SUM(wUSE!DB$113:DB$115),0)</f>
        <v>0</v>
      </c>
      <c r="DC92" s="177"/>
      <c r="DD92" s="178"/>
      <c r="DE92" s="178"/>
      <c r="DF92" s="178"/>
      <c r="DG92" s="178"/>
      <c r="DH92" s="178"/>
      <c r="DI92" s="178"/>
      <c r="DJ92" s="178"/>
      <c r="DK92" s="178"/>
      <c r="DL92" s="178"/>
      <c r="DM92" s="178"/>
      <c r="DN92" s="178"/>
      <c r="DO92" s="178"/>
      <c r="DP92" s="178"/>
    </row>
    <row r="93" spans="1:120" x14ac:dyDescent="0.35">
      <c r="A93" s="1"/>
      <c r="B93" s="15" t="s">
        <v>565</v>
      </c>
      <c r="C93" s="187">
        <f>IF(SUM(wUSE!C$113:C$115),C$4*wUSE!C94/SUM(wUSE!C$113:C$115),0)</f>
        <v>0</v>
      </c>
      <c r="D93" s="187">
        <f>IF(SUM(wUSE!D$113:D$115),D$4*wUSE!D94/SUM(wUSE!D$113:D$115),0)</f>
        <v>0</v>
      </c>
      <c r="E93" s="187">
        <f>IF(SUM(wUSE!E$113:E$115),E$4*wUSE!E94/SUM(wUSE!E$113:E$115),0)</f>
        <v>0</v>
      </c>
      <c r="F93" s="187">
        <f>IF(SUM(wUSE!F$113:F$115),F$4*wUSE!F94/SUM(wUSE!F$113:F$115),0)</f>
        <v>0</v>
      </c>
      <c r="G93" s="187">
        <f>IF(SUM(wUSE!G$113:G$115),G$4*wUSE!G94/SUM(wUSE!G$113:G$115),0)</f>
        <v>0</v>
      </c>
      <c r="H93" s="187">
        <f>IF(SUM(wUSE!H$113:H$115),H$4*wUSE!H94/SUM(wUSE!H$113:H$115),0)</f>
        <v>0</v>
      </c>
      <c r="I93" s="187">
        <f>IF(SUM(wUSE!I$113:I$115),I$4*wUSE!I94/SUM(wUSE!I$113:I$115),0)</f>
        <v>0</v>
      </c>
      <c r="J93" s="187">
        <f>IF(SUM(wUSE!J$113:J$115),J$4*wUSE!J94/SUM(wUSE!J$113:J$115),0)</f>
        <v>0</v>
      </c>
      <c r="K93" s="187">
        <f>IF(SUM(wUSE!K$113:K$115),K$4*wUSE!K94/SUM(wUSE!K$113:K$115),0)</f>
        <v>0</v>
      </c>
      <c r="L93" s="187">
        <f>IF(SUM(wUSE!L$113:L$115),L$4*wUSE!L94/SUM(wUSE!L$113:L$115),0)</f>
        <v>0</v>
      </c>
      <c r="M93" s="187">
        <f>IF(SUM(wUSE!M$113:M$115),M$4*wUSE!M94/SUM(wUSE!M$113:M$115),0)</f>
        <v>0</v>
      </c>
      <c r="N93" s="187">
        <f>IF(SUM(wUSE!N$113:N$115),N$4*wUSE!N94/SUM(wUSE!N$113:N$115),0)</f>
        <v>0</v>
      </c>
      <c r="O93" s="187">
        <f>IF(SUM(wUSE!O$113:O$115),O$4*wUSE!O94/SUM(wUSE!O$113:O$115),0)</f>
        <v>0</v>
      </c>
      <c r="P93" s="187">
        <f>IF(SUM(wUSE!P$113:P$115),P$4*wUSE!P94/SUM(wUSE!P$113:P$115),0)</f>
        <v>0</v>
      </c>
      <c r="Q93" s="187">
        <f>IF(SUM(wUSE!Q$113:Q$115),Q$4*wUSE!Q94/SUM(wUSE!Q$113:Q$115),0)</f>
        <v>0</v>
      </c>
      <c r="R93" s="187">
        <f>IF(SUM(wUSE!R$113:R$115),R$4*wUSE!R94/SUM(wUSE!R$113:R$115),0)</f>
        <v>0</v>
      </c>
      <c r="S93" s="187">
        <f>IF(SUM(wUSE!S$113:S$115),S$4*wUSE!S94/SUM(wUSE!S$113:S$115),0)</f>
        <v>0</v>
      </c>
      <c r="T93" s="187">
        <f>IF(SUM(wUSE!T$113:T$115),T$4*wUSE!T94/SUM(wUSE!T$113:T$115),0)</f>
        <v>0</v>
      </c>
      <c r="U93" s="187">
        <f>IF(SUM(wUSE!U$113:U$115),U$4*wUSE!U94/SUM(wUSE!U$113:U$115),0)</f>
        <v>0</v>
      </c>
      <c r="V93" s="187">
        <f>IF(SUM(wUSE!V$113:V$115),V$4*wUSE!V94/SUM(wUSE!V$113:V$115),0)</f>
        <v>0</v>
      </c>
      <c r="W93" s="187">
        <f>IF(SUM(wUSE!W$113:W$115),W$4*wUSE!W94/SUM(wUSE!W$113:W$115),0)</f>
        <v>0</v>
      </c>
      <c r="X93" s="187">
        <f>IF(SUM(wUSE!X$113:X$115),X$4*wUSE!X94/SUM(wUSE!X$113:X$115),0)</f>
        <v>0</v>
      </c>
      <c r="Y93" s="187">
        <f>IF(SUM(wUSE!Y$113:Y$115),Y$4*wUSE!Y94/SUM(wUSE!Y$113:Y$115),0)</f>
        <v>0</v>
      </c>
      <c r="Z93" s="187">
        <f>IF(SUM(wUSE!Z$113:Z$115),Z$4*wUSE!Z94/SUM(wUSE!Z$113:Z$115),0)</f>
        <v>0</v>
      </c>
      <c r="AA93" s="187">
        <f>IF(SUM(wUSE!AA$113:AA$115),AA$4*wUSE!AA94/SUM(wUSE!AA$113:AA$115),0)</f>
        <v>0</v>
      </c>
      <c r="AB93" s="187">
        <f>IF(SUM(wUSE!AB$113:AB$115),AB$4*wUSE!AB94/SUM(wUSE!AB$113:AB$115),0)</f>
        <v>0</v>
      </c>
      <c r="AC93" s="187">
        <f>IF(SUM(wUSE!AC$113:AC$115),AC$4*wUSE!AC94/SUM(wUSE!AC$113:AC$115),0)</f>
        <v>0</v>
      </c>
      <c r="AD93" s="187">
        <f>IF(SUM(wUSE!AD$113:AD$115),AD$4*wUSE!AD94/SUM(wUSE!AD$113:AD$115),0)</f>
        <v>0</v>
      </c>
      <c r="AE93" s="187">
        <f>IF(SUM(wUSE!AE$113:AE$115),AE$4*wUSE!AE94/SUM(wUSE!AE$113:AE$115),0)</f>
        <v>0</v>
      </c>
      <c r="AF93" s="187">
        <f>IF(SUM(wUSE!AF$113:AF$115),AF$4*wUSE!AF94/SUM(wUSE!AF$113:AF$115),0)</f>
        <v>0</v>
      </c>
      <c r="AG93" s="187">
        <f>IF(SUM(wUSE!AG$113:AG$115),AG$4*wUSE!AG94/SUM(wUSE!AG$113:AG$115),0)</f>
        <v>0</v>
      </c>
      <c r="AH93" s="187">
        <f>IF(SUM(wUSE!AH$113:AH$115),AH$4*wUSE!AH94/SUM(wUSE!AH$113:AH$115),0)</f>
        <v>0</v>
      </c>
      <c r="AI93" s="187">
        <f>IF(SUM(wUSE!AI$113:AI$115),AI$4*wUSE!AI94/SUM(wUSE!AI$113:AI$115),0)</f>
        <v>0</v>
      </c>
      <c r="AJ93" s="187">
        <f>IF(SUM(wUSE!AJ$113:AJ$115),AJ$4*wUSE!AJ94/SUM(wUSE!AJ$113:AJ$115),0)</f>
        <v>0</v>
      </c>
      <c r="AK93" s="187">
        <f>IF(SUM(wUSE!AK$113:AK$115),AK$4*wUSE!AK94/SUM(wUSE!AK$113:AK$115),0)</f>
        <v>0</v>
      </c>
      <c r="AL93" s="187">
        <f>IF(SUM(wUSE!AL$113:AL$115),AL$4*wUSE!AL94/SUM(wUSE!AL$113:AL$115),0)</f>
        <v>0</v>
      </c>
      <c r="AM93" s="187">
        <f>IF(SUM(wUSE!AM$113:AM$115),AM$4*wUSE!AM94/SUM(wUSE!AM$113:AM$115),0)</f>
        <v>0</v>
      </c>
      <c r="AN93" s="187">
        <f>IF(SUM(wUSE!AN$113:AN$115),AN$4*wUSE!AN94/SUM(wUSE!AN$113:AN$115),0)</f>
        <v>0</v>
      </c>
      <c r="AO93" s="187">
        <f>IF(SUM(wUSE!AO$113:AO$115),AO$4*wUSE!AO94/SUM(wUSE!AO$113:AO$115),0)</f>
        <v>0.77322986107220415</v>
      </c>
      <c r="AP93" s="187">
        <f>IF(SUM(wUSE!AP$113:AP$115),AP$4*wUSE!AP94/SUM(wUSE!AP$113:AP$115),0)</f>
        <v>0.43459897923606189</v>
      </c>
      <c r="AQ93" s="187">
        <f>IF(SUM(wUSE!AQ$113:AQ$115),AQ$4*wUSE!AQ94/SUM(wUSE!AQ$113:AQ$115),0)</f>
        <v>2.0245467525680499E-2</v>
      </c>
      <c r="AR93" s="187">
        <f>IF(SUM(wUSE!AR$113:AR$115),AR$4*wUSE!AR94/SUM(wUSE!AR$113:AR$115),0)</f>
        <v>0</v>
      </c>
      <c r="AS93" s="187">
        <f>IF(SUM(wUSE!AS$113:AS$115),AS$4*wUSE!AS94/SUM(wUSE!AS$113:AS$115),0)</f>
        <v>3.1874951053034506E-2</v>
      </c>
      <c r="AT93" s="187">
        <f>IF(SUM(wUSE!AT$113:AT$115),AT$4*wUSE!AT94/SUM(wUSE!AT$113:AT$115),0)</f>
        <v>0.10158641013018728</v>
      </c>
      <c r="AU93" s="187">
        <f>IF(SUM(wUSE!AU$113:AU$115),AU$4*wUSE!AU94/SUM(wUSE!AU$113:AU$115),0)</f>
        <v>1.6897320988409136E-2</v>
      </c>
      <c r="AV93" s="187">
        <f>IF(SUM(wUSE!AV$113:AV$115),AV$4*wUSE!AV94/SUM(wUSE!AV$113:AV$115),0)</f>
        <v>0.79413283314452665</v>
      </c>
      <c r="AW93" s="187">
        <f>IF(SUM(wUSE!AW$113:AW$115),AW$4*wUSE!AW94/SUM(wUSE!AW$113:AW$115),0)</f>
        <v>3.207843022045271E-2</v>
      </c>
      <c r="AX93" s="187">
        <f>IF(SUM(wUSE!AX$113:AX$115),AX$4*wUSE!AX94/SUM(wUSE!AX$113:AX$115),0)</f>
        <v>2.9979014577891351E-2</v>
      </c>
      <c r="AY93" s="187">
        <f>IF(SUM(wUSE!AY$113:AY$115),AY$4*wUSE!AY94/SUM(wUSE!AY$113:AY$115),0)</f>
        <v>1.0535302035589587</v>
      </c>
      <c r="AZ93" s="187">
        <f>IF(SUM(wUSE!AZ$113:AZ$115),AZ$4*wUSE!AZ94/SUM(wUSE!AZ$113:AZ$115),0)</f>
        <v>1.0516955949099274</v>
      </c>
      <c r="BA93" s="187">
        <f>IF(SUM(wUSE!BA$113:BA$115),BA$4*wUSE!BA94/SUM(wUSE!BA$113:BA$115),0)</f>
        <v>0.14915697441719272</v>
      </c>
      <c r="BB93" s="187">
        <f>IF(SUM(wUSE!BB$113:BB$115),BB$4*wUSE!BB94/SUM(wUSE!BB$113:BB$115),0)</f>
        <v>0.26524470525160371</v>
      </c>
      <c r="BC93" s="187">
        <f>IF(SUM(wUSE!BC$113:BC$115),BC$4*wUSE!BC94/SUM(wUSE!BC$113:BC$115),0)</f>
        <v>0.27813163117895651</v>
      </c>
      <c r="BD93" s="187">
        <f>IF(SUM(wUSE!BD$113:BD$115),BD$4*wUSE!BD94/SUM(wUSE!BD$113:BD$115),0)</f>
        <v>8.8489669298265961E-2</v>
      </c>
      <c r="BE93" s="187">
        <f>IF(SUM(wUSE!BE$113:BE$115),BE$4*wUSE!BE94/SUM(wUSE!BE$113:BE$115),0)</f>
        <v>4.9954552738978364E-2</v>
      </c>
      <c r="BF93" s="187">
        <f>IF(SUM(wUSE!BF$113:BF$115),BF$4*wUSE!BF94/SUM(wUSE!BF$113:BF$115),0)</f>
        <v>1.6591426590662291E-3</v>
      </c>
      <c r="BG93" s="187">
        <f>IF(SUM(wUSE!BG$113:BG$115),BG$4*wUSE!BG94/SUM(wUSE!BG$113:BG$115),0)</f>
        <v>0.22845553329708931</v>
      </c>
      <c r="BH93" s="187">
        <f>IF(SUM(wUSE!BH$113:BH$115),BH$4*wUSE!BH94/SUM(wUSE!BH$113:BH$115),0)</f>
        <v>4.4396212214354962E-2</v>
      </c>
      <c r="BI93" s="187">
        <f>IF(SUM(wUSE!BI$113:BI$115),BI$4*wUSE!BI94/SUM(wUSE!BI$113:BI$115),0)</f>
        <v>8.1804816557445328E-2</v>
      </c>
      <c r="BJ93" s="187">
        <f>IF(SUM(wUSE!BJ$113:BJ$115),BJ$4*wUSE!BJ94/SUM(wUSE!BJ$113:BJ$115),0)</f>
        <v>2.9567299755678014E-3</v>
      </c>
      <c r="BK93" s="187">
        <f>IF(SUM(wUSE!BK$113:BK$115),BK$4*wUSE!BK94/SUM(wUSE!BK$113:BK$115),0)</f>
        <v>0.31126343940215323</v>
      </c>
      <c r="BL93" s="187">
        <f>IF(SUM(wUSE!BL$113:BL$115),BL$4*wUSE!BL94/SUM(wUSE!BL$113:BL$115),0)</f>
        <v>1.2870522818467775E-2</v>
      </c>
      <c r="BM93" s="187">
        <f>IF(SUM(wUSE!BM$113:BM$115),BM$4*wUSE!BM94/SUM(wUSE!BM$113:BM$115),0)</f>
        <v>0.39507491304742892</v>
      </c>
      <c r="BN93" s="187">
        <f>IF(SUM(wUSE!BN$113:BN$115),BN$4*wUSE!BN94/SUM(wUSE!BN$113:BN$115),0)</f>
        <v>0.15627219360242153</v>
      </c>
      <c r="BO93" s="187">
        <f>IF(SUM(wUSE!BO$113:BO$115),BO$4*wUSE!BO94/SUM(wUSE!BO$113:BO$115),0)</f>
        <v>0.10180904632773001</v>
      </c>
      <c r="BP93" s="187">
        <f>IF(SUM(wUSE!BP$113:BP$115),BP$4*wUSE!BP94/SUM(wUSE!BP$113:BP$115),0)</f>
        <v>8.7737406146869049E-2</v>
      </c>
      <c r="BQ93" s="187">
        <f>IF(SUM(wUSE!BQ$113:BQ$115),BQ$4*wUSE!BQ94/SUM(wUSE!BQ$113:BQ$115),0)</f>
        <v>5.1083064145937412E-3</v>
      </c>
      <c r="BR93" s="187">
        <f>IF(SUM(wUSE!BR$113:BR$115),BR$4*wUSE!BR94/SUM(wUSE!BR$113:BR$115),0)</f>
        <v>7.6350506737693242E-3</v>
      </c>
      <c r="BS93" s="187">
        <f>IF(SUM(wUSE!BS$113:BS$115),BS$4*wUSE!BS94/SUM(wUSE!BS$113:BS$115),0)</f>
        <v>0.86365546239215341</v>
      </c>
      <c r="BT93" s="187">
        <f>IF(SUM(wUSE!BT$113:BT$115),BT$4*wUSE!BT94/SUM(wUSE!BT$113:BT$115),0)</f>
        <v>9.7482094983708911E-2</v>
      </c>
      <c r="BU93" s="187">
        <f>IF(SUM(wUSE!BU$113:BU$115),BU$4*wUSE!BU94/SUM(wUSE!BU$113:BU$115),0)</f>
        <v>6.7762194590704518E-3</v>
      </c>
      <c r="BV93" s="187">
        <f>IF(SUM(wUSE!BV$113:BV$115),BV$4*wUSE!BV94/SUM(wUSE!BV$113:BV$115),0)</f>
        <v>2.7964966621319762</v>
      </c>
      <c r="BW93" s="187">
        <f>IF(SUM(wUSE!BW$113:BW$115),BW$4*wUSE!BW94/SUM(wUSE!BW$113:BW$115),0)</f>
        <v>0</v>
      </c>
      <c r="BX93" s="187">
        <f>IF(SUM(wUSE!BX$113:BX$115),BX$4*wUSE!BX94/SUM(wUSE!BX$113:BX$115),0)</f>
        <v>0.27125113542114659</v>
      </c>
      <c r="BY93" s="187">
        <f>IF(SUM(wUSE!BY$113:BY$115),BY$4*wUSE!BY94/SUM(wUSE!BY$113:BY$115),0)</f>
        <v>0.4171211418243182</v>
      </c>
      <c r="BZ93" s="187">
        <f>IF(SUM(wUSE!BZ$113:BZ$115),BZ$4*wUSE!BZ94/SUM(wUSE!BZ$113:BZ$115),0)</f>
        <v>9.6808477371524546</v>
      </c>
      <c r="CA93" s="187">
        <f>IF(SUM(wUSE!CA$113:CA$115),CA$4*wUSE!CA94/SUM(wUSE!CA$113:CA$115),0)</f>
        <v>6.2466755439907997</v>
      </c>
      <c r="CB93" s="187">
        <f>IF(SUM(wUSE!CB$113:CB$115),CB$4*wUSE!CB94/SUM(wUSE!CB$113:CB$115),0)</f>
        <v>0.58210182080016415</v>
      </c>
      <c r="CC93" s="187">
        <f>IF(SUM(wUSE!CC$113:CC$115),CC$4*wUSE!CC94/SUM(wUSE!CC$113:CC$115),0)</f>
        <v>0.59025304664250156</v>
      </c>
      <c r="CD93" s="187">
        <f>IF(SUM(wUSE!CD$113:CD$115),CD$4*wUSE!CD94/SUM(wUSE!CD$113:CD$115),0)</f>
        <v>0.41662981510866709</v>
      </c>
      <c r="CE93" s="187">
        <f>IF(SUM(wUSE!CE$113:CE$115),CE$4*wUSE!CE94/SUM(wUSE!CE$113:CE$115),0)</f>
        <v>4.0993859889124067E-2</v>
      </c>
      <c r="CF93" s="187">
        <f>IF(SUM(wUSE!CF$113:CF$115),CF$4*wUSE!CF94/SUM(wUSE!CF$113:CF$115),0)</f>
        <v>0.87296442011240571</v>
      </c>
      <c r="CG93" s="187">
        <f>IF(SUM(wUSE!CG$113:CG$115),CG$4*wUSE!CG94/SUM(wUSE!CG$113:CG$115),0)</f>
        <v>0.13279061116851903</v>
      </c>
      <c r="CH93" s="187">
        <f>IF(SUM(wUSE!CH$113:CH$115),CH$4*wUSE!CH94/SUM(wUSE!CH$113:CH$115),0)</f>
        <v>1.1106328277831845</v>
      </c>
      <c r="CI93" s="187">
        <f>IF(SUM(wUSE!CI$113:CI$115),CI$4*wUSE!CI94/SUM(wUSE!CI$113:CI$115),0)</f>
        <v>0.32862095139230413</v>
      </c>
      <c r="CJ93" s="187">
        <f>IF(SUM(wUSE!CJ$113:CJ$115),CJ$4*wUSE!CJ94/SUM(wUSE!CJ$113:CJ$115),0)</f>
        <v>0.5275712089849407</v>
      </c>
      <c r="CK93" s="187">
        <f>IF(SUM(wUSE!CK$113:CK$115),CK$4*wUSE!CK94/SUM(wUSE!CK$113:CK$115),0)</f>
        <v>0</v>
      </c>
      <c r="CL93" s="187">
        <f>IF(SUM(wUSE!CL$113:CL$115),CL$4*wUSE!CL94/SUM(wUSE!CL$113:CL$115),0)</f>
        <v>1.0346465684198642</v>
      </c>
      <c r="CM93" s="187">
        <f>IF(SUM(wUSE!CM$113:CM$115),CM$4*wUSE!CM94/SUM(wUSE!CM$113:CM$115),0)</f>
        <v>0</v>
      </c>
      <c r="CN93" s="187">
        <f>IF(SUM(wUSE!CN$113:CN$115),CN$4*wUSE!CN94/SUM(wUSE!CN$113:CN$115),0)</f>
        <v>0.34776050920527812</v>
      </c>
      <c r="CO93" s="187">
        <f>IF(SUM(wUSE!CO$113:CO$115),CO$4*wUSE!CO94/SUM(wUSE!CO$113:CO$115),0)</f>
        <v>0.29930615037959757</v>
      </c>
      <c r="CP93" s="187">
        <f>IF(SUM(wUSE!CP$113:CP$115),CP$4*wUSE!CP94/SUM(wUSE!CP$113:CP$115),0)</f>
        <v>0.10817427713203802</v>
      </c>
      <c r="CQ93" s="187">
        <f>IF(SUM(wUSE!CQ$113:CQ$115),CQ$4*wUSE!CQ94/SUM(wUSE!CQ$113:CQ$115),0)</f>
        <v>0.10768177916178338</v>
      </c>
      <c r="CR93" s="187">
        <f>IF(SUM(wUSE!CR$113:CR$115),CR$4*wUSE!CR94/SUM(wUSE!CR$113:CR$115),0)</f>
        <v>0.2081005456581462</v>
      </c>
      <c r="CS93" s="187">
        <f>IF(SUM(wUSE!CS$113:CS$115),CS$4*wUSE!CS94/SUM(wUSE!CS$113:CS$115),0)</f>
        <v>0.40390448499144305</v>
      </c>
      <c r="CT93" s="187">
        <f>IF(SUM(wUSE!CT$113:CT$115),CT$4*wUSE!CT94/SUM(wUSE!CT$113:CT$115),0)</f>
        <v>0.93567925895955206</v>
      </c>
      <c r="CU93" s="187">
        <f>IF(SUM(wUSE!CU$113:CU$115),CU$4*wUSE!CU94/SUM(wUSE!CU$113:CU$115),0)</f>
        <v>0.3227280622299567</v>
      </c>
      <c r="CV93" s="187">
        <f>IF(SUM(wUSE!CV$113:CV$115),CV$4*wUSE!CV94/SUM(wUSE!CV$113:CV$115),0)</f>
        <v>0.24926450924483801</v>
      </c>
      <c r="CW93" s="187">
        <f>IF(SUM(wUSE!CW$113:CW$115),CW$4*wUSE!CW94/SUM(wUSE!CW$113:CW$115),0)</f>
        <v>5.0882925428725877E-2</v>
      </c>
      <c r="CX93" s="187">
        <f>IF(SUM(wUSE!CX$113:CX$115),CX$4*wUSE!CX94/SUM(wUSE!CX$113:CX$115),0)</f>
        <v>6.9850431153518407E-3</v>
      </c>
      <c r="CY93" s="187">
        <f>IF(SUM(wUSE!CY$113:CY$115),CY$4*wUSE!CY94/SUM(wUSE!CY$113:CY$115),0)</f>
        <v>0.20894623596465287</v>
      </c>
      <c r="CZ93" s="187">
        <f>IF(SUM(wUSE!CZ$113:CZ$115),CZ$4*wUSE!CZ94/SUM(wUSE!CZ$113:CZ$115),0)</f>
        <v>1.066693921687013</v>
      </c>
      <c r="DA93" s="187">
        <f>IF(SUM(wUSE!DA$113:DA$115),DA$4*wUSE!DA94/SUM(wUSE!DA$113:DA$115),0)</f>
        <v>0</v>
      </c>
      <c r="DB93" s="187">
        <f>IF(SUM(wUSE!DB$113:DB$115),DB$4*wUSE!DB94/SUM(wUSE!DB$113:DB$115),0)</f>
        <v>0</v>
      </c>
      <c r="DC93" s="177"/>
      <c r="DD93" s="178"/>
      <c r="DE93" s="178"/>
      <c r="DF93" s="178"/>
      <c r="DG93" s="178"/>
      <c r="DH93" s="178"/>
      <c r="DI93" s="178"/>
      <c r="DJ93" s="178"/>
      <c r="DK93" s="178"/>
      <c r="DL93" s="178"/>
      <c r="DM93" s="178"/>
      <c r="DN93" s="178"/>
      <c r="DO93" s="178"/>
      <c r="DP93" s="178"/>
    </row>
    <row r="94" spans="1:120" x14ac:dyDescent="0.35">
      <c r="A94" s="1"/>
      <c r="B94" s="15" t="s">
        <v>568</v>
      </c>
      <c r="C94" s="187">
        <f>IF(SUM(wUSE!C$113:C$115),C$4*wUSE!C95/SUM(wUSE!C$113:C$115),0)</f>
        <v>0</v>
      </c>
      <c r="D94" s="187">
        <f>IF(SUM(wUSE!D$113:D$115),D$4*wUSE!D95/SUM(wUSE!D$113:D$115),0)</f>
        <v>0</v>
      </c>
      <c r="E94" s="187">
        <f>IF(SUM(wUSE!E$113:E$115),E$4*wUSE!E95/SUM(wUSE!E$113:E$115),0)</f>
        <v>0</v>
      </c>
      <c r="F94" s="187">
        <f>IF(SUM(wUSE!F$113:F$115),F$4*wUSE!F95/SUM(wUSE!F$113:F$115),0)</f>
        <v>0</v>
      </c>
      <c r="G94" s="187">
        <f>IF(SUM(wUSE!G$113:G$115),G$4*wUSE!G95/SUM(wUSE!G$113:G$115),0)</f>
        <v>0</v>
      </c>
      <c r="H94" s="187">
        <f>IF(SUM(wUSE!H$113:H$115),H$4*wUSE!H95/SUM(wUSE!H$113:H$115),0)</f>
        <v>0</v>
      </c>
      <c r="I94" s="187">
        <f>IF(SUM(wUSE!I$113:I$115),I$4*wUSE!I95/SUM(wUSE!I$113:I$115),0)</f>
        <v>0</v>
      </c>
      <c r="J94" s="187">
        <f>IF(SUM(wUSE!J$113:J$115),J$4*wUSE!J95/SUM(wUSE!J$113:J$115),0)</f>
        <v>0</v>
      </c>
      <c r="K94" s="187">
        <f>IF(SUM(wUSE!K$113:K$115),K$4*wUSE!K95/SUM(wUSE!K$113:K$115),0)</f>
        <v>0</v>
      </c>
      <c r="L94" s="187">
        <f>IF(SUM(wUSE!L$113:L$115),L$4*wUSE!L95/SUM(wUSE!L$113:L$115),0)</f>
        <v>0</v>
      </c>
      <c r="M94" s="187">
        <f>IF(SUM(wUSE!M$113:M$115),M$4*wUSE!M95/SUM(wUSE!M$113:M$115),0)</f>
        <v>0</v>
      </c>
      <c r="N94" s="187">
        <f>IF(SUM(wUSE!N$113:N$115),N$4*wUSE!N95/SUM(wUSE!N$113:N$115),0)</f>
        <v>0</v>
      </c>
      <c r="O94" s="187">
        <f>IF(SUM(wUSE!O$113:O$115),O$4*wUSE!O95/SUM(wUSE!O$113:O$115),0)</f>
        <v>0</v>
      </c>
      <c r="P94" s="187">
        <f>IF(SUM(wUSE!P$113:P$115),P$4*wUSE!P95/SUM(wUSE!P$113:P$115),0)</f>
        <v>0</v>
      </c>
      <c r="Q94" s="187">
        <f>IF(SUM(wUSE!Q$113:Q$115),Q$4*wUSE!Q95/SUM(wUSE!Q$113:Q$115),0)</f>
        <v>0</v>
      </c>
      <c r="R94" s="187">
        <f>IF(SUM(wUSE!R$113:R$115),R$4*wUSE!R95/SUM(wUSE!R$113:R$115),0)</f>
        <v>0</v>
      </c>
      <c r="S94" s="187">
        <f>IF(SUM(wUSE!S$113:S$115),S$4*wUSE!S95/SUM(wUSE!S$113:S$115),0)</f>
        <v>0</v>
      </c>
      <c r="T94" s="187">
        <f>IF(SUM(wUSE!T$113:T$115),T$4*wUSE!T95/SUM(wUSE!T$113:T$115),0)</f>
        <v>0</v>
      </c>
      <c r="U94" s="187">
        <f>IF(SUM(wUSE!U$113:U$115),U$4*wUSE!U95/SUM(wUSE!U$113:U$115),0)</f>
        <v>0</v>
      </c>
      <c r="V94" s="187">
        <f>IF(SUM(wUSE!V$113:V$115),V$4*wUSE!V95/SUM(wUSE!V$113:V$115),0)</f>
        <v>0</v>
      </c>
      <c r="W94" s="187">
        <f>IF(SUM(wUSE!W$113:W$115),W$4*wUSE!W95/SUM(wUSE!W$113:W$115),0)</f>
        <v>0</v>
      </c>
      <c r="X94" s="187">
        <f>IF(SUM(wUSE!X$113:X$115),X$4*wUSE!X95/SUM(wUSE!X$113:X$115),0)</f>
        <v>0</v>
      </c>
      <c r="Y94" s="187">
        <f>IF(SUM(wUSE!Y$113:Y$115),Y$4*wUSE!Y95/SUM(wUSE!Y$113:Y$115),0)</f>
        <v>0</v>
      </c>
      <c r="Z94" s="187">
        <f>IF(SUM(wUSE!Z$113:Z$115),Z$4*wUSE!Z95/SUM(wUSE!Z$113:Z$115),0)</f>
        <v>0</v>
      </c>
      <c r="AA94" s="187">
        <f>IF(SUM(wUSE!AA$113:AA$115),AA$4*wUSE!AA95/SUM(wUSE!AA$113:AA$115),0)</f>
        <v>0</v>
      </c>
      <c r="AB94" s="187">
        <f>IF(SUM(wUSE!AB$113:AB$115),AB$4*wUSE!AB95/SUM(wUSE!AB$113:AB$115),0)</f>
        <v>0</v>
      </c>
      <c r="AC94" s="187">
        <f>IF(SUM(wUSE!AC$113:AC$115),AC$4*wUSE!AC95/SUM(wUSE!AC$113:AC$115),0)</f>
        <v>0</v>
      </c>
      <c r="AD94" s="187">
        <f>IF(SUM(wUSE!AD$113:AD$115),AD$4*wUSE!AD95/SUM(wUSE!AD$113:AD$115),0)</f>
        <v>0</v>
      </c>
      <c r="AE94" s="187">
        <f>IF(SUM(wUSE!AE$113:AE$115),AE$4*wUSE!AE95/SUM(wUSE!AE$113:AE$115),0)</f>
        <v>0</v>
      </c>
      <c r="AF94" s="187">
        <f>IF(SUM(wUSE!AF$113:AF$115),AF$4*wUSE!AF95/SUM(wUSE!AF$113:AF$115),0)</f>
        <v>0</v>
      </c>
      <c r="AG94" s="187">
        <f>IF(SUM(wUSE!AG$113:AG$115),AG$4*wUSE!AG95/SUM(wUSE!AG$113:AG$115),0)</f>
        <v>0</v>
      </c>
      <c r="AH94" s="187">
        <f>IF(SUM(wUSE!AH$113:AH$115),AH$4*wUSE!AH95/SUM(wUSE!AH$113:AH$115),0)</f>
        <v>0</v>
      </c>
      <c r="AI94" s="187">
        <f>IF(SUM(wUSE!AI$113:AI$115),AI$4*wUSE!AI95/SUM(wUSE!AI$113:AI$115),0)</f>
        <v>0</v>
      </c>
      <c r="AJ94" s="187">
        <f>IF(SUM(wUSE!AJ$113:AJ$115),AJ$4*wUSE!AJ95/SUM(wUSE!AJ$113:AJ$115),0)</f>
        <v>0</v>
      </c>
      <c r="AK94" s="187">
        <f>IF(SUM(wUSE!AK$113:AK$115),AK$4*wUSE!AK95/SUM(wUSE!AK$113:AK$115),0)</f>
        <v>0</v>
      </c>
      <c r="AL94" s="187">
        <f>IF(SUM(wUSE!AL$113:AL$115),AL$4*wUSE!AL95/SUM(wUSE!AL$113:AL$115),0)</f>
        <v>0</v>
      </c>
      <c r="AM94" s="187">
        <f>IF(SUM(wUSE!AM$113:AM$115),AM$4*wUSE!AM95/SUM(wUSE!AM$113:AM$115),0)</f>
        <v>0</v>
      </c>
      <c r="AN94" s="187">
        <f>IF(SUM(wUSE!AN$113:AN$115),AN$4*wUSE!AN95/SUM(wUSE!AN$113:AN$115),0)</f>
        <v>0</v>
      </c>
      <c r="AO94" s="187">
        <f>IF(SUM(wUSE!AO$113:AO$115),AO$4*wUSE!AO95/SUM(wUSE!AO$113:AO$115),0)</f>
        <v>0.11715853504132805</v>
      </c>
      <c r="AP94" s="187">
        <f>IF(SUM(wUSE!AP$113:AP$115),AP$4*wUSE!AP95/SUM(wUSE!AP$113:AP$115),0)</f>
        <v>0.2296086151042202</v>
      </c>
      <c r="AQ94" s="187">
        <f>IF(SUM(wUSE!AQ$113:AQ$115),AQ$4*wUSE!AQ95/SUM(wUSE!AQ$113:AQ$115),0)</f>
        <v>2.341534569948802E-2</v>
      </c>
      <c r="AR94" s="187">
        <f>IF(SUM(wUSE!AR$113:AR$115),AR$4*wUSE!AR95/SUM(wUSE!AR$113:AR$115),0)</f>
        <v>0</v>
      </c>
      <c r="AS94" s="187">
        <f>IF(SUM(wUSE!AS$113:AS$115),AS$4*wUSE!AS95/SUM(wUSE!AS$113:AS$115),0)</f>
        <v>2.1630281547632999E-2</v>
      </c>
      <c r="AT94" s="187">
        <f>IF(SUM(wUSE!AT$113:AT$115),AT$4*wUSE!AT95/SUM(wUSE!AT$113:AT$115),0)</f>
        <v>4.2118783788880083E-3</v>
      </c>
      <c r="AU94" s="187">
        <f>IF(SUM(wUSE!AU$113:AU$115),AU$4*wUSE!AU95/SUM(wUSE!AU$113:AU$115),0)</f>
        <v>1.6721313692595049E-2</v>
      </c>
      <c r="AV94" s="187">
        <f>IF(SUM(wUSE!AV$113:AV$115),AV$4*wUSE!AV95/SUM(wUSE!AV$113:AV$115),0)</f>
        <v>0.25034413794500376</v>
      </c>
      <c r="AW94" s="187">
        <f>IF(SUM(wUSE!AW$113:AW$115),AW$4*wUSE!AW95/SUM(wUSE!AW$113:AW$115),0)</f>
        <v>0.10163622504832126</v>
      </c>
      <c r="AX94" s="187">
        <f>IF(SUM(wUSE!AX$113:AX$115),AX$4*wUSE!AX95/SUM(wUSE!AX$113:AX$115),0)</f>
        <v>0</v>
      </c>
      <c r="AY94" s="187">
        <f>IF(SUM(wUSE!AY$113:AY$115),AY$4*wUSE!AY95/SUM(wUSE!AY$113:AY$115),0)</f>
        <v>0.47474210177181708</v>
      </c>
      <c r="AZ94" s="187">
        <f>IF(SUM(wUSE!AZ$113:AZ$115),AZ$4*wUSE!AZ95/SUM(wUSE!AZ$113:AZ$115),0)</f>
        <v>0.58177543729550318</v>
      </c>
      <c r="BA94" s="187">
        <f>IF(SUM(wUSE!BA$113:BA$115),BA$4*wUSE!BA95/SUM(wUSE!BA$113:BA$115),0)</f>
        <v>8.4730562279279997E-2</v>
      </c>
      <c r="BB94" s="187">
        <f>IF(SUM(wUSE!BB$113:BB$115),BB$4*wUSE!BB95/SUM(wUSE!BB$113:BB$115),0)</f>
        <v>0</v>
      </c>
      <c r="BC94" s="187">
        <f>IF(SUM(wUSE!BC$113:BC$115),BC$4*wUSE!BC95/SUM(wUSE!BC$113:BC$115),0)</f>
        <v>2.6529779963603783E-2</v>
      </c>
      <c r="BD94" s="187">
        <f>IF(SUM(wUSE!BD$113:BD$115),BD$4*wUSE!BD95/SUM(wUSE!BD$113:BD$115),0)</f>
        <v>0.12233569257930728</v>
      </c>
      <c r="BE94" s="187">
        <f>IF(SUM(wUSE!BE$113:BE$115),BE$4*wUSE!BE95/SUM(wUSE!BE$113:BE$115),0)</f>
        <v>2.4295080173380713E-2</v>
      </c>
      <c r="BF94" s="187">
        <f>IF(SUM(wUSE!BF$113:BF$115),BF$4*wUSE!BF95/SUM(wUSE!BF$113:BF$115),0)</f>
        <v>0</v>
      </c>
      <c r="BG94" s="187">
        <f>IF(SUM(wUSE!BG$113:BG$115),BG$4*wUSE!BG95/SUM(wUSE!BG$113:BG$115),0)</f>
        <v>0.20652823325397077</v>
      </c>
      <c r="BH94" s="187">
        <f>IF(SUM(wUSE!BH$113:BH$115),BH$4*wUSE!BH95/SUM(wUSE!BH$113:BH$115),0)</f>
        <v>1.2096337290937509E-2</v>
      </c>
      <c r="BI94" s="187">
        <f>IF(SUM(wUSE!BI$113:BI$115),BI$4*wUSE!BI95/SUM(wUSE!BI$113:BI$115),0)</f>
        <v>1.209069953843857E-2</v>
      </c>
      <c r="BJ94" s="187">
        <f>IF(SUM(wUSE!BJ$113:BJ$115),BJ$4*wUSE!BJ95/SUM(wUSE!BJ$113:BJ$115),0)</f>
        <v>1.117306640203377E-2</v>
      </c>
      <c r="BK94" s="187">
        <f>IF(SUM(wUSE!BK$113:BK$115),BK$4*wUSE!BK95/SUM(wUSE!BK$113:BK$115),0)</f>
        <v>0.14493728532084549</v>
      </c>
      <c r="BL94" s="187">
        <f>IF(SUM(wUSE!BL$113:BL$115),BL$4*wUSE!BL95/SUM(wUSE!BL$113:BL$115),0)</f>
        <v>6.6486202616146378E-2</v>
      </c>
      <c r="BM94" s="187">
        <f>IF(SUM(wUSE!BM$113:BM$115),BM$4*wUSE!BM95/SUM(wUSE!BM$113:BM$115),0)</f>
        <v>1.0285353875599845</v>
      </c>
      <c r="BN94" s="187">
        <f>IF(SUM(wUSE!BN$113:BN$115),BN$4*wUSE!BN95/SUM(wUSE!BN$113:BN$115),0)</f>
        <v>7.7514107315493852E-2</v>
      </c>
      <c r="BO94" s="187">
        <f>IF(SUM(wUSE!BO$113:BO$115),BO$4*wUSE!BO95/SUM(wUSE!BO$113:BO$115),0)</f>
        <v>7.3806128629458734E-2</v>
      </c>
      <c r="BP94" s="187">
        <f>IF(SUM(wUSE!BP$113:BP$115),BP$4*wUSE!BP95/SUM(wUSE!BP$113:BP$115),0)</f>
        <v>6.7555371367965786E-2</v>
      </c>
      <c r="BQ94" s="187">
        <f>IF(SUM(wUSE!BQ$113:BQ$115),BQ$4*wUSE!BQ95/SUM(wUSE!BQ$113:BQ$115),0)</f>
        <v>0</v>
      </c>
      <c r="BR94" s="187">
        <f>IF(SUM(wUSE!BR$113:BR$115),BR$4*wUSE!BR95/SUM(wUSE!BR$113:BR$115),0)</f>
        <v>0</v>
      </c>
      <c r="BS94" s="187">
        <f>IF(SUM(wUSE!BS$113:BS$115),BS$4*wUSE!BS95/SUM(wUSE!BS$113:BS$115),0)</f>
        <v>1.2553086404629195</v>
      </c>
      <c r="BT94" s="187">
        <f>IF(SUM(wUSE!BT$113:BT$115),BT$4*wUSE!BT95/SUM(wUSE!BT$113:BT$115),0)</f>
        <v>5.142825518713396E-2</v>
      </c>
      <c r="BU94" s="187">
        <f>IF(SUM(wUSE!BU$113:BU$115),BU$4*wUSE!BU95/SUM(wUSE!BU$113:BU$115),0)</f>
        <v>0.18399823822386868</v>
      </c>
      <c r="BV94" s="187">
        <f>IF(SUM(wUSE!BV$113:BV$115),BV$4*wUSE!BV95/SUM(wUSE!BV$113:BV$115),0)</f>
        <v>4.0234690535821507</v>
      </c>
      <c r="BW94" s="187">
        <f>IF(SUM(wUSE!BW$113:BW$115),BW$4*wUSE!BW95/SUM(wUSE!BW$113:BW$115),0)</f>
        <v>0</v>
      </c>
      <c r="BX94" s="187">
        <f>IF(SUM(wUSE!BX$113:BX$115),BX$4*wUSE!BX95/SUM(wUSE!BX$113:BX$115),0)</f>
        <v>0.16805198959479098</v>
      </c>
      <c r="BY94" s="187">
        <f>IF(SUM(wUSE!BY$113:BY$115),BY$4*wUSE!BY95/SUM(wUSE!BY$113:BY$115),0)</f>
        <v>4.056751242528979E-2</v>
      </c>
      <c r="BZ94" s="187">
        <f>IF(SUM(wUSE!BZ$113:BZ$115),BZ$4*wUSE!BZ95/SUM(wUSE!BZ$113:BZ$115),0)</f>
        <v>1.9414874912452829</v>
      </c>
      <c r="CA94" s="187">
        <f>IF(SUM(wUSE!CA$113:CA$115),CA$4*wUSE!CA95/SUM(wUSE!CA$113:CA$115),0)</f>
        <v>2.6725252377029909</v>
      </c>
      <c r="CB94" s="187">
        <f>IF(SUM(wUSE!CB$113:CB$115),CB$4*wUSE!CB95/SUM(wUSE!CB$113:CB$115),0)</f>
        <v>8.4771283105710236</v>
      </c>
      <c r="CC94" s="187">
        <f>IF(SUM(wUSE!CC$113:CC$115),CC$4*wUSE!CC95/SUM(wUSE!CC$113:CC$115),0)</f>
        <v>4.8105633567964032E-2</v>
      </c>
      <c r="CD94" s="187">
        <f>IF(SUM(wUSE!CD$113:CD$115),CD$4*wUSE!CD95/SUM(wUSE!CD$113:CD$115),0)</f>
        <v>7.0510419973758495E-2</v>
      </c>
      <c r="CE94" s="187">
        <f>IF(SUM(wUSE!CE$113:CE$115),CE$4*wUSE!CE95/SUM(wUSE!CE$113:CE$115),0)</f>
        <v>4.3255516787946993E-2</v>
      </c>
      <c r="CF94" s="187">
        <f>IF(SUM(wUSE!CF$113:CF$115),CF$4*wUSE!CF95/SUM(wUSE!CF$113:CF$115),0)</f>
        <v>1.4125203480412936</v>
      </c>
      <c r="CG94" s="187">
        <f>IF(SUM(wUSE!CG$113:CG$115),CG$4*wUSE!CG95/SUM(wUSE!CG$113:CG$115),0)</f>
        <v>3.5719330588486184E-2</v>
      </c>
      <c r="CH94" s="187">
        <f>IF(SUM(wUSE!CH$113:CH$115),CH$4*wUSE!CH95/SUM(wUSE!CH$113:CH$115),0)</f>
        <v>8.8661274623892242E-2</v>
      </c>
      <c r="CI94" s="187">
        <f>IF(SUM(wUSE!CI$113:CI$115),CI$4*wUSE!CI95/SUM(wUSE!CI$113:CI$115),0)</f>
        <v>5.8994877293407952E-2</v>
      </c>
      <c r="CJ94" s="187">
        <f>IF(SUM(wUSE!CJ$113:CJ$115),CJ$4*wUSE!CJ95/SUM(wUSE!CJ$113:CJ$115),0)</f>
        <v>0.17820100324398069</v>
      </c>
      <c r="CK94" s="187">
        <f>IF(SUM(wUSE!CK$113:CK$115),CK$4*wUSE!CK95/SUM(wUSE!CK$113:CK$115),0)</f>
        <v>3.803406615982631E-2</v>
      </c>
      <c r="CL94" s="187">
        <f>IF(SUM(wUSE!CL$113:CL$115),CL$4*wUSE!CL95/SUM(wUSE!CL$113:CL$115),0)</f>
        <v>4.4670016804391669E-4</v>
      </c>
      <c r="CM94" s="187">
        <f>IF(SUM(wUSE!CM$113:CM$115),CM$4*wUSE!CM95/SUM(wUSE!CM$113:CM$115),0)</f>
        <v>0</v>
      </c>
      <c r="CN94" s="187">
        <f>IF(SUM(wUSE!CN$113:CN$115),CN$4*wUSE!CN95/SUM(wUSE!CN$113:CN$115),0)</f>
        <v>0.13147144069103339</v>
      </c>
      <c r="CO94" s="187">
        <f>IF(SUM(wUSE!CO$113:CO$115),CO$4*wUSE!CO95/SUM(wUSE!CO$113:CO$115),0)</f>
        <v>6.9604208690155045E-2</v>
      </c>
      <c r="CP94" s="187">
        <f>IF(SUM(wUSE!CP$113:CP$115),CP$4*wUSE!CP95/SUM(wUSE!CP$113:CP$115),0)</f>
        <v>5.8105461819790413E-2</v>
      </c>
      <c r="CQ94" s="187">
        <f>IF(SUM(wUSE!CQ$113:CQ$115),CQ$4*wUSE!CQ95/SUM(wUSE!CQ$113:CQ$115),0)</f>
        <v>0.63930987687917173</v>
      </c>
      <c r="CR94" s="187">
        <f>IF(SUM(wUSE!CR$113:CR$115),CR$4*wUSE!CR95/SUM(wUSE!CR$113:CR$115),0)</f>
        <v>0.32583247541805327</v>
      </c>
      <c r="CS94" s="187">
        <f>IF(SUM(wUSE!CS$113:CS$115),CS$4*wUSE!CS95/SUM(wUSE!CS$113:CS$115),0)</f>
        <v>0.73599762524793055</v>
      </c>
      <c r="CT94" s="187">
        <f>IF(SUM(wUSE!CT$113:CT$115),CT$4*wUSE!CT95/SUM(wUSE!CT$113:CT$115),0)</f>
        <v>4.2724579225780399</v>
      </c>
      <c r="CU94" s="187">
        <f>IF(SUM(wUSE!CU$113:CU$115),CU$4*wUSE!CU95/SUM(wUSE!CU$113:CU$115),0)</f>
        <v>0.54887550262191231</v>
      </c>
      <c r="CV94" s="187">
        <f>IF(SUM(wUSE!CV$113:CV$115),CV$4*wUSE!CV95/SUM(wUSE!CV$113:CV$115),0)</f>
        <v>0.44329491177540015</v>
      </c>
      <c r="CW94" s="187">
        <f>IF(SUM(wUSE!CW$113:CW$115),CW$4*wUSE!CW95/SUM(wUSE!CW$113:CW$115),0)</f>
        <v>0.97203633568847736</v>
      </c>
      <c r="CX94" s="187">
        <f>IF(SUM(wUSE!CX$113:CX$115),CX$4*wUSE!CX95/SUM(wUSE!CX$113:CX$115),0)</f>
        <v>0.14679778845596855</v>
      </c>
      <c r="CY94" s="187">
        <f>IF(SUM(wUSE!CY$113:CY$115),CY$4*wUSE!CY95/SUM(wUSE!CY$113:CY$115),0)</f>
        <v>2.1024787590251705E-2</v>
      </c>
      <c r="CZ94" s="187">
        <f>IF(SUM(wUSE!CZ$113:CZ$115),CZ$4*wUSE!CZ95/SUM(wUSE!CZ$113:CZ$115),0)</f>
        <v>0.67850072355686297</v>
      </c>
      <c r="DA94" s="187">
        <f>IF(SUM(wUSE!DA$113:DA$115),DA$4*wUSE!DA95/SUM(wUSE!DA$113:DA$115),0)</f>
        <v>0</v>
      </c>
      <c r="DB94" s="187">
        <f>IF(SUM(wUSE!DB$113:DB$115),DB$4*wUSE!DB95/SUM(wUSE!DB$113:DB$115),0)</f>
        <v>0</v>
      </c>
      <c r="DC94" s="177"/>
      <c r="DD94" s="178"/>
      <c r="DE94" s="178"/>
      <c r="DF94" s="178"/>
      <c r="DG94" s="178"/>
      <c r="DH94" s="178"/>
      <c r="DI94" s="178"/>
      <c r="DJ94" s="178"/>
      <c r="DK94" s="178"/>
      <c r="DL94" s="178"/>
      <c r="DM94" s="178"/>
      <c r="DN94" s="178"/>
      <c r="DO94" s="178"/>
      <c r="DP94" s="178"/>
    </row>
    <row r="95" spans="1:120" x14ac:dyDescent="0.35">
      <c r="A95" s="1"/>
      <c r="B95" s="15" t="s">
        <v>571</v>
      </c>
      <c r="C95" s="187">
        <f>IF(SUM(wUSE!C$113:C$115),C$4*wUSE!C96/SUM(wUSE!C$113:C$115),0)</f>
        <v>0</v>
      </c>
      <c r="D95" s="187">
        <f>IF(SUM(wUSE!D$113:D$115),D$4*wUSE!D96/SUM(wUSE!D$113:D$115),0)</f>
        <v>0</v>
      </c>
      <c r="E95" s="187">
        <f>IF(SUM(wUSE!E$113:E$115),E$4*wUSE!E96/SUM(wUSE!E$113:E$115),0)</f>
        <v>0</v>
      </c>
      <c r="F95" s="187">
        <f>IF(SUM(wUSE!F$113:F$115),F$4*wUSE!F96/SUM(wUSE!F$113:F$115),0)</f>
        <v>0</v>
      </c>
      <c r="G95" s="187">
        <f>IF(SUM(wUSE!G$113:G$115),G$4*wUSE!G96/SUM(wUSE!G$113:G$115),0)</f>
        <v>0</v>
      </c>
      <c r="H95" s="187">
        <f>IF(SUM(wUSE!H$113:H$115),H$4*wUSE!H96/SUM(wUSE!H$113:H$115),0)</f>
        <v>0</v>
      </c>
      <c r="I95" s="187">
        <f>IF(SUM(wUSE!I$113:I$115),I$4*wUSE!I96/SUM(wUSE!I$113:I$115),0)</f>
        <v>0</v>
      </c>
      <c r="J95" s="187">
        <f>IF(SUM(wUSE!J$113:J$115),J$4*wUSE!J96/SUM(wUSE!J$113:J$115),0)</f>
        <v>0</v>
      </c>
      <c r="K95" s="187">
        <f>IF(SUM(wUSE!K$113:K$115),K$4*wUSE!K96/SUM(wUSE!K$113:K$115),0)</f>
        <v>0</v>
      </c>
      <c r="L95" s="187">
        <f>IF(SUM(wUSE!L$113:L$115),L$4*wUSE!L96/SUM(wUSE!L$113:L$115),0)</f>
        <v>0</v>
      </c>
      <c r="M95" s="187">
        <f>IF(SUM(wUSE!M$113:M$115),M$4*wUSE!M96/SUM(wUSE!M$113:M$115),0)</f>
        <v>0</v>
      </c>
      <c r="N95" s="187">
        <f>IF(SUM(wUSE!N$113:N$115),N$4*wUSE!N96/SUM(wUSE!N$113:N$115),0)</f>
        <v>0</v>
      </c>
      <c r="O95" s="187">
        <f>IF(SUM(wUSE!O$113:O$115),O$4*wUSE!O96/SUM(wUSE!O$113:O$115),0)</f>
        <v>0</v>
      </c>
      <c r="P95" s="187">
        <f>IF(SUM(wUSE!P$113:P$115),P$4*wUSE!P96/SUM(wUSE!P$113:P$115),0)</f>
        <v>0</v>
      </c>
      <c r="Q95" s="187">
        <f>IF(SUM(wUSE!Q$113:Q$115),Q$4*wUSE!Q96/SUM(wUSE!Q$113:Q$115),0)</f>
        <v>0</v>
      </c>
      <c r="R95" s="187">
        <f>IF(SUM(wUSE!R$113:R$115),R$4*wUSE!R96/SUM(wUSE!R$113:R$115),0)</f>
        <v>0</v>
      </c>
      <c r="S95" s="187">
        <f>IF(SUM(wUSE!S$113:S$115),S$4*wUSE!S96/SUM(wUSE!S$113:S$115),0)</f>
        <v>0</v>
      </c>
      <c r="T95" s="187">
        <f>IF(SUM(wUSE!T$113:T$115),T$4*wUSE!T96/SUM(wUSE!T$113:T$115),0)</f>
        <v>0</v>
      </c>
      <c r="U95" s="187">
        <f>IF(SUM(wUSE!U$113:U$115),U$4*wUSE!U96/SUM(wUSE!U$113:U$115),0)</f>
        <v>0</v>
      </c>
      <c r="V95" s="187">
        <f>IF(SUM(wUSE!V$113:V$115),V$4*wUSE!V96/SUM(wUSE!V$113:V$115),0)</f>
        <v>0</v>
      </c>
      <c r="W95" s="187">
        <f>IF(SUM(wUSE!W$113:W$115),W$4*wUSE!W96/SUM(wUSE!W$113:W$115),0)</f>
        <v>0</v>
      </c>
      <c r="X95" s="187">
        <f>IF(SUM(wUSE!X$113:X$115),X$4*wUSE!X96/SUM(wUSE!X$113:X$115),0)</f>
        <v>0</v>
      </c>
      <c r="Y95" s="187">
        <f>IF(SUM(wUSE!Y$113:Y$115),Y$4*wUSE!Y96/SUM(wUSE!Y$113:Y$115),0)</f>
        <v>0</v>
      </c>
      <c r="Z95" s="187">
        <f>IF(SUM(wUSE!Z$113:Z$115),Z$4*wUSE!Z96/SUM(wUSE!Z$113:Z$115),0)</f>
        <v>0</v>
      </c>
      <c r="AA95" s="187">
        <f>IF(SUM(wUSE!AA$113:AA$115),AA$4*wUSE!AA96/SUM(wUSE!AA$113:AA$115),0)</f>
        <v>0</v>
      </c>
      <c r="AB95" s="187">
        <f>IF(SUM(wUSE!AB$113:AB$115),AB$4*wUSE!AB96/SUM(wUSE!AB$113:AB$115),0)</f>
        <v>0</v>
      </c>
      <c r="AC95" s="187">
        <f>IF(SUM(wUSE!AC$113:AC$115),AC$4*wUSE!AC96/SUM(wUSE!AC$113:AC$115),0)</f>
        <v>0</v>
      </c>
      <c r="AD95" s="187">
        <f>IF(SUM(wUSE!AD$113:AD$115),AD$4*wUSE!AD96/SUM(wUSE!AD$113:AD$115),0)</f>
        <v>0</v>
      </c>
      <c r="AE95" s="187">
        <f>IF(SUM(wUSE!AE$113:AE$115),AE$4*wUSE!AE96/SUM(wUSE!AE$113:AE$115),0)</f>
        <v>0</v>
      </c>
      <c r="AF95" s="187">
        <f>IF(SUM(wUSE!AF$113:AF$115),AF$4*wUSE!AF96/SUM(wUSE!AF$113:AF$115),0)</f>
        <v>0</v>
      </c>
      <c r="AG95" s="187">
        <f>IF(SUM(wUSE!AG$113:AG$115),AG$4*wUSE!AG96/SUM(wUSE!AG$113:AG$115),0)</f>
        <v>0</v>
      </c>
      <c r="AH95" s="187">
        <f>IF(SUM(wUSE!AH$113:AH$115),AH$4*wUSE!AH96/SUM(wUSE!AH$113:AH$115),0)</f>
        <v>0</v>
      </c>
      <c r="AI95" s="187">
        <f>IF(SUM(wUSE!AI$113:AI$115),AI$4*wUSE!AI96/SUM(wUSE!AI$113:AI$115),0)</f>
        <v>0</v>
      </c>
      <c r="AJ95" s="187">
        <f>IF(SUM(wUSE!AJ$113:AJ$115),AJ$4*wUSE!AJ96/SUM(wUSE!AJ$113:AJ$115),0)</f>
        <v>0</v>
      </c>
      <c r="AK95" s="187">
        <f>IF(SUM(wUSE!AK$113:AK$115),AK$4*wUSE!AK96/SUM(wUSE!AK$113:AK$115),0)</f>
        <v>0</v>
      </c>
      <c r="AL95" s="187">
        <f>IF(SUM(wUSE!AL$113:AL$115),AL$4*wUSE!AL96/SUM(wUSE!AL$113:AL$115),0)</f>
        <v>0</v>
      </c>
      <c r="AM95" s="187">
        <f>IF(SUM(wUSE!AM$113:AM$115),AM$4*wUSE!AM96/SUM(wUSE!AM$113:AM$115),0)</f>
        <v>0</v>
      </c>
      <c r="AN95" s="187">
        <f>IF(SUM(wUSE!AN$113:AN$115),AN$4*wUSE!AN96/SUM(wUSE!AN$113:AN$115),0)</f>
        <v>0</v>
      </c>
      <c r="AO95" s="187">
        <f>IF(SUM(wUSE!AO$113:AO$115),AO$4*wUSE!AO96/SUM(wUSE!AO$113:AO$115),0)</f>
        <v>0.65191432061622767</v>
      </c>
      <c r="AP95" s="187">
        <f>IF(SUM(wUSE!AP$113:AP$115),AP$4*wUSE!AP96/SUM(wUSE!AP$113:AP$115),0)</f>
        <v>2.1592357281216352E-2</v>
      </c>
      <c r="AQ95" s="187">
        <f>IF(SUM(wUSE!AQ$113:AQ$115),AQ$4*wUSE!AQ96/SUM(wUSE!AQ$113:AQ$115),0)</f>
        <v>0.38865997539616104</v>
      </c>
      <c r="AR95" s="187">
        <f>IF(SUM(wUSE!AR$113:AR$115),AR$4*wUSE!AR96/SUM(wUSE!AR$113:AR$115),0)</f>
        <v>0</v>
      </c>
      <c r="AS95" s="187">
        <f>IF(SUM(wUSE!AS$113:AS$115),AS$4*wUSE!AS96/SUM(wUSE!AS$113:AS$115),0)</f>
        <v>1.1616558027195011E-2</v>
      </c>
      <c r="AT95" s="187">
        <f>IF(SUM(wUSE!AT$113:AT$115),AT$4*wUSE!AT96/SUM(wUSE!AT$113:AT$115),0)</f>
        <v>5.2085665834709645E-2</v>
      </c>
      <c r="AU95" s="187">
        <f>IF(SUM(wUSE!AU$113:AU$115),AU$4*wUSE!AU96/SUM(wUSE!AU$113:AU$115),0)</f>
        <v>9.2477178915589073E-3</v>
      </c>
      <c r="AV95" s="187">
        <f>IF(SUM(wUSE!AV$113:AV$115),AV$4*wUSE!AV96/SUM(wUSE!AV$113:AV$115),0)</f>
        <v>0.86942601275901854</v>
      </c>
      <c r="AW95" s="187">
        <f>IF(SUM(wUSE!AW$113:AW$115),AW$4*wUSE!AW96/SUM(wUSE!AW$113:AW$115),0)</f>
        <v>0.12541035418638871</v>
      </c>
      <c r="AX95" s="187">
        <f>IF(SUM(wUSE!AX$113:AX$115),AX$4*wUSE!AX96/SUM(wUSE!AX$113:AX$115),0)</f>
        <v>0</v>
      </c>
      <c r="AY95" s="187">
        <f>IF(SUM(wUSE!AY$113:AY$115),AY$4*wUSE!AY96/SUM(wUSE!AY$113:AY$115),0)</f>
        <v>0.44488809271432</v>
      </c>
      <c r="AZ95" s="187">
        <f>IF(SUM(wUSE!AZ$113:AZ$115),AZ$4*wUSE!AZ96/SUM(wUSE!AZ$113:AZ$115),0)</f>
        <v>0.34587985729064735</v>
      </c>
      <c r="BA95" s="187">
        <f>IF(SUM(wUSE!BA$113:BA$115),BA$4*wUSE!BA96/SUM(wUSE!BA$113:BA$115),0)</f>
        <v>1.2161610345146494E-2</v>
      </c>
      <c r="BB95" s="187">
        <f>IF(SUM(wUSE!BB$113:BB$115),BB$4*wUSE!BB96/SUM(wUSE!BB$113:BB$115),0)</f>
        <v>0.18757015947594627</v>
      </c>
      <c r="BC95" s="187">
        <f>IF(SUM(wUSE!BC$113:BC$115),BC$4*wUSE!BC96/SUM(wUSE!BC$113:BC$115),0)</f>
        <v>1.1327780363271769</v>
      </c>
      <c r="BD95" s="187">
        <f>IF(SUM(wUSE!BD$113:BD$115),BD$4*wUSE!BD96/SUM(wUSE!BD$113:BD$115),0)</f>
        <v>0.13794152027860473</v>
      </c>
      <c r="BE95" s="187">
        <f>IF(SUM(wUSE!BE$113:BE$115),BE$4*wUSE!BE96/SUM(wUSE!BE$113:BE$115),0)</f>
        <v>0.104149887292052</v>
      </c>
      <c r="BF95" s="187">
        <f>IF(SUM(wUSE!BF$113:BF$115),BF$4*wUSE!BF96/SUM(wUSE!BF$113:BF$115),0)</f>
        <v>9.4401127482135853E-3</v>
      </c>
      <c r="BG95" s="187">
        <f>IF(SUM(wUSE!BG$113:BG$115),BG$4*wUSE!BG96/SUM(wUSE!BG$113:BG$115),0)</f>
        <v>1.6717855639039747</v>
      </c>
      <c r="BH95" s="187">
        <f>IF(SUM(wUSE!BH$113:BH$115),BH$4*wUSE!BH96/SUM(wUSE!BH$113:BH$115),0)</f>
        <v>7.5150759196485006E-2</v>
      </c>
      <c r="BI95" s="187">
        <f>IF(SUM(wUSE!BI$113:BI$115),BI$4*wUSE!BI96/SUM(wUSE!BI$113:BI$115),0)</f>
        <v>5.2945447888008763E-2</v>
      </c>
      <c r="BJ95" s="187">
        <f>IF(SUM(wUSE!BJ$113:BJ$115),BJ$4*wUSE!BJ96/SUM(wUSE!BJ$113:BJ$115),0)</f>
        <v>0.1296167235307662</v>
      </c>
      <c r="BK95" s="187">
        <f>IF(SUM(wUSE!BK$113:BK$115),BK$4*wUSE!BK96/SUM(wUSE!BK$113:BK$115),0)</f>
        <v>5.732854833656667E-2</v>
      </c>
      <c r="BL95" s="187">
        <f>IF(SUM(wUSE!BL$113:BL$115),BL$4*wUSE!BL96/SUM(wUSE!BL$113:BL$115),0)</f>
        <v>1.9706152629910337E-2</v>
      </c>
      <c r="BM95" s="187">
        <f>IF(SUM(wUSE!BM$113:BM$115),BM$4*wUSE!BM96/SUM(wUSE!BM$113:BM$115),0)</f>
        <v>1.2993736044369626</v>
      </c>
      <c r="BN95" s="187">
        <f>IF(SUM(wUSE!BN$113:BN$115),BN$4*wUSE!BN96/SUM(wUSE!BN$113:BN$115),0)</f>
        <v>8.5498259807532589E-2</v>
      </c>
      <c r="BO95" s="187">
        <f>IF(SUM(wUSE!BO$113:BO$115),BO$4*wUSE!BO96/SUM(wUSE!BO$113:BO$115),0)</f>
        <v>0.10068647640363219</v>
      </c>
      <c r="BP95" s="187">
        <f>IF(SUM(wUSE!BP$113:BP$115),BP$4*wUSE!BP96/SUM(wUSE!BP$113:BP$115),0)</f>
        <v>1.9481961481140207E-2</v>
      </c>
      <c r="BQ95" s="187">
        <f>IF(SUM(wUSE!BQ$113:BQ$115),BQ$4*wUSE!BQ96/SUM(wUSE!BQ$113:BQ$115),0)</f>
        <v>0.12440730102777826</v>
      </c>
      <c r="BR95" s="187">
        <f>IF(SUM(wUSE!BR$113:BR$115),BR$4*wUSE!BR96/SUM(wUSE!BR$113:BR$115),0)</f>
        <v>2.9319955256466363E-4</v>
      </c>
      <c r="BS95" s="187">
        <f>IF(SUM(wUSE!BS$113:BS$115),BS$4*wUSE!BS96/SUM(wUSE!BS$113:BS$115),0)</f>
        <v>0.68336189043328721</v>
      </c>
      <c r="BT95" s="187">
        <f>IF(SUM(wUSE!BT$113:BT$115),BT$4*wUSE!BT96/SUM(wUSE!BT$113:BT$115),0)</f>
        <v>0.19200651211767852</v>
      </c>
      <c r="BU95" s="187">
        <f>IF(SUM(wUSE!BU$113:BU$115),BU$4*wUSE!BU96/SUM(wUSE!BU$113:BU$115),0)</f>
        <v>6.5055799353964192E-3</v>
      </c>
      <c r="BV95" s="187">
        <f>IF(SUM(wUSE!BV$113:BV$115),BV$4*wUSE!BV96/SUM(wUSE!BV$113:BV$115),0)</f>
        <v>4.3914001895803993</v>
      </c>
      <c r="BW95" s="187">
        <f>IF(SUM(wUSE!BW$113:BW$115),BW$4*wUSE!BW96/SUM(wUSE!BW$113:BW$115),0)</f>
        <v>0</v>
      </c>
      <c r="BX95" s="187">
        <f>IF(SUM(wUSE!BX$113:BX$115),BX$4*wUSE!BX96/SUM(wUSE!BX$113:BX$115),0)</f>
        <v>0.41546798888430686</v>
      </c>
      <c r="BY95" s="187">
        <f>IF(SUM(wUSE!BY$113:BY$115),BY$4*wUSE!BY96/SUM(wUSE!BY$113:BY$115),0)</f>
        <v>0.10407395365533278</v>
      </c>
      <c r="BZ95" s="187">
        <f>IF(SUM(wUSE!BZ$113:BZ$115),BZ$4*wUSE!BZ96/SUM(wUSE!BZ$113:BZ$115),0)</f>
        <v>7.7969243366632677</v>
      </c>
      <c r="CA95" s="187">
        <f>IF(SUM(wUSE!CA$113:CA$115),CA$4*wUSE!CA96/SUM(wUSE!CA$113:CA$115),0)</f>
        <v>4.3495526869140289</v>
      </c>
      <c r="CB95" s="187">
        <f>IF(SUM(wUSE!CB$113:CB$115),CB$4*wUSE!CB96/SUM(wUSE!CB$113:CB$115),0)</f>
        <v>2.1801543626622806</v>
      </c>
      <c r="CC95" s="187">
        <f>IF(SUM(wUSE!CC$113:CC$115),CC$4*wUSE!CC96/SUM(wUSE!CC$113:CC$115),0)</f>
        <v>3.789896547835566</v>
      </c>
      <c r="CD95" s="187">
        <f>IF(SUM(wUSE!CD$113:CD$115),CD$4*wUSE!CD96/SUM(wUSE!CD$113:CD$115),0)</f>
        <v>0.63681121789215145</v>
      </c>
      <c r="CE95" s="187">
        <f>IF(SUM(wUSE!CE$113:CE$115),CE$4*wUSE!CE96/SUM(wUSE!CE$113:CE$115),0)</f>
        <v>0.13784738343733999</v>
      </c>
      <c r="CF95" s="187">
        <f>IF(SUM(wUSE!CF$113:CF$115),CF$4*wUSE!CF96/SUM(wUSE!CF$113:CF$115),0)</f>
        <v>2.2145131829800939</v>
      </c>
      <c r="CG95" s="187">
        <f>IF(SUM(wUSE!CG$113:CG$115),CG$4*wUSE!CG96/SUM(wUSE!CG$113:CG$115),0)</f>
        <v>0.57139502544863396</v>
      </c>
      <c r="CH95" s="187">
        <f>IF(SUM(wUSE!CH$113:CH$115),CH$4*wUSE!CH96/SUM(wUSE!CH$113:CH$115),0)</f>
        <v>0.83257134807363353</v>
      </c>
      <c r="CI95" s="187">
        <f>IF(SUM(wUSE!CI$113:CI$115),CI$4*wUSE!CI96/SUM(wUSE!CI$113:CI$115),0)</f>
        <v>1.4976892902363479</v>
      </c>
      <c r="CJ95" s="187">
        <f>IF(SUM(wUSE!CJ$113:CJ$115),CJ$4*wUSE!CJ96/SUM(wUSE!CJ$113:CJ$115),0)</f>
        <v>5.5950085890566683</v>
      </c>
      <c r="CK95" s="187">
        <f>IF(SUM(wUSE!CK$113:CK$115),CK$4*wUSE!CK96/SUM(wUSE!CK$113:CK$115),0)</f>
        <v>0.24270109879344318</v>
      </c>
      <c r="CL95" s="187">
        <f>IF(SUM(wUSE!CL$113:CL$115),CL$4*wUSE!CL96/SUM(wUSE!CL$113:CL$115),0)</f>
        <v>35.456669607785607</v>
      </c>
      <c r="CM95" s="187">
        <f>IF(SUM(wUSE!CM$113:CM$115),CM$4*wUSE!CM96/SUM(wUSE!CM$113:CM$115),0)</f>
        <v>0</v>
      </c>
      <c r="CN95" s="187">
        <f>IF(SUM(wUSE!CN$113:CN$115),CN$4*wUSE!CN96/SUM(wUSE!CN$113:CN$115),0)</f>
        <v>1.1108844838513323</v>
      </c>
      <c r="CO95" s="187">
        <f>IF(SUM(wUSE!CO$113:CO$115),CO$4*wUSE!CO96/SUM(wUSE!CO$113:CO$115),0)</f>
        <v>0.27064677386648245</v>
      </c>
      <c r="CP95" s="187">
        <f>IF(SUM(wUSE!CP$113:CP$115),CP$4*wUSE!CP96/SUM(wUSE!CP$113:CP$115),0)</f>
        <v>0.21856713521708118</v>
      </c>
      <c r="CQ95" s="187">
        <f>IF(SUM(wUSE!CQ$113:CQ$115),CQ$4*wUSE!CQ96/SUM(wUSE!CQ$113:CQ$115),0)</f>
        <v>0.82150876327015065</v>
      </c>
      <c r="CR95" s="187">
        <f>IF(SUM(wUSE!CR$113:CR$115),CR$4*wUSE!CR96/SUM(wUSE!CR$113:CR$115),0)</f>
        <v>0.54444949552817012</v>
      </c>
      <c r="CS95" s="187">
        <f>IF(SUM(wUSE!CS$113:CS$115),CS$4*wUSE!CS96/SUM(wUSE!CS$113:CS$115),0)</f>
        <v>0.86229808583975753</v>
      </c>
      <c r="CT95" s="187">
        <f>IF(SUM(wUSE!CT$113:CT$115),CT$4*wUSE!CT96/SUM(wUSE!CT$113:CT$115),0)</f>
        <v>8.130910734996217E-4</v>
      </c>
      <c r="CU95" s="187">
        <f>IF(SUM(wUSE!CU$113:CU$115),CU$4*wUSE!CU96/SUM(wUSE!CU$113:CU$115),0)</f>
        <v>2.9102580020699254</v>
      </c>
      <c r="CV95" s="187">
        <f>IF(SUM(wUSE!CV$113:CV$115),CV$4*wUSE!CV96/SUM(wUSE!CV$113:CV$115),0)</f>
        <v>0.26895420456875868</v>
      </c>
      <c r="CW95" s="187">
        <f>IF(SUM(wUSE!CW$113:CW$115),CW$4*wUSE!CW96/SUM(wUSE!CW$113:CW$115),0)</f>
        <v>1.338161796595176</v>
      </c>
      <c r="CX95" s="187">
        <f>IF(SUM(wUSE!CX$113:CX$115),CX$4*wUSE!CX96/SUM(wUSE!CX$113:CX$115),0)</f>
        <v>9.3845450716808707E-2</v>
      </c>
      <c r="CY95" s="187">
        <f>IF(SUM(wUSE!CY$113:CY$115),CY$4*wUSE!CY96/SUM(wUSE!CY$113:CY$115),0)</f>
        <v>4.7396817707512008E-2</v>
      </c>
      <c r="CZ95" s="187">
        <f>IF(SUM(wUSE!CZ$113:CZ$115),CZ$4*wUSE!CZ96/SUM(wUSE!CZ$113:CZ$115),0)</f>
        <v>2.22093223525306</v>
      </c>
      <c r="DA95" s="187">
        <f>IF(SUM(wUSE!DA$113:DA$115),DA$4*wUSE!DA96/SUM(wUSE!DA$113:DA$115),0)</f>
        <v>0</v>
      </c>
      <c r="DB95" s="187">
        <f>IF(SUM(wUSE!DB$113:DB$115),DB$4*wUSE!DB96/SUM(wUSE!DB$113:DB$115),0)</f>
        <v>0</v>
      </c>
      <c r="DC95" s="177"/>
      <c r="DD95" s="178"/>
      <c r="DE95" s="178"/>
      <c r="DF95" s="178"/>
      <c r="DG95" s="178"/>
      <c r="DH95" s="178"/>
      <c r="DI95" s="178"/>
      <c r="DJ95" s="178"/>
      <c r="DK95" s="178"/>
      <c r="DL95" s="178"/>
      <c r="DM95" s="178"/>
      <c r="DN95" s="178"/>
      <c r="DO95" s="178"/>
      <c r="DP95" s="178"/>
    </row>
    <row r="96" spans="1:120" x14ac:dyDescent="0.35">
      <c r="A96" s="1"/>
      <c r="B96" s="15" t="s">
        <v>574</v>
      </c>
      <c r="C96" s="187">
        <f>IF(SUM(wUSE!C$113:C$115),C$4*wUSE!C97/SUM(wUSE!C$113:C$115),0)</f>
        <v>0</v>
      </c>
      <c r="D96" s="187">
        <f>IF(SUM(wUSE!D$113:D$115),D$4*wUSE!D97/SUM(wUSE!D$113:D$115),0)</f>
        <v>0</v>
      </c>
      <c r="E96" s="187">
        <f>IF(SUM(wUSE!E$113:E$115),E$4*wUSE!E97/SUM(wUSE!E$113:E$115),0)</f>
        <v>0</v>
      </c>
      <c r="F96" s="187">
        <f>IF(SUM(wUSE!F$113:F$115),F$4*wUSE!F97/SUM(wUSE!F$113:F$115),0)</f>
        <v>0</v>
      </c>
      <c r="G96" s="187">
        <f>IF(SUM(wUSE!G$113:G$115),G$4*wUSE!G97/SUM(wUSE!G$113:G$115),0)</f>
        <v>0</v>
      </c>
      <c r="H96" s="187">
        <f>IF(SUM(wUSE!H$113:H$115),H$4*wUSE!H97/SUM(wUSE!H$113:H$115),0)</f>
        <v>0</v>
      </c>
      <c r="I96" s="187">
        <f>IF(SUM(wUSE!I$113:I$115),I$4*wUSE!I97/SUM(wUSE!I$113:I$115),0)</f>
        <v>0</v>
      </c>
      <c r="J96" s="187">
        <f>IF(SUM(wUSE!J$113:J$115),J$4*wUSE!J97/SUM(wUSE!J$113:J$115),0)</f>
        <v>0</v>
      </c>
      <c r="K96" s="187">
        <f>IF(SUM(wUSE!K$113:K$115),K$4*wUSE!K97/SUM(wUSE!K$113:K$115),0)</f>
        <v>0</v>
      </c>
      <c r="L96" s="187">
        <f>IF(SUM(wUSE!L$113:L$115),L$4*wUSE!L97/SUM(wUSE!L$113:L$115),0)</f>
        <v>0</v>
      </c>
      <c r="M96" s="187">
        <f>IF(SUM(wUSE!M$113:M$115),M$4*wUSE!M97/SUM(wUSE!M$113:M$115),0)</f>
        <v>0</v>
      </c>
      <c r="N96" s="187">
        <f>IF(SUM(wUSE!N$113:N$115),N$4*wUSE!N97/SUM(wUSE!N$113:N$115),0)</f>
        <v>0</v>
      </c>
      <c r="O96" s="187">
        <f>IF(SUM(wUSE!O$113:O$115),O$4*wUSE!O97/SUM(wUSE!O$113:O$115),0)</f>
        <v>0</v>
      </c>
      <c r="P96" s="187">
        <f>IF(SUM(wUSE!P$113:P$115),P$4*wUSE!P97/SUM(wUSE!P$113:P$115),0)</f>
        <v>0</v>
      </c>
      <c r="Q96" s="187">
        <f>IF(SUM(wUSE!Q$113:Q$115),Q$4*wUSE!Q97/SUM(wUSE!Q$113:Q$115),0)</f>
        <v>0</v>
      </c>
      <c r="R96" s="187">
        <f>IF(SUM(wUSE!R$113:R$115),R$4*wUSE!R97/SUM(wUSE!R$113:R$115),0)</f>
        <v>0</v>
      </c>
      <c r="S96" s="187">
        <f>IF(SUM(wUSE!S$113:S$115),S$4*wUSE!S97/SUM(wUSE!S$113:S$115),0)</f>
        <v>0</v>
      </c>
      <c r="T96" s="187">
        <f>IF(SUM(wUSE!T$113:T$115),T$4*wUSE!T97/SUM(wUSE!T$113:T$115),0)</f>
        <v>0</v>
      </c>
      <c r="U96" s="187">
        <f>IF(SUM(wUSE!U$113:U$115),U$4*wUSE!U97/SUM(wUSE!U$113:U$115),0)</f>
        <v>0</v>
      </c>
      <c r="V96" s="187">
        <f>IF(SUM(wUSE!V$113:V$115),V$4*wUSE!V97/SUM(wUSE!V$113:V$115),0)</f>
        <v>0</v>
      </c>
      <c r="W96" s="187">
        <f>IF(SUM(wUSE!W$113:W$115),W$4*wUSE!W97/SUM(wUSE!W$113:W$115),0)</f>
        <v>0</v>
      </c>
      <c r="X96" s="187">
        <f>IF(SUM(wUSE!X$113:X$115),X$4*wUSE!X97/SUM(wUSE!X$113:X$115),0)</f>
        <v>0</v>
      </c>
      <c r="Y96" s="187">
        <f>IF(SUM(wUSE!Y$113:Y$115),Y$4*wUSE!Y97/SUM(wUSE!Y$113:Y$115),0)</f>
        <v>0</v>
      </c>
      <c r="Z96" s="187">
        <f>IF(SUM(wUSE!Z$113:Z$115),Z$4*wUSE!Z97/SUM(wUSE!Z$113:Z$115),0)</f>
        <v>0</v>
      </c>
      <c r="AA96" s="187">
        <f>IF(SUM(wUSE!AA$113:AA$115),AA$4*wUSE!AA97/SUM(wUSE!AA$113:AA$115),0)</f>
        <v>0</v>
      </c>
      <c r="AB96" s="187">
        <f>IF(SUM(wUSE!AB$113:AB$115),AB$4*wUSE!AB97/SUM(wUSE!AB$113:AB$115),0)</f>
        <v>0</v>
      </c>
      <c r="AC96" s="187">
        <f>IF(SUM(wUSE!AC$113:AC$115),AC$4*wUSE!AC97/SUM(wUSE!AC$113:AC$115),0)</f>
        <v>0</v>
      </c>
      <c r="AD96" s="187">
        <f>IF(SUM(wUSE!AD$113:AD$115),AD$4*wUSE!AD97/SUM(wUSE!AD$113:AD$115),0)</f>
        <v>0</v>
      </c>
      <c r="AE96" s="187">
        <f>IF(SUM(wUSE!AE$113:AE$115),AE$4*wUSE!AE97/SUM(wUSE!AE$113:AE$115),0)</f>
        <v>0</v>
      </c>
      <c r="AF96" s="187">
        <f>IF(SUM(wUSE!AF$113:AF$115),AF$4*wUSE!AF97/SUM(wUSE!AF$113:AF$115),0)</f>
        <v>0</v>
      </c>
      <c r="AG96" s="187">
        <f>IF(SUM(wUSE!AG$113:AG$115),AG$4*wUSE!AG97/SUM(wUSE!AG$113:AG$115),0)</f>
        <v>0</v>
      </c>
      <c r="AH96" s="187">
        <f>IF(SUM(wUSE!AH$113:AH$115),AH$4*wUSE!AH97/SUM(wUSE!AH$113:AH$115),0)</f>
        <v>0</v>
      </c>
      <c r="AI96" s="187">
        <f>IF(SUM(wUSE!AI$113:AI$115),AI$4*wUSE!AI97/SUM(wUSE!AI$113:AI$115),0)</f>
        <v>0</v>
      </c>
      <c r="AJ96" s="187">
        <f>IF(SUM(wUSE!AJ$113:AJ$115),AJ$4*wUSE!AJ97/SUM(wUSE!AJ$113:AJ$115),0)</f>
        <v>0</v>
      </c>
      <c r="AK96" s="187">
        <f>IF(SUM(wUSE!AK$113:AK$115),AK$4*wUSE!AK97/SUM(wUSE!AK$113:AK$115),0)</f>
        <v>0</v>
      </c>
      <c r="AL96" s="187">
        <f>IF(SUM(wUSE!AL$113:AL$115),AL$4*wUSE!AL97/SUM(wUSE!AL$113:AL$115),0)</f>
        <v>0</v>
      </c>
      <c r="AM96" s="187">
        <f>IF(SUM(wUSE!AM$113:AM$115),AM$4*wUSE!AM97/SUM(wUSE!AM$113:AM$115),0)</f>
        <v>0</v>
      </c>
      <c r="AN96" s="187">
        <f>IF(SUM(wUSE!AN$113:AN$115),AN$4*wUSE!AN97/SUM(wUSE!AN$113:AN$115),0)</f>
        <v>0</v>
      </c>
      <c r="AO96" s="187">
        <f>IF(SUM(wUSE!AO$113:AO$115),AO$4*wUSE!AO97/SUM(wUSE!AO$113:AO$115),0)</f>
        <v>0</v>
      </c>
      <c r="AP96" s="187">
        <f>IF(SUM(wUSE!AP$113:AP$115),AP$4*wUSE!AP97/SUM(wUSE!AP$113:AP$115),0)</f>
        <v>0</v>
      </c>
      <c r="AQ96" s="187">
        <f>IF(SUM(wUSE!AQ$113:AQ$115),AQ$4*wUSE!AQ97/SUM(wUSE!AQ$113:AQ$115),0)</f>
        <v>0</v>
      </c>
      <c r="AR96" s="187">
        <f>IF(SUM(wUSE!AR$113:AR$115),AR$4*wUSE!AR97/SUM(wUSE!AR$113:AR$115),0)</f>
        <v>0</v>
      </c>
      <c r="AS96" s="187">
        <f>IF(SUM(wUSE!AS$113:AS$115),AS$4*wUSE!AS97/SUM(wUSE!AS$113:AS$115),0)</f>
        <v>0</v>
      </c>
      <c r="AT96" s="187">
        <f>IF(SUM(wUSE!AT$113:AT$115),AT$4*wUSE!AT97/SUM(wUSE!AT$113:AT$115),0)</f>
        <v>0</v>
      </c>
      <c r="AU96" s="187">
        <f>IF(SUM(wUSE!AU$113:AU$115),AU$4*wUSE!AU97/SUM(wUSE!AU$113:AU$115),0)</f>
        <v>0</v>
      </c>
      <c r="AV96" s="187">
        <f>IF(SUM(wUSE!AV$113:AV$115),AV$4*wUSE!AV97/SUM(wUSE!AV$113:AV$115),0)</f>
        <v>0</v>
      </c>
      <c r="AW96" s="187">
        <f>IF(SUM(wUSE!AW$113:AW$115),AW$4*wUSE!AW97/SUM(wUSE!AW$113:AW$115),0)</f>
        <v>0</v>
      </c>
      <c r="AX96" s="187">
        <f>IF(SUM(wUSE!AX$113:AX$115),AX$4*wUSE!AX97/SUM(wUSE!AX$113:AX$115),0)</f>
        <v>0</v>
      </c>
      <c r="AY96" s="187">
        <f>IF(SUM(wUSE!AY$113:AY$115),AY$4*wUSE!AY97/SUM(wUSE!AY$113:AY$115),0)</f>
        <v>0</v>
      </c>
      <c r="AZ96" s="187">
        <f>IF(SUM(wUSE!AZ$113:AZ$115),AZ$4*wUSE!AZ97/SUM(wUSE!AZ$113:AZ$115),0)</f>
        <v>0</v>
      </c>
      <c r="BA96" s="187">
        <f>IF(SUM(wUSE!BA$113:BA$115),BA$4*wUSE!BA97/SUM(wUSE!BA$113:BA$115),0)</f>
        <v>0</v>
      </c>
      <c r="BB96" s="187">
        <f>IF(SUM(wUSE!BB$113:BB$115),BB$4*wUSE!BB97/SUM(wUSE!BB$113:BB$115),0)</f>
        <v>0</v>
      </c>
      <c r="BC96" s="187">
        <f>IF(SUM(wUSE!BC$113:BC$115),BC$4*wUSE!BC97/SUM(wUSE!BC$113:BC$115),0)</f>
        <v>0</v>
      </c>
      <c r="BD96" s="187">
        <f>IF(SUM(wUSE!BD$113:BD$115),BD$4*wUSE!BD97/SUM(wUSE!BD$113:BD$115),0)</f>
        <v>0</v>
      </c>
      <c r="BE96" s="187">
        <f>IF(SUM(wUSE!BE$113:BE$115),BE$4*wUSE!BE97/SUM(wUSE!BE$113:BE$115),0)</f>
        <v>0</v>
      </c>
      <c r="BF96" s="187">
        <f>IF(SUM(wUSE!BF$113:BF$115),BF$4*wUSE!BF97/SUM(wUSE!BF$113:BF$115),0)</f>
        <v>0</v>
      </c>
      <c r="BG96" s="187">
        <f>IF(SUM(wUSE!BG$113:BG$115),BG$4*wUSE!BG97/SUM(wUSE!BG$113:BG$115),0)</f>
        <v>0</v>
      </c>
      <c r="BH96" s="187">
        <f>IF(SUM(wUSE!BH$113:BH$115),BH$4*wUSE!BH97/SUM(wUSE!BH$113:BH$115),0)</f>
        <v>0</v>
      </c>
      <c r="BI96" s="187">
        <f>IF(SUM(wUSE!BI$113:BI$115),BI$4*wUSE!BI97/SUM(wUSE!BI$113:BI$115),0)</f>
        <v>0</v>
      </c>
      <c r="BJ96" s="187">
        <f>IF(SUM(wUSE!BJ$113:BJ$115),BJ$4*wUSE!BJ97/SUM(wUSE!BJ$113:BJ$115),0)</f>
        <v>0</v>
      </c>
      <c r="BK96" s="187">
        <f>IF(SUM(wUSE!BK$113:BK$115),BK$4*wUSE!BK97/SUM(wUSE!BK$113:BK$115),0)</f>
        <v>0</v>
      </c>
      <c r="BL96" s="187">
        <f>IF(SUM(wUSE!BL$113:BL$115),BL$4*wUSE!BL97/SUM(wUSE!BL$113:BL$115),0)</f>
        <v>0</v>
      </c>
      <c r="BM96" s="187">
        <f>IF(SUM(wUSE!BM$113:BM$115),BM$4*wUSE!BM97/SUM(wUSE!BM$113:BM$115),0)</f>
        <v>0</v>
      </c>
      <c r="BN96" s="187">
        <f>IF(SUM(wUSE!BN$113:BN$115),BN$4*wUSE!BN97/SUM(wUSE!BN$113:BN$115),0)</f>
        <v>0</v>
      </c>
      <c r="BO96" s="187">
        <f>IF(SUM(wUSE!BO$113:BO$115),BO$4*wUSE!BO97/SUM(wUSE!BO$113:BO$115),0)</f>
        <v>0</v>
      </c>
      <c r="BP96" s="187">
        <f>IF(SUM(wUSE!BP$113:BP$115),BP$4*wUSE!BP97/SUM(wUSE!BP$113:BP$115),0)</f>
        <v>0</v>
      </c>
      <c r="BQ96" s="187">
        <f>IF(SUM(wUSE!BQ$113:BQ$115),BQ$4*wUSE!BQ97/SUM(wUSE!BQ$113:BQ$115),0)</f>
        <v>0</v>
      </c>
      <c r="BR96" s="187">
        <f>IF(SUM(wUSE!BR$113:BR$115),BR$4*wUSE!BR97/SUM(wUSE!BR$113:BR$115),0)</f>
        <v>0</v>
      </c>
      <c r="BS96" s="187">
        <f>IF(SUM(wUSE!BS$113:BS$115),BS$4*wUSE!BS97/SUM(wUSE!BS$113:BS$115),0)</f>
        <v>0</v>
      </c>
      <c r="BT96" s="187">
        <f>IF(SUM(wUSE!BT$113:BT$115),BT$4*wUSE!BT97/SUM(wUSE!BT$113:BT$115),0)</f>
        <v>0</v>
      </c>
      <c r="BU96" s="187">
        <f>IF(SUM(wUSE!BU$113:BU$115),BU$4*wUSE!BU97/SUM(wUSE!BU$113:BU$115),0)</f>
        <v>0</v>
      </c>
      <c r="BV96" s="187">
        <f>IF(SUM(wUSE!BV$113:BV$115),BV$4*wUSE!BV97/SUM(wUSE!BV$113:BV$115),0)</f>
        <v>0</v>
      </c>
      <c r="BW96" s="187">
        <f>IF(SUM(wUSE!BW$113:BW$115),BW$4*wUSE!BW97/SUM(wUSE!BW$113:BW$115),0)</f>
        <v>0</v>
      </c>
      <c r="BX96" s="187">
        <f>IF(SUM(wUSE!BX$113:BX$115),BX$4*wUSE!BX97/SUM(wUSE!BX$113:BX$115),0)</f>
        <v>0</v>
      </c>
      <c r="BY96" s="187">
        <f>IF(SUM(wUSE!BY$113:BY$115),BY$4*wUSE!BY97/SUM(wUSE!BY$113:BY$115),0)</f>
        <v>0</v>
      </c>
      <c r="BZ96" s="187">
        <f>IF(SUM(wUSE!BZ$113:BZ$115),BZ$4*wUSE!BZ97/SUM(wUSE!BZ$113:BZ$115),0)</f>
        <v>0</v>
      </c>
      <c r="CA96" s="187">
        <f>IF(SUM(wUSE!CA$113:CA$115),CA$4*wUSE!CA97/SUM(wUSE!CA$113:CA$115),0)</f>
        <v>0</v>
      </c>
      <c r="CB96" s="187">
        <f>IF(SUM(wUSE!CB$113:CB$115),CB$4*wUSE!CB97/SUM(wUSE!CB$113:CB$115),0)</f>
        <v>0</v>
      </c>
      <c r="CC96" s="187">
        <f>IF(SUM(wUSE!CC$113:CC$115),CC$4*wUSE!CC97/SUM(wUSE!CC$113:CC$115),0)</f>
        <v>0</v>
      </c>
      <c r="CD96" s="187">
        <f>IF(SUM(wUSE!CD$113:CD$115),CD$4*wUSE!CD97/SUM(wUSE!CD$113:CD$115),0)</f>
        <v>0</v>
      </c>
      <c r="CE96" s="187">
        <f>IF(SUM(wUSE!CE$113:CE$115),CE$4*wUSE!CE97/SUM(wUSE!CE$113:CE$115),0)</f>
        <v>0</v>
      </c>
      <c r="CF96" s="187">
        <f>IF(SUM(wUSE!CF$113:CF$115),CF$4*wUSE!CF97/SUM(wUSE!CF$113:CF$115),0)</f>
        <v>0</v>
      </c>
      <c r="CG96" s="187">
        <f>IF(SUM(wUSE!CG$113:CG$115),CG$4*wUSE!CG97/SUM(wUSE!CG$113:CG$115),0)</f>
        <v>0</v>
      </c>
      <c r="CH96" s="187">
        <f>IF(SUM(wUSE!CH$113:CH$115),CH$4*wUSE!CH97/SUM(wUSE!CH$113:CH$115),0)</f>
        <v>0</v>
      </c>
      <c r="CI96" s="187">
        <f>IF(SUM(wUSE!CI$113:CI$115),CI$4*wUSE!CI97/SUM(wUSE!CI$113:CI$115),0)</f>
        <v>0</v>
      </c>
      <c r="CJ96" s="187">
        <f>IF(SUM(wUSE!CJ$113:CJ$115),CJ$4*wUSE!CJ97/SUM(wUSE!CJ$113:CJ$115),0)</f>
        <v>0</v>
      </c>
      <c r="CK96" s="187">
        <f>IF(SUM(wUSE!CK$113:CK$115),CK$4*wUSE!CK97/SUM(wUSE!CK$113:CK$115),0)</f>
        <v>0</v>
      </c>
      <c r="CL96" s="187">
        <f>IF(SUM(wUSE!CL$113:CL$115),CL$4*wUSE!CL97/SUM(wUSE!CL$113:CL$115),0)</f>
        <v>0</v>
      </c>
      <c r="CM96" s="187">
        <f>IF(SUM(wUSE!CM$113:CM$115),CM$4*wUSE!CM97/SUM(wUSE!CM$113:CM$115),0)</f>
        <v>0</v>
      </c>
      <c r="CN96" s="187">
        <f>IF(SUM(wUSE!CN$113:CN$115),CN$4*wUSE!CN97/SUM(wUSE!CN$113:CN$115),0)</f>
        <v>0</v>
      </c>
      <c r="CO96" s="187">
        <f>IF(SUM(wUSE!CO$113:CO$115),CO$4*wUSE!CO97/SUM(wUSE!CO$113:CO$115),0)</f>
        <v>0</v>
      </c>
      <c r="CP96" s="187">
        <f>IF(SUM(wUSE!CP$113:CP$115),CP$4*wUSE!CP97/SUM(wUSE!CP$113:CP$115),0)</f>
        <v>0</v>
      </c>
      <c r="CQ96" s="187">
        <f>IF(SUM(wUSE!CQ$113:CQ$115),CQ$4*wUSE!CQ97/SUM(wUSE!CQ$113:CQ$115),0)</f>
        <v>0</v>
      </c>
      <c r="CR96" s="187">
        <f>IF(SUM(wUSE!CR$113:CR$115),CR$4*wUSE!CR97/SUM(wUSE!CR$113:CR$115),0)</f>
        <v>0</v>
      </c>
      <c r="CS96" s="187">
        <f>IF(SUM(wUSE!CS$113:CS$115),CS$4*wUSE!CS97/SUM(wUSE!CS$113:CS$115),0)</f>
        <v>0</v>
      </c>
      <c r="CT96" s="187">
        <f>IF(SUM(wUSE!CT$113:CT$115),CT$4*wUSE!CT97/SUM(wUSE!CT$113:CT$115),0)</f>
        <v>3.1791101318212944</v>
      </c>
      <c r="CU96" s="187">
        <f>IF(SUM(wUSE!CU$113:CU$115),CU$4*wUSE!CU97/SUM(wUSE!CU$113:CU$115),0)</f>
        <v>0.66755497317735957</v>
      </c>
      <c r="CV96" s="187">
        <f>IF(SUM(wUSE!CV$113:CV$115),CV$4*wUSE!CV97/SUM(wUSE!CV$113:CV$115),0)</f>
        <v>0</v>
      </c>
      <c r="CW96" s="187">
        <f>IF(SUM(wUSE!CW$113:CW$115),CW$4*wUSE!CW97/SUM(wUSE!CW$113:CW$115),0)</f>
        <v>0</v>
      </c>
      <c r="CX96" s="187">
        <f>IF(SUM(wUSE!CX$113:CX$115),CX$4*wUSE!CX97/SUM(wUSE!CX$113:CX$115),0)</f>
        <v>0</v>
      </c>
      <c r="CY96" s="187">
        <f>IF(SUM(wUSE!CY$113:CY$115),CY$4*wUSE!CY97/SUM(wUSE!CY$113:CY$115),0)</f>
        <v>0</v>
      </c>
      <c r="CZ96" s="187">
        <f>IF(SUM(wUSE!CZ$113:CZ$115),CZ$4*wUSE!CZ97/SUM(wUSE!CZ$113:CZ$115),0)</f>
        <v>1.2779976136200306E-2</v>
      </c>
      <c r="DA96" s="187">
        <f>IF(SUM(wUSE!DA$113:DA$115),DA$4*wUSE!DA97/SUM(wUSE!DA$113:DA$115),0)</f>
        <v>0</v>
      </c>
      <c r="DB96" s="187">
        <f>IF(SUM(wUSE!DB$113:DB$115),DB$4*wUSE!DB97/SUM(wUSE!DB$113:DB$115),0)</f>
        <v>0</v>
      </c>
      <c r="DC96" s="177"/>
      <c r="DD96" s="178"/>
      <c r="DE96" s="178"/>
      <c r="DF96" s="178"/>
      <c r="DG96" s="178"/>
      <c r="DH96" s="178"/>
      <c r="DI96" s="178"/>
      <c r="DJ96" s="178"/>
      <c r="DK96" s="178"/>
      <c r="DL96" s="178"/>
      <c r="DM96" s="178"/>
      <c r="DN96" s="178"/>
      <c r="DO96" s="178"/>
      <c r="DP96" s="178"/>
    </row>
    <row r="97" spans="1:120" x14ac:dyDescent="0.35">
      <c r="A97" s="1"/>
      <c r="B97" s="15" t="s">
        <v>179</v>
      </c>
      <c r="C97" s="187">
        <f>IF(SUM(wUSE!C$113:C$115),C$4*wUSE!C98/SUM(wUSE!C$113:C$115),0)</f>
        <v>0</v>
      </c>
      <c r="D97" s="187">
        <f>IF(SUM(wUSE!D$113:D$115),D$4*wUSE!D98/SUM(wUSE!D$113:D$115),0)</f>
        <v>0</v>
      </c>
      <c r="E97" s="187">
        <f>IF(SUM(wUSE!E$113:E$115),E$4*wUSE!E98/SUM(wUSE!E$113:E$115),0)</f>
        <v>0</v>
      </c>
      <c r="F97" s="187">
        <f>IF(SUM(wUSE!F$113:F$115),F$4*wUSE!F98/SUM(wUSE!F$113:F$115),0)</f>
        <v>0</v>
      </c>
      <c r="G97" s="187">
        <f>IF(SUM(wUSE!G$113:G$115),G$4*wUSE!G98/SUM(wUSE!G$113:G$115),0)</f>
        <v>0</v>
      </c>
      <c r="H97" s="187">
        <f>IF(SUM(wUSE!H$113:H$115),H$4*wUSE!H98/SUM(wUSE!H$113:H$115),0)</f>
        <v>0</v>
      </c>
      <c r="I97" s="187">
        <f>IF(SUM(wUSE!I$113:I$115),I$4*wUSE!I98/SUM(wUSE!I$113:I$115),0)</f>
        <v>0</v>
      </c>
      <c r="J97" s="187">
        <f>IF(SUM(wUSE!J$113:J$115),J$4*wUSE!J98/SUM(wUSE!J$113:J$115),0)</f>
        <v>0</v>
      </c>
      <c r="K97" s="187">
        <f>IF(SUM(wUSE!K$113:K$115),K$4*wUSE!K98/SUM(wUSE!K$113:K$115),0)</f>
        <v>0</v>
      </c>
      <c r="L97" s="187">
        <f>IF(SUM(wUSE!L$113:L$115),L$4*wUSE!L98/SUM(wUSE!L$113:L$115),0)</f>
        <v>0</v>
      </c>
      <c r="M97" s="187">
        <f>IF(SUM(wUSE!M$113:M$115),M$4*wUSE!M98/SUM(wUSE!M$113:M$115),0)</f>
        <v>0</v>
      </c>
      <c r="N97" s="187">
        <f>IF(SUM(wUSE!N$113:N$115),N$4*wUSE!N98/SUM(wUSE!N$113:N$115),0)</f>
        <v>0</v>
      </c>
      <c r="O97" s="187">
        <f>IF(SUM(wUSE!O$113:O$115),O$4*wUSE!O98/SUM(wUSE!O$113:O$115),0)</f>
        <v>0</v>
      </c>
      <c r="P97" s="187">
        <f>IF(SUM(wUSE!P$113:P$115),P$4*wUSE!P98/SUM(wUSE!P$113:P$115),0)</f>
        <v>0</v>
      </c>
      <c r="Q97" s="187">
        <f>IF(SUM(wUSE!Q$113:Q$115),Q$4*wUSE!Q98/SUM(wUSE!Q$113:Q$115),0)</f>
        <v>0</v>
      </c>
      <c r="R97" s="187">
        <f>IF(SUM(wUSE!R$113:R$115),R$4*wUSE!R98/SUM(wUSE!R$113:R$115),0)</f>
        <v>0</v>
      </c>
      <c r="S97" s="187">
        <f>IF(SUM(wUSE!S$113:S$115),S$4*wUSE!S98/SUM(wUSE!S$113:S$115),0)</f>
        <v>0</v>
      </c>
      <c r="T97" s="187">
        <f>IF(SUM(wUSE!T$113:T$115),T$4*wUSE!T98/SUM(wUSE!T$113:T$115),0)</f>
        <v>0</v>
      </c>
      <c r="U97" s="187">
        <f>IF(SUM(wUSE!U$113:U$115),U$4*wUSE!U98/SUM(wUSE!U$113:U$115),0)</f>
        <v>0</v>
      </c>
      <c r="V97" s="187">
        <f>IF(SUM(wUSE!V$113:V$115),V$4*wUSE!V98/SUM(wUSE!V$113:V$115),0)</f>
        <v>0</v>
      </c>
      <c r="W97" s="187">
        <f>IF(SUM(wUSE!W$113:W$115),W$4*wUSE!W98/SUM(wUSE!W$113:W$115),0)</f>
        <v>0</v>
      </c>
      <c r="X97" s="187">
        <f>IF(SUM(wUSE!X$113:X$115),X$4*wUSE!X98/SUM(wUSE!X$113:X$115),0)</f>
        <v>0</v>
      </c>
      <c r="Y97" s="187">
        <f>IF(SUM(wUSE!Y$113:Y$115),Y$4*wUSE!Y98/SUM(wUSE!Y$113:Y$115),0)</f>
        <v>0</v>
      </c>
      <c r="Z97" s="187">
        <f>IF(SUM(wUSE!Z$113:Z$115),Z$4*wUSE!Z98/SUM(wUSE!Z$113:Z$115),0)</f>
        <v>0</v>
      </c>
      <c r="AA97" s="187">
        <f>IF(SUM(wUSE!AA$113:AA$115),AA$4*wUSE!AA98/SUM(wUSE!AA$113:AA$115),0)</f>
        <v>0</v>
      </c>
      <c r="AB97" s="187">
        <f>IF(SUM(wUSE!AB$113:AB$115),AB$4*wUSE!AB98/SUM(wUSE!AB$113:AB$115),0)</f>
        <v>0</v>
      </c>
      <c r="AC97" s="187">
        <f>IF(SUM(wUSE!AC$113:AC$115),AC$4*wUSE!AC98/SUM(wUSE!AC$113:AC$115),0)</f>
        <v>0</v>
      </c>
      <c r="AD97" s="187">
        <f>IF(SUM(wUSE!AD$113:AD$115),AD$4*wUSE!AD98/SUM(wUSE!AD$113:AD$115),0)</f>
        <v>0</v>
      </c>
      <c r="AE97" s="187">
        <f>IF(SUM(wUSE!AE$113:AE$115),AE$4*wUSE!AE98/SUM(wUSE!AE$113:AE$115),0)</f>
        <v>0</v>
      </c>
      <c r="AF97" s="187">
        <f>IF(SUM(wUSE!AF$113:AF$115),AF$4*wUSE!AF98/SUM(wUSE!AF$113:AF$115),0)</f>
        <v>0</v>
      </c>
      <c r="AG97" s="187">
        <f>IF(SUM(wUSE!AG$113:AG$115),AG$4*wUSE!AG98/SUM(wUSE!AG$113:AG$115),0)</f>
        <v>0</v>
      </c>
      <c r="AH97" s="187">
        <f>IF(SUM(wUSE!AH$113:AH$115),AH$4*wUSE!AH98/SUM(wUSE!AH$113:AH$115),0)</f>
        <v>0</v>
      </c>
      <c r="AI97" s="187">
        <f>IF(SUM(wUSE!AI$113:AI$115),AI$4*wUSE!AI98/SUM(wUSE!AI$113:AI$115),0)</f>
        <v>0</v>
      </c>
      <c r="AJ97" s="187">
        <f>IF(SUM(wUSE!AJ$113:AJ$115),AJ$4*wUSE!AJ98/SUM(wUSE!AJ$113:AJ$115),0)</f>
        <v>0</v>
      </c>
      <c r="AK97" s="187">
        <f>IF(SUM(wUSE!AK$113:AK$115),AK$4*wUSE!AK98/SUM(wUSE!AK$113:AK$115),0)</f>
        <v>0</v>
      </c>
      <c r="AL97" s="187">
        <f>IF(SUM(wUSE!AL$113:AL$115),AL$4*wUSE!AL98/SUM(wUSE!AL$113:AL$115),0)</f>
        <v>0</v>
      </c>
      <c r="AM97" s="187">
        <f>IF(SUM(wUSE!AM$113:AM$115),AM$4*wUSE!AM98/SUM(wUSE!AM$113:AM$115),0)</f>
        <v>0</v>
      </c>
      <c r="AN97" s="187">
        <f>IF(SUM(wUSE!AN$113:AN$115),AN$4*wUSE!AN98/SUM(wUSE!AN$113:AN$115),0)</f>
        <v>0</v>
      </c>
      <c r="AO97" s="187">
        <f>IF(SUM(wUSE!AO$113:AO$115),AO$4*wUSE!AO98/SUM(wUSE!AO$113:AO$115),0)</f>
        <v>0.6834894918842136</v>
      </c>
      <c r="AP97" s="187">
        <f>IF(SUM(wUSE!AP$113:AP$115),AP$4*wUSE!AP98/SUM(wUSE!AP$113:AP$115),0)</f>
        <v>0.62647523241141556</v>
      </c>
      <c r="AQ97" s="187">
        <f>IF(SUM(wUSE!AQ$113:AQ$115),AQ$4*wUSE!AQ98/SUM(wUSE!AQ$113:AQ$115),0)</f>
        <v>1.4552997367388993</v>
      </c>
      <c r="AR97" s="187">
        <f>IF(SUM(wUSE!AR$113:AR$115),AR$4*wUSE!AR98/SUM(wUSE!AR$113:AR$115),0)</f>
        <v>0</v>
      </c>
      <c r="AS97" s="187">
        <f>IF(SUM(wUSE!AS$113:AS$115),AS$4*wUSE!AS98/SUM(wUSE!AS$113:AS$115),0)</f>
        <v>0</v>
      </c>
      <c r="AT97" s="187">
        <f>IF(SUM(wUSE!AT$113:AT$115),AT$4*wUSE!AT98/SUM(wUSE!AT$113:AT$115),0)</f>
        <v>3.8296321417252463E-2</v>
      </c>
      <c r="AU97" s="187">
        <f>IF(SUM(wUSE!AU$113:AU$115),AU$4*wUSE!AU98/SUM(wUSE!AU$113:AU$115),0)</f>
        <v>4.8247515493454879E-3</v>
      </c>
      <c r="AV97" s="187">
        <f>IF(SUM(wUSE!AV$113:AV$115),AV$4*wUSE!AV98/SUM(wUSE!AV$113:AV$115),0)</f>
        <v>0.12485121912865035</v>
      </c>
      <c r="AW97" s="187">
        <f>IF(SUM(wUSE!AW$113:AW$115),AW$4*wUSE!AW98/SUM(wUSE!AW$113:AW$115),0)</f>
        <v>1.1422075480652409</v>
      </c>
      <c r="AX97" s="187">
        <f>IF(SUM(wUSE!AX$113:AX$115),AX$4*wUSE!AX98/SUM(wUSE!AX$113:AX$115),0)</f>
        <v>0</v>
      </c>
      <c r="AY97" s="187">
        <f>IF(SUM(wUSE!AY$113:AY$115),AY$4*wUSE!AY98/SUM(wUSE!AY$113:AY$115),0)</f>
        <v>0.86115644035703731</v>
      </c>
      <c r="AZ97" s="187">
        <f>IF(SUM(wUSE!AZ$113:AZ$115),AZ$4*wUSE!AZ98/SUM(wUSE!AZ$113:AZ$115),0)</f>
        <v>8.7057846316290516E-2</v>
      </c>
      <c r="BA97" s="187">
        <f>IF(SUM(wUSE!BA$113:BA$115),BA$4*wUSE!BA98/SUM(wUSE!BA$113:BA$115),0)</f>
        <v>0.24321649903033299</v>
      </c>
      <c r="BB97" s="187">
        <f>IF(SUM(wUSE!BB$113:BB$115),BB$4*wUSE!BB98/SUM(wUSE!BB$113:BB$115),0)</f>
        <v>0</v>
      </c>
      <c r="BC97" s="187">
        <f>IF(SUM(wUSE!BC$113:BC$115),BC$4*wUSE!BC98/SUM(wUSE!BC$113:BC$115),0)</f>
        <v>1.1030552740156503</v>
      </c>
      <c r="BD97" s="187">
        <f>IF(SUM(wUSE!BD$113:BD$115),BD$4*wUSE!BD98/SUM(wUSE!BD$113:BD$115),0)</f>
        <v>0.2241081173538621</v>
      </c>
      <c r="BE97" s="187">
        <f>IF(SUM(wUSE!BE$113:BE$115),BE$4*wUSE!BE98/SUM(wUSE!BE$113:BE$115),0)</f>
        <v>0.8803683964360729</v>
      </c>
      <c r="BF97" s="187">
        <f>IF(SUM(wUSE!BF$113:BF$115),BF$4*wUSE!BF98/SUM(wUSE!BF$113:BF$115),0)</f>
        <v>0</v>
      </c>
      <c r="BG97" s="187">
        <f>IF(SUM(wUSE!BG$113:BG$115),BG$4*wUSE!BG98/SUM(wUSE!BG$113:BG$115),0)</f>
        <v>0.68154130420423253</v>
      </c>
      <c r="BH97" s="187">
        <f>IF(SUM(wUSE!BH$113:BH$115),BH$4*wUSE!BH98/SUM(wUSE!BH$113:BH$115),0)</f>
        <v>0</v>
      </c>
      <c r="BI97" s="187">
        <f>IF(SUM(wUSE!BI$113:BI$115),BI$4*wUSE!BI98/SUM(wUSE!BI$113:BI$115),0)</f>
        <v>4.8769219644905014E-2</v>
      </c>
      <c r="BJ97" s="187">
        <f>IF(SUM(wUSE!BJ$113:BJ$115),BJ$4*wUSE!BJ98/SUM(wUSE!BJ$113:BJ$115),0)</f>
        <v>7.5046647615072321E-2</v>
      </c>
      <c r="BK97" s="187">
        <f>IF(SUM(wUSE!BK$113:BK$115),BK$4*wUSE!BK98/SUM(wUSE!BK$113:BK$115),0)</f>
        <v>3.969966718348221E-2</v>
      </c>
      <c r="BL97" s="187">
        <f>IF(SUM(wUSE!BL$113:BL$115),BL$4*wUSE!BL98/SUM(wUSE!BL$113:BL$115),0)</f>
        <v>0</v>
      </c>
      <c r="BM97" s="187">
        <f>IF(SUM(wUSE!BM$113:BM$115),BM$4*wUSE!BM98/SUM(wUSE!BM$113:BM$115),0)</f>
        <v>0.43245106265359379</v>
      </c>
      <c r="BN97" s="187">
        <f>IF(SUM(wUSE!BN$113:BN$115),BN$4*wUSE!BN98/SUM(wUSE!BN$113:BN$115),0)</f>
        <v>1.0106130208140605E-2</v>
      </c>
      <c r="BO97" s="187">
        <f>IF(SUM(wUSE!BO$113:BO$115),BO$4*wUSE!BO98/SUM(wUSE!BO$113:BO$115),0)</f>
        <v>4.435074871201624E-2</v>
      </c>
      <c r="BP97" s="187">
        <f>IF(SUM(wUSE!BP$113:BP$115),BP$4*wUSE!BP98/SUM(wUSE!BP$113:BP$115),0)</f>
        <v>0.15495243614652732</v>
      </c>
      <c r="BQ97" s="187">
        <f>IF(SUM(wUSE!BQ$113:BQ$115),BQ$4*wUSE!BQ98/SUM(wUSE!BQ$113:BQ$115),0)</f>
        <v>9.0772589100379178E-2</v>
      </c>
      <c r="BR97" s="187">
        <f>IF(SUM(wUSE!BR$113:BR$115),BR$4*wUSE!BR98/SUM(wUSE!BR$113:BR$115),0)</f>
        <v>2.1744559850364793E-2</v>
      </c>
      <c r="BS97" s="187">
        <f>IF(SUM(wUSE!BS$113:BS$115),BS$4*wUSE!BS98/SUM(wUSE!BS$113:BS$115),0)</f>
        <v>0.72365900014691453</v>
      </c>
      <c r="BT97" s="187">
        <f>IF(SUM(wUSE!BT$113:BT$115),BT$4*wUSE!BT98/SUM(wUSE!BT$113:BT$115),0)</f>
        <v>0.54687068611314127</v>
      </c>
      <c r="BU97" s="187">
        <f>IF(SUM(wUSE!BU$113:BU$115),BU$4*wUSE!BU98/SUM(wUSE!BU$113:BU$115),0)</f>
        <v>0.18907931429350358</v>
      </c>
      <c r="BV97" s="187">
        <f>IF(SUM(wUSE!BV$113:BV$115),BV$4*wUSE!BV98/SUM(wUSE!BV$113:BV$115),0)</f>
        <v>4.2764716815229047</v>
      </c>
      <c r="BW97" s="187">
        <f>IF(SUM(wUSE!BW$113:BW$115),BW$4*wUSE!BW98/SUM(wUSE!BW$113:BW$115),0)</f>
        <v>0</v>
      </c>
      <c r="BX97" s="187">
        <f>IF(SUM(wUSE!BX$113:BX$115),BX$4*wUSE!BX98/SUM(wUSE!BX$113:BX$115),0)</f>
        <v>0.84957827839868905</v>
      </c>
      <c r="BY97" s="187">
        <f>IF(SUM(wUSE!BY$113:BY$115),BY$4*wUSE!BY98/SUM(wUSE!BY$113:BY$115),0)</f>
        <v>0.98025895005408237</v>
      </c>
      <c r="BZ97" s="187">
        <f>IF(SUM(wUSE!BZ$113:BZ$115),BZ$4*wUSE!BZ98/SUM(wUSE!BZ$113:BZ$115),0)</f>
        <v>28.341147954969578</v>
      </c>
      <c r="CA97" s="187">
        <f>IF(SUM(wUSE!CA$113:CA$115),CA$4*wUSE!CA98/SUM(wUSE!CA$113:CA$115),0)</f>
        <v>72.809754417325379</v>
      </c>
      <c r="CB97" s="187">
        <f>IF(SUM(wUSE!CB$113:CB$115),CB$4*wUSE!CB98/SUM(wUSE!CB$113:CB$115),0)</f>
        <v>3.5936376376243184</v>
      </c>
      <c r="CC97" s="187">
        <f>IF(SUM(wUSE!CC$113:CC$115),CC$4*wUSE!CC98/SUM(wUSE!CC$113:CC$115),0)</f>
        <v>4.9305623784866262E-2</v>
      </c>
      <c r="CD97" s="187">
        <f>IF(SUM(wUSE!CD$113:CD$115),CD$4*wUSE!CD98/SUM(wUSE!CD$113:CD$115),0)</f>
        <v>0.57949238171024919</v>
      </c>
      <c r="CE97" s="187">
        <f>IF(SUM(wUSE!CE$113:CE$115),CE$4*wUSE!CE98/SUM(wUSE!CE$113:CE$115),0)</f>
        <v>0</v>
      </c>
      <c r="CF97" s="187">
        <f>IF(SUM(wUSE!CF$113:CF$115),CF$4*wUSE!CF98/SUM(wUSE!CF$113:CF$115),0)</f>
        <v>11.85323780565677</v>
      </c>
      <c r="CG97" s="187">
        <f>IF(SUM(wUSE!CG$113:CG$115),CG$4*wUSE!CG98/SUM(wUSE!CG$113:CG$115),0)</f>
        <v>0.23316900064464291</v>
      </c>
      <c r="CH97" s="187">
        <f>IF(SUM(wUSE!CH$113:CH$115),CH$4*wUSE!CH98/SUM(wUSE!CH$113:CH$115),0)</f>
        <v>6.2975550427831219</v>
      </c>
      <c r="CI97" s="187">
        <f>IF(SUM(wUSE!CI$113:CI$115),CI$4*wUSE!CI98/SUM(wUSE!CI$113:CI$115),0)</f>
        <v>1.1217747957643147</v>
      </c>
      <c r="CJ97" s="187">
        <f>IF(SUM(wUSE!CJ$113:CJ$115),CJ$4*wUSE!CJ98/SUM(wUSE!CJ$113:CJ$115),0)</f>
        <v>15.141044466266594</v>
      </c>
      <c r="CK97" s="187">
        <f>IF(SUM(wUSE!CK$113:CK$115),CK$4*wUSE!CK98/SUM(wUSE!CK$113:CK$115),0)</f>
        <v>0</v>
      </c>
      <c r="CL97" s="187">
        <f>IF(SUM(wUSE!CL$113:CL$115),CL$4*wUSE!CL98/SUM(wUSE!CL$113:CL$115),0)</f>
        <v>2.3644878296892424E-3</v>
      </c>
      <c r="CM97" s="187">
        <f>IF(SUM(wUSE!CM$113:CM$115),CM$4*wUSE!CM98/SUM(wUSE!CM$113:CM$115),0)</f>
        <v>0</v>
      </c>
      <c r="CN97" s="187">
        <f>IF(SUM(wUSE!CN$113:CN$115),CN$4*wUSE!CN98/SUM(wUSE!CN$113:CN$115),0)</f>
        <v>1.483222838800988</v>
      </c>
      <c r="CO97" s="187">
        <f>IF(SUM(wUSE!CO$113:CO$115),CO$4*wUSE!CO98/SUM(wUSE!CO$113:CO$115),0)</f>
        <v>1.1195820004008064</v>
      </c>
      <c r="CP97" s="187">
        <f>IF(SUM(wUSE!CP$113:CP$115),CP$4*wUSE!CP98/SUM(wUSE!CP$113:CP$115),0)</f>
        <v>0.17415728590868701</v>
      </c>
      <c r="CQ97" s="187">
        <f>IF(SUM(wUSE!CQ$113:CQ$115),CQ$4*wUSE!CQ98/SUM(wUSE!CQ$113:CQ$115),0)</f>
        <v>0.38598026144850384</v>
      </c>
      <c r="CR97" s="187">
        <f>IF(SUM(wUSE!CR$113:CR$115),CR$4*wUSE!CR98/SUM(wUSE!CR$113:CR$115),0)</f>
        <v>0.64762974937425632</v>
      </c>
      <c r="CS97" s="187">
        <f>IF(SUM(wUSE!CS$113:CS$115),CS$4*wUSE!CS98/SUM(wUSE!CS$113:CS$115),0)</f>
        <v>1.1927551328129695</v>
      </c>
      <c r="CT97" s="187">
        <f>IF(SUM(wUSE!CT$113:CT$115),CT$4*wUSE!CT98/SUM(wUSE!CT$113:CT$115),0)</f>
        <v>12.632613086269725</v>
      </c>
      <c r="CU97" s="187">
        <f>IF(SUM(wUSE!CU$113:CU$115),CU$4*wUSE!CU98/SUM(wUSE!CU$113:CU$115),0)</f>
        <v>0.14000967391089542</v>
      </c>
      <c r="CV97" s="187">
        <f>IF(SUM(wUSE!CV$113:CV$115),CV$4*wUSE!CV98/SUM(wUSE!CV$113:CV$115),0)</f>
        <v>0.69887921841203249</v>
      </c>
      <c r="CW97" s="187">
        <f>IF(SUM(wUSE!CW$113:CW$115),CW$4*wUSE!CW98/SUM(wUSE!CW$113:CW$115),0)</f>
        <v>3.6735557236465723</v>
      </c>
      <c r="CX97" s="187">
        <f>IF(SUM(wUSE!CX$113:CX$115),CX$4*wUSE!CX98/SUM(wUSE!CX$113:CX$115),0)</f>
        <v>1.3442633260985013</v>
      </c>
      <c r="CY97" s="187">
        <f>IF(SUM(wUSE!CY$113:CY$115),CY$4*wUSE!CY98/SUM(wUSE!CY$113:CY$115),0)</f>
        <v>1.0080601074225495</v>
      </c>
      <c r="CZ97" s="187">
        <f>IF(SUM(wUSE!CZ$113:CZ$115),CZ$4*wUSE!CZ98/SUM(wUSE!CZ$113:CZ$115),0)</f>
        <v>10.130917789087384</v>
      </c>
      <c r="DA97" s="187">
        <f>IF(SUM(wUSE!DA$113:DA$115),DA$4*wUSE!DA98/SUM(wUSE!DA$113:DA$115),0)</f>
        <v>0</v>
      </c>
      <c r="DB97" s="187">
        <f>IF(SUM(wUSE!DB$113:DB$115),DB$4*wUSE!DB98/SUM(wUSE!DB$113:DB$115),0)</f>
        <v>0</v>
      </c>
      <c r="DC97" s="177"/>
      <c r="DD97" s="178"/>
      <c r="DE97" s="178"/>
      <c r="DF97" s="178"/>
      <c r="DG97" s="178"/>
      <c r="DH97" s="178"/>
      <c r="DI97" s="178"/>
      <c r="DJ97" s="178"/>
      <c r="DK97" s="178"/>
      <c r="DL97" s="178"/>
      <c r="DM97" s="178"/>
      <c r="DN97" s="178"/>
      <c r="DO97" s="178"/>
      <c r="DP97" s="178"/>
    </row>
    <row r="98" spans="1:120" x14ac:dyDescent="0.35">
      <c r="A98" s="1"/>
      <c r="B98" s="15" t="s">
        <v>578</v>
      </c>
      <c r="C98" s="187">
        <f>IF(SUM(wUSE!C$113:C$115),C$4*wUSE!C99/SUM(wUSE!C$113:C$115),0)</f>
        <v>0</v>
      </c>
      <c r="D98" s="187">
        <f>IF(SUM(wUSE!D$113:D$115),D$4*wUSE!D99/SUM(wUSE!D$113:D$115),0)</f>
        <v>0</v>
      </c>
      <c r="E98" s="187">
        <f>IF(SUM(wUSE!E$113:E$115),E$4*wUSE!E99/SUM(wUSE!E$113:E$115),0)</f>
        <v>0</v>
      </c>
      <c r="F98" s="187">
        <f>IF(SUM(wUSE!F$113:F$115),F$4*wUSE!F99/SUM(wUSE!F$113:F$115),0)</f>
        <v>0</v>
      </c>
      <c r="G98" s="187">
        <f>IF(SUM(wUSE!G$113:G$115),G$4*wUSE!G99/SUM(wUSE!G$113:G$115),0)</f>
        <v>0</v>
      </c>
      <c r="H98" s="187">
        <f>IF(SUM(wUSE!H$113:H$115),H$4*wUSE!H99/SUM(wUSE!H$113:H$115),0)</f>
        <v>0</v>
      </c>
      <c r="I98" s="187">
        <f>IF(SUM(wUSE!I$113:I$115),I$4*wUSE!I99/SUM(wUSE!I$113:I$115),0)</f>
        <v>0</v>
      </c>
      <c r="J98" s="187">
        <f>IF(SUM(wUSE!J$113:J$115),J$4*wUSE!J99/SUM(wUSE!J$113:J$115),0)</f>
        <v>0</v>
      </c>
      <c r="K98" s="187">
        <f>IF(SUM(wUSE!K$113:K$115),K$4*wUSE!K99/SUM(wUSE!K$113:K$115),0)</f>
        <v>0</v>
      </c>
      <c r="L98" s="187">
        <f>IF(SUM(wUSE!L$113:L$115),L$4*wUSE!L99/SUM(wUSE!L$113:L$115),0)</f>
        <v>0</v>
      </c>
      <c r="M98" s="187">
        <f>IF(SUM(wUSE!M$113:M$115),M$4*wUSE!M99/SUM(wUSE!M$113:M$115),0)</f>
        <v>0</v>
      </c>
      <c r="N98" s="187">
        <f>IF(SUM(wUSE!N$113:N$115),N$4*wUSE!N99/SUM(wUSE!N$113:N$115),0)</f>
        <v>0</v>
      </c>
      <c r="O98" s="187">
        <f>IF(SUM(wUSE!O$113:O$115),O$4*wUSE!O99/SUM(wUSE!O$113:O$115),0)</f>
        <v>0</v>
      </c>
      <c r="P98" s="187">
        <f>IF(SUM(wUSE!P$113:P$115),P$4*wUSE!P99/SUM(wUSE!P$113:P$115),0)</f>
        <v>0</v>
      </c>
      <c r="Q98" s="187">
        <f>IF(SUM(wUSE!Q$113:Q$115),Q$4*wUSE!Q99/SUM(wUSE!Q$113:Q$115),0)</f>
        <v>0</v>
      </c>
      <c r="R98" s="187">
        <f>IF(SUM(wUSE!R$113:R$115),R$4*wUSE!R99/SUM(wUSE!R$113:R$115),0)</f>
        <v>0</v>
      </c>
      <c r="S98" s="187">
        <f>IF(SUM(wUSE!S$113:S$115),S$4*wUSE!S99/SUM(wUSE!S$113:S$115),0)</f>
        <v>0</v>
      </c>
      <c r="T98" s="187">
        <f>IF(SUM(wUSE!T$113:T$115),T$4*wUSE!T99/SUM(wUSE!T$113:T$115),0)</f>
        <v>0</v>
      </c>
      <c r="U98" s="187">
        <f>IF(SUM(wUSE!U$113:U$115),U$4*wUSE!U99/SUM(wUSE!U$113:U$115),0)</f>
        <v>0</v>
      </c>
      <c r="V98" s="187">
        <f>IF(SUM(wUSE!V$113:V$115),V$4*wUSE!V99/SUM(wUSE!V$113:V$115),0)</f>
        <v>0</v>
      </c>
      <c r="W98" s="187">
        <f>IF(SUM(wUSE!W$113:W$115),W$4*wUSE!W99/SUM(wUSE!W$113:W$115),0)</f>
        <v>0</v>
      </c>
      <c r="X98" s="187">
        <f>IF(SUM(wUSE!X$113:X$115),X$4*wUSE!X99/SUM(wUSE!X$113:X$115),0)</f>
        <v>0</v>
      </c>
      <c r="Y98" s="187">
        <f>IF(SUM(wUSE!Y$113:Y$115),Y$4*wUSE!Y99/SUM(wUSE!Y$113:Y$115),0)</f>
        <v>0</v>
      </c>
      <c r="Z98" s="187">
        <f>IF(SUM(wUSE!Z$113:Z$115),Z$4*wUSE!Z99/SUM(wUSE!Z$113:Z$115),0)</f>
        <v>0</v>
      </c>
      <c r="AA98" s="187">
        <f>IF(SUM(wUSE!AA$113:AA$115),AA$4*wUSE!AA99/SUM(wUSE!AA$113:AA$115),0)</f>
        <v>0</v>
      </c>
      <c r="AB98" s="187">
        <f>IF(SUM(wUSE!AB$113:AB$115),AB$4*wUSE!AB99/SUM(wUSE!AB$113:AB$115),0)</f>
        <v>0</v>
      </c>
      <c r="AC98" s="187">
        <f>IF(SUM(wUSE!AC$113:AC$115),AC$4*wUSE!AC99/SUM(wUSE!AC$113:AC$115),0)</f>
        <v>0</v>
      </c>
      <c r="AD98" s="187">
        <f>IF(SUM(wUSE!AD$113:AD$115),AD$4*wUSE!AD99/SUM(wUSE!AD$113:AD$115),0)</f>
        <v>0</v>
      </c>
      <c r="AE98" s="187">
        <f>IF(SUM(wUSE!AE$113:AE$115),AE$4*wUSE!AE99/SUM(wUSE!AE$113:AE$115),0)</f>
        <v>0</v>
      </c>
      <c r="AF98" s="187">
        <f>IF(SUM(wUSE!AF$113:AF$115),AF$4*wUSE!AF99/SUM(wUSE!AF$113:AF$115),0)</f>
        <v>0</v>
      </c>
      <c r="AG98" s="187">
        <f>IF(SUM(wUSE!AG$113:AG$115),AG$4*wUSE!AG99/SUM(wUSE!AG$113:AG$115),0)</f>
        <v>0</v>
      </c>
      <c r="AH98" s="187">
        <f>IF(SUM(wUSE!AH$113:AH$115),AH$4*wUSE!AH99/SUM(wUSE!AH$113:AH$115),0)</f>
        <v>0</v>
      </c>
      <c r="AI98" s="187">
        <f>IF(SUM(wUSE!AI$113:AI$115),AI$4*wUSE!AI99/SUM(wUSE!AI$113:AI$115),0)</f>
        <v>0</v>
      </c>
      <c r="AJ98" s="187">
        <f>IF(SUM(wUSE!AJ$113:AJ$115),AJ$4*wUSE!AJ99/SUM(wUSE!AJ$113:AJ$115),0)</f>
        <v>0</v>
      </c>
      <c r="AK98" s="187">
        <f>IF(SUM(wUSE!AK$113:AK$115),AK$4*wUSE!AK99/SUM(wUSE!AK$113:AK$115),0)</f>
        <v>0</v>
      </c>
      <c r="AL98" s="187">
        <f>IF(SUM(wUSE!AL$113:AL$115),AL$4*wUSE!AL99/SUM(wUSE!AL$113:AL$115),0)</f>
        <v>0</v>
      </c>
      <c r="AM98" s="187">
        <f>IF(SUM(wUSE!AM$113:AM$115),AM$4*wUSE!AM99/SUM(wUSE!AM$113:AM$115),0)</f>
        <v>0</v>
      </c>
      <c r="AN98" s="187">
        <f>IF(SUM(wUSE!AN$113:AN$115),AN$4*wUSE!AN99/SUM(wUSE!AN$113:AN$115),0)</f>
        <v>0</v>
      </c>
      <c r="AO98" s="187">
        <f>IF(SUM(wUSE!AO$113:AO$115),AO$4*wUSE!AO99/SUM(wUSE!AO$113:AO$115),0)</f>
        <v>3.4254106599983838</v>
      </c>
      <c r="AP98" s="187">
        <f>IF(SUM(wUSE!AP$113:AP$115),AP$4*wUSE!AP99/SUM(wUSE!AP$113:AP$115),0)</f>
        <v>1.6276931826909896E-2</v>
      </c>
      <c r="AQ98" s="187">
        <f>IF(SUM(wUSE!AQ$113:AQ$115),AQ$4*wUSE!AQ99/SUM(wUSE!AQ$113:AQ$115),0)</f>
        <v>7.7148812938814468E-2</v>
      </c>
      <c r="AR98" s="187">
        <f>IF(SUM(wUSE!AR$113:AR$115),AR$4*wUSE!AR99/SUM(wUSE!AR$113:AR$115),0)</f>
        <v>0</v>
      </c>
      <c r="AS98" s="187">
        <f>IF(SUM(wUSE!AS$113:AS$115),AS$4*wUSE!AS99/SUM(wUSE!AS$113:AS$115),0)</f>
        <v>5.3139482393261953E-2</v>
      </c>
      <c r="AT98" s="187">
        <f>IF(SUM(wUSE!AT$113:AT$115),AT$4*wUSE!AT99/SUM(wUSE!AT$113:AT$115),0)</f>
        <v>5.0996965216892384E-2</v>
      </c>
      <c r="AU98" s="187">
        <f>IF(SUM(wUSE!AU$113:AU$115),AU$4*wUSE!AU99/SUM(wUSE!AU$113:AU$115),0)</f>
        <v>5.2762004030458033E-2</v>
      </c>
      <c r="AV98" s="187">
        <f>IF(SUM(wUSE!AV$113:AV$115),AV$4*wUSE!AV99/SUM(wUSE!AV$113:AV$115),0)</f>
        <v>0.58635535361347868</v>
      </c>
      <c r="AW98" s="187">
        <f>IF(SUM(wUSE!AW$113:AW$115),AW$4*wUSE!AW99/SUM(wUSE!AW$113:AW$115),0)</f>
        <v>0.90498608990201035</v>
      </c>
      <c r="AX98" s="187">
        <f>IF(SUM(wUSE!AX$113:AX$115),AX$4*wUSE!AX99/SUM(wUSE!AX$113:AX$115),0)</f>
        <v>0</v>
      </c>
      <c r="AY98" s="187">
        <f>IF(SUM(wUSE!AY$113:AY$115),AY$4*wUSE!AY99/SUM(wUSE!AY$113:AY$115),0)</f>
        <v>0.91581988531838476</v>
      </c>
      <c r="AZ98" s="187">
        <f>IF(SUM(wUSE!AZ$113:AZ$115),AZ$4*wUSE!AZ99/SUM(wUSE!AZ$113:AZ$115),0)</f>
        <v>1.2554714855017146</v>
      </c>
      <c r="BA98" s="187">
        <f>IF(SUM(wUSE!BA$113:BA$115),BA$4*wUSE!BA99/SUM(wUSE!BA$113:BA$115),0)</f>
        <v>0.80432792572315048</v>
      </c>
      <c r="BB98" s="187">
        <f>IF(SUM(wUSE!BB$113:BB$115),BB$4*wUSE!BB99/SUM(wUSE!BB$113:BB$115),0)</f>
        <v>1.4588704342324416E-2</v>
      </c>
      <c r="BC98" s="187">
        <f>IF(SUM(wUSE!BC$113:BC$115),BC$4*wUSE!BC99/SUM(wUSE!BC$113:BC$115),0)</f>
        <v>0.20453856673656423</v>
      </c>
      <c r="BD98" s="187">
        <f>IF(SUM(wUSE!BD$113:BD$115),BD$4*wUSE!BD99/SUM(wUSE!BD$113:BD$115),0)</f>
        <v>0.10693216715291273</v>
      </c>
      <c r="BE98" s="187">
        <f>IF(SUM(wUSE!BE$113:BE$115),BE$4*wUSE!BE99/SUM(wUSE!BE$113:BE$115),0)</f>
        <v>0.32010729333585702</v>
      </c>
      <c r="BF98" s="187">
        <f>IF(SUM(wUSE!BF$113:BF$115),BF$4*wUSE!BF99/SUM(wUSE!BF$113:BF$115),0)</f>
        <v>4.4171285375903015E-3</v>
      </c>
      <c r="BG98" s="187">
        <f>IF(SUM(wUSE!BG$113:BG$115),BG$4*wUSE!BG99/SUM(wUSE!BG$113:BG$115),0)</f>
        <v>0.99931582831419696</v>
      </c>
      <c r="BH98" s="187">
        <f>IF(SUM(wUSE!BH$113:BH$115),BH$4*wUSE!BH99/SUM(wUSE!BH$113:BH$115),0)</f>
        <v>0.39467964843806341</v>
      </c>
      <c r="BI98" s="187">
        <f>IF(SUM(wUSE!BI$113:BI$115),BI$4*wUSE!BI99/SUM(wUSE!BI$113:BI$115),0)</f>
        <v>0.23278795086328935</v>
      </c>
      <c r="BJ98" s="187">
        <f>IF(SUM(wUSE!BJ$113:BJ$115),BJ$4*wUSE!BJ99/SUM(wUSE!BJ$113:BJ$115),0)</f>
        <v>0.43265164034167075</v>
      </c>
      <c r="BK98" s="187">
        <f>IF(SUM(wUSE!BK$113:BK$115),BK$4*wUSE!BK99/SUM(wUSE!BK$113:BK$115),0)</f>
        <v>0.40710202764298431</v>
      </c>
      <c r="BL98" s="187">
        <f>IF(SUM(wUSE!BL$113:BL$115),BL$4*wUSE!BL99/SUM(wUSE!BL$113:BL$115),0)</f>
        <v>0.47675301224361194</v>
      </c>
      <c r="BM98" s="187">
        <f>IF(SUM(wUSE!BM$113:BM$115),BM$4*wUSE!BM99/SUM(wUSE!BM$113:BM$115),0)</f>
        <v>0.39029700813916968</v>
      </c>
      <c r="BN98" s="187">
        <f>IF(SUM(wUSE!BN$113:BN$115),BN$4*wUSE!BN99/SUM(wUSE!BN$113:BN$115),0)</f>
        <v>5.4454905075326368E-2</v>
      </c>
      <c r="BO98" s="187">
        <f>IF(SUM(wUSE!BO$113:BO$115),BO$4*wUSE!BO99/SUM(wUSE!BO$113:BO$115),0)</f>
        <v>0.17473083836433553</v>
      </c>
      <c r="BP98" s="187">
        <f>IF(SUM(wUSE!BP$113:BP$115),BP$4*wUSE!BP99/SUM(wUSE!BP$113:BP$115),0)</f>
        <v>3.6380690766499177E-2</v>
      </c>
      <c r="BQ98" s="187">
        <f>IF(SUM(wUSE!BQ$113:BQ$115),BQ$4*wUSE!BQ99/SUM(wUSE!BQ$113:BQ$115),0)</f>
        <v>0</v>
      </c>
      <c r="BR98" s="187">
        <f>IF(SUM(wUSE!BR$113:BR$115),BR$4*wUSE!BR99/SUM(wUSE!BR$113:BR$115),0)</f>
        <v>2.0444983223953068E-2</v>
      </c>
      <c r="BS98" s="187">
        <f>IF(SUM(wUSE!BS$113:BS$115),BS$4*wUSE!BS99/SUM(wUSE!BS$113:BS$115),0)</f>
        <v>1.1797411672757718</v>
      </c>
      <c r="BT98" s="187">
        <f>IF(SUM(wUSE!BT$113:BT$115),BT$4*wUSE!BT99/SUM(wUSE!BT$113:BT$115),0)</f>
        <v>0.64116535526703788</v>
      </c>
      <c r="BU98" s="187">
        <f>IF(SUM(wUSE!BU$113:BU$115),BU$4*wUSE!BU99/SUM(wUSE!BU$113:BU$115),0)</f>
        <v>6.7273222988249406E-2</v>
      </c>
      <c r="BV98" s="187">
        <f>IF(SUM(wUSE!BV$113:BV$115),BV$4*wUSE!BV99/SUM(wUSE!BV$113:BV$115),0)</f>
        <v>10.490142248715719</v>
      </c>
      <c r="BW98" s="187">
        <f>IF(SUM(wUSE!BW$113:BW$115),BW$4*wUSE!BW99/SUM(wUSE!BW$113:BW$115),0)</f>
        <v>0</v>
      </c>
      <c r="BX98" s="187">
        <f>IF(SUM(wUSE!BX$113:BX$115),BX$4*wUSE!BX99/SUM(wUSE!BX$113:BX$115),0)</f>
        <v>0.87466053273744704</v>
      </c>
      <c r="BY98" s="187">
        <f>IF(SUM(wUSE!BY$113:BY$115),BY$4*wUSE!BY99/SUM(wUSE!BY$113:BY$115),0)</f>
        <v>0.6047439939349385</v>
      </c>
      <c r="BZ98" s="187">
        <f>IF(SUM(wUSE!BZ$113:BZ$115),BZ$4*wUSE!BZ99/SUM(wUSE!BZ$113:BZ$115),0)</f>
        <v>8.6574323670220092</v>
      </c>
      <c r="CA98" s="187">
        <f>IF(SUM(wUSE!CA$113:CA$115),CA$4*wUSE!CA99/SUM(wUSE!CA$113:CA$115),0)</f>
        <v>6.7490793653646639</v>
      </c>
      <c r="CB98" s="187">
        <f>IF(SUM(wUSE!CB$113:CB$115),CB$4*wUSE!CB99/SUM(wUSE!CB$113:CB$115),0)</f>
        <v>1.421203725296303</v>
      </c>
      <c r="CC98" s="187">
        <f>IF(SUM(wUSE!CC$113:CC$115),CC$4*wUSE!CC99/SUM(wUSE!CC$113:CC$115),0)</f>
        <v>1.0397485604611798</v>
      </c>
      <c r="CD98" s="187">
        <f>IF(SUM(wUSE!CD$113:CD$115),CD$4*wUSE!CD99/SUM(wUSE!CD$113:CD$115),0)</f>
        <v>2.157084884863858</v>
      </c>
      <c r="CE98" s="187">
        <f>IF(SUM(wUSE!CE$113:CE$115),CE$4*wUSE!CE99/SUM(wUSE!CE$113:CE$115),0)</f>
        <v>0.19629714002400458</v>
      </c>
      <c r="CF98" s="187">
        <f>IF(SUM(wUSE!CF$113:CF$115),CF$4*wUSE!CF99/SUM(wUSE!CF$113:CF$115),0)</f>
        <v>2.4535232791617565</v>
      </c>
      <c r="CG98" s="187">
        <f>IF(SUM(wUSE!CG$113:CG$115),CG$4*wUSE!CG99/SUM(wUSE!CG$113:CG$115),0)</f>
        <v>2.3782252112043687</v>
      </c>
      <c r="CH98" s="187">
        <f>IF(SUM(wUSE!CH$113:CH$115),CH$4*wUSE!CH99/SUM(wUSE!CH$113:CH$115),0)</f>
        <v>12.276277794827271</v>
      </c>
      <c r="CI98" s="187">
        <f>IF(SUM(wUSE!CI$113:CI$115),CI$4*wUSE!CI99/SUM(wUSE!CI$113:CI$115),0)</f>
        <v>0.45700905386394786</v>
      </c>
      <c r="CJ98" s="187">
        <f>IF(SUM(wUSE!CJ$113:CJ$115),CJ$4*wUSE!CJ99/SUM(wUSE!CJ$113:CJ$115),0)</f>
        <v>4.7856512923139087</v>
      </c>
      <c r="CK98" s="187">
        <f>IF(SUM(wUSE!CK$113:CK$115),CK$4*wUSE!CK99/SUM(wUSE!CK$113:CK$115),0)</f>
        <v>0.76770318487471911</v>
      </c>
      <c r="CL98" s="187">
        <f>IF(SUM(wUSE!CL$113:CL$115),CL$4*wUSE!CL99/SUM(wUSE!CL$113:CL$115),0)</f>
        <v>1.2712812268600502E-2</v>
      </c>
      <c r="CM98" s="187">
        <f>IF(SUM(wUSE!CM$113:CM$115),CM$4*wUSE!CM99/SUM(wUSE!CM$113:CM$115),0)</f>
        <v>0</v>
      </c>
      <c r="CN98" s="187">
        <f>IF(SUM(wUSE!CN$113:CN$115),CN$4*wUSE!CN99/SUM(wUSE!CN$113:CN$115),0)</f>
        <v>1.5452399868108218</v>
      </c>
      <c r="CO98" s="187">
        <f>IF(SUM(wUSE!CO$113:CO$115),CO$4*wUSE!CO99/SUM(wUSE!CO$113:CO$115),0)</f>
        <v>0.55935399049823953</v>
      </c>
      <c r="CP98" s="187">
        <f>IF(SUM(wUSE!CP$113:CP$115),CP$4*wUSE!CP99/SUM(wUSE!CP$113:CP$115),0)</f>
        <v>0.21535332876262883</v>
      </c>
      <c r="CQ98" s="187">
        <f>IF(SUM(wUSE!CQ$113:CQ$115),CQ$4*wUSE!CQ99/SUM(wUSE!CQ$113:CQ$115),0)</f>
        <v>1.3311797518144197</v>
      </c>
      <c r="CR98" s="187">
        <f>IF(SUM(wUSE!CR$113:CR$115),CR$4*wUSE!CR99/SUM(wUSE!CR$113:CR$115),0)</f>
        <v>0.28198789249678496</v>
      </c>
      <c r="CS98" s="187">
        <f>IF(SUM(wUSE!CS$113:CS$115),CS$4*wUSE!CS99/SUM(wUSE!CS$113:CS$115),0)</f>
        <v>2.2101250365083178</v>
      </c>
      <c r="CT98" s="187">
        <f>IF(SUM(wUSE!CT$113:CT$115),CT$4*wUSE!CT99/SUM(wUSE!CT$113:CT$115),0)</f>
        <v>3.1727508987723079</v>
      </c>
      <c r="CU98" s="187">
        <f>IF(SUM(wUSE!CU$113:CU$115),CU$4*wUSE!CU99/SUM(wUSE!CU$113:CU$115),0)</f>
        <v>0.98552155799568364</v>
      </c>
      <c r="CV98" s="187">
        <f>IF(SUM(wUSE!CV$113:CV$115),CV$4*wUSE!CV99/SUM(wUSE!CV$113:CV$115),0)</f>
        <v>1.0710396755607237</v>
      </c>
      <c r="CW98" s="187">
        <f>IF(SUM(wUSE!CW$113:CW$115),CW$4*wUSE!CW99/SUM(wUSE!CW$113:CW$115),0)</f>
        <v>5.2428827618655989</v>
      </c>
      <c r="CX98" s="187">
        <f>IF(SUM(wUSE!CX$113:CX$115),CX$4*wUSE!CX99/SUM(wUSE!CX$113:CX$115),0)</f>
        <v>0.26432260425453258</v>
      </c>
      <c r="CY98" s="187">
        <f>IF(SUM(wUSE!CY$113:CY$115),CY$4*wUSE!CY99/SUM(wUSE!CY$113:CY$115),0)</f>
        <v>0.45782407335623815</v>
      </c>
      <c r="CZ98" s="187">
        <f>IF(SUM(wUSE!CZ$113:CZ$115),CZ$4*wUSE!CZ99/SUM(wUSE!CZ$113:CZ$115),0)</f>
        <v>6.1217136677464543</v>
      </c>
      <c r="DA98" s="187">
        <f>IF(SUM(wUSE!DA$113:DA$115),DA$4*wUSE!DA99/SUM(wUSE!DA$113:DA$115),0)</f>
        <v>0</v>
      </c>
      <c r="DB98" s="187">
        <f>IF(SUM(wUSE!DB$113:DB$115),DB$4*wUSE!DB99/SUM(wUSE!DB$113:DB$115),0)</f>
        <v>0</v>
      </c>
      <c r="DC98" s="177"/>
      <c r="DD98" s="178"/>
      <c r="DE98" s="178"/>
      <c r="DF98" s="178"/>
      <c r="DG98" s="178"/>
      <c r="DH98" s="178"/>
      <c r="DI98" s="178"/>
      <c r="DJ98" s="178"/>
      <c r="DK98" s="178"/>
      <c r="DL98" s="178"/>
      <c r="DM98" s="178"/>
      <c r="DN98" s="178"/>
      <c r="DO98" s="178"/>
      <c r="DP98" s="178"/>
    </row>
    <row r="99" spans="1:120" x14ac:dyDescent="0.35">
      <c r="A99" s="1"/>
      <c r="B99" s="15" t="s">
        <v>581</v>
      </c>
      <c r="C99" s="187">
        <f>IF(SUM(wUSE!C$113:C$115),C$4*wUSE!C100/SUM(wUSE!C$113:C$115),0)</f>
        <v>0</v>
      </c>
      <c r="D99" s="187">
        <f>IF(SUM(wUSE!D$113:D$115),D$4*wUSE!D100/SUM(wUSE!D$113:D$115),0)</f>
        <v>0</v>
      </c>
      <c r="E99" s="187">
        <f>IF(SUM(wUSE!E$113:E$115),E$4*wUSE!E100/SUM(wUSE!E$113:E$115),0)</f>
        <v>0</v>
      </c>
      <c r="F99" s="187">
        <f>IF(SUM(wUSE!F$113:F$115),F$4*wUSE!F100/SUM(wUSE!F$113:F$115),0)</f>
        <v>0</v>
      </c>
      <c r="G99" s="187">
        <f>IF(SUM(wUSE!G$113:G$115),G$4*wUSE!G100/SUM(wUSE!G$113:G$115),0)</f>
        <v>0</v>
      </c>
      <c r="H99" s="187">
        <f>IF(SUM(wUSE!H$113:H$115),H$4*wUSE!H100/SUM(wUSE!H$113:H$115),0)</f>
        <v>0</v>
      </c>
      <c r="I99" s="187">
        <f>IF(SUM(wUSE!I$113:I$115),I$4*wUSE!I100/SUM(wUSE!I$113:I$115),0)</f>
        <v>0</v>
      </c>
      <c r="J99" s="187">
        <f>IF(SUM(wUSE!J$113:J$115),J$4*wUSE!J100/SUM(wUSE!J$113:J$115),0)</f>
        <v>0</v>
      </c>
      <c r="K99" s="187">
        <f>IF(SUM(wUSE!K$113:K$115),K$4*wUSE!K100/SUM(wUSE!K$113:K$115),0)</f>
        <v>0</v>
      </c>
      <c r="L99" s="187">
        <f>IF(SUM(wUSE!L$113:L$115),L$4*wUSE!L100/SUM(wUSE!L$113:L$115),0)</f>
        <v>0</v>
      </c>
      <c r="M99" s="187">
        <f>IF(SUM(wUSE!M$113:M$115),M$4*wUSE!M100/SUM(wUSE!M$113:M$115),0)</f>
        <v>0</v>
      </c>
      <c r="N99" s="187">
        <f>IF(SUM(wUSE!N$113:N$115),N$4*wUSE!N100/SUM(wUSE!N$113:N$115),0)</f>
        <v>0</v>
      </c>
      <c r="O99" s="187">
        <f>IF(SUM(wUSE!O$113:O$115),O$4*wUSE!O100/SUM(wUSE!O$113:O$115),0)</f>
        <v>0</v>
      </c>
      <c r="P99" s="187">
        <f>IF(SUM(wUSE!P$113:P$115),P$4*wUSE!P100/SUM(wUSE!P$113:P$115),0)</f>
        <v>0</v>
      </c>
      <c r="Q99" s="187">
        <f>IF(SUM(wUSE!Q$113:Q$115),Q$4*wUSE!Q100/SUM(wUSE!Q$113:Q$115),0)</f>
        <v>0</v>
      </c>
      <c r="R99" s="187">
        <f>IF(SUM(wUSE!R$113:R$115),R$4*wUSE!R100/SUM(wUSE!R$113:R$115),0)</f>
        <v>0</v>
      </c>
      <c r="S99" s="187">
        <f>IF(SUM(wUSE!S$113:S$115),S$4*wUSE!S100/SUM(wUSE!S$113:S$115),0)</f>
        <v>0</v>
      </c>
      <c r="T99" s="187">
        <f>IF(SUM(wUSE!T$113:T$115),T$4*wUSE!T100/SUM(wUSE!T$113:T$115),0)</f>
        <v>0</v>
      </c>
      <c r="U99" s="187">
        <f>IF(SUM(wUSE!U$113:U$115),U$4*wUSE!U100/SUM(wUSE!U$113:U$115),0)</f>
        <v>0</v>
      </c>
      <c r="V99" s="187">
        <f>IF(SUM(wUSE!V$113:V$115),V$4*wUSE!V100/SUM(wUSE!V$113:V$115),0)</f>
        <v>0</v>
      </c>
      <c r="W99" s="187">
        <f>IF(SUM(wUSE!W$113:W$115),W$4*wUSE!W100/SUM(wUSE!W$113:W$115),0)</f>
        <v>0</v>
      </c>
      <c r="X99" s="187">
        <f>IF(SUM(wUSE!X$113:X$115),X$4*wUSE!X100/SUM(wUSE!X$113:X$115),0)</f>
        <v>0</v>
      </c>
      <c r="Y99" s="187">
        <f>IF(SUM(wUSE!Y$113:Y$115),Y$4*wUSE!Y100/SUM(wUSE!Y$113:Y$115),0)</f>
        <v>0</v>
      </c>
      <c r="Z99" s="187">
        <f>IF(SUM(wUSE!Z$113:Z$115),Z$4*wUSE!Z100/SUM(wUSE!Z$113:Z$115),0)</f>
        <v>0</v>
      </c>
      <c r="AA99" s="187">
        <f>IF(SUM(wUSE!AA$113:AA$115),AA$4*wUSE!AA100/SUM(wUSE!AA$113:AA$115),0)</f>
        <v>0</v>
      </c>
      <c r="AB99" s="187">
        <f>IF(SUM(wUSE!AB$113:AB$115),AB$4*wUSE!AB100/SUM(wUSE!AB$113:AB$115),0)</f>
        <v>0</v>
      </c>
      <c r="AC99" s="187">
        <f>IF(SUM(wUSE!AC$113:AC$115),AC$4*wUSE!AC100/SUM(wUSE!AC$113:AC$115),0)</f>
        <v>0</v>
      </c>
      <c r="AD99" s="187">
        <f>IF(SUM(wUSE!AD$113:AD$115),AD$4*wUSE!AD100/SUM(wUSE!AD$113:AD$115),0)</f>
        <v>0</v>
      </c>
      <c r="AE99" s="187">
        <f>IF(SUM(wUSE!AE$113:AE$115),AE$4*wUSE!AE100/SUM(wUSE!AE$113:AE$115),0)</f>
        <v>0</v>
      </c>
      <c r="AF99" s="187">
        <f>IF(SUM(wUSE!AF$113:AF$115),AF$4*wUSE!AF100/SUM(wUSE!AF$113:AF$115),0)</f>
        <v>0</v>
      </c>
      <c r="AG99" s="187">
        <f>IF(SUM(wUSE!AG$113:AG$115),AG$4*wUSE!AG100/SUM(wUSE!AG$113:AG$115),0)</f>
        <v>0</v>
      </c>
      <c r="AH99" s="187">
        <f>IF(SUM(wUSE!AH$113:AH$115),AH$4*wUSE!AH100/SUM(wUSE!AH$113:AH$115),0)</f>
        <v>0</v>
      </c>
      <c r="AI99" s="187">
        <f>IF(SUM(wUSE!AI$113:AI$115),AI$4*wUSE!AI100/SUM(wUSE!AI$113:AI$115),0)</f>
        <v>0</v>
      </c>
      <c r="AJ99" s="187">
        <f>IF(SUM(wUSE!AJ$113:AJ$115),AJ$4*wUSE!AJ100/SUM(wUSE!AJ$113:AJ$115),0)</f>
        <v>0</v>
      </c>
      <c r="AK99" s="187">
        <f>IF(SUM(wUSE!AK$113:AK$115),AK$4*wUSE!AK100/SUM(wUSE!AK$113:AK$115),0)</f>
        <v>0</v>
      </c>
      <c r="AL99" s="187">
        <f>IF(SUM(wUSE!AL$113:AL$115),AL$4*wUSE!AL100/SUM(wUSE!AL$113:AL$115),0)</f>
        <v>0</v>
      </c>
      <c r="AM99" s="187">
        <f>IF(SUM(wUSE!AM$113:AM$115),AM$4*wUSE!AM100/SUM(wUSE!AM$113:AM$115),0)</f>
        <v>0</v>
      </c>
      <c r="AN99" s="187">
        <f>IF(SUM(wUSE!AN$113:AN$115),AN$4*wUSE!AN100/SUM(wUSE!AN$113:AN$115),0)</f>
        <v>0</v>
      </c>
      <c r="AO99" s="187">
        <f>IF(SUM(wUSE!AO$113:AO$115),AO$4*wUSE!AO100/SUM(wUSE!AO$113:AO$115),0)</f>
        <v>0</v>
      </c>
      <c r="AP99" s="187">
        <f>IF(SUM(wUSE!AP$113:AP$115),AP$4*wUSE!AP100/SUM(wUSE!AP$113:AP$115),0)</f>
        <v>0</v>
      </c>
      <c r="AQ99" s="187">
        <f>IF(SUM(wUSE!AQ$113:AQ$115),AQ$4*wUSE!AQ100/SUM(wUSE!AQ$113:AQ$115),0)</f>
        <v>0</v>
      </c>
      <c r="AR99" s="187">
        <f>IF(SUM(wUSE!AR$113:AR$115),AR$4*wUSE!AR100/SUM(wUSE!AR$113:AR$115),0)</f>
        <v>0</v>
      </c>
      <c r="AS99" s="187">
        <f>IF(SUM(wUSE!AS$113:AS$115),AS$4*wUSE!AS100/SUM(wUSE!AS$113:AS$115),0)</f>
        <v>0</v>
      </c>
      <c r="AT99" s="187">
        <f>IF(SUM(wUSE!AT$113:AT$115),AT$4*wUSE!AT100/SUM(wUSE!AT$113:AT$115),0)</f>
        <v>0</v>
      </c>
      <c r="AU99" s="187">
        <f>IF(SUM(wUSE!AU$113:AU$115),AU$4*wUSE!AU100/SUM(wUSE!AU$113:AU$115),0)</f>
        <v>0</v>
      </c>
      <c r="AV99" s="187">
        <f>IF(SUM(wUSE!AV$113:AV$115),AV$4*wUSE!AV100/SUM(wUSE!AV$113:AV$115),0)</f>
        <v>0</v>
      </c>
      <c r="AW99" s="187">
        <f>IF(SUM(wUSE!AW$113:AW$115),AW$4*wUSE!AW100/SUM(wUSE!AW$113:AW$115),0)</f>
        <v>0</v>
      </c>
      <c r="AX99" s="187">
        <f>IF(SUM(wUSE!AX$113:AX$115),AX$4*wUSE!AX100/SUM(wUSE!AX$113:AX$115),0)</f>
        <v>0</v>
      </c>
      <c r="AY99" s="187">
        <f>IF(SUM(wUSE!AY$113:AY$115),AY$4*wUSE!AY100/SUM(wUSE!AY$113:AY$115),0)</f>
        <v>0</v>
      </c>
      <c r="AZ99" s="187">
        <f>IF(SUM(wUSE!AZ$113:AZ$115),AZ$4*wUSE!AZ100/SUM(wUSE!AZ$113:AZ$115),0)</f>
        <v>0</v>
      </c>
      <c r="BA99" s="187">
        <f>IF(SUM(wUSE!BA$113:BA$115),BA$4*wUSE!BA100/SUM(wUSE!BA$113:BA$115),0)</f>
        <v>0</v>
      </c>
      <c r="BB99" s="187">
        <f>IF(SUM(wUSE!BB$113:BB$115),BB$4*wUSE!BB100/SUM(wUSE!BB$113:BB$115),0)</f>
        <v>0</v>
      </c>
      <c r="BC99" s="187">
        <f>IF(SUM(wUSE!BC$113:BC$115),BC$4*wUSE!BC100/SUM(wUSE!BC$113:BC$115),0)</f>
        <v>0</v>
      </c>
      <c r="BD99" s="187">
        <f>IF(SUM(wUSE!BD$113:BD$115),BD$4*wUSE!BD100/SUM(wUSE!BD$113:BD$115),0)</f>
        <v>0</v>
      </c>
      <c r="BE99" s="187">
        <f>IF(SUM(wUSE!BE$113:BE$115),BE$4*wUSE!BE100/SUM(wUSE!BE$113:BE$115),0)</f>
        <v>0</v>
      </c>
      <c r="BF99" s="187">
        <f>IF(SUM(wUSE!BF$113:BF$115),BF$4*wUSE!BF100/SUM(wUSE!BF$113:BF$115),0)</f>
        <v>0</v>
      </c>
      <c r="BG99" s="187">
        <f>IF(SUM(wUSE!BG$113:BG$115),BG$4*wUSE!BG100/SUM(wUSE!BG$113:BG$115),0)</f>
        <v>0</v>
      </c>
      <c r="BH99" s="187">
        <f>IF(SUM(wUSE!BH$113:BH$115),BH$4*wUSE!BH100/SUM(wUSE!BH$113:BH$115),0)</f>
        <v>0</v>
      </c>
      <c r="BI99" s="187">
        <f>IF(SUM(wUSE!BI$113:BI$115),BI$4*wUSE!BI100/SUM(wUSE!BI$113:BI$115),0)</f>
        <v>0</v>
      </c>
      <c r="BJ99" s="187">
        <f>IF(SUM(wUSE!BJ$113:BJ$115),BJ$4*wUSE!BJ100/SUM(wUSE!BJ$113:BJ$115),0)</f>
        <v>0</v>
      </c>
      <c r="BK99" s="187">
        <f>IF(SUM(wUSE!BK$113:BK$115),BK$4*wUSE!BK100/SUM(wUSE!BK$113:BK$115),0)</f>
        <v>0</v>
      </c>
      <c r="BL99" s="187">
        <f>IF(SUM(wUSE!BL$113:BL$115),BL$4*wUSE!BL100/SUM(wUSE!BL$113:BL$115),0)</f>
        <v>0</v>
      </c>
      <c r="BM99" s="187">
        <f>IF(SUM(wUSE!BM$113:BM$115),BM$4*wUSE!BM100/SUM(wUSE!BM$113:BM$115),0)</f>
        <v>0</v>
      </c>
      <c r="BN99" s="187">
        <f>IF(SUM(wUSE!BN$113:BN$115),BN$4*wUSE!BN100/SUM(wUSE!BN$113:BN$115),0)</f>
        <v>0</v>
      </c>
      <c r="BO99" s="187">
        <f>IF(SUM(wUSE!BO$113:BO$115),BO$4*wUSE!BO100/SUM(wUSE!BO$113:BO$115),0)</f>
        <v>0</v>
      </c>
      <c r="BP99" s="187">
        <f>IF(SUM(wUSE!BP$113:BP$115),BP$4*wUSE!BP100/SUM(wUSE!BP$113:BP$115),0)</f>
        <v>0</v>
      </c>
      <c r="BQ99" s="187">
        <f>IF(SUM(wUSE!BQ$113:BQ$115),BQ$4*wUSE!BQ100/SUM(wUSE!BQ$113:BQ$115),0)</f>
        <v>0</v>
      </c>
      <c r="BR99" s="187">
        <f>IF(SUM(wUSE!BR$113:BR$115),BR$4*wUSE!BR100/SUM(wUSE!BR$113:BR$115),0)</f>
        <v>0</v>
      </c>
      <c r="BS99" s="187">
        <f>IF(SUM(wUSE!BS$113:BS$115),BS$4*wUSE!BS100/SUM(wUSE!BS$113:BS$115),0)</f>
        <v>0</v>
      </c>
      <c r="BT99" s="187">
        <f>IF(SUM(wUSE!BT$113:BT$115),BT$4*wUSE!BT100/SUM(wUSE!BT$113:BT$115),0)</f>
        <v>0</v>
      </c>
      <c r="BU99" s="187">
        <f>IF(SUM(wUSE!BU$113:BU$115),BU$4*wUSE!BU100/SUM(wUSE!BU$113:BU$115),0)</f>
        <v>0</v>
      </c>
      <c r="BV99" s="187">
        <f>IF(SUM(wUSE!BV$113:BV$115),BV$4*wUSE!BV100/SUM(wUSE!BV$113:BV$115),0)</f>
        <v>63.665093181510194</v>
      </c>
      <c r="BW99" s="187">
        <f>IF(SUM(wUSE!BW$113:BW$115),BW$4*wUSE!BW100/SUM(wUSE!BW$113:BW$115),0)</f>
        <v>0</v>
      </c>
      <c r="BX99" s="187">
        <f>IF(SUM(wUSE!BX$113:BX$115),BX$4*wUSE!BX100/SUM(wUSE!BX$113:BX$115),0)</f>
        <v>0</v>
      </c>
      <c r="BY99" s="187">
        <f>IF(SUM(wUSE!BY$113:BY$115),BY$4*wUSE!BY100/SUM(wUSE!BY$113:BY$115),0)</f>
        <v>0</v>
      </c>
      <c r="BZ99" s="187">
        <f>IF(SUM(wUSE!BZ$113:BZ$115),BZ$4*wUSE!BZ100/SUM(wUSE!BZ$113:BZ$115),0)</f>
        <v>0</v>
      </c>
      <c r="CA99" s="187">
        <f>IF(SUM(wUSE!CA$113:CA$115),CA$4*wUSE!CA100/SUM(wUSE!CA$113:CA$115),0)</f>
        <v>0</v>
      </c>
      <c r="CB99" s="187">
        <f>IF(SUM(wUSE!CB$113:CB$115),CB$4*wUSE!CB100/SUM(wUSE!CB$113:CB$115),0)</f>
        <v>0</v>
      </c>
      <c r="CC99" s="187">
        <f>IF(SUM(wUSE!CC$113:CC$115),CC$4*wUSE!CC100/SUM(wUSE!CC$113:CC$115),0)</f>
        <v>0</v>
      </c>
      <c r="CD99" s="187">
        <f>IF(SUM(wUSE!CD$113:CD$115),CD$4*wUSE!CD100/SUM(wUSE!CD$113:CD$115),0)</f>
        <v>0</v>
      </c>
      <c r="CE99" s="187">
        <f>IF(SUM(wUSE!CE$113:CE$115),CE$4*wUSE!CE100/SUM(wUSE!CE$113:CE$115),0)</f>
        <v>0</v>
      </c>
      <c r="CF99" s="187">
        <f>IF(SUM(wUSE!CF$113:CF$115),CF$4*wUSE!CF100/SUM(wUSE!CF$113:CF$115),0)</f>
        <v>0</v>
      </c>
      <c r="CG99" s="187">
        <f>IF(SUM(wUSE!CG$113:CG$115),CG$4*wUSE!CG100/SUM(wUSE!CG$113:CG$115),0)</f>
        <v>0</v>
      </c>
      <c r="CH99" s="187">
        <f>IF(SUM(wUSE!CH$113:CH$115),CH$4*wUSE!CH100/SUM(wUSE!CH$113:CH$115),0)</f>
        <v>0</v>
      </c>
      <c r="CI99" s="187">
        <f>IF(SUM(wUSE!CI$113:CI$115),CI$4*wUSE!CI100/SUM(wUSE!CI$113:CI$115),0)</f>
        <v>0</v>
      </c>
      <c r="CJ99" s="187">
        <f>IF(SUM(wUSE!CJ$113:CJ$115),CJ$4*wUSE!CJ100/SUM(wUSE!CJ$113:CJ$115),0)</f>
        <v>0</v>
      </c>
      <c r="CK99" s="187">
        <f>IF(SUM(wUSE!CK$113:CK$115),CK$4*wUSE!CK100/SUM(wUSE!CK$113:CK$115),0)</f>
        <v>0</v>
      </c>
      <c r="CL99" s="187">
        <f>IF(SUM(wUSE!CL$113:CL$115),CL$4*wUSE!CL100/SUM(wUSE!CL$113:CL$115),0)</f>
        <v>0</v>
      </c>
      <c r="CM99" s="187">
        <f>IF(SUM(wUSE!CM$113:CM$115),CM$4*wUSE!CM100/SUM(wUSE!CM$113:CM$115),0)</f>
        <v>0</v>
      </c>
      <c r="CN99" s="187">
        <f>IF(SUM(wUSE!CN$113:CN$115),CN$4*wUSE!CN100/SUM(wUSE!CN$113:CN$115),0)</f>
        <v>0</v>
      </c>
      <c r="CO99" s="187">
        <f>IF(SUM(wUSE!CO$113:CO$115),CO$4*wUSE!CO100/SUM(wUSE!CO$113:CO$115),0)</f>
        <v>0</v>
      </c>
      <c r="CP99" s="187">
        <f>IF(SUM(wUSE!CP$113:CP$115),CP$4*wUSE!CP100/SUM(wUSE!CP$113:CP$115),0)</f>
        <v>0</v>
      </c>
      <c r="CQ99" s="187">
        <f>IF(SUM(wUSE!CQ$113:CQ$115),CQ$4*wUSE!CQ100/SUM(wUSE!CQ$113:CQ$115),0)</f>
        <v>0</v>
      </c>
      <c r="CR99" s="187">
        <f>IF(SUM(wUSE!CR$113:CR$115),CR$4*wUSE!CR100/SUM(wUSE!CR$113:CR$115),0)</f>
        <v>0</v>
      </c>
      <c r="CS99" s="187">
        <f>IF(SUM(wUSE!CS$113:CS$115),CS$4*wUSE!CS100/SUM(wUSE!CS$113:CS$115),0)</f>
        <v>0</v>
      </c>
      <c r="CT99" s="187">
        <f>IF(SUM(wUSE!CT$113:CT$115),CT$4*wUSE!CT100/SUM(wUSE!CT$113:CT$115),0)</f>
        <v>0</v>
      </c>
      <c r="CU99" s="187">
        <f>IF(SUM(wUSE!CU$113:CU$115),CU$4*wUSE!CU100/SUM(wUSE!CU$113:CU$115),0)</f>
        <v>0</v>
      </c>
      <c r="CV99" s="187">
        <f>IF(SUM(wUSE!CV$113:CV$115),CV$4*wUSE!CV100/SUM(wUSE!CV$113:CV$115),0)</f>
        <v>0</v>
      </c>
      <c r="CW99" s="187">
        <f>IF(SUM(wUSE!CW$113:CW$115),CW$4*wUSE!CW100/SUM(wUSE!CW$113:CW$115),0)</f>
        <v>0</v>
      </c>
      <c r="CX99" s="187">
        <f>IF(SUM(wUSE!CX$113:CX$115),CX$4*wUSE!CX100/SUM(wUSE!CX$113:CX$115),0)</f>
        <v>0</v>
      </c>
      <c r="CY99" s="187">
        <f>IF(SUM(wUSE!CY$113:CY$115),CY$4*wUSE!CY100/SUM(wUSE!CY$113:CY$115),0)</f>
        <v>0</v>
      </c>
      <c r="CZ99" s="187">
        <f>IF(SUM(wUSE!CZ$113:CZ$115),CZ$4*wUSE!CZ100/SUM(wUSE!CZ$113:CZ$115),0)</f>
        <v>0</v>
      </c>
      <c r="DA99" s="187">
        <f>IF(SUM(wUSE!DA$113:DA$115),DA$4*wUSE!DA100/SUM(wUSE!DA$113:DA$115),0)</f>
        <v>0</v>
      </c>
      <c r="DB99" s="187">
        <f>IF(SUM(wUSE!DB$113:DB$115),DB$4*wUSE!DB100/SUM(wUSE!DB$113:DB$115),0)</f>
        <v>0</v>
      </c>
      <c r="DC99" s="177"/>
      <c r="DD99" s="178"/>
      <c r="DE99" s="178"/>
      <c r="DF99" s="178"/>
      <c r="DG99" s="178"/>
      <c r="DH99" s="178"/>
      <c r="DI99" s="178"/>
      <c r="DJ99" s="178"/>
      <c r="DK99" s="178"/>
      <c r="DL99" s="178"/>
      <c r="DM99" s="178"/>
      <c r="DN99" s="178"/>
      <c r="DO99" s="178"/>
      <c r="DP99" s="178"/>
    </row>
    <row r="100" spans="1:120" x14ac:dyDescent="0.35">
      <c r="A100" s="1"/>
      <c r="B100" s="15" t="s">
        <v>584</v>
      </c>
      <c r="C100" s="187">
        <f>IF(SUM(wUSE!C$113:C$115),C$4*wUSE!C101/SUM(wUSE!C$113:C$115),0)</f>
        <v>0</v>
      </c>
      <c r="D100" s="187">
        <f>IF(SUM(wUSE!D$113:D$115),D$4*wUSE!D101/SUM(wUSE!D$113:D$115),0)</f>
        <v>0</v>
      </c>
      <c r="E100" s="187">
        <f>IF(SUM(wUSE!E$113:E$115),E$4*wUSE!E101/SUM(wUSE!E$113:E$115),0)</f>
        <v>0</v>
      </c>
      <c r="F100" s="187">
        <f>IF(SUM(wUSE!F$113:F$115),F$4*wUSE!F101/SUM(wUSE!F$113:F$115),0)</f>
        <v>0</v>
      </c>
      <c r="G100" s="187">
        <f>IF(SUM(wUSE!G$113:G$115),G$4*wUSE!G101/SUM(wUSE!G$113:G$115),0)</f>
        <v>0</v>
      </c>
      <c r="H100" s="187">
        <f>IF(SUM(wUSE!H$113:H$115),H$4*wUSE!H101/SUM(wUSE!H$113:H$115),0)</f>
        <v>0</v>
      </c>
      <c r="I100" s="187">
        <f>IF(SUM(wUSE!I$113:I$115),I$4*wUSE!I101/SUM(wUSE!I$113:I$115),0)</f>
        <v>0</v>
      </c>
      <c r="J100" s="187">
        <f>IF(SUM(wUSE!J$113:J$115),J$4*wUSE!J101/SUM(wUSE!J$113:J$115),0)</f>
        <v>0</v>
      </c>
      <c r="K100" s="187">
        <f>IF(SUM(wUSE!K$113:K$115),K$4*wUSE!K101/SUM(wUSE!K$113:K$115),0)</f>
        <v>0</v>
      </c>
      <c r="L100" s="187">
        <f>IF(SUM(wUSE!L$113:L$115),L$4*wUSE!L101/SUM(wUSE!L$113:L$115),0)</f>
        <v>0</v>
      </c>
      <c r="M100" s="187">
        <f>IF(SUM(wUSE!M$113:M$115),M$4*wUSE!M101/SUM(wUSE!M$113:M$115),0)</f>
        <v>0</v>
      </c>
      <c r="N100" s="187">
        <f>IF(SUM(wUSE!N$113:N$115),N$4*wUSE!N101/SUM(wUSE!N$113:N$115),0)</f>
        <v>0</v>
      </c>
      <c r="O100" s="187">
        <f>IF(SUM(wUSE!O$113:O$115),O$4*wUSE!O101/SUM(wUSE!O$113:O$115),0)</f>
        <v>0</v>
      </c>
      <c r="P100" s="187">
        <f>IF(SUM(wUSE!P$113:P$115),P$4*wUSE!P101/SUM(wUSE!P$113:P$115),0)</f>
        <v>0</v>
      </c>
      <c r="Q100" s="187">
        <f>IF(SUM(wUSE!Q$113:Q$115),Q$4*wUSE!Q101/SUM(wUSE!Q$113:Q$115),0)</f>
        <v>0</v>
      </c>
      <c r="R100" s="187">
        <f>IF(SUM(wUSE!R$113:R$115),R$4*wUSE!R101/SUM(wUSE!R$113:R$115),0)</f>
        <v>0</v>
      </c>
      <c r="S100" s="187">
        <f>IF(SUM(wUSE!S$113:S$115),S$4*wUSE!S101/SUM(wUSE!S$113:S$115),0)</f>
        <v>0</v>
      </c>
      <c r="T100" s="187">
        <f>IF(SUM(wUSE!T$113:T$115),T$4*wUSE!T101/SUM(wUSE!T$113:T$115),0)</f>
        <v>0</v>
      </c>
      <c r="U100" s="187">
        <f>IF(SUM(wUSE!U$113:U$115),U$4*wUSE!U101/SUM(wUSE!U$113:U$115),0)</f>
        <v>0</v>
      </c>
      <c r="V100" s="187">
        <f>IF(SUM(wUSE!V$113:V$115),V$4*wUSE!V101/SUM(wUSE!V$113:V$115),0)</f>
        <v>0</v>
      </c>
      <c r="W100" s="187">
        <f>IF(SUM(wUSE!W$113:W$115),W$4*wUSE!W101/SUM(wUSE!W$113:W$115),0)</f>
        <v>0</v>
      </c>
      <c r="X100" s="187">
        <f>IF(SUM(wUSE!X$113:X$115),X$4*wUSE!X101/SUM(wUSE!X$113:X$115),0)</f>
        <v>0</v>
      </c>
      <c r="Y100" s="187">
        <f>IF(SUM(wUSE!Y$113:Y$115),Y$4*wUSE!Y101/SUM(wUSE!Y$113:Y$115),0)</f>
        <v>0</v>
      </c>
      <c r="Z100" s="187">
        <f>IF(SUM(wUSE!Z$113:Z$115),Z$4*wUSE!Z101/SUM(wUSE!Z$113:Z$115),0)</f>
        <v>0</v>
      </c>
      <c r="AA100" s="187">
        <f>IF(SUM(wUSE!AA$113:AA$115),AA$4*wUSE!AA101/SUM(wUSE!AA$113:AA$115),0)</f>
        <v>0</v>
      </c>
      <c r="AB100" s="187">
        <f>IF(SUM(wUSE!AB$113:AB$115),AB$4*wUSE!AB101/SUM(wUSE!AB$113:AB$115),0)</f>
        <v>0.12394652084626592</v>
      </c>
      <c r="AC100" s="187">
        <f>IF(SUM(wUSE!AC$113:AC$115),AC$4*wUSE!AC101/SUM(wUSE!AC$113:AC$115),0)</f>
        <v>7.1419160745560359E-2</v>
      </c>
      <c r="AD100" s="187">
        <f>IF(SUM(wUSE!AD$113:AD$115),AD$4*wUSE!AD101/SUM(wUSE!AD$113:AD$115),0)</f>
        <v>1.9647458881662899E-2</v>
      </c>
      <c r="AE100" s="187">
        <f>IF(SUM(wUSE!AE$113:AE$115),AE$4*wUSE!AE101/SUM(wUSE!AE$113:AE$115),0)</f>
        <v>3.5044619359279822E-3</v>
      </c>
      <c r="AF100" s="187">
        <f>IF(SUM(wUSE!AF$113:AF$115),AF$4*wUSE!AF101/SUM(wUSE!AF$113:AF$115),0)</f>
        <v>0.23544653346496303</v>
      </c>
      <c r="AG100" s="187">
        <f>IF(SUM(wUSE!AG$113:AG$115),AG$4*wUSE!AG101/SUM(wUSE!AG$113:AG$115),0)</f>
        <v>0.10194501856303995</v>
      </c>
      <c r="AH100" s="187">
        <f>IF(SUM(wUSE!AH$113:AH$115),AH$4*wUSE!AH101/SUM(wUSE!AH$113:AH$115),0)</f>
        <v>3.6740912827890508E-3</v>
      </c>
      <c r="AI100" s="187">
        <f>IF(SUM(wUSE!AI$113:AI$115),AI$4*wUSE!AI101/SUM(wUSE!AI$113:AI$115),0)</f>
        <v>2.4883912849640026E-2</v>
      </c>
      <c r="AJ100" s="187">
        <f>IF(SUM(wUSE!AJ$113:AJ$115),AJ$4*wUSE!AJ101/SUM(wUSE!AJ$113:AJ$115),0)</f>
        <v>0</v>
      </c>
      <c r="AK100" s="187">
        <f>IF(SUM(wUSE!AK$113:AK$115),AK$4*wUSE!AK101/SUM(wUSE!AK$113:AK$115),0)</f>
        <v>0</v>
      </c>
      <c r="AL100" s="187">
        <f>IF(SUM(wUSE!AL$113:AL$115),AL$4*wUSE!AL101/SUM(wUSE!AL$113:AL$115),0)</f>
        <v>0</v>
      </c>
      <c r="AM100" s="187">
        <f>IF(SUM(wUSE!AM$113:AM$115),AM$4*wUSE!AM101/SUM(wUSE!AM$113:AM$115),0)</f>
        <v>0</v>
      </c>
      <c r="AN100" s="187">
        <f>IF(SUM(wUSE!AN$113:AN$115),AN$4*wUSE!AN101/SUM(wUSE!AN$113:AN$115),0)</f>
        <v>0</v>
      </c>
      <c r="AO100" s="187">
        <f>IF(SUM(wUSE!AO$113:AO$115),AO$4*wUSE!AO101/SUM(wUSE!AO$113:AO$115),0)</f>
        <v>0.15484227219999885</v>
      </c>
      <c r="AP100" s="187">
        <f>IF(SUM(wUSE!AP$113:AP$115),AP$4*wUSE!AP101/SUM(wUSE!AP$113:AP$115),0)</f>
        <v>0</v>
      </c>
      <c r="AQ100" s="187">
        <f>IF(SUM(wUSE!AQ$113:AQ$115),AQ$4*wUSE!AQ101/SUM(wUSE!AQ$113:AQ$115),0)</f>
        <v>0</v>
      </c>
      <c r="AR100" s="187">
        <f>IF(SUM(wUSE!AR$113:AR$115),AR$4*wUSE!AR101/SUM(wUSE!AR$113:AR$115),0)</f>
        <v>0</v>
      </c>
      <c r="AS100" s="187">
        <f>IF(SUM(wUSE!AS$113:AS$115),AS$4*wUSE!AS101/SUM(wUSE!AS$113:AS$115),0)</f>
        <v>5.1412229878420361E-2</v>
      </c>
      <c r="AT100" s="187">
        <f>IF(SUM(wUSE!AT$113:AT$115),AT$4*wUSE!AT101/SUM(wUSE!AT$113:AT$115),0)</f>
        <v>5.5147681742736109E-3</v>
      </c>
      <c r="AU100" s="187">
        <f>IF(SUM(wUSE!AU$113:AU$115),AU$4*wUSE!AU101/SUM(wUSE!AU$113:AU$115),0)</f>
        <v>2.100989901364282E-3</v>
      </c>
      <c r="AV100" s="187">
        <f>IF(SUM(wUSE!AV$113:AV$115),AV$4*wUSE!AV101/SUM(wUSE!AV$113:AV$115),0)</f>
        <v>0.51292709112959034</v>
      </c>
      <c r="AW100" s="187">
        <f>IF(SUM(wUSE!AW$113:AW$115),AW$4*wUSE!AW101/SUM(wUSE!AW$113:AW$115),0)</f>
        <v>0.18256446680429614</v>
      </c>
      <c r="AX100" s="187">
        <f>IF(SUM(wUSE!AX$113:AX$115),AX$4*wUSE!AX101/SUM(wUSE!AX$113:AX$115),0)</f>
        <v>0</v>
      </c>
      <c r="AY100" s="187">
        <f>IF(SUM(wUSE!AY$113:AY$115),AY$4*wUSE!AY101/SUM(wUSE!AY$113:AY$115),0)</f>
        <v>0.72641848404718101</v>
      </c>
      <c r="AZ100" s="187">
        <f>IF(SUM(wUSE!AZ$113:AZ$115),AZ$4*wUSE!AZ101/SUM(wUSE!AZ$113:AZ$115),0)</f>
        <v>3.1056878270022383</v>
      </c>
      <c r="BA100" s="187">
        <f>IF(SUM(wUSE!BA$113:BA$115),BA$4*wUSE!BA101/SUM(wUSE!BA$113:BA$115),0)</f>
        <v>1.9502135375909257E-3</v>
      </c>
      <c r="BB100" s="187">
        <f>IF(SUM(wUSE!BB$113:BB$115),BB$4*wUSE!BB101/SUM(wUSE!BB$113:BB$115),0)</f>
        <v>0</v>
      </c>
      <c r="BC100" s="187">
        <f>IF(SUM(wUSE!BC$113:BC$115),BC$4*wUSE!BC101/SUM(wUSE!BC$113:BC$115),0)</f>
        <v>8.9284443331099791E-2</v>
      </c>
      <c r="BD100" s="187">
        <f>IF(SUM(wUSE!BD$113:BD$115),BD$4*wUSE!BD101/SUM(wUSE!BD$113:BD$115),0)</f>
        <v>0.17436335981038834</v>
      </c>
      <c r="BE100" s="187">
        <f>IF(SUM(wUSE!BE$113:BE$115),BE$4*wUSE!BE101/SUM(wUSE!BE$113:BE$115),0)</f>
        <v>0.34788291767438839</v>
      </c>
      <c r="BF100" s="187">
        <f>IF(SUM(wUSE!BF$113:BF$115),BF$4*wUSE!BF101/SUM(wUSE!BF$113:BF$115),0)</f>
        <v>0</v>
      </c>
      <c r="BG100" s="187">
        <f>IF(SUM(wUSE!BG$113:BG$115),BG$4*wUSE!BG101/SUM(wUSE!BG$113:BG$115),0)</f>
        <v>1.1775168771879454</v>
      </c>
      <c r="BH100" s="187">
        <f>IF(SUM(wUSE!BH$113:BH$115),BH$4*wUSE!BH101/SUM(wUSE!BH$113:BH$115),0)</f>
        <v>9.211982058091258E-3</v>
      </c>
      <c r="BI100" s="187">
        <f>IF(SUM(wUSE!BI$113:BI$115),BI$4*wUSE!BI101/SUM(wUSE!BI$113:BI$115),0)</f>
        <v>4.753957658501496E-2</v>
      </c>
      <c r="BJ100" s="187">
        <f>IF(SUM(wUSE!BJ$113:BJ$115),BJ$4*wUSE!BJ101/SUM(wUSE!BJ$113:BJ$115),0)</f>
        <v>0.29027047767004366</v>
      </c>
      <c r="BK100" s="187">
        <f>IF(SUM(wUSE!BK$113:BK$115),BK$4*wUSE!BK101/SUM(wUSE!BK$113:BK$115),0)</f>
        <v>0.55634467834449641</v>
      </c>
      <c r="BL100" s="187">
        <f>IF(SUM(wUSE!BL$113:BL$115),BL$4*wUSE!BL101/SUM(wUSE!BL$113:BL$115),0)</f>
        <v>7.4670224595674309E-2</v>
      </c>
      <c r="BM100" s="187">
        <f>IF(SUM(wUSE!BM$113:BM$115),BM$4*wUSE!BM101/SUM(wUSE!BM$113:BM$115),0)</f>
        <v>0.48321671406832023</v>
      </c>
      <c r="BN100" s="187">
        <f>IF(SUM(wUSE!BN$113:BN$115),BN$4*wUSE!BN101/SUM(wUSE!BN$113:BN$115),0)</f>
        <v>0.23314503202626743</v>
      </c>
      <c r="BO100" s="187">
        <f>IF(SUM(wUSE!BO$113:BO$115),BO$4*wUSE!BO101/SUM(wUSE!BO$113:BO$115),0)</f>
        <v>3.5749882957711088E-2</v>
      </c>
      <c r="BP100" s="187">
        <f>IF(SUM(wUSE!BP$113:BP$115),BP$4*wUSE!BP101/SUM(wUSE!BP$113:BP$115),0)</f>
        <v>8.7584485731363501E-2</v>
      </c>
      <c r="BQ100" s="187">
        <f>IF(SUM(wUSE!BQ$113:BQ$115),BQ$4*wUSE!BQ101/SUM(wUSE!BQ$113:BQ$115),0)</f>
        <v>0</v>
      </c>
      <c r="BR100" s="187">
        <f>IF(SUM(wUSE!BR$113:BR$115),BR$4*wUSE!BR101/SUM(wUSE!BR$113:BR$115),0)</f>
        <v>1.578944782787613E-3</v>
      </c>
      <c r="BS100" s="187">
        <f>IF(SUM(wUSE!BS$113:BS$115),BS$4*wUSE!BS101/SUM(wUSE!BS$113:BS$115),0)</f>
        <v>0.46216042368736976</v>
      </c>
      <c r="BT100" s="187">
        <f>IF(SUM(wUSE!BT$113:BT$115),BT$4*wUSE!BT101/SUM(wUSE!BT$113:BT$115),0)</f>
        <v>0.21268412032557141</v>
      </c>
      <c r="BU100" s="187">
        <f>IF(SUM(wUSE!BU$113:BU$115),BU$4*wUSE!BU101/SUM(wUSE!BU$113:BU$115),0)</f>
        <v>0.28393545081761246</v>
      </c>
      <c r="BV100" s="187">
        <f>IF(SUM(wUSE!BV$113:BV$115),BV$4*wUSE!BV101/SUM(wUSE!BV$113:BV$115),0)</f>
        <v>21.858948922179746</v>
      </c>
      <c r="BW100" s="187">
        <f>IF(SUM(wUSE!BW$113:BW$115),BW$4*wUSE!BW101/SUM(wUSE!BW$113:BW$115),0)</f>
        <v>0</v>
      </c>
      <c r="BX100" s="187">
        <f>IF(SUM(wUSE!BX$113:BX$115),BX$4*wUSE!BX101/SUM(wUSE!BX$113:BX$115),0)</f>
        <v>0.13265481874359991</v>
      </c>
      <c r="BY100" s="187">
        <f>IF(SUM(wUSE!BY$113:BY$115),BY$4*wUSE!BY101/SUM(wUSE!BY$113:BY$115),0)</f>
        <v>0.12234748471028427</v>
      </c>
      <c r="BZ100" s="187">
        <f>IF(SUM(wUSE!BZ$113:BZ$115),BZ$4*wUSE!BZ101/SUM(wUSE!BZ$113:BZ$115),0)</f>
        <v>2.7675147304968588</v>
      </c>
      <c r="CA100" s="187">
        <f>IF(SUM(wUSE!CA$113:CA$115),CA$4*wUSE!CA101/SUM(wUSE!CA$113:CA$115),0)</f>
        <v>11.914253116885167</v>
      </c>
      <c r="CB100" s="187">
        <f>IF(SUM(wUSE!CB$113:CB$115),CB$4*wUSE!CB101/SUM(wUSE!CB$113:CB$115),0)</f>
        <v>5.0507196181769922</v>
      </c>
      <c r="CC100" s="187">
        <f>IF(SUM(wUSE!CC$113:CC$115),CC$4*wUSE!CC101/SUM(wUSE!CC$113:CC$115),0)</f>
        <v>3.8508413898985063</v>
      </c>
      <c r="CD100" s="187">
        <f>IF(SUM(wUSE!CD$113:CD$115),CD$4*wUSE!CD101/SUM(wUSE!CD$113:CD$115),0)</f>
        <v>0.5067200218094895</v>
      </c>
      <c r="CE100" s="187">
        <f>IF(SUM(wUSE!CE$113:CE$115),CE$4*wUSE!CE101/SUM(wUSE!CE$113:CE$115),0)</f>
        <v>0</v>
      </c>
      <c r="CF100" s="187">
        <f>IF(SUM(wUSE!CF$113:CF$115),CF$4*wUSE!CF101/SUM(wUSE!CF$113:CF$115),0)</f>
        <v>3.2269716352947153</v>
      </c>
      <c r="CG100" s="187">
        <f>IF(SUM(wUSE!CG$113:CG$115),CG$4*wUSE!CG101/SUM(wUSE!CG$113:CG$115),0)</f>
        <v>7.183233844115941E-2</v>
      </c>
      <c r="CH100" s="187">
        <f>IF(SUM(wUSE!CH$113:CH$115),CH$4*wUSE!CH101/SUM(wUSE!CH$113:CH$115),0)</f>
        <v>5.0436626582289721</v>
      </c>
      <c r="CI100" s="187">
        <f>IF(SUM(wUSE!CI$113:CI$115),CI$4*wUSE!CI101/SUM(wUSE!CI$113:CI$115),0)</f>
        <v>0.5517883318318334</v>
      </c>
      <c r="CJ100" s="187">
        <f>IF(SUM(wUSE!CJ$113:CJ$115),CJ$4*wUSE!CJ101/SUM(wUSE!CJ$113:CJ$115),0)</f>
        <v>2.1356627669482653</v>
      </c>
      <c r="CK100" s="187">
        <f>IF(SUM(wUSE!CK$113:CK$115),CK$4*wUSE!CK101/SUM(wUSE!CK$113:CK$115),0)</f>
        <v>0.28762627434365945</v>
      </c>
      <c r="CL100" s="187">
        <f>IF(SUM(wUSE!CL$113:CL$115),CL$4*wUSE!CL101/SUM(wUSE!CL$113:CL$115),0)</f>
        <v>3.0567938734631626E-2</v>
      </c>
      <c r="CM100" s="187">
        <f>IF(SUM(wUSE!CM$113:CM$115),CM$4*wUSE!CM101/SUM(wUSE!CM$113:CM$115),0)</f>
        <v>0</v>
      </c>
      <c r="CN100" s="187">
        <f>IF(SUM(wUSE!CN$113:CN$115),CN$4*wUSE!CN101/SUM(wUSE!CN$113:CN$115),0)</f>
        <v>0.19308154465281743</v>
      </c>
      <c r="CO100" s="187">
        <f>IF(SUM(wUSE!CO$113:CO$115),CO$4*wUSE!CO101/SUM(wUSE!CO$113:CO$115),0)</f>
        <v>0.49314439501792534</v>
      </c>
      <c r="CP100" s="187">
        <f>IF(SUM(wUSE!CP$113:CP$115),CP$4*wUSE!CP101/SUM(wUSE!CP$113:CP$115),0)</f>
        <v>6.6672159554672816E-2</v>
      </c>
      <c r="CQ100" s="187">
        <f>IF(SUM(wUSE!CQ$113:CQ$115),CQ$4*wUSE!CQ101/SUM(wUSE!CQ$113:CQ$115),0)</f>
        <v>0.77883546269203197</v>
      </c>
      <c r="CR100" s="187">
        <f>IF(SUM(wUSE!CR$113:CR$115),CR$4*wUSE!CR101/SUM(wUSE!CR$113:CR$115),0)</f>
        <v>0.2326287301884977</v>
      </c>
      <c r="CS100" s="187">
        <f>IF(SUM(wUSE!CS$113:CS$115),CS$4*wUSE!CS101/SUM(wUSE!CS$113:CS$115),0)</f>
        <v>1.0156338156481495</v>
      </c>
      <c r="CT100" s="187">
        <f>IF(SUM(wUSE!CT$113:CT$115),CT$4*wUSE!CT101/SUM(wUSE!CT$113:CT$115),0)</f>
        <v>94.019510751235899</v>
      </c>
      <c r="CU100" s="187">
        <f>IF(SUM(wUSE!CU$113:CU$115),CU$4*wUSE!CU101/SUM(wUSE!CU$113:CU$115),0)</f>
        <v>28.536975819344317</v>
      </c>
      <c r="CV100" s="187">
        <f>IF(SUM(wUSE!CV$113:CV$115),CV$4*wUSE!CV101/SUM(wUSE!CV$113:CV$115),0)</f>
        <v>17.149552003443386</v>
      </c>
      <c r="CW100" s="187">
        <f>IF(SUM(wUSE!CW$113:CW$115),CW$4*wUSE!CW101/SUM(wUSE!CW$113:CW$115),0)</f>
        <v>1.4324704131784172</v>
      </c>
      <c r="CX100" s="187">
        <f>IF(SUM(wUSE!CX$113:CX$115),CX$4*wUSE!CX101/SUM(wUSE!CX$113:CX$115),0)</f>
        <v>0</v>
      </c>
      <c r="CY100" s="187">
        <f>IF(SUM(wUSE!CY$113:CY$115),CY$4*wUSE!CY101/SUM(wUSE!CY$113:CY$115),0)</f>
        <v>4.1133306270650295E-2</v>
      </c>
      <c r="CZ100" s="187">
        <f>IF(SUM(wUSE!CZ$113:CZ$115),CZ$4*wUSE!CZ101/SUM(wUSE!CZ$113:CZ$115),0)</f>
        <v>23.874574996852203</v>
      </c>
      <c r="DA100" s="187">
        <f>IF(SUM(wUSE!DA$113:DA$115),DA$4*wUSE!DA101/SUM(wUSE!DA$113:DA$115),0)</f>
        <v>0</v>
      </c>
      <c r="DB100" s="187">
        <f>IF(SUM(wUSE!DB$113:DB$115),DB$4*wUSE!DB101/SUM(wUSE!DB$113:DB$115),0)</f>
        <v>0</v>
      </c>
      <c r="DC100" s="177"/>
      <c r="DD100" s="178"/>
      <c r="DE100" s="178"/>
      <c r="DF100" s="178"/>
      <c r="DG100" s="178"/>
      <c r="DH100" s="178"/>
      <c r="DI100" s="178"/>
      <c r="DJ100" s="178"/>
      <c r="DK100" s="178"/>
      <c r="DL100" s="178"/>
      <c r="DM100" s="178"/>
      <c r="DN100" s="178"/>
      <c r="DO100" s="178"/>
      <c r="DP100" s="178"/>
    </row>
    <row r="101" spans="1:120" x14ac:dyDescent="0.35">
      <c r="A101" s="1"/>
      <c r="B101" s="15" t="s">
        <v>587</v>
      </c>
      <c r="C101" s="187">
        <f>IF(SUM(wUSE!C$113:C$115),C$4*wUSE!C102/SUM(wUSE!C$113:C$115),0)</f>
        <v>0</v>
      </c>
      <c r="D101" s="187">
        <f>IF(SUM(wUSE!D$113:D$115),D$4*wUSE!D102/SUM(wUSE!D$113:D$115),0)</f>
        <v>0</v>
      </c>
      <c r="E101" s="187">
        <f>IF(SUM(wUSE!E$113:E$115),E$4*wUSE!E102/SUM(wUSE!E$113:E$115),0)</f>
        <v>0</v>
      </c>
      <c r="F101" s="187">
        <f>IF(SUM(wUSE!F$113:F$115),F$4*wUSE!F102/SUM(wUSE!F$113:F$115),0)</f>
        <v>0</v>
      </c>
      <c r="G101" s="187">
        <f>IF(SUM(wUSE!G$113:G$115),G$4*wUSE!G102/SUM(wUSE!G$113:G$115),0)</f>
        <v>0</v>
      </c>
      <c r="H101" s="187">
        <f>IF(SUM(wUSE!H$113:H$115),H$4*wUSE!H102/SUM(wUSE!H$113:H$115),0)</f>
        <v>0</v>
      </c>
      <c r="I101" s="187">
        <f>IF(SUM(wUSE!I$113:I$115),I$4*wUSE!I102/SUM(wUSE!I$113:I$115),0)</f>
        <v>0</v>
      </c>
      <c r="J101" s="187">
        <f>IF(SUM(wUSE!J$113:J$115),J$4*wUSE!J102/SUM(wUSE!J$113:J$115),0)</f>
        <v>0</v>
      </c>
      <c r="K101" s="187">
        <f>IF(SUM(wUSE!K$113:K$115),K$4*wUSE!K102/SUM(wUSE!K$113:K$115),0)</f>
        <v>0</v>
      </c>
      <c r="L101" s="187">
        <f>IF(SUM(wUSE!L$113:L$115),L$4*wUSE!L102/SUM(wUSE!L$113:L$115),0)</f>
        <v>0</v>
      </c>
      <c r="M101" s="187">
        <f>IF(SUM(wUSE!M$113:M$115),M$4*wUSE!M102/SUM(wUSE!M$113:M$115),0)</f>
        <v>0</v>
      </c>
      <c r="N101" s="187">
        <f>IF(SUM(wUSE!N$113:N$115),N$4*wUSE!N102/SUM(wUSE!N$113:N$115),0)</f>
        <v>0</v>
      </c>
      <c r="O101" s="187">
        <f>IF(SUM(wUSE!O$113:O$115),O$4*wUSE!O102/SUM(wUSE!O$113:O$115),0)</f>
        <v>0</v>
      </c>
      <c r="P101" s="187">
        <f>IF(SUM(wUSE!P$113:P$115),P$4*wUSE!P102/SUM(wUSE!P$113:P$115),0)</f>
        <v>0</v>
      </c>
      <c r="Q101" s="187">
        <f>IF(SUM(wUSE!Q$113:Q$115),Q$4*wUSE!Q102/SUM(wUSE!Q$113:Q$115),0)</f>
        <v>0</v>
      </c>
      <c r="R101" s="187">
        <f>IF(SUM(wUSE!R$113:R$115),R$4*wUSE!R102/SUM(wUSE!R$113:R$115),0)</f>
        <v>0</v>
      </c>
      <c r="S101" s="187">
        <f>IF(SUM(wUSE!S$113:S$115),S$4*wUSE!S102/SUM(wUSE!S$113:S$115),0)</f>
        <v>0</v>
      </c>
      <c r="T101" s="187">
        <f>IF(SUM(wUSE!T$113:T$115),T$4*wUSE!T102/SUM(wUSE!T$113:T$115),0)</f>
        <v>0</v>
      </c>
      <c r="U101" s="187">
        <f>IF(SUM(wUSE!U$113:U$115),U$4*wUSE!U102/SUM(wUSE!U$113:U$115),0)</f>
        <v>0</v>
      </c>
      <c r="V101" s="187">
        <f>IF(SUM(wUSE!V$113:V$115),V$4*wUSE!V102/SUM(wUSE!V$113:V$115),0)</f>
        <v>0</v>
      </c>
      <c r="W101" s="187">
        <f>IF(SUM(wUSE!W$113:W$115),W$4*wUSE!W102/SUM(wUSE!W$113:W$115),0)</f>
        <v>0</v>
      </c>
      <c r="X101" s="187">
        <f>IF(SUM(wUSE!X$113:X$115),X$4*wUSE!X102/SUM(wUSE!X$113:X$115),0)</f>
        <v>0</v>
      </c>
      <c r="Y101" s="187">
        <f>IF(SUM(wUSE!Y$113:Y$115),Y$4*wUSE!Y102/SUM(wUSE!Y$113:Y$115),0)</f>
        <v>0</v>
      </c>
      <c r="Z101" s="187">
        <f>IF(SUM(wUSE!Z$113:Z$115),Z$4*wUSE!Z102/SUM(wUSE!Z$113:Z$115),0)</f>
        <v>0</v>
      </c>
      <c r="AA101" s="187">
        <f>IF(SUM(wUSE!AA$113:AA$115),AA$4*wUSE!AA102/SUM(wUSE!AA$113:AA$115),0)</f>
        <v>0</v>
      </c>
      <c r="AB101" s="187">
        <f>IF(SUM(wUSE!AB$113:AB$115),AB$4*wUSE!AB102/SUM(wUSE!AB$113:AB$115),0)</f>
        <v>0</v>
      </c>
      <c r="AC101" s="187">
        <f>IF(SUM(wUSE!AC$113:AC$115),AC$4*wUSE!AC102/SUM(wUSE!AC$113:AC$115),0)</f>
        <v>0</v>
      </c>
      <c r="AD101" s="187">
        <f>IF(SUM(wUSE!AD$113:AD$115),AD$4*wUSE!AD102/SUM(wUSE!AD$113:AD$115),0)</f>
        <v>0</v>
      </c>
      <c r="AE101" s="187">
        <f>IF(SUM(wUSE!AE$113:AE$115),AE$4*wUSE!AE102/SUM(wUSE!AE$113:AE$115),0)</f>
        <v>0</v>
      </c>
      <c r="AF101" s="187">
        <f>IF(SUM(wUSE!AF$113:AF$115),AF$4*wUSE!AF102/SUM(wUSE!AF$113:AF$115),0)</f>
        <v>0</v>
      </c>
      <c r="AG101" s="187">
        <f>IF(SUM(wUSE!AG$113:AG$115),AG$4*wUSE!AG102/SUM(wUSE!AG$113:AG$115),0)</f>
        <v>0</v>
      </c>
      <c r="AH101" s="187">
        <f>IF(SUM(wUSE!AH$113:AH$115),AH$4*wUSE!AH102/SUM(wUSE!AH$113:AH$115),0)</f>
        <v>0</v>
      </c>
      <c r="AI101" s="187">
        <f>IF(SUM(wUSE!AI$113:AI$115),AI$4*wUSE!AI102/SUM(wUSE!AI$113:AI$115),0)</f>
        <v>0</v>
      </c>
      <c r="AJ101" s="187">
        <f>IF(SUM(wUSE!AJ$113:AJ$115),AJ$4*wUSE!AJ102/SUM(wUSE!AJ$113:AJ$115),0)</f>
        <v>0</v>
      </c>
      <c r="AK101" s="187">
        <f>IF(SUM(wUSE!AK$113:AK$115),AK$4*wUSE!AK102/SUM(wUSE!AK$113:AK$115),0)</f>
        <v>0</v>
      </c>
      <c r="AL101" s="187">
        <f>IF(SUM(wUSE!AL$113:AL$115),AL$4*wUSE!AL102/SUM(wUSE!AL$113:AL$115),0)</f>
        <v>0</v>
      </c>
      <c r="AM101" s="187">
        <f>IF(SUM(wUSE!AM$113:AM$115),AM$4*wUSE!AM102/SUM(wUSE!AM$113:AM$115),0)</f>
        <v>0</v>
      </c>
      <c r="AN101" s="187">
        <f>IF(SUM(wUSE!AN$113:AN$115),AN$4*wUSE!AN102/SUM(wUSE!AN$113:AN$115),0)</f>
        <v>0</v>
      </c>
      <c r="AO101" s="187">
        <f>IF(SUM(wUSE!AO$113:AO$115),AO$4*wUSE!AO102/SUM(wUSE!AO$113:AO$115),0)</f>
        <v>0</v>
      </c>
      <c r="AP101" s="187">
        <f>IF(SUM(wUSE!AP$113:AP$115),AP$4*wUSE!AP102/SUM(wUSE!AP$113:AP$115),0)</f>
        <v>0</v>
      </c>
      <c r="AQ101" s="187">
        <f>IF(SUM(wUSE!AQ$113:AQ$115),AQ$4*wUSE!AQ102/SUM(wUSE!AQ$113:AQ$115),0)</f>
        <v>0</v>
      </c>
      <c r="AR101" s="187">
        <f>IF(SUM(wUSE!AR$113:AR$115),AR$4*wUSE!AR102/SUM(wUSE!AR$113:AR$115),0)</f>
        <v>0</v>
      </c>
      <c r="AS101" s="187">
        <f>IF(SUM(wUSE!AS$113:AS$115),AS$4*wUSE!AS102/SUM(wUSE!AS$113:AS$115),0)</f>
        <v>0</v>
      </c>
      <c r="AT101" s="187">
        <f>IF(SUM(wUSE!AT$113:AT$115),AT$4*wUSE!AT102/SUM(wUSE!AT$113:AT$115),0)</f>
        <v>0</v>
      </c>
      <c r="AU101" s="187">
        <f>IF(SUM(wUSE!AU$113:AU$115),AU$4*wUSE!AU102/SUM(wUSE!AU$113:AU$115),0)</f>
        <v>0</v>
      </c>
      <c r="AV101" s="187">
        <f>IF(SUM(wUSE!AV$113:AV$115),AV$4*wUSE!AV102/SUM(wUSE!AV$113:AV$115),0)</f>
        <v>0</v>
      </c>
      <c r="AW101" s="187">
        <f>IF(SUM(wUSE!AW$113:AW$115),AW$4*wUSE!AW102/SUM(wUSE!AW$113:AW$115),0)</f>
        <v>0</v>
      </c>
      <c r="AX101" s="187">
        <f>IF(SUM(wUSE!AX$113:AX$115),AX$4*wUSE!AX102/SUM(wUSE!AX$113:AX$115),0)</f>
        <v>0</v>
      </c>
      <c r="AY101" s="187">
        <f>IF(SUM(wUSE!AY$113:AY$115),AY$4*wUSE!AY102/SUM(wUSE!AY$113:AY$115),0)</f>
        <v>0</v>
      </c>
      <c r="AZ101" s="187">
        <f>IF(SUM(wUSE!AZ$113:AZ$115),AZ$4*wUSE!AZ102/SUM(wUSE!AZ$113:AZ$115),0)</f>
        <v>0</v>
      </c>
      <c r="BA101" s="187">
        <f>IF(SUM(wUSE!BA$113:BA$115),BA$4*wUSE!BA102/SUM(wUSE!BA$113:BA$115),0)</f>
        <v>0</v>
      </c>
      <c r="BB101" s="187">
        <f>IF(SUM(wUSE!BB$113:BB$115),BB$4*wUSE!BB102/SUM(wUSE!BB$113:BB$115),0)</f>
        <v>0</v>
      </c>
      <c r="BC101" s="187">
        <f>IF(SUM(wUSE!BC$113:BC$115),BC$4*wUSE!BC102/SUM(wUSE!BC$113:BC$115),0)</f>
        <v>0</v>
      </c>
      <c r="BD101" s="187">
        <f>IF(SUM(wUSE!BD$113:BD$115),BD$4*wUSE!BD102/SUM(wUSE!BD$113:BD$115),0)</f>
        <v>0</v>
      </c>
      <c r="BE101" s="187">
        <f>IF(SUM(wUSE!BE$113:BE$115),BE$4*wUSE!BE102/SUM(wUSE!BE$113:BE$115),0)</f>
        <v>0</v>
      </c>
      <c r="BF101" s="187">
        <f>IF(SUM(wUSE!BF$113:BF$115),BF$4*wUSE!BF102/SUM(wUSE!BF$113:BF$115),0)</f>
        <v>0</v>
      </c>
      <c r="BG101" s="187">
        <f>IF(SUM(wUSE!BG$113:BG$115),BG$4*wUSE!BG102/SUM(wUSE!BG$113:BG$115),0)</f>
        <v>0</v>
      </c>
      <c r="BH101" s="187">
        <f>IF(SUM(wUSE!BH$113:BH$115),BH$4*wUSE!BH102/SUM(wUSE!BH$113:BH$115),0)</f>
        <v>0</v>
      </c>
      <c r="BI101" s="187">
        <f>IF(SUM(wUSE!BI$113:BI$115),BI$4*wUSE!BI102/SUM(wUSE!BI$113:BI$115),0)</f>
        <v>0</v>
      </c>
      <c r="BJ101" s="187">
        <f>IF(SUM(wUSE!BJ$113:BJ$115),BJ$4*wUSE!BJ102/SUM(wUSE!BJ$113:BJ$115),0)</f>
        <v>0</v>
      </c>
      <c r="BK101" s="187">
        <f>IF(SUM(wUSE!BK$113:BK$115),BK$4*wUSE!BK102/SUM(wUSE!BK$113:BK$115),0)</f>
        <v>0</v>
      </c>
      <c r="BL101" s="187">
        <f>IF(SUM(wUSE!BL$113:BL$115),BL$4*wUSE!BL102/SUM(wUSE!BL$113:BL$115),0)</f>
        <v>0</v>
      </c>
      <c r="BM101" s="187">
        <f>IF(SUM(wUSE!BM$113:BM$115),BM$4*wUSE!BM102/SUM(wUSE!BM$113:BM$115),0)</f>
        <v>0</v>
      </c>
      <c r="BN101" s="187">
        <f>IF(SUM(wUSE!BN$113:BN$115),BN$4*wUSE!BN102/SUM(wUSE!BN$113:BN$115),0)</f>
        <v>0</v>
      </c>
      <c r="BO101" s="187">
        <f>IF(SUM(wUSE!BO$113:BO$115),BO$4*wUSE!BO102/SUM(wUSE!BO$113:BO$115),0)</f>
        <v>0</v>
      </c>
      <c r="BP101" s="187">
        <f>IF(SUM(wUSE!BP$113:BP$115),BP$4*wUSE!BP102/SUM(wUSE!BP$113:BP$115),0)</f>
        <v>0</v>
      </c>
      <c r="BQ101" s="187">
        <f>IF(SUM(wUSE!BQ$113:BQ$115),BQ$4*wUSE!BQ102/SUM(wUSE!BQ$113:BQ$115),0)</f>
        <v>0</v>
      </c>
      <c r="BR101" s="187">
        <f>IF(SUM(wUSE!BR$113:BR$115),BR$4*wUSE!BR102/SUM(wUSE!BR$113:BR$115),0)</f>
        <v>0</v>
      </c>
      <c r="BS101" s="187">
        <f>IF(SUM(wUSE!BS$113:BS$115),BS$4*wUSE!BS102/SUM(wUSE!BS$113:BS$115),0)</f>
        <v>0</v>
      </c>
      <c r="BT101" s="187">
        <f>IF(SUM(wUSE!BT$113:BT$115),BT$4*wUSE!BT102/SUM(wUSE!BT$113:BT$115),0)</f>
        <v>0</v>
      </c>
      <c r="BU101" s="187">
        <f>IF(SUM(wUSE!BU$113:BU$115),BU$4*wUSE!BU102/SUM(wUSE!BU$113:BU$115),0)</f>
        <v>0</v>
      </c>
      <c r="BV101" s="187">
        <f>IF(SUM(wUSE!BV$113:BV$115),BV$4*wUSE!BV102/SUM(wUSE!BV$113:BV$115),0)</f>
        <v>0</v>
      </c>
      <c r="BW101" s="187">
        <f>IF(SUM(wUSE!BW$113:BW$115),BW$4*wUSE!BW102/SUM(wUSE!BW$113:BW$115),0)</f>
        <v>0</v>
      </c>
      <c r="BX101" s="187">
        <f>IF(SUM(wUSE!BX$113:BX$115),BX$4*wUSE!BX102/SUM(wUSE!BX$113:BX$115),0)</f>
        <v>0</v>
      </c>
      <c r="BY101" s="187">
        <f>IF(SUM(wUSE!BY$113:BY$115),BY$4*wUSE!BY102/SUM(wUSE!BY$113:BY$115),0)</f>
        <v>0</v>
      </c>
      <c r="BZ101" s="187">
        <f>IF(SUM(wUSE!BZ$113:BZ$115),BZ$4*wUSE!BZ102/SUM(wUSE!BZ$113:BZ$115),0)</f>
        <v>0</v>
      </c>
      <c r="CA101" s="187">
        <f>IF(SUM(wUSE!CA$113:CA$115),CA$4*wUSE!CA102/SUM(wUSE!CA$113:CA$115),0)</f>
        <v>2.3099240582060783</v>
      </c>
      <c r="CB101" s="187">
        <f>IF(SUM(wUSE!CB$113:CB$115),CB$4*wUSE!CB102/SUM(wUSE!CB$113:CB$115),0)</f>
        <v>0</v>
      </c>
      <c r="CC101" s="187">
        <f>IF(SUM(wUSE!CC$113:CC$115),CC$4*wUSE!CC102/SUM(wUSE!CC$113:CC$115),0)</f>
        <v>0</v>
      </c>
      <c r="CD101" s="187">
        <f>IF(SUM(wUSE!CD$113:CD$115),CD$4*wUSE!CD102/SUM(wUSE!CD$113:CD$115),0)</f>
        <v>0</v>
      </c>
      <c r="CE101" s="187">
        <f>IF(SUM(wUSE!CE$113:CE$115),CE$4*wUSE!CE102/SUM(wUSE!CE$113:CE$115),0)</f>
        <v>0</v>
      </c>
      <c r="CF101" s="187">
        <f>IF(SUM(wUSE!CF$113:CF$115),CF$4*wUSE!CF102/SUM(wUSE!CF$113:CF$115),0)</f>
        <v>0</v>
      </c>
      <c r="CG101" s="187">
        <f>IF(SUM(wUSE!CG$113:CG$115),CG$4*wUSE!CG102/SUM(wUSE!CG$113:CG$115),0)</f>
        <v>0</v>
      </c>
      <c r="CH101" s="187">
        <f>IF(SUM(wUSE!CH$113:CH$115),CH$4*wUSE!CH102/SUM(wUSE!CH$113:CH$115),0)</f>
        <v>0</v>
      </c>
      <c r="CI101" s="187">
        <f>IF(SUM(wUSE!CI$113:CI$115),CI$4*wUSE!CI102/SUM(wUSE!CI$113:CI$115),0)</f>
        <v>0</v>
      </c>
      <c r="CJ101" s="187">
        <f>IF(SUM(wUSE!CJ$113:CJ$115),CJ$4*wUSE!CJ102/SUM(wUSE!CJ$113:CJ$115),0)</f>
        <v>0</v>
      </c>
      <c r="CK101" s="187">
        <f>IF(SUM(wUSE!CK$113:CK$115),CK$4*wUSE!CK102/SUM(wUSE!CK$113:CK$115),0)</f>
        <v>0</v>
      </c>
      <c r="CL101" s="187">
        <f>IF(SUM(wUSE!CL$113:CL$115),CL$4*wUSE!CL102/SUM(wUSE!CL$113:CL$115),0)</f>
        <v>0</v>
      </c>
      <c r="CM101" s="187">
        <f>IF(SUM(wUSE!CM$113:CM$115),CM$4*wUSE!CM102/SUM(wUSE!CM$113:CM$115),0)</f>
        <v>0</v>
      </c>
      <c r="CN101" s="187">
        <f>IF(SUM(wUSE!CN$113:CN$115),CN$4*wUSE!CN102/SUM(wUSE!CN$113:CN$115),0)</f>
        <v>0</v>
      </c>
      <c r="CO101" s="187">
        <f>IF(SUM(wUSE!CO$113:CO$115),CO$4*wUSE!CO102/SUM(wUSE!CO$113:CO$115),0)</f>
        <v>0</v>
      </c>
      <c r="CP101" s="187">
        <f>IF(SUM(wUSE!CP$113:CP$115),CP$4*wUSE!CP102/SUM(wUSE!CP$113:CP$115),0)</f>
        <v>0</v>
      </c>
      <c r="CQ101" s="187">
        <f>IF(SUM(wUSE!CQ$113:CQ$115),CQ$4*wUSE!CQ102/SUM(wUSE!CQ$113:CQ$115),0)</f>
        <v>0</v>
      </c>
      <c r="CR101" s="187">
        <f>IF(SUM(wUSE!CR$113:CR$115),CR$4*wUSE!CR102/SUM(wUSE!CR$113:CR$115),0)</f>
        <v>0.90843014012232937</v>
      </c>
      <c r="CS101" s="187">
        <f>IF(SUM(wUSE!CS$113:CS$115),CS$4*wUSE!CS102/SUM(wUSE!CS$113:CS$115),0)</f>
        <v>0</v>
      </c>
      <c r="CT101" s="187">
        <f>IF(SUM(wUSE!CT$113:CT$115),CT$4*wUSE!CT102/SUM(wUSE!CT$113:CT$115),0)</f>
        <v>0</v>
      </c>
      <c r="CU101" s="187">
        <f>IF(SUM(wUSE!CU$113:CU$115),CU$4*wUSE!CU102/SUM(wUSE!CU$113:CU$115),0)</f>
        <v>0</v>
      </c>
      <c r="CV101" s="187">
        <f>IF(SUM(wUSE!CV$113:CV$115),CV$4*wUSE!CV102/SUM(wUSE!CV$113:CV$115),0)</f>
        <v>0</v>
      </c>
      <c r="CW101" s="187">
        <f>IF(SUM(wUSE!CW$113:CW$115),CW$4*wUSE!CW102/SUM(wUSE!CW$113:CW$115),0)</f>
        <v>0</v>
      </c>
      <c r="CX101" s="187">
        <f>IF(SUM(wUSE!CX$113:CX$115),CX$4*wUSE!CX102/SUM(wUSE!CX$113:CX$115),0)</f>
        <v>0</v>
      </c>
      <c r="CY101" s="187">
        <f>IF(SUM(wUSE!CY$113:CY$115),CY$4*wUSE!CY102/SUM(wUSE!CY$113:CY$115),0)</f>
        <v>0</v>
      </c>
      <c r="CZ101" s="187">
        <f>IF(SUM(wUSE!CZ$113:CZ$115),CZ$4*wUSE!CZ102/SUM(wUSE!CZ$113:CZ$115),0)</f>
        <v>0</v>
      </c>
      <c r="DA101" s="187">
        <f>IF(SUM(wUSE!DA$113:DA$115),DA$4*wUSE!DA102/SUM(wUSE!DA$113:DA$115),0)</f>
        <v>0</v>
      </c>
      <c r="DB101" s="187">
        <f>IF(SUM(wUSE!DB$113:DB$115),DB$4*wUSE!DB102/SUM(wUSE!DB$113:DB$115),0)</f>
        <v>0</v>
      </c>
      <c r="DC101" s="177"/>
      <c r="DD101" s="178"/>
      <c r="DE101" s="178"/>
      <c r="DF101" s="178"/>
      <c r="DG101" s="178"/>
      <c r="DH101" s="178"/>
      <c r="DI101" s="178"/>
      <c r="DJ101" s="178"/>
      <c r="DK101" s="178"/>
      <c r="DL101" s="178"/>
      <c r="DM101" s="178"/>
      <c r="DN101" s="178"/>
      <c r="DO101" s="178"/>
      <c r="DP101" s="178"/>
    </row>
    <row r="102" spans="1:120" x14ac:dyDescent="0.35">
      <c r="A102" s="1"/>
      <c r="B102" s="15" t="s">
        <v>590</v>
      </c>
      <c r="C102" s="187">
        <f>IF(SUM(wUSE!C$113:C$115),C$4*wUSE!C103/SUM(wUSE!C$113:C$115),0)</f>
        <v>0</v>
      </c>
      <c r="D102" s="187">
        <f>IF(SUM(wUSE!D$113:D$115),D$4*wUSE!D103/SUM(wUSE!D$113:D$115),0)</f>
        <v>0</v>
      </c>
      <c r="E102" s="187">
        <f>IF(SUM(wUSE!E$113:E$115),E$4*wUSE!E103/SUM(wUSE!E$113:E$115),0)</f>
        <v>0</v>
      </c>
      <c r="F102" s="187">
        <f>IF(SUM(wUSE!F$113:F$115),F$4*wUSE!F103/SUM(wUSE!F$113:F$115),0)</f>
        <v>0</v>
      </c>
      <c r="G102" s="187">
        <f>IF(SUM(wUSE!G$113:G$115),G$4*wUSE!G103/SUM(wUSE!G$113:G$115),0)</f>
        <v>0</v>
      </c>
      <c r="H102" s="187">
        <f>IF(SUM(wUSE!H$113:H$115),H$4*wUSE!H103/SUM(wUSE!H$113:H$115),0)</f>
        <v>0</v>
      </c>
      <c r="I102" s="187">
        <f>IF(SUM(wUSE!I$113:I$115),I$4*wUSE!I103/SUM(wUSE!I$113:I$115),0)</f>
        <v>0</v>
      </c>
      <c r="J102" s="187">
        <f>IF(SUM(wUSE!J$113:J$115),J$4*wUSE!J103/SUM(wUSE!J$113:J$115),0)</f>
        <v>0</v>
      </c>
      <c r="K102" s="187">
        <f>IF(SUM(wUSE!K$113:K$115),K$4*wUSE!K103/SUM(wUSE!K$113:K$115),0)</f>
        <v>0</v>
      </c>
      <c r="L102" s="187">
        <f>IF(SUM(wUSE!L$113:L$115),L$4*wUSE!L103/SUM(wUSE!L$113:L$115),0)</f>
        <v>0</v>
      </c>
      <c r="M102" s="187">
        <f>IF(SUM(wUSE!M$113:M$115),M$4*wUSE!M103/SUM(wUSE!M$113:M$115),0)</f>
        <v>0</v>
      </c>
      <c r="N102" s="187">
        <f>IF(SUM(wUSE!N$113:N$115),N$4*wUSE!N103/SUM(wUSE!N$113:N$115),0)</f>
        <v>0</v>
      </c>
      <c r="O102" s="187">
        <f>IF(SUM(wUSE!O$113:O$115),O$4*wUSE!O103/SUM(wUSE!O$113:O$115),0)</f>
        <v>0</v>
      </c>
      <c r="P102" s="187">
        <f>IF(SUM(wUSE!P$113:P$115),P$4*wUSE!P103/SUM(wUSE!P$113:P$115),0)</f>
        <v>0</v>
      </c>
      <c r="Q102" s="187">
        <f>IF(SUM(wUSE!Q$113:Q$115),Q$4*wUSE!Q103/SUM(wUSE!Q$113:Q$115),0)</f>
        <v>0</v>
      </c>
      <c r="R102" s="187">
        <f>IF(SUM(wUSE!R$113:R$115),R$4*wUSE!R103/SUM(wUSE!R$113:R$115),0)</f>
        <v>0</v>
      </c>
      <c r="S102" s="187">
        <f>IF(SUM(wUSE!S$113:S$115),S$4*wUSE!S103/SUM(wUSE!S$113:S$115),0)</f>
        <v>0</v>
      </c>
      <c r="T102" s="187">
        <f>IF(SUM(wUSE!T$113:T$115),T$4*wUSE!T103/SUM(wUSE!T$113:T$115),0)</f>
        <v>0</v>
      </c>
      <c r="U102" s="187">
        <f>IF(SUM(wUSE!U$113:U$115),U$4*wUSE!U103/SUM(wUSE!U$113:U$115),0)</f>
        <v>0</v>
      </c>
      <c r="V102" s="187">
        <f>IF(SUM(wUSE!V$113:V$115),V$4*wUSE!V103/SUM(wUSE!V$113:V$115),0)</f>
        <v>0</v>
      </c>
      <c r="W102" s="187">
        <f>IF(SUM(wUSE!W$113:W$115),W$4*wUSE!W103/SUM(wUSE!W$113:W$115),0)</f>
        <v>0</v>
      </c>
      <c r="X102" s="187">
        <f>IF(SUM(wUSE!X$113:X$115),X$4*wUSE!X103/SUM(wUSE!X$113:X$115),0)</f>
        <v>0</v>
      </c>
      <c r="Y102" s="187">
        <f>IF(SUM(wUSE!Y$113:Y$115),Y$4*wUSE!Y103/SUM(wUSE!Y$113:Y$115),0)</f>
        <v>0</v>
      </c>
      <c r="Z102" s="187">
        <f>IF(SUM(wUSE!Z$113:Z$115),Z$4*wUSE!Z103/SUM(wUSE!Z$113:Z$115),0)</f>
        <v>0</v>
      </c>
      <c r="AA102" s="187">
        <f>IF(SUM(wUSE!AA$113:AA$115),AA$4*wUSE!AA103/SUM(wUSE!AA$113:AA$115),0)</f>
        <v>0</v>
      </c>
      <c r="AB102" s="187">
        <f>IF(SUM(wUSE!AB$113:AB$115),AB$4*wUSE!AB103/SUM(wUSE!AB$113:AB$115),0)</f>
        <v>0</v>
      </c>
      <c r="AC102" s="187">
        <f>IF(SUM(wUSE!AC$113:AC$115),AC$4*wUSE!AC103/SUM(wUSE!AC$113:AC$115),0)</f>
        <v>0</v>
      </c>
      <c r="AD102" s="187">
        <f>IF(SUM(wUSE!AD$113:AD$115),AD$4*wUSE!AD103/SUM(wUSE!AD$113:AD$115),0)</f>
        <v>0</v>
      </c>
      <c r="AE102" s="187">
        <f>IF(SUM(wUSE!AE$113:AE$115),AE$4*wUSE!AE103/SUM(wUSE!AE$113:AE$115),0)</f>
        <v>0</v>
      </c>
      <c r="AF102" s="187">
        <f>IF(SUM(wUSE!AF$113:AF$115),AF$4*wUSE!AF103/SUM(wUSE!AF$113:AF$115),0)</f>
        <v>0</v>
      </c>
      <c r="AG102" s="187">
        <f>IF(SUM(wUSE!AG$113:AG$115),AG$4*wUSE!AG103/SUM(wUSE!AG$113:AG$115),0)</f>
        <v>0</v>
      </c>
      <c r="AH102" s="187">
        <f>IF(SUM(wUSE!AH$113:AH$115),AH$4*wUSE!AH103/SUM(wUSE!AH$113:AH$115),0)</f>
        <v>0</v>
      </c>
      <c r="AI102" s="187">
        <f>IF(SUM(wUSE!AI$113:AI$115),AI$4*wUSE!AI103/SUM(wUSE!AI$113:AI$115),0)</f>
        <v>0</v>
      </c>
      <c r="AJ102" s="187">
        <f>IF(SUM(wUSE!AJ$113:AJ$115),AJ$4*wUSE!AJ103/SUM(wUSE!AJ$113:AJ$115),0)</f>
        <v>0</v>
      </c>
      <c r="AK102" s="187">
        <f>IF(SUM(wUSE!AK$113:AK$115),AK$4*wUSE!AK103/SUM(wUSE!AK$113:AK$115),0)</f>
        <v>0</v>
      </c>
      <c r="AL102" s="187">
        <f>IF(SUM(wUSE!AL$113:AL$115),AL$4*wUSE!AL103/SUM(wUSE!AL$113:AL$115),0)</f>
        <v>0</v>
      </c>
      <c r="AM102" s="187">
        <f>IF(SUM(wUSE!AM$113:AM$115),AM$4*wUSE!AM103/SUM(wUSE!AM$113:AM$115),0)</f>
        <v>0</v>
      </c>
      <c r="AN102" s="187">
        <f>IF(SUM(wUSE!AN$113:AN$115),AN$4*wUSE!AN103/SUM(wUSE!AN$113:AN$115),0)</f>
        <v>0</v>
      </c>
      <c r="AO102" s="187">
        <f>IF(SUM(wUSE!AO$113:AO$115),AO$4*wUSE!AO103/SUM(wUSE!AO$113:AO$115),0)</f>
        <v>0.83150413022233183</v>
      </c>
      <c r="AP102" s="187">
        <f>IF(SUM(wUSE!AP$113:AP$115),AP$4*wUSE!AP103/SUM(wUSE!AP$113:AP$115),0)</f>
        <v>2.023889854790728E-2</v>
      </c>
      <c r="AQ102" s="187">
        <f>IF(SUM(wUSE!AQ$113:AQ$115),AQ$4*wUSE!AQ103/SUM(wUSE!AQ$113:AQ$115),0)</f>
        <v>1.1078447416146895E-2</v>
      </c>
      <c r="AR102" s="187">
        <f>IF(SUM(wUSE!AR$113:AR$115),AR$4*wUSE!AR103/SUM(wUSE!AR$113:AR$115),0)</f>
        <v>0</v>
      </c>
      <c r="AS102" s="187">
        <f>IF(SUM(wUSE!AS$113:AS$115),AS$4*wUSE!AS103/SUM(wUSE!AS$113:AS$115),0)</f>
        <v>0</v>
      </c>
      <c r="AT102" s="187">
        <f>IF(SUM(wUSE!AT$113:AT$115),AT$4*wUSE!AT103/SUM(wUSE!AT$113:AT$115),0)</f>
        <v>9.2040553324083275E-3</v>
      </c>
      <c r="AU102" s="187">
        <f>IF(SUM(wUSE!AU$113:AU$115),AU$4*wUSE!AU103/SUM(wUSE!AU$113:AU$115),0)</f>
        <v>1.931758948686927E-2</v>
      </c>
      <c r="AV102" s="187">
        <f>IF(SUM(wUSE!AV$113:AV$115),AV$4*wUSE!AV103/SUM(wUSE!AV$113:AV$115),0)</f>
        <v>0.34659547482158337</v>
      </c>
      <c r="AW102" s="187">
        <f>IF(SUM(wUSE!AW$113:AW$115),AW$4*wUSE!AW103/SUM(wUSE!AW$113:AW$115),0)</f>
        <v>3.6195602302927378E-2</v>
      </c>
      <c r="AX102" s="187">
        <f>IF(SUM(wUSE!AX$113:AX$115),AX$4*wUSE!AX103/SUM(wUSE!AX$113:AX$115),0)</f>
        <v>0</v>
      </c>
      <c r="AY102" s="187">
        <f>IF(SUM(wUSE!AY$113:AY$115),AY$4*wUSE!AY103/SUM(wUSE!AY$113:AY$115),0)</f>
        <v>0.25769515166155138</v>
      </c>
      <c r="AZ102" s="187">
        <f>IF(SUM(wUSE!AZ$113:AZ$115),AZ$4*wUSE!AZ103/SUM(wUSE!AZ$113:AZ$115),0)</f>
        <v>0.54793293400759369</v>
      </c>
      <c r="BA102" s="187">
        <f>IF(SUM(wUSE!BA$113:BA$115),BA$4*wUSE!BA103/SUM(wUSE!BA$113:BA$115),0)</f>
        <v>3.2153115635355285E-2</v>
      </c>
      <c r="BB102" s="187">
        <f>IF(SUM(wUSE!BB$113:BB$115),BB$4*wUSE!BB103/SUM(wUSE!BB$113:BB$115),0)</f>
        <v>0</v>
      </c>
      <c r="BC102" s="187">
        <f>IF(SUM(wUSE!BC$113:BC$115),BC$4*wUSE!BC103/SUM(wUSE!BC$113:BC$115),0)</f>
        <v>0.15492773587237541</v>
      </c>
      <c r="BD102" s="187">
        <f>IF(SUM(wUSE!BD$113:BD$115),BD$4*wUSE!BD103/SUM(wUSE!BD$113:BD$115),0)</f>
        <v>5.9994329318552496E-2</v>
      </c>
      <c r="BE102" s="187">
        <f>IF(SUM(wUSE!BE$113:BE$115),BE$4*wUSE!BE103/SUM(wUSE!BE$113:BE$115),0)</f>
        <v>5.9995053713747092E-3</v>
      </c>
      <c r="BF102" s="187">
        <f>IF(SUM(wUSE!BF$113:BF$115),BF$4*wUSE!BF103/SUM(wUSE!BF$113:BF$115),0)</f>
        <v>3.1274252377845508E-3</v>
      </c>
      <c r="BG102" s="187">
        <f>IF(SUM(wUSE!BG$113:BG$115),BG$4*wUSE!BG103/SUM(wUSE!BG$113:BG$115),0)</f>
        <v>3.3650681397096566E-2</v>
      </c>
      <c r="BH102" s="187">
        <f>IF(SUM(wUSE!BH$113:BH$115),BH$4*wUSE!BH103/SUM(wUSE!BH$113:BH$115),0)</f>
        <v>6.4683311303200458E-2</v>
      </c>
      <c r="BI102" s="187">
        <f>IF(SUM(wUSE!BI$113:BI$115),BI$4*wUSE!BI103/SUM(wUSE!BI$113:BI$115),0)</f>
        <v>9.8597102225806407E-2</v>
      </c>
      <c r="BJ102" s="187">
        <f>IF(SUM(wUSE!BJ$113:BJ$115),BJ$4*wUSE!BJ103/SUM(wUSE!BJ$113:BJ$115),0)</f>
        <v>5.3007346694613983E-3</v>
      </c>
      <c r="BK102" s="187">
        <f>IF(SUM(wUSE!BK$113:BK$115),BK$4*wUSE!BK103/SUM(wUSE!BK$113:BK$115),0)</f>
        <v>0.24625446544825111</v>
      </c>
      <c r="BL102" s="187">
        <f>IF(SUM(wUSE!BL$113:BL$115),BL$4*wUSE!BL103/SUM(wUSE!BL$113:BL$115),0)</f>
        <v>9.9491854115065317E-4</v>
      </c>
      <c r="BM102" s="187">
        <f>IF(SUM(wUSE!BM$113:BM$115),BM$4*wUSE!BM103/SUM(wUSE!BM$113:BM$115),0)</f>
        <v>0.15368845143409332</v>
      </c>
      <c r="BN102" s="187">
        <f>IF(SUM(wUSE!BN$113:BN$115),BN$4*wUSE!BN103/SUM(wUSE!BN$113:BN$115),0)</f>
        <v>7.4948855569642675E-2</v>
      </c>
      <c r="BO102" s="187">
        <f>IF(SUM(wUSE!BO$113:BO$115),BO$4*wUSE!BO103/SUM(wUSE!BO$113:BO$115),0)</f>
        <v>3.332903386258549E-2</v>
      </c>
      <c r="BP102" s="187">
        <f>IF(SUM(wUSE!BP$113:BP$115),BP$4*wUSE!BP103/SUM(wUSE!BP$113:BP$115),0)</f>
        <v>0.16192360305758111</v>
      </c>
      <c r="BQ102" s="187">
        <f>IF(SUM(wUSE!BQ$113:BQ$115),BQ$4*wUSE!BQ103/SUM(wUSE!BQ$113:BQ$115),0)</f>
        <v>1.8650866093528905E-2</v>
      </c>
      <c r="BR102" s="187">
        <f>IF(SUM(wUSE!BR$113:BR$115),BR$4*wUSE!BR103/SUM(wUSE!BR$113:BR$115),0)</f>
        <v>7.0339492254544583E-2</v>
      </c>
      <c r="BS102" s="187">
        <f>IF(SUM(wUSE!BS$113:BS$115),BS$4*wUSE!BS103/SUM(wUSE!BS$113:BS$115),0)</f>
        <v>0.72223677709565959</v>
      </c>
      <c r="BT102" s="187">
        <f>IF(SUM(wUSE!BT$113:BT$115),BT$4*wUSE!BT103/SUM(wUSE!BT$113:BT$115),0)</f>
        <v>0.17249291470714986</v>
      </c>
      <c r="BU102" s="187">
        <f>IF(SUM(wUSE!BU$113:BU$115),BU$4*wUSE!BU103/SUM(wUSE!BU$113:BU$115),0)</f>
        <v>8.6228272569687139E-2</v>
      </c>
      <c r="BV102" s="187">
        <f>IF(SUM(wUSE!BV$113:BV$115),BV$4*wUSE!BV103/SUM(wUSE!BV$113:BV$115),0)</f>
        <v>7.6330336947746877</v>
      </c>
      <c r="BW102" s="187">
        <f>IF(SUM(wUSE!BW$113:BW$115),BW$4*wUSE!BW103/SUM(wUSE!BW$113:BW$115),0)</f>
        <v>0</v>
      </c>
      <c r="BX102" s="187">
        <f>IF(SUM(wUSE!BX$113:BX$115),BX$4*wUSE!BX103/SUM(wUSE!BX$113:BX$115),0)</f>
        <v>8.2714126134793925E-2</v>
      </c>
      <c r="BY102" s="187">
        <f>IF(SUM(wUSE!BY$113:BY$115),BY$4*wUSE!BY103/SUM(wUSE!BY$113:BY$115),0)</f>
        <v>0.29224218695478538</v>
      </c>
      <c r="BZ102" s="187">
        <f>IF(SUM(wUSE!BZ$113:BZ$115),BZ$4*wUSE!BZ103/SUM(wUSE!BZ$113:BZ$115),0)</f>
        <v>4.810184350239906</v>
      </c>
      <c r="CA102" s="187">
        <f>IF(SUM(wUSE!CA$113:CA$115),CA$4*wUSE!CA103/SUM(wUSE!CA$113:CA$115),0)</f>
        <v>6.786140837182101</v>
      </c>
      <c r="CB102" s="187">
        <f>IF(SUM(wUSE!CB$113:CB$115),CB$4*wUSE!CB103/SUM(wUSE!CB$113:CB$115),0)</f>
        <v>3.6253276888460508</v>
      </c>
      <c r="CC102" s="187">
        <f>IF(SUM(wUSE!CC$113:CC$115),CC$4*wUSE!CC103/SUM(wUSE!CC$113:CC$115),0)</f>
        <v>0.29488205451740856</v>
      </c>
      <c r="CD102" s="187">
        <f>IF(SUM(wUSE!CD$113:CD$115),CD$4*wUSE!CD103/SUM(wUSE!CD$113:CD$115),0)</f>
        <v>4.159440980662569</v>
      </c>
      <c r="CE102" s="187">
        <f>IF(SUM(wUSE!CE$113:CE$115),CE$4*wUSE!CE103/SUM(wUSE!CE$113:CE$115),0)</f>
        <v>5.0669847940446759E-2</v>
      </c>
      <c r="CF102" s="187">
        <f>IF(SUM(wUSE!CF$113:CF$115),CF$4*wUSE!CF103/SUM(wUSE!CF$113:CF$115),0)</f>
        <v>2.4679644946832151</v>
      </c>
      <c r="CG102" s="187">
        <f>IF(SUM(wUSE!CG$113:CG$115),CG$4*wUSE!CG103/SUM(wUSE!CG$113:CG$115),0)</f>
        <v>0.20526995945408438</v>
      </c>
      <c r="CH102" s="187">
        <f>IF(SUM(wUSE!CH$113:CH$115),CH$4*wUSE!CH103/SUM(wUSE!CH$113:CH$115),0)</f>
        <v>1.557015907611766</v>
      </c>
      <c r="CI102" s="187">
        <f>IF(SUM(wUSE!CI$113:CI$115),CI$4*wUSE!CI103/SUM(wUSE!CI$113:CI$115),0)</f>
        <v>0.11687525436056094</v>
      </c>
      <c r="CJ102" s="187">
        <f>IF(SUM(wUSE!CJ$113:CJ$115),CJ$4*wUSE!CJ103/SUM(wUSE!CJ$113:CJ$115),0)</f>
        <v>4.6403744641107458</v>
      </c>
      <c r="CK102" s="187">
        <f>IF(SUM(wUSE!CK$113:CK$115),CK$4*wUSE!CK103/SUM(wUSE!CK$113:CK$115),0)</f>
        <v>5.8440873168183929</v>
      </c>
      <c r="CL102" s="187">
        <f>IF(SUM(wUSE!CL$113:CL$115),CL$4*wUSE!CL103/SUM(wUSE!CL$113:CL$115),0)</f>
        <v>2.350173034779084E-2</v>
      </c>
      <c r="CM102" s="187">
        <f>IF(SUM(wUSE!CM$113:CM$115),CM$4*wUSE!CM103/SUM(wUSE!CM$113:CM$115),0)</f>
        <v>0</v>
      </c>
      <c r="CN102" s="187">
        <f>IF(SUM(wUSE!CN$113:CN$115),CN$4*wUSE!CN103/SUM(wUSE!CN$113:CN$115),0)</f>
        <v>1.3371398133505341</v>
      </c>
      <c r="CO102" s="187">
        <f>IF(SUM(wUSE!CO$113:CO$115),CO$4*wUSE!CO103/SUM(wUSE!CO$113:CO$115),0)</f>
        <v>0.72030659913981099</v>
      </c>
      <c r="CP102" s="187">
        <f>IF(SUM(wUSE!CP$113:CP$115),CP$4*wUSE!CP103/SUM(wUSE!CP$113:CP$115),0)</f>
        <v>0.30214175225019074</v>
      </c>
      <c r="CQ102" s="187">
        <f>IF(SUM(wUSE!CQ$113:CQ$115),CQ$4*wUSE!CQ103/SUM(wUSE!CQ$113:CQ$115),0)</f>
        <v>0.12180878132787047</v>
      </c>
      <c r="CR102" s="187">
        <f>IF(SUM(wUSE!CR$113:CR$115),CR$4*wUSE!CR103/SUM(wUSE!CR$113:CR$115),0)</f>
        <v>1.4275335010246419</v>
      </c>
      <c r="CS102" s="187">
        <f>IF(SUM(wUSE!CS$113:CS$115),CS$4*wUSE!CS103/SUM(wUSE!CS$113:CS$115),0)</f>
        <v>1.3953201520523326</v>
      </c>
      <c r="CT102" s="187">
        <f>IF(SUM(wUSE!CT$113:CT$115),CT$4*wUSE!CT103/SUM(wUSE!CT$113:CT$115),0)</f>
        <v>231.06044805097886</v>
      </c>
      <c r="CU102" s="187">
        <f>IF(SUM(wUSE!CU$113:CU$115),CU$4*wUSE!CU103/SUM(wUSE!CU$113:CU$115),0)</f>
        <v>5.9861468398400923</v>
      </c>
      <c r="CV102" s="187">
        <f>IF(SUM(wUSE!CV$113:CV$115),CV$4*wUSE!CV103/SUM(wUSE!CV$113:CV$115),0)</f>
        <v>2.5691668640188055</v>
      </c>
      <c r="CW102" s="187">
        <f>IF(SUM(wUSE!CW$113:CW$115),CW$4*wUSE!CW103/SUM(wUSE!CW$113:CW$115),0)</f>
        <v>2.217621772575622</v>
      </c>
      <c r="CX102" s="187">
        <f>IF(SUM(wUSE!CX$113:CX$115),CX$4*wUSE!CX103/SUM(wUSE!CX$113:CX$115),0)</f>
        <v>4.1702746881430571E-3</v>
      </c>
      <c r="CY102" s="187">
        <f>IF(SUM(wUSE!CY$113:CY$115),CY$4*wUSE!CY103/SUM(wUSE!CY$113:CY$115),0)</f>
        <v>0.15206320623829456</v>
      </c>
      <c r="CZ102" s="187">
        <f>IF(SUM(wUSE!CZ$113:CZ$115),CZ$4*wUSE!CZ103/SUM(wUSE!CZ$113:CZ$115),0)</f>
        <v>6.0071117646608831</v>
      </c>
      <c r="DA102" s="187">
        <f>IF(SUM(wUSE!DA$113:DA$115),DA$4*wUSE!DA103/SUM(wUSE!DA$113:DA$115),0)</f>
        <v>0</v>
      </c>
      <c r="DB102" s="187">
        <f>IF(SUM(wUSE!DB$113:DB$115),DB$4*wUSE!DB103/SUM(wUSE!DB$113:DB$115),0)</f>
        <v>0</v>
      </c>
      <c r="DC102" s="177"/>
      <c r="DD102" s="178"/>
      <c r="DE102" s="178"/>
      <c r="DF102" s="178"/>
      <c r="DG102" s="178"/>
      <c r="DH102" s="178"/>
      <c r="DI102" s="178"/>
      <c r="DJ102" s="178"/>
      <c r="DK102" s="178"/>
      <c r="DL102" s="178"/>
      <c r="DM102" s="178"/>
      <c r="DN102" s="178"/>
      <c r="DO102" s="178"/>
      <c r="DP102" s="178"/>
    </row>
    <row r="103" spans="1:120" x14ac:dyDescent="0.35">
      <c r="A103" s="1"/>
      <c r="B103" s="15" t="s">
        <v>181</v>
      </c>
      <c r="C103" s="187">
        <f>IF(SUM(wUSE!C$113:C$115),C$4*wUSE!C104/SUM(wUSE!C$113:C$115),0)</f>
        <v>0</v>
      </c>
      <c r="D103" s="187">
        <f>IF(SUM(wUSE!D$113:D$115),D$4*wUSE!D104/SUM(wUSE!D$113:D$115),0)</f>
        <v>0</v>
      </c>
      <c r="E103" s="187">
        <f>IF(SUM(wUSE!E$113:E$115),E$4*wUSE!E104/SUM(wUSE!E$113:E$115),0)</f>
        <v>0</v>
      </c>
      <c r="F103" s="187">
        <f>IF(SUM(wUSE!F$113:F$115),F$4*wUSE!F104/SUM(wUSE!F$113:F$115),0)</f>
        <v>0</v>
      </c>
      <c r="G103" s="187">
        <f>IF(SUM(wUSE!G$113:G$115),G$4*wUSE!G104/SUM(wUSE!G$113:G$115),0)</f>
        <v>0</v>
      </c>
      <c r="H103" s="187">
        <f>IF(SUM(wUSE!H$113:H$115),H$4*wUSE!H104/SUM(wUSE!H$113:H$115),0)</f>
        <v>0</v>
      </c>
      <c r="I103" s="187">
        <f>IF(SUM(wUSE!I$113:I$115),I$4*wUSE!I104/SUM(wUSE!I$113:I$115),0)</f>
        <v>0</v>
      </c>
      <c r="J103" s="187">
        <f>IF(SUM(wUSE!J$113:J$115),J$4*wUSE!J104/SUM(wUSE!J$113:J$115),0)</f>
        <v>0</v>
      </c>
      <c r="K103" s="187">
        <f>IF(SUM(wUSE!K$113:K$115),K$4*wUSE!K104/SUM(wUSE!K$113:K$115),0)</f>
        <v>0</v>
      </c>
      <c r="L103" s="187">
        <f>IF(SUM(wUSE!L$113:L$115),L$4*wUSE!L104/SUM(wUSE!L$113:L$115),0)</f>
        <v>0</v>
      </c>
      <c r="M103" s="187">
        <f>IF(SUM(wUSE!M$113:M$115),M$4*wUSE!M104/SUM(wUSE!M$113:M$115),0)</f>
        <v>0</v>
      </c>
      <c r="N103" s="187">
        <f>IF(SUM(wUSE!N$113:N$115),N$4*wUSE!N104/SUM(wUSE!N$113:N$115),0)</f>
        <v>0</v>
      </c>
      <c r="O103" s="187">
        <f>IF(SUM(wUSE!O$113:O$115),O$4*wUSE!O104/SUM(wUSE!O$113:O$115),0)</f>
        <v>0</v>
      </c>
      <c r="P103" s="187">
        <f>IF(SUM(wUSE!P$113:P$115),P$4*wUSE!P104/SUM(wUSE!P$113:P$115),0)</f>
        <v>0</v>
      </c>
      <c r="Q103" s="187">
        <f>IF(SUM(wUSE!Q$113:Q$115),Q$4*wUSE!Q104/SUM(wUSE!Q$113:Q$115),0)</f>
        <v>0</v>
      </c>
      <c r="R103" s="187">
        <f>IF(SUM(wUSE!R$113:R$115),R$4*wUSE!R104/SUM(wUSE!R$113:R$115),0)</f>
        <v>0</v>
      </c>
      <c r="S103" s="187">
        <f>IF(SUM(wUSE!S$113:S$115),S$4*wUSE!S104/SUM(wUSE!S$113:S$115),0)</f>
        <v>0</v>
      </c>
      <c r="T103" s="187">
        <f>IF(SUM(wUSE!T$113:T$115),T$4*wUSE!T104/SUM(wUSE!T$113:T$115),0)</f>
        <v>0</v>
      </c>
      <c r="U103" s="187">
        <f>IF(SUM(wUSE!U$113:U$115),U$4*wUSE!U104/SUM(wUSE!U$113:U$115),0)</f>
        <v>0</v>
      </c>
      <c r="V103" s="187">
        <f>IF(SUM(wUSE!V$113:V$115),V$4*wUSE!V104/SUM(wUSE!V$113:V$115),0)</f>
        <v>0</v>
      </c>
      <c r="W103" s="187">
        <f>IF(SUM(wUSE!W$113:W$115),W$4*wUSE!W104/SUM(wUSE!W$113:W$115),0)</f>
        <v>0</v>
      </c>
      <c r="X103" s="187">
        <f>IF(SUM(wUSE!X$113:X$115),X$4*wUSE!X104/SUM(wUSE!X$113:X$115),0)</f>
        <v>0</v>
      </c>
      <c r="Y103" s="187">
        <f>IF(SUM(wUSE!Y$113:Y$115),Y$4*wUSE!Y104/SUM(wUSE!Y$113:Y$115),0)</f>
        <v>0</v>
      </c>
      <c r="Z103" s="187">
        <f>IF(SUM(wUSE!Z$113:Z$115),Z$4*wUSE!Z104/SUM(wUSE!Z$113:Z$115),0)</f>
        <v>0</v>
      </c>
      <c r="AA103" s="187">
        <f>IF(SUM(wUSE!AA$113:AA$115),AA$4*wUSE!AA104/SUM(wUSE!AA$113:AA$115),0)</f>
        <v>0</v>
      </c>
      <c r="AB103" s="187">
        <f>IF(SUM(wUSE!AB$113:AB$115),AB$4*wUSE!AB104/SUM(wUSE!AB$113:AB$115),0)</f>
        <v>0</v>
      </c>
      <c r="AC103" s="187">
        <f>IF(SUM(wUSE!AC$113:AC$115),AC$4*wUSE!AC104/SUM(wUSE!AC$113:AC$115),0)</f>
        <v>0</v>
      </c>
      <c r="AD103" s="187">
        <f>IF(SUM(wUSE!AD$113:AD$115),AD$4*wUSE!AD104/SUM(wUSE!AD$113:AD$115),0)</f>
        <v>0</v>
      </c>
      <c r="AE103" s="187">
        <f>IF(SUM(wUSE!AE$113:AE$115),AE$4*wUSE!AE104/SUM(wUSE!AE$113:AE$115),0)</f>
        <v>0</v>
      </c>
      <c r="AF103" s="187">
        <f>IF(SUM(wUSE!AF$113:AF$115),AF$4*wUSE!AF104/SUM(wUSE!AF$113:AF$115),0)</f>
        <v>0</v>
      </c>
      <c r="AG103" s="187">
        <f>IF(SUM(wUSE!AG$113:AG$115),AG$4*wUSE!AG104/SUM(wUSE!AG$113:AG$115),0)</f>
        <v>0</v>
      </c>
      <c r="AH103" s="187">
        <f>IF(SUM(wUSE!AH$113:AH$115),AH$4*wUSE!AH104/SUM(wUSE!AH$113:AH$115),0)</f>
        <v>0</v>
      </c>
      <c r="AI103" s="187">
        <f>IF(SUM(wUSE!AI$113:AI$115),AI$4*wUSE!AI104/SUM(wUSE!AI$113:AI$115),0)</f>
        <v>0</v>
      </c>
      <c r="AJ103" s="187">
        <f>IF(SUM(wUSE!AJ$113:AJ$115),AJ$4*wUSE!AJ104/SUM(wUSE!AJ$113:AJ$115),0)</f>
        <v>0</v>
      </c>
      <c r="AK103" s="187">
        <f>IF(SUM(wUSE!AK$113:AK$115),AK$4*wUSE!AK104/SUM(wUSE!AK$113:AK$115),0)</f>
        <v>0</v>
      </c>
      <c r="AL103" s="187">
        <f>IF(SUM(wUSE!AL$113:AL$115),AL$4*wUSE!AL104/SUM(wUSE!AL$113:AL$115),0)</f>
        <v>0</v>
      </c>
      <c r="AM103" s="187">
        <f>IF(SUM(wUSE!AM$113:AM$115),AM$4*wUSE!AM104/SUM(wUSE!AM$113:AM$115),0)</f>
        <v>0</v>
      </c>
      <c r="AN103" s="187">
        <f>IF(SUM(wUSE!AN$113:AN$115),AN$4*wUSE!AN104/SUM(wUSE!AN$113:AN$115),0)</f>
        <v>0</v>
      </c>
      <c r="AO103" s="187">
        <f>IF(SUM(wUSE!AO$113:AO$115),AO$4*wUSE!AO104/SUM(wUSE!AO$113:AO$115),0)</f>
        <v>0</v>
      </c>
      <c r="AP103" s="187">
        <f>IF(SUM(wUSE!AP$113:AP$115),AP$4*wUSE!AP104/SUM(wUSE!AP$113:AP$115),0)</f>
        <v>0</v>
      </c>
      <c r="AQ103" s="187">
        <f>IF(SUM(wUSE!AQ$113:AQ$115),AQ$4*wUSE!AQ104/SUM(wUSE!AQ$113:AQ$115),0)</f>
        <v>0</v>
      </c>
      <c r="AR103" s="187">
        <f>IF(SUM(wUSE!AR$113:AR$115),AR$4*wUSE!AR104/SUM(wUSE!AR$113:AR$115),0)</f>
        <v>0</v>
      </c>
      <c r="AS103" s="187">
        <f>IF(SUM(wUSE!AS$113:AS$115),AS$4*wUSE!AS104/SUM(wUSE!AS$113:AS$115),0)</f>
        <v>0</v>
      </c>
      <c r="AT103" s="187">
        <f>IF(SUM(wUSE!AT$113:AT$115),AT$4*wUSE!AT104/SUM(wUSE!AT$113:AT$115),0)</f>
        <v>0</v>
      </c>
      <c r="AU103" s="187">
        <f>IF(SUM(wUSE!AU$113:AU$115),AU$4*wUSE!AU104/SUM(wUSE!AU$113:AU$115),0)</f>
        <v>0</v>
      </c>
      <c r="AV103" s="187">
        <f>IF(SUM(wUSE!AV$113:AV$115),AV$4*wUSE!AV104/SUM(wUSE!AV$113:AV$115),0)</f>
        <v>0</v>
      </c>
      <c r="AW103" s="187">
        <f>IF(SUM(wUSE!AW$113:AW$115),AW$4*wUSE!AW104/SUM(wUSE!AW$113:AW$115),0)</f>
        <v>0</v>
      </c>
      <c r="AX103" s="187">
        <f>IF(SUM(wUSE!AX$113:AX$115),AX$4*wUSE!AX104/SUM(wUSE!AX$113:AX$115),0)</f>
        <v>0</v>
      </c>
      <c r="AY103" s="187">
        <f>IF(SUM(wUSE!AY$113:AY$115),AY$4*wUSE!AY104/SUM(wUSE!AY$113:AY$115),0)</f>
        <v>0</v>
      </c>
      <c r="AZ103" s="187">
        <f>IF(SUM(wUSE!AZ$113:AZ$115),AZ$4*wUSE!AZ104/SUM(wUSE!AZ$113:AZ$115),0)</f>
        <v>0</v>
      </c>
      <c r="BA103" s="187">
        <f>IF(SUM(wUSE!BA$113:BA$115),BA$4*wUSE!BA104/SUM(wUSE!BA$113:BA$115),0)</f>
        <v>0</v>
      </c>
      <c r="BB103" s="187">
        <f>IF(SUM(wUSE!BB$113:BB$115),BB$4*wUSE!BB104/SUM(wUSE!BB$113:BB$115),0)</f>
        <v>0</v>
      </c>
      <c r="BC103" s="187">
        <f>IF(SUM(wUSE!BC$113:BC$115),BC$4*wUSE!BC104/SUM(wUSE!BC$113:BC$115),0)</f>
        <v>0</v>
      </c>
      <c r="BD103" s="187">
        <f>IF(SUM(wUSE!BD$113:BD$115),BD$4*wUSE!BD104/SUM(wUSE!BD$113:BD$115),0)</f>
        <v>0</v>
      </c>
      <c r="BE103" s="187">
        <f>IF(SUM(wUSE!BE$113:BE$115),BE$4*wUSE!BE104/SUM(wUSE!BE$113:BE$115),0)</f>
        <v>0</v>
      </c>
      <c r="BF103" s="187">
        <f>IF(SUM(wUSE!BF$113:BF$115),BF$4*wUSE!BF104/SUM(wUSE!BF$113:BF$115),0)</f>
        <v>0</v>
      </c>
      <c r="BG103" s="187">
        <f>IF(SUM(wUSE!BG$113:BG$115),BG$4*wUSE!BG104/SUM(wUSE!BG$113:BG$115),0)</f>
        <v>0</v>
      </c>
      <c r="BH103" s="187">
        <f>IF(SUM(wUSE!BH$113:BH$115),BH$4*wUSE!BH104/SUM(wUSE!BH$113:BH$115),0)</f>
        <v>0</v>
      </c>
      <c r="BI103" s="187">
        <f>IF(SUM(wUSE!BI$113:BI$115),BI$4*wUSE!BI104/SUM(wUSE!BI$113:BI$115),0)</f>
        <v>0</v>
      </c>
      <c r="BJ103" s="187">
        <f>IF(SUM(wUSE!BJ$113:BJ$115),BJ$4*wUSE!BJ104/SUM(wUSE!BJ$113:BJ$115),0)</f>
        <v>0</v>
      </c>
      <c r="BK103" s="187">
        <f>IF(SUM(wUSE!BK$113:BK$115),BK$4*wUSE!BK104/SUM(wUSE!BK$113:BK$115),0)</f>
        <v>0</v>
      </c>
      <c r="BL103" s="187">
        <f>IF(SUM(wUSE!BL$113:BL$115),BL$4*wUSE!BL104/SUM(wUSE!BL$113:BL$115),0)</f>
        <v>0</v>
      </c>
      <c r="BM103" s="187">
        <f>IF(SUM(wUSE!BM$113:BM$115),BM$4*wUSE!BM104/SUM(wUSE!BM$113:BM$115),0)</f>
        <v>0</v>
      </c>
      <c r="BN103" s="187">
        <f>IF(SUM(wUSE!BN$113:BN$115),BN$4*wUSE!BN104/SUM(wUSE!BN$113:BN$115),0)</f>
        <v>0</v>
      </c>
      <c r="BO103" s="187">
        <f>IF(SUM(wUSE!BO$113:BO$115),BO$4*wUSE!BO104/SUM(wUSE!BO$113:BO$115),0)</f>
        <v>0</v>
      </c>
      <c r="BP103" s="187">
        <f>IF(SUM(wUSE!BP$113:BP$115),BP$4*wUSE!BP104/SUM(wUSE!BP$113:BP$115),0)</f>
        <v>0</v>
      </c>
      <c r="BQ103" s="187">
        <f>IF(SUM(wUSE!BQ$113:BQ$115),BQ$4*wUSE!BQ104/SUM(wUSE!BQ$113:BQ$115),0)</f>
        <v>0</v>
      </c>
      <c r="BR103" s="187">
        <f>IF(SUM(wUSE!BR$113:BR$115),BR$4*wUSE!BR104/SUM(wUSE!BR$113:BR$115),0)</f>
        <v>0</v>
      </c>
      <c r="BS103" s="187">
        <f>IF(SUM(wUSE!BS$113:BS$115),BS$4*wUSE!BS104/SUM(wUSE!BS$113:BS$115),0)</f>
        <v>0</v>
      </c>
      <c r="BT103" s="187">
        <f>IF(SUM(wUSE!BT$113:BT$115),BT$4*wUSE!BT104/SUM(wUSE!BT$113:BT$115),0)</f>
        <v>0</v>
      </c>
      <c r="BU103" s="187">
        <f>IF(SUM(wUSE!BU$113:BU$115),BU$4*wUSE!BU104/SUM(wUSE!BU$113:BU$115),0)</f>
        <v>0</v>
      </c>
      <c r="BV103" s="187">
        <f>IF(SUM(wUSE!BV$113:BV$115),BV$4*wUSE!BV104/SUM(wUSE!BV$113:BV$115),0)</f>
        <v>10.748316463863173</v>
      </c>
      <c r="BW103" s="187">
        <f>IF(SUM(wUSE!BW$113:BW$115),BW$4*wUSE!BW104/SUM(wUSE!BW$113:BW$115),0)</f>
        <v>0</v>
      </c>
      <c r="BX103" s="187">
        <f>IF(SUM(wUSE!BX$113:BX$115),BX$4*wUSE!BX104/SUM(wUSE!BX$113:BX$115),0)</f>
        <v>0</v>
      </c>
      <c r="BY103" s="187">
        <f>IF(SUM(wUSE!BY$113:BY$115),BY$4*wUSE!BY104/SUM(wUSE!BY$113:BY$115),0)</f>
        <v>0</v>
      </c>
      <c r="BZ103" s="187">
        <f>IF(SUM(wUSE!BZ$113:BZ$115),BZ$4*wUSE!BZ104/SUM(wUSE!BZ$113:BZ$115),0)</f>
        <v>0</v>
      </c>
      <c r="CA103" s="187">
        <f>IF(SUM(wUSE!CA$113:CA$115),CA$4*wUSE!CA104/SUM(wUSE!CA$113:CA$115),0)</f>
        <v>0</v>
      </c>
      <c r="CB103" s="187">
        <f>IF(SUM(wUSE!CB$113:CB$115),CB$4*wUSE!CB104/SUM(wUSE!CB$113:CB$115),0)</f>
        <v>11.417706843900277</v>
      </c>
      <c r="CC103" s="187">
        <f>IF(SUM(wUSE!CC$113:CC$115),CC$4*wUSE!CC104/SUM(wUSE!CC$113:CC$115),0)</f>
        <v>0</v>
      </c>
      <c r="CD103" s="187">
        <f>IF(SUM(wUSE!CD$113:CD$115),CD$4*wUSE!CD104/SUM(wUSE!CD$113:CD$115),0)</f>
        <v>0</v>
      </c>
      <c r="CE103" s="187">
        <f>IF(SUM(wUSE!CE$113:CE$115),CE$4*wUSE!CE104/SUM(wUSE!CE$113:CE$115),0)</f>
        <v>0</v>
      </c>
      <c r="CF103" s="187">
        <f>IF(SUM(wUSE!CF$113:CF$115),CF$4*wUSE!CF104/SUM(wUSE!CF$113:CF$115),0)</f>
        <v>0</v>
      </c>
      <c r="CG103" s="187">
        <f>IF(SUM(wUSE!CG$113:CG$115),CG$4*wUSE!CG104/SUM(wUSE!CG$113:CG$115),0)</f>
        <v>0</v>
      </c>
      <c r="CH103" s="187">
        <f>IF(SUM(wUSE!CH$113:CH$115),CH$4*wUSE!CH104/SUM(wUSE!CH$113:CH$115),0)</f>
        <v>11.540635054976244</v>
      </c>
      <c r="CI103" s="187">
        <f>IF(SUM(wUSE!CI$113:CI$115),CI$4*wUSE!CI104/SUM(wUSE!CI$113:CI$115),0)</f>
        <v>0</v>
      </c>
      <c r="CJ103" s="187">
        <f>IF(SUM(wUSE!CJ$113:CJ$115),CJ$4*wUSE!CJ104/SUM(wUSE!CJ$113:CJ$115),0)</f>
        <v>0</v>
      </c>
      <c r="CK103" s="187">
        <f>IF(SUM(wUSE!CK$113:CK$115),CK$4*wUSE!CK104/SUM(wUSE!CK$113:CK$115),0)</f>
        <v>0</v>
      </c>
      <c r="CL103" s="187">
        <f>IF(SUM(wUSE!CL$113:CL$115),CL$4*wUSE!CL104/SUM(wUSE!CL$113:CL$115),0)</f>
        <v>0</v>
      </c>
      <c r="CM103" s="187">
        <f>IF(SUM(wUSE!CM$113:CM$115),CM$4*wUSE!CM104/SUM(wUSE!CM$113:CM$115),0)</f>
        <v>0</v>
      </c>
      <c r="CN103" s="187">
        <f>IF(SUM(wUSE!CN$113:CN$115),CN$4*wUSE!CN104/SUM(wUSE!CN$113:CN$115),0)</f>
        <v>0</v>
      </c>
      <c r="CO103" s="187">
        <f>IF(SUM(wUSE!CO$113:CO$115),CO$4*wUSE!CO104/SUM(wUSE!CO$113:CO$115),0)</f>
        <v>0</v>
      </c>
      <c r="CP103" s="187">
        <f>IF(SUM(wUSE!CP$113:CP$115),CP$4*wUSE!CP104/SUM(wUSE!CP$113:CP$115),0)</f>
        <v>0</v>
      </c>
      <c r="CQ103" s="187">
        <f>IF(SUM(wUSE!CQ$113:CQ$115),CQ$4*wUSE!CQ104/SUM(wUSE!CQ$113:CQ$115),0)</f>
        <v>0</v>
      </c>
      <c r="CR103" s="187">
        <f>IF(SUM(wUSE!CR$113:CR$115),CR$4*wUSE!CR104/SUM(wUSE!CR$113:CR$115),0)</f>
        <v>0</v>
      </c>
      <c r="CS103" s="187">
        <f>IF(SUM(wUSE!CS$113:CS$115),CS$4*wUSE!CS104/SUM(wUSE!CS$113:CS$115),0)</f>
        <v>0</v>
      </c>
      <c r="CT103" s="187">
        <f>IF(SUM(wUSE!CT$113:CT$115),CT$4*wUSE!CT104/SUM(wUSE!CT$113:CT$115),0)</f>
        <v>0</v>
      </c>
      <c r="CU103" s="187">
        <f>IF(SUM(wUSE!CU$113:CU$115),CU$4*wUSE!CU104/SUM(wUSE!CU$113:CU$115),0)</f>
        <v>0</v>
      </c>
      <c r="CV103" s="187">
        <f>IF(SUM(wUSE!CV$113:CV$115),CV$4*wUSE!CV104/SUM(wUSE!CV$113:CV$115),0)</f>
        <v>0</v>
      </c>
      <c r="CW103" s="187">
        <f>IF(SUM(wUSE!CW$113:CW$115),CW$4*wUSE!CW104/SUM(wUSE!CW$113:CW$115),0)</f>
        <v>0</v>
      </c>
      <c r="CX103" s="187">
        <f>IF(SUM(wUSE!CX$113:CX$115),CX$4*wUSE!CX104/SUM(wUSE!CX$113:CX$115),0)</f>
        <v>0</v>
      </c>
      <c r="CY103" s="187">
        <f>IF(SUM(wUSE!CY$113:CY$115),CY$4*wUSE!CY104/SUM(wUSE!CY$113:CY$115),0)</f>
        <v>0</v>
      </c>
      <c r="CZ103" s="187">
        <f>IF(SUM(wUSE!CZ$113:CZ$115),CZ$4*wUSE!CZ104/SUM(wUSE!CZ$113:CZ$115),0)</f>
        <v>0</v>
      </c>
      <c r="DA103" s="187">
        <f>IF(SUM(wUSE!DA$113:DA$115),DA$4*wUSE!DA104/SUM(wUSE!DA$113:DA$115),0)</f>
        <v>0</v>
      </c>
      <c r="DB103" s="187">
        <f>IF(SUM(wUSE!DB$113:DB$115),DB$4*wUSE!DB104/SUM(wUSE!DB$113:DB$115),0)</f>
        <v>0</v>
      </c>
      <c r="DC103" s="177"/>
      <c r="DD103" s="178"/>
      <c r="DE103" s="178"/>
      <c r="DF103" s="178"/>
      <c r="DG103" s="178"/>
      <c r="DH103" s="178"/>
      <c r="DI103" s="178"/>
      <c r="DJ103" s="178"/>
      <c r="DK103" s="178"/>
      <c r="DL103" s="178"/>
      <c r="DM103" s="178"/>
      <c r="DN103" s="178"/>
      <c r="DO103" s="178"/>
      <c r="DP103" s="178"/>
    </row>
    <row r="104" spans="1:120" x14ac:dyDescent="0.35">
      <c r="A104" s="1"/>
      <c r="B104" s="15" t="s">
        <v>183</v>
      </c>
      <c r="C104" s="187">
        <f>IF(SUM(wUSE!C$113:C$115),C$4*wUSE!C105/SUM(wUSE!C$113:C$115),0)</f>
        <v>0</v>
      </c>
      <c r="D104" s="187">
        <f>IF(SUM(wUSE!D$113:D$115),D$4*wUSE!D105/SUM(wUSE!D$113:D$115),0)</f>
        <v>0</v>
      </c>
      <c r="E104" s="187">
        <f>IF(SUM(wUSE!E$113:E$115),E$4*wUSE!E105/SUM(wUSE!E$113:E$115),0)</f>
        <v>0</v>
      </c>
      <c r="F104" s="187">
        <f>IF(SUM(wUSE!F$113:F$115),F$4*wUSE!F105/SUM(wUSE!F$113:F$115),0)</f>
        <v>0</v>
      </c>
      <c r="G104" s="187">
        <f>IF(SUM(wUSE!G$113:G$115),G$4*wUSE!G105/SUM(wUSE!G$113:G$115),0)</f>
        <v>0</v>
      </c>
      <c r="H104" s="187">
        <f>IF(SUM(wUSE!H$113:H$115),H$4*wUSE!H105/SUM(wUSE!H$113:H$115),0)</f>
        <v>0</v>
      </c>
      <c r="I104" s="187">
        <f>IF(SUM(wUSE!I$113:I$115),I$4*wUSE!I105/SUM(wUSE!I$113:I$115),0)</f>
        <v>0</v>
      </c>
      <c r="J104" s="187">
        <f>IF(SUM(wUSE!J$113:J$115),J$4*wUSE!J105/SUM(wUSE!J$113:J$115),0)</f>
        <v>0</v>
      </c>
      <c r="K104" s="187">
        <f>IF(SUM(wUSE!K$113:K$115),K$4*wUSE!K105/SUM(wUSE!K$113:K$115),0)</f>
        <v>0</v>
      </c>
      <c r="L104" s="187">
        <f>IF(SUM(wUSE!L$113:L$115),L$4*wUSE!L105/SUM(wUSE!L$113:L$115),0)</f>
        <v>0</v>
      </c>
      <c r="M104" s="187">
        <f>IF(SUM(wUSE!M$113:M$115),M$4*wUSE!M105/SUM(wUSE!M$113:M$115),0)</f>
        <v>0</v>
      </c>
      <c r="N104" s="187">
        <f>IF(SUM(wUSE!N$113:N$115),N$4*wUSE!N105/SUM(wUSE!N$113:N$115),0)</f>
        <v>0</v>
      </c>
      <c r="O104" s="187">
        <f>IF(SUM(wUSE!O$113:O$115),O$4*wUSE!O105/SUM(wUSE!O$113:O$115),0)</f>
        <v>0</v>
      </c>
      <c r="P104" s="187">
        <f>IF(SUM(wUSE!P$113:P$115),P$4*wUSE!P105/SUM(wUSE!P$113:P$115),0)</f>
        <v>0</v>
      </c>
      <c r="Q104" s="187">
        <f>IF(SUM(wUSE!Q$113:Q$115),Q$4*wUSE!Q105/SUM(wUSE!Q$113:Q$115),0)</f>
        <v>0</v>
      </c>
      <c r="R104" s="187">
        <f>IF(SUM(wUSE!R$113:R$115),R$4*wUSE!R105/SUM(wUSE!R$113:R$115),0)</f>
        <v>0</v>
      </c>
      <c r="S104" s="187">
        <f>IF(SUM(wUSE!S$113:S$115),S$4*wUSE!S105/SUM(wUSE!S$113:S$115),0)</f>
        <v>0</v>
      </c>
      <c r="T104" s="187">
        <f>IF(SUM(wUSE!T$113:T$115),T$4*wUSE!T105/SUM(wUSE!T$113:T$115),0)</f>
        <v>0</v>
      </c>
      <c r="U104" s="187">
        <f>IF(SUM(wUSE!U$113:U$115),U$4*wUSE!U105/SUM(wUSE!U$113:U$115),0)</f>
        <v>0</v>
      </c>
      <c r="V104" s="187">
        <f>IF(SUM(wUSE!V$113:V$115),V$4*wUSE!V105/SUM(wUSE!V$113:V$115),0)</f>
        <v>0</v>
      </c>
      <c r="W104" s="187">
        <f>IF(SUM(wUSE!W$113:W$115),W$4*wUSE!W105/SUM(wUSE!W$113:W$115),0)</f>
        <v>0</v>
      </c>
      <c r="X104" s="187">
        <f>IF(SUM(wUSE!X$113:X$115),X$4*wUSE!X105/SUM(wUSE!X$113:X$115),0)</f>
        <v>0</v>
      </c>
      <c r="Y104" s="187">
        <f>IF(SUM(wUSE!Y$113:Y$115),Y$4*wUSE!Y105/SUM(wUSE!Y$113:Y$115),0)</f>
        <v>0</v>
      </c>
      <c r="Z104" s="187">
        <f>IF(SUM(wUSE!Z$113:Z$115),Z$4*wUSE!Z105/SUM(wUSE!Z$113:Z$115),0)</f>
        <v>0</v>
      </c>
      <c r="AA104" s="187">
        <f>IF(SUM(wUSE!AA$113:AA$115),AA$4*wUSE!AA105/SUM(wUSE!AA$113:AA$115),0)</f>
        <v>0</v>
      </c>
      <c r="AB104" s="187">
        <f>IF(SUM(wUSE!AB$113:AB$115),AB$4*wUSE!AB105/SUM(wUSE!AB$113:AB$115),0)</f>
        <v>0</v>
      </c>
      <c r="AC104" s="187">
        <f>IF(SUM(wUSE!AC$113:AC$115),AC$4*wUSE!AC105/SUM(wUSE!AC$113:AC$115),0)</f>
        <v>0</v>
      </c>
      <c r="AD104" s="187">
        <f>IF(SUM(wUSE!AD$113:AD$115),AD$4*wUSE!AD105/SUM(wUSE!AD$113:AD$115),0)</f>
        <v>0</v>
      </c>
      <c r="AE104" s="187">
        <f>IF(SUM(wUSE!AE$113:AE$115),AE$4*wUSE!AE105/SUM(wUSE!AE$113:AE$115),0)</f>
        <v>0</v>
      </c>
      <c r="AF104" s="187">
        <f>IF(SUM(wUSE!AF$113:AF$115),AF$4*wUSE!AF105/SUM(wUSE!AF$113:AF$115),0)</f>
        <v>0</v>
      </c>
      <c r="AG104" s="187">
        <f>IF(SUM(wUSE!AG$113:AG$115),AG$4*wUSE!AG105/SUM(wUSE!AG$113:AG$115),0)</f>
        <v>0</v>
      </c>
      <c r="AH104" s="187">
        <f>IF(SUM(wUSE!AH$113:AH$115),AH$4*wUSE!AH105/SUM(wUSE!AH$113:AH$115),0)</f>
        <v>0</v>
      </c>
      <c r="AI104" s="187">
        <f>IF(SUM(wUSE!AI$113:AI$115),AI$4*wUSE!AI105/SUM(wUSE!AI$113:AI$115),0)</f>
        <v>0</v>
      </c>
      <c r="AJ104" s="187">
        <f>IF(SUM(wUSE!AJ$113:AJ$115),AJ$4*wUSE!AJ105/SUM(wUSE!AJ$113:AJ$115),0)</f>
        <v>0</v>
      </c>
      <c r="AK104" s="187">
        <f>IF(SUM(wUSE!AK$113:AK$115),AK$4*wUSE!AK105/SUM(wUSE!AK$113:AK$115),0)</f>
        <v>0</v>
      </c>
      <c r="AL104" s="187">
        <f>IF(SUM(wUSE!AL$113:AL$115),AL$4*wUSE!AL105/SUM(wUSE!AL$113:AL$115),0)</f>
        <v>0</v>
      </c>
      <c r="AM104" s="187">
        <f>IF(SUM(wUSE!AM$113:AM$115),AM$4*wUSE!AM105/SUM(wUSE!AM$113:AM$115),0)</f>
        <v>0</v>
      </c>
      <c r="AN104" s="187">
        <f>IF(SUM(wUSE!AN$113:AN$115),AN$4*wUSE!AN105/SUM(wUSE!AN$113:AN$115),0)</f>
        <v>0</v>
      </c>
      <c r="AO104" s="187">
        <f>IF(SUM(wUSE!AO$113:AO$115),AO$4*wUSE!AO105/SUM(wUSE!AO$113:AO$115),0)</f>
        <v>2.1077808874550241E-2</v>
      </c>
      <c r="AP104" s="187">
        <f>IF(SUM(wUSE!AP$113:AP$115),AP$4*wUSE!AP105/SUM(wUSE!AP$113:AP$115),0)</f>
        <v>0</v>
      </c>
      <c r="AQ104" s="187">
        <f>IF(SUM(wUSE!AQ$113:AQ$115),AQ$4*wUSE!AQ105/SUM(wUSE!AQ$113:AQ$115),0)</f>
        <v>0</v>
      </c>
      <c r="AR104" s="187">
        <f>IF(SUM(wUSE!AR$113:AR$115),AR$4*wUSE!AR105/SUM(wUSE!AR$113:AR$115),0)</f>
        <v>0</v>
      </c>
      <c r="AS104" s="187">
        <f>IF(SUM(wUSE!AS$113:AS$115),AS$4*wUSE!AS105/SUM(wUSE!AS$113:AS$115),0)</f>
        <v>8.3585294296337383E-3</v>
      </c>
      <c r="AT104" s="187">
        <f>IF(SUM(wUSE!AT$113:AT$115),AT$4*wUSE!AT105/SUM(wUSE!AT$113:AT$115),0)</f>
        <v>0</v>
      </c>
      <c r="AU104" s="187">
        <f>IF(SUM(wUSE!AU$113:AU$115),AU$4*wUSE!AU105/SUM(wUSE!AU$113:AU$115),0)</f>
        <v>1.8269345466923818E-3</v>
      </c>
      <c r="AV104" s="187">
        <f>IF(SUM(wUSE!AV$113:AV$115),AV$4*wUSE!AV105/SUM(wUSE!AV$113:AV$115),0)</f>
        <v>1.9561935346753078E-4</v>
      </c>
      <c r="AW104" s="187">
        <f>IF(SUM(wUSE!AW$113:AW$115),AW$4*wUSE!AW105/SUM(wUSE!AW$113:AW$115),0)</f>
        <v>4.2968997459991928E-3</v>
      </c>
      <c r="AX104" s="187">
        <f>IF(SUM(wUSE!AX$113:AX$115),AX$4*wUSE!AX105/SUM(wUSE!AX$113:AX$115),0)</f>
        <v>0</v>
      </c>
      <c r="AY104" s="187">
        <f>IF(SUM(wUSE!AY$113:AY$115),AY$4*wUSE!AY105/SUM(wUSE!AY$113:AY$115),0)</f>
        <v>4.8456575303564065E-2</v>
      </c>
      <c r="AZ104" s="187">
        <f>IF(SUM(wUSE!AZ$113:AZ$115),AZ$4*wUSE!AZ105/SUM(wUSE!AZ$113:AZ$115),0)</f>
        <v>7.423146159215863E-4</v>
      </c>
      <c r="BA104" s="187">
        <f>IF(SUM(wUSE!BA$113:BA$115),BA$4*wUSE!BA105/SUM(wUSE!BA$113:BA$115),0)</f>
        <v>6.4688918809454078E-3</v>
      </c>
      <c r="BB104" s="187">
        <f>IF(SUM(wUSE!BB$113:BB$115),BB$4*wUSE!BB105/SUM(wUSE!BB$113:BB$115),0)</f>
        <v>0</v>
      </c>
      <c r="BC104" s="187">
        <f>IF(SUM(wUSE!BC$113:BC$115),BC$4*wUSE!BC105/SUM(wUSE!BC$113:BC$115),0)</f>
        <v>8.8051999499175776E-2</v>
      </c>
      <c r="BD104" s="187">
        <f>IF(SUM(wUSE!BD$113:BD$115),BD$4*wUSE!BD105/SUM(wUSE!BD$113:BD$115),0)</f>
        <v>4.7553304307180956E-4</v>
      </c>
      <c r="BE104" s="187">
        <f>IF(SUM(wUSE!BE$113:BE$115),BE$4*wUSE!BE105/SUM(wUSE!BE$113:BE$115),0)</f>
        <v>7.2188471878253307E-2</v>
      </c>
      <c r="BF104" s="187">
        <f>IF(SUM(wUSE!BF$113:BF$115),BF$4*wUSE!BF105/SUM(wUSE!BF$113:BF$115),0)</f>
        <v>1.1274849759189394E-4</v>
      </c>
      <c r="BG104" s="187">
        <f>IF(SUM(wUSE!BG$113:BG$115),BG$4*wUSE!BG105/SUM(wUSE!BG$113:BG$115),0)</f>
        <v>7.3784459378872162E-4</v>
      </c>
      <c r="BH104" s="187">
        <f>IF(SUM(wUSE!BH$113:BH$115),BH$4*wUSE!BH105/SUM(wUSE!BH$113:BH$115),0)</f>
        <v>3.5203264612852614E-2</v>
      </c>
      <c r="BI104" s="187">
        <f>IF(SUM(wUSE!BI$113:BI$115),BI$4*wUSE!BI105/SUM(wUSE!BI$113:BI$115),0)</f>
        <v>1.9142668382106671E-2</v>
      </c>
      <c r="BJ104" s="187">
        <f>IF(SUM(wUSE!BJ$113:BJ$115),BJ$4*wUSE!BJ105/SUM(wUSE!BJ$113:BJ$115),0)</f>
        <v>1.0106891594533338E-4</v>
      </c>
      <c r="BK104" s="187">
        <f>IF(SUM(wUSE!BK$113:BK$115),BK$4*wUSE!BK105/SUM(wUSE!BK$113:BK$115),0)</f>
        <v>1.2626067469853548E-2</v>
      </c>
      <c r="BL104" s="187">
        <f>IF(SUM(wUSE!BL$113:BL$115),BL$4*wUSE!BL105/SUM(wUSE!BL$113:BL$115),0)</f>
        <v>2.7164827604576969E-3</v>
      </c>
      <c r="BM104" s="187">
        <f>IF(SUM(wUSE!BM$113:BM$115),BM$4*wUSE!BM105/SUM(wUSE!BM$113:BM$115),0)</f>
        <v>4.1402710816486046E-3</v>
      </c>
      <c r="BN104" s="187">
        <f>IF(SUM(wUSE!BN$113:BN$115),BN$4*wUSE!BN105/SUM(wUSE!BN$113:BN$115),0)</f>
        <v>0</v>
      </c>
      <c r="BO104" s="187">
        <f>IF(SUM(wUSE!BO$113:BO$115),BO$4*wUSE!BO105/SUM(wUSE!BO$113:BO$115),0)</f>
        <v>8.5331765416059063E-4</v>
      </c>
      <c r="BP104" s="187">
        <f>IF(SUM(wUSE!BP$113:BP$115),BP$4*wUSE!BP105/SUM(wUSE!BP$113:BP$115),0)</f>
        <v>3.6383954151964649E-3</v>
      </c>
      <c r="BQ104" s="187">
        <f>IF(SUM(wUSE!BQ$113:BQ$115),BQ$4*wUSE!BQ105/SUM(wUSE!BQ$113:BQ$115),0)</f>
        <v>3.1742251280810242E-2</v>
      </c>
      <c r="BR104" s="187">
        <f>IF(SUM(wUSE!BR$113:BR$115),BR$4*wUSE!BR105/SUM(wUSE!BR$113:BR$115),0)</f>
        <v>0</v>
      </c>
      <c r="BS104" s="187">
        <f>IF(SUM(wUSE!BS$113:BS$115),BS$4*wUSE!BS105/SUM(wUSE!BS$113:BS$115),0)</f>
        <v>0.13306385775743107</v>
      </c>
      <c r="BT104" s="187">
        <f>IF(SUM(wUSE!BT$113:BT$115),BT$4*wUSE!BT105/SUM(wUSE!BT$113:BT$115),0)</f>
        <v>5.1715524129923737E-2</v>
      </c>
      <c r="BU104" s="187">
        <f>IF(SUM(wUSE!BU$113:BU$115),BU$4*wUSE!BU105/SUM(wUSE!BU$113:BU$115),0)</f>
        <v>9.1172701137341234E-5</v>
      </c>
      <c r="BV104" s="187">
        <f>IF(SUM(wUSE!BV$113:BV$115),BV$4*wUSE!BV105/SUM(wUSE!BV$113:BV$115),0)</f>
        <v>0.16503737015048317</v>
      </c>
      <c r="BW104" s="187">
        <f>IF(SUM(wUSE!BW$113:BW$115),BW$4*wUSE!BW105/SUM(wUSE!BW$113:BW$115),0)</f>
        <v>0</v>
      </c>
      <c r="BX104" s="187">
        <f>IF(SUM(wUSE!BX$113:BX$115),BX$4*wUSE!BX105/SUM(wUSE!BX$113:BX$115),0)</f>
        <v>1.3481064514093053E-3</v>
      </c>
      <c r="BY104" s="187">
        <f>IF(SUM(wUSE!BY$113:BY$115),BY$4*wUSE!BY105/SUM(wUSE!BY$113:BY$115),0)</f>
        <v>3.6525870572302688E-3</v>
      </c>
      <c r="BZ104" s="187">
        <f>IF(SUM(wUSE!BZ$113:BZ$115),BZ$4*wUSE!BZ105/SUM(wUSE!BZ$113:BZ$115),0)</f>
        <v>0.18557944451078273</v>
      </c>
      <c r="CA104" s="187">
        <f>IF(SUM(wUSE!CA$113:CA$115),CA$4*wUSE!CA105/SUM(wUSE!CA$113:CA$115),0)</f>
        <v>8.6769405396996416E-2</v>
      </c>
      <c r="CB104" s="187">
        <f>IF(SUM(wUSE!CB$113:CB$115),CB$4*wUSE!CB105/SUM(wUSE!CB$113:CB$115),0)</f>
        <v>1.6406329652350171E-2</v>
      </c>
      <c r="CC104" s="187">
        <f>IF(SUM(wUSE!CC$113:CC$115),CC$4*wUSE!CC105/SUM(wUSE!CC$113:CC$115),0)</f>
        <v>2.8312503559738986</v>
      </c>
      <c r="CD104" s="187">
        <f>IF(SUM(wUSE!CD$113:CD$115),CD$4*wUSE!CD105/SUM(wUSE!CD$113:CD$115),0)</f>
        <v>2.7142248098551886E-2</v>
      </c>
      <c r="CE104" s="187">
        <f>IF(SUM(wUSE!CE$113:CE$115),CE$4*wUSE!CE105/SUM(wUSE!CE$113:CE$115),0)</f>
        <v>6.6504858236949064E-4</v>
      </c>
      <c r="CF104" s="187">
        <f>IF(SUM(wUSE!CF$113:CF$115),CF$4*wUSE!CF105/SUM(wUSE!CF$113:CF$115),0)</f>
        <v>0.16268073603410249</v>
      </c>
      <c r="CG104" s="187">
        <f>IF(SUM(wUSE!CG$113:CG$115),CG$4*wUSE!CG105/SUM(wUSE!CG$113:CG$115),0)</f>
        <v>0.16886901880028102</v>
      </c>
      <c r="CH104" s="187">
        <f>IF(SUM(wUSE!CH$113:CH$115),CH$4*wUSE!CH105/SUM(wUSE!CH$113:CH$115),0)</f>
        <v>0</v>
      </c>
      <c r="CI104" s="187">
        <f>IF(SUM(wUSE!CI$113:CI$115),CI$4*wUSE!CI105/SUM(wUSE!CI$113:CI$115),0)</f>
        <v>6.8930545046325689E-2</v>
      </c>
      <c r="CJ104" s="187">
        <f>IF(SUM(wUSE!CJ$113:CJ$115),CJ$4*wUSE!CJ105/SUM(wUSE!CJ$113:CJ$115),0)</f>
        <v>0.33490307455971591</v>
      </c>
      <c r="CK104" s="187">
        <f>IF(SUM(wUSE!CK$113:CK$115),CK$4*wUSE!CK105/SUM(wUSE!CK$113:CK$115),0)</f>
        <v>1.1378055049233931E-2</v>
      </c>
      <c r="CL104" s="187">
        <f>IF(SUM(wUSE!CL$113:CL$115),CL$4*wUSE!CL105/SUM(wUSE!CL$113:CL$115),0)</f>
        <v>2.2958803784597713E-2</v>
      </c>
      <c r="CM104" s="187">
        <f>IF(SUM(wUSE!CM$113:CM$115),CM$4*wUSE!CM105/SUM(wUSE!CM$113:CM$115),0)</f>
        <v>0</v>
      </c>
      <c r="CN104" s="187">
        <f>IF(SUM(wUSE!CN$113:CN$115),CN$4*wUSE!CN105/SUM(wUSE!CN$113:CN$115),0)</f>
        <v>3.7568800916414514E-4</v>
      </c>
      <c r="CO104" s="187">
        <f>IF(SUM(wUSE!CO$113:CO$115),CO$4*wUSE!CO105/SUM(wUSE!CO$113:CO$115),0)</f>
        <v>0.68444211981688008</v>
      </c>
      <c r="CP104" s="187">
        <f>IF(SUM(wUSE!CP$113:CP$115),CP$4*wUSE!CP105/SUM(wUSE!CP$113:CP$115),0)</f>
        <v>8.9142481043284053E-2</v>
      </c>
      <c r="CQ104" s="187">
        <f>IF(SUM(wUSE!CQ$113:CQ$115),CQ$4*wUSE!CQ105/SUM(wUSE!CQ$113:CQ$115),0)</f>
        <v>2.0789740324773407E-2</v>
      </c>
      <c r="CR104" s="187">
        <f>IF(SUM(wUSE!CR$113:CR$115),CR$4*wUSE!CR105/SUM(wUSE!CR$113:CR$115),0)</f>
        <v>0</v>
      </c>
      <c r="CS104" s="187">
        <f>IF(SUM(wUSE!CS$113:CS$115),CS$4*wUSE!CS105/SUM(wUSE!CS$113:CS$115),0)</f>
        <v>8.3596950295786759E-2</v>
      </c>
      <c r="CT104" s="187">
        <f>IF(SUM(wUSE!CT$113:CT$115),CT$4*wUSE!CT105/SUM(wUSE!CT$113:CT$115),0)</f>
        <v>0</v>
      </c>
      <c r="CU104" s="187">
        <f>IF(SUM(wUSE!CU$113:CU$115),CU$4*wUSE!CU105/SUM(wUSE!CU$113:CU$115),0)</f>
        <v>4.1307055728973632</v>
      </c>
      <c r="CV104" s="187">
        <f>IF(SUM(wUSE!CV$113:CV$115),CV$4*wUSE!CV105/SUM(wUSE!CV$113:CV$115),0)</f>
        <v>1.3427019652036454</v>
      </c>
      <c r="CW104" s="187">
        <f>IF(SUM(wUSE!CW$113:CW$115),CW$4*wUSE!CW105/SUM(wUSE!CW$113:CW$115),0)</f>
        <v>5.6459739329984719</v>
      </c>
      <c r="CX104" s="187">
        <f>IF(SUM(wUSE!CX$113:CX$115),CX$4*wUSE!CX105/SUM(wUSE!CX$113:CX$115),0)</f>
        <v>2.0159566470767925E-4</v>
      </c>
      <c r="CY104" s="187">
        <f>IF(SUM(wUSE!CY$113:CY$115),CY$4*wUSE!CY105/SUM(wUSE!CY$113:CY$115),0)</f>
        <v>0</v>
      </c>
      <c r="CZ104" s="187">
        <f>IF(SUM(wUSE!CZ$113:CZ$115),CZ$4*wUSE!CZ105/SUM(wUSE!CZ$113:CZ$115),0)</f>
        <v>1.0543054552400473</v>
      </c>
      <c r="DA104" s="187">
        <f>IF(SUM(wUSE!DA$113:DA$115),DA$4*wUSE!DA105/SUM(wUSE!DA$113:DA$115),0)</f>
        <v>0</v>
      </c>
      <c r="DB104" s="187">
        <f>IF(SUM(wUSE!DB$113:DB$115),DB$4*wUSE!DB105/SUM(wUSE!DB$113:DB$115),0)</f>
        <v>0</v>
      </c>
      <c r="DC104" s="177"/>
      <c r="DD104" s="178"/>
      <c r="DE104" s="178"/>
      <c r="DF104" s="178"/>
      <c r="DG104" s="178"/>
      <c r="DH104" s="178"/>
      <c r="DI104" s="178"/>
      <c r="DJ104" s="178"/>
      <c r="DK104" s="178"/>
      <c r="DL104" s="178"/>
      <c r="DM104" s="178"/>
      <c r="DN104" s="178"/>
      <c r="DO104" s="178"/>
      <c r="DP104" s="178"/>
    </row>
    <row r="105" spans="1:120" x14ac:dyDescent="0.35">
      <c r="A105" s="1"/>
      <c r="B105" s="15" t="s">
        <v>186</v>
      </c>
      <c r="C105" s="187">
        <f>IF(SUM(wUSE!C$113:C$115),C$4*wUSE!C106/SUM(wUSE!C$113:C$115),0)</f>
        <v>0</v>
      </c>
      <c r="D105" s="187">
        <f>IF(SUM(wUSE!D$113:D$115),D$4*wUSE!D106/SUM(wUSE!D$113:D$115),0)</f>
        <v>0</v>
      </c>
      <c r="E105" s="187">
        <f>IF(SUM(wUSE!E$113:E$115),E$4*wUSE!E106/SUM(wUSE!E$113:E$115),0)</f>
        <v>0</v>
      </c>
      <c r="F105" s="187">
        <f>IF(SUM(wUSE!F$113:F$115),F$4*wUSE!F106/SUM(wUSE!F$113:F$115),0)</f>
        <v>0</v>
      </c>
      <c r="G105" s="187">
        <f>IF(SUM(wUSE!G$113:G$115),G$4*wUSE!G106/SUM(wUSE!G$113:G$115),0)</f>
        <v>0</v>
      </c>
      <c r="H105" s="187">
        <f>IF(SUM(wUSE!H$113:H$115),H$4*wUSE!H106/SUM(wUSE!H$113:H$115),0)</f>
        <v>0</v>
      </c>
      <c r="I105" s="187">
        <f>IF(SUM(wUSE!I$113:I$115),I$4*wUSE!I106/SUM(wUSE!I$113:I$115),0)</f>
        <v>0</v>
      </c>
      <c r="J105" s="187">
        <f>IF(SUM(wUSE!J$113:J$115),J$4*wUSE!J106/SUM(wUSE!J$113:J$115),0)</f>
        <v>0</v>
      </c>
      <c r="K105" s="187">
        <f>IF(SUM(wUSE!K$113:K$115),K$4*wUSE!K106/SUM(wUSE!K$113:K$115),0)</f>
        <v>0</v>
      </c>
      <c r="L105" s="187">
        <f>IF(SUM(wUSE!L$113:L$115),L$4*wUSE!L106/SUM(wUSE!L$113:L$115),0)</f>
        <v>0</v>
      </c>
      <c r="M105" s="187">
        <f>IF(SUM(wUSE!M$113:M$115),M$4*wUSE!M106/SUM(wUSE!M$113:M$115),0)</f>
        <v>0</v>
      </c>
      <c r="N105" s="187">
        <f>IF(SUM(wUSE!N$113:N$115),N$4*wUSE!N106/SUM(wUSE!N$113:N$115),0)</f>
        <v>0</v>
      </c>
      <c r="O105" s="187">
        <f>IF(SUM(wUSE!O$113:O$115),O$4*wUSE!O106/SUM(wUSE!O$113:O$115),0)</f>
        <v>0</v>
      </c>
      <c r="P105" s="187">
        <f>IF(SUM(wUSE!P$113:P$115),P$4*wUSE!P106/SUM(wUSE!P$113:P$115),0)</f>
        <v>0</v>
      </c>
      <c r="Q105" s="187">
        <f>IF(SUM(wUSE!Q$113:Q$115),Q$4*wUSE!Q106/SUM(wUSE!Q$113:Q$115),0)</f>
        <v>0</v>
      </c>
      <c r="R105" s="187">
        <f>IF(SUM(wUSE!R$113:R$115),R$4*wUSE!R106/SUM(wUSE!R$113:R$115),0)</f>
        <v>0</v>
      </c>
      <c r="S105" s="187">
        <f>IF(SUM(wUSE!S$113:S$115),S$4*wUSE!S106/SUM(wUSE!S$113:S$115),0)</f>
        <v>0</v>
      </c>
      <c r="T105" s="187">
        <f>IF(SUM(wUSE!T$113:T$115),T$4*wUSE!T106/SUM(wUSE!T$113:T$115),0)</f>
        <v>0</v>
      </c>
      <c r="U105" s="187">
        <f>IF(SUM(wUSE!U$113:U$115),U$4*wUSE!U106/SUM(wUSE!U$113:U$115),0)</f>
        <v>0</v>
      </c>
      <c r="V105" s="187">
        <f>IF(SUM(wUSE!V$113:V$115),V$4*wUSE!V106/SUM(wUSE!V$113:V$115),0)</f>
        <v>0</v>
      </c>
      <c r="W105" s="187">
        <f>IF(SUM(wUSE!W$113:W$115),W$4*wUSE!W106/SUM(wUSE!W$113:W$115),0)</f>
        <v>0</v>
      </c>
      <c r="X105" s="187">
        <f>IF(SUM(wUSE!X$113:X$115),X$4*wUSE!X106/SUM(wUSE!X$113:X$115),0)</f>
        <v>0</v>
      </c>
      <c r="Y105" s="187">
        <f>IF(SUM(wUSE!Y$113:Y$115),Y$4*wUSE!Y106/SUM(wUSE!Y$113:Y$115),0)</f>
        <v>0</v>
      </c>
      <c r="Z105" s="187">
        <f>IF(SUM(wUSE!Z$113:Z$115),Z$4*wUSE!Z106/SUM(wUSE!Z$113:Z$115),0)</f>
        <v>0</v>
      </c>
      <c r="AA105" s="187">
        <f>IF(SUM(wUSE!AA$113:AA$115),AA$4*wUSE!AA106/SUM(wUSE!AA$113:AA$115),0)</f>
        <v>0</v>
      </c>
      <c r="AB105" s="187">
        <f>IF(SUM(wUSE!AB$113:AB$115),AB$4*wUSE!AB106/SUM(wUSE!AB$113:AB$115),0)</f>
        <v>0</v>
      </c>
      <c r="AC105" s="187">
        <f>IF(SUM(wUSE!AC$113:AC$115),AC$4*wUSE!AC106/SUM(wUSE!AC$113:AC$115),0)</f>
        <v>0</v>
      </c>
      <c r="AD105" s="187">
        <f>IF(SUM(wUSE!AD$113:AD$115),AD$4*wUSE!AD106/SUM(wUSE!AD$113:AD$115),0)</f>
        <v>0</v>
      </c>
      <c r="AE105" s="187">
        <f>IF(SUM(wUSE!AE$113:AE$115),AE$4*wUSE!AE106/SUM(wUSE!AE$113:AE$115),0)</f>
        <v>0</v>
      </c>
      <c r="AF105" s="187">
        <f>IF(SUM(wUSE!AF$113:AF$115),AF$4*wUSE!AF106/SUM(wUSE!AF$113:AF$115),0)</f>
        <v>0</v>
      </c>
      <c r="AG105" s="187">
        <f>IF(SUM(wUSE!AG$113:AG$115),AG$4*wUSE!AG106/SUM(wUSE!AG$113:AG$115),0)</f>
        <v>0</v>
      </c>
      <c r="AH105" s="187">
        <f>IF(SUM(wUSE!AH$113:AH$115),AH$4*wUSE!AH106/SUM(wUSE!AH$113:AH$115),0)</f>
        <v>0</v>
      </c>
      <c r="AI105" s="187">
        <f>IF(SUM(wUSE!AI$113:AI$115),AI$4*wUSE!AI106/SUM(wUSE!AI$113:AI$115),0)</f>
        <v>0</v>
      </c>
      <c r="AJ105" s="187">
        <f>IF(SUM(wUSE!AJ$113:AJ$115),AJ$4*wUSE!AJ106/SUM(wUSE!AJ$113:AJ$115),0)</f>
        <v>0</v>
      </c>
      <c r="AK105" s="187">
        <f>IF(SUM(wUSE!AK$113:AK$115),AK$4*wUSE!AK106/SUM(wUSE!AK$113:AK$115),0)</f>
        <v>0</v>
      </c>
      <c r="AL105" s="187">
        <f>IF(SUM(wUSE!AL$113:AL$115),AL$4*wUSE!AL106/SUM(wUSE!AL$113:AL$115),0)</f>
        <v>0</v>
      </c>
      <c r="AM105" s="187">
        <f>IF(SUM(wUSE!AM$113:AM$115),AM$4*wUSE!AM106/SUM(wUSE!AM$113:AM$115),0)</f>
        <v>0</v>
      </c>
      <c r="AN105" s="187">
        <f>IF(SUM(wUSE!AN$113:AN$115),AN$4*wUSE!AN106/SUM(wUSE!AN$113:AN$115),0)</f>
        <v>0</v>
      </c>
      <c r="AO105" s="187">
        <f>IF(SUM(wUSE!AO$113:AO$115),AO$4*wUSE!AO106/SUM(wUSE!AO$113:AO$115),0)</f>
        <v>0</v>
      </c>
      <c r="AP105" s="187">
        <f>IF(SUM(wUSE!AP$113:AP$115),AP$4*wUSE!AP106/SUM(wUSE!AP$113:AP$115),0)</f>
        <v>0</v>
      </c>
      <c r="AQ105" s="187">
        <f>IF(SUM(wUSE!AQ$113:AQ$115),AQ$4*wUSE!AQ106/SUM(wUSE!AQ$113:AQ$115),0)</f>
        <v>0</v>
      </c>
      <c r="AR105" s="187">
        <f>IF(SUM(wUSE!AR$113:AR$115),AR$4*wUSE!AR106/SUM(wUSE!AR$113:AR$115),0)</f>
        <v>0</v>
      </c>
      <c r="AS105" s="187">
        <f>IF(SUM(wUSE!AS$113:AS$115),AS$4*wUSE!AS106/SUM(wUSE!AS$113:AS$115),0)</f>
        <v>0</v>
      </c>
      <c r="AT105" s="187">
        <f>IF(SUM(wUSE!AT$113:AT$115),AT$4*wUSE!AT106/SUM(wUSE!AT$113:AT$115),0)</f>
        <v>0</v>
      </c>
      <c r="AU105" s="187">
        <f>IF(SUM(wUSE!AU$113:AU$115),AU$4*wUSE!AU106/SUM(wUSE!AU$113:AU$115),0)</f>
        <v>0</v>
      </c>
      <c r="AV105" s="187">
        <f>IF(SUM(wUSE!AV$113:AV$115),AV$4*wUSE!AV106/SUM(wUSE!AV$113:AV$115),0)</f>
        <v>0</v>
      </c>
      <c r="AW105" s="187">
        <f>IF(SUM(wUSE!AW$113:AW$115),AW$4*wUSE!AW106/SUM(wUSE!AW$113:AW$115),0)</f>
        <v>0</v>
      </c>
      <c r="AX105" s="187">
        <f>IF(SUM(wUSE!AX$113:AX$115),AX$4*wUSE!AX106/SUM(wUSE!AX$113:AX$115),0)</f>
        <v>0</v>
      </c>
      <c r="AY105" s="187">
        <f>IF(SUM(wUSE!AY$113:AY$115),AY$4*wUSE!AY106/SUM(wUSE!AY$113:AY$115),0)</f>
        <v>0</v>
      </c>
      <c r="AZ105" s="187">
        <f>IF(SUM(wUSE!AZ$113:AZ$115),AZ$4*wUSE!AZ106/SUM(wUSE!AZ$113:AZ$115),0)</f>
        <v>0</v>
      </c>
      <c r="BA105" s="187">
        <f>IF(SUM(wUSE!BA$113:BA$115),BA$4*wUSE!BA106/SUM(wUSE!BA$113:BA$115),0)</f>
        <v>0</v>
      </c>
      <c r="BB105" s="187">
        <f>IF(SUM(wUSE!BB$113:BB$115),BB$4*wUSE!BB106/SUM(wUSE!BB$113:BB$115),0)</f>
        <v>0</v>
      </c>
      <c r="BC105" s="187">
        <f>IF(SUM(wUSE!BC$113:BC$115),BC$4*wUSE!BC106/SUM(wUSE!BC$113:BC$115),0)</f>
        <v>0</v>
      </c>
      <c r="BD105" s="187">
        <f>IF(SUM(wUSE!BD$113:BD$115),BD$4*wUSE!BD106/SUM(wUSE!BD$113:BD$115),0)</f>
        <v>0</v>
      </c>
      <c r="BE105" s="187">
        <f>IF(SUM(wUSE!BE$113:BE$115),BE$4*wUSE!BE106/SUM(wUSE!BE$113:BE$115),0)</f>
        <v>0</v>
      </c>
      <c r="BF105" s="187">
        <f>IF(SUM(wUSE!BF$113:BF$115),BF$4*wUSE!BF106/SUM(wUSE!BF$113:BF$115),0)</f>
        <v>0</v>
      </c>
      <c r="BG105" s="187">
        <f>IF(SUM(wUSE!BG$113:BG$115),BG$4*wUSE!BG106/SUM(wUSE!BG$113:BG$115),0)</f>
        <v>0</v>
      </c>
      <c r="BH105" s="187">
        <f>IF(SUM(wUSE!BH$113:BH$115),BH$4*wUSE!BH106/SUM(wUSE!BH$113:BH$115),0)</f>
        <v>0</v>
      </c>
      <c r="BI105" s="187">
        <f>IF(SUM(wUSE!BI$113:BI$115),BI$4*wUSE!BI106/SUM(wUSE!BI$113:BI$115),0)</f>
        <v>0</v>
      </c>
      <c r="BJ105" s="187">
        <f>IF(SUM(wUSE!BJ$113:BJ$115),BJ$4*wUSE!BJ106/SUM(wUSE!BJ$113:BJ$115),0)</f>
        <v>0</v>
      </c>
      <c r="BK105" s="187">
        <f>IF(SUM(wUSE!BK$113:BK$115),BK$4*wUSE!BK106/SUM(wUSE!BK$113:BK$115),0)</f>
        <v>0</v>
      </c>
      <c r="BL105" s="187">
        <f>IF(SUM(wUSE!BL$113:BL$115),BL$4*wUSE!BL106/SUM(wUSE!BL$113:BL$115),0)</f>
        <v>0</v>
      </c>
      <c r="BM105" s="187">
        <f>IF(SUM(wUSE!BM$113:BM$115),BM$4*wUSE!BM106/SUM(wUSE!BM$113:BM$115),0)</f>
        <v>0</v>
      </c>
      <c r="BN105" s="187">
        <f>IF(SUM(wUSE!BN$113:BN$115),BN$4*wUSE!BN106/SUM(wUSE!BN$113:BN$115),0)</f>
        <v>0</v>
      </c>
      <c r="BO105" s="187">
        <f>IF(SUM(wUSE!BO$113:BO$115),BO$4*wUSE!BO106/SUM(wUSE!BO$113:BO$115),0)</f>
        <v>0</v>
      </c>
      <c r="BP105" s="187">
        <f>IF(SUM(wUSE!BP$113:BP$115),BP$4*wUSE!BP106/SUM(wUSE!BP$113:BP$115),0)</f>
        <v>0</v>
      </c>
      <c r="BQ105" s="187">
        <f>IF(SUM(wUSE!BQ$113:BQ$115),BQ$4*wUSE!BQ106/SUM(wUSE!BQ$113:BQ$115),0)</f>
        <v>0</v>
      </c>
      <c r="BR105" s="187">
        <f>IF(SUM(wUSE!BR$113:BR$115),BR$4*wUSE!BR106/SUM(wUSE!BR$113:BR$115),0)</f>
        <v>0</v>
      </c>
      <c r="BS105" s="187">
        <f>IF(SUM(wUSE!BS$113:BS$115),BS$4*wUSE!BS106/SUM(wUSE!BS$113:BS$115),0)</f>
        <v>0</v>
      </c>
      <c r="BT105" s="187">
        <f>IF(SUM(wUSE!BT$113:BT$115),BT$4*wUSE!BT106/SUM(wUSE!BT$113:BT$115),0)</f>
        <v>0</v>
      </c>
      <c r="BU105" s="187">
        <f>IF(SUM(wUSE!BU$113:BU$115),BU$4*wUSE!BU106/SUM(wUSE!BU$113:BU$115),0)</f>
        <v>0</v>
      </c>
      <c r="BV105" s="187">
        <f>IF(SUM(wUSE!BV$113:BV$115),BV$4*wUSE!BV106/SUM(wUSE!BV$113:BV$115),0)</f>
        <v>0</v>
      </c>
      <c r="BW105" s="187">
        <f>IF(SUM(wUSE!BW$113:BW$115),BW$4*wUSE!BW106/SUM(wUSE!BW$113:BW$115),0)</f>
        <v>0</v>
      </c>
      <c r="BX105" s="187">
        <f>IF(SUM(wUSE!BX$113:BX$115),BX$4*wUSE!BX106/SUM(wUSE!BX$113:BX$115),0)</f>
        <v>0</v>
      </c>
      <c r="BY105" s="187">
        <f>IF(SUM(wUSE!BY$113:BY$115),BY$4*wUSE!BY106/SUM(wUSE!BY$113:BY$115),0)</f>
        <v>0</v>
      </c>
      <c r="BZ105" s="187">
        <f>IF(SUM(wUSE!BZ$113:BZ$115),BZ$4*wUSE!BZ106/SUM(wUSE!BZ$113:BZ$115),0)</f>
        <v>0</v>
      </c>
      <c r="CA105" s="187">
        <f>IF(SUM(wUSE!CA$113:CA$115),CA$4*wUSE!CA106/SUM(wUSE!CA$113:CA$115),0)</f>
        <v>0</v>
      </c>
      <c r="CB105" s="187">
        <f>IF(SUM(wUSE!CB$113:CB$115),CB$4*wUSE!CB106/SUM(wUSE!CB$113:CB$115),0)</f>
        <v>0</v>
      </c>
      <c r="CC105" s="187">
        <f>IF(SUM(wUSE!CC$113:CC$115),CC$4*wUSE!CC106/SUM(wUSE!CC$113:CC$115),0)</f>
        <v>0</v>
      </c>
      <c r="CD105" s="187">
        <f>IF(SUM(wUSE!CD$113:CD$115),CD$4*wUSE!CD106/SUM(wUSE!CD$113:CD$115),0)</f>
        <v>0</v>
      </c>
      <c r="CE105" s="187">
        <f>IF(SUM(wUSE!CE$113:CE$115),CE$4*wUSE!CE106/SUM(wUSE!CE$113:CE$115),0)</f>
        <v>0</v>
      </c>
      <c r="CF105" s="187">
        <f>IF(SUM(wUSE!CF$113:CF$115),CF$4*wUSE!CF106/SUM(wUSE!CF$113:CF$115),0)</f>
        <v>0</v>
      </c>
      <c r="CG105" s="187">
        <f>IF(SUM(wUSE!CG$113:CG$115),CG$4*wUSE!CG106/SUM(wUSE!CG$113:CG$115),0)</f>
        <v>0</v>
      </c>
      <c r="CH105" s="187">
        <f>IF(SUM(wUSE!CH$113:CH$115),CH$4*wUSE!CH106/SUM(wUSE!CH$113:CH$115),0)</f>
        <v>0</v>
      </c>
      <c r="CI105" s="187">
        <f>IF(SUM(wUSE!CI$113:CI$115),CI$4*wUSE!CI106/SUM(wUSE!CI$113:CI$115),0)</f>
        <v>0</v>
      </c>
      <c r="CJ105" s="187">
        <f>IF(SUM(wUSE!CJ$113:CJ$115),CJ$4*wUSE!CJ106/SUM(wUSE!CJ$113:CJ$115),0)</f>
        <v>0</v>
      </c>
      <c r="CK105" s="187">
        <f>IF(SUM(wUSE!CK$113:CK$115),CK$4*wUSE!CK106/SUM(wUSE!CK$113:CK$115),0)</f>
        <v>0</v>
      </c>
      <c r="CL105" s="187">
        <f>IF(SUM(wUSE!CL$113:CL$115),CL$4*wUSE!CL106/SUM(wUSE!CL$113:CL$115),0)</f>
        <v>0</v>
      </c>
      <c r="CM105" s="187">
        <f>IF(SUM(wUSE!CM$113:CM$115),CM$4*wUSE!CM106/SUM(wUSE!CM$113:CM$115),0)</f>
        <v>0</v>
      </c>
      <c r="CN105" s="187">
        <f>IF(SUM(wUSE!CN$113:CN$115),CN$4*wUSE!CN106/SUM(wUSE!CN$113:CN$115),0)</f>
        <v>0</v>
      </c>
      <c r="CO105" s="187">
        <f>IF(SUM(wUSE!CO$113:CO$115),CO$4*wUSE!CO106/SUM(wUSE!CO$113:CO$115),0)</f>
        <v>0</v>
      </c>
      <c r="CP105" s="187">
        <f>IF(SUM(wUSE!CP$113:CP$115),CP$4*wUSE!CP106/SUM(wUSE!CP$113:CP$115),0)</f>
        <v>0</v>
      </c>
      <c r="CQ105" s="187">
        <f>IF(SUM(wUSE!CQ$113:CQ$115),CQ$4*wUSE!CQ106/SUM(wUSE!CQ$113:CQ$115),0)</f>
        <v>0</v>
      </c>
      <c r="CR105" s="187">
        <f>IF(SUM(wUSE!CR$113:CR$115),CR$4*wUSE!CR106/SUM(wUSE!CR$113:CR$115),0)</f>
        <v>0</v>
      </c>
      <c r="CS105" s="187">
        <f>IF(SUM(wUSE!CS$113:CS$115),CS$4*wUSE!CS106/SUM(wUSE!CS$113:CS$115),0)</f>
        <v>0</v>
      </c>
      <c r="CT105" s="187">
        <f>IF(SUM(wUSE!CT$113:CT$115),CT$4*wUSE!CT106/SUM(wUSE!CT$113:CT$115),0)</f>
        <v>0.18600959606679282</v>
      </c>
      <c r="CU105" s="187">
        <f>IF(SUM(wUSE!CU$113:CU$115),CU$4*wUSE!CU106/SUM(wUSE!CU$113:CU$115),0)</f>
        <v>0</v>
      </c>
      <c r="CV105" s="187">
        <f>IF(SUM(wUSE!CV$113:CV$115),CV$4*wUSE!CV106/SUM(wUSE!CV$113:CV$115),0)</f>
        <v>0</v>
      </c>
      <c r="CW105" s="187">
        <f>IF(SUM(wUSE!CW$113:CW$115),CW$4*wUSE!CW106/SUM(wUSE!CW$113:CW$115),0)</f>
        <v>0</v>
      </c>
      <c r="CX105" s="187">
        <f>IF(SUM(wUSE!CX$113:CX$115),CX$4*wUSE!CX106/SUM(wUSE!CX$113:CX$115),0)</f>
        <v>0</v>
      </c>
      <c r="CY105" s="187">
        <f>IF(SUM(wUSE!CY$113:CY$115),CY$4*wUSE!CY106/SUM(wUSE!CY$113:CY$115),0)</f>
        <v>0</v>
      </c>
      <c r="CZ105" s="187">
        <f>IF(SUM(wUSE!CZ$113:CZ$115),CZ$4*wUSE!CZ106/SUM(wUSE!CZ$113:CZ$115),0)</f>
        <v>0</v>
      </c>
      <c r="DA105" s="187">
        <f>IF(SUM(wUSE!DA$113:DA$115),DA$4*wUSE!DA106/SUM(wUSE!DA$113:DA$115),0)</f>
        <v>0</v>
      </c>
      <c r="DB105" s="187">
        <f>IF(SUM(wUSE!DB$113:DB$115),DB$4*wUSE!DB106/SUM(wUSE!DB$113:DB$115),0)</f>
        <v>0</v>
      </c>
      <c r="DC105" s="177"/>
      <c r="DD105" s="178"/>
      <c r="DE105" s="178"/>
      <c r="DF105" s="178"/>
      <c r="DG105" s="178"/>
      <c r="DH105" s="178"/>
      <c r="DI105" s="178"/>
      <c r="DJ105" s="178"/>
      <c r="DK105" s="178"/>
      <c r="DL105" s="178"/>
      <c r="DM105" s="178"/>
      <c r="DN105" s="178"/>
      <c r="DO105" s="178"/>
      <c r="DP105" s="178"/>
    </row>
    <row r="106" spans="1:120" x14ac:dyDescent="0.35">
      <c r="A106" s="1"/>
      <c r="B106" s="15" t="s">
        <v>595</v>
      </c>
      <c r="C106" s="187">
        <f>IF(SUM(wUSE!C$113:C$115),C$4*wUSE!C107/SUM(wUSE!C$113:C$115),0)</f>
        <v>0</v>
      </c>
      <c r="D106" s="187">
        <f>IF(SUM(wUSE!D$113:D$115),D$4*wUSE!D107/SUM(wUSE!D$113:D$115),0)</f>
        <v>0</v>
      </c>
      <c r="E106" s="187">
        <f>IF(SUM(wUSE!E$113:E$115),E$4*wUSE!E107/SUM(wUSE!E$113:E$115),0)</f>
        <v>0</v>
      </c>
      <c r="F106" s="187">
        <f>IF(SUM(wUSE!F$113:F$115),F$4*wUSE!F107/SUM(wUSE!F$113:F$115),0)</f>
        <v>0</v>
      </c>
      <c r="G106" s="187">
        <f>IF(SUM(wUSE!G$113:G$115),G$4*wUSE!G107/SUM(wUSE!G$113:G$115),0)</f>
        <v>0</v>
      </c>
      <c r="H106" s="187">
        <f>IF(SUM(wUSE!H$113:H$115),H$4*wUSE!H107/SUM(wUSE!H$113:H$115),0)</f>
        <v>0</v>
      </c>
      <c r="I106" s="187">
        <f>IF(SUM(wUSE!I$113:I$115),I$4*wUSE!I107/SUM(wUSE!I$113:I$115),0)</f>
        <v>0</v>
      </c>
      <c r="J106" s="187">
        <f>IF(SUM(wUSE!J$113:J$115),J$4*wUSE!J107/SUM(wUSE!J$113:J$115),0)</f>
        <v>0</v>
      </c>
      <c r="K106" s="187">
        <f>IF(SUM(wUSE!K$113:K$115),K$4*wUSE!K107/SUM(wUSE!K$113:K$115),0)</f>
        <v>0</v>
      </c>
      <c r="L106" s="187">
        <f>IF(SUM(wUSE!L$113:L$115),L$4*wUSE!L107/SUM(wUSE!L$113:L$115),0)</f>
        <v>0</v>
      </c>
      <c r="M106" s="187">
        <f>IF(SUM(wUSE!M$113:M$115),M$4*wUSE!M107/SUM(wUSE!M$113:M$115),0)</f>
        <v>0</v>
      </c>
      <c r="N106" s="187">
        <f>IF(SUM(wUSE!N$113:N$115),N$4*wUSE!N107/SUM(wUSE!N$113:N$115),0)</f>
        <v>0</v>
      </c>
      <c r="O106" s="187">
        <f>IF(SUM(wUSE!O$113:O$115),O$4*wUSE!O107/SUM(wUSE!O$113:O$115),0)</f>
        <v>0</v>
      </c>
      <c r="P106" s="187">
        <f>IF(SUM(wUSE!P$113:P$115),P$4*wUSE!P107/SUM(wUSE!P$113:P$115),0)</f>
        <v>0</v>
      </c>
      <c r="Q106" s="187">
        <f>IF(SUM(wUSE!Q$113:Q$115),Q$4*wUSE!Q107/SUM(wUSE!Q$113:Q$115),0)</f>
        <v>0</v>
      </c>
      <c r="R106" s="187">
        <f>IF(SUM(wUSE!R$113:R$115),R$4*wUSE!R107/SUM(wUSE!R$113:R$115),0)</f>
        <v>0</v>
      </c>
      <c r="S106" s="187">
        <f>IF(SUM(wUSE!S$113:S$115),S$4*wUSE!S107/SUM(wUSE!S$113:S$115),0)</f>
        <v>0</v>
      </c>
      <c r="T106" s="187">
        <f>IF(SUM(wUSE!T$113:T$115),T$4*wUSE!T107/SUM(wUSE!T$113:T$115),0)</f>
        <v>0</v>
      </c>
      <c r="U106" s="187">
        <f>IF(SUM(wUSE!U$113:U$115),U$4*wUSE!U107/SUM(wUSE!U$113:U$115),0)</f>
        <v>0</v>
      </c>
      <c r="V106" s="187">
        <f>IF(SUM(wUSE!V$113:V$115),V$4*wUSE!V107/SUM(wUSE!V$113:V$115),0)</f>
        <v>0</v>
      </c>
      <c r="W106" s="187">
        <f>IF(SUM(wUSE!W$113:W$115),W$4*wUSE!W107/SUM(wUSE!W$113:W$115),0)</f>
        <v>0</v>
      </c>
      <c r="X106" s="187">
        <f>IF(SUM(wUSE!X$113:X$115),X$4*wUSE!X107/SUM(wUSE!X$113:X$115),0)</f>
        <v>0</v>
      </c>
      <c r="Y106" s="187">
        <f>IF(SUM(wUSE!Y$113:Y$115),Y$4*wUSE!Y107/SUM(wUSE!Y$113:Y$115),0)</f>
        <v>0</v>
      </c>
      <c r="Z106" s="187">
        <f>IF(SUM(wUSE!Z$113:Z$115),Z$4*wUSE!Z107/SUM(wUSE!Z$113:Z$115),0)</f>
        <v>0</v>
      </c>
      <c r="AA106" s="187">
        <f>IF(SUM(wUSE!AA$113:AA$115),AA$4*wUSE!AA107/SUM(wUSE!AA$113:AA$115),0)</f>
        <v>0</v>
      </c>
      <c r="AB106" s="187">
        <f>IF(SUM(wUSE!AB$113:AB$115),AB$4*wUSE!AB107/SUM(wUSE!AB$113:AB$115),0)</f>
        <v>0</v>
      </c>
      <c r="AC106" s="187">
        <f>IF(SUM(wUSE!AC$113:AC$115),AC$4*wUSE!AC107/SUM(wUSE!AC$113:AC$115),0)</f>
        <v>0</v>
      </c>
      <c r="AD106" s="187">
        <f>IF(SUM(wUSE!AD$113:AD$115),AD$4*wUSE!AD107/SUM(wUSE!AD$113:AD$115),0)</f>
        <v>0</v>
      </c>
      <c r="AE106" s="187">
        <f>IF(SUM(wUSE!AE$113:AE$115),AE$4*wUSE!AE107/SUM(wUSE!AE$113:AE$115),0)</f>
        <v>0</v>
      </c>
      <c r="AF106" s="187">
        <f>IF(SUM(wUSE!AF$113:AF$115),AF$4*wUSE!AF107/SUM(wUSE!AF$113:AF$115),0)</f>
        <v>0</v>
      </c>
      <c r="AG106" s="187">
        <f>IF(SUM(wUSE!AG$113:AG$115),AG$4*wUSE!AG107/SUM(wUSE!AG$113:AG$115),0)</f>
        <v>0</v>
      </c>
      <c r="AH106" s="187">
        <f>IF(SUM(wUSE!AH$113:AH$115),AH$4*wUSE!AH107/SUM(wUSE!AH$113:AH$115),0)</f>
        <v>0</v>
      </c>
      <c r="AI106" s="187">
        <f>IF(SUM(wUSE!AI$113:AI$115),AI$4*wUSE!AI107/SUM(wUSE!AI$113:AI$115),0)</f>
        <v>0</v>
      </c>
      <c r="AJ106" s="187">
        <f>IF(SUM(wUSE!AJ$113:AJ$115),AJ$4*wUSE!AJ107/SUM(wUSE!AJ$113:AJ$115),0)</f>
        <v>0</v>
      </c>
      <c r="AK106" s="187">
        <f>IF(SUM(wUSE!AK$113:AK$115),AK$4*wUSE!AK107/SUM(wUSE!AK$113:AK$115),0)</f>
        <v>0</v>
      </c>
      <c r="AL106" s="187">
        <f>IF(SUM(wUSE!AL$113:AL$115),AL$4*wUSE!AL107/SUM(wUSE!AL$113:AL$115),0)</f>
        <v>0</v>
      </c>
      <c r="AM106" s="187">
        <f>IF(SUM(wUSE!AM$113:AM$115),AM$4*wUSE!AM107/SUM(wUSE!AM$113:AM$115),0)</f>
        <v>0</v>
      </c>
      <c r="AN106" s="187">
        <f>IF(SUM(wUSE!AN$113:AN$115),AN$4*wUSE!AN107/SUM(wUSE!AN$113:AN$115),0)</f>
        <v>0</v>
      </c>
      <c r="AO106" s="187">
        <f>IF(SUM(wUSE!AO$113:AO$115),AO$4*wUSE!AO107/SUM(wUSE!AO$113:AO$115),0)</f>
        <v>0</v>
      </c>
      <c r="AP106" s="187">
        <f>IF(SUM(wUSE!AP$113:AP$115),AP$4*wUSE!AP107/SUM(wUSE!AP$113:AP$115),0)</f>
        <v>0</v>
      </c>
      <c r="AQ106" s="187">
        <f>IF(SUM(wUSE!AQ$113:AQ$115),AQ$4*wUSE!AQ107/SUM(wUSE!AQ$113:AQ$115),0)</f>
        <v>0</v>
      </c>
      <c r="AR106" s="187">
        <f>IF(SUM(wUSE!AR$113:AR$115),AR$4*wUSE!AR107/SUM(wUSE!AR$113:AR$115),0)</f>
        <v>0</v>
      </c>
      <c r="AS106" s="187">
        <f>IF(SUM(wUSE!AS$113:AS$115),AS$4*wUSE!AS107/SUM(wUSE!AS$113:AS$115),0)</f>
        <v>0</v>
      </c>
      <c r="AT106" s="187">
        <f>IF(SUM(wUSE!AT$113:AT$115),AT$4*wUSE!AT107/SUM(wUSE!AT$113:AT$115),0)</f>
        <v>0</v>
      </c>
      <c r="AU106" s="187">
        <f>IF(SUM(wUSE!AU$113:AU$115),AU$4*wUSE!AU107/SUM(wUSE!AU$113:AU$115),0)</f>
        <v>0</v>
      </c>
      <c r="AV106" s="187">
        <f>IF(SUM(wUSE!AV$113:AV$115),AV$4*wUSE!AV107/SUM(wUSE!AV$113:AV$115),0)</f>
        <v>0</v>
      </c>
      <c r="AW106" s="187">
        <f>IF(SUM(wUSE!AW$113:AW$115),AW$4*wUSE!AW107/SUM(wUSE!AW$113:AW$115),0)</f>
        <v>0</v>
      </c>
      <c r="AX106" s="187">
        <f>IF(SUM(wUSE!AX$113:AX$115),AX$4*wUSE!AX107/SUM(wUSE!AX$113:AX$115),0)</f>
        <v>0</v>
      </c>
      <c r="AY106" s="187">
        <f>IF(SUM(wUSE!AY$113:AY$115),AY$4*wUSE!AY107/SUM(wUSE!AY$113:AY$115),0)</f>
        <v>0</v>
      </c>
      <c r="AZ106" s="187">
        <f>IF(SUM(wUSE!AZ$113:AZ$115),AZ$4*wUSE!AZ107/SUM(wUSE!AZ$113:AZ$115),0)</f>
        <v>0</v>
      </c>
      <c r="BA106" s="187">
        <f>IF(SUM(wUSE!BA$113:BA$115),BA$4*wUSE!BA107/SUM(wUSE!BA$113:BA$115),0)</f>
        <v>0</v>
      </c>
      <c r="BB106" s="187">
        <f>IF(SUM(wUSE!BB$113:BB$115),BB$4*wUSE!BB107/SUM(wUSE!BB$113:BB$115),0)</f>
        <v>0</v>
      </c>
      <c r="BC106" s="187">
        <f>IF(SUM(wUSE!BC$113:BC$115),BC$4*wUSE!BC107/SUM(wUSE!BC$113:BC$115),0)</f>
        <v>0</v>
      </c>
      <c r="BD106" s="187">
        <f>IF(SUM(wUSE!BD$113:BD$115),BD$4*wUSE!BD107/SUM(wUSE!BD$113:BD$115),0)</f>
        <v>0</v>
      </c>
      <c r="BE106" s="187">
        <f>IF(SUM(wUSE!BE$113:BE$115),BE$4*wUSE!BE107/SUM(wUSE!BE$113:BE$115),0)</f>
        <v>0</v>
      </c>
      <c r="BF106" s="187">
        <f>IF(SUM(wUSE!BF$113:BF$115),BF$4*wUSE!BF107/SUM(wUSE!BF$113:BF$115),0)</f>
        <v>0</v>
      </c>
      <c r="BG106" s="187">
        <f>IF(SUM(wUSE!BG$113:BG$115),BG$4*wUSE!BG107/SUM(wUSE!BG$113:BG$115),0)</f>
        <v>0</v>
      </c>
      <c r="BH106" s="187">
        <f>IF(SUM(wUSE!BH$113:BH$115),BH$4*wUSE!BH107/SUM(wUSE!BH$113:BH$115),0)</f>
        <v>0</v>
      </c>
      <c r="BI106" s="187">
        <f>IF(SUM(wUSE!BI$113:BI$115),BI$4*wUSE!BI107/SUM(wUSE!BI$113:BI$115),0)</f>
        <v>0</v>
      </c>
      <c r="BJ106" s="187">
        <f>IF(SUM(wUSE!BJ$113:BJ$115),BJ$4*wUSE!BJ107/SUM(wUSE!BJ$113:BJ$115),0)</f>
        <v>0</v>
      </c>
      <c r="BK106" s="187">
        <f>IF(SUM(wUSE!BK$113:BK$115),BK$4*wUSE!BK107/SUM(wUSE!BK$113:BK$115),0)</f>
        <v>0</v>
      </c>
      <c r="BL106" s="187">
        <f>IF(SUM(wUSE!BL$113:BL$115),BL$4*wUSE!BL107/SUM(wUSE!BL$113:BL$115),0)</f>
        <v>0</v>
      </c>
      <c r="BM106" s="187">
        <f>IF(SUM(wUSE!BM$113:BM$115),BM$4*wUSE!BM107/SUM(wUSE!BM$113:BM$115),0)</f>
        <v>0</v>
      </c>
      <c r="BN106" s="187">
        <f>IF(SUM(wUSE!BN$113:BN$115),BN$4*wUSE!BN107/SUM(wUSE!BN$113:BN$115),0)</f>
        <v>0</v>
      </c>
      <c r="BO106" s="187">
        <f>IF(SUM(wUSE!BO$113:BO$115),BO$4*wUSE!BO107/SUM(wUSE!BO$113:BO$115),0)</f>
        <v>0</v>
      </c>
      <c r="BP106" s="187">
        <f>IF(SUM(wUSE!BP$113:BP$115),BP$4*wUSE!BP107/SUM(wUSE!BP$113:BP$115),0)</f>
        <v>0</v>
      </c>
      <c r="BQ106" s="187">
        <f>IF(SUM(wUSE!BQ$113:BQ$115),BQ$4*wUSE!BQ107/SUM(wUSE!BQ$113:BQ$115),0)</f>
        <v>0</v>
      </c>
      <c r="BR106" s="187">
        <f>IF(SUM(wUSE!BR$113:BR$115),BR$4*wUSE!BR107/SUM(wUSE!BR$113:BR$115),0)</f>
        <v>0</v>
      </c>
      <c r="BS106" s="187">
        <f>IF(SUM(wUSE!BS$113:BS$115),BS$4*wUSE!BS107/SUM(wUSE!BS$113:BS$115),0)</f>
        <v>0</v>
      </c>
      <c r="BT106" s="187">
        <f>IF(SUM(wUSE!BT$113:BT$115),BT$4*wUSE!BT107/SUM(wUSE!BT$113:BT$115),0)</f>
        <v>0</v>
      </c>
      <c r="BU106" s="187">
        <f>IF(SUM(wUSE!BU$113:BU$115),BU$4*wUSE!BU107/SUM(wUSE!BU$113:BU$115),0)</f>
        <v>0</v>
      </c>
      <c r="BV106" s="187">
        <f>IF(SUM(wUSE!BV$113:BV$115),BV$4*wUSE!BV107/SUM(wUSE!BV$113:BV$115),0)</f>
        <v>0</v>
      </c>
      <c r="BW106" s="187">
        <f>IF(SUM(wUSE!BW$113:BW$115),BW$4*wUSE!BW107/SUM(wUSE!BW$113:BW$115),0)</f>
        <v>0</v>
      </c>
      <c r="BX106" s="187">
        <f>IF(SUM(wUSE!BX$113:BX$115),BX$4*wUSE!BX107/SUM(wUSE!BX$113:BX$115),0)</f>
        <v>0</v>
      </c>
      <c r="BY106" s="187">
        <f>IF(SUM(wUSE!BY$113:BY$115),BY$4*wUSE!BY107/SUM(wUSE!BY$113:BY$115),0)</f>
        <v>0</v>
      </c>
      <c r="BZ106" s="187">
        <f>IF(SUM(wUSE!BZ$113:BZ$115),BZ$4*wUSE!BZ107/SUM(wUSE!BZ$113:BZ$115),0)</f>
        <v>0</v>
      </c>
      <c r="CA106" s="187">
        <f>IF(SUM(wUSE!CA$113:CA$115),CA$4*wUSE!CA107/SUM(wUSE!CA$113:CA$115),0)</f>
        <v>0</v>
      </c>
      <c r="CB106" s="187">
        <f>IF(SUM(wUSE!CB$113:CB$115),CB$4*wUSE!CB107/SUM(wUSE!CB$113:CB$115),0)</f>
        <v>0</v>
      </c>
      <c r="CC106" s="187">
        <f>IF(SUM(wUSE!CC$113:CC$115),CC$4*wUSE!CC107/SUM(wUSE!CC$113:CC$115),0)</f>
        <v>0</v>
      </c>
      <c r="CD106" s="187">
        <f>IF(SUM(wUSE!CD$113:CD$115),CD$4*wUSE!CD107/SUM(wUSE!CD$113:CD$115),0)</f>
        <v>0</v>
      </c>
      <c r="CE106" s="187">
        <f>IF(SUM(wUSE!CE$113:CE$115),CE$4*wUSE!CE107/SUM(wUSE!CE$113:CE$115),0)</f>
        <v>0</v>
      </c>
      <c r="CF106" s="187">
        <f>IF(SUM(wUSE!CF$113:CF$115),CF$4*wUSE!CF107/SUM(wUSE!CF$113:CF$115),0)</f>
        <v>0</v>
      </c>
      <c r="CG106" s="187">
        <f>IF(SUM(wUSE!CG$113:CG$115),CG$4*wUSE!CG107/SUM(wUSE!CG$113:CG$115),0)</f>
        <v>0</v>
      </c>
      <c r="CH106" s="187">
        <f>IF(SUM(wUSE!CH$113:CH$115),CH$4*wUSE!CH107/SUM(wUSE!CH$113:CH$115),0)</f>
        <v>0</v>
      </c>
      <c r="CI106" s="187">
        <f>IF(SUM(wUSE!CI$113:CI$115),CI$4*wUSE!CI107/SUM(wUSE!CI$113:CI$115),0)</f>
        <v>0</v>
      </c>
      <c r="CJ106" s="187">
        <f>IF(SUM(wUSE!CJ$113:CJ$115),CJ$4*wUSE!CJ107/SUM(wUSE!CJ$113:CJ$115),0)</f>
        <v>0</v>
      </c>
      <c r="CK106" s="187">
        <f>IF(SUM(wUSE!CK$113:CK$115),CK$4*wUSE!CK107/SUM(wUSE!CK$113:CK$115),0)</f>
        <v>0</v>
      </c>
      <c r="CL106" s="187">
        <f>IF(SUM(wUSE!CL$113:CL$115),CL$4*wUSE!CL107/SUM(wUSE!CL$113:CL$115),0)</f>
        <v>0</v>
      </c>
      <c r="CM106" s="187">
        <f>IF(SUM(wUSE!CM$113:CM$115),CM$4*wUSE!CM107/SUM(wUSE!CM$113:CM$115),0)</f>
        <v>0</v>
      </c>
      <c r="CN106" s="187">
        <f>IF(SUM(wUSE!CN$113:CN$115),CN$4*wUSE!CN107/SUM(wUSE!CN$113:CN$115),0)</f>
        <v>0</v>
      </c>
      <c r="CO106" s="187">
        <f>IF(SUM(wUSE!CO$113:CO$115),CO$4*wUSE!CO107/SUM(wUSE!CO$113:CO$115),0)</f>
        <v>0</v>
      </c>
      <c r="CP106" s="187">
        <f>IF(SUM(wUSE!CP$113:CP$115),CP$4*wUSE!CP107/SUM(wUSE!CP$113:CP$115),0)</f>
        <v>0</v>
      </c>
      <c r="CQ106" s="187">
        <f>IF(SUM(wUSE!CQ$113:CQ$115),CQ$4*wUSE!CQ107/SUM(wUSE!CQ$113:CQ$115),0)</f>
        <v>0</v>
      </c>
      <c r="CR106" s="187">
        <f>IF(SUM(wUSE!CR$113:CR$115),CR$4*wUSE!CR107/SUM(wUSE!CR$113:CR$115),0)</f>
        <v>0</v>
      </c>
      <c r="CS106" s="187">
        <f>IF(SUM(wUSE!CS$113:CS$115),CS$4*wUSE!CS107/SUM(wUSE!CS$113:CS$115),0)</f>
        <v>0</v>
      </c>
      <c r="CT106" s="187">
        <f>IF(SUM(wUSE!CT$113:CT$115),CT$4*wUSE!CT107/SUM(wUSE!CT$113:CT$115),0)</f>
        <v>0</v>
      </c>
      <c r="CU106" s="187">
        <f>IF(SUM(wUSE!CU$113:CU$115),CU$4*wUSE!CU107/SUM(wUSE!CU$113:CU$115),0)</f>
        <v>0</v>
      </c>
      <c r="CV106" s="187">
        <f>IF(SUM(wUSE!CV$113:CV$115),CV$4*wUSE!CV107/SUM(wUSE!CV$113:CV$115),0)</f>
        <v>0</v>
      </c>
      <c r="CW106" s="187">
        <f>IF(SUM(wUSE!CW$113:CW$115),CW$4*wUSE!CW107/SUM(wUSE!CW$113:CW$115),0)</f>
        <v>0</v>
      </c>
      <c r="CX106" s="187">
        <f>IF(SUM(wUSE!CX$113:CX$115),CX$4*wUSE!CX107/SUM(wUSE!CX$113:CX$115),0)</f>
        <v>0</v>
      </c>
      <c r="CY106" s="187">
        <f>IF(SUM(wUSE!CY$113:CY$115),CY$4*wUSE!CY107/SUM(wUSE!CY$113:CY$115),0)</f>
        <v>0</v>
      </c>
      <c r="CZ106" s="187">
        <f>IF(SUM(wUSE!CZ$113:CZ$115),CZ$4*wUSE!CZ107/SUM(wUSE!CZ$113:CZ$115),0)</f>
        <v>0</v>
      </c>
      <c r="DA106" s="187">
        <f>IF(SUM(wUSE!DA$113:DA$115),DA$4*wUSE!DA107/SUM(wUSE!DA$113:DA$115),0)</f>
        <v>0</v>
      </c>
      <c r="DB106" s="187">
        <f>IF(SUM(wUSE!DB$113:DB$115),DB$4*wUSE!DB107/SUM(wUSE!DB$113:DB$115),0)</f>
        <v>0</v>
      </c>
      <c r="DC106" s="177"/>
      <c r="DD106" s="178"/>
      <c r="DE106" s="178"/>
      <c r="DF106" s="178"/>
      <c r="DG106" s="178"/>
      <c r="DH106" s="178"/>
      <c r="DI106" s="178"/>
      <c r="DJ106" s="178"/>
      <c r="DK106" s="178"/>
      <c r="DL106" s="178"/>
      <c r="DM106" s="178"/>
      <c r="DN106" s="178"/>
      <c r="DO106" s="178"/>
      <c r="DP106" s="178"/>
    </row>
    <row r="107" spans="1:120" x14ac:dyDescent="0.35">
      <c r="A107" s="1"/>
      <c r="B107" s="15" t="s">
        <v>598</v>
      </c>
      <c r="C107" s="187">
        <f>IF(SUM(wUSE!C$113:C$115),C$4*wUSE!C108/SUM(wUSE!C$113:C$115),0)</f>
        <v>0</v>
      </c>
      <c r="D107" s="187">
        <f>IF(SUM(wUSE!D$113:D$115),D$4*wUSE!D108/SUM(wUSE!D$113:D$115),0)</f>
        <v>0</v>
      </c>
      <c r="E107" s="187">
        <f>IF(SUM(wUSE!E$113:E$115),E$4*wUSE!E108/SUM(wUSE!E$113:E$115),0)</f>
        <v>0</v>
      </c>
      <c r="F107" s="187">
        <f>IF(SUM(wUSE!F$113:F$115),F$4*wUSE!F108/SUM(wUSE!F$113:F$115),0)</f>
        <v>0</v>
      </c>
      <c r="G107" s="187">
        <f>IF(SUM(wUSE!G$113:G$115),G$4*wUSE!G108/SUM(wUSE!G$113:G$115),0)</f>
        <v>0</v>
      </c>
      <c r="H107" s="187">
        <f>IF(SUM(wUSE!H$113:H$115),H$4*wUSE!H108/SUM(wUSE!H$113:H$115),0)</f>
        <v>0</v>
      </c>
      <c r="I107" s="187">
        <f>IF(SUM(wUSE!I$113:I$115),I$4*wUSE!I108/SUM(wUSE!I$113:I$115),0)</f>
        <v>0</v>
      </c>
      <c r="J107" s="187">
        <f>IF(SUM(wUSE!J$113:J$115),J$4*wUSE!J108/SUM(wUSE!J$113:J$115),0)</f>
        <v>0</v>
      </c>
      <c r="K107" s="187">
        <f>IF(SUM(wUSE!K$113:K$115),K$4*wUSE!K108/SUM(wUSE!K$113:K$115),0)</f>
        <v>0</v>
      </c>
      <c r="L107" s="187">
        <f>IF(SUM(wUSE!L$113:L$115),L$4*wUSE!L108/SUM(wUSE!L$113:L$115),0)</f>
        <v>0</v>
      </c>
      <c r="M107" s="187">
        <f>IF(SUM(wUSE!M$113:M$115),M$4*wUSE!M108/SUM(wUSE!M$113:M$115),0)</f>
        <v>0</v>
      </c>
      <c r="N107" s="187">
        <f>IF(SUM(wUSE!N$113:N$115),N$4*wUSE!N108/SUM(wUSE!N$113:N$115),0)</f>
        <v>0</v>
      </c>
      <c r="O107" s="187">
        <f>IF(SUM(wUSE!O$113:O$115),O$4*wUSE!O108/SUM(wUSE!O$113:O$115),0)</f>
        <v>0</v>
      </c>
      <c r="P107" s="187">
        <f>IF(SUM(wUSE!P$113:P$115),P$4*wUSE!P108/SUM(wUSE!P$113:P$115),0)</f>
        <v>0</v>
      </c>
      <c r="Q107" s="187">
        <f>IF(SUM(wUSE!Q$113:Q$115),Q$4*wUSE!Q108/SUM(wUSE!Q$113:Q$115),0)</f>
        <v>0</v>
      </c>
      <c r="R107" s="187">
        <f>IF(SUM(wUSE!R$113:R$115),R$4*wUSE!R108/SUM(wUSE!R$113:R$115),0)</f>
        <v>0</v>
      </c>
      <c r="S107" s="187">
        <f>IF(SUM(wUSE!S$113:S$115),S$4*wUSE!S108/SUM(wUSE!S$113:S$115),0)</f>
        <v>0</v>
      </c>
      <c r="T107" s="187">
        <f>IF(SUM(wUSE!T$113:T$115),T$4*wUSE!T108/SUM(wUSE!T$113:T$115),0)</f>
        <v>0</v>
      </c>
      <c r="U107" s="187">
        <f>IF(SUM(wUSE!U$113:U$115),U$4*wUSE!U108/SUM(wUSE!U$113:U$115),0)</f>
        <v>0</v>
      </c>
      <c r="V107" s="187">
        <f>IF(SUM(wUSE!V$113:V$115),V$4*wUSE!V108/SUM(wUSE!V$113:V$115),0)</f>
        <v>0</v>
      </c>
      <c r="W107" s="187">
        <f>IF(SUM(wUSE!W$113:W$115),W$4*wUSE!W108/SUM(wUSE!W$113:W$115),0)</f>
        <v>0</v>
      </c>
      <c r="X107" s="187">
        <f>IF(SUM(wUSE!X$113:X$115),X$4*wUSE!X108/SUM(wUSE!X$113:X$115),0)</f>
        <v>0</v>
      </c>
      <c r="Y107" s="187">
        <f>IF(SUM(wUSE!Y$113:Y$115),Y$4*wUSE!Y108/SUM(wUSE!Y$113:Y$115),0)</f>
        <v>0</v>
      </c>
      <c r="Z107" s="187">
        <f>IF(SUM(wUSE!Z$113:Z$115),Z$4*wUSE!Z108/SUM(wUSE!Z$113:Z$115),0)</f>
        <v>0</v>
      </c>
      <c r="AA107" s="187">
        <f>IF(SUM(wUSE!AA$113:AA$115),AA$4*wUSE!AA108/SUM(wUSE!AA$113:AA$115),0)</f>
        <v>0</v>
      </c>
      <c r="AB107" s="187">
        <f>IF(SUM(wUSE!AB$113:AB$115),AB$4*wUSE!AB108/SUM(wUSE!AB$113:AB$115),0)</f>
        <v>0</v>
      </c>
      <c r="AC107" s="187">
        <f>IF(SUM(wUSE!AC$113:AC$115),AC$4*wUSE!AC108/SUM(wUSE!AC$113:AC$115),0)</f>
        <v>0</v>
      </c>
      <c r="AD107" s="187">
        <f>IF(SUM(wUSE!AD$113:AD$115),AD$4*wUSE!AD108/SUM(wUSE!AD$113:AD$115),0)</f>
        <v>0</v>
      </c>
      <c r="AE107" s="187">
        <f>IF(SUM(wUSE!AE$113:AE$115),AE$4*wUSE!AE108/SUM(wUSE!AE$113:AE$115),0)</f>
        <v>0</v>
      </c>
      <c r="AF107" s="187">
        <f>IF(SUM(wUSE!AF$113:AF$115),AF$4*wUSE!AF108/SUM(wUSE!AF$113:AF$115),0)</f>
        <v>0</v>
      </c>
      <c r="AG107" s="187">
        <f>IF(SUM(wUSE!AG$113:AG$115),AG$4*wUSE!AG108/SUM(wUSE!AG$113:AG$115),0)</f>
        <v>0</v>
      </c>
      <c r="AH107" s="187">
        <f>IF(SUM(wUSE!AH$113:AH$115),AH$4*wUSE!AH108/SUM(wUSE!AH$113:AH$115),0)</f>
        <v>0</v>
      </c>
      <c r="AI107" s="187">
        <f>IF(SUM(wUSE!AI$113:AI$115),AI$4*wUSE!AI108/SUM(wUSE!AI$113:AI$115),0)</f>
        <v>0</v>
      </c>
      <c r="AJ107" s="187">
        <f>IF(SUM(wUSE!AJ$113:AJ$115),AJ$4*wUSE!AJ108/SUM(wUSE!AJ$113:AJ$115),0)</f>
        <v>0</v>
      </c>
      <c r="AK107" s="187">
        <f>IF(SUM(wUSE!AK$113:AK$115),AK$4*wUSE!AK108/SUM(wUSE!AK$113:AK$115),0)</f>
        <v>0</v>
      </c>
      <c r="AL107" s="187">
        <f>IF(SUM(wUSE!AL$113:AL$115),AL$4*wUSE!AL108/SUM(wUSE!AL$113:AL$115),0)</f>
        <v>0</v>
      </c>
      <c r="AM107" s="187">
        <f>IF(SUM(wUSE!AM$113:AM$115),AM$4*wUSE!AM108/SUM(wUSE!AM$113:AM$115),0)</f>
        <v>0</v>
      </c>
      <c r="AN107" s="187">
        <f>IF(SUM(wUSE!AN$113:AN$115),AN$4*wUSE!AN108/SUM(wUSE!AN$113:AN$115),0)</f>
        <v>0</v>
      </c>
      <c r="AO107" s="187">
        <f>IF(SUM(wUSE!AO$113:AO$115),AO$4*wUSE!AO108/SUM(wUSE!AO$113:AO$115),0)</f>
        <v>0</v>
      </c>
      <c r="AP107" s="187">
        <f>IF(SUM(wUSE!AP$113:AP$115),AP$4*wUSE!AP108/SUM(wUSE!AP$113:AP$115),0)</f>
        <v>0</v>
      </c>
      <c r="AQ107" s="187">
        <f>IF(SUM(wUSE!AQ$113:AQ$115),AQ$4*wUSE!AQ108/SUM(wUSE!AQ$113:AQ$115),0)</f>
        <v>0</v>
      </c>
      <c r="AR107" s="187">
        <f>IF(SUM(wUSE!AR$113:AR$115),AR$4*wUSE!AR108/SUM(wUSE!AR$113:AR$115),0)</f>
        <v>0</v>
      </c>
      <c r="AS107" s="187">
        <f>IF(SUM(wUSE!AS$113:AS$115),AS$4*wUSE!AS108/SUM(wUSE!AS$113:AS$115),0)</f>
        <v>0</v>
      </c>
      <c r="AT107" s="187">
        <f>IF(SUM(wUSE!AT$113:AT$115),AT$4*wUSE!AT108/SUM(wUSE!AT$113:AT$115),0)</f>
        <v>0</v>
      </c>
      <c r="AU107" s="187">
        <f>IF(SUM(wUSE!AU$113:AU$115),AU$4*wUSE!AU108/SUM(wUSE!AU$113:AU$115),0)</f>
        <v>0</v>
      </c>
      <c r="AV107" s="187">
        <f>IF(SUM(wUSE!AV$113:AV$115),AV$4*wUSE!AV108/SUM(wUSE!AV$113:AV$115),0)</f>
        <v>0</v>
      </c>
      <c r="AW107" s="187">
        <f>IF(SUM(wUSE!AW$113:AW$115),AW$4*wUSE!AW108/SUM(wUSE!AW$113:AW$115),0)</f>
        <v>0</v>
      </c>
      <c r="AX107" s="187">
        <f>IF(SUM(wUSE!AX$113:AX$115),AX$4*wUSE!AX108/SUM(wUSE!AX$113:AX$115),0)</f>
        <v>0</v>
      </c>
      <c r="AY107" s="187">
        <f>IF(SUM(wUSE!AY$113:AY$115),AY$4*wUSE!AY108/SUM(wUSE!AY$113:AY$115),0)</f>
        <v>0</v>
      </c>
      <c r="AZ107" s="187">
        <f>IF(SUM(wUSE!AZ$113:AZ$115),AZ$4*wUSE!AZ108/SUM(wUSE!AZ$113:AZ$115),0)</f>
        <v>0</v>
      </c>
      <c r="BA107" s="187">
        <f>IF(SUM(wUSE!BA$113:BA$115),BA$4*wUSE!BA108/SUM(wUSE!BA$113:BA$115),0)</f>
        <v>0</v>
      </c>
      <c r="BB107" s="187">
        <f>IF(SUM(wUSE!BB$113:BB$115),BB$4*wUSE!BB108/SUM(wUSE!BB$113:BB$115),0)</f>
        <v>0</v>
      </c>
      <c r="BC107" s="187">
        <f>IF(SUM(wUSE!BC$113:BC$115),BC$4*wUSE!BC108/SUM(wUSE!BC$113:BC$115),0)</f>
        <v>0</v>
      </c>
      <c r="BD107" s="187">
        <f>IF(SUM(wUSE!BD$113:BD$115),BD$4*wUSE!BD108/SUM(wUSE!BD$113:BD$115),0)</f>
        <v>0</v>
      </c>
      <c r="BE107" s="187">
        <f>IF(SUM(wUSE!BE$113:BE$115),BE$4*wUSE!BE108/SUM(wUSE!BE$113:BE$115),0)</f>
        <v>0</v>
      </c>
      <c r="BF107" s="187">
        <f>IF(SUM(wUSE!BF$113:BF$115),BF$4*wUSE!BF108/SUM(wUSE!BF$113:BF$115),0)</f>
        <v>0</v>
      </c>
      <c r="BG107" s="187">
        <f>IF(SUM(wUSE!BG$113:BG$115),BG$4*wUSE!BG108/SUM(wUSE!BG$113:BG$115),0)</f>
        <v>0</v>
      </c>
      <c r="BH107" s="187">
        <f>IF(SUM(wUSE!BH$113:BH$115),BH$4*wUSE!BH108/SUM(wUSE!BH$113:BH$115),0)</f>
        <v>0</v>
      </c>
      <c r="BI107" s="187">
        <f>IF(SUM(wUSE!BI$113:BI$115),BI$4*wUSE!BI108/SUM(wUSE!BI$113:BI$115),0)</f>
        <v>0</v>
      </c>
      <c r="BJ107" s="187">
        <f>IF(SUM(wUSE!BJ$113:BJ$115),BJ$4*wUSE!BJ108/SUM(wUSE!BJ$113:BJ$115),0)</f>
        <v>0</v>
      </c>
      <c r="BK107" s="187">
        <f>IF(SUM(wUSE!BK$113:BK$115),BK$4*wUSE!BK108/SUM(wUSE!BK$113:BK$115),0)</f>
        <v>0</v>
      </c>
      <c r="BL107" s="187">
        <f>IF(SUM(wUSE!BL$113:BL$115),BL$4*wUSE!BL108/SUM(wUSE!BL$113:BL$115),0)</f>
        <v>0</v>
      </c>
      <c r="BM107" s="187">
        <f>IF(SUM(wUSE!BM$113:BM$115),BM$4*wUSE!BM108/SUM(wUSE!BM$113:BM$115),0)</f>
        <v>0</v>
      </c>
      <c r="BN107" s="187">
        <f>IF(SUM(wUSE!BN$113:BN$115),BN$4*wUSE!BN108/SUM(wUSE!BN$113:BN$115),0)</f>
        <v>0</v>
      </c>
      <c r="BO107" s="187">
        <f>IF(SUM(wUSE!BO$113:BO$115),BO$4*wUSE!BO108/SUM(wUSE!BO$113:BO$115),0)</f>
        <v>0</v>
      </c>
      <c r="BP107" s="187">
        <f>IF(SUM(wUSE!BP$113:BP$115),BP$4*wUSE!BP108/SUM(wUSE!BP$113:BP$115),0)</f>
        <v>0</v>
      </c>
      <c r="BQ107" s="187">
        <f>IF(SUM(wUSE!BQ$113:BQ$115),BQ$4*wUSE!BQ108/SUM(wUSE!BQ$113:BQ$115),0)</f>
        <v>0</v>
      </c>
      <c r="BR107" s="187">
        <f>IF(SUM(wUSE!BR$113:BR$115),BR$4*wUSE!BR108/SUM(wUSE!BR$113:BR$115),0)</f>
        <v>0</v>
      </c>
      <c r="BS107" s="187">
        <f>IF(SUM(wUSE!BS$113:BS$115),BS$4*wUSE!BS108/SUM(wUSE!BS$113:BS$115),0)</f>
        <v>0</v>
      </c>
      <c r="BT107" s="187">
        <f>IF(SUM(wUSE!BT$113:BT$115),BT$4*wUSE!BT108/SUM(wUSE!BT$113:BT$115),0)</f>
        <v>0</v>
      </c>
      <c r="BU107" s="187">
        <f>IF(SUM(wUSE!BU$113:BU$115),BU$4*wUSE!BU108/SUM(wUSE!BU$113:BU$115),0)</f>
        <v>0</v>
      </c>
      <c r="BV107" s="187">
        <f>IF(SUM(wUSE!BV$113:BV$115),BV$4*wUSE!BV108/SUM(wUSE!BV$113:BV$115),0)</f>
        <v>0</v>
      </c>
      <c r="BW107" s="187">
        <f>IF(SUM(wUSE!BW$113:BW$115),BW$4*wUSE!BW108/SUM(wUSE!BW$113:BW$115),0)</f>
        <v>0</v>
      </c>
      <c r="BX107" s="187">
        <f>IF(SUM(wUSE!BX$113:BX$115),BX$4*wUSE!BX108/SUM(wUSE!BX$113:BX$115),0)</f>
        <v>0</v>
      </c>
      <c r="BY107" s="187">
        <f>IF(SUM(wUSE!BY$113:BY$115),BY$4*wUSE!BY108/SUM(wUSE!BY$113:BY$115),0)</f>
        <v>0</v>
      </c>
      <c r="BZ107" s="187">
        <f>IF(SUM(wUSE!BZ$113:BZ$115),BZ$4*wUSE!BZ108/SUM(wUSE!BZ$113:BZ$115),0)</f>
        <v>0</v>
      </c>
      <c r="CA107" s="187">
        <f>IF(SUM(wUSE!CA$113:CA$115),CA$4*wUSE!CA108/SUM(wUSE!CA$113:CA$115),0)</f>
        <v>0</v>
      </c>
      <c r="CB107" s="187">
        <f>IF(SUM(wUSE!CB$113:CB$115),CB$4*wUSE!CB108/SUM(wUSE!CB$113:CB$115),0)</f>
        <v>0</v>
      </c>
      <c r="CC107" s="187">
        <f>IF(SUM(wUSE!CC$113:CC$115),CC$4*wUSE!CC108/SUM(wUSE!CC$113:CC$115),0)</f>
        <v>0</v>
      </c>
      <c r="CD107" s="187">
        <f>IF(SUM(wUSE!CD$113:CD$115),CD$4*wUSE!CD108/SUM(wUSE!CD$113:CD$115),0)</f>
        <v>0</v>
      </c>
      <c r="CE107" s="187">
        <f>IF(SUM(wUSE!CE$113:CE$115),CE$4*wUSE!CE108/SUM(wUSE!CE$113:CE$115),0)</f>
        <v>0</v>
      </c>
      <c r="CF107" s="187">
        <f>IF(SUM(wUSE!CF$113:CF$115),CF$4*wUSE!CF108/SUM(wUSE!CF$113:CF$115),0)</f>
        <v>0</v>
      </c>
      <c r="CG107" s="187">
        <f>IF(SUM(wUSE!CG$113:CG$115),CG$4*wUSE!CG108/SUM(wUSE!CG$113:CG$115),0)</f>
        <v>0</v>
      </c>
      <c r="CH107" s="187">
        <f>IF(SUM(wUSE!CH$113:CH$115),CH$4*wUSE!CH108/SUM(wUSE!CH$113:CH$115),0)</f>
        <v>0</v>
      </c>
      <c r="CI107" s="187">
        <f>IF(SUM(wUSE!CI$113:CI$115),CI$4*wUSE!CI108/SUM(wUSE!CI$113:CI$115),0)</f>
        <v>0</v>
      </c>
      <c r="CJ107" s="187">
        <f>IF(SUM(wUSE!CJ$113:CJ$115),CJ$4*wUSE!CJ108/SUM(wUSE!CJ$113:CJ$115),0)</f>
        <v>0</v>
      </c>
      <c r="CK107" s="187">
        <f>IF(SUM(wUSE!CK$113:CK$115),CK$4*wUSE!CK108/SUM(wUSE!CK$113:CK$115),0)</f>
        <v>0</v>
      </c>
      <c r="CL107" s="187">
        <f>IF(SUM(wUSE!CL$113:CL$115),CL$4*wUSE!CL108/SUM(wUSE!CL$113:CL$115),0)</f>
        <v>0</v>
      </c>
      <c r="CM107" s="187">
        <f>IF(SUM(wUSE!CM$113:CM$115),CM$4*wUSE!CM108/SUM(wUSE!CM$113:CM$115),0)</f>
        <v>0</v>
      </c>
      <c r="CN107" s="187">
        <f>IF(SUM(wUSE!CN$113:CN$115),CN$4*wUSE!CN108/SUM(wUSE!CN$113:CN$115),0)</f>
        <v>0</v>
      </c>
      <c r="CO107" s="187">
        <f>IF(SUM(wUSE!CO$113:CO$115),CO$4*wUSE!CO108/SUM(wUSE!CO$113:CO$115),0)</f>
        <v>0</v>
      </c>
      <c r="CP107" s="187">
        <f>IF(SUM(wUSE!CP$113:CP$115),CP$4*wUSE!CP108/SUM(wUSE!CP$113:CP$115),0)</f>
        <v>0</v>
      </c>
      <c r="CQ107" s="187">
        <f>IF(SUM(wUSE!CQ$113:CQ$115),CQ$4*wUSE!CQ108/SUM(wUSE!CQ$113:CQ$115),0)</f>
        <v>0</v>
      </c>
      <c r="CR107" s="187">
        <f>IF(SUM(wUSE!CR$113:CR$115),CR$4*wUSE!CR108/SUM(wUSE!CR$113:CR$115),0)</f>
        <v>0</v>
      </c>
      <c r="CS107" s="187">
        <f>IF(SUM(wUSE!CS$113:CS$115),CS$4*wUSE!CS108/SUM(wUSE!CS$113:CS$115),0)</f>
        <v>0</v>
      </c>
      <c r="CT107" s="187">
        <f>IF(SUM(wUSE!CT$113:CT$115),CT$4*wUSE!CT108/SUM(wUSE!CT$113:CT$115),0)</f>
        <v>6.4367784380413079E-4</v>
      </c>
      <c r="CU107" s="187">
        <f>IF(SUM(wUSE!CU$113:CU$115),CU$4*wUSE!CU108/SUM(wUSE!CU$113:CU$115),0)</f>
        <v>0</v>
      </c>
      <c r="CV107" s="187">
        <f>IF(SUM(wUSE!CV$113:CV$115),CV$4*wUSE!CV108/SUM(wUSE!CV$113:CV$115),0)</f>
        <v>0</v>
      </c>
      <c r="CW107" s="187">
        <f>IF(SUM(wUSE!CW$113:CW$115),CW$4*wUSE!CW108/SUM(wUSE!CW$113:CW$115),0)</f>
        <v>0</v>
      </c>
      <c r="CX107" s="187">
        <f>IF(SUM(wUSE!CX$113:CX$115),CX$4*wUSE!CX108/SUM(wUSE!CX$113:CX$115),0)</f>
        <v>0</v>
      </c>
      <c r="CY107" s="187">
        <f>IF(SUM(wUSE!CY$113:CY$115),CY$4*wUSE!CY108/SUM(wUSE!CY$113:CY$115),0)</f>
        <v>0</v>
      </c>
      <c r="CZ107" s="187">
        <f>IF(SUM(wUSE!CZ$113:CZ$115),CZ$4*wUSE!CZ108/SUM(wUSE!CZ$113:CZ$115),0)</f>
        <v>0</v>
      </c>
      <c r="DA107" s="187">
        <f>IF(SUM(wUSE!DA$113:DA$115),DA$4*wUSE!DA108/SUM(wUSE!DA$113:DA$115),0)</f>
        <v>0</v>
      </c>
      <c r="DB107" s="187">
        <f>IF(SUM(wUSE!DB$113:DB$115),DB$4*wUSE!DB108/SUM(wUSE!DB$113:DB$115),0)</f>
        <v>0</v>
      </c>
      <c r="DC107" s="177"/>
      <c r="DD107" s="178"/>
      <c r="DE107" s="178"/>
      <c r="DF107" s="178"/>
      <c r="DG107" s="178"/>
      <c r="DH107" s="178"/>
      <c r="DI107" s="178"/>
      <c r="DJ107" s="178"/>
      <c r="DK107" s="178"/>
      <c r="DL107" s="178"/>
      <c r="DM107" s="178"/>
      <c r="DN107" s="178"/>
      <c r="DO107" s="178"/>
      <c r="DP107" s="178"/>
    </row>
    <row r="108" spans="1:120" x14ac:dyDescent="0.35">
      <c r="A108" s="1"/>
      <c r="B108" s="15" t="s">
        <v>601</v>
      </c>
      <c r="C108" s="187">
        <f>IF(SUM(wUSE!C$113:C$115),C$4*wUSE!C109/SUM(wUSE!C$113:C$115),0)</f>
        <v>0</v>
      </c>
      <c r="D108" s="187">
        <f>IF(SUM(wUSE!D$113:D$115),D$4*wUSE!D109/SUM(wUSE!D$113:D$115),0)</f>
        <v>0</v>
      </c>
      <c r="E108" s="187">
        <f>IF(SUM(wUSE!E$113:E$115),E$4*wUSE!E109/SUM(wUSE!E$113:E$115),0)</f>
        <v>0</v>
      </c>
      <c r="F108" s="187">
        <f>IF(SUM(wUSE!F$113:F$115),F$4*wUSE!F109/SUM(wUSE!F$113:F$115),0)</f>
        <v>0</v>
      </c>
      <c r="G108" s="187">
        <f>IF(SUM(wUSE!G$113:G$115),G$4*wUSE!G109/SUM(wUSE!G$113:G$115),0)</f>
        <v>0</v>
      </c>
      <c r="H108" s="187">
        <f>IF(SUM(wUSE!H$113:H$115),H$4*wUSE!H109/SUM(wUSE!H$113:H$115),0)</f>
        <v>0</v>
      </c>
      <c r="I108" s="187">
        <f>IF(SUM(wUSE!I$113:I$115),I$4*wUSE!I109/SUM(wUSE!I$113:I$115),0)</f>
        <v>0</v>
      </c>
      <c r="J108" s="187">
        <f>IF(SUM(wUSE!J$113:J$115),J$4*wUSE!J109/SUM(wUSE!J$113:J$115),0)</f>
        <v>0</v>
      </c>
      <c r="K108" s="187">
        <f>IF(SUM(wUSE!K$113:K$115),K$4*wUSE!K109/SUM(wUSE!K$113:K$115),0)</f>
        <v>0</v>
      </c>
      <c r="L108" s="187">
        <f>IF(SUM(wUSE!L$113:L$115),L$4*wUSE!L109/SUM(wUSE!L$113:L$115),0)</f>
        <v>0</v>
      </c>
      <c r="M108" s="187">
        <f>IF(SUM(wUSE!M$113:M$115),M$4*wUSE!M109/SUM(wUSE!M$113:M$115),0)</f>
        <v>0</v>
      </c>
      <c r="N108" s="187">
        <f>IF(SUM(wUSE!N$113:N$115),N$4*wUSE!N109/SUM(wUSE!N$113:N$115),0)</f>
        <v>0</v>
      </c>
      <c r="O108" s="187">
        <f>IF(SUM(wUSE!O$113:O$115),O$4*wUSE!O109/SUM(wUSE!O$113:O$115),0)</f>
        <v>0</v>
      </c>
      <c r="P108" s="187">
        <f>IF(SUM(wUSE!P$113:P$115),P$4*wUSE!P109/SUM(wUSE!P$113:P$115),0)</f>
        <v>0</v>
      </c>
      <c r="Q108" s="187">
        <f>IF(SUM(wUSE!Q$113:Q$115),Q$4*wUSE!Q109/SUM(wUSE!Q$113:Q$115),0)</f>
        <v>0</v>
      </c>
      <c r="R108" s="187">
        <f>IF(SUM(wUSE!R$113:R$115),R$4*wUSE!R109/SUM(wUSE!R$113:R$115),0)</f>
        <v>0</v>
      </c>
      <c r="S108" s="187">
        <f>IF(SUM(wUSE!S$113:S$115),S$4*wUSE!S109/SUM(wUSE!S$113:S$115),0)</f>
        <v>0</v>
      </c>
      <c r="T108" s="187">
        <f>IF(SUM(wUSE!T$113:T$115),T$4*wUSE!T109/SUM(wUSE!T$113:T$115),0)</f>
        <v>0</v>
      </c>
      <c r="U108" s="187">
        <f>IF(SUM(wUSE!U$113:U$115),U$4*wUSE!U109/SUM(wUSE!U$113:U$115),0)</f>
        <v>0</v>
      </c>
      <c r="V108" s="187">
        <f>IF(SUM(wUSE!V$113:V$115),V$4*wUSE!V109/SUM(wUSE!V$113:V$115),0)</f>
        <v>0</v>
      </c>
      <c r="W108" s="187">
        <f>IF(SUM(wUSE!W$113:W$115),W$4*wUSE!W109/SUM(wUSE!W$113:W$115),0)</f>
        <v>0</v>
      </c>
      <c r="X108" s="187">
        <f>IF(SUM(wUSE!X$113:X$115),X$4*wUSE!X109/SUM(wUSE!X$113:X$115),0)</f>
        <v>0</v>
      </c>
      <c r="Y108" s="187">
        <f>IF(SUM(wUSE!Y$113:Y$115),Y$4*wUSE!Y109/SUM(wUSE!Y$113:Y$115),0)</f>
        <v>0</v>
      </c>
      <c r="Z108" s="187">
        <f>IF(SUM(wUSE!Z$113:Z$115),Z$4*wUSE!Z109/SUM(wUSE!Z$113:Z$115),0)</f>
        <v>0</v>
      </c>
      <c r="AA108" s="187">
        <f>IF(SUM(wUSE!AA$113:AA$115),AA$4*wUSE!AA109/SUM(wUSE!AA$113:AA$115),0)</f>
        <v>0</v>
      </c>
      <c r="AB108" s="187">
        <f>IF(SUM(wUSE!AB$113:AB$115),AB$4*wUSE!AB109/SUM(wUSE!AB$113:AB$115),0)</f>
        <v>0</v>
      </c>
      <c r="AC108" s="187">
        <f>IF(SUM(wUSE!AC$113:AC$115),AC$4*wUSE!AC109/SUM(wUSE!AC$113:AC$115),0)</f>
        <v>0</v>
      </c>
      <c r="AD108" s="187">
        <f>IF(SUM(wUSE!AD$113:AD$115),AD$4*wUSE!AD109/SUM(wUSE!AD$113:AD$115),0)</f>
        <v>0</v>
      </c>
      <c r="AE108" s="187">
        <f>IF(SUM(wUSE!AE$113:AE$115),AE$4*wUSE!AE109/SUM(wUSE!AE$113:AE$115),0)</f>
        <v>0</v>
      </c>
      <c r="AF108" s="187">
        <f>IF(SUM(wUSE!AF$113:AF$115),AF$4*wUSE!AF109/SUM(wUSE!AF$113:AF$115),0)</f>
        <v>0</v>
      </c>
      <c r="AG108" s="187">
        <f>IF(SUM(wUSE!AG$113:AG$115),AG$4*wUSE!AG109/SUM(wUSE!AG$113:AG$115),0)</f>
        <v>0</v>
      </c>
      <c r="AH108" s="187">
        <f>IF(SUM(wUSE!AH$113:AH$115),AH$4*wUSE!AH109/SUM(wUSE!AH$113:AH$115),0)</f>
        <v>0</v>
      </c>
      <c r="AI108" s="187">
        <f>IF(SUM(wUSE!AI$113:AI$115),AI$4*wUSE!AI109/SUM(wUSE!AI$113:AI$115),0)</f>
        <v>0</v>
      </c>
      <c r="AJ108" s="187">
        <f>IF(SUM(wUSE!AJ$113:AJ$115),AJ$4*wUSE!AJ109/SUM(wUSE!AJ$113:AJ$115),0)</f>
        <v>0</v>
      </c>
      <c r="AK108" s="187">
        <f>IF(SUM(wUSE!AK$113:AK$115),AK$4*wUSE!AK109/SUM(wUSE!AK$113:AK$115),0)</f>
        <v>0</v>
      </c>
      <c r="AL108" s="187">
        <f>IF(SUM(wUSE!AL$113:AL$115),AL$4*wUSE!AL109/SUM(wUSE!AL$113:AL$115),0)</f>
        <v>0</v>
      </c>
      <c r="AM108" s="187">
        <f>IF(SUM(wUSE!AM$113:AM$115),AM$4*wUSE!AM109/SUM(wUSE!AM$113:AM$115),0)</f>
        <v>0</v>
      </c>
      <c r="AN108" s="187">
        <f>IF(SUM(wUSE!AN$113:AN$115),AN$4*wUSE!AN109/SUM(wUSE!AN$113:AN$115),0)</f>
        <v>0</v>
      </c>
      <c r="AO108" s="187">
        <f>IF(SUM(wUSE!AO$113:AO$115),AO$4*wUSE!AO109/SUM(wUSE!AO$113:AO$115),0)</f>
        <v>7.8294135333794368E-2</v>
      </c>
      <c r="AP108" s="187">
        <f>IF(SUM(wUSE!AP$113:AP$115),AP$4*wUSE!AP109/SUM(wUSE!AP$113:AP$115),0)</f>
        <v>2.3611139970383249E-3</v>
      </c>
      <c r="AQ108" s="187">
        <f>IF(SUM(wUSE!AQ$113:AQ$115),AQ$4*wUSE!AQ109/SUM(wUSE!AQ$113:AQ$115),0)</f>
        <v>0</v>
      </c>
      <c r="AR108" s="187">
        <f>IF(SUM(wUSE!AR$113:AR$115),AR$4*wUSE!AR109/SUM(wUSE!AR$113:AR$115),0)</f>
        <v>0</v>
      </c>
      <c r="AS108" s="187">
        <f>IF(SUM(wUSE!AS$113:AS$115),AS$4*wUSE!AS109/SUM(wUSE!AS$113:AS$115),0)</f>
        <v>1.0438108574002769E-3</v>
      </c>
      <c r="AT108" s="187">
        <f>IF(SUM(wUSE!AT$113:AT$115),AT$4*wUSE!AT109/SUM(wUSE!AT$113:AT$115),0)</f>
        <v>0</v>
      </c>
      <c r="AU108" s="187">
        <f>IF(SUM(wUSE!AU$113:AU$115),AU$4*wUSE!AU109/SUM(wUSE!AU$113:AU$115),0)</f>
        <v>0</v>
      </c>
      <c r="AV108" s="187">
        <f>IF(SUM(wUSE!AV$113:AV$115),AV$4*wUSE!AV109/SUM(wUSE!AV$113:AV$115),0)</f>
        <v>2.4233496418639238E-2</v>
      </c>
      <c r="AW108" s="187">
        <f>IF(SUM(wUSE!AW$113:AW$115),AW$4*wUSE!AW109/SUM(wUSE!AW$113:AW$115),0)</f>
        <v>5.4555632811738482E-3</v>
      </c>
      <c r="AX108" s="187">
        <f>IF(SUM(wUSE!AX$113:AX$115),AX$4*wUSE!AX109/SUM(wUSE!AX$113:AX$115),0)</f>
        <v>0</v>
      </c>
      <c r="AY108" s="187">
        <f>IF(SUM(wUSE!AY$113:AY$115),AY$4*wUSE!AY109/SUM(wUSE!AY$113:AY$115),0)</f>
        <v>5.3076779696879108E-2</v>
      </c>
      <c r="AZ108" s="187">
        <f>IF(SUM(wUSE!AZ$113:AZ$115),AZ$4*wUSE!AZ109/SUM(wUSE!AZ$113:AZ$115),0)</f>
        <v>0.34421086065261308</v>
      </c>
      <c r="BA108" s="187">
        <f>IF(SUM(wUSE!BA$113:BA$115),BA$4*wUSE!BA109/SUM(wUSE!BA$113:BA$115),0)</f>
        <v>2.2680233797839852E-3</v>
      </c>
      <c r="BB108" s="187">
        <f>IF(SUM(wUSE!BB$113:BB$115),BB$4*wUSE!BB109/SUM(wUSE!BB$113:BB$115),0)</f>
        <v>0</v>
      </c>
      <c r="BC108" s="187">
        <f>IF(SUM(wUSE!BC$113:BC$115),BC$4*wUSE!BC109/SUM(wUSE!BC$113:BC$115),0)</f>
        <v>3.1821407493435996E-2</v>
      </c>
      <c r="BD108" s="187">
        <f>IF(SUM(wUSE!BD$113:BD$115),BD$4*wUSE!BD109/SUM(wUSE!BD$113:BD$115),0)</f>
        <v>1.3783742466508275E-2</v>
      </c>
      <c r="BE108" s="187">
        <f>IF(SUM(wUSE!BE$113:BE$115),BE$4*wUSE!BE109/SUM(wUSE!BE$113:BE$115),0)</f>
        <v>6.9172635190115836E-3</v>
      </c>
      <c r="BF108" s="187">
        <f>IF(SUM(wUSE!BF$113:BF$115),BF$4*wUSE!BF109/SUM(wUSE!BF$113:BF$115),0)</f>
        <v>4.8690012841914491E-4</v>
      </c>
      <c r="BG108" s="187">
        <f>IF(SUM(wUSE!BG$113:BG$115),BG$4*wUSE!BG109/SUM(wUSE!BG$113:BG$115),0)</f>
        <v>1.5043786439263322E-2</v>
      </c>
      <c r="BH108" s="187">
        <f>IF(SUM(wUSE!BH$113:BH$115),BH$4*wUSE!BH109/SUM(wUSE!BH$113:BH$115),0)</f>
        <v>1.6106142567359205E-2</v>
      </c>
      <c r="BI108" s="187">
        <f>IF(SUM(wUSE!BI$113:BI$115),BI$4*wUSE!BI109/SUM(wUSE!BI$113:BI$115),0)</f>
        <v>1.5664051568339129E-3</v>
      </c>
      <c r="BJ108" s="187">
        <f>IF(SUM(wUSE!BJ$113:BJ$115),BJ$4*wUSE!BJ109/SUM(wUSE!BJ$113:BJ$115),0)</f>
        <v>3.3912017319665637E-2</v>
      </c>
      <c r="BK108" s="187">
        <f>IF(SUM(wUSE!BK$113:BK$115),BK$4*wUSE!BK109/SUM(wUSE!BK$113:BK$115),0)</f>
        <v>3.4783034470132505E-3</v>
      </c>
      <c r="BL108" s="187">
        <f>IF(SUM(wUSE!BL$113:BL$115),BL$4*wUSE!BL109/SUM(wUSE!BL$113:BL$115),0)</f>
        <v>0.11725527868118613</v>
      </c>
      <c r="BM108" s="187">
        <f>IF(SUM(wUSE!BM$113:BM$115),BM$4*wUSE!BM109/SUM(wUSE!BM$113:BM$115),0)</f>
        <v>2.4242548956561394E-3</v>
      </c>
      <c r="BN108" s="187">
        <f>IF(SUM(wUSE!BN$113:BN$115),BN$4*wUSE!BN109/SUM(wUSE!BN$113:BN$115),0)</f>
        <v>1.4641606656117015E-2</v>
      </c>
      <c r="BO108" s="187">
        <f>IF(SUM(wUSE!BO$113:BO$115),BO$4*wUSE!BO109/SUM(wUSE!BO$113:BO$115),0)</f>
        <v>0</v>
      </c>
      <c r="BP108" s="187">
        <f>IF(SUM(wUSE!BP$113:BP$115),BP$4*wUSE!BP109/SUM(wUSE!BP$113:BP$115),0)</f>
        <v>2.5355026491664092E-3</v>
      </c>
      <c r="BQ108" s="187">
        <f>IF(SUM(wUSE!BQ$113:BQ$115),BQ$4*wUSE!BQ109/SUM(wUSE!BQ$113:BQ$115),0)</f>
        <v>0.7830835047996586</v>
      </c>
      <c r="BR108" s="187">
        <f>IF(SUM(wUSE!BR$113:BR$115),BR$4*wUSE!BR109/SUM(wUSE!BR$113:BR$115),0)</f>
        <v>8.0267281936642414E-4</v>
      </c>
      <c r="BS108" s="187">
        <f>IF(SUM(wUSE!BS$113:BS$115),BS$4*wUSE!BS109/SUM(wUSE!BS$113:BS$115),0)</f>
        <v>0.52587338603414313</v>
      </c>
      <c r="BT108" s="187">
        <f>IF(SUM(wUSE!BT$113:BT$115),BT$4*wUSE!BT109/SUM(wUSE!BT$113:BT$115),0)</f>
        <v>3.1305069414590027E-2</v>
      </c>
      <c r="BU108" s="187">
        <f>IF(SUM(wUSE!BU$113:BU$115),BU$4*wUSE!BU109/SUM(wUSE!BU$113:BU$115),0)</f>
        <v>4.1568708974812092E-3</v>
      </c>
      <c r="BV108" s="187">
        <f>IF(SUM(wUSE!BV$113:BV$115),BV$4*wUSE!BV109/SUM(wUSE!BV$113:BV$115),0)</f>
        <v>0.50758599643716729</v>
      </c>
      <c r="BW108" s="187">
        <f>IF(SUM(wUSE!BW$113:BW$115),BW$4*wUSE!BW109/SUM(wUSE!BW$113:BW$115),0)</f>
        <v>0</v>
      </c>
      <c r="BX108" s="187">
        <f>IF(SUM(wUSE!BX$113:BX$115),BX$4*wUSE!BX109/SUM(wUSE!BX$113:BX$115),0)</f>
        <v>2.8499847680358195E-2</v>
      </c>
      <c r="BY108" s="187">
        <f>IF(SUM(wUSE!BY$113:BY$115),BY$4*wUSE!BY109/SUM(wUSE!BY$113:BY$115),0)</f>
        <v>7.9768177293703287E-3</v>
      </c>
      <c r="BZ108" s="187">
        <f>IF(SUM(wUSE!BZ$113:BZ$115),BZ$4*wUSE!BZ109/SUM(wUSE!BZ$113:BZ$115),0)</f>
        <v>0.78698954820535294</v>
      </c>
      <c r="CA108" s="187">
        <f>IF(SUM(wUSE!CA$113:CA$115),CA$4*wUSE!CA109/SUM(wUSE!CA$113:CA$115),0)</f>
        <v>0.28333323995277621</v>
      </c>
      <c r="CB108" s="187">
        <f>IF(SUM(wUSE!CB$113:CB$115),CB$4*wUSE!CB109/SUM(wUSE!CB$113:CB$115),0)</f>
        <v>5.0951582861195367E-2</v>
      </c>
      <c r="CC108" s="187">
        <f>IF(SUM(wUSE!CC$113:CC$115),CC$4*wUSE!CC109/SUM(wUSE!CC$113:CC$115),0)</f>
        <v>0.33848652385385242</v>
      </c>
      <c r="CD108" s="187">
        <f>IF(SUM(wUSE!CD$113:CD$115),CD$4*wUSE!CD109/SUM(wUSE!CD$113:CD$115),0)</f>
        <v>0</v>
      </c>
      <c r="CE108" s="187">
        <f>IF(SUM(wUSE!CE$113:CE$115),CE$4*wUSE!CE109/SUM(wUSE!CE$113:CE$115),0)</f>
        <v>9.4956494126132954E-2</v>
      </c>
      <c r="CF108" s="187">
        <f>IF(SUM(wUSE!CF$113:CF$115),CF$4*wUSE!CF109/SUM(wUSE!CF$113:CF$115),0)</f>
        <v>1.4632602342554113</v>
      </c>
      <c r="CG108" s="187">
        <f>IF(SUM(wUSE!CG$113:CG$115),CG$4*wUSE!CG109/SUM(wUSE!CG$113:CG$115),0)</f>
        <v>3.3972740473191924E-2</v>
      </c>
      <c r="CH108" s="187">
        <f>IF(SUM(wUSE!CH$113:CH$115),CH$4*wUSE!CH109/SUM(wUSE!CH$113:CH$115),0)</f>
        <v>0.18602426908242758</v>
      </c>
      <c r="CI108" s="187">
        <f>IF(SUM(wUSE!CI$113:CI$115),CI$4*wUSE!CI109/SUM(wUSE!CI$113:CI$115),0)</f>
        <v>5.972133856567842E-2</v>
      </c>
      <c r="CJ108" s="187">
        <f>IF(SUM(wUSE!CJ$113:CJ$115),CJ$4*wUSE!CJ109/SUM(wUSE!CJ$113:CJ$115),0)</f>
        <v>0.10145986232978203</v>
      </c>
      <c r="CK108" s="187">
        <f>IF(SUM(wUSE!CK$113:CK$115),CK$4*wUSE!CK109/SUM(wUSE!CK$113:CK$115),0)</f>
        <v>8.4080030322579435E-3</v>
      </c>
      <c r="CL108" s="187">
        <f>IF(SUM(wUSE!CL$113:CL$115),CL$4*wUSE!CL109/SUM(wUSE!CL$113:CL$115),0)</f>
        <v>1.284344892845559E-3</v>
      </c>
      <c r="CM108" s="187">
        <f>IF(SUM(wUSE!CM$113:CM$115),CM$4*wUSE!CM109/SUM(wUSE!CM$113:CM$115),0)</f>
        <v>0</v>
      </c>
      <c r="CN108" s="187">
        <f>IF(SUM(wUSE!CN$113:CN$115),CN$4*wUSE!CN109/SUM(wUSE!CN$113:CN$115),0)</f>
        <v>0.18804063620797784</v>
      </c>
      <c r="CO108" s="187">
        <f>IF(SUM(wUSE!CO$113:CO$115),CO$4*wUSE!CO109/SUM(wUSE!CO$113:CO$115),0)</f>
        <v>4.4936422385569351E-2</v>
      </c>
      <c r="CP108" s="187">
        <f>IF(SUM(wUSE!CP$113:CP$115),CP$4*wUSE!CP109/SUM(wUSE!CP$113:CP$115),0)</f>
        <v>0.13970912433003746</v>
      </c>
      <c r="CQ108" s="187">
        <f>IF(SUM(wUSE!CQ$113:CQ$115),CQ$4*wUSE!CQ109/SUM(wUSE!CQ$113:CQ$115),0)</f>
        <v>0.15436568044171986</v>
      </c>
      <c r="CR108" s="187">
        <f>IF(SUM(wUSE!CR$113:CR$115),CR$4*wUSE!CR109/SUM(wUSE!CR$113:CR$115),0)</f>
        <v>3.9317875468465643E-2</v>
      </c>
      <c r="CS108" s="187">
        <f>IF(SUM(wUSE!CS$113:CS$115),CS$4*wUSE!CS109/SUM(wUSE!CS$113:CS$115),0)</f>
        <v>0.33277714657188878</v>
      </c>
      <c r="CT108" s="187">
        <f>IF(SUM(wUSE!CT$113:CT$115),CT$4*wUSE!CT109/SUM(wUSE!CT$113:CT$115),0)</f>
        <v>1.3646555218941945</v>
      </c>
      <c r="CU108" s="187">
        <f>IF(SUM(wUSE!CU$113:CU$115),CU$4*wUSE!CU109/SUM(wUSE!CU$113:CU$115),0)</f>
        <v>2.7703508424997612</v>
      </c>
      <c r="CV108" s="187">
        <f>IF(SUM(wUSE!CV$113:CV$115),CV$4*wUSE!CV109/SUM(wUSE!CV$113:CV$115),0)</f>
        <v>0.43718478950119721</v>
      </c>
      <c r="CW108" s="187">
        <f>IF(SUM(wUSE!CW$113:CW$115),CW$4*wUSE!CW109/SUM(wUSE!CW$113:CW$115),0)</f>
        <v>0.40904272778241191</v>
      </c>
      <c r="CX108" s="187">
        <f>IF(SUM(wUSE!CX$113:CX$115),CX$4*wUSE!CX109/SUM(wUSE!CX$113:CX$115),0)</f>
        <v>3.1683693383307114E-2</v>
      </c>
      <c r="CY108" s="187">
        <f>IF(SUM(wUSE!CY$113:CY$115),CY$4*wUSE!CY109/SUM(wUSE!CY$113:CY$115),0)</f>
        <v>8.9900447379891654E-3</v>
      </c>
      <c r="CZ108" s="187">
        <f>IF(SUM(wUSE!CZ$113:CZ$115),CZ$4*wUSE!CZ109/SUM(wUSE!CZ$113:CZ$115),0)</f>
        <v>1.9222159270652284</v>
      </c>
      <c r="DA108" s="187">
        <f>IF(SUM(wUSE!DA$113:DA$115),DA$4*wUSE!DA109/SUM(wUSE!DA$113:DA$115),0)</f>
        <v>0</v>
      </c>
      <c r="DB108" s="187">
        <f>IF(SUM(wUSE!DB$113:DB$115),DB$4*wUSE!DB109/SUM(wUSE!DB$113:DB$115),0)</f>
        <v>0</v>
      </c>
      <c r="DC108" s="177"/>
      <c r="DD108" s="178"/>
      <c r="DE108" s="178"/>
      <c r="DF108" s="178"/>
      <c r="DG108" s="178"/>
      <c r="DH108" s="178"/>
      <c r="DI108" s="178"/>
      <c r="DJ108" s="178"/>
      <c r="DK108" s="178"/>
      <c r="DL108" s="178"/>
      <c r="DM108" s="178"/>
      <c r="DN108" s="178"/>
      <c r="DO108" s="178"/>
      <c r="DP108" s="178"/>
    </row>
    <row r="109" spans="1:120" x14ac:dyDescent="0.35">
      <c r="A109" s="1"/>
      <c r="B109" s="15" t="s">
        <v>188</v>
      </c>
      <c r="C109" s="187">
        <f>IF(SUM(wUSE!C$113:C$115),C$4*wUSE!C110/SUM(wUSE!C$113:C$115),0)</f>
        <v>0</v>
      </c>
      <c r="D109" s="187">
        <f>IF(SUM(wUSE!D$113:D$115),D$4*wUSE!D110/SUM(wUSE!D$113:D$115),0)</f>
        <v>0</v>
      </c>
      <c r="E109" s="187">
        <f>IF(SUM(wUSE!E$113:E$115),E$4*wUSE!E110/SUM(wUSE!E$113:E$115),0)</f>
        <v>0</v>
      </c>
      <c r="F109" s="187">
        <f>IF(SUM(wUSE!F$113:F$115),F$4*wUSE!F110/SUM(wUSE!F$113:F$115),0)</f>
        <v>0</v>
      </c>
      <c r="G109" s="187">
        <f>IF(SUM(wUSE!G$113:G$115),G$4*wUSE!G110/SUM(wUSE!G$113:G$115),0)</f>
        <v>0</v>
      </c>
      <c r="H109" s="187">
        <f>IF(SUM(wUSE!H$113:H$115),H$4*wUSE!H110/SUM(wUSE!H$113:H$115),0)</f>
        <v>0</v>
      </c>
      <c r="I109" s="187">
        <f>IF(SUM(wUSE!I$113:I$115),I$4*wUSE!I110/SUM(wUSE!I$113:I$115),0)</f>
        <v>0</v>
      </c>
      <c r="J109" s="187">
        <f>IF(SUM(wUSE!J$113:J$115),J$4*wUSE!J110/SUM(wUSE!J$113:J$115),0)</f>
        <v>0</v>
      </c>
      <c r="K109" s="187">
        <f>IF(SUM(wUSE!K$113:K$115),K$4*wUSE!K110/SUM(wUSE!K$113:K$115),0)</f>
        <v>0</v>
      </c>
      <c r="L109" s="187">
        <f>IF(SUM(wUSE!L$113:L$115),L$4*wUSE!L110/SUM(wUSE!L$113:L$115),0)</f>
        <v>0</v>
      </c>
      <c r="M109" s="187">
        <f>IF(SUM(wUSE!M$113:M$115),M$4*wUSE!M110/SUM(wUSE!M$113:M$115),0)</f>
        <v>0</v>
      </c>
      <c r="N109" s="187">
        <f>IF(SUM(wUSE!N$113:N$115),N$4*wUSE!N110/SUM(wUSE!N$113:N$115),0)</f>
        <v>0</v>
      </c>
      <c r="O109" s="187">
        <f>IF(SUM(wUSE!O$113:O$115),O$4*wUSE!O110/SUM(wUSE!O$113:O$115),0)</f>
        <v>0</v>
      </c>
      <c r="P109" s="187">
        <f>IF(SUM(wUSE!P$113:P$115),P$4*wUSE!P110/SUM(wUSE!P$113:P$115),0)</f>
        <v>0</v>
      </c>
      <c r="Q109" s="187">
        <f>IF(SUM(wUSE!Q$113:Q$115),Q$4*wUSE!Q110/SUM(wUSE!Q$113:Q$115),0)</f>
        <v>0</v>
      </c>
      <c r="R109" s="187">
        <f>IF(SUM(wUSE!R$113:R$115),R$4*wUSE!R110/SUM(wUSE!R$113:R$115),0)</f>
        <v>0</v>
      </c>
      <c r="S109" s="187">
        <f>IF(SUM(wUSE!S$113:S$115),S$4*wUSE!S110/SUM(wUSE!S$113:S$115),0)</f>
        <v>0</v>
      </c>
      <c r="T109" s="187">
        <f>IF(SUM(wUSE!T$113:T$115),T$4*wUSE!T110/SUM(wUSE!T$113:T$115),0)</f>
        <v>0</v>
      </c>
      <c r="U109" s="187">
        <f>IF(SUM(wUSE!U$113:U$115),U$4*wUSE!U110/SUM(wUSE!U$113:U$115),0)</f>
        <v>0</v>
      </c>
      <c r="V109" s="187">
        <f>IF(SUM(wUSE!V$113:V$115),V$4*wUSE!V110/SUM(wUSE!V$113:V$115),0)</f>
        <v>0</v>
      </c>
      <c r="W109" s="187">
        <f>IF(SUM(wUSE!W$113:W$115),W$4*wUSE!W110/SUM(wUSE!W$113:W$115),0)</f>
        <v>0</v>
      </c>
      <c r="X109" s="187">
        <f>IF(SUM(wUSE!X$113:X$115),X$4*wUSE!X110/SUM(wUSE!X$113:X$115),0)</f>
        <v>0</v>
      </c>
      <c r="Y109" s="187">
        <f>IF(SUM(wUSE!Y$113:Y$115),Y$4*wUSE!Y110/SUM(wUSE!Y$113:Y$115),0)</f>
        <v>0</v>
      </c>
      <c r="Z109" s="187">
        <f>IF(SUM(wUSE!Z$113:Z$115),Z$4*wUSE!Z110/SUM(wUSE!Z$113:Z$115),0)</f>
        <v>0</v>
      </c>
      <c r="AA109" s="187">
        <f>IF(SUM(wUSE!AA$113:AA$115),AA$4*wUSE!AA110/SUM(wUSE!AA$113:AA$115),0)</f>
        <v>0</v>
      </c>
      <c r="AB109" s="187">
        <f>IF(SUM(wUSE!AB$113:AB$115),AB$4*wUSE!AB110/SUM(wUSE!AB$113:AB$115),0)</f>
        <v>0</v>
      </c>
      <c r="AC109" s="187">
        <f>IF(SUM(wUSE!AC$113:AC$115),AC$4*wUSE!AC110/SUM(wUSE!AC$113:AC$115),0)</f>
        <v>0</v>
      </c>
      <c r="AD109" s="187">
        <f>IF(SUM(wUSE!AD$113:AD$115),AD$4*wUSE!AD110/SUM(wUSE!AD$113:AD$115),0)</f>
        <v>0</v>
      </c>
      <c r="AE109" s="187">
        <f>IF(SUM(wUSE!AE$113:AE$115),AE$4*wUSE!AE110/SUM(wUSE!AE$113:AE$115),0)</f>
        <v>0</v>
      </c>
      <c r="AF109" s="187">
        <f>IF(SUM(wUSE!AF$113:AF$115),AF$4*wUSE!AF110/SUM(wUSE!AF$113:AF$115),0)</f>
        <v>0</v>
      </c>
      <c r="AG109" s="187">
        <f>IF(SUM(wUSE!AG$113:AG$115),AG$4*wUSE!AG110/SUM(wUSE!AG$113:AG$115),0)</f>
        <v>0</v>
      </c>
      <c r="AH109" s="187">
        <f>IF(SUM(wUSE!AH$113:AH$115),AH$4*wUSE!AH110/SUM(wUSE!AH$113:AH$115),0)</f>
        <v>0</v>
      </c>
      <c r="AI109" s="187">
        <f>IF(SUM(wUSE!AI$113:AI$115),AI$4*wUSE!AI110/SUM(wUSE!AI$113:AI$115),0)</f>
        <v>0</v>
      </c>
      <c r="AJ109" s="187">
        <f>IF(SUM(wUSE!AJ$113:AJ$115),AJ$4*wUSE!AJ110/SUM(wUSE!AJ$113:AJ$115),0)</f>
        <v>0</v>
      </c>
      <c r="AK109" s="187">
        <f>IF(SUM(wUSE!AK$113:AK$115),AK$4*wUSE!AK110/SUM(wUSE!AK$113:AK$115),0)</f>
        <v>0</v>
      </c>
      <c r="AL109" s="187">
        <f>IF(SUM(wUSE!AL$113:AL$115),AL$4*wUSE!AL110/SUM(wUSE!AL$113:AL$115),0)</f>
        <v>0</v>
      </c>
      <c r="AM109" s="187">
        <f>IF(SUM(wUSE!AM$113:AM$115),AM$4*wUSE!AM110/SUM(wUSE!AM$113:AM$115),0)</f>
        <v>0</v>
      </c>
      <c r="AN109" s="187">
        <f>IF(SUM(wUSE!AN$113:AN$115),AN$4*wUSE!AN110/SUM(wUSE!AN$113:AN$115),0)</f>
        <v>0</v>
      </c>
      <c r="AO109" s="187">
        <f>IF(SUM(wUSE!AO$113:AO$115),AO$4*wUSE!AO110/SUM(wUSE!AO$113:AO$115),0)</f>
        <v>0</v>
      </c>
      <c r="AP109" s="187">
        <f>IF(SUM(wUSE!AP$113:AP$115),AP$4*wUSE!AP110/SUM(wUSE!AP$113:AP$115),0)</f>
        <v>0</v>
      </c>
      <c r="AQ109" s="187">
        <f>IF(SUM(wUSE!AQ$113:AQ$115),AQ$4*wUSE!AQ110/SUM(wUSE!AQ$113:AQ$115),0)</f>
        <v>0</v>
      </c>
      <c r="AR109" s="187">
        <f>IF(SUM(wUSE!AR$113:AR$115),AR$4*wUSE!AR110/SUM(wUSE!AR$113:AR$115),0)</f>
        <v>0</v>
      </c>
      <c r="AS109" s="187">
        <f>IF(SUM(wUSE!AS$113:AS$115),AS$4*wUSE!AS110/SUM(wUSE!AS$113:AS$115),0)</f>
        <v>0</v>
      </c>
      <c r="AT109" s="187">
        <f>IF(SUM(wUSE!AT$113:AT$115),AT$4*wUSE!AT110/SUM(wUSE!AT$113:AT$115),0)</f>
        <v>0</v>
      </c>
      <c r="AU109" s="187">
        <f>IF(SUM(wUSE!AU$113:AU$115),AU$4*wUSE!AU110/SUM(wUSE!AU$113:AU$115),0)</f>
        <v>0</v>
      </c>
      <c r="AV109" s="187">
        <f>IF(SUM(wUSE!AV$113:AV$115),AV$4*wUSE!AV110/SUM(wUSE!AV$113:AV$115),0)</f>
        <v>0</v>
      </c>
      <c r="AW109" s="187">
        <f>IF(SUM(wUSE!AW$113:AW$115),AW$4*wUSE!AW110/SUM(wUSE!AW$113:AW$115),0)</f>
        <v>0</v>
      </c>
      <c r="AX109" s="187">
        <f>IF(SUM(wUSE!AX$113:AX$115),AX$4*wUSE!AX110/SUM(wUSE!AX$113:AX$115),0)</f>
        <v>0</v>
      </c>
      <c r="AY109" s="187">
        <f>IF(SUM(wUSE!AY$113:AY$115),AY$4*wUSE!AY110/SUM(wUSE!AY$113:AY$115),0)</f>
        <v>0</v>
      </c>
      <c r="AZ109" s="187">
        <f>IF(SUM(wUSE!AZ$113:AZ$115),AZ$4*wUSE!AZ110/SUM(wUSE!AZ$113:AZ$115),0)</f>
        <v>0</v>
      </c>
      <c r="BA109" s="187">
        <f>IF(SUM(wUSE!BA$113:BA$115),BA$4*wUSE!BA110/SUM(wUSE!BA$113:BA$115),0)</f>
        <v>0</v>
      </c>
      <c r="BB109" s="187">
        <f>IF(SUM(wUSE!BB$113:BB$115),BB$4*wUSE!BB110/SUM(wUSE!BB$113:BB$115),0)</f>
        <v>0</v>
      </c>
      <c r="BC109" s="187">
        <f>IF(SUM(wUSE!BC$113:BC$115),BC$4*wUSE!BC110/SUM(wUSE!BC$113:BC$115),0)</f>
        <v>0</v>
      </c>
      <c r="BD109" s="187">
        <f>IF(SUM(wUSE!BD$113:BD$115),BD$4*wUSE!BD110/SUM(wUSE!BD$113:BD$115),0)</f>
        <v>0</v>
      </c>
      <c r="BE109" s="187">
        <f>IF(SUM(wUSE!BE$113:BE$115),BE$4*wUSE!BE110/SUM(wUSE!BE$113:BE$115),0)</f>
        <v>0</v>
      </c>
      <c r="BF109" s="187">
        <f>IF(SUM(wUSE!BF$113:BF$115),BF$4*wUSE!BF110/SUM(wUSE!BF$113:BF$115),0)</f>
        <v>0</v>
      </c>
      <c r="BG109" s="187">
        <f>IF(SUM(wUSE!BG$113:BG$115),BG$4*wUSE!BG110/SUM(wUSE!BG$113:BG$115),0)</f>
        <v>0</v>
      </c>
      <c r="BH109" s="187">
        <f>IF(SUM(wUSE!BH$113:BH$115),BH$4*wUSE!BH110/SUM(wUSE!BH$113:BH$115),0)</f>
        <v>0</v>
      </c>
      <c r="BI109" s="187">
        <f>IF(SUM(wUSE!BI$113:BI$115),BI$4*wUSE!BI110/SUM(wUSE!BI$113:BI$115),0)</f>
        <v>0</v>
      </c>
      <c r="BJ109" s="187">
        <f>IF(SUM(wUSE!BJ$113:BJ$115),BJ$4*wUSE!BJ110/SUM(wUSE!BJ$113:BJ$115),0)</f>
        <v>0</v>
      </c>
      <c r="BK109" s="187">
        <f>IF(SUM(wUSE!BK$113:BK$115),BK$4*wUSE!BK110/SUM(wUSE!BK$113:BK$115),0)</f>
        <v>0</v>
      </c>
      <c r="BL109" s="187">
        <f>IF(SUM(wUSE!BL$113:BL$115),BL$4*wUSE!BL110/SUM(wUSE!BL$113:BL$115),0)</f>
        <v>0</v>
      </c>
      <c r="BM109" s="187">
        <f>IF(SUM(wUSE!BM$113:BM$115),BM$4*wUSE!BM110/SUM(wUSE!BM$113:BM$115),0)</f>
        <v>0</v>
      </c>
      <c r="BN109" s="187">
        <f>IF(SUM(wUSE!BN$113:BN$115),BN$4*wUSE!BN110/SUM(wUSE!BN$113:BN$115),0)</f>
        <v>0</v>
      </c>
      <c r="BO109" s="187">
        <f>IF(SUM(wUSE!BO$113:BO$115),BO$4*wUSE!BO110/SUM(wUSE!BO$113:BO$115),0)</f>
        <v>0</v>
      </c>
      <c r="BP109" s="187">
        <f>IF(SUM(wUSE!BP$113:BP$115),BP$4*wUSE!BP110/SUM(wUSE!BP$113:BP$115),0)</f>
        <v>0</v>
      </c>
      <c r="BQ109" s="187">
        <f>IF(SUM(wUSE!BQ$113:BQ$115),BQ$4*wUSE!BQ110/SUM(wUSE!BQ$113:BQ$115),0)</f>
        <v>0</v>
      </c>
      <c r="BR109" s="187">
        <f>IF(SUM(wUSE!BR$113:BR$115),BR$4*wUSE!BR110/SUM(wUSE!BR$113:BR$115),0)</f>
        <v>0</v>
      </c>
      <c r="BS109" s="187">
        <f>IF(SUM(wUSE!BS$113:BS$115),BS$4*wUSE!BS110/SUM(wUSE!BS$113:BS$115),0)</f>
        <v>0</v>
      </c>
      <c r="BT109" s="187">
        <f>IF(SUM(wUSE!BT$113:BT$115),BT$4*wUSE!BT110/SUM(wUSE!BT$113:BT$115),0)</f>
        <v>0</v>
      </c>
      <c r="BU109" s="187">
        <f>IF(SUM(wUSE!BU$113:BU$115),BU$4*wUSE!BU110/SUM(wUSE!BU$113:BU$115),0)</f>
        <v>0</v>
      </c>
      <c r="BV109" s="187">
        <f>IF(SUM(wUSE!BV$113:BV$115),BV$4*wUSE!BV110/SUM(wUSE!BV$113:BV$115),0)</f>
        <v>0</v>
      </c>
      <c r="BW109" s="187">
        <f>IF(SUM(wUSE!BW$113:BW$115),BW$4*wUSE!BW110/SUM(wUSE!BW$113:BW$115),0)</f>
        <v>0</v>
      </c>
      <c r="BX109" s="187">
        <f>IF(SUM(wUSE!BX$113:BX$115),BX$4*wUSE!BX110/SUM(wUSE!BX$113:BX$115),0)</f>
        <v>0</v>
      </c>
      <c r="BY109" s="187">
        <f>IF(SUM(wUSE!BY$113:BY$115),BY$4*wUSE!BY110/SUM(wUSE!BY$113:BY$115),0)</f>
        <v>0</v>
      </c>
      <c r="BZ109" s="187">
        <f>IF(SUM(wUSE!BZ$113:BZ$115),BZ$4*wUSE!BZ110/SUM(wUSE!BZ$113:BZ$115),0)</f>
        <v>0</v>
      </c>
      <c r="CA109" s="187">
        <f>IF(SUM(wUSE!CA$113:CA$115),CA$4*wUSE!CA110/SUM(wUSE!CA$113:CA$115),0)</f>
        <v>0</v>
      </c>
      <c r="CB109" s="187">
        <f>IF(SUM(wUSE!CB$113:CB$115),CB$4*wUSE!CB110/SUM(wUSE!CB$113:CB$115),0)</f>
        <v>0</v>
      </c>
      <c r="CC109" s="187">
        <f>IF(SUM(wUSE!CC$113:CC$115),CC$4*wUSE!CC110/SUM(wUSE!CC$113:CC$115),0)</f>
        <v>0</v>
      </c>
      <c r="CD109" s="187">
        <f>IF(SUM(wUSE!CD$113:CD$115),CD$4*wUSE!CD110/SUM(wUSE!CD$113:CD$115),0)</f>
        <v>0</v>
      </c>
      <c r="CE109" s="187">
        <f>IF(SUM(wUSE!CE$113:CE$115),CE$4*wUSE!CE110/SUM(wUSE!CE$113:CE$115),0)</f>
        <v>0</v>
      </c>
      <c r="CF109" s="187">
        <f>IF(SUM(wUSE!CF$113:CF$115),CF$4*wUSE!CF110/SUM(wUSE!CF$113:CF$115),0)</f>
        <v>0</v>
      </c>
      <c r="CG109" s="187">
        <f>IF(SUM(wUSE!CG$113:CG$115),CG$4*wUSE!CG110/SUM(wUSE!CG$113:CG$115),0)</f>
        <v>0</v>
      </c>
      <c r="CH109" s="187">
        <f>IF(SUM(wUSE!CH$113:CH$115),CH$4*wUSE!CH110/SUM(wUSE!CH$113:CH$115),0)</f>
        <v>0</v>
      </c>
      <c r="CI109" s="187">
        <f>IF(SUM(wUSE!CI$113:CI$115),CI$4*wUSE!CI110/SUM(wUSE!CI$113:CI$115),0)</f>
        <v>0</v>
      </c>
      <c r="CJ109" s="187">
        <f>IF(SUM(wUSE!CJ$113:CJ$115),CJ$4*wUSE!CJ110/SUM(wUSE!CJ$113:CJ$115),0)</f>
        <v>0</v>
      </c>
      <c r="CK109" s="187">
        <f>IF(SUM(wUSE!CK$113:CK$115),CK$4*wUSE!CK110/SUM(wUSE!CK$113:CK$115),0)</f>
        <v>0</v>
      </c>
      <c r="CL109" s="187">
        <f>IF(SUM(wUSE!CL$113:CL$115),CL$4*wUSE!CL110/SUM(wUSE!CL$113:CL$115),0)</f>
        <v>0</v>
      </c>
      <c r="CM109" s="187">
        <f>IF(SUM(wUSE!CM$113:CM$115),CM$4*wUSE!CM110/SUM(wUSE!CM$113:CM$115),0)</f>
        <v>0</v>
      </c>
      <c r="CN109" s="187">
        <f>IF(SUM(wUSE!CN$113:CN$115),CN$4*wUSE!CN110/SUM(wUSE!CN$113:CN$115),0)</f>
        <v>0</v>
      </c>
      <c r="CO109" s="187">
        <f>IF(SUM(wUSE!CO$113:CO$115),CO$4*wUSE!CO110/SUM(wUSE!CO$113:CO$115),0)</f>
        <v>0</v>
      </c>
      <c r="CP109" s="187">
        <f>IF(SUM(wUSE!CP$113:CP$115),CP$4*wUSE!CP110/SUM(wUSE!CP$113:CP$115),0)</f>
        <v>0</v>
      </c>
      <c r="CQ109" s="187">
        <f>IF(SUM(wUSE!CQ$113:CQ$115),CQ$4*wUSE!CQ110/SUM(wUSE!CQ$113:CQ$115),0)</f>
        <v>0</v>
      </c>
      <c r="CR109" s="187">
        <f>IF(SUM(wUSE!CR$113:CR$115),CR$4*wUSE!CR110/SUM(wUSE!CR$113:CR$115),0)</f>
        <v>0</v>
      </c>
      <c r="CS109" s="187">
        <f>IF(SUM(wUSE!CS$113:CS$115),CS$4*wUSE!CS110/SUM(wUSE!CS$113:CS$115),0)</f>
        <v>0</v>
      </c>
      <c r="CT109" s="187">
        <f>IF(SUM(wUSE!CT$113:CT$115),CT$4*wUSE!CT110/SUM(wUSE!CT$113:CT$115),0)</f>
        <v>6.6081849045125871</v>
      </c>
      <c r="CU109" s="187">
        <f>IF(SUM(wUSE!CU$113:CU$115),CU$4*wUSE!CU110/SUM(wUSE!CU$113:CU$115),0)</f>
        <v>1.4912923936938849</v>
      </c>
      <c r="CV109" s="187">
        <f>IF(SUM(wUSE!CV$113:CV$115),CV$4*wUSE!CV110/SUM(wUSE!CV$113:CV$115),0)</f>
        <v>6.5388044593937447E-2</v>
      </c>
      <c r="CW109" s="187">
        <f>IF(SUM(wUSE!CW$113:CW$115),CW$4*wUSE!CW110/SUM(wUSE!CW$113:CW$115),0)</f>
        <v>0</v>
      </c>
      <c r="CX109" s="187">
        <f>IF(SUM(wUSE!CX$113:CX$115),CX$4*wUSE!CX110/SUM(wUSE!CX$113:CX$115),0)</f>
        <v>0</v>
      </c>
      <c r="CY109" s="187">
        <f>IF(SUM(wUSE!CY$113:CY$115),CY$4*wUSE!CY110/SUM(wUSE!CY$113:CY$115),0)</f>
        <v>0</v>
      </c>
      <c r="CZ109" s="187">
        <f>IF(SUM(wUSE!CZ$113:CZ$115),CZ$4*wUSE!CZ110/SUM(wUSE!CZ$113:CZ$115),0)</f>
        <v>0</v>
      </c>
      <c r="DA109" s="187">
        <f>IF(SUM(wUSE!DA$113:DA$115),DA$4*wUSE!DA110/SUM(wUSE!DA$113:DA$115),0)</f>
        <v>0</v>
      </c>
      <c r="DB109" s="187">
        <f>IF(SUM(wUSE!DB$113:DB$115),DB$4*wUSE!DB110/SUM(wUSE!DB$113:DB$115),0)</f>
        <v>0</v>
      </c>
      <c r="DC109" s="177"/>
      <c r="DD109" s="178"/>
      <c r="DE109" s="178"/>
      <c r="DF109" s="178"/>
      <c r="DG109" s="178"/>
      <c r="DH109" s="178"/>
      <c r="DI109" s="178"/>
      <c r="DJ109" s="178"/>
      <c r="DK109" s="178"/>
      <c r="DL109" s="178"/>
      <c r="DM109" s="178"/>
      <c r="DN109" s="178"/>
      <c r="DO109" s="178"/>
      <c r="DP109" s="178"/>
    </row>
    <row r="110" spans="1:120" x14ac:dyDescent="0.35">
      <c r="A110" s="1"/>
      <c r="B110" s="15" t="s">
        <v>605</v>
      </c>
      <c r="C110" s="187">
        <f>IF(SUM(wUSE!C$113:C$115),C$4*wUSE!C111/SUM(wUSE!C$113:C$115),0)</f>
        <v>0</v>
      </c>
      <c r="D110" s="187">
        <f>IF(SUM(wUSE!D$113:D$115),D$4*wUSE!D111/SUM(wUSE!D$113:D$115),0)</f>
        <v>0</v>
      </c>
      <c r="E110" s="187">
        <f>IF(SUM(wUSE!E$113:E$115),E$4*wUSE!E111/SUM(wUSE!E$113:E$115),0)</f>
        <v>0</v>
      </c>
      <c r="F110" s="187">
        <f>IF(SUM(wUSE!F$113:F$115),F$4*wUSE!F111/SUM(wUSE!F$113:F$115),0)</f>
        <v>0</v>
      </c>
      <c r="G110" s="187">
        <f>IF(SUM(wUSE!G$113:G$115),G$4*wUSE!G111/SUM(wUSE!G$113:G$115),0)</f>
        <v>0</v>
      </c>
      <c r="H110" s="187">
        <f>IF(SUM(wUSE!H$113:H$115),H$4*wUSE!H111/SUM(wUSE!H$113:H$115),0)</f>
        <v>0</v>
      </c>
      <c r="I110" s="187">
        <f>IF(SUM(wUSE!I$113:I$115),I$4*wUSE!I111/SUM(wUSE!I$113:I$115),0)</f>
        <v>0</v>
      </c>
      <c r="J110" s="187">
        <f>IF(SUM(wUSE!J$113:J$115),J$4*wUSE!J111/SUM(wUSE!J$113:J$115),0)</f>
        <v>0</v>
      </c>
      <c r="K110" s="187">
        <f>IF(SUM(wUSE!K$113:K$115),K$4*wUSE!K111/SUM(wUSE!K$113:K$115),0)</f>
        <v>0</v>
      </c>
      <c r="L110" s="187">
        <f>IF(SUM(wUSE!L$113:L$115),L$4*wUSE!L111/SUM(wUSE!L$113:L$115),0)</f>
        <v>0</v>
      </c>
      <c r="M110" s="187">
        <f>IF(SUM(wUSE!M$113:M$115),M$4*wUSE!M111/SUM(wUSE!M$113:M$115),0)</f>
        <v>0</v>
      </c>
      <c r="N110" s="187">
        <f>IF(SUM(wUSE!N$113:N$115),N$4*wUSE!N111/SUM(wUSE!N$113:N$115),0)</f>
        <v>0</v>
      </c>
      <c r="O110" s="187">
        <f>IF(SUM(wUSE!O$113:O$115),O$4*wUSE!O111/SUM(wUSE!O$113:O$115),0)</f>
        <v>0</v>
      </c>
      <c r="P110" s="187">
        <f>IF(SUM(wUSE!P$113:P$115),P$4*wUSE!P111/SUM(wUSE!P$113:P$115),0)</f>
        <v>0</v>
      </c>
      <c r="Q110" s="187">
        <f>IF(SUM(wUSE!Q$113:Q$115),Q$4*wUSE!Q111/SUM(wUSE!Q$113:Q$115),0)</f>
        <v>0</v>
      </c>
      <c r="R110" s="187">
        <f>IF(SUM(wUSE!R$113:R$115),R$4*wUSE!R111/SUM(wUSE!R$113:R$115),0)</f>
        <v>0</v>
      </c>
      <c r="S110" s="187">
        <f>IF(SUM(wUSE!S$113:S$115),S$4*wUSE!S111/SUM(wUSE!S$113:S$115),0)</f>
        <v>0</v>
      </c>
      <c r="T110" s="187">
        <f>IF(SUM(wUSE!T$113:T$115),T$4*wUSE!T111/SUM(wUSE!T$113:T$115),0)</f>
        <v>0</v>
      </c>
      <c r="U110" s="187">
        <f>IF(SUM(wUSE!U$113:U$115),U$4*wUSE!U111/SUM(wUSE!U$113:U$115),0)</f>
        <v>0</v>
      </c>
      <c r="V110" s="187">
        <f>IF(SUM(wUSE!V$113:V$115),V$4*wUSE!V111/SUM(wUSE!V$113:V$115),0)</f>
        <v>0</v>
      </c>
      <c r="W110" s="187">
        <f>IF(SUM(wUSE!W$113:W$115),W$4*wUSE!W111/SUM(wUSE!W$113:W$115),0)</f>
        <v>0</v>
      </c>
      <c r="X110" s="187">
        <f>IF(SUM(wUSE!X$113:X$115),X$4*wUSE!X111/SUM(wUSE!X$113:X$115),0)</f>
        <v>0</v>
      </c>
      <c r="Y110" s="187">
        <f>IF(SUM(wUSE!Y$113:Y$115),Y$4*wUSE!Y111/SUM(wUSE!Y$113:Y$115),0)</f>
        <v>0</v>
      </c>
      <c r="Z110" s="187">
        <f>IF(SUM(wUSE!Z$113:Z$115),Z$4*wUSE!Z111/SUM(wUSE!Z$113:Z$115),0)</f>
        <v>0</v>
      </c>
      <c r="AA110" s="187">
        <f>IF(SUM(wUSE!AA$113:AA$115),AA$4*wUSE!AA111/SUM(wUSE!AA$113:AA$115),0)</f>
        <v>0</v>
      </c>
      <c r="AB110" s="187">
        <f>IF(SUM(wUSE!AB$113:AB$115),AB$4*wUSE!AB111/SUM(wUSE!AB$113:AB$115),0)</f>
        <v>0</v>
      </c>
      <c r="AC110" s="187">
        <f>IF(SUM(wUSE!AC$113:AC$115),AC$4*wUSE!AC111/SUM(wUSE!AC$113:AC$115),0)</f>
        <v>0</v>
      </c>
      <c r="AD110" s="187">
        <f>IF(SUM(wUSE!AD$113:AD$115),AD$4*wUSE!AD111/SUM(wUSE!AD$113:AD$115),0)</f>
        <v>0</v>
      </c>
      <c r="AE110" s="187">
        <f>IF(SUM(wUSE!AE$113:AE$115),AE$4*wUSE!AE111/SUM(wUSE!AE$113:AE$115),0)</f>
        <v>0</v>
      </c>
      <c r="AF110" s="187">
        <f>IF(SUM(wUSE!AF$113:AF$115),AF$4*wUSE!AF111/SUM(wUSE!AF$113:AF$115),0)</f>
        <v>0</v>
      </c>
      <c r="AG110" s="187">
        <f>IF(SUM(wUSE!AG$113:AG$115),AG$4*wUSE!AG111/SUM(wUSE!AG$113:AG$115),0)</f>
        <v>0</v>
      </c>
      <c r="AH110" s="187">
        <f>IF(SUM(wUSE!AH$113:AH$115),AH$4*wUSE!AH111/SUM(wUSE!AH$113:AH$115),0)</f>
        <v>0</v>
      </c>
      <c r="AI110" s="187">
        <f>IF(SUM(wUSE!AI$113:AI$115),AI$4*wUSE!AI111/SUM(wUSE!AI$113:AI$115),0)</f>
        <v>0</v>
      </c>
      <c r="AJ110" s="187">
        <f>IF(SUM(wUSE!AJ$113:AJ$115),AJ$4*wUSE!AJ111/SUM(wUSE!AJ$113:AJ$115),0)</f>
        <v>0</v>
      </c>
      <c r="AK110" s="187">
        <f>IF(SUM(wUSE!AK$113:AK$115),AK$4*wUSE!AK111/SUM(wUSE!AK$113:AK$115),0)</f>
        <v>0</v>
      </c>
      <c r="AL110" s="187">
        <f>IF(SUM(wUSE!AL$113:AL$115),AL$4*wUSE!AL111/SUM(wUSE!AL$113:AL$115),0)</f>
        <v>0</v>
      </c>
      <c r="AM110" s="187">
        <f>IF(SUM(wUSE!AM$113:AM$115),AM$4*wUSE!AM111/SUM(wUSE!AM$113:AM$115),0)</f>
        <v>0</v>
      </c>
      <c r="AN110" s="187">
        <f>IF(SUM(wUSE!AN$113:AN$115),AN$4*wUSE!AN111/SUM(wUSE!AN$113:AN$115),0)</f>
        <v>0</v>
      </c>
      <c r="AO110" s="187">
        <f>IF(SUM(wUSE!AO$113:AO$115),AO$4*wUSE!AO111/SUM(wUSE!AO$113:AO$115),0)</f>
        <v>0</v>
      </c>
      <c r="AP110" s="187">
        <f>IF(SUM(wUSE!AP$113:AP$115),AP$4*wUSE!AP111/SUM(wUSE!AP$113:AP$115),0)</f>
        <v>0</v>
      </c>
      <c r="AQ110" s="187">
        <f>IF(SUM(wUSE!AQ$113:AQ$115),AQ$4*wUSE!AQ111/SUM(wUSE!AQ$113:AQ$115),0)</f>
        <v>0</v>
      </c>
      <c r="AR110" s="187">
        <f>IF(SUM(wUSE!AR$113:AR$115),AR$4*wUSE!AR111/SUM(wUSE!AR$113:AR$115),0)</f>
        <v>0</v>
      </c>
      <c r="AS110" s="187">
        <f>IF(SUM(wUSE!AS$113:AS$115),AS$4*wUSE!AS111/SUM(wUSE!AS$113:AS$115),0)</f>
        <v>0</v>
      </c>
      <c r="AT110" s="187">
        <f>IF(SUM(wUSE!AT$113:AT$115),AT$4*wUSE!AT111/SUM(wUSE!AT$113:AT$115),0)</f>
        <v>0</v>
      </c>
      <c r="AU110" s="187">
        <f>IF(SUM(wUSE!AU$113:AU$115),AU$4*wUSE!AU111/SUM(wUSE!AU$113:AU$115),0)</f>
        <v>0</v>
      </c>
      <c r="AV110" s="187">
        <f>IF(SUM(wUSE!AV$113:AV$115),AV$4*wUSE!AV111/SUM(wUSE!AV$113:AV$115),0)</f>
        <v>0</v>
      </c>
      <c r="AW110" s="187">
        <f>IF(SUM(wUSE!AW$113:AW$115),AW$4*wUSE!AW111/SUM(wUSE!AW$113:AW$115),0)</f>
        <v>0</v>
      </c>
      <c r="AX110" s="187">
        <f>IF(SUM(wUSE!AX$113:AX$115),AX$4*wUSE!AX111/SUM(wUSE!AX$113:AX$115),0)</f>
        <v>0</v>
      </c>
      <c r="AY110" s="187">
        <f>IF(SUM(wUSE!AY$113:AY$115),AY$4*wUSE!AY111/SUM(wUSE!AY$113:AY$115),0)</f>
        <v>0</v>
      </c>
      <c r="AZ110" s="187">
        <f>IF(SUM(wUSE!AZ$113:AZ$115),AZ$4*wUSE!AZ111/SUM(wUSE!AZ$113:AZ$115),0)</f>
        <v>0</v>
      </c>
      <c r="BA110" s="187">
        <f>IF(SUM(wUSE!BA$113:BA$115),BA$4*wUSE!BA111/SUM(wUSE!BA$113:BA$115),0)</f>
        <v>0</v>
      </c>
      <c r="BB110" s="187">
        <f>IF(SUM(wUSE!BB$113:BB$115),BB$4*wUSE!BB111/SUM(wUSE!BB$113:BB$115),0)</f>
        <v>0</v>
      </c>
      <c r="BC110" s="187">
        <f>IF(SUM(wUSE!BC$113:BC$115),BC$4*wUSE!BC111/SUM(wUSE!BC$113:BC$115),0)</f>
        <v>0</v>
      </c>
      <c r="BD110" s="187">
        <f>IF(SUM(wUSE!BD$113:BD$115),BD$4*wUSE!BD111/SUM(wUSE!BD$113:BD$115),0)</f>
        <v>0</v>
      </c>
      <c r="BE110" s="187">
        <f>IF(SUM(wUSE!BE$113:BE$115),BE$4*wUSE!BE111/SUM(wUSE!BE$113:BE$115),0)</f>
        <v>0</v>
      </c>
      <c r="BF110" s="187">
        <f>IF(SUM(wUSE!BF$113:BF$115),BF$4*wUSE!BF111/SUM(wUSE!BF$113:BF$115),0)</f>
        <v>0</v>
      </c>
      <c r="BG110" s="187">
        <f>IF(SUM(wUSE!BG$113:BG$115),BG$4*wUSE!BG111/SUM(wUSE!BG$113:BG$115),0)</f>
        <v>0</v>
      </c>
      <c r="BH110" s="187">
        <f>IF(SUM(wUSE!BH$113:BH$115),BH$4*wUSE!BH111/SUM(wUSE!BH$113:BH$115),0)</f>
        <v>0</v>
      </c>
      <c r="BI110" s="187">
        <f>IF(SUM(wUSE!BI$113:BI$115),BI$4*wUSE!BI111/SUM(wUSE!BI$113:BI$115),0)</f>
        <v>0</v>
      </c>
      <c r="BJ110" s="187">
        <f>IF(SUM(wUSE!BJ$113:BJ$115),BJ$4*wUSE!BJ111/SUM(wUSE!BJ$113:BJ$115),0)</f>
        <v>0</v>
      </c>
      <c r="BK110" s="187">
        <f>IF(SUM(wUSE!BK$113:BK$115),BK$4*wUSE!BK111/SUM(wUSE!BK$113:BK$115),0)</f>
        <v>0</v>
      </c>
      <c r="BL110" s="187">
        <f>IF(SUM(wUSE!BL$113:BL$115),BL$4*wUSE!BL111/SUM(wUSE!BL$113:BL$115),0)</f>
        <v>0</v>
      </c>
      <c r="BM110" s="187">
        <f>IF(SUM(wUSE!BM$113:BM$115),BM$4*wUSE!BM111/SUM(wUSE!BM$113:BM$115),0)</f>
        <v>0</v>
      </c>
      <c r="BN110" s="187">
        <f>IF(SUM(wUSE!BN$113:BN$115),BN$4*wUSE!BN111/SUM(wUSE!BN$113:BN$115),0)</f>
        <v>0</v>
      </c>
      <c r="BO110" s="187">
        <f>IF(SUM(wUSE!BO$113:BO$115),BO$4*wUSE!BO111/SUM(wUSE!BO$113:BO$115),0)</f>
        <v>0</v>
      </c>
      <c r="BP110" s="187">
        <f>IF(SUM(wUSE!BP$113:BP$115),BP$4*wUSE!BP111/SUM(wUSE!BP$113:BP$115),0)</f>
        <v>0</v>
      </c>
      <c r="BQ110" s="187">
        <f>IF(SUM(wUSE!BQ$113:BQ$115),BQ$4*wUSE!BQ111/SUM(wUSE!BQ$113:BQ$115),0)</f>
        <v>0</v>
      </c>
      <c r="BR110" s="187">
        <f>IF(SUM(wUSE!BR$113:BR$115),BR$4*wUSE!BR111/SUM(wUSE!BR$113:BR$115),0)</f>
        <v>0</v>
      </c>
      <c r="BS110" s="187">
        <f>IF(SUM(wUSE!BS$113:BS$115),BS$4*wUSE!BS111/SUM(wUSE!BS$113:BS$115),0)</f>
        <v>0</v>
      </c>
      <c r="BT110" s="187">
        <f>IF(SUM(wUSE!BT$113:BT$115),BT$4*wUSE!BT111/SUM(wUSE!BT$113:BT$115),0)</f>
        <v>0</v>
      </c>
      <c r="BU110" s="187">
        <f>IF(SUM(wUSE!BU$113:BU$115),BU$4*wUSE!BU111/SUM(wUSE!BU$113:BU$115),0)</f>
        <v>0</v>
      </c>
      <c r="BV110" s="187">
        <f>IF(SUM(wUSE!BV$113:BV$115),BV$4*wUSE!BV111/SUM(wUSE!BV$113:BV$115),0)</f>
        <v>0</v>
      </c>
      <c r="BW110" s="187">
        <f>IF(SUM(wUSE!BW$113:BW$115),BW$4*wUSE!BW111/SUM(wUSE!BW$113:BW$115),0)</f>
        <v>0</v>
      </c>
      <c r="BX110" s="187">
        <f>IF(SUM(wUSE!BX$113:BX$115),BX$4*wUSE!BX111/SUM(wUSE!BX$113:BX$115),0)</f>
        <v>0</v>
      </c>
      <c r="BY110" s="187">
        <f>IF(SUM(wUSE!BY$113:BY$115),BY$4*wUSE!BY111/SUM(wUSE!BY$113:BY$115),0)</f>
        <v>0</v>
      </c>
      <c r="BZ110" s="187">
        <f>IF(SUM(wUSE!BZ$113:BZ$115),BZ$4*wUSE!BZ111/SUM(wUSE!BZ$113:BZ$115),0)</f>
        <v>0</v>
      </c>
      <c r="CA110" s="187">
        <f>IF(SUM(wUSE!CA$113:CA$115),CA$4*wUSE!CA111/SUM(wUSE!CA$113:CA$115),0)</f>
        <v>0</v>
      </c>
      <c r="CB110" s="187">
        <f>IF(SUM(wUSE!CB$113:CB$115),CB$4*wUSE!CB111/SUM(wUSE!CB$113:CB$115),0)</f>
        <v>0</v>
      </c>
      <c r="CC110" s="187">
        <f>IF(SUM(wUSE!CC$113:CC$115),CC$4*wUSE!CC111/SUM(wUSE!CC$113:CC$115),0)</f>
        <v>0</v>
      </c>
      <c r="CD110" s="187">
        <f>IF(SUM(wUSE!CD$113:CD$115),CD$4*wUSE!CD111/SUM(wUSE!CD$113:CD$115),0)</f>
        <v>0</v>
      </c>
      <c r="CE110" s="187">
        <f>IF(SUM(wUSE!CE$113:CE$115),CE$4*wUSE!CE111/SUM(wUSE!CE$113:CE$115),0)</f>
        <v>0</v>
      </c>
      <c r="CF110" s="187">
        <f>IF(SUM(wUSE!CF$113:CF$115),CF$4*wUSE!CF111/SUM(wUSE!CF$113:CF$115),0)</f>
        <v>0</v>
      </c>
      <c r="CG110" s="187">
        <f>IF(SUM(wUSE!CG$113:CG$115),CG$4*wUSE!CG111/SUM(wUSE!CG$113:CG$115),0)</f>
        <v>0</v>
      </c>
      <c r="CH110" s="187">
        <f>IF(SUM(wUSE!CH$113:CH$115),CH$4*wUSE!CH111/SUM(wUSE!CH$113:CH$115),0)</f>
        <v>0</v>
      </c>
      <c r="CI110" s="187">
        <f>IF(SUM(wUSE!CI$113:CI$115),CI$4*wUSE!CI111/SUM(wUSE!CI$113:CI$115),0)</f>
        <v>0</v>
      </c>
      <c r="CJ110" s="187">
        <f>IF(SUM(wUSE!CJ$113:CJ$115),CJ$4*wUSE!CJ111/SUM(wUSE!CJ$113:CJ$115),0)</f>
        <v>0</v>
      </c>
      <c r="CK110" s="187">
        <f>IF(SUM(wUSE!CK$113:CK$115),CK$4*wUSE!CK111/SUM(wUSE!CK$113:CK$115),0)</f>
        <v>0</v>
      </c>
      <c r="CL110" s="187">
        <f>IF(SUM(wUSE!CL$113:CL$115),CL$4*wUSE!CL111/SUM(wUSE!CL$113:CL$115),0)</f>
        <v>0</v>
      </c>
      <c r="CM110" s="187">
        <f>IF(SUM(wUSE!CM$113:CM$115),CM$4*wUSE!CM111/SUM(wUSE!CM$113:CM$115),0)</f>
        <v>0</v>
      </c>
      <c r="CN110" s="187">
        <f>IF(SUM(wUSE!CN$113:CN$115),CN$4*wUSE!CN111/SUM(wUSE!CN$113:CN$115),0)</f>
        <v>0</v>
      </c>
      <c r="CO110" s="187">
        <f>IF(SUM(wUSE!CO$113:CO$115),CO$4*wUSE!CO111/SUM(wUSE!CO$113:CO$115),0)</f>
        <v>0</v>
      </c>
      <c r="CP110" s="187">
        <f>IF(SUM(wUSE!CP$113:CP$115),CP$4*wUSE!CP111/SUM(wUSE!CP$113:CP$115),0)</f>
        <v>0</v>
      </c>
      <c r="CQ110" s="187">
        <f>IF(SUM(wUSE!CQ$113:CQ$115),CQ$4*wUSE!CQ111/SUM(wUSE!CQ$113:CQ$115),0)</f>
        <v>0</v>
      </c>
      <c r="CR110" s="187">
        <f>IF(SUM(wUSE!CR$113:CR$115),CR$4*wUSE!CR111/SUM(wUSE!CR$113:CR$115),0)</f>
        <v>0</v>
      </c>
      <c r="CS110" s="187">
        <f>IF(SUM(wUSE!CS$113:CS$115),CS$4*wUSE!CS111/SUM(wUSE!CS$113:CS$115),0)</f>
        <v>0</v>
      </c>
      <c r="CT110" s="187">
        <f>IF(SUM(wUSE!CT$113:CT$115),CT$4*wUSE!CT111/SUM(wUSE!CT$113:CT$115),0)</f>
        <v>0</v>
      </c>
      <c r="CU110" s="187">
        <f>IF(SUM(wUSE!CU$113:CU$115),CU$4*wUSE!CU111/SUM(wUSE!CU$113:CU$115),0)</f>
        <v>0</v>
      </c>
      <c r="CV110" s="187">
        <f>IF(SUM(wUSE!CV$113:CV$115),CV$4*wUSE!CV111/SUM(wUSE!CV$113:CV$115),0)</f>
        <v>0</v>
      </c>
      <c r="CW110" s="187">
        <f>IF(SUM(wUSE!CW$113:CW$115),CW$4*wUSE!CW111/SUM(wUSE!CW$113:CW$115),0)</f>
        <v>0</v>
      </c>
      <c r="CX110" s="187">
        <f>IF(SUM(wUSE!CX$113:CX$115),CX$4*wUSE!CX111/SUM(wUSE!CX$113:CX$115),0)</f>
        <v>0</v>
      </c>
      <c r="CY110" s="187">
        <f>IF(SUM(wUSE!CY$113:CY$115),CY$4*wUSE!CY111/SUM(wUSE!CY$113:CY$115),0)</f>
        <v>0</v>
      </c>
      <c r="CZ110" s="187">
        <f>IF(SUM(wUSE!CZ$113:CZ$115),CZ$4*wUSE!CZ111/SUM(wUSE!CZ$113:CZ$115),0)</f>
        <v>0</v>
      </c>
      <c r="DA110" s="187">
        <f>IF(SUM(wUSE!DA$113:DA$115),DA$4*wUSE!DA111/SUM(wUSE!DA$113:DA$115),0)</f>
        <v>0</v>
      </c>
      <c r="DB110" s="187">
        <f>IF(SUM(wUSE!DB$113:DB$115),DB$4*wUSE!DB111/SUM(wUSE!DB$113:DB$115),0)</f>
        <v>0</v>
      </c>
      <c r="DC110" s="177"/>
      <c r="DD110" s="178"/>
      <c r="DE110" s="178"/>
      <c r="DF110" s="178"/>
      <c r="DG110" s="178"/>
      <c r="DH110" s="178"/>
      <c r="DI110" s="178"/>
      <c r="DJ110" s="178"/>
      <c r="DK110" s="178"/>
      <c r="DL110" s="178"/>
      <c r="DM110" s="178"/>
      <c r="DN110" s="178"/>
      <c r="DO110" s="178"/>
      <c r="DP110" s="178"/>
    </row>
    <row r="111" spans="1:120" x14ac:dyDescent="0.35">
      <c r="A111" s="1"/>
      <c r="B111" s="15" t="s">
        <v>956</v>
      </c>
      <c r="C111" s="187">
        <f>IF(SUM(wUSE!C$113:C$115),C$4*wUSE!C112/SUM(wUSE!C$113:C$115),0)</f>
        <v>0</v>
      </c>
      <c r="D111" s="187">
        <f>IF(SUM(wUSE!D$113:D$115),D$4*wUSE!D112/SUM(wUSE!D$113:D$115),0)</f>
        <v>0</v>
      </c>
      <c r="E111" s="187">
        <f>IF(SUM(wUSE!E$113:E$115),E$4*wUSE!E112/SUM(wUSE!E$113:E$115),0)</f>
        <v>0</v>
      </c>
      <c r="F111" s="187">
        <f>IF(SUM(wUSE!F$113:F$115),F$4*wUSE!F112/SUM(wUSE!F$113:F$115),0)</f>
        <v>0</v>
      </c>
      <c r="G111" s="187">
        <f>IF(SUM(wUSE!G$113:G$115),G$4*wUSE!G112/SUM(wUSE!G$113:G$115),0)</f>
        <v>0</v>
      </c>
      <c r="H111" s="187">
        <f>IF(SUM(wUSE!H$113:H$115),H$4*wUSE!H112/SUM(wUSE!H$113:H$115),0)</f>
        <v>0</v>
      </c>
      <c r="I111" s="187">
        <f>IF(SUM(wUSE!I$113:I$115),I$4*wUSE!I112/SUM(wUSE!I$113:I$115),0)</f>
        <v>0</v>
      </c>
      <c r="J111" s="187">
        <f>IF(SUM(wUSE!J$113:J$115),J$4*wUSE!J112/SUM(wUSE!J$113:J$115),0)</f>
        <v>0</v>
      </c>
      <c r="K111" s="187">
        <f>IF(SUM(wUSE!K$113:K$115),K$4*wUSE!K112/SUM(wUSE!K$113:K$115),0)</f>
        <v>0</v>
      </c>
      <c r="L111" s="187">
        <f>IF(SUM(wUSE!L$113:L$115),L$4*wUSE!L112/SUM(wUSE!L$113:L$115),0)</f>
        <v>0</v>
      </c>
      <c r="M111" s="187">
        <f>IF(SUM(wUSE!M$113:M$115),M$4*wUSE!M112/SUM(wUSE!M$113:M$115),0)</f>
        <v>0</v>
      </c>
      <c r="N111" s="187">
        <f>IF(SUM(wUSE!N$113:N$115),N$4*wUSE!N112/SUM(wUSE!N$113:N$115),0)</f>
        <v>0</v>
      </c>
      <c r="O111" s="187">
        <f>IF(SUM(wUSE!O$113:O$115),O$4*wUSE!O112/SUM(wUSE!O$113:O$115),0)</f>
        <v>0</v>
      </c>
      <c r="P111" s="187">
        <f>IF(SUM(wUSE!P$113:P$115),P$4*wUSE!P112/SUM(wUSE!P$113:P$115),0)</f>
        <v>0</v>
      </c>
      <c r="Q111" s="187">
        <f>IF(SUM(wUSE!Q$113:Q$115),Q$4*wUSE!Q112/SUM(wUSE!Q$113:Q$115),0)</f>
        <v>0</v>
      </c>
      <c r="R111" s="187">
        <f>IF(SUM(wUSE!R$113:R$115),R$4*wUSE!R112/SUM(wUSE!R$113:R$115),0)</f>
        <v>0</v>
      </c>
      <c r="S111" s="187">
        <f>IF(SUM(wUSE!S$113:S$115),S$4*wUSE!S112/SUM(wUSE!S$113:S$115),0)</f>
        <v>0</v>
      </c>
      <c r="T111" s="187">
        <f>IF(SUM(wUSE!T$113:T$115),T$4*wUSE!T112/SUM(wUSE!T$113:T$115),0)</f>
        <v>0</v>
      </c>
      <c r="U111" s="187">
        <f>IF(SUM(wUSE!U$113:U$115),U$4*wUSE!U112/SUM(wUSE!U$113:U$115),0)</f>
        <v>0</v>
      </c>
      <c r="V111" s="187">
        <f>IF(SUM(wUSE!V$113:V$115),V$4*wUSE!V112/SUM(wUSE!V$113:V$115),0)</f>
        <v>0</v>
      </c>
      <c r="W111" s="187">
        <f>IF(SUM(wUSE!W$113:W$115),W$4*wUSE!W112/SUM(wUSE!W$113:W$115),0)</f>
        <v>0</v>
      </c>
      <c r="X111" s="187">
        <f>IF(SUM(wUSE!X$113:X$115),X$4*wUSE!X112/SUM(wUSE!X$113:X$115),0)</f>
        <v>0</v>
      </c>
      <c r="Y111" s="187">
        <f>IF(SUM(wUSE!Y$113:Y$115),Y$4*wUSE!Y112/SUM(wUSE!Y$113:Y$115),0)</f>
        <v>0</v>
      </c>
      <c r="Z111" s="187">
        <f>IF(SUM(wUSE!Z$113:Z$115),Z$4*wUSE!Z112/SUM(wUSE!Z$113:Z$115),0)</f>
        <v>0</v>
      </c>
      <c r="AA111" s="187">
        <f>IF(SUM(wUSE!AA$113:AA$115),AA$4*wUSE!AA112/SUM(wUSE!AA$113:AA$115),0)</f>
        <v>0</v>
      </c>
      <c r="AB111" s="187">
        <f>IF(SUM(wUSE!AB$113:AB$115),AB$4*wUSE!AB112/SUM(wUSE!AB$113:AB$115),0)</f>
        <v>0</v>
      </c>
      <c r="AC111" s="187">
        <f>IF(SUM(wUSE!AC$113:AC$115),AC$4*wUSE!AC112/SUM(wUSE!AC$113:AC$115),0)</f>
        <v>0</v>
      </c>
      <c r="AD111" s="187">
        <f>IF(SUM(wUSE!AD$113:AD$115),AD$4*wUSE!AD112/SUM(wUSE!AD$113:AD$115),0)</f>
        <v>0</v>
      </c>
      <c r="AE111" s="187">
        <f>IF(SUM(wUSE!AE$113:AE$115),AE$4*wUSE!AE112/SUM(wUSE!AE$113:AE$115),0)</f>
        <v>0</v>
      </c>
      <c r="AF111" s="187">
        <f>IF(SUM(wUSE!AF$113:AF$115),AF$4*wUSE!AF112/SUM(wUSE!AF$113:AF$115),0)</f>
        <v>0</v>
      </c>
      <c r="AG111" s="187">
        <f>IF(SUM(wUSE!AG$113:AG$115),AG$4*wUSE!AG112/SUM(wUSE!AG$113:AG$115),0)</f>
        <v>0</v>
      </c>
      <c r="AH111" s="187">
        <f>IF(SUM(wUSE!AH$113:AH$115),AH$4*wUSE!AH112/SUM(wUSE!AH$113:AH$115),0)</f>
        <v>0</v>
      </c>
      <c r="AI111" s="187">
        <f>IF(SUM(wUSE!AI$113:AI$115),AI$4*wUSE!AI112/SUM(wUSE!AI$113:AI$115),0)</f>
        <v>0</v>
      </c>
      <c r="AJ111" s="187">
        <f>IF(SUM(wUSE!AJ$113:AJ$115),AJ$4*wUSE!AJ112/SUM(wUSE!AJ$113:AJ$115),0)</f>
        <v>0</v>
      </c>
      <c r="AK111" s="187">
        <f>IF(SUM(wUSE!AK$113:AK$115),AK$4*wUSE!AK112/SUM(wUSE!AK$113:AK$115),0)</f>
        <v>0</v>
      </c>
      <c r="AL111" s="187">
        <f>IF(SUM(wUSE!AL$113:AL$115),AL$4*wUSE!AL112/SUM(wUSE!AL$113:AL$115),0)</f>
        <v>0</v>
      </c>
      <c r="AM111" s="187">
        <f>IF(SUM(wUSE!AM$113:AM$115),AM$4*wUSE!AM112/SUM(wUSE!AM$113:AM$115),0)</f>
        <v>0</v>
      </c>
      <c r="AN111" s="187">
        <f>IF(SUM(wUSE!AN$113:AN$115),AN$4*wUSE!AN112/SUM(wUSE!AN$113:AN$115),0)</f>
        <v>0</v>
      </c>
      <c r="AO111" s="187">
        <f>IF(SUM(wUSE!AO$113:AO$115),AO$4*wUSE!AO112/SUM(wUSE!AO$113:AO$115),0)</f>
        <v>2.4697663140979547</v>
      </c>
      <c r="AP111" s="187">
        <f>IF(SUM(wUSE!AP$113:AP$115),AP$4*wUSE!AP112/SUM(wUSE!AP$113:AP$115),0)</f>
        <v>2.0788175942457126</v>
      </c>
      <c r="AQ111" s="187">
        <f>IF(SUM(wUSE!AQ$113:AQ$115),AQ$4*wUSE!AQ112/SUM(wUSE!AQ$113:AQ$115),0)</f>
        <v>4.7689539581900835</v>
      </c>
      <c r="AR111" s="187">
        <f>IF(SUM(wUSE!AR$113:AR$115),AR$4*wUSE!AR112/SUM(wUSE!AR$113:AR$115),0)</f>
        <v>0</v>
      </c>
      <c r="AS111" s="187">
        <f>IF(SUM(wUSE!AS$113:AS$115),AS$4*wUSE!AS112/SUM(wUSE!AS$113:AS$115),0)</f>
        <v>0.76090956455093439</v>
      </c>
      <c r="AT111" s="187">
        <f>IF(SUM(wUSE!AT$113:AT$115),AT$4*wUSE!AT112/SUM(wUSE!AT$113:AT$115),0)</f>
        <v>0.51685800688375205</v>
      </c>
      <c r="AU111" s="187">
        <f>IF(SUM(wUSE!AU$113:AU$115),AU$4*wUSE!AU112/SUM(wUSE!AU$113:AU$115),0)</f>
        <v>0.22391805360244627</v>
      </c>
      <c r="AV111" s="187">
        <f>IF(SUM(wUSE!AV$113:AV$115),AV$4*wUSE!AV112/SUM(wUSE!AV$113:AV$115),0)</f>
        <v>17.244493554785837</v>
      </c>
      <c r="AW111" s="187">
        <f>IF(SUM(wUSE!AW$113:AW$115),AW$4*wUSE!AW112/SUM(wUSE!AW$113:AW$115),0)</f>
        <v>3.1664820729672321</v>
      </c>
      <c r="AX111" s="187">
        <f>IF(SUM(wUSE!AX$113:AX$115),AX$4*wUSE!AX112/SUM(wUSE!AX$113:AX$115),0)</f>
        <v>1.6099480052825084E-2</v>
      </c>
      <c r="AY111" s="187">
        <f>IF(SUM(wUSE!AY$113:AY$115),AY$4*wUSE!AY112/SUM(wUSE!AY$113:AY$115),0)</f>
        <v>4.0231836660996541</v>
      </c>
      <c r="AZ111" s="187">
        <f>IF(SUM(wUSE!AZ$113:AZ$115),AZ$4*wUSE!AZ112/SUM(wUSE!AZ$113:AZ$115),0)</f>
        <v>8.5063285672820399</v>
      </c>
      <c r="BA111" s="187">
        <f>IF(SUM(wUSE!BA$113:BA$115),BA$4*wUSE!BA112/SUM(wUSE!BA$113:BA$115),0)</f>
        <v>1.1200372818717761</v>
      </c>
      <c r="BB111" s="187">
        <f>IF(SUM(wUSE!BB$113:BB$115),BB$4*wUSE!BB112/SUM(wUSE!BB$113:BB$115),0)</f>
        <v>0.11551112419002041</v>
      </c>
      <c r="BC111" s="187">
        <f>IF(SUM(wUSE!BC$113:BC$115),BC$4*wUSE!BC112/SUM(wUSE!BC$113:BC$115),0)</f>
        <v>2.1411433857850528</v>
      </c>
      <c r="BD111" s="187">
        <f>IF(SUM(wUSE!BD$113:BD$115),BD$4*wUSE!BD112/SUM(wUSE!BD$113:BD$115),0)</f>
        <v>1.0338787945702992</v>
      </c>
      <c r="BE111" s="187">
        <f>IF(SUM(wUSE!BE$113:BE$115),BE$4*wUSE!BE112/SUM(wUSE!BE$113:BE$115),0)</f>
        <v>0.82882583568633816</v>
      </c>
      <c r="BF111" s="187">
        <f>IF(SUM(wUSE!BF$113:BF$115),BF$4*wUSE!BF112/SUM(wUSE!BF$113:BF$115),0)</f>
        <v>2.2936778637142616E-3</v>
      </c>
      <c r="BG111" s="187">
        <f>IF(SUM(wUSE!BG$113:BG$115),BG$4*wUSE!BG112/SUM(wUSE!BG$113:BG$115),0)</f>
        <v>2.5498485549767502</v>
      </c>
      <c r="BH111" s="187">
        <f>IF(SUM(wUSE!BH$113:BH$115),BH$4*wUSE!BH112/SUM(wUSE!BH$113:BH$115),0)</f>
        <v>9.2830535637822967E-2</v>
      </c>
      <c r="BI111" s="187">
        <f>IF(SUM(wUSE!BI$113:BI$115),BI$4*wUSE!BI112/SUM(wUSE!BI$113:BI$115),0)</f>
        <v>0.60157121603860086</v>
      </c>
      <c r="BJ111" s="187">
        <f>IF(SUM(wUSE!BJ$113:BJ$115),BJ$4*wUSE!BJ112/SUM(wUSE!BJ$113:BJ$115),0)</f>
        <v>0.30077785226643877</v>
      </c>
      <c r="BK111" s="187">
        <f>IF(SUM(wUSE!BK$113:BK$115),BK$4*wUSE!BK112/SUM(wUSE!BK$113:BK$115),0)</f>
        <v>1.9135639116380612</v>
      </c>
      <c r="BL111" s="187">
        <f>IF(SUM(wUSE!BL$113:BL$115),BL$4*wUSE!BL112/SUM(wUSE!BL$113:BL$115),0)</f>
        <v>0.53805945404790034</v>
      </c>
      <c r="BM111" s="187">
        <f>IF(SUM(wUSE!BM$113:BM$115),BM$4*wUSE!BM112/SUM(wUSE!BM$113:BM$115),0)</f>
        <v>5.3679120088124375</v>
      </c>
      <c r="BN111" s="187">
        <f>IF(SUM(wUSE!BN$113:BN$115),BN$4*wUSE!BN112/SUM(wUSE!BN$113:BN$115),0)</f>
        <v>0.28121311821082184</v>
      </c>
      <c r="BO111" s="187">
        <f>IF(SUM(wUSE!BO$113:BO$115),BO$4*wUSE!BO112/SUM(wUSE!BO$113:BO$115),0)</f>
        <v>0.25692005177632621</v>
      </c>
      <c r="BP111" s="187">
        <f>IF(SUM(wUSE!BP$113:BP$115),BP$4*wUSE!BP112/SUM(wUSE!BP$113:BP$115),0)</f>
        <v>0.80340821638718307</v>
      </c>
      <c r="BQ111" s="187">
        <f>IF(SUM(wUSE!BQ$113:BQ$115),BQ$4*wUSE!BQ112/SUM(wUSE!BQ$113:BQ$115),0)</f>
        <v>0.56879668027540753</v>
      </c>
      <c r="BR111" s="187">
        <f>IF(SUM(wUSE!BR$113:BR$115),BR$4*wUSE!BR112/SUM(wUSE!BR$113:BR$115),0)</f>
        <v>3.4654347473198968E-2</v>
      </c>
      <c r="BS111" s="187">
        <f>IF(SUM(wUSE!BS$113:BS$115),BS$4*wUSE!BS112/SUM(wUSE!BS$113:BS$115),0)</f>
        <v>4.6852526207941132</v>
      </c>
      <c r="BT111" s="187">
        <f>IF(SUM(wUSE!BT$113:BT$115),BT$4*wUSE!BT112/SUM(wUSE!BT$113:BT$115),0)</f>
        <v>0.97199592151073522</v>
      </c>
      <c r="BU111" s="187">
        <f>IF(SUM(wUSE!BU$113:BU$115),BU$4*wUSE!BU112/SUM(wUSE!BU$113:BU$115),0)</f>
        <v>0.30744886352599249</v>
      </c>
      <c r="BV111" s="187">
        <f>IF(SUM(wUSE!BV$113:BV$115),BV$4*wUSE!BV112/SUM(wUSE!BV$113:BV$115),0)</f>
        <v>47.454088422497492</v>
      </c>
      <c r="BW111" s="187">
        <f>IF(SUM(wUSE!BW$113:BW$115),BW$4*wUSE!BW112/SUM(wUSE!BW$113:BW$115),0)</f>
        <v>0</v>
      </c>
      <c r="BX111" s="187">
        <f>IF(SUM(wUSE!BX$113:BX$115),BX$4*wUSE!BX112/SUM(wUSE!BX$113:BX$115),0)</f>
        <v>0.8443541787634421</v>
      </c>
      <c r="BY111" s="187">
        <f>IF(SUM(wUSE!BY$113:BY$115),BY$4*wUSE!BY112/SUM(wUSE!BY$113:BY$115),0)</f>
        <v>0.3744420905029569</v>
      </c>
      <c r="BZ111" s="187">
        <f>IF(SUM(wUSE!BZ$113:BZ$115),BZ$4*wUSE!BZ112/SUM(wUSE!BZ$113:BZ$115),0)</f>
        <v>11.120050962326008</v>
      </c>
      <c r="CA111" s="187">
        <f>IF(SUM(wUSE!CA$113:CA$115),CA$4*wUSE!CA112/SUM(wUSE!CA$113:CA$115),0)</f>
        <v>16.205197483641751</v>
      </c>
      <c r="CB111" s="187">
        <f>IF(SUM(wUSE!CB$113:CB$115),CB$4*wUSE!CB112/SUM(wUSE!CB$113:CB$115),0)</f>
        <v>11.986424593599944</v>
      </c>
      <c r="CC111" s="187">
        <f>IF(SUM(wUSE!CC$113:CC$115),CC$4*wUSE!CC112/SUM(wUSE!CC$113:CC$115),0)</f>
        <v>5.0661512464160516</v>
      </c>
      <c r="CD111" s="187">
        <f>IF(SUM(wUSE!CD$113:CD$115),CD$4*wUSE!CD112/SUM(wUSE!CD$113:CD$115),0)</f>
        <v>1.5838798623999326</v>
      </c>
      <c r="CE111" s="187">
        <f>IF(SUM(wUSE!CE$113:CE$115),CE$4*wUSE!CE112/SUM(wUSE!CE$113:CE$115),0)</f>
        <v>0.36953008210365607</v>
      </c>
      <c r="CF111" s="187">
        <f>IF(SUM(wUSE!CF$113:CF$115),CF$4*wUSE!CF112/SUM(wUSE!CF$113:CF$115),0)</f>
        <v>22.610878186983676</v>
      </c>
      <c r="CG111" s="187">
        <f>IF(SUM(wUSE!CG$113:CG$115),CG$4*wUSE!CG112/SUM(wUSE!CG$113:CG$115),0)</f>
        <v>0.56404825996902408</v>
      </c>
      <c r="CH111" s="187">
        <f>IF(SUM(wUSE!CH$113:CH$115),CH$4*wUSE!CH112/SUM(wUSE!CH$113:CH$115),0)</f>
        <v>6.1145819967506956</v>
      </c>
      <c r="CI111" s="187">
        <f>IF(SUM(wUSE!CI$113:CI$115),CI$4*wUSE!CI112/SUM(wUSE!CI$113:CI$115),0)</f>
        <v>0.97641174542762788</v>
      </c>
      <c r="CJ111" s="187">
        <f>IF(SUM(wUSE!CJ$113:CJ$115),CJ$4*wUSE!CJ112/SUM(wUSE!CJ$113:CJ$115),0)</f>
        <v>3.5165691542563251</v>
      </c>
      <c r="CK111" s="187">
        <f>IF(SUM(wUSE!CK$113:CK$115),CK$4*wUSE!CK112/SUM(wUSE!CK$113:CK$115),0)</f>
        <v>0.57700109124116039</v>
      </c>
      <c r="CL111" s="187">
        <f>IF(SUM(wUSE!CL$113:CL$115),CL$4*wUSE!CL112/SUM(wUSE!CL$113:CL$115),0)</f>
        <v>2.9329404413009885</v>
      </c>
      <c r="CM111" s="187">
        <f>IF(SUM(wUSE!CM$113:CM$115),CM$4*wUSE!CM112/SUM(wUSE!CM$113:CM$115),0)</f>
        <v>0</v>
      </c>
      <c r="CN111" s="187">
        <f>IF(SUM(wUSE!CN$113:CN$115),CN$4*wUSE!CN112/SUM(wUSE!CN$113:CN$115),0)</f>
        <v>1.1516005621992456</v>
      </c>
      <c r="CO111" s="187">
        <f>IF(SUM(wUSE!CO$113:CO$115),CO$4*wUSE!CO112/SUM(wUSE!CO$113:CO$115),0)</f>
        <v>0.5393218324643565</v>
      </c>
      <c r="CP111" s="187">
        <f>IF(SUM(wUSE!CP$113:CP$115),CP$4*wUSE!CP112/SUM(wUSE!CP$113:CP$115),0)</f>
        <v>0.266357336449564</v>
      </c>
      <c r="CQ111" s="187">
        <f>IF(SUM(wUSE!CQ$113:CQ$115),CQ$4*wUSE!CQ112/SUM(wUSE!CQ$113:CQ$115),0)</f>
        <v>0.67960068590559641</v>
      </c>
      <c r="CR111" s="187">
        <f>IF(SUM(wUSE!CR$113:CR$115),CR$4*wUSE!CR112/SUM(wUSE!CR$113:CR$115),0)</f>
        <v>0.99649476925085645</v>
      </c>
      <c r="CS111" s="187">
        <f>IF(SUM(wUSE!CS$113:CS$115),CS$4*wUSE!CS112/SUM(wUSE!CS$113:CS$115),0)</f>
        <v>1.2109532367859588</v>
      </c>
      <c r="CT111" s="187">
        <f>IF(SUM(wUSE!CT$113:CT$115),CT$4*wUSE!CT112/SUM(wUSE!CT$113:CT$115),0)</f>
        <v>0</v>
      </c>
      <c r="CU111" s="187">
        <f>IF(SUM(wUSE!CU$113:CU$115),CU$4*wUSE!CU112/SUM(wUSE!CU$113:CU$115),0)</f>
        <v>3.4486489975142294</v>
      </c>
      <c r="CV111" s="187">
        <f>IF(SUM(wUSE!CV$113:CV$115),CV$4*wUSE!CV112/SUM(wUSE!CV$113:CV$115),0)</f>
        <v>1.1965861919648848</v>
      </c>
      <c r="CW111" s="187">
        <f>IF(SUM(wUSE!CW$113:CW$115),CW$4*wUSE!CW112/SUM(wUSE!CW$113:CW$115),0)</f>
        <v>4.9548552693261069E-2</v>
      </c>
      <c r="CX111" s="187">
        <f>IF(SUM(wUSE!CX$113:CX$115),CX$4*wUSE!CX112/SUM(wUSE!CX$113:CX$115),0)</f>
        <v>0.17854538686027885</v>
      </c>
      <c r="CY111" s="187">
        <f>IF(SUM(wUSE!CY$113:CY$115),CY$4*wUSE!CY112/SUM(wUSE!CY$113:CY$115),0)</f>
        <v>0.16602271542579938</v>
      </c>
      <c r="CZ111" s="187">
        <f>IF(SUM(wUSE!CZ$113:CZ$115),CZ$4*wUSE!CZ112/SUM(wUSE!CZ$113:CZ$115),0)</f>
        <v>5.3700531473324595</v>
      </c>
      <c r="DA111" s="187">
        <f>IF(SUM(wUSE!DA$113:DA$115),DA$4*wUSE!DA112/SUM(wUSE!DA$113:DA$115),0)</f>
        <v>0</v>
      </c>
      <c r="DB111" s="187">
        <f>IF(SUM(wUSE!DB$113:DB$115),DB$4*wUSE!DB112/SUM(wUSE!DB$113:DB$115),0)</f>
        <v>0</v>
      </c>
      <c r="DC111" s="177"/>
      <c r="DD111" s="178"/>
      <c r="DE111" s="178"/>
      <c r="DF111" s="178"/>
      <c r="DG111" s="178"/>
      <c r="DH111" s="178"/>
      <c r="DI111" s="178"/>
      <c r="DJ111" s="178"/>
      <c r="DK111" s="178"/>
      <c r="DL111" s="178"/>
      <c r="DM111" s="178"/>
      <c r="DN111" s="178"/>
      <c r="DO111" s="178"/>
      <c r="DP111" s="178"/>
    </row>
    <row r="112" spans="1:120" x14ac:dyDescent="0.35">
      <c r="A112" s="1"/>
      <c r="B112" s="15" t="s">
        <v>192</v>
      </c>
      <c r="C112" s="187">
        <f>IF(SUM(wUSE!C$113:C$115),C$4*wUSE!C113/SUM(wUSE!C$113:C$115),0)</f>
        <v>17.801356237042789</v>
      </c>
      <c r="D112" s="187">
        <f>IF(SUM(wUSE!D$113:D$115),D$4*wUSE!D113/SUM(wUSE!D$113:D$115),0)</f>
        <v>40.360801699147224</v>
      </c>
      <c r="E112" s="187">
        <f>IF(SUM(wUSE!E$113:E$115),E$4*wUSE!E113/SUM(wUSE!E$113:E$115),0)</f>
        <v>1.3769179889940291</v>
      </c>
      <c r="F112" s="187">
        <f>IF(SUM(wUSE!F$113:F$115),F$4*wUSE!F113/SUM(wUSE!F$113:F$115),0)</f>
        <v>25.335619380356995</v>
      </c>
      <c r="G112" s="187">
        <f>IF(SUM(wUSE!G$113:G$115),G$4*wUSE!G113/SUM(wUSE!G$113:G$115),0)</f>
        <v>0.11460827037571777</v>
      </c>
      <c r="H112" s="187">
        <f>IF(SUM(wUSE!H$113:H$115),H$4*wUSE!H113/SUM(wUSE!H$113:H$115),0)</f>
        <v>74.868887669093823</v>
      </c>
      <c r="I112" s="187">
        <f>IF(SUM(wUSE!I$113:I$115),I$4*wUSE!I113/SUM(wUSE!I$113:I$115),0)</f>
        <v>61.4221897769309</v>
      </c>
      <c r="J112" s="187">
        <f>IF(SUM(wUSE!J$113:J$115),J$4*wUSE!J113/SUM(wUSE!J$113:J$115),0)</f>
        <v>49.853941671402524</v>
      </c>
      <c r="K112" s="187">
        <f>IF(SUM(wUSE!K$113:K$115),K$4*wUSE!K113/SUM(wUSE!K$113:K$115),0)</f>
        <v>9.2193034021923985</v>
      </c>
      <c r="L112" s="187">
        <f>IF(SUM(wUSE!L$113:L$115),L$4*wUSE!L113/SUM(wUSE!L$113:L$115),0)</f>
        <v>109.8804578751197</v>
      </c>
      <c r="M112" s="187">
        <f>IF(SUM(wUSE!M$113:M$115),M$4*wUSE!M113/SUM(wUSE!M$113:M$115),0)</f>
        <v>10.744200549764283</v>
      </c>
      <c r="N112" s="187">
        <f>IF(SUM(wUSE!N$113:N$115),N$4*wUSE!N113/SUM(wUSE!N$113:N$115),0)</f>
        <v>80.581918053580154</v>
      </c>
      <c r="O112" s="187">
        <f>IF(SUM(wUSE!O$113:O$115),O$4*wUSE!O113/SUM(wUSE!O$113:O$115),0)</f>
        <v>37.313432765963789</v>
      </c>
      <c r="P112" s="187">
        <f>IF(SUM(wUSE!P$113:P$115),P$4*wUSE!P113/SUM(wUSE!P$113:P$115),0)</f>
        <v>67.940144916933647</v>
      </c>
      <c r="Q112" s="187">
        <f>IF(SUM(wUSE!Q$113:Q$115),Q$4*wUSE!Q113/SUM(wUSE!Q$113:Q$115),0)</f>
        <v>12.3210031242405</v>
      </c>
      <c r="R112" s="187">
        <f>IF(SUM(wUSE!R$113:R$115),R$4*wUSE!R113/SUM(wUSE!R$113:R$115),0)</f>
        <v>13.921430229297705</v>
      </c>
      <c r="S112" s="187">
        <f>IF(SUM(wUSE!S$113:S$115),S$4*wUSE!S113/SUM(wUSE!S$113:S$115),0)</f>
        <v>3.9413175375854244</v>
      </c>
      <c r="T112" s="187">
        <f>IF(SUM(wUSE!T$113:T$115),T$4*wUSE!T113/SUM(wUSE!T$113:T$115),0)</f>
        <v>1.2939308493497641</v>
      </c>
      <c r="U112" s="187">
        <f>IF(SUM(wUSE!U$113:U$115),U$4*wUSE!U113/SUM(wUSE!U$113:U$115),0)</f>
        <v>0</v>
      </c>
      <c r="V112" s="187">
        <f>IF(SUM(wUSE!V$113:V$115),V$4*wUSE!V113/SUM(wUSE!V$113:V$115),0)</f>
        <v>48.173715200910237</v>
      </c>
      <c r="W112" s="187">
        <f>IF(SUM(wUSE!W$113:W$115),W$4*wUSE!W113/SUM(wUSE!W$113:W$115),0)</f>
        <v>14.868172722254311</v>
      </c>
      <c r="X112" s="187">
        <f>IF(SUM(wUSE!X$113:X$115),X$4*wUSE!X113/SUM(wUSE!X$113:X$115),0)</f>
        <v>2.0866075503268422</v>
      </c>
      <c r="Y112" s="187">
        <f>IF(SUM(wUSE!Y$113:Y$115),Y$4*wUSE!Y113/SUM(wUSE!Y$113:Y$115),0)</f>
        <v>4.7784018710278975</v>
      </c>
      <c r="Z112" s="187">
        <f>IF(SUM(wUSE!Z$113:Z$115),Z$4*wUSE!Z113/SUM(wUSE!Z$113:Z$115),0)</f>
        <v>2.7124803183650323</v>
      </c>
      <c r="AA112" s="187">
        <f>IF(SUM(wUSE!AA$113:AA$115),AA$4*wUSE!AA113/SUM(wUSE!AA$113:AA$115),0)</f>
        <v>14.343420700183765</v>
      </c>
      <c r="AB112" s="187">
        <f>IF(SUM(wUSE!AB$113:AB$115),AB$4*wUSE!AB113/SUM(wUSE!AB$113:AB$115),0)</f>
        <v>34.665237909763341</v>
      </c>
      <c r="AC112" s="187">
        <f>IF(SUM(wUSE!AC$113:AC$115),AC$4*wUSE!AC113/SUM(wUSE!AC$113:AC$115),0)</f>
        <v>20.004984194845026</v>
      </c>
      <c r="AD112" s="187">
        <f>IF(SUM(wUSE!AD$113:AD$115),AD$4*wUSE!AD113/SUM(wUSE!AD$113:AD$115),0)</f>
        <v>5.4632801247764595</v>
      </c>
      <c r="AE112" s="187">
        <f>IF(SUM(wUSE!AE$113:AE$115),AE$4*wUSE!AE113/SUM(wUSE!AE$113:AE$115),0)</f>
        <v>0.98466386894946101</v>
      </c>
      <c r="AF112" s="187">
        <f>IF(SUM(wUSE!AF$113:AF$115),AF$4*wUSE!AF113/SUM(wUSE!AF$113:AF$115),0)</f>
        <v>15.020536944617657</v>
      </c>
      <c r="AG112" s="187">
        <f>IF(SUM(wUSE!AG$113:AG$115),AG$4*wUSE!AG113/SUM(wUSE!AG$113:AG$115),0)</f>
        <v>6.4986163440702462</v>
      </c>
      <c r="AH112" s="187">
        <f>IF(SUM(wUSE!AH$113:AH$115),AH$4*wUSE!AH113/SUM(wUSE!AH$113:AH$115),0)</f>
        <v>0.24366116676933744</v>
      </c>
      <c r="AI112" s="187">
        <f>IF(SUM(wUSE!AI$113:AI$115),AI$4*wUSE!AI113/SUM(wUSE!AI$113:AI$115),0)</f>
        <v>1.6502701680637368</v>
      </c>
      <c r="AJ112" s="187">
        <f>IF(SUM(wUSE!AJ$113:AJ$115),AJ$4*wUSE!AJ113/SUM(wUSE!AJ$113:AJ$115),0)</f>
        <v>180.18852466796872</v>
      </c>
      <c r="AK112" s="187">
        <f>IF(SUM(wUSE!AK$113:AK$115),AK$4*wUSE!AK113/SUM(wUSE!AK$113:AK$115),0)</f>
        <v>34.733701805872023</v>
      </c>
      <c r="AL112" s="187">
        <f>IF(SUM(wUSE!AL$113:AL$115),AL$4*wUSE!AL113/SUM(wUSE!AL$113:AL$115),0)</f>
        <v>11.710118215013432</v>
      </c>
      <c r="AM112" s="187">
        <f>IF(SUM(wUSE!AM$113:AM$115),AM$4*wUSE!AM113/SUM(wUSE!AM$113:AM$115),0)</f>
        <v>18.849929285450685</v>
      </c>
      <c r="AN112" s="187">
        <f>IF(SUM(wUSE!AN$113:AN$115),AN$4*wUSE!AN113/SUM(wUSE!AN$113:AN$115),0)</f>
        <v>3.3352727393854656E-2</v>
      </c>
      <c r="AO112" s="187">
        <f>IF(SUM(wUSE!AO$113:AO$115),AO$4*wUSE!AO113/SUM(wUSE!AO$113:AO$115),0)</f>
        <v>32.993691902831777</v>
      </c>
      <c r="AP112" s="187">
        <f>IF(SUM(wUSE!AP$113:AP$115),AP$4*wUSE!AP113/SUM(wUSE!AP$113:AP$115),0)</f>
        <v>46.427647112741788</v>
      </c>
      <c r="AQ112" s="187">
        <f>IF(SUM(wUSE!AQ$113:AQ$115),AQ$4*wUSE!AQ113/SUM(wUSE!AQ$113:AQ$115),0)</f>
        <v>10.381496804685444</v>
      </c>
      <c r="AR112" s="187">
        <f>IF(SUM(wUSE!AR$113:AR$115),AR$4*wUSE!AR113/SUM(wUSE!AR$113:AR$115),0)</f>
        <v>0</v>
      </c>
      <c r="AS112" s="187">
        <f>IF(SUM(wUSE!AS$113:AS$115),AS$4*wUSE!AS113/SUM(wUSE!AS$113:AS$115),0)</f>
        <v>2.8847680572692376</v>
      </c>
      <c r="AT112" s="187">
        <f>IF(SUM(wUSE!AT$113:AT$115),AT$4*wUSE!AT113/SUM(wUSE!AT$113:AT$115),0)</f>
        <v>4.0253301641683841</v>
      </c>
      <c r="AU112" s="187">
        <f>IF(SUM(wUSE!AU$113:AU$115),AU$4*wUSE!AU113/SUM(wUSE!AU$113:AU$115),0)</f>
        <v>2.135265631322</v>
      </c>
      <c r="AV112" s="187">
        <f>IF(SUM(wUSE!AV$113:AV$115),AV$4*wUSE!AV113/SUM(wUSE!AV$113:AV$115),0)</f>
        <v>56.341193936046196</v>
      </c>
      <c r="AW112" s="187">
        <f>IF(SUM(wUSE!AW$113:AW$115),AW$4*wUSE!AW113/SUM(wUSE!AW$113:AW$115),0)</f>
        <v>8.1840440677700688</v>
      </c>
      <c r="AX112" s="187">
        <f>IF(SUM(wUSE!AX$113:AX$115),AX$4*wUSE!AX113/SUM(wUSE!AX$113:AX$115),0)</f>
        <v>1.9575794933873252</v>
      </c>
      <c r="AY112" s="187">
        <f>IF(SUM(wUSE!AY$113:AY$115),AY$4*wUSE!AY113/SUM(wUSE!AY$113:AY$115),0)</f>
        <v>22.024617147359766</v>
      </c>
      <c r="AZ112" s="187">
        <f>IF(SUM(wUSE!AZ$113:AZ$115),AZ$4*wUSE!AZ113/SUM(wUSE!AZ$113:AZ$115),0)</f>
        <v>48.972089782623691</v>
      </c>
      <c r="BA112" s="187">
        <f>IF(SUM(wUSE!BA$113:BA$115),BA$4*wUSE!BA113/SUM(wUSE!BA$113:BA$115),0)</f>
        <v>9.5918974332419538</v>
      </c>
      <c r="BB112" s="187">
        <f>IF(SUM(wUSE!BB$113:BB$115),BB$4*wUSE!BB113/SUM(wUSE!BB$113:BB$115),0)</f>
        <v>1.6510650155995985</v>
      </c>
      <c r="BC112" s="187">
        <f>IF(SUM(wUSE!BC$113:BC$115),BC$4*wUSE!BC113/SUM(wUSE!BC$113:BC$115),0)</f>
        <v>21.102051058525422</v>
      </c>
      <c r="BD112" s="187">
        <f>IF(SUM(wUSE!BD$113:BD$115),BD$4*wUSE!BD113/SUM(wUSE!BD$113:BD$115),0)</f>
        <v>5.7893703958493816</v>
      </c>
      <c r="BE112" s="187">
        <f>IF(SUM(wUSE!BE$113:BE$115),BE$4*wUSE!BE113/SUM(wUSE!BE$113:BE$115),0)</f>
        <v>4.0333721862313725</v>
      </c>
      <c r="BF112" s="187">
        <f>IF(SUM(wUSE!BF$113:BF$115),BF$4*wUSE!BF113/SUM(wUSE!BF$113:BF$115),0)</f>
        <v>4.2252952999397589E-2</v>
      </c>
      <c r="BG112" s="187">
        <f>IF(SUM(wUSE!BG$113:BG$115),BG$4*wUSE!BG113/SUM(wUSE!BG$113:BG$115),0)</f>
        <v>4.770374940167728</v>
      </c>
      <c r="BH112" s="187">
        <f>IF(SUM(wUSE!BH$113:BH$115),BH$4*wUSE!BH113/SUM(wUSE!BH$113:BH$115),0)</f>
        <v>1.0702324830196044</v>
      </c>
      <c r="BI112" s="187">
        <f>IF(SUM(wUSE!BI$113:BI$115),BI$4*wUSE!BI113/SUM(wUSE!BI$113:BI$115),0)</f>
        <v>0.6949060399662601</v>
      </c>
      <c r="BJ112" s="187">
        <f>IF(SUM(wUSE!BJ$113:BJ$115),BJ$4*wUSE!BJ113/SUM(wUSE!BJ$113:BJ$115),0)</f>
        <v>0.44441745975947228</v>
      </c>
      <c r="BK112" s="187">
        <f>IF(SUM(wUSE!BK$113:BK$115),BK$4*wUSE!BK113/SUM(wUSE!BK$113:BK$115),0)</f>
        <v>4.0867061428375369</v>
      </c>
      <c r="BL112" s="187">
        <f>IF(SUM(wUSE!BL$113:BL$115),BL$4*wUSE!BL113/SUM(wUSE!BL$113:BL$115),0)</f>
        <v>2.2446170575963045</v>
      </c>
      <c r="BM112" s="187">
        <f>IF(SUM(wUSE!BM$113:BM$115),BM$4*wUSE!BM113/SUM(wUSE!BM$113:BM$115),0)</f>
        <v>5.7140478163903126</v>
      </c>
      <c r="BN112" s="187">
        <f>IF(SUM(wUSE!BN$113:BN$115),BN$4*wUSE!BN113/SUM(wUSE!BN$113:BN$115),0)</f>
        <v>2.5043288561450034</v>
      </c>
      <c r="BO112" s="187">
        <f>IF(SUM(wUSE!BO$113:BO$115),BO$4*wUSE!BO113/SUM(wUSE!BO$113:BO$115),0)</f>
        <v>1.313061171768926</v>
      </c>
      <c r="BP112" s="187">
        <f>IF(SUM(wUSE!BP$113:BP$115),BP$4*wUSE!BP113/SUM(wUSE!BP$113:BP$115),0)</f>
        <v>7.0837388362441214</v>
      </c>
      <c r="BQ112" s="187">
        <f>IF(SUM(wUSE!BQ$113:BQ$115),BQ$4*wUSE!BQ113/SUM(wUSE!BQ$113:BQ$115),0)</f>
        <v>11.027144647878471</v>
      </c>
      <c r="BR112" s="187">
        <f>IF(SUM(wUSE!BR$113:BR$115),BR$4*wUSE!BR113/SUM(wUSE!BR$113:BR$115),0)</f>
        <v>7.4870514939963245E-2</v>
      </c>
      <c r="BS112" s="187">
        <f>IF(SUM(wUSE!BS$113:BS$115),BS$4*wUSE!BS113/SUM(wUSE!BS$113:BS$115),0)</f>
        <v>47.361795911334731</v>
      </c>
      <c r="BT112" s="187">
        <f>IF(SUM(wUSE!BT$113:BT$115),BT$4*wUSE!BT113/SUM(wUSE!BT$113:BT$115),0)</f>
        <v>15.835330029370061</v>
      </c>
      <c r="BU112" s="187">
        <f>IF(SUM(wUSE!BU$113:BU$115),BU$4*wUSE!BU113/SUM(wUSE!BU$113:BU$115),0)</f>
        <v>2.2072588892336475</v>
      </c>
      <c r="BV112" s="187">
        <f>IF(SUM(wUSE!BV$113:BV$115),BV$4*wUSE!BV113/SUM(wUSE!BV$113:BV$115),0)</f>
        <v>258.23455389751558</v>
      </c>
      <c r="BW112" s="187">
        <f>IF(SUM(wUSE!BW$113:BW$115),BW$4*wUSE!BW113/SUM(wUSE!BW$113:BW$115),0)</f>
        <v>0</v>
      </c>
      <c r="BX112" s="187">
        <f>IF(SUM(wUSE!BX$113:BX$115),BX$4*wUSE!BX113/SUM(wUSE!BX$113:BX$115),0)</f>
        <v>18.442022157183754</v>
      </c>
      <c r="BY112" s="187">
        <f>IF(SUM(wUSE!BY$113:BY$115),BY$4*wUSE!BY113/SUM(wUSE!BY$113:BY$115),0)</f>
        <v>2.2214871282452515</v>
      </c>
      <c r="BZ112" s="187">
        <f>IF(SUM(wUSE!BZ$113:BZ$115),BZ$4*wUSE!BZ113/SUM(wUSE!BZ$113:BZ$115),0)</f>
        <v>93.213462922782639</v>
      </c>
      <c r="CA112" s="187">
        <f>IF(SUM(wUSE!CA$113:CA$115),CA$4*wUSE!CA113/SUM(wUSE!CA$113:CA$115),0)</f>
        <v>215.18941316224522</v>
      </c>
      <c r="CB112" s="187">
        <f>IF(SUM(wUSE!CB$113:CB$115),CB$4*wUSE!CB113/SUM(wUSE!CB$113:CB$115),0)</f>
        <v>122.66816846655131</v>
      </c>
      <c r="CC112" s="187">
        <f>IF(SUM(wUSE!CC$113:CC$115),CC$4*wUSE!CC113/SUM(wUSE!CC$113:CC$115),0)</f>
        <v>57.289875490845105</v>
      </c>
      <c r="CD112" s="187">
        <f>IF(SUM(wUSE!CD$113:CD$115),CD$4*wUSE!CD113/SUM(wUSE!CD$113:CD$115),0)</f>
        <v>26.323929169973308</v>
      </c>
      <c r="CE112" s="187">
        <f>IF(SUM(wUSE!CE$113:CE$115),CE$4*wUSE!CE113/SUM(wUSE!CE$113:CE$115),0)</f>
        <v>5.9804606697772096</v>
      </c>
      <c r="CF112" s="187">
        <f>IF(SUM(wUSE!CF$113:CF$115),CF$4*wUSE!CF113/SUM(wUSE!CF$113:CF$115),0)</f>
        <v>70.343398826403273</v>
      </c>
      <c r="CG112" s="187">
        <f>IF(SUM(wUSE!CG$113:CG$115),CG$4*wUSE!CG113/SUM(wUSE!CG$113:CG$115),0)</f>
        <v>9.3086523815739568</v>
      </c>
      <c r="CH112" s="187">
        <f>IF(SUM(wUSE!CH$113:CH$115),CH$4*wUSE!CH113/SUM(wUSE!CH$113:CH$115),0)</f>
        <v>36.620356381014773</v>
      </c>
      <c r="CI112" s="187">
        <f>IF(SUM(wUSE!CI$113:CI$115),CI$4*wUSE!CI113/SUM(wUSE!CI$113:CI$115),0)</f>
        <v>9.0652204496488551</v>
      </c>
      <c r="CJ112" s="187">
        <f>IF(SUM(wUSE!CJ$113:CJ$115),CJ$4*wUSE!CJ113/SUM(wUSE!CJ$113:CJ$115),0)</f>
        <v>32.770323525705749</v>
      </c>
      <c r="CK112" s="187">
        <f>IF(SUM(wUSE!CK$113:CK$115),CK$4*wUSE!CK113/SUM(wUSE!CK$113:CK$115),0)</f>
        <v>24.240653658556997</v>
      </c>
      <c r="CL112" s="187">
        <f>IF(SUM(wUSE!CL$113:CL$115),CL$4*wUSE!CL113/SUM(wUSE!CL$113:CL$115),0)</f>
        <v>58.959285663191707</v>
      </c>
      <c r="CM112" s="187">
        <f>IF(SUM(wUSE!CM$113:CM$115),CM$4*wUSE!CM113/SUM(wUSE!CM$113:CM$115),0)</f>
        <v>78.082999491212163</v>
      </c>
      <c r="CN112" s="187">
        <f>IF(SUM(wUSE!CN$113:CN$115),CN$4*wUSE!CN113/SUM(wUSE!CN$113:CN$115),0)</f>
        <v>27.433205638767777</v>
      </c>
      <c r="CO112" s="187">
        <f>IF(SUM(wUSE!CO$113:CO$115),CO$4*wUSE!CO113/SUM(wUSE!CO$113:CO$115),0)</f>
        <v>25.759777207833842</v>
      </c>
      <c r="CP112" s="187">
        <f>IF(SUM(wUSE!CP$113:CP$115),CP$4*wUSE!CP113/SUM(wUSE!CP$113:CP$115),0)</f>
        <v>7.961140881114539</v>
      </c>
      <c r="CQ112" s="187">
        <f>IF(SUM(wUSE!CQ$113:CQ$115),CQ$4*wUSE!CQ113/SUM(wUSE!CQ$113:CQ$115),0)</f>
        <v>55.776246787901762</v>
      </c>
      <c r="CR112" s="187">
        <f>IF(SUM(wUSE!CR$113:CR$115),CR$4*wUSE!CR113/SUM(wUSE!CR$113:CR$115),0)</f>
        <v>11.270508353239302</v>
      </c>
      <c r="CS112" s="187">
        <f>IF(SUM(wUSE!CS$113:CS$115),CS$4*wUSE!CS113/SUM(wUSE!CS$113:CS$115),0)</f>
        <v>140.81976570128518</v>
      </c>
      <c r="CT112" s="187">
        <f>IF(SUM(wUSE!CT$113:CT$115),CT$4*wUSE!CT113/SUM(wUSE!CT$113:CT$115),0)</f>
        <v>446</v>
      </c>
      <c r="CU112" s="187">
        <f>IF(SUM(wUSE!CU$113:CU$115),CU$4*wUSE!CU113/SUM(wUSE!CU$113:CU$115),0)</f>
        <v>178.28835502485097</v>
      </c>
      <c r="CV112" s="187">
        <f>IF(SUM(wUSE!CV$113:CV$115),CV$4*wUSE!CV113/SUM(wUSE!CV$113:CV$115),0)</f>
        <v>72.160045173283564</v>
      </c>
      <c r="CW112" s="187">
        <f>IF(SUM(wUSE!CW$113:CW$115),CW$4*wUSE!CW113/SUM(wUSE!CW$113:CW$115),0)</f>
        <v>41.758235715651928</v>
      </c>
      <c r="CX112" s="187">
        <f>IF(SUM(wUSE!CX$113:CX$115),CX$4*wUSE!CX113/SUM(wUSE!CX$113:CX$115),0)</f>
        <v>10.776707729277959</v>
      </c>
      <c r="CY112" s="187">
        <f>IF(SUM(wUSE!CY$113:CY$115),CY$4*wUSE!CY113/SUM(wUSE!CY$113:CY$115),0)</f>
        <v>45.900052170393138</v>
      </c>
      <c r="CZ112" s="187">
        <f>IF(SUM(wUSE!CZ$113:CZ$115),CZ$4*wUSE!CZ113/SUM(wUSE!CZ$113:CZ$115),0)</f>
        <v>264.29819512373837</v>
      </c>
      <c r="DA112" s="187">
        <f>IF(SUM(wUSE!DA$113:DA$115),DA$4*wUSE!DA113/SUM(wUSE!DA$113:DA$115),0)</f>
        <v>21.80497304411308</v>
      </c>
      <c r="DB112" s="187">
        <f>IF(SUM(wUSE!DB$113:DB$115),DB$4*wUSE!DB113/SUM(wUSE!DB$113:DB$115),0)</f>
        <v>0</v>
      </c>
      <c r="DC112" s="177"/>
      <c r="DD112" s="178"/>
      <c r="DE112" s="178"/>
      <c r="DF112" s="178"/>
      <c r="DG112" s="178"/>
      <c r="DH112" s="178"/>
      <c r="DI112" s="178"/>
      <c r="DJ112" s="178"/>
      <c r="DK112" s="178"/>
      <c r="DL112" s="178"/>
      <c r="DM112" s="178"/>
      <c r="DN112" s="178"/>
      <c r="DO112" s="178"/>
      <c r="DP112" s="178"/>
    </row>
    <row r="113" spans="1:120" x14ac:dyDescent="0.35">
      <c r="A113" s="1"/>
      <c r="B113" s="15" t="s">
        <v>28</v>
      </c>
      <c r="C113" s="187">
        <f>IF(SUM(wUSE!C$113:C$115),C$4*wUSE!C114/SUM(wUSE!C$113:C$115),0)</f>
        <v>21.27020863308957</v>
      </c>
      <c r="D113" s="187">
        <f>IF(SUM(wUSE!D$113:D$115),D$4*wUSE!D114/SUM(wUSE!D$113:D$115),0)</f>
        <v>43.856744426623315</v>
      </c>
      <c r="E113" s="187">
        <f>IF(SUM(wUSE!E$113:E$115),E$4*wUSE!E114/SUM(wUSE!E$113:E$115),0)</f>
        <v>1.3780133389059754</v>
      </c>
      <c r="F113" s="187">
        <f>IF(SUM(wUSE!F$113:F$115),F$4*wUSE!F114/SUM(wUSE!F$113:F$115),0)</f>
        <v>24.305972904754356</v>
      </c>
      <c r="G113" s="187">
        <f>IF(SUM(wUSE!G$113:G$115),G$4*wUSE!G114/SUM(wUSE!G$113:G$115),0)</f>
        <v>0.13694135376586453</v>
      </c>
      <c r="H113" s="187">
        <f>IF(SUM(wUSE!H$113:H$115),H$4*wUSE!H114/SUM(wUSE!H$113:H$115),0)</f>
        <v>67.081481273833745</v>
      </c>
      <c r="I113" s="187">
        <f>IF(SUM(wUSE!I$113:I$115),I$4*wUSE!I114/SUM(wUSE!I$113:I$115),0)</f>
        <v>69.938100229250537</v>
      </c>
      <c r="J113" s="187">
        <f>IF(SUM(wUSE!J$113:J$115),J$4*wUSE!J114/SUM(wUSE!J$113:J$115),0)</f>
        <v>58.011285399954133</v>
      </c>
      <c r="K113" s="187">
        <f>IF(SUM(wUSE!K$113:K$115),K$4*wUSE!K114/SUM(wUSE!K$113:K$115),0)</f>
        <v>9.0169927738058728</v>
      </c>
      <c r="L113" s="187">
        <f>IF(SUM(wUSE!L$113:L$115),L$4*wUSE!L114/SUM(wUSE!L$113:L$115),0)</f>
        <v>74.764792711434382</v>
      </c>
      <c r="M113" s="187">
        <f>IF(SUM(wUSE!M$113:M$115),M$4*wUSE!M114/SUM(wUSE!M$113:M$115),0)</f>
        <v>7.3105622463473088</v>
      </c>
      <c r="N113" s="187">
        <f>IF(SUM(wUSE!N$113:N$115),N$4*wUSE!N114/SUM(wUSE!N$113:N$115),0)</f>
        <v>44.149406684859557</v>
      </c>
      <c r="O113" s="187">
        <f>IF(SUM(wUSE!O$113:O$115),O$4*wUSE!O114/SUM(wUSE!O$113:O$115),0)</f>
        <v>34.144824289809527</v>
      </c>
      <c r="P113" s="187">
        <f>IF(SUM(wUSE!P$113:P$115),P$4*wUSE!P114/SUM(wUSE!P$113:P$115),0)</f>
        <v>62.170755635459855</v>
      </c>
      <c r="Q113" s="187">
        <f>IF(SUM(wUSE!Q$113:Q$115),Q$4*wUSE!Q114/SUM(wUSE!Q$113:Q$115),0)</f>
        <v>11.274719466045346</v>
      </c>
      <c r="R113" s="187">
        <f>IF(SUM(wUSE!R$113:R$115),R$4*wUSE!R114/SUM(wUSE!R$113:R$115),0)</f>
        <v>8.2662603619867365</v>
      </c>
      <c r="S113" s="187">
        <f>IF(SUM(wUSE!S$113:S$115),S$4*wUSE!S114/SUM(wUSE!S$113:S$115),0)</f>
        <v>3.7769991829937788</v>
      </c>
      <c r="T113" s="187">
        <f>IF(SUM(wUSE!T$113:T$115),T$4*wUSE!T114/SUM(wUSE!T$113:T$115),0)</f>
        <v>1.2399852877214617</v>
      </c>
      <c r="U113" s="187">
        <f>IF(SUM(wUSE!U$113:U$115),U$4*wUSE!U114/SUM(wUSE!U$113:U$115),0)</f>
        <v>0</v>
      </c>
      <c r="V113" s="187">
        <f>IF(SUM(wUSE!V$113:V$115),V$4*wUSE!V114/SUM(wUSE!V$113:V$115),0)</f>
        <v>13.338439613732199</v>
      </c>
      <c r="W113" s="187">
        <f>IF(SUM(wUSE!W$113:W$115),W$4*wUSE!W114/SUM(wUSE!W$113:W$115),0)</f>
        <v>4.7604819046657516</v>
      </c>
      <c r="X113" s="187">
        <f>IF(SUM(wUSE!X$113:X$115),X$4*wUSE!X114/SUM(wUSE!X$113:X$115),0)</f>
        <v>1.3562018651235512</v>
      </c>
      <c r="Y113" s="187">
        <f>IF(SUM(wUSE!Y$113:Y$115),Y$4*wUSE!Y114/SUM(wUSE!Y$113:Y$115),0)</f>
        <v>3.1057481454923384</v>
      </c>
      <c r="Z113" s="187">
        <f>IF(SUM(wUSE!Z$113:Z$115),Z$4*wUSE!Z114/SUM(wUSE!Z$113:Z$115),0)</f>
        <v>1.6634298888608705</v>
      </c>
      <c r="AA113" s="187">
        <f>IF(SUM(wUSE!AA$113:AA$115),AA$4*wUSE!AA114/SUM(wUSE!AA$113:AA$115),0)</f>
        <v>9.322583876778344</v>
      </c>
      <c r="AB113" s="187">
        <f>IF(SUM(wUSE!AB$113:AB$115),AB$4*wUSE!AB114/SUM(wUSE!AB$113:AB$115),0)</f>
        <v>0</v>
      </c>
      <c r="AC113" s="187">
        <f>IF(SUM(wUSE!AC$113:AC$115),AC$4*wUSE!AC114/SUM(wUSE!AC$113:AC$115),0)</f>
        <v>0</v>
      </c>
      <c r="AD113" s="187">
        <f>IF(SUM(wUSE!AD$113:AD$115),AD$4*wUSE!AD114/SUM(wUSE!AD$113:AD$115),0)</f>
        <v>0</v>
      </c>
      <c r="AE113" s="187">
        <f>IF(SUM(wUSE!AE$113:AE$115),AE$4*wUSE!AE114/SUM(wUSE!AE$113:AE$115),0)</f>
        <v>0</v>
      </c>
      <c r="AF113" s="187">
        <f>IF(SUM(wUSE!AF$113:AF$115),AF$4*wUSE!AF114/SUM(wUSE!AF$113:AF$115),0)</f>
        <v>0</v>
      </c>
      <c r="AG113" s="187">
        <f>IF(SUM(wUSE!AG$113:AG$115),AG$4*wUSE!AG114/SUM(wUSE!AG$113:AG$115),0)</f>
        <v>0</v>
      </c>
      <c r="AH113" s="187">
        <f>IF(SUM(wUSE!AH$113:AH$115),AH$4*wUSE!AH114/SUM(wUSE!AH$113:AH$115),0)</f>
        <v>0</v>
      </c>
      <c r="AI113" s="187">
        <f>IF(SUM(wUSE!AI$113:AI$115),AI$4*wUSE!AI114/SUM(wUSE!AI$113:AI$115),0)</f>
        <v>0</v>
      </c>
      <c r="AJ113" s="187">
        <f>IF(SUM(wUSE!AJ$113:AJ$115),AJ$4*wUSE!AJ114/SUM(wUSE!AJ$113:AJ$115),0)</f>
        <v>0</v>
      </c>
      <c r="AK113" s="187">
        <f>IF(SUM(wUSE!AK$113:AK$115),AK$4*wUSE!AK114/SUM(wUSE!AK$113:AK$115),0)</f>
        <v>0</v>
      </c>
      <c r="AL113" s="187">
        <f>IF(SUM(wUSE!AL$113:AL$115),AL$4*wUSE!AL114/SUM(wUSE!AL$113:AL$115),0)</f>
        <v>0</v>
      </c>
      <c r="AM113" s="187">
        <f>IF(SUM(wUSE!AM$113:AM$115),AM$4*wUSE!AM114/SUM(wUSE!AM$113:AM$115),0)</f>
        <v>0</v>
      </c>
      <c r="AN113" s="187">
        <f>IF(SUM(wUSE!AN$113:AN$115),AN$4*wUSE!AN114/SUM(wUSE!AN$113:AN$115),0)</f>
        <v>0</v>
      </c>
      <c r="AO113" s="187">
        <f>IF(SUM(wUSE!AO$113:AO$115),AO$4*wUSE!AO114/SUM(wUSE!AO$113:AO$115),0)</f>
        <v>0</v>
      </c>
      <c r="AP113" s="187">
        <f>IF(SUM(wUSE!AP$113:AP$115),AP$4*wUSE!AP114/SUM(wUSE!AP$113:AP$115),0)</f>
        <v>0</v>
      </c>
      <c r="AQ113" s="187">
        <f>IF(SUM(wUSE!AQ$113:AQ$115),AQ$4*wUSE!AQ114/SUM(wUSE!AQ$113:AQ$115),0)</f>
        <v>0</v>
      </c>
      <c r="AR113" s="187">
        <f>IF(SUM(wUSE!AR$113:AR$115),AR$4*wUSE!AR114/SUM(wUSE!AR$113:AR$115),0)</f>
        <v>0</v>
      </c>
      <c r="AS113" s="187">
        <f>IF(SUM(wUSE!AS$113:AS$115),AS$4*wUSE!AS114/SUM(wUSE!AS$113:AS$115),0)</f>
        <v>0</v>
      </c>
      <c r="AT113" s="187">
        <f>IF(SUM(wUSE!AT$113:AT$115),AT$4*wUSE!AT114/SUM(wUSE!AT$113:AT$115),0)</f>
        <v>0</v>
      </c>
      <c r="AU113" s="187">
        <f>IF(SUM(wUSE!AU$113:AU$115),AU$4*wUSE!AU114/SUM(wUSE!AU$113:AU$115),0)</f>
        <v>0</v>
      </c>
      <c r="AV113" s="187">
        <f>IF(SUM(wUSE!AV$113:AV$115),AV$4*wUSE!AV114/SUM(wUSE!AV$113:AV$115),0)</f>
        <v>0</v>
      </c>
      <c r="AW113" s="187">
        <f>IF(SUM(wUSE!AW$113:AW$115),AW$4*wUSE!AW114/SUM(wUSE!AW$113:AW$115),0)</f>
        <v>0</v>
      </c>
      <c r="AX113" s="187">
        <f>IF(SUM(wUSE!AX$113:AX$115),AX$4*wUSE!AX114/SUM(wUSE!AX$113:AX$115),0)</f>
        <v>0</v>
      </c>
      <c r="AY113" s="187">
        <f>IF(SUM(wUSE!AY$113:AY$115),AY$4*wUSE!AY114/SUM(wUSE!AY$113:AY$115),0)</f>
        <v>0</v>
      </c>
      <c r="AZ113" s="187">
        <f>IF(SUM(wUSE!AZ$113:AZ$115),AZ$4*wUSE!AZ114/SUM(wUSE!AZ$113:AZ$115),0)</f>
        <v>0</v>
      </c>
      <c r="BA113" s="187">
        <f>IF(SUM(wUSE!BA$113:BA$115),BA$4*wUSE!BA114/SUM(wUSE!BA$113:BA$115),0)</f>
        <v>0</v>
      </c>
      <c r="BB113" s="187">
        <f>IF(SUM(wUSE!BB$113:BB$115),BB$4*wUSE!BB114/SUM(wUSE!BB$113:BB$115),0)</f>
        <v>0</v>
      </c>
      <c r="BC113" s="187">
        <f>IF(SUM(wUSE!BC$113:BC$115),BC$4*wUSE!BC114/SUM(wUSE!BC$113:BC$115),0)</f>
        <v>0</v>
      </c>
      <c r="BD113" s="187">
        <f>IF(SUM(wUSE!BD$113:BD$115),BD$4*wUSE!BD114/SUM(wUSE!BD$113:BD$115),0)</f>
        <v>0</v>
      </c>
      <c r="BE113" s="187">
        <f>IF(SUM(wUSE!BE$113:BE$115),BE$4*wUSE!BE114/SUM(wUSE!BE$113:BE$115),0)</f>
        <v>0</v>
      </c>
      <c r="BF113" s="187">
        <f>IF(SUM(wUSE!BF$113:BF$115),BF$4*wUSE!BF114/SUM(wUSE!BF$113:BF$115),0)</f>
        <v>0</v>
      </c>
      <c r="BG113" s="187">
        <f>IF(SUM(wUSE!BG$113:BG$115),BG$4*wUSE!BG114/SUM(wUSE!BG$113:BG$115),0)</f>
        <v>0</v>
      </c>
      <c r="BH113" s="187">
        <f>IF(SUM(wUSE!BH$113:BH$115),BH$4*wUSE!BH114/SUM(wUSE!BH$113:BH$115),0)</f>
        <v>0</v>
      </c>
      <c r="BI113" s="187">
        <f>IF(SUM(wUSE!BI$113:BI$115),BI$4*wUSE!BI114/SUM(wUSE!BI$113:BI$115),0)</f>
        <v>0</v>
      </c>
      <c r="BJ113" s="187">
        <f>IF(SUM(wUSE!BJ$113:BJ$115),BJ$4*wUSE!BJ114/SUM(wUSE!BJ$113:BJ$115),0)</f>
        <v>0</v>
      </c>
      <c r="BK113" s="187">
        <f>IF(SUM(wUSE!BK$113:BK$115),BK$4*wUSE!BK114/SUM(wUSE!BK$113:BK$115),0)</f>
        <v>0</v>
      </c>
      <c r="BL113" s="187">
        <f>IF(SUM(wUSE!BL$113:BL$115),BL$4*wUSE!BL114/SUM(wUSE!BL$113:BL$115),0)</f>
        <v>0</v>
      </c>
      <c r="BM113" s="187">
        <f>IF(SUM(wUSE!BM$113:BM$115),BM$4*wUSE!BM114/SUM(wUSE!BM$113:BM$115),0)</f>
        <v>0</v>
      </c>
      <c r="BN113" s="187">
        <f>IF(SUM(wUSE!BN$113:BN$115),BN$4*wUSE!BN114/SUM(wUSE!BN$113:BN$115),0)</f>
        <v>0</v>
      </c>
      <c r="BO113" s="187">
        <f>IF(SUM(wUSE!BO$113:BO$115),BO$4*wUSE!BO114/SUM(wUSE!BO$113:BO$115),0)</f>
        <v>0</v>
      </c>
      <c r="BP113" s="187">
        <f>IF(SUM(wUSE!BP$113:BP$115),BP$4*wUSE!BP114/SUM(wUSE!BP$113:BP$115),0)</f>
        <v>0</v>
      </c>
      <c r="BQ113" s="187">
        <f>IF(SUM(wUSE!BQ$113:BQ$115),BQ$4*wUSE!BQ114/SUM(wUSE!BQ$113:BQ$115),0)</f>
        <v>0</v>
      </c>
      <c r="BR113" s="187">
        <f>IF(SUM(wUSE!BR$113:BR$115),BR$4*wUSE!BR114/SUM(wUSE!BR$113:BR$115),0)</f>
        <v>0</v>
      </c>
      <c r="BS113" s="187">
        <f>IF(SUM(wUSE!BS$113:BS$115),BS$4*wUSE!BS114/SUM(wUSE!BS$113:BS$115),0)</f>
        <v>0</v>
      </c>
      <c r="BT113" s="187">
        <f>IF(SUM(wUSE!BT$113:BT$115),BT$4*wUSE!BT114/SUM(wUSE!BT$113:BT$115),0)</f>
        <v>0</v>
      </c>
      <c r="BU113" s="187">
        <f>IF(SUM(wUSE!BU$113:BU$115),BU$4*wUSE!BU114/SUM(wUSE!BU$113:BU$115),0)</f>
        <v>0</v>
      </c>
      <c r="BV113" s="187">
        <f>IF(SUM(wUSE!BV$113:BV$115),BV$4*wUSE!BV114/SUM(wUSE!BV$113:BV$115),0)</f>
        <v>0</v>
      </c>
      <c r="BW113" s="187">
        <f>IF(SUM(wUSE!BW$113:BW$115),BW$4*wUSE!BW114/SUM(wUSE!BW$113:BW$115),0)</f>
        <v>0</v>
      </c>
      <c r="BX113" s="187">
        <f>IF(SUM(wUSE!BX$113:BX$115),BX$4*wUSE!BX114/SUM(wUSE!BX$113:BX$115),0)</f>
        <v>0</v>
      </c>
      <c r="BY113" s="187">
        <f>IF(SUM(wUSE!BY$113:BY$115),BY$4*wUSE!BY114/SUM(wUSE!BY$113:BY$115),0)</f>
        <v>0</v>
      </c>
      <c r="BZ113" s="187">
        <f>IF(SUM(wUSE!BZ$113:BZ$115),BZ$4*wUSE!BZ114/SUM(wUSE!BZ$113:BZ$115),0)</f>
        <v>0</v>
      </c>
      <c r="CA113" s="187">
        <f>IF(SUM(wUSE!CA$113:CA$115),CA$4*wUSE!CA114/SUM(wUSE!CA$113:CA$115),0)</f>
        <v>0</v>
      </c>
      <c r="CB113" s="187">
        <f>IF(SUM(wUSE!CB$113:CB$115),CB$4*wUSE!CB114/SUM(wUSE!CB$113:CB$115),0)</f>
        <v>0</v>
      </c>
      <c r="CC113" s="187">
        <f>IF(SUM(wUSE!CC$113:CC$115),CC$4*wUSE!CC114/SUM(wUSE!CC$113:CC$115),0)</f>
        <v>0</v>
      </c>
      <c r="CD113" s="187">
        <f>IF(SUM(wUSE!CD$113:CD$115),CD$4*wUSE!CD114/SUM(wUSE!CD$113:CD$115),0)</f>
        <v>0</v>
      </c>
      <c r="CE113" s="187">
        <f>IF(SUM(wUSE!CE$113:CE$115),CE$4*wUSE!CE114/SUM(wUSE!CE$113:CE$115),0)</f>
        <v>0</v>
      </c>
      <c r="CF113" s="187">
        <f>IF(SUM(wUSE!CF$113:CF$115),CF$4*wUSE!CF114/SUM(wUSE!CF$113:CF$115),0)</f>
        <v>0</v>
      </c>
      <c r="CG113" s="187">
        <f>IF(SUM(wUSE!CG$113:CG$115),CG$4*wUSE!CG114/SUM(wUSE!CG$113:CG$115),0)</f>
        <v>0</v>
      </c>
      <c r="CH113" s="187">
        <f>IF(SUM(wUSE!CH$113:CH$115),CH$4*wUSE!CH114/SUM(wUSE!CH$113:CH$115),0)</f>
        <v>0</v>
      </c>
      <c r="CI113" s="187">
        <f>IF(SUM(wUSE!CI$113:CI$115),CI$4*wUSE!CI114/SUM(wUSE!CI$113:CI$115),0)</f>
        <v>0</v>
      </c>
      <c r="CJ113" s="187">
        <f>IF(SUM(wUSE!CJ$113:CJ$115),CJ$4*wUSE!CJ114/SUM(wUSE!CJ$113:CJ$115),0)</f>
        <v>0</v>
      </c>
      <c r="CK113" s="187">
        <f>IF(SUM(wUSE!CK$113:CK$115),CK$4*wUSE!CK114/SUM(wUSE!CK$113:CK$115),0)</f>
        <v>0</v>
      </c>
      <c r="CL113" s="187">
        <f>IF(SUM(wUSE!CL$113:CL$115),CL$4*wUSE!CL114/SUM(wUSE!CL$113:CL$115),0)</f>
        <v>0</v>
      </c>
      <c r="CM113" s="187">
        <f>IF(SUM(wUSE!CM$113:CM$115),CM$4*wUSE!CM114/SUM(wUSE!CM$113:CM$115),0)</f>
        <v>0</v>
      </c>
      <c r="CN113" s="187">
        <f>IF(SUM(wUSE!CN$113:CN$115),CN$4*wUSE!CN114/SUM(wUSE!CN$113:CN$115),0)</f>
        <v>0</v>
      </c>
      <c r="CO113" s="187">
        <f>IF(SUM(wUSE!CO$113:CO$115),CO$4*wUSE!CO114/SUM(wUSE!CO$113:CO$115),0)</f>
        <v>0</v>
      </c>
      <c r="CP113" s="187">
        <f>IF(SUM(wUSE!CP$113:CP$115),CP$4*wUSE!CP114/SUM(wUSE!CP$113:CP$115),0)</f>
        <v>0</v>
      </c>
      <c r="CQ113" s="187">
        <f>IF(SUM(wUSE!CQ$113:CQ$115),CQ$4*wUSE!CQ114/SUM(wUSE!CQ$113:CQ$115),0)</f>
        <v>0</v>
      </c>
      <c r="CR113" s="187">
        <f>IF(SUM(wUSE!CR$113:CR$115),CR$4*wUSE!CR114/SUM(wUSE!CR$113:CR$115),0)</f>
        <v>0</v>
      </c>
      <c r="CS113" s="187">
        <f>IF(SUM(wUSE!CS$113:CS$115),CS$4*wUSE!CS114/SUM(wUSE!CS$113:CS$115),0)</f>
        <v>0</v>
      </c>
      <c r="CT113" s="187">
        <f>IF(SUM(wUSE!CT$113:CT$115),CT$4*wUSE!CT114/SUM(wUSE!CT$113:CT$115),0)</f>
        <v>0</v>
      </c>
      <c r="CU113" s="187">
        <f>IF(SUM(wUSE!CU$113:CU$115),CU$4*wUSE!CU114/SUM(wUSE!CU$113:CU$115),0)</f>
        <v>0</v>
      </c>
      <c r="CV113" s="187">
        <f>IF(SUM(wUSE!CV$113:CV$115),CV$4*wUSE!CV114/SUM(wUSE!CV$113:CV$115),0)</f>
        <v>0</v>
      </c>
      <c r="CW113" s="187">
        <f>IF(SUM(wUSE!CW$113:CW$115),CW$4*wUSE!CW114/SUM(wUSE!CW$113:CW$115),0)</f>
        <v>0</v>
      </c>
      <c r="CX113" s="187">
        <f>IF(SUM(wUSE!CX$113:CX$115),CX$4*wUSE!CX114/SUM(wUSE!CX$113:CX$115),0)</f>
        <v>0</v>
      </c>
      <c r="CY113" s="187">
        <f>IF(SUM(wUSE!CY$113:CY$115),CY$4*wUSE!CY114/SUM(wUSE!CY$113:CY$115),0)</f>
        <v>0</v>
      </c>
      <c r="CZ113" s="187">
        <f>IF(SUM(wUSE!CZ$113:CZ$115),CZ$4*wUSE!CZ114/SUM(wUSE!CZ$113:CZ$115),0)</f>
        <v>0</v>
      </c>
      <c r="DA113" s="187">
        <f>IF(SUM(wUSE!DA$113:DA$115),DA$4*wUSE!DA114/SUM(wUSE!DA$113:DA$115),0)</f>
        <v>0</v>
      </c>
      <c r="DB113" s="187">
        <f>IF(SUM(wUSE!DB$113:DB$115),DB$4*wUSE!DB114/SUM(wUSE!DB$113:DB$115),0)</f>
        <v>0</v>
      </c>
      <c r="DC113" s="177"/>
      <c r="DD113" s="178"/>
      <c r="DE113" s="178"/>
      <c r="DF113" s="178"/>
      <c r="DG113" s="178"/>
      <c r="DH113" s="178"/>
      <c r="DI113" s="178"/>
      <c r="DJ113" s="178"/>
      <c r="DK113" s="178"/>
      <c r="DL113" s="178"/>
      <c r="DM113" s="178"/>
      <c r="DN113" s="178"/>
      <c r="DO113" s="178"/>
      <c r="DP113" s="178"/>
    </row>
    <row r="114" spans="1:120" x14ac:dyDescent="0.35">
      <c r="A114" s="1"/>
      <c r="B114" s="15" t="s">
        <v>195</v>
      </c>
      <c r="C114" s="187">
        <f>IF(SUM(wUSE!C$113:C$115),C$4*wUSE!C115/SUM(wUSE!C$113:C$115),0)</f>
        <v>3.0915433304933808</v>
      </c>
      <c r="D114" s="187">
        <f>IF(SUM(wUSE!D$113:D$115),D$4*wUSE!D115/SUM(wUSE!D$113:D$115),0)</f>
        <v>7.3312442392646453</v>
      </c>
      <c r="E114" s="187">
        <f>IF(SUM(wUSE!E$113:E$115),E$4*wUSE!E115/SUM(wUSE!E$113:E$115),0)</f>
        <v>0.28140232162214074</v>
      </c>
      <c r="F114" s="187">
        <f>IF(SUM(wUSE!F$113:F$115),F$4*wUSE!F115/SUM(wUSE!F$113:F$115),0)</f>
        <v>6.2513808607592232</v>
      </c>
      <c r="G114" s="187">
        <f>IF(SUM(wUSE!G$113:G$115),G$4*wUSE!G115/SUM(wUSE!G$113:G$115),0)</f>
        <v>1.9903901095026474E-2</v>
      </c>
      <c r="H114" s="187">
        <f>IF(SUM(wUSE!H$113:H$115),H$4*wUSE!H115/SUM(wUSE!H$113:H$115),0)</f>
        <v>17.145546678190382</v>
      </c>
      <c r="I114" s="187">
        <f>IF(SUM(wUSE!I$113:I$115),I$4*wUSE!I115/SUM(wUSE!I$113:I$115),0)</f>
        <v>10.269122124648174</v>
      </c>
      <c r="J114" s="187">
        <f>IF(SUM(wUSE!J$113:J$115),J$4*wUSE!J115/SUM(wUSE!J$113:J$115),0)</f>
        <v>9.4633199870245388</v>
      </c>
      <c r="K114" s="187">
        <f>IF(SUM(wUSE!K$113:K$115),K$4*wUSE!K115/SUM(wUSE!K$113:K$115),0)</f>
        <v>1.7067265791833353</v>
      </c>
      <c r="L114" s="187">
        <f>IF(SUM(wUSE!L$113:L$115),L$4*wUSE!L115/SUM(wUSE!L$113:L$115),0)</f>
        <v>29.940943954775172</v>
      </c>
      <c r="M114" s="187">
        <f>IF(SUM(wUSE!M$113:M$115),M$4*wUSE!M115/SUM(wUSE!M$113:M$115),0)</f>
        <v>2.9276498543987022</v>
      </c>
      <c r="N114" s="187">
        <f>IF(SUM(wUSE!N$113:N$115),N$4*wUSE!N115/SUM(wUSE!N$113:N$115),0)</f>
        <v>17.053857952791059</v>
      </c>
      <c r="O114" s="187">
        <f>IF(SUM(wUSE!O$113:O$115),O$4*wUSE!O115/SUM(wUSE!O$113:O$115),0)</f>
        <v>8.7263448263048122</v>
      </c>
      <c r="P114" s="187">
        <f>IF(SUM(wUSE!P$113:P$115),P$4*wUSE!P115/SUM(wUSE!P$113:P$115),0)</f>
        <v>15.888892769873502</v>
      </c>
      <c r="Q114" s="187">
        <f>IF(SUM(wUSE!Q$113:Q$115),Q$4*wUSE!Q115/SUM(wUSE!Q$113:Q$115),0)</f>
        <v>2.8814642314597125</v>
      </c>
      <c r="R114" s="187">
        <f>IF(SUM(wUSE!R$113:R$115),R$4*wUSE!R115/SUM(wUSE!R$113:R$115),0)</f>
        <v>2.5711162890827861</v>
      </c>
      <c r="S114" s="187">
        <f>IF(SUM(wUSE!S$113:S$115),S$4*wUSE!S115/SUM(wUSE!S$113:S$115),0)</f>
        <v>0.80104844738773162</v>
      </c>
      <c r="T114" s="187">
        <f>IF(SUM(wUSE!T$113:T$115),T$4*wUSE!T115/SUM(wUSE!T$113:T$115),0)</f>
        <v>0.26298345363304854</v>
      </c>
      <c r="U114" s="187">
        <f>IF(SUM(wUSE!U$113:U$115),U$4*wUSE!U115/SUM(wUSE!U$113:U$115),0)</f>
        <v>0</v>
      </c>
      <c r="V114" s="187">
        <f>IF(SUM(wUSE!V$113:V$115),V$4*wUSE!V115/SUM(wUSE!V$113:V$115),0)</f>
        <v>9.4312741224047123</v>
      </c>
      <c r="W114" s="187">
        <f>IF(SUM(wUSE!W$113:W$115),W$4*wUSE!W115/SUM(wUSE!W$113:W$115),0)</f>
        <v>2.7773220647255119</v>
      </c>
      <c r="X114" s="187">
        <f>IF(SUM(wUSE!X$113:X$115),X$4*wUSE!X115/SUM(wUSE!X$113:X$115),0)</f>
        <v>0.44123034178421444</v>
      </c>
      <c r="Y114" s="187">
        <f>IF(SUM(wUSE!Y$113:Y$115),Y$4*wUSE!Y115/SUM(wUSE!Y$113:Y$115),0)</f>
        <v>1.0104324075726252</v>
      </c>
      <c r="Z114" s="187">
        <f>IF(SUM(wUSE!Z$113:Z$115),Z$4*wUSE!Z115/SUM(wUSE!Z$113:Z$115),0)</f>
        <v>0.79702303528666596</v>
      </c>
      <c r="AA114" s="187">
        <f>IF(SUM(wUSE!AA$113:AA$115),AA$4*wUSE!AA115/SUM(wUSE!AA$113:AA$115),0)</f>
        <v>3.0330343705051463</v>
      </c>
      <c r="AB114" s="187">
        <f>IF(SUM(wUSE!AB$113:AB$115),AB$4*wUSE!AB115/SUM(wUSE!AB$113:AB$115),0)</f>
        <v>41.792644680501887</v>
      </c>
      <c r="AC114" s="187">
        <f>IF(SUM(wUSE!AC$113:AC$115),AC$4*wUSE!AC115/SUM(wUSE!AC$113:AC$115),0)</f>
        <v>24.05077283404491</v>
      </c>
      <c r="AD114" s="187">
        <f>IF(SUM(wUSE!AD$113:AD$115),AD$4*wUSE!AD115/SUM(wUSE!AD$113:AD$115),0)</f>
        <v>6.656488095539034</v>
      </c>
      <c r="AE114" s="187">
        <f>IF(SUM(wUSE!AE$113:AE$115),AE$4*wUSE!AE115/SUM(wUSE!AE$113:AE$115),0)</f>
        <v>1.177105073089443</v>
      </c>
      <c r="AF114" s="187">
        <f>IF(SUM(wUSE!AF$113:AF$115),AF$4*wUSE!AF115/SUM(wUSE!AF$113:AF$115),0)</f>
        <v>17.92388919425294</v>
      </c>
      <c r="AG114" s="187">
        <f>IF(SUM(wUSE!AG$113:AG$115),AG$4*wUSE!AG115/SUM(wUSE!AG$113:AG$115),0)</f>
        <v>7.7658541701055173</v>
      </c>
      <c r="AH114" s="187">
        <f>IF(SUM(wUSE!AH$113:AH$115),AH$4*wUSE!AH115/SUM(wUSE!AH$113:AH$115),0)</f>
        <v>0.27042934504244254</v>
      </c>
      <c r="AI114" s="187">
        <f>IF(SUM(wUSE!AI$113:AI$115),AI$4*wUSE!AI115/SUM(wUSE!AI$113:AI$115),0)</f>
        <v>1.8315658855685923</v>
      </c>
      <c r="AJ114" s="187">
        <f>IF(SUM(wUSE!AJ$113:AJ$115),AJ$4*wUSE!AJ115/SUM(wUSE!AJ$113:AJ$115),0)</f>
        <v>120.3478458929184</v>
      </c>
      <c r="AK114" s="187">
        <f>IF(SUM(wUSE!AK$113:AK$115),AK$4*wUSE!AK115/SUM(wUSE!AK$113:AK$115),0)</f>
        <v>23.198625994226536</v>
      </c>
      <c r="AL114" s="187">
        <f>IF(SUM(wUSE!AL$113:AL$115),AL$4*wUSE!AL115/SUM(wUSE!AL$113:AL$115),0)</f>
        <v>7.8211834240008944</v>
      </c>
      <c r="AM114" s="187">
        <f>IF(SUM(wUSE!AM$113:AM$115),AM$4*wUSE!AM115/SUM(wUSE!AM$113:AM$115),0)</f>
        <v>10.150070714549317</v>
      </c>
      <c r="AN114" s="187">
        <f>IF(SUM(wUSE!AN$113:AN$115),AN$4*wUSE!AN115/SUM(wUSE!AN$113:AN$115),0)</f>
        <v>3.590938789807345E-2</v>
      </c>
      <c r="AO114" s="187">
        <f>IF(SUM(wUSE!AO$113:AO$115),AO$4*wUSE!AO115/SUM(wUSE!AO$113:AO$115),0)</f>
        <v>35.522830464132049</v>
      </c>
      <c r="AP114" s="187">
        <f>IF(SUM(wUSE!AP$113:AP$115),AP$4*wUSE!AP115/SUM(wUSE!AP$113:AP$115),0)</f>
        <v>49.986568405002451</v>
      </c>
      <c r="AQ114" s="187">
        <f>IF(SUM(wUSE!AQ$113:AQ$115),AQ$4*wUSE!AQ115/SUM(wUSE!AQ$113:AQ$115),0)</f>
        <v>11.545424465572257</v>
      </c>
      <c r="AR114" s="187">
        <f>IF(SUM(wUSE!AR$113:AR$115),AR$4*wUSE!AR115/SUM(wUSE!AR$113:AR$115),0)</f>
        <v>0</v>
      </c>
      <c r="AS114" s="187">
        <f>IF(SUM(wUSE!AS$113:AS$115),AS$4*wUSE!AS115/SUM(wUSE!AS$113:AS$115),0)</f>
        <v>3.2081955360103547</v>
      </c>
      <c r="AT114" s="187">
        <f>IF(SUM(wUSE!AT$113:AT$115),AT$4*wUSE!AT115/SUM(wUSE!AT$113:AT$115),0)</f>
        <v>4.0540020733240496</v>
      </c>
      <c r="AU114" s="187">
        <f>IF(SUM(wUSE!AU$113:AU$115),AU$4*wUSE!AU115/SUM(wUSE!AU$113:AU$115),0)</f>
        <v>2.3746622018160486</v>
      </c>
      <c r="AV114" s="187">
        <f>IF(SUM(wUSE!AV$113:AV$115),AV$4*wUSE!AV115/SUM(wUSE!AV$113:AV$115),0)</f>
        <v>48.48806371633394</v>
      </c>
      <c r="AW114" s="187">
        <f>IF(SUM(wUSE!AW$113:AW$115),AW$4*wUSE!AW115/SUM(wUSE!AW$113:AW$115),0)</f>
        <v>8.2423379613060153</v>
      </c>
      <c r="AX114" s="187">
        <f>IF(SUM(wUSE!AX$113:AX$115),AX$4*wUSE!AX115/SUM(wUSE!AX$113:AX$115),0)</f>
        <v>1.9715230804001411</v>
      </c>
      <c r="AY114" s="187">
        <f>IF(SUM(wUSE!AY$113:AY$115),AY$4*wUSE!AY115/SUM(wUSE!AY$113:AY$115),0)</f>
        <v>22.181495663228755</v>
      </c>
      <c r="AZ114" s="187">
        <f>IF(SUM(wUSE!AZ$113:AZ$115),AZ$4*wUSE!AZ115/SUM(wUSE!AZ$113:AZ$115),0)</f>
        <v>78.950344106240792</v>
      </c>
      <c r="BA114" s="187">
        <f>IF(SUM(wUSE!BA$113:BA$115),BA$4*wUSE!BA115/SUM(wUSE!BA$113:BA$115),0)</f>
        <v>15.463575402798508</v>
      </c>
      <c r="BB114" s="187">
        <f>IF(SUM(wUSE!BB$113:BB$115),BB$4*wUSE!BB115/SUM(wUSE!BB$113:BB$115),0)</f>
        <v>4.3710282594954677</v>
      </c>
      <c r="BC114" s="187">
        <f>IF(SUM(wUSE!BC$113:BC$115),BC$4*wUSE!BC115/SUM(wUSE!BC$113:BC$115),0)</f>
        <v>12.897948941474574</v>
      </c>
      <c r="BD114" s="187">
        <f>IF(SUM(wUSE!BD$113:BD$115),BD$4*wUSE!BD115/SUM(wUSE!BD$113:BD$115),0)</f>
        <v>9.5346217615627786</v>
      </c>
      <c r="BE114" s="187">
        <f>IF(SUM(wUSE!BE$113:BE$115),BE$4*wUSE!BE115/SUM(wUSE!BE$113:BE$115),0)</f>
        <v>6.6426356563564708</v>
      </c>
      <c r="BF114" s="187">
        <f>IF(SUM(wUSE!BF$113:BF$115),BF$4*wUSE!BF115/SUM(wUSE!BF$113:BF$115),0)</f>
        <v>0.17614951238028886</v>
      </c>
      <c r="BG114" s="187">
        <f>IF(SUM(wUSE!BG$113:BG$115),BG$4*wUSE!BG115/SUM(wUSE!BG$113:BG$115),0)</f>
        <v>19.88734892904824</v>
      </c>
      <c r="BH114" s="187">
        <f>IF(SUM(wUSE!BH$113:BH$115),BH$4*wUSE!BH115/SUM(wUSE!BH$113:BH$115),0)</f>
        <v>4.4617220013033636</v>
      </c>
      <c r="BI114" s="187">
        <f>IF(SUM(wUSE!BI$113:BI$115),BI$4*wUSE!BI115/SUM(wUSE!BI$113:BI$115),0)</f>
        <v>2.8970131411151185</v>
      </c>
      <c r="BJ114" s="187">
        <f>IF(SUM(wUSE!BJ$113:BJ$115),BJ$4*wUSE!BJ115/SUM(wUSE!BJ$113:BJ$115),0)</f>
        <v>1.7856256291964974</v>
      </c>
      <c r="BK114" s="187">
        <f>IF(SUM(wUSE!BK$113:BK$115),BK$4*wUSE!BK115/SUM(wUSE!BK$113:BK$115),0)</f>
        <v>16.419983210369207</v>
      </c>
      <c r="BL114" s="187">
        <f>IF(SUM(wUSE!BL$113:BL$115),BL$4*wUSE!BL115/SUM(wUSE!BL$113:BL$115),0)</f>
        <v>9.018650500240982</v>
      </c>
      <c r="BM114" s="187">
        <f>IF(SUM(wUSE!BM$113:BM$115),BM$4*wUSE!BM115/SUM(wUSE!BM$113:BM$115),0)</f>
        <v>13.46978710036954</v>
      </c>
      <c r="BN114" s="187">
        <f>IF(SUM(wUSE!BN$113:BN$115),BN$4*wUSE!BN115/SUM(wUSE!BN$113:BN$115),0)</f>
        <v>5.9034816658035778</v>
      </c>
      <c r="BO114" s="187">
        <f>IF(SUM(wUSE!BO$113:BO$115),BO$4*wUSE!BO115/SUM(wUSE!BO$113:BO$115),0)</f>
        <v>3.0952933895226384</v>
      </c>
      <c r="BP114" s="187">
        <f>IF(SUM(wUSE!BP$113:BP$115),BP$4*wUSE!BP115/SUM(wUSE!BP$113:BP$115),0)</f>
        <v>16.6985746470537</v>
      </c>
      <c r="BQ114" s="187">
        <f>IF(SUM(wUSE!BQ$113:BQ$115),BQ$4*wUSE!BQ115/SUM(wUSE!BQ$113:BQ$115),0)</f>
        <v>25.99440808070349</v>
      </c>
      <c r="BR114" s="187">
        <f>IF(SUM(wUSE!BR$113:BR$115),BR$4*wUSE!BR115/SUM(wUSE!BR$113:BR$115),0)</f>
        <v>0.1212632731802621</v>
      </c>
      <c r="BS114" s="187">
        <f>IF(SUM(wUSE!BS$113:BS$115),BS$4*wUSE!BS115/SUM(wUSE!BS$113:BS$115),0)</f>
        <v>36.638204088665269</v>
      </c>
      <c r="BT114" s="187">
        <f>IF(SUM(wUSE!BT$113:BT$115),BT$4*wUSE!BT115/SUM(wUSE!BT$113:BT$115),0)</f>
        <v>12.249916673632312</v>
      </c>
      <c r="BU114" s="187">
        <f>IF(SUM(wUSE!BU$113:BU$115),BU$4*wUSE!BU115/SUM(wUSE!BU$113:BU$115),0)</f>
        <v>1.7074944077639795</v>
      </c>
      <c r="BV114" s="187">
        <f>IF(SUM(wUSE!BV$113:BV$115),BV$4*wUSE!BV115/SUM(wUSE!BV$113:BV$115),0)</f>
        <v>199.76544610248442</v>
      </c>
      <c r="BW114" s="187">
        <f>IF(SUM(wUSE!BW$113:BW$115),BW$4*wUSE!BW115/SUM(wUSE!BW$113:BW$115),0)</f>
        <v>0</v>
      </c>
      <c r="BX114" s="187">
        <f>IF(SUM(wUSE!BX$113:BX$115),BX$4*wUSE!BX115/SUM(wUSE!BX$113:BX$115),0)</f>
        <v>17.257668350252477</v>
      </c>
      <c r="BY114" s="187">
        <f>IF(SUM(wUSE!BY$113:BY$115),BY$4*wUSE!BY115/SUM(wUSE!BY$113:BY$115),0)</f>
        <v>2.0788223643185244</v>
      </c>
      <c r="BZ114" s="187">
        <f>IF(SUM(wUSE!BZ$113:BZ$115),BZ$4*wUSE!BZ115/SUM(wUSE!BZ$113:BZ$115),0)</f>
        <v>87.227258225222286</v>
      </c>
      <c r="CA114" s="187">
        <f>IF(SUM(wUSE!CA$113:CA$115),CA$4*wUSE!CA115/SUM(wUSE!CA$113:CA$115),0)</f>
        <v>201.36986568974984</v>
      </c>
      <c r="CB114" s="187">
        <f>IF(SUM(wUSE!CB$113:CB$115),CB$4*wUSE!CB115/SUM(wUSE!CB$113:CB$115),0)</f>
        <v>82.489188050158162</v>
      </c>
      <c r="CC114" s="187">
        <f>IF(SUM(wUSE!CC$113:CC$115),CC$4*wUSE!CC115/SUM(wUSE!CC$113:CC$115),0)</f>
        <v>38.52503360741936</v>
      </c>
      <c r="CD114" s="187">
        <f>IF(SUM(wUSE!CD$113:CD$115),CD$4*wUSE!CD115/SUM(wUSE!CD$113:CD$115),0)</f>
        <v>17.701736079258993</v>
      </c>
      <c r="CE114" s="187">
        <f>IF(SUM(wUSE!CE$113:CE$115),CE$4*wUSE!CE115/SUM(wUSE!CE$113:CE$115),0)</f>
        <v>4.0216084660165494</v>
      </c>
      <c r="CF114" s="187">
        <f>IF(SUM(wUSE!CF$113:CF$115),CF$4*wUSE!CF115/SUM(wUSE!CF$113:CF$115),0)</f>
        <v>69.656601173596712</v>
      </c>
      <c r="CG114" s="187">
        <f>IF(SUM(wUSE!CG$113:CG$115),CG$4*wUSE!CG115/SUM(wUSE!CG$113:CG$115),0)</f>
        <v>13.372989619753374</v>
      </c>
      <c r="CH114" s="187">
        <f>IF(SUM(wUSE!CH$113:CH$115),CH$4*wUSE!CH115/SUM(wUSE!CH$113:CH$115),0)</f>
        <v>52.60951055862445</v>
      </c>
      <c r="CI114" s="187">
        <f>IF(SUM(wUSE!CI$113:CI$115),CI$4*wUSE!CI115/SUM(wUSE!CI$113:CI$115),0)</f>
        <v>13.023270609384603</v>
      </c>
      <c r="CJ114" s="187">
        <f>IF(SUM(wUSE!CJ$113:CJ$115),CJ$4*wUSE!CJ115/SUM(wUSE!CJ$113:CJ$115),0)</f>
        <v>21.201545121716102</v>
      </c>
      <c r="CK114" s="187">
        <f>IF(SUM(wUSE!CK$113:CK$115),CK$4*wUSE!CK115/SUM(wUSE!CK$113:CK$115),0)</f>
        <v>15.683071054170204</v>
      </c>
      <c r="CL114" s="187">
        <f>IF(SUM(wUSE!CL$113:CL$115),CL$4*wUSE!CL115/SUM(wUSE!CL$113:CL$115),0)</f>
        <v>38.145120976659243</v>
      </c>
      <c r="CM114" s="187">
        <f>IF(SUM(wUSE!CM$113:CM$115),CM$4*wUSE!CM115/SUM(wUSE!CM$113:CM$115),0)</f>
        <v>336.32234858981883</v>
      </c>
      <c r="CN114" s="187">
        <f>IF(SUM(wUSE!CN$113:CN$115),CN$4*wUSE!CN115/SUM(wUSE!CN$113:CN$115),0)</f>
        <v>118.16144628020116</v>
      </c>
      <c r="CO114" s="187">
        <f>IF(SUM(wUSE!CO$113:CO$115),CO$4*wUSE!CO115/SUM(wUSE!CO$113:CO$115),0)</f>
        <v>21.156163544642588</v>
      </c>
      <c r="CP114" s="187">
        <f>IF(SUM(wUSE!CP$113:CP$115),CP$4*wUSE!CP115/SUM(wUSE!CP$113:CP$115),0)</f>
        <v>6.5383794713713037</v>
      </c>
      <c r="CQ114" s="187">
        <f>IF(SUM(wUSE!CQ$113:CQ$115),CQ$4*wUSE!CQ115/SUM(wUSE!CQ$113:CQ$115),0)</f>
        <v>45.808292107135962</v>
      </c>
      <c r="CR114" s="187">
        <f>IF(SUM(wUSE!CR$113:CR$115),CR$4*wUSE!CR115/SUM(wUSE!CR$113:CR$115),0)</f>
        <v>9.2563191066683057</v>
      </c>
      <c r="CS114" s="187">
        <f>IF(SUM(wUSE!CS$113:CS$115),CS$4*wUSE!CS115/SUM(wUSE!CS$113:CS$115),0)</f>
        <v>115.6534068388072</v>
      </c>
      <c r="CT114" s="187">
        <f>IF(SUM(wUSE!CT$113:CT$115),CT$4*wUSE!CT115/SUM(wUSE!CT$113:CT$115),0)</f>
        <v>0</v>
      </c>
      <c r="CU114" s="187">
        <f>IF(SUM(wUSE!CU$113:CU$115),CU$4*wUSE!CU115/SUM(wUSE!CU$113:CU$115),0)</f>
        <v>52.711644975149021</v>
      </c>
      <c r="CV114" s="187">
        <f>IF(SUM(wUSE!CV$113:CV$115),CV$4*wUSE!CV115/SUM(wUSE!CV$113:CV$115),0)</f>
        <v>29.189862301020295</v>
      </c>
      <c r="CW114" s="187">
        <f>IF(SUM(wUSE!CW$113:CW$115),CW$4*wUSE!CW115/SUM(wUSE!CW$113:CW$115),0)</f>
        <v>16.891856810044203</v>
      </c>
      <c r="CX114" s="187">
        <f>IF(SUM(wUSE!CX$113:CX$115),CX$4*wUSE!CX115/SUM(wUSE!CX$113:CX$115),0)</f>
        <v>1.5159978147807569</v>
      </c>
      <c r="CY114" s="187">
        <f>IF(SUM(wUSE!CY$113:CY$115),CY$4*wUSE!CY115/SUM(wUSE!CY$113:CY$115),0)</f>
        <v>6.4569236298014454</v>
      </c>
      <c r="CZ114" s="187">
        <f>IF(SUM(wUSE!CZ$113:CZ$115),CZ$4*wUSE!CZ115/SUM(wUSE!CZ$113:CZ$115),0)</f>
        <v>37.179767357848796</v>
      </c>
      <c r="DA114" s="187">
        <f>IF(SUM(wUSE!DA$113:DA$115),DA$4*wUSE!DA115/SUM(wUSE!DA$113:DA$115),0)</f>
        <v>3.067383130046482</v>
      </c>
      <c r="DB114" s="187">
        <f>IF(SUM(wUSE!DB$113:DB$115),DB$4*wUSE!DB115/SUM(wUSE!DB$113:DB$115),0)</f>
        <v>0</v>
      </c>
      <c r="DC114" s="177"/>
      <c r="DD114" s="178"/>
      <c r="DE114" s="178"/>
      <c r="DF114" s="178"/>
      <c r="DG114" s="178"/>
      <c r="DH114" s="178"/>
      <c r="DI114" s="178"/>
      <c r="DJ114" s="178"/>
      <c r="DK114" s="178"/>
      <c r="DL114" s="178"/>
      <c r="DM114" s="178"/>
      <c r="DN114" s="178"/>
      <c r="DO114" s="178"/>
      <c r="DP114" s="178"/>
    </row>
    <row r="115" spans="1:120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</row>
  </sheetData>
  <conditionalFormatting sqref="B8:B114">
    <cfRule type="cellIs" dxfId="66" priority="3" operator="lessThan">
      <formula>0</formula>
    </cfRule>
  </conditionalFormatting>
  <conditionalFormatting sqref="C7:DB7">
    <cfRule type="cellIs" dxfId="65" priority="1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3F54E-FBBF-4AB4-A404-CC47411B081B}">
  <sheetPr>
    <tabColor theme="8" tint="-0.499984740745262"/>
  </sheetPr>
  <dimension ref="A1:DC112"/>
  <sheetViews>
    <sheetView showZeros="0" zoomScaleNormal="100" workbookViewId="0">
      <pane xSplit="2" ySplit="7" topLeftCell="C8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ColWidth="0" defaultRowHeight="14.5" zeroHeight="1" x14ac:dyDescent="0.35"/>
  <cols>
    <col min="1" max="107" width="8.81640625" customWidth="1"/>
    <col min="108" max="16384" width="8.81640625" hidden="1"/>
  </cols>
  <sheetData>
    <row r="1" spans="1:107" ht="18.5" x14ac:dyDescent="0.45">
      <c r="A1" s="263" t="s">
        <v>264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3"/>
      <c r="W1" s="263"/>
      <c r="X1" s="263"/>
      <c r="Y1" s="263"/>
      <c r="Z1" s="263"/>
      <c r="AA1" s="263"/>
      <c r="AB1" s="263"/>
      <c r="AC1" s="263"/>
      <c r="AD1" s="263"/>
      <c r="AE1" s="263"/>
      <c r="AF1" s="263"/>
      <c r="AG1" s="263"/>
      <c r="AH1" s="263"/>
      <c r="AI1" s="263"/>
      <c r="AJ1" s="263"/>
      <c r="AK1" s="263"/>
      <c r="AL1" s="263"/>
      <c r="AM1" s="263"/>
      <c r="AN1" s="263"/>
      <c r="AO1" s="263"/>
      <c r="AP1" s="263"/>
      <c r="AQ1" s="263"/>
      <c r="AR1" s="263"/>
      <c r="AS1" s="263"/>
      <c r="AT1" s="263"/>
      <c r="AU1" s="263"/>
      <c r="AV1" s="263"/>
      <c r="AW1" s="263"/>
      <c r="AX1" s="263"/>
      <c r="AY1" s="263"/>
      <c r="AZ1" s="263"/>
      <c r="BA1" s="263"/>
      <c r="BB1" s="263"/>
      <c r="BC1" s="263"/>
      <c r="BD1" s="263"/>
      <c r="BE1" s="263"/>
      <c r="BF1" s="263"/>
      <c r="BG1" s="263"/>
      <c r="BH1" s="263"/>
      <c r="BI1" s="263"/>
      <c r="BJ1" s="263"/>
      <c r="BK1" s="263"/>
      <c r="BL1" s="263"/>
      <c r="BM1" s="263"/>
      <c r="BN1" s="263"/>
      <c r="BO1" s="263"/>
      <c r="BP1" s="263"/>
      <c r="BQ1" s="263"/>
      <c r="BR1" s="263"/>
      <c r="BS1" s="263"/>
      <c r="BT1" s="263"/>
      <c r="BU1" s="263"/>
      <c r="BV1" s="263"/>
      <c r="BW1" s="263"/>
      <c r="BX1" s="263"/>
      <c r="BY1" s="263"/>
      <c r="BZ1" s="263"/>
      <c r="CA1" s="263"/>
      <c r="CB1" s="263"/>
      <c r="CC1" s="263"/>
      <c r="CD1" s="263"/>
      <c r="CE1" s="263"/>
      <c r="CF1" s="263"/>
      <c r="CG1" s="263"/>
      <c r="CH1" s="263"/>
      <c r="CI1" s="263"/>
      <c r="CJ1" s="263"/>
      <c r="CK1" s="263"/>
      <c r="CL1" s="263"/>
      <c r="CM1" s="263"/>
      <c r="CN1" s="263"/>
      <c r="CO1" s="263"/>
      <c r="CP1" s="263"/>
      <c r="CQ1" s="263"/>
      <c r="CR1" s="263"/>
      <c r="CS1" s="263"/>
      <c r="CT1" s="263"/>
      <c r="CU1" s="263"/>
      <c r="CV1" s="263"/>
      <c r="CW1" s="263"/>
      <c r="CX1" s="263"/>
      <c r="CY1" s="263"/>
      <c r="CZ1" s="263"/>
      <c r="DA1" s="263"/>
      <c r="DB1" s="263"/>
      <c r="DC1" s="263"/>
    </row>
    <row r="2" spans="1:107" x14ac:dyDescent="0.35">
      <c r="A2" s="13" t="s">
        <v>217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</row>
    <row r="3" spans="1:107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</row>
    <row r="4" spans="1:107" x14ac:dyDescent="0.35">
      <c r="A4" s="1"/>
      <c r="B4" s="28" t="s">
        <v>265</v>
      </c>
      <c r="C4" s="29">
        <f>SUM(C8:C111)</f>
        <v>45.186127537862291</v>
      </c>
      <c r="D4" s="29">
        <f t="shared" ref="D4:BO4" si="0">SUM(D8:D111)</f>
        <v>98.112674655947345</v>
      </c>
      <c r="E4" s="29">
        <f t="shared" si="0"/>
        <v>3.2540333336424743</v>
      </c>
      <c r="F4" s="29">
        <f t="shared" si="0"/>
        <v>59.900399207336847</v>
      </c>
      <c r="G4" s="29">
        <f t="shared" si="0"/>
        <v>0.29091625678017941</v>
      </c>
      <c r="H4" s="29">
        <f t="shared" si="0"/>
        <v>170.10331833617391</v>
      </c>
      <c r="I4" s="29">
        <f t="shared" si="0"/>
        <v>151.42835617998622</v>
      </c>
      <c r="J4" s="29">
        <f t="shared" si="0"/>
        <v>125.44618202343979</v>
      </c>
      <c r="K4" s="29">
        <f t="shared" si="0"/>
        <v>21.322824882500772</v>
      </c>
      <c r="L4" s="29">
        <f t="shared" si="0"/>
        <v>225.71312088113021</v>
      </c>
      <c r="M4" s="29">
        <f t="shared" si="0"/>
        <v>22.07041255885747</v>
      </c>
      <c r="N4" s="29">
        <f t="shared" si="0"/>
        <v>149.13716210096251</v>
      </c>
      <c r="O4" s="29">
        <f t="shared" si="0"/>
        <v>81.996625156106191</v>
      </c>
      <c r="P4" s="29">
        <f t="shared" si="0"/>
        <v>149.29911784709657</v>
      </c>
      <c r="Q4" s="29">
        <f t="shared" si="0"/>
        <v>27.075522133335046</v>
      </c>
      <c r="R4" s="29">
        <f t="shared" si="0"/>
        <v>25.318309992577845</v>
      </c>
      <c r="S4" s="29">
        <f t="shared" si="0"/>
        <v>11.297779791296827</v>
      </c>
      <c r="T4" s="29">
        <f t="shared" si="0"/>
        <v>3.7090505044856368</v>
      </c>
      <c r="U4" s="29">
        <f t="shared" si="0"/>
        <v>0</v>
      </c>
      <c r="V4" s="29">
        <f t="shared" si="0"/>
        <v>77.239309946910566</v>
      </c>
      <c r="W4" s="29">
        <f t="shared" si="0"/>
        <v>24.516515627143519</v>
      </c>
      <c r="X4" s="29">
        <f t="shared" si="0"/>
        <v>4.1958652725596703</v>
      </c>
      <c r="Y4" s="29">
        <f t="shared" si="0"/>
        <v>9.6086734018764517</v>
      </c>
      <c r="Z4" s="29">
        <f t="shared" si="0"/>
        <v>5.5882360393194448</v>
      </c>
      <c r="AA4" s="29">
        <f t="shared" si="0"/>
        <v>28.84253955478481</v>
      </c>
      <c r="AB4" s="29">
        <f t="shared" si="0"/>
        <v>83.398006611653784</v>
      </c>
      <c r="AC4" s="29">
        <f t="shared" si="0"/>
        <v>48.054722305958506</v>
      </c>
      <c r="AD4" s="29">
        <f t="shared" si="0"/>
        <v>13.219886242288842</v>
      </c>
      <c r="AE4" s="29">
        <f t="shared" si="0"/>
        <v>2.3579938969429799</v>
      </c>
      <c r="AF4" s="29">
        <f t="shared" si="0"/>
        <v>33.833615913120695</v>
      </c>
      <c r="AG4" s="29">
        <f t="shared" si="0"/>
        <v>14.649477108700465</v>
      </c>
      <c r="AH4" s="29">
        <f t="shared" si="0"/>
        <v>0.52796612233888762</v>
      </c>
      <c r="AI4" s="29">
        <f t="shared" si="0"/>
        <v>3.5758128921255707</v>
      </c>
      <c r="AJ4" s="29">
        <f t="shared" si="0"/>
        <v>301.08856123106119</v>
      </c>
      <c r="AK4" s="29">
        <f t="shared" si="0"/>
        <v>58.038769795298606</v>
      </c>
      <c r="AL4" s="29">
        <f t="shared" si="0"/>
        <v>19.567187487110822</v>
      </c>
      <c r="AM4" s="29">
        <f t="shared" si="0"/>
        <v>30.253908467776213</v>
      </c>
      <c r="AN4" s="29">
        <f t="shared" si="0"/>
        <v>6.9262115291928106E-2</v>
      </c>
      <c r="AO4" s="29">
        <f t="shared" si="0"/>
        <v>90.765024065246436</v>
      </c>
      <c r="AP4" s="29">
        <f t="shared" si="0"/>
        <v>152.27108073536806</v>
      </c>
      <c r="AQ4" s="29">
        <f t="shared" si="0"/>
        <v>93.5735116893336</v>
      </c>
      <c r="AR4" s="29">
        <f t="shared" si="0"/>
        <v>0.70859842631511138</v>
      </c>
      <c r="AS4" s="29">
        <f t="shared" si="0"/>
        <v>20.868231576493596</v>
      </c>
      <c r="AT4" s="29">
        <f t="shared" si="0"/>
        <v>14.853177444540263</v>
      </c>
      <c r="AU4" s="29">
        <f t="shared" si="0"/>
        <v>12.555637967752268</v>
      </c>
      <c r="AV4" s="29">
        <f t="shared" si="0"/>
        <v>368.97613448569609</v>
      </c>
      <c r="AW4" s="29">
        <f t="shared" si="0"/>
        <v>67.421183814001466</v>
      </c>
      <c r="AX4" s="29">
        <f t="shared" si="0"/>
        <v>8.5176686621935946</v>
      </c>
      <c r="AY4" s="29">
        <f t="shared" si="0"/>
        <v>101.79259057795345</v>
      </c>
      <c r="AZ4" s="29">
        <f t="shared" si="0"/>
        <v>229.50980604494816</v>
      </c>
      <c r="BA4" s="29">
        <f t="shared" si="0"/>
        <v>67.640811292092749</v>
      </c>
      <c r="BB4" s="29">
        <f t="shared" si="0"/>
        <v>7.8263641960755255</v>
      </c>
      <c r="BC4" s="29">
        <f t="shared" si="0"/>
        <v>60.230019376275784</v>
      </c>
      <c r="BD4" s="29">
        <f t="shared" si="0"/>
        <v>40.570991965859697</v>
      </c>
      <c r="BE4" s="29">
        <f t="shared" si="0"/>
        <v>26.263390747770284</v>
      </c>
      <c r="BF4" s="29">
        <f t="shared" si="0"/>
        <v>0.25381967007963346</v>
      </c>
      <c r="BG4" s="29">
        <f t="shared" si="0"/>
        <v>62.281767215857577</v>
      </c>
      <c r="BH4" s="29">
        <f t="shared" si="0"/>
        <v>4.8478272262017637</v>
      </c>
      <c r="BI4" s="29">
        <f t="shared" si="0"/>
        <v>30.970592829669588</v>
      </c>
      <c r="BJ4" s="29">
        <f t="shared" si="0"/>
        <v>6.7708479783777227</v>
      </c>
      <c r="BK4" s="29">
        <f t="shared" si="0"/>
        <v>58.686019701031604</v>
      </c>
      <c r="BL4" s="29">
        <f t="shared" si="0"/>
        <v>21.147315015296986</v>
      </c>
      <c r="BM4" s="29">
        <f t="shared" si="0"/>
        <v>116.40335231760737</v>
      </c>
      <c r="BN4" s="29">
        <f t="shared" si="0"/>
        <v>12.043095658032652</v>
      </c>
      <c r="BO4" s="29">
        <f t="shared" si="0"/>
        <v>8.7604509131416357</v>
      </c>
      <c r="BP4" s="29">
        <f t="shared" ref="BP4:DB4" si="1">SUM(BP8:BP111)</f>
        <v>27.505917795375787</v>
      </c>
      <c r="BQ4" s="29">
        <f t="shared" si="1"/>
        <v>44.951493743222024</v>
      </c>
      <c r="BR4" s="29">
        <f t="shared" si="1"/>
        <v>0.25926208109396953</v>
      </c>
      <c r="BS4" s="29">
        <f t="shared" si="1"/>
        <v>164.39461660330502</v>
      </c>
      <c r="BT4" s="29">
        <f t="shared" si="1"/>
        <v>48.811275962653454</v>
      </c>
      <c r="BU4" s="29">
        <f t="shared" si="1"/>
        <v>8.612743734690314</v>
      </c>
      <c r="BV4" s="29">
        <f t="shared" si="1"/>
        <v>1286.9554538457594</v>
      </c>
      <c r="BW4" s="29">
        <f t="shared" si="1"/>
        <v>0</v>
      </c>
      <c r="BX4" s="29">
        <f t="shared" si="1"/>
        <v>45.580683648431922</v>
      </c>
      <c r="BY4" s="29">
        <f t="shared" si="1"/>
        <v>8.5434632716683669</v>
      </c>
      <c r="BZ4" s="29">
        <f t="shared" si="1"/>
        <v>369.40297676241221</v>
      </c>
      <c r="CA4" s="29">
        <f t="shared" si="1"/>
        <v>682.9652531641799</v>
      </c>
      <c r="CB4" s="29">
        <f t="shared" si="1"/>
        <v>443.177881685991</v>
      </c>
      <c r="CC4" s="29">
        <f t="shared" si="1"/>
        <v>180.52281644823105</v>
      </c>
      <c r="CD4" s="29">
        <f t="shared" si="1"/>
        <v>32.833389571338444</v>
      </c>
      <c r="CE4" s="29">
        <f t="shared" si="1"/>
        <v>10.24025377500284</v>
      </c>
      <c r="CF4" s="29">
        <f t="shared" si="1"/>
        <v>517.44762512266277</v>
      </c>
      <c r="CG4" s="29">
        <f t="shared" si="1"/>
        <v>29.44509300494677</v>
      </c>
      <c r="CH4" s="29">
        <f t="shared" si="1"/>
        <v>128.00787924038696</v>
      </c>
      <c r="CI4" s="29">
        <f t="shared" si="1"/>
        <v>44.225509079557469</v>
      </c>
      <c r="CJ4" s="29">
        <f t="shared" si="1"/>
        <v>115.81472809308511</v>
      </c>
      <c r="CK4" s="29">
        <f t="shared" si="1"/>
        <v>48.832545324558225</v>
      </c>
      <c r="CL4" s="29">
        <f t="shared" si="1"/>
        <v>155.59162796231664</v>
      </c>
      <c r="CM4" s="29">
        <f t="shared" si="1"/>
        <v>414.69971029929644</v>
      </c>
      <c r="CN4" s="29">
        <f t="shared" si="1"/>
        <v>188.18083893074234</v>
      </c>
      <c r="CO4" s="29">
        <f t="shared" si="1"/>
        <v>60.589179549966481</v>
      </c>
      <c r="CP4" s="29">
        <f t="shared" si="1"/>
        <v>19.73368254447464</v>
      </c>
      <c r="CQ4" s="29">
        <f t="shared" si="1"/>
        <v>114.18480901133017</v>
      </c>
      <c r="CR4" s="29">
        <f t="shared" si="1"/>
        <v>33.958242186964227</v>
      </c>
      <c r="CS4" s="29">
        <f t="shared" si="1"/>
        <v>315.25634125383345</v>
      </c>
      <c r="CT4" s="29">
        <f t="shared" si="1"/>
        <v>1110.0748981310307</v>
      </c>
      <c r="CU4" s="29">
        <f t="shared" si="1"/>
        <v>360.22171445205879</v>
      </c>
      <c r="CV4" s="29">
        <f t="shared" si="1"/>
        <v>212.48108941225718</v>
      </c>
      <c r="CW4" s="29">
        <f t="shared" si="1"/>
        <v>97.5037754521491</v>
      </c>
      <c r="CX4" s="29">
        <f t="shared" si="1"/>
        <v>15.076388061661198</v>
      </c>
      <c r="CY4" s="29">
        <f t="shared" si="1"/>
        <v>63.406593690639035</v>
      </c>
      <c r="CZ4" s="29">
        <f t="shared" si="1"/>
        <v>407.92162059725877</v>
      </c>
      <c r="DA4" s="29">
        <f t="shared" si="1"/>
        <v>25.467497922549921</v>
      </c>
      <c r="DB4" s="29">
        <f t="shared" si="1"/>
        <v>0</v>
      </c>
      <c r="DC4" s="1"/>
    </row>
    <row r="5" spans="1:107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</row>
    <row r="6" spans="1:107" x14ac:dyDescent="0.35">
      <c r="A6" s="1"/>
      <c r="B6" s="1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</row>
    <row r="7" spans="1:107" x14ac:dyDescent="0.35">
      <c r="A7" s="34" t="s">
        <v>266</v>
      </c>
      <c r="B7" s="8"/>
      <c r="C7" s="67" t="s">
        <v>11</v>
      </c>
      <c r="D7" s="67" t="s">
        <v>6</v>
      </c>
      <c r="E7" s="67" t="s">
        <v>16</v>
      </c>
      <c r="F7" s="67" t="s">
        <v>13</v>
      </c>
      <c r="G7" s="67" t="s">
        <v>19</v>
      </c>
      <c r="H7" s="67" t="s">
        <v>33</v>
      </c>
      <c r="I7" s="67" t="s">
        <v>36</v>
      </c>
      <c r="J7" s="67" t="s">
        <v>30</v>
      </c>
      <c r="K7" s="67" t="s">
        <v>39</v>
      </c>
      <c r="L7" s="67" t="s">
        <v>894</v>
      </c>
      <c r="M7" s="67" t="s">
        <v>895</v>
      </c>
      <c r="N7" s="67" t="s">
        <v>47</v>
      </c>
      <c r="O7" s="67" t="s">
        <v>896</v>
      </c>
      <c r="P7" s="67" t="s">
        <v>897</v>
      </c>
      <c r="Q7" s="67" t="s">
        <v>898</v>
      </c>
      <c r="R7" s="67" t="s">
        <v>65</v>
      </c>
      <c r="S7" s="67" t="s">
        <v>23</v>
      </c>
      <c r="T7" s="67" t="s">
        <v>899</v>
      </c>
      <c r="U7" s="67" t="s">
        <v>26</v>
      </c>
      <c r="V7" s="67" t="s">
        <v>74</v>
      </c>
      <c r="W7" s="67" t="s">
        <v>69</v>
      </c>
      <c r="X7" s="67" t="s">
        <v>56</v>
      </c>
      <c r="Y7" s="67" t="s">
        <v>52</v>
      </c>
      <c r="Z7" s="67" t="s">
        <v>900</v>
      </c>
      <c r="AA7" s="67" t="s">
        <v>85</v>
      </c>
      <c r="AB7" s="67" t="s">
        <v>88</v>
      </c>
      <c r="AC7" s="67" t="s">
        <v>100</v>
      </c>
      <c r="AD7" s="67" t="s">
        <v>94</v>
      </c>
      <c r="AE7" s="67" t="s">
        <v>103</v>
      </c>
      <c r="AF7" s="67" t="s">
        <v>91</v>
      </c>
      <c r="AG7" s="67" t="s">
        <v>97</v>
      </c>
      <c r="AH7" s="67" t="s">
        <v>901</v>
      </c>
      <c r="AI7" s="67" t="s">
        <v>902</v>
      </c>
      <c r="AJ7" s="67" t="s">
        <v>903</v>
      </c>
      <c r="AK7" s="67" t="s">
        <v>904</v>
      </c>
      <c r="AL7" s="67" t="s">
        <v>106</v>
      </c>
      <c r="AM7" s="67" t="s">
        <v>110</v>
      </c>
      <c r="AN7" s="67" t="s">
        <v>113</v>
      </c>
      <c r="AO7" s="67" t="s">
        <v>475</v>
      </c>
      <c r="AP7" s="67" t="s">
        <v>116</v>
      </c>
      <c r="AQ7" s="67" t="s">
        <v>118</v>
      </c>
      <c r="AR7" s="67" t="s">
        <v>120</v>
      </c>
      <c r="AS7" s="67" t="s">
        <v>124</v>
      </c>
      <c r="AT7" s="67" t="s">
        <v>126</v>
      </c>
      <c r="AU7" s="67" t="s">
        <v>122</v>
      </c>
      <c r="AV7" s="67" t="s">
        <v>128</v>
      </c>
      <c r="AW7" s="67" t="s">
        <v>488</v>
      </c>
      <c r="AX7" s="67" t="s">
        <v>136</v>
      </c>
      <c r="AY7" s="67" t="s">
        <v>133</v>
      </c>
      <c r="AZ7" s="67" t="s">
        <v>492</v>
      </c>
      <c r="BA7" s="67" t="s">
        <v>138</v>
      </c>
      <c r="BB7" s="67" t="s">
        <v>140</v>
      </c>
      <c r="BC7" s="67" t="s">
        <v>143</v>
      </c>
      <c r="BD7" s="67" t="s">
        <v>148</v>
      </c>
      <c r="BE7" s="67" t="s">
        <v>498</v>
      </c>
      <c r="BF7" s="67" t="s">
        <v>150</v>
      </c>
      <c r="BG7" s="67" t="s">
        <v>153</v>
      </c>
      <c r="BH7" s="67" t="s">
        <v>502</v>
      </c>
      <c r="BI7" s="67" t="s">
        <v>504</v>
      </c>
      <c r="BJ7" s="67" t="s">
        <v>155</v>
      </c>
      <c r="BK7" s="67" t="s">
        <v>509</v>
      </c>
      <c r="BL7" s="67" t="s">
        <v>512</v>
      </c>
      <c r="BM7" s="67" t="s">
        <v>157</v>
      </c>
      <c r="BN7" s="67" t="s">
        <v>159</v>
      </c>
      <c r="BO7" s="67" t="s">
        <v>161</v>
      </c>
      <c r="BP7" s="67" t="s">
        <v>519</v>
      </c>
      <c r="BQ7" s="67" t="s">
        <v>163</v>
      </c>
      <c r="BR7" s="67" t="s">
        <v>522</v>
      </c>
      <c r="BS7" s="67" t="s">
        <v>166</v>
      </c>
      <c r="BT7" s="67" t="s">
        <v>168</v>
      </c>
      <c r="BU7" s="67" t="s">
        <v>527</v>
      </c>
      <c r="BV7" s="67" t="s">
        <v>170</v>
      </c>
      <c r="BW7" s="67" t="s">
        <v>531</v>
      </c>
      <c r="BX7" s="67" t="s">
        <v>534</v>
      </c>
      <c r="BY7" s="67" t="s">
        <v>537</v>
      </c>
      <c r="BZ7" s="67" t="s">
        <v>540</v>
      </c>
      <c r="CA7" s="67" t="s">
        <v>543</v>
      </c>
      <c r="CB7" s="67" t="s">
        <v>546</v>
      </c>
      <c r="CC7" s="40" t="s">
        <v>549</v>
      </c>
      <c r="CD7" s="1" t="s">
        <v>552</v>
      </c>
      <c r="CE7" s="1" t="s">
        <v>555</v>
      </c>
      <c r="CF7" s="1" t="s">
        <v>173</v>
      </c>
      <c r="CG7" s="1" t="s">
        <v>558</v>
      </c>
      <c r="CH7" s="1" t="s">
        <v>177</v>
      </c>
      <c r="CI7" s="1" t="s">
        <v>562</v>
      </c>
      <c r="CJ7" s="1" t="s">
        <v>565</v>
      </c>
      <c r="CK7" s="1" t="s">
        <v>568</v>
      </c>
      <c r="CL7" s="1" t="s">
        <v>571</v>
      </c>
      <c r="CM7" s="1" t="s">
        <v>574</v>
      </c>
      <c r="CN7" s="1" t="s">
        <v>179</v>
      </c>
      <c r="CO7" s="1" t="s">
        <v>578</v>
      </c>
      <c r="CP7" s="1" t="s">
        <v>581</v>
      </c>
      <c r="CQ7" s="1" t="s">
        <v>584</v>
      </c>
      <c r="CR7" s="1" t="s">
        <v>587</v>
      </c>
      <c r="CS7" s="1" t="s">
        <v>590</v>
      </c>
      <c r="CT7" s="1" t="s">
        <v>181</v>
      </c>
      <c r="CU7" s="1" t="s">
        <v>183</v>
      </c>
      <c r="CV7" s="1" t="s">
        <v>186</v>
      </c>
      <c r="CW7" s="1" t="s">
        <v>595</v>
      </c>
      <c r="CX7" s="1" t="s">
        <v>598</v>
      </c>
      <c r="CY7" s="1" t="s">
        <v>601</v>
      </c>
      <c r="CZ7" s="1" t="s">
        <v>188</v>
      </c>
      <c r="DA7" s="1" t="s">
        <v>605</v>
      </c>
      <c r="DB7" s="1" t="s">
        <v>956</v>
      </c>
      <c r="DC7" s="1"/>
    </row>
    <row r="8" spans="1:107" x14ac:dyDescent="0.35">
      <c r="A8" s="35">
        <f t="array" ref="A8:A111">TRANSPOSE(USE!C5:DB5)</f>
        <v>45.186127537862291</v>
      </c>
      <c r="B8" s="15" t="s">
        <v>10</v>
      </c>
      <c r="C8" s="15">
        <f>IF(SUM(wSUP!$C8:$DB8),$A8*wSUP!C8/SUM(wSUP!$C8:$DB8),0)</f>
        <v>45.186127537862291</v>
      </c>
      <c r="D8" s="15">
        <f>IF(SUM(wSUP!$C8:$DB8),$A8*wSUP!D8/SUM(wSUP!$C8:$DB8),0)</f>
        <v>0</v>
      </c>
      <c r="E8" s="15">
        <f>IF(SUM(wSUP!$C8:$DB8),$A8*wSUP!E8/SUM(wSUP!$C8:$DB8),0)</f>
        <v>0</v>
      </c>
      <c r="F8" s="15">
        <f>IF(SUM(wSUP!$C8:$DB8),$A8*wSUP!F8/SUM(wSUP!$C8:$DB8),0)</f>
        <v>0</v>
      </c>
      <c r="G8" s="15">
        <f>IF(SUM(wSUP!$C8:$DB8),$A8*wSUP!G8/SUM(wSUP!$C8:$DB8),0)</f>
        <v>0</v>
      </c>
      <c r="H8" s="15">
        <f>IF(SUM(wSUP!$C8:$DB8),$A8*wSUP!H8/SUM(wSUP!$C8:$DB8),0)</f>
        <v>0</v>
      </c>
      <c r="I8" s="15">
        <f>IF(SUM(wSUP!$C8:$DB8),$A8*wSUP!I8/SUM(wSUP!$C8:$DB8),0)</f>
        <v>0</v>
      </c>
      <c r="J8" s="15">
        <f>IF(SUM(wSUP!$C8:$DB8),$A8*wSUP!J8/SUM(wSUP!$C8:$DB8),0)</f>
        <v>0</v>
      </c>
      <c r="K8" s="15">
        <f>IF(SUM(wSUP!$C8:$DB8),$A8*wSUP!K8/SUM(wSUP!$C8:$DB8),0)</f>
        <v>0</v>
      </c>
      <c r="L8" s="15">
        <f>IF(SUM(wSUP!$C8:$DB8),$A8*wSUP!L8/SUM(wSUP!$C8:$DB8),0)</f>
        <v>0</v>
      </c>
      <c r="M8" s="15">
        <f>IF(SUM(wSUP!$C8:$DB8),$A8*wSUP!M8/SUM(wSUP!$C8:$DB8),0)</f>
        <v>0</v>
      </c>
      <c r="N8" s="15">
        <f>IF(SUM(wSUP!$C8:$DB8),$A8*wSUP!N8/SUM(wSUP!$C8:$DB8),0)</f>
        <v>0</v>
      </c>
      <c r="O8" s="15">
        <f>IF(SUM(wSUP!$C8:$DB8),$A8*wSUP!O8/SUM(wSUP!$C8:$DB8),0)</f>
        <v>0</v>
      </c>
      <c r="P8" s="15">
        <f>IF(SUM(wSUP!$C8:$DB8),$A8*wSUP!P8/SUM(wSUP!$C8:$DB8),0)</f>
        <v>0</v>
      </c>
      <c r="Q8" s="15">
        <f>IF(SUM(wSUP!$C8:$DB8),$A8*wSUP!Q8/SUM(wSUP!$C8:$DB8),0)</f>
        <v>0</v>
      </c>
      <c r="R8" s="15">
        <f>IF(SUM(wSUP!$C8:$DB8),$A8*wSUP!R8/SUM(wSUP!$C8:$DB8),0)</f>
        <v>0</v>
      </c>
      <c r="S8" s="15">
        <f>IF(SUM(wSUP!$C8:$DB8),$A8*wSUP!S8/SUM(wSUP!$C8:$DB8),0)</f>
        <v>0</v>
      </c>
      <c r="T8" s="15">
        <f>IF(SUM(wSUP!$C8:$DB8),$A8*wSUP!T8/SUM(wSUP!$C8:$DB8),0)</f>
        <v>0</v>
      </c>
      <c r="U8" s="15">
        <f>IF(SUM(wSUP!$C8:$DB8),$A8*wSUP!U8/SUM(wSUP!$C8:$DB8),0)</f>
        <v>0</v>
      </c>
      <c r="V8" s="15">
        <f>IF(SUM(wSUP!$C8:$DB8),$A8*wSUP!V8/SUM(wSUP!$C8:$DB8),0)</f>
        <v>0</v>
      </c>
      <c r="W8" s="15">
        <f>IF(SUM(wSUP!$C8:$DB8),$A8*wSUP!W8/SUM(wSUP!$C8:$DB8),0)</f>
        <v>0</v>
      </c>
      <c r="X8" s="15">
        <f>IF(SUM(wSUP!$C8:$DB8),$A8*wSUP!X8/SUM(wSUP!$C8:$DB8),0)</f>
        <v>0</v>
      </c>
      <c r="Y8" s="15">
        <f>IF(SUM(wSUP!$C8:$DB8),$A8*wSUP!Y8/SUM(wSUP!$C8:$DB8),0)</f>
        <v>0</v>
      </c>
      <c r="Z8" s="15">
        <f>IF(SUM(wSUP!$C8:$DB8),$A8*wSUP!Z8/SUM(wSUP!$C8:$DB8),0)</f>
        <v>0</v>
      </c>
      <c r="AA8" s="15">
        <f>IF(SUM(wSUP!$C8:$DB8),$A8*wSUP!AA8/SUM(wSUP!$C8:$DB8),0)</f>
        <v>0</v>
      </c>
      <c r="AB8" s="15">
        <f>IF(SUM(wSUP!$C8:$DB8),$A8*wSUP!AB8/SUM(wSUP!$C8:$DB8),0)</f>
        <v>0</v>
      </c>
      <c r="AC8" s="15">
        <f>IF(SUM(wSUP!$C8:$DB8),$A8*wSUP!AC8/SUM(wSUP!$C8:$DB8),0)</f>
        <v>0</v>
      </c>
      <c r="AD8" s="15">
        <f>IF(SUM(wSUP!$C8:$DB8),$A8*wSUP!AD8/SUM(wSUP!$C8:$DB8),0)</f>
        <v>0</v>
      </c>
      <c r="AE8" s="15">
        <f>IF(SUM(wSUP!$C8:$DB8),$A8*wSUP!AE8/SUM(wSUP!$C8:$DB8),0)</f>
        <v>0</v>
      </c>
      <c r="AF8" s="15">
        <f>IF(SUM(wSUP!$C8:$DB8),$A8*wSUP!AF8/SUM(wSUP!$C8:$DB8),0)</f>
        <v>0</v>
      </c>
      <c r="AG8" s="15">
        <f>IF(SUM(wSUP!$C8:$DB8),$A8*wSUP!AG8/SUM(wSUP!$C8:$DB8),0)</f>
        <v>0</v>
      </c>
      <c r="AH8" s="15">
        <f>IF(SUM(wSUP!$C8:$DB8),$A8*wSUP!AH8/SUM(wSUP!$C8:$DB8),0)</f>
        <v>0</v>
      </c>
      <c r="AI8" s="15">
        <f>IF(SUM(wSUP!$C8:$DB8),$A8*wSUP!AI8/SUM(wSUP!$C8:$DB8),0)</f>
        <v>0</v>
      </c>
      <c r="AJ8" s="15">
        <f>IF(SUM(wSUP!$C8:$DB8),$A8*wSUP!AJ8/SUM(wSUP!$C8:$DB8),0)</f>
        <v>0</v>
      </c>
      <c r="AK8" s="15">
        <f>IF(SUM(wSUP!$C8:$DB8),$A8*wSUP!AK8/SUM(wSUP!$C8:$DB8),0)</f>
        <v>0</v>
      </c>
      <c r="AL8" s="15">
        <f>IF(SUM(wSUP!$C8:$DB8),$A8*wSUP!AL8/SUM(wSUP!$C8:$DB8),0)</f>
        <v>0</v>
      </c>
      <c r="AM8" s="15">
        <f>IF(SUM(wSUP!$C8:$DB8),$A8*wSUP!AM8/SUM(wSUP!$C8:$DB8),0)</f>
        <v>0</v>
      </c>
      <c r="AN8" s="15">
        <f>IF(SUM(wSUP!$C8:$DB8),$A8*wSUP!AN8/SUM(wSUP!$C8:$DB8),0)</f>
        <v>0</v>
      </c>
      <c r="AO8" s="15">
        <f>IF(SUM(wSUP!$C8:$DB8),$A8*wSUP!AO8/SUM(wSUP!$C8:$DB8),0)</f>
        <v>0</v>
      </c>
      <c r="AP8" s="15">
        <f>IF(SUM(wSUP!$C8:$DB8),$A8*wSUP!AP8/SUM(wSUP!$C8:$DB8),0)</f>
        <v>0</v>
      </c>
      <c r="AQ8" s="15">
        <f>IF(SUM(wSUP!$C8:$DB8),$A8*wSUP!AQ8/SUM(wSUP!$C8:$DB8),0)</f>
        <v>0</v>
      </c>
      <c r="AR8" s="15">
        <f>IF(SUM(wSUP!$C8:$DB8),$A8*wSUP!AR8/SUM(wSUP!$C8:$DB8),0)</f>
        <v>0</v>
      </c>
      <c r="AS8" s="15">
        <f>IF(SUM(wSUP!$C8:$DB8),$A8*wSUP!AS8/SUM(wSUP!$C8:$DB8),0)</f>
        <v>0</v>
      </c>
      <c r="AT8" s="15">
        <f>IF(SUM(wSUP!$C8:$DB8),$A8*wSUP!AT8/SUM(wSUP!$C8:$DB8),0)</f>
        <v>0</v>
      </c>
      <c r="AU8" s="15">
        <f>IF(SUM(wSUP!$C8:$DB8),$A8*wSUP!AU8/SUM(wSUP!$C8:$DB8),0)</f>
        <v>0</v>
      </c>
      <c r="AV8" s="15">
        <f>IF(SUM(wSUP!$C8:$DB8),$A8*wSUP!AV8/SUM(wSUP!$C8:$DB8),0)</f>
        <v>0</v>
      </c>
      <c r="AW8" s="15">
        <f>IF(SUM(wSUP!$C8:$DB8),$A8*wSUP!AW8/SUM(wSUP!$C8:$DB8),0)</f>
        <v>0</v>
      </c>
      <c r="AX8" s="15">
        <f>IF(SUM(wSUP!$C8:$DB8),$A8*wSUP!AX8/SUM(wSUP!$C8:$DB8),0)</f>
        <v>0</v>
      </c>
      <c r="AY8" s="15">
        <f>IF(SUM(wSUP!$C8:$DB8),$A8*wSUP!AY8/SUM(wSUP!$C8:$DB8),0)</f>
        <v>0</v>
      </c>
      <c r="AZ8" s="15">
        <f>IF(SUM(wSUP!$C8:$DB8),$A8*wSUP!AZ8/SUM(wSUP!$C8:$DB8),0)</f>
        <v>0</v>
      </c>
      <c r="BA8" s="15">
        <f>IF(SUM(wSUP!$C8:$DB8),$A8*wSUP!BA8/SUM(wSUP!$C8:$DB8),0)</f>
        <v>0</v>
      </c>
      <c r="BB8" s="15">
        <f>IF(SUM(wSUP!$C8:$DB8),$A8*wSUP!BB8/SUM(wSUP!$C8:$DB8),0)</f>
        <v>0</v>
      </c>
      <c r="BC8" s="15">
        <f>IF(SUM(wSUP!$C8:$DB8),$A8*wSUP!BC8/SUM(wSUP!$C8:$DB8),0)</f>
        <v>0</v>
      </c>
      <c r="BD8" s="15">
        <f>IF(SUM(wSUP!$C8:$DB8),$A8*wSUP!BD8/SUM(wSUP!$C8:$DB8),0)</f>
        <v>0</v>
      </c>
      <c r="BE8" s="15">
        <f>IF(SUM(wSUP!$C8:$DB8),$A8*wSUP!BE8/SUM(wSUP!$C8:$DB8),0)</f>
        <v>0</v>
      </c>
      <c r="BF8" s="15">
        <f>IF(SUM(wSUP!$C8:$DB8),$A8*wSUP!BF8/SUM(wSUP!$C8:$DB8),0)</f>
        <v>0</v>
      </c>
      <c r="BG8" s="15">
        <f>IF(SUM(wSUP!$C8:$DB8),$A8*wSUP!BG8/SUM(wSUP!$C8:$DB8),0)</f>
        <v>0</v>
      </c>
      <c r="BH8" s="15">
        <f>IF(SUM(wSUP!$C8:$DB8),$A8*wSUP!BH8/SUM(wSUP!$C8:$DB8),0)</f>
        <v>0</v>
      </c>
      <c r="BI8" s="15">
        <f>IF(SUM(wSUP!$C8:$DB8),$A8*wSUP!BI8/SUM(wSUP!$C8:$DB8),0)</f>
        <v>0</v>
      </c>
      <c r="BJ8" s="15">
        <f>IF(SUM(wSUP!$C8:$DB8),$A8*wSUP!BJ8/SUM(wSUP!$C8:$DB8),0)</f>
        <v>0</v>
      </c>
      <c r="BK8" s="15">
        <f>IF(SUM(wSUP!$C8:$DB8),$A8*wSUP!BK8/SUM(wSUP!$C8:$DB8),0)</f>
        <v>0</v>
      </c>
      <c r="BL8" s="15">
        <f>IF(SUM(wSUP!$C8:$DB8),$A8*wSUP!BL8/SUM(wSUP!$C8:$DB8),0)</f>
        <v>0</v>
      </c>
      <c r="BM8" s="15">
        <f>IF(SUM(wSUP!$C8:$DB8),$A8*wSUP!BM8/SUM(wSUP!$C8:$DB8),0)</f>
        <v>0</v>
      </c>
      <c r="BN8" s="15">
        <f>IF(SUM(wSUP!$C8:$DB8),$A8*wSUP!BN8/SUM(wSUP!$C8:$DB8),0)</f>
        <v>0</v>
      </c>
      <c r="BO8" s="15">
        <f>IF(SUM(wSUP!$C8:$DB8),$A8*wSUP!BO8/SUM(wSUP!$C8:$DB8),0)</f>
        <v>0</v>
      </c>
      <c r="BP8" s="15">
        <f>IF(SUM(wSUP!$C8:$DB8),$A8*wSUP!BP8/SUM(wSUP!$C8:$DB8),0)</f>
        <v>0</v>
      </c>
      <c r="BQ8" s="15">
        <f>IF(SUM(wSUP!$C8:$DB8),$A8*wSUP!BQ8/SUM(wSUP!$C8:$DB8),0)</f>
        <v>0</v>
      </c>
      <c r="BR8" s="15">
        <f>IF(SUM(wSUP!$C8:$DB8),$A8*wSUP!BR8/SUM(wSUP!$C8:$DB8),0)</f>
        <v>0</v>
      </c>
      <c r="BS8" s="15">
        <f>IF(SUM(wSUP!$C8:$DB8),$A8*wSUP!BS8/SUM(wSUP!$C8:$DB8),0)</f>
        <v>0</v>
      </c>
      <c r="BT8" s="15">
        <f>IF(SUM(wSUP!$C8:$DB8),$A8*wSUP!BT8/SUM(wSUP!$C8:$DB8),0)</f>
        <v>0</v>
      </c>
      <c r="BU8" s="15">
        <f>IF(SUM(wSUP!$C8:$DB8),$A8*wSUP!BU8/SUM(wSUP!$C8:$DB8),0)</f>
        <v>0</v>
      </c>
      <c r="BV8" s="15">
        <f>IF(SUM(wSUP!$C8:$DB8),$A8*wSUP!BV8/SUM(wSUP!$C8:$DB8),0)</f>
        <v>0</v>
      </c>
      <c r="BW8" s="15">
        <f>IF(SUM(wSUP!$C8:$DB8),$A8*wSUP!BW8/SUM(wSUP!$C8:$DB8),0)</f>
        <v>0</v>
      </c>
      <c r="BX8" s="15">
        <f>IF(SUM(wSUP!$C8:$DB8),$A8*wSUP!BX8/SUM(wSUP!$C8:$DB8),0)</f>
        <v>0</v>
      </c>
      <c r="BY8" s="15">
        <f>IF(SUM(wSUP!$C8:$DB8),$A8*wSUP!BY8/SUM(wSUP!$C8:$DB8),0)</f>
        <v>0</v>
      </c>
      <c r="BZ8" s="15">
        <f>IF(SUM(wSUP!$C8:$DB8),$A8*wSUP!BZ8/SUM(wSUP!$C8:$DB8),0)</f>
        <v>0</v>
      </c>
      <c r="CA8" s="15">
        <f>IF(SUM(wSUP!$C8:$DB8),$A8*wSUP!CA8/SUM(wSUP!$C8:$DB8),0)</f>
        <v>0</v>
      </c>
      <c r="CB8" s="15">
        <f>IF(SUM(wSUP!$C8:$DB8),$A8*wSUP!CB8/SUM(wSUP!$C8:$DB8),0)</f>
        <v>0</v>
      </c>
      <c r="CC8" s="15">
        <f>IF(SUM(wSUP!$C8:$DB8),$A8*wSUP!CC8/SUM(wSUP!$C8:$DB8),0)</f>
        <v>0</v>
      </c>
      <c r="CD8" s="15">
        <f>IF(SUM(wSUP!$C8:$DB8),$A8*wSUP!CD8/SUM(wSUP!$C8:$DB8),0)</f>
        <v>0</v>
      </c>
      <c r="CE8" s="15">
        <f>IF(SUM(wSUP!$C8:$DB8),$A8*wSUP!CE8/SUM(wSUP!$C8:$DB8),0)</f>
        <v>0</v>
      </c>
      <c r="CF8" s="15">
        <f>IF(SUM(wSUP!$C8:$DB8),$A8*wSUP!CF8/SUM(wSUP!$C8:$DB8),0)</f>
        <v>0</v>
      </c>
      <c r="CG8" s="15">
        <f>IF(SUM(wSUP!$C8:$DB8),$A8*wSUP!CG8/SUM(wSUP!$C8:$DB8),0)</f>
        <v>0</v>
      </c>
      <c r="CH8" s="15">
        <f>IF(SUM(wSUP!$C8:$DB8),$A8*wSUP!CH8/SUM(wSUP!$C8:$DB8),0)</f>
        <v>0</v>
      </c>
      <c r="CI8" s="15">
        <f>IF(SUM(wSUP!$C8:$DB8),$A8*wSUP!CI8/SUM(wSUP!$C8:$DB8),0)</f>
        <v>0</v>
      </c>
      <c r="CJ8" s="15">
        <f>IF(SUM(wSUP!$C8:$DB8),$A8*wSUP!CJ8/SUM(wSUP!$C8:$DB8),0)</f>
        <v>0</v>
      </c>
      <c r="CK8" s="15">
        <f>IF(SUM(wSUP!$C8:$DB8),$A8*wSUP!CK8/SUM(wSUP!$C8:$DB8),0)</f>
        <v>0</v>
      </c>
      <c r="CL8" s="15">
        <f>IF(SUM(wSUP!$C8:$DB8),$A8*wSUP!CL8/SUM(wSUP!$C8:$DB8),0)</f>
        <v>0</v>
      </c>
      <c r="CM8" s="15">
        <f>IF(SUM(wSUP!$C8:$DB8),$A8*wSUP!CM8/SUM(wSUP!$C8:$DB8),0)</f>
        <v>0</v>
      </c>
      <c r="CN8" s="15">
        <f>IF(SUM(wSUP!$C8:$DB8),$A8*wSUP!CN8/SUM(wSUP!$C8:$DB8),0)</f>
        <v>0</v>
      </c>
      <c r="CO8" s="15">
        <f>IF(SUM(wSUP!$C8:$DB8),$A8*wSUP!CO8/SUM(wSUP!$C8:$DB8),0)</f>
        <v>0</v>
      </c>
      <c r="CP8" s="15">
        <f>IF(SUM(wSUP!$C8:$DB8),$A8*wSUP!CP8/SUM(wSUP!$C8:$DB8),0)</f>
        <v>0</v>
      </c>
      <c r="CQ8" s="15">
        <f>IF(SUM(wSUP!$C8:$DB8),$A8*wSUP!CQ8/SUM(wSUP!$C8:$DB8),0)</f>
        <v>0</v>
      </c>
      <c r="CR8" s="15">
        <f>IF(SUM(wSUP!$C8:$DB8),$A8*wSUP!CR8/SUM(wSUP!$C8:$DB8),0)</f>
        <v>0</v>
      </c>
      <c r="CS8" s="15">
        <f>IF(SUM(wSUP!$C8:$DB8),$A8*wSUP!CS8/SUM(wSUP!$C8:$DB8),0)</f>
        <v>0</v>
      </c>
      <c r="CT8" s="15">
        <f>IF(SUM(wSUP!$C8:$DB8),$A8*wSUP!CT8/SUM(wSUP!$C8:$DB8),0)</f>
        <v>0</v>
      </c>
      <c r="CU8" s="15">
        <f>IF(SUM(wSUP!$C8:$DB8),$A8*wSUP!CU8/SUM(wSUP!$C8:$DB8),0)</f>
        <v>0</v>
      </c>
      <c r="CV8" s="15">
        <f>IF(SUM(wSUP!$C8:$DB8),$A8*wSUP!CV8/SUM(wSUP!$C8:$DB8),0)</f>
        <v>0</v>
      </c>
      <c r="CW8" s="15">
        <f>IF(SUM(wSUP!$C8:$DB8),$A8*wSUP!CW8/SUM(wSUP!$C8:$DB8),0)</f>
        <v>0</v>
      </c>
      <c r="CX8" s="15">
        <f>IF(SUM(wSUP!$C8:$DB8),$A8*wSUP!CX8/SUM(wSUP!$C8:$DB8),0)</f>
        <v>0</v>
      </c>
      <c r="CY8" s="15">
        <f>IF(SUM(wSUP!$C8:$DB8),$A8*wSUP!CY8/SUM(wSUP!$C8:$DB8),0)</f>
        <v>0</v>
      </c>
      <c r="CZ8" s="15">
        <f>IF(SUM(wSUP!$C8:$DB8),$A8*wSUP!CZ8/SUM(wSUP!$C8:$DB8),0)</f>
        <v>0</v>
      </c>
      <c r="DA8" s="15">
        <f>IF(SUM(wSUP!$C8:$DB8),$A8*wSUP!DA8/SUM(wSUP!$C8:$DB8),0)</f>
        <v>0</v>
      </c>
      <c r="DB8" s="15">
        <f>IF(SUM(wSUP!$C8:$DB8),$A8*wSUP!DB8/SUM(wSUP!$C8:$DB8),0)</f>
        <v>0</v>
      </c>
      <c r="DC8" s="1"/>
    </row>
    <row r="9" spans="1:107" x14ac:dyDescent="0.35">
      <c r="A9" s="35">
        <v>98.112674655947345</v>
      </c>
      <c r="B9" s="15" t="s">
        <v>5</v>
      </c>
      <c r="C9" s="15">
        <f>IF(SUM(wSUP!$C9:$DB9),$A9*wSUP!C9/SUM(wSUP!$C9:$DB9),0)</f>
        <v>0</v>
      </c>
      <c r="D9" s="15">
        <f>IF(SUM(wSUP!$C9:$DB9),$A9*wSUP!D9/SUM(wSUP!$C9:$DB9),0)</f>
        <v>98.112674655947345</v>
      </c>
      <c r="E9" s="15">
        <f>IF(SUM(wSUP!$C9:$DB9),$A9*wSUP!E9/SUM(wSUP!$C9:$DB9),0)</f>
        <v>0</v>
      </c>
      <c r="F9" s="15">
        <f>IF(SUM(wSUP!$C9:$DB9),$A9*wSUP!F9/SUM(wSUP!$C9:$DB9),0)</f>
        <v>0</v>
      </c>
      <c r="G9" s="15">
        <f>IF(SUM(wSUP!$C9:$DB9),$A9*wSUP!G9/SUM(wSUP!$C9:$DB9),0)</f>
        <v>0</v>
      </c>
      <c r="H9" s="15">
        <f>IF(SUM(wSUP!$C9:$DB9),$A9*wSUP!H9/SUM(wSUP!$C9:$DB9),0)</f>
        <v>0</v>
      </c>
      <c r="I9" s="15">
        <f>IF(SUM(wSUP!$C9:$DB9),$A9*wSUP!I9/SUM(wSUP!$C9:$DB9),0)</f>
        <v>0</v>
      </c>
      <c r="J9" s="15">
        <f>IF(SUM(wSUP!$C9:$DB9),$A9*wSUP!J9/SUM(wSUP!$C9:$DB9),0)</f>
        <v>0</v>
      </c>
      <c r="K9" s="15">
        <f>IF(SUM(wSUP!$C9:$DB9),$A9*wSUP!K9/SUM(wSUP!$C9:$DB9),0)</f>
        <v>0</v>
      </c>
      <c r="L9" s="15">
        <f>IF(SUM(wSUP!$C9:$DB9),$A9*wSUP!L9/SUM(wSUP!$C9:$DB9),0)</f>
        <v>0</v>
      </c>
      <c r="M9" s="15">
        <f>IF(SUM(wSUP!$C9:$DB9),$A9*wSUP!M9/SUM(wSUP!$C9:$DB9),0)</f>
        <v>0</v>
      </c>
      <c r="N9" s="15">
        <f>IF(SUM(wSUP!$C9:$DB9),$A9*wSUP!N9/SUM(wSUP!$C9:$DB9),0)</f>
        <v>0</v>
      </c>
      <c r="O9" s="15">
        <f>IF(SUM(wSUP!$C9:$DB9),$A9*wSUP!O9/SUM(wSUP!$C9:$DB9),0)</f>
        <v>0</v>
      </c>
      <c r="P9" s="15">
        <f>IF(SUM(wSUP!$C9:$DB9),$A9*wSUP!P9/SUM(wSUP!$C9:$DB9),0)</f>
        <v>0</v>
      </c>
      <c r="Q9" s="15">
        <f>IF(SUM(wSUP!$C9:$DB9),$A9*wSUP!Q9/SUM(wSUP!$C9:$DB9),0)</f>
        <v>0</v>
      </c>
      <c r="R9" s="15">
        <f>IF(SUM(wSUP!$C9:$DB9),$A9*wSUP!R9/SUM(wSUP!$C9:$DB9),0)</f>
        <v>0</v>
      </c>
      <c r="S9" s="15">
        <f>IF(SUM(wSUP!$C9:$DB9),$A9*wSUP!S9/SUM(wSUP!$C9:$DB9),0)</f>
        <v>0</v>
      </c>
      <c r="T9" s="15">
        <f>IF(SUM(wSUP!$C9:$DB9),$A9*wSUP!T9/SUM(wSUP!$C9:$DB9),0)</f>
        <v>0</v>
      </c>
      <c r="U9" s="15">
        <f>IF(SUM(wSUP!$C9:$DB9),$A9*wSUP!U9/SUM(wSUP!$C9:$DB9),0)</f>
        <v>0</v>
      </c>
      <c r="V9" s="15">
        <f>IF(SUM(wSUP!$C9:$DB9),$A9*wSUP!V9/SUM(wSUP!$C9:$DB9),0)</f>
        <v>0</v>
      </c>
      <c r="W9" s="15">
        <f>IF(SUM(wSUP!$C9:$DB9),$A9*wSUP!W9/SUM(wSUP!$C9:$DB9),0)</f>
        <v>0</v>
      </c>
      <c r="X9" s="15">
        <f>IF(SUM(wSUP!$C9:$DB9),$A9*wSUP!X9/SUM(wSUP!$C9:$DB9),0)</f>
        <v>0</v>
      </c>
      <c r="Y9" s="15">
        <f>IF(SUM(wSUP!$C9:$DB9),$A9*wSUP!Y9/SUM(wSUP!$C9:$DB9),0)</f>
        <v>0</v>
      </c>
      <c r="Z9" s="15">
        <f>IF(SUM(wSUP!$C9:$DB9),$A9*wSUP!Z9/SUM(wSUP!$C9:$DB9),0)</f>
        <v>0</v>
      </c>
      <c r="AA9" s="15">
        <f>IF(SUM(wSUP!$C9:$DB9),$A9*wSUP!AA9/SUM(wSUP!$C9:$DB9),0)</f>
        <v>0</v>
      </c>
      <c r="AB9" s="15">
        <f>IF(SUM(wSUP!$C9:$DB9),$A9*wSUP!AB9/SUM(wSUP!$C9:$DB9),0)</f>
        <v>0</v>
      </c>
      <c r="AC9" s="15">
        <f>IF(SUM(wSUP!$C9:$DB9),$A9*wSUP!AC9/SUM(wSUP!$C9:$DB9),0)</f>
        <v>0</v>
      </c>
      <c r="AD9" s="15">
        <f>IF(SUM(wSUP!$C9:$DB9),$A9*wSUP!AD9/SUM(wSUP!$C9:$DB9),0)</f>
        <v>0</v>
      </c>
      <c r="AE9" s="15">
        <f>IF(SUM(wSUP!$C9:$DB9),$A9*wSUP!AE9/SUM(wSUP!$C9:$DB9),0)</f>
        <v>0</v>
      </c>
      <c r="AF9" s="15">
        <f>IF(SUM(wSUP!$C9:$DB9),$A9*wSUP!AF9/SUM(wSUP!$C9:$DB9),0)</f>
        <v>0</v>
      </c>
      <c r="AG9" s="15">
        <f>IF(SUM(wSUP!$C9:$DB9),$A9*wSUP!AG9/SUM(wSUP!$C9:$DB9),0)</f>
        <v>0</v>
      </c>
      <c r="AH9" s="15">
        <f>IF(SUM(wSUP!$C9:$DB9),$A9*wSUP!AH9/SUM(wSUP!$C9:$DB9),0)</f>
        <v>0</v>
      </c>
      <c r="AI9" s="15">
        <f>IF(SUM(wSUP!$C9:$DB9),$A9*wSUP!AI9/SUM(wSUP!$C9:$DB9),0)</f>
        <v>0</v>
      </c>
      <c r="AJ9" s="15">
        <f>IF(SUM(wSUP!$C9:$DB9),$A9*wSUP!AJ9/SUM(wSUP!$C9:$DB9),0)</f>
        <v>0</v>
      </c>
      <c r="AK9" s="15">
        <f>IF(SUM(wSUP!$C9:$DB9),$A9*wSUP!AK9/SUM(wSUP!$C9:$DB9),0)</f>
        <v>0</v>
      </c>
      <c r="AL9" s="15">
        <f>IF(SUM(wSUP!$C9:$DB9),$A9*wSUP!AL9/SUM(wSUP!$C9:$DB9),0)</f>
        <v>0</v>
      </c>
      <c r="AM9" s="15">
        <f>IF(SUM(wSUP!$C9:$DB9),$A9*wSUP!AM9/SUM(wSUP!$C9:$DB9),0)</f>
        <v>0</v>
      </c>
      <c r="AN9" s="15">
        <f>IF(SUM(wSUP!$C9:$DB9),$A9*wSUP!AN9/SUM(wSUP!$C9:$DB9),0)</f>
        <v>0</v>
      </c>
      <c r="AO9" s="15">
        <f>IF(SUM(wSUP!$C9:$DB9),$A9*wSUP!AO9/SUM(wSUP!$C9:$DB9),0)</f>
        <v>0</v>
      </c>
      <c r="AP9" s="15">
        <f>IF(SUM(wSUP!$C9:$DB9),$A9*wSUP!AP9/SUM(wSUP!$C9:$DB9),0)</f>
        <v>0</v>
      </c>
      <c r="AQ9" s="15">
        <f>IF(SUM(wSUP!$C9:$DB9),$A9*wSUP!AQ9/SUM(wSUP!$C9:$DB9),0)</f>
        <v>0</v>
      </c>
      <c r="AR9" s="15">
        <f>IF(SUM(wSUP!$C9:$DB9),$A9*wSUP!AR9/SUM(wSUP!$C9:$DB9),0)</f>
        <v>0</v>
      </c>
      <c r="AS9" s="15">
        <f>IF(SUM(wSUP!$C9:$DB9),$A9*wSUP!AS9/SUM(wSUP!$C9:$DB9),0)</f>
        <v>0</v>
      </c>
      <c r="AT9" s="15">
        <f>IF(SUM(wSUP!$C9:$DB9),$A9*wSUP!AT9/SUM(wSUP!$C9:$DB9),0)</f>
        <v>0</v>
      </c>
      <c r="AU9" s="15">
        <f>IF(SUM(wSUP!$C9:$DB9),$A9*wSUP!AU9/SUM(wSUP!$C9:$DB9),0)</f>
        <v>0</v>
      </c>
      <c r="AV9" s="15">
        <f>IF(SUM(wSUP!$C9:$DB9),$A9*wSUP!AV9/SUM(wSUP!$C9:$DB9),0)</f>
        <v>0</v>
      </c>
      <c r="AW9" s="15">
        <f>IF(SUM(wSUP!$C9:$DB9),$A9*wSUP!AW9/SUM(wSUP!$C9:$DB9),0)</f>
        <v>0</v>
      </c>
      <c r="AX9" s="15">
        <f>IF(SUM(wSUP!$C9:$DB9),$A9*wSUP!AX9/SUM(wSUP!$C9:$DB9),0)</f>
        <v>0</v>
      </c>
      <c r="AY9" s="15">
        <f>IF(SUM(wSUP!$C9:$DB9),$A9*wSUP!AY9/SUM(wSUP!$C9:$DB9),0)</f>
        <v>0</v>
      </c>
      <c r="AZ9" s="15">
        <f>IF(SUM(wSUP!$C9:$DB9),$A9*wSUP!AZ9/SUM(wSUP!$C9:$DB9),0)</f>
        <v>0</v>
      </c>
      <c r="BA9" s="15">
        <f>IF(SUM(wSUP!$C9:$DB9),$A9*wSUP!BA9/SUM(wSUP!$C9:$DB9),0)</f>
        <v>0</v>
      </c>
      <c r="BB9" s="15">
        <f>IF(SUM(wSUP!$C9:$DB9),$A9*wSUP!BB9/SUM(wSUP!$C9:$DB9),0)</f>
        <v>0</v>
      </c>
      <c r="BC9" s="15">
        <f>IF(SUM(wSUP!$C9:$DB9),$A9*wSUP!BC9/SUM(wSUP!$C9:$DB9),0)</f>
        <v>0</v>
      </c>
      <c r="BD9" s="15">
        <f>IF(SUM(wSUP!$C9:$DB9),$A9*wSUP!BD9/SUM(wSUP!$C9:$DB9),0)</f>
        <v>0</v>
      </c>
      <c r="BE9" s="15">
        <f>IF(SUM(wSUP!$C9:$DB9),$A9*wSUP!BE9/SUM(wSUP!$C9:$DB9),0)</f>
        <v>0</v>
      </c>
      <c r="BF9" s="15">
        <f>IF(SUM(wSUP!$C9:$DB9),$A9*wSUP!BF9/SUM(wSUP!$C9:$DB9),0)</f>
        <v>0</v>
      </c>
      <c r="BG9" s="15">
        <f>IF(SUM(wSUP!$C9:$DB9),$A9*wSUP!BG9/SUM(wSUP!$C9:$DB9),0)</f>
        <v>0</v>
      </c>
      <c r="BH9" s="15">
        <f>IF(SUM(wSUP!$C9:$DB9),$A9*wSUP!BH9/SUM(wSUP!$C9:$DB9),0)</f>
        <v>0</v>
      </c>
      <c r="BI9" s="15">
        <f>IF(SUM(wSUP!$C9:$DB9),$A9*wSUP!BI9/SUM(wSUP!$C9:$DB9),0)</f>
        <v>0</v>
      </c>
      <c r="BJ9" s="15">
        <f>IF(SUM(wSUP!$C9:$DB9),$A9*wSUP!BJ9/SUM(wSUP!$C9:$DB9),0)</f>
        <v>0</v>
      </c>
      <c r="BK9" s="15">
        <f>IF(SUM(wSUP!$C9:$DB9),$A9*wSUP!BK9/SUM(wSUP!$C9:$DB9),0)</f>
        <v>0</v>
      </c>
      <c r="BL9" s="15">
        <f>IF(SUM(wSUP!$C9:$DB9),$A9*wSUP!BL9/SUM(wSUP!$C9:$DB9),0)</f>
        <v>0</v>
      </c>
      <c r="BM9" s="15">
        <f>IF(SUM(wSUP!$C9:$DB9),$A9*wSUP!BM9/SUM(wSUP!$C9:$DB9),0)</f>
        <v>0</v>
      </c>
      <c r="BN9" s="15">
        <f>IF(SUM(wSUP!$C9:$DB9),$A9*wSUP!BN9/SUM(wSUP!$C9:$DB9),0)</f>
        <v>0</v>
      </c>
      <c r="BO9" s="15">
        <f>IF(SUM(wSUP!$C9:$DB9),$A9*wSUP!BO9/SUM(wSUP!$C9:$DB9),0)</f>
        <v>0</v>
      </c>
      <c r="BP9" s="15">
        <f>IF(SUM(wSUP!$C9:$DB9),$A9*wSUP!BP9/SUM(wSUP!$C9:$DB9),0)</f>
        <v>0</v>
      </c>
      <c r="BQ9" s="15">
        <f>IF(SUM(wSUP!$C9:$DB9),$A9*wSUP!BQ9/SUM(wSUP!$C9:$DB9),0)</f>
        <v>0</v>
      </c>
      <c r="BR9" s="15">
        <f>IF(SUM(wSUP!$C9:$DB9),$A9*wSUP!BR9/SUM(wSUP!$C9:$DB9),0)</f>
        <v>0</v>
      </c>
      <c r="BS9" s="15">
        <f>IF(SUM(wSUP!$C9:$DB9),$A9*wSUP!BS9/SUM(wSUP!$C9:$DB9),0)</f>
        <v>0</v>
      </c>
      <c r="BT9" s="15">
        <f>IF(SUM(wSUP!$C9:$DB9),$A9*wSUP!BT9/SUM(wSUP!$C9:$DB9),0)</f>
        <v>0</v>
      </c>
      <c r="BU9" s="15">
        <f>IF(SUM(wSUP!$C9:$DB9),$A9*wSUP!BU9/SUM(wSUP!$C9:$DB9),0)</f>
        <v>0</v>
      </c>
      <c r="BV9" s="15">
        <f>IF(SUM(wSUP!$C9:$DB9),$A9*wSUP!BV9/SUM(wSUP!$C9:$DB9),0)</f>
        <v>0</v>
      </c>
      <c r="BW9" s="15">
        <f>IF(SUM(wSUP!$C9:$DB9),$A9*wSUP!BW9/SUM(wSUP!$C9:$DB9),0)</f>
        <v>0</v>
      </c>
      <c r="BX9" s="15">
        <f>IF(SUM(wSUP!$C9:$DB9),$A9*wSUP!BX9/SUM(wSUP!$C9:$DB9),0)</f>
        <v>0</v>
      </c>
      <c r="BY9" s="15">
        <f>IF(SUM(wSUP!$C9:$DB9),$A9*wSUP!BY9/SUM(wSUP!$C9:$DB9),0)</f>
        <v>0</v>
      </c>
      <c r="BZ9" s="15">
        <f>IF(SUM(wSUP!$C9:$DB9),$A9*wSUP!BZ9/SUM(wSUP!$C9:$DB9),0)</f>
        <v>0</v>
      </c>
      <c r="CA9" s="15">
        <f>IF(SUM(wSUP!$C9:$DB9),$A9*wSUP!CA9/SUM(wSUP!$C9:$DB9),0)</f>
        <v>0</v>
      </c>
      <c r="CB9" s="15">
        <f>IF(SUM(wSUP!$C9:$DB9),$A9*wSUP!CB9/SUM(wSUP!$C9:$DB9),0)</f>
        <v>0</v>
      </c>
      <c r="CC9" s="15">
        <f>IF(SUM(wSUP!$C9:$DB9),$A9*wSUP!CC9/SUM(wSUP!$C9:$DB9),0)</f>
        <v>0</v>
      </c>
      <c r="CD9" s="15">
        <f>IF(SUM(wSUP!$C9:$DB9),$A9*wSUP!CD9/SUM(wSUP!$C9:$DB9),0)</f>
        <v>0</v>
      </c>
      <c r="CE9" s="15">
        <f>IF(SUM(wSUP!$C9:$DB9),$A9*wSUP!CE9/SUM(wSUP!$C9:$DB9),0)</f>
        <v>0</v>
      </c>
      <c r="CF9" s="15">
        <f>IF(SUM(wSUP!$C9:$DB9),$A9*wSUP!CF9/SUM(wSUP!$C9:$DB9),0)</f>
        <v>0</v>
      </c>
      <c r="CG9" s="15">
        <f>IF(SUM(wSUP!$C9:$DB9),$A9*wSUP!CG9/SUM(wSUP!$C9:$DB9),0)</f>
        <v>0</v>
      </c>
      <c r="CH9" s="15">
        <f>IF(SUM(wSUP!$C9:$DB9),$A9*wSUP!CH9/SUM(wSUP!$C9:$DB9),0)</f>
        <v>0</v>
      </c>
      <c r="CI9" s="15">
        <f>IF(SUM(wSUP!$C9:$DB9),$A9*wSUP!CI9/SUM(wSUP!$C9:$DB9),0)</f>
        <v>0</v>
      </c>
      <c r="CJ9" s="15">
        <f>IF(SUM(wSUP!$C9:$DB9),$A9*wSUP!CJ9/SUM(wSUP!$C9:$DB9),0)</f>
        <v>0</v>
      </c>
      <c r="CK9" s="15">
        <f>IF(SUM(wSUP!$C9:$DB9),$A9*wSUP!CK9/SUM(wSUP!$C9:$DB9),0)</f>
        <v>0</v>
      </c>
      <c r="CL9" s="15">
        <f>IF(SUM(wSUP!$C9:$DB9),$A9*wSUP!CL9/SUM(wSUP!$C9:$DB9),0)</f>
        <v>0</v>
      </c>
      <c r="CM9" s="15">
        <f>IF(SUM(wSUP!$C9:$DB9),$A9*wSUP!CM9/SUM(wSUP!$C9:$DB9),0)</f>
        <v>0</v>
      </c>
      <c r="CN9" s="15">
        <f>IF(SUM(wSUP!$C9:$DB9),$A9*wSUP!CN9/SUM(wSUP!$C9:$DB9),0)</f>
        <v>0</v>
      </c>
      <c r="CO9" s="15">
        <f>IF(SUM(wSUP!$C9:$DB9),$A9*wSUP!CO9/SUM(wSUP!$C9:$DB9),0)</f>
        <v>0</v>
      </c>
      <c r="CP9" s="15">
        <f>IF(SUM(wSUP!$C9:$DB9),$A9*wSUP!CP9/SUM(wSUP!$C9:$DB9),0)</f>
        <v>0</v>
      </c>
      <c r="CQ9" s="15">
        <f>IF(SUM(wSUP!$C9:$DB9),$A9*wSUP!CQ9/SUM(wSUP!$C9:$DB9),0)</f>
        <v>0</v>
      </c>
      <c r="CR9" s="15">
        <f>IF(SUM(wSUP!$C9:$DB9),$A9*wSUP!CR9/SUM(wSUP!$C9:$DB9),0)</f>
        <v>0</v>
      </c>
      <c r="CS9" s="15">
        <f>IF(SUM(wSUP!$C9:$DB9),$A9*wSUP!CS9/SUM(wSUP!$C9:$DB9),0)</f>
        <v>0</v>
      </c>
      <c r="CT9" s="15">
        <f>IF(SUM(wSUP!$C9:$DB9),$A9*wSUP!CT9/SUM(wSUP!$C9:$DB9),0)</f>
        <v>0</v>
      </c>
      <c r="CU9" s="15">
        <f>IF(SUM(wSUP!$C9:$DB9),$A9*wSUP!CU9/SUM(wSUP!$C9:$DB9),0)</f>
        <v>0</v>
      </c>
      <c r="CV9" s="15">
        <f>IF(SUM(wSUP!$C9:$DB9),$A9*wSUP!CV9/SUM(wSUP!$C9:$DB9),0)</f>
        <v>0</v>
      </c>
      <c r="CW9" s="15">
        <f>IF(SUM(wSUP!$C9:$DB9),$A9*wSUP!CW9/SUM(wSUP!$C9:$DB9),0)</f>
        <v>0</v>
      </c>
      <c r="CX9" s="15">
        <f>IF(SUM(wSUP!$C9:$DB9),$A9*wSUP!CX9/SUM(wSUP!$C9:$DB9),0)</f>
        <v>0</v>
      </c>
      <c r="CY9" s="15">
        <f>IF(SUM(wSUP!$C9:$DB9),$A9*wSUP!CY9/SUM(wSUP!$C9:$DB9),0)</f>
        <v>0</v>
      </c>
      <c r="CZ9" s="15">
        <f>IF(SUM(wSUP!$C9:$DB9),$A9*wSUP!CZ9/SUM(wSUP!$C9:$DB9),0)</f>
        <v>0</v>
      </c>
      <c r="DA9" s="15">
        <f>IF(SUM(wSUP!$C9:$DB9),$A9*wSUP!DA9/SUM(wSUP!$C9:$DB9),0)</f>
        <v>0</v>
      </c>
      <c r="DB9" s="15">
        <f>IF(SUM(wSUP!$C9:$DB9),$A9*wSUP!DB9/SUM(wSUP!$C9:$DB9),0)</f>
        <v>0</v>
      </c>
      <c r="DC9" s="1"/>
    </row>
    <row r="10" spans="1:107" x14ac:dyDescent="0.35">
      <c r="A10" s="35">
        <v>3.2540333336424743</v>
      </c>
      <c r="B10" s="15" t="s">
        <v>15</v>
      </c>
      <c r="C10" s="15">
        <f>IF(SUM(wSUP!$C10:$DB10),$A10*wSUP!C10/SUM(wSUP!$C10:$DB10),0)</f>
        <v>0</v>
      </c>
      <c r="D10" s="15">
        <f>IF(SUM(wSUP!$C10:$DB10),$A10*wSUP!D10/SUM(wSUP!$C10:$DB10),0)</f>
        <v>0</v>
      </c>
      <c r="E10" s="15">
        <f>IF(SUM(wSUP!$C10:$DB10),$A10*wSUP!E10/SUM(wSUP!$C10:$DB10),0)</f>
        <v>3.2540333336424743</v>
      </c>
      <c r="F10" s="15">
        <f>IF(SUM(wSUP!$C10:$DB10),$A10*wSUP!F10/SUM(wSUP!$C10:$DB10),0)</f>
        <v>0</v>
      </c>
      <c r="G10" s="15">
        <f>IF(SUM(wSUP!$C10:$DB10),$A10*wSUP!G10/SUM(wSUP!$C10:$DB10),0)</f>
        <v>0</v>
      </c>
      <c r="H10" s="15">
        <f>IF(SUM(wSUP!$C10:$DB10),$A10*wSUP!H10/SUM(wSUP!$C10:$DB10),0)</f>
        <v>0</v>
      </c>
      <c r="I10" s="15">
        <f>IF(SUM(wSUP!$C10:$DB10),$A10*wSUP!I10/SUM(wSUP!$C10:$DB10),0)</f>
        <v>0</v>
      </c>
      <c r="J10" s="15">
        <f>IF(SUM(wSUP!$C10:$DB10),$A10*wSUP!J10/SUM(wSUP!$C10:$DB10),0)</f>
        <v>0</v>
      </c>
      <c r="K10" s="15">
        <f>IF(SUM(wSUP!$C10:$DB10),$A10*wSUP!K10/SUM(wSUP!$C10:$DB10),0)</f>
        <v>0</v>
      </c>
      <c r="L10" s="15">
        <f>IF(SUM(wSUP!$C10:$DB10),$A10*wSUP!L10/SUM(wSUP!$C10:$DB10),0)</f>
        <v>0</v>
      </c>
      <c r="M10" s="15">
        <f>IF(SUM(wSUP!$C10:$DB10),$A10*wSUP!M10/SUM(wSUP!$C10:$DB10),0)</f>
        <v>0</v>
      </c>
      <c r="N10" s="15">
        <f>IF(SUM(wSUP!$C10:$DB10),$A10*wSUP!N10/SUM(wSUP!$C10:$DB10),0)</f>
        <v>0</v>
      </c>
      <c r="O10" s="15">
        <f>IF(SUM(wSUP!$C10:$DB10),$A10*wSUP!O10/SUM(wSUP!$C10:$DB10),0)</f>
        <v>0</v>
      </c>
      <c r="P10" s="15">
        <f>IF(SUM(wSUP!$C10:$DB10),$A10*wSUP!P10/SUM(wSUP!$C10:$DB10),0)</f>
        <v>0</v>
      </c>
      <c r="Q10" s="15">
        <f>IF(SUM(wSUP!$C10:$DB10),$A10*wSUP!Q10/SUM(wSUP!$C10:$DB10),0)</f>
        <v>0</v>
      </c>
      <c r="R10" s="15">
        <f>IF(SUM(wSUP!$C10:$DB10),$A10*wSUP!R10/SUM(wSUP!$C10:$DB10),0)</f>
        <v>0</v>
      </c>
      <c r="S10" s="15">
        <f>IF(SUM(wSUP!$C10:$DB10),$A10*wSUP!S10/SUM(wSUP!$C10:$DB10),0)</f>
        <v>0</v>
      </c>
      <c r="T10" s="15">
        <f>IF(SUM(wSUP!$C10:$DB10),$A10*wSUP!T10/SUM(wSUP!$C10:$DB10),0)</f>
        <v>0</v>
      </c>
      <c r="U10" s="15">
        <f>IF(SUM(wSUP!$C10:$DB10),$A10*wSUP!U10/SUM(wSUP!$C10:$DB10),0)</f>
        <v>0</v>
      </c>
      <c r="V10" s="15">
        <f>IF(SUM(wSUP!$C10:$DB10),$A10*wSUP!V10/SUM(wSUP!$C10:$DB10),0)</f>
        <v>0</v>
      </c>
      <c r="W10" s="15">
        <f>IF(SUM(wSUP!$C10:$DB10),$A10*wSUP!W10/SUM(wSUP!$C10:$DB10),0)</f>
        <v>0</v>
      </c>
      <c r="X10" s="15">
        <f>IF(SUM(wSUP!$C10:$DB10),$A10*wSUP!X10/SUM(wSUP!$C10:$DB10),0)</f>
        <v>0</v>
      </c>
      <c r="Y10" s="15">
        <f>IF(SUM(wSUP!$C10:$DB10),$A10*wSUP!Y10/SUM(wSUP!$C10:$DB10),0)</f>
        <v>0</v>
      </c>
      <c r="Z10" s="15">
        <f>IF(SUM(wSUP!$C10:$DB10),$A10*wSUP!Z10/SUM(wSUP!$C10:$DB10),0)</f>
        <v>0</v>
      </c>
      <c r="AA10" s="15">
        <f>IF(SUM(wSUP!$C10:$DB10),$A10*wSUP!AA10/SUM(wSUP!$C10:$DB10),0)</f>
        <v>0</v>
      </c>
      <c r="AB10" s="15">
        <f>IF(SUM(wSUP!$C10:$DB10),$A10*wSUP!AB10/SUM(wSUP!$C10:$DB10),0)</f>
        <v>0</v>
      </c>
      <c r="AC10" s="15">
        <f>IF(SUM(wSUP!$C10:$DB10),$A10*wSUP!AC10/SUM(wSUP!$C10:$DB10),0)</f>
        <v>0</v>
      </c>
      <c r="AD10" s="15">
        <f>IF(SUM(wSUP!$C10:$DB10),$A10*wSUP!AD10/SUM(wSUP!$C10:$DB10),0)</f>
        <v>0</v>
      </c>
      <c r="AE10" s="15">
        <f>IF(SUM(wSUP!$C10:$DB10),$A10*wSUP!AE10/SUM(wSUP!$C10:$DB10),0)</f>
        <v>0</v>
      </c>
      <c r="AF10" s="15">
        <f>IF(SUM(wSUP!$C10:$DB10),$A10*wSUP!AF10/SUM(wSUP!$C10:$DB10),0)</f>
        <v>0</v>
      </c>
      <c r="AG10" s="15">
        <f>IF(SUM(wSUP!$C10:$DB10),$A10*wSUP!AG10/SUM(wSUP!$C10:$DB10),0)</f>
        <v>0</v>
      </c>
      <c r="AH10" s="15">
        <f>IF(SUM(wSUP!$C10:$DB10),$A10*wSUP!AH10/SUM(wSUP!$C10:$DB10),0)</f>
        <v>0</v>
      </c>
      <c r="AI10" s="15">
        <f>IF(SUM(wSUP!$C10:$DB10),$A10*wSUP!AI10/SUM(wSUP!$C10:$DB10),0)</f>
        <v>0</v>
      </c>
      <c r="AJ10" s="15">
        <f>IF(SUM(wSUP!$C10:$DB10),$A10*wSUP!AJ10/SUM(wSUP!$C10:$DB10),0)</f>
        <v>0</v>
      </c>
      <c r="AK10" s="15">
        <f>IF(SUM(wSUP!$C10:$DB10),$A10*wSUP!AK10/SUM(wSUP!$C10:$DB10),0)</f>
        <v>0</v>
      </c>
      <c r="AL10" s="15">
        <f>IF(SUM(wSUP!$C10:$DB10),$A10*wSUP!AL10/SUM(wSUP!$C10:$DB10),0)</f>
        <v>0</v>
      </c>
      <c r="AM10" s="15">
        <f>IF(SUM(wSUP!$C10:$DB10),$A10*wSUP!AM10/SUM(wSUP!$C10:$DB10),0)</f>
        <v>0</v>
      </c>
      <c r="AN10" s="15">
        <f>IF(SUM(wSUP!$C10:$DB10),$A10*wSUP!AN10/SUM(wSUP!$C10:$DB10),0)</f>
        <v>0</v>
      </c>
      <c r="AO10" s="15">
        <f>IF(SUM(wSUP!$C10:$DB10),$A10*wSUP!AO10/SUM(wSUP!$C10:$DB10),0)</f>
        <v>0</v>
      </c>
      <c r="AP10" s="15">
        <f>IF(SUM(wSUP!$C10:$DB10),$A10*wSUP!AP10/SUM(wSUP!$C10:$DB10),0)</f>
        <v>0</v>
      </c>
      <c r="AQ10" s="15">
        <f>IF(SUM(wSUP!$C10:$DB10),$A10*wSUP!AQ10/SUM(wSUP!$C10:$DB10),0)</f>
        <v>0</v>
      </c>
      <c r="AR10" s="15">
        <f>IF(SUM(wSUP!$C10:$DB10),$A10*wSUP!AR10/SUM(wSUP!$C10:$DB10),0)</f>
        <v>0</v>
      </c>
      <c r="AS10" s="15">
        <f>IF(SUM(wSUP!$C10:$DB10),$A10*wSUP!AS10/SUM(wSUP!$C10:$DB10),0)</f>
        <v>0</v>
      </c>
      <c r="AT10" s="15">
        <f>IF(SUM(wSUP!$C10:$DB10),$A10*wSUP!AT10/SUM(wSUP!$C10:$DB10),0)</f>
        <v>0</v>
      </c>
      <c r="AU10" s="15">
        <f>IF(SUM(wSUP!$C10:$DB10),$A10*wSUP!AU10/SUM(wSUP!$C10:$DB10),0)</f>
        <v>0</v>
      </c>
      <c r="AV10" s="15">
        <f>IF(SUM(wSUP!$C10:$DB10),$A10*wSUP!AV10/SUM(wSUP!$C10:$DB10),0)</f>
        <v>0</v>
      </c>
      <c r="AW10" s="15">
        <f>IF(SUM(wSUP!$C10:$DB10),$A10*wSUP!AW10/SUM(wSUP!$C10:$DB10),0)</f>
        <v>0</v>
      </c>
      <c r="AX10" s="15">
        <f>IF(SUM(wSUP!$C10:$DB10),$A10*wSUP!AX10/SUM(wSUP!$C10:$DB10),0)</f>
        <v>0</v>
      </c>
      <c r="AY10" s="15">
        <f>IF(SUM(wSUP!$C10:$DB10),$A10*wSUP!AY10/SUM(wSUP!$C10:$DB10),0)</f>
        <v>0</v>
      </c>
      <c r="AZ10" s="15">
        <f>IF(SUM(wSUP!$C10:$DB10),$A10*wSUP!AZ10/SUM(wSUP!$C10:$DB10),0)</f>
        <v>0</v>
      </c>
      <c r="BA10" s="15">
        <f>IF(SUM(wSUP!$C10:$DB10),$A10*wSUP!BA10/SUM(wSUP!$C10:$DB10),0)</f>
        <v>0</v>
      </c>
      <c r="BB10" s="15">
        <f>IF(SUM(wSUP!$C10:$DB10),$A10*wSUP!BB10/SUM(wSUP!$C10:$DB10),0)</f>
        <v>0</v>
      </c>
      <c r="BC10" s="15">
        <f>IF(SUM(wSUP!$C10:$DB10),$A10*wSUP!BC10/SUM(wSUP!$C10:$DB10),0)</f>
        <v>0</v>
      </c>
      <c r="BD10" s="15">
        <f>IF(SUM(wSUP!$C10:$DB10),$A10*wSUP!BD10/SUM(wSUP!$C10:$DB10),0)</f>
        <v>0</v>
      </c>
      <c r="BE10" s="15">
        <f>IF(SUM(wSUP!$C10:$DB10),$A10*wSUP!BE10/SUM(wSUP!$C10:$DB10),0)</f>
        <v>0</v>
      </c>
      <c r="BF10" s="15">
        <f>IF(SUM(wSUP!$C10:$DB10),$A10*wSUP!BF10/SUM(wSUP!$C10:$DB10),0)</f>
        <v>0</v>
      </c>
      <c r="BG10" s="15">
        <f>IF(SUM(wSUP!$C10:$DB10),$A10*wSUP!BG10/SUM(wSUP!$C10:$DB10),0)</f>
        <v>0</v>
      </c>
      <c r="BH10" s="15">
        <f>IF(SUM(wSUP!$C10:$DB10),$A10*wSUP!BH10/SUM(wSUP!$C10:$DB10),0)</f>
        <v>0</v>
      </c>
      <c r="BI10" s="15">
        <f>IF(SUM(wSUP!$C10:$DB10),$A10*wSUP!BI10/SUM(wSUP!$C10:$DB10),0)</f>
        <v>0</v>
      </c>
      <c r="BJ10" s="15">
        <f>IF(SUM(wSUP!$C10:$DB10),$A10*wSUP!BJ10/SUM(wSUP!$C10:$DB10),0)</f>
        <v>0</v>
      </c>
      <c r="BK10" s="15">
        <f>IF(SUM(wSUP!$C10:$DB10),$A10*wSUP!BK10/SUM(wSUP!$C10:$DB10),0)</f>
        <v>0</v>
      </c>
      <c r="BL10" s="15">
        <f>IF(SUM(wSUP!$C10:$DB10),$A10*wSUP!BL10/SUM(wSUP!$C10:$DB10),0)</f>
        <v>0</v>
      </c>
      <c r="BM10" s="15">
        <f>IF(SUM(wSUP!$C10:$DB10),$A10*wSUP!BM10/SUM(wSUP!$C10:$DB10),0)</f>
        <v>0</v>
      </c>
      <c r="BN10" s="15">
        <f>IF(SUM(wSUP!$C10:$DB10),$A10*wSUP!BN10/SUM(wSUP!$C10:$DB10),0)</f>
        <v>0</v>
      </c>
      <c r="BO10" s="15">
        <f>IF(SUM(wSUP!$C10:$DB10),$A10*wSUP!BO10/SUM(wSUP!$C10:$DB10),0)</f>
        <v>0</v>
      </c>
      <c r="BP10" s="15">
        <f>IF(SUM(wSUP!$C10:$DB10),$A10*wSUP!BP10/SUM(wSUP!$C10:$DB10),0)</f>
        <v>0</v>
      </c>
      <c r="BQ10" s="15">
        <f>IF(SUM(wSUP!$C10:$DB10),$A10*wSUP!BQ10/SUM(wSUP!$C10:$DB10),0)</f>
        <v>0</v>
      </c>
      <c r="BR10" s="15">
        <f>IF(SUM(wSUP!$C10:$DB10),$A10*wSUP!BR10/SUM(wSUP!$C10:$DB10),0)</f>
        <v>0</v>
      </c>
      <c r="BS10" s="15">
        <f>IF(SUM(wSUP!$C10:$DB10),$A10*wSUP!BS10/SUM(wSUP!$C10:$DB10),0)</f>
        <v>0</v>
      </c>
      <c r="BT10" s="15">
        <f>IF(SUM(wSUP!$C10:$DB10),$A10*wSUP!BT10/SUM(wSUP!$C10:$DB10),0)</f>
        <v>0</v>
      </c>
      <c r="BU10" s="15">
        <f>IF(SUM(wSUP!$C10:$DB10),$A10*wSUP!BU10/SUM(wSUP!$C10:$DB10),0)</f>
        <v>0</v>
      </c>
      <c r="BV10" s="15">
        <f>IF(SUM(wSUP!$C10:$DB10),$A10*wSUP!BV10/SUM(wSUP!$C10:$DB10),0)</f>
        <v>0</v>
      </c>
      <c r="BW10" s="15">
        <f>IF(SUM(wSUP!$C10:$DB10),$A10*wSUP!BW10/SUM(wSUP!$C10:$DB10),0)</f>
        <v>0</v>
      </c>
      <c r="BX10" s="15">
        <f>IF(SUM(wSUP!$C10:$DB10),$A10*wSUP!BX10/SUM(wSUP!$C10:$DB10),0)</f>
        <v>0</v>
      </c>
      <c r="BY10" s="15">
        <f>IF(SUM(wSUP!$C10:$DB10),$A10*wSUP!BY10/SUM(wSUP!$C10:$DB10),0)</f>
        <v>0</v>
      </c>
      <c r="BZ10" s="15">
        <f>IF(SUM(wSUP!$C10:$DB10),$A10*wSUP!BZ10/SUM(wSUP!$C10:$DB10),0)</f>
        <v>0</v>
      </c>
      <c r="CA10" s="15">
        <f>IF(SUM(wSUP!$C10:$DB10),$A10*wSUP!CA10/SUM(wSUP!$C10:$DB10),0)</f>
        <v>0</v>
      </c>
      <c r="CB10" s="15">
        <f>IF(SUM(wSUP!$C10:$DB10),$A10*wSUP!CB10/SUM(wSUP!$C10:$DB10),0)</f>
        <v>0</v>
      </c>
      <c r="CC10" s="15">
        <f>IF(SUM(wSUP!$C10:$DB10),$A10*wSUP!CC10/SUM(wSUP!$C10:$DB10),0)</f>
        <v>0</v>
      </c>
      <c r="CD10" s="15">
        <f>IF(SUM(wSUP!$C10:$DB10),$A10*wSUP!CD10/SUM(wSUP!$C10:$DB10),0)</f>
        <v>0</v>
      </c>
      <c r="CE10" s="15">
        <f>IF(SUM(wSUP!$C10:$DB10),$A10*wSUP!CE10/SUM(wSUP!$C10:$DB10),0)</f>
        <v>0</v>
      </c>
      <c r="CF10" s="15">
        <f>IF(SUM(wSUP!$C10:$DB10),$A10*wSUP!CF10/SUM(wSUP!$C10:$DB10),0)</f>
        <v>0</v>
      </c>
      <c r="CG10" s="15">
        <f>IF(SUM(wSUP!$C10:$DB10),$A10*wSUP!CG10/SUM(wSUP!$C10:$DB10),0)</f>
        <v>0</v>
      </c>
      <c r="CH10" s="15">
        <f>IF(SUM(wSUP!$C10:$DB10),$A10*wSUP!CH10/SUM(wSUP!$C10:$DB10),0)</f>
        <v>0</v>
      </c>
      <c r="CI10" s="15">
        <f>IF(SUM(wSUP!$C10:$DB10),$A10*wSUP!CI10/SUM(wSUP!$C10:$DB10),0)</f>
        <v>0</v>
      </c>
      <c r="CJ10" s="15">
        <f>IF(SUM(wSUP!$C10:$DB10),$A10*wSUP!CJ10/SUM(wSUP!$C10:$DB10),0)</f>
        <v>0</v>
      </c>
      <c r="CK10" s="15">
        <f>IF(SUM(wSUP!$C10:$DB10),$A10*wSUP!CK10/SUM(wSUP!$C10:$DB10),0)</f>
        <v>0</v>
      </c>
      <c r="CL10" s="15">
        <f>IF(SUM(wSUP!$C10:$DB10),$A10*wSUP!CL10/SUM(wSUP!$C10:$DB10),0)</f>
        <v>0</v>
      </c>
      <c r="CM10" s="15">
        <f>IF(SUM(wSUP!$C10:$DB10),$A10*wSUP!CM10/SUM(wSUP!$C10:$DB10),0)</f>
        <v>0</v>
      </c>
      <c r="CN10" s="15">
        <f>IF(SUM(wSUP!$C10:$DB10),$A10*wSUP!CN10/SUM(wSUP!$C10:$DB10),0)</f>
        <v>0</v>
      </c>
      <c r="CO10" s="15">
        <f>IF(SUM(wSUP!$C10:$DB10),$A10*wSUP!CO10/SUM(wSUP!$C10:$DB10),0)</f>
        <v>0</v>
      </c>
      <c r="CP10" s="15">
        <f>IF(SUM(wSUP!$C10:$DB10),$A10*wSUP!CP10/SUM(wSUP!$C10:$DB10),0)</f>
        <v>0</v>
      </c>
      <c r="CQ10" s="15">
        <f>IF(SUM(wSUP!$C10:$DB10),$A10*wSUP!CQ10/SUM(wSUP!$C10:$DB10),0)</f>
        <v>0</v>
      </c>
      <c r="CR10" s="15">
        <f>IF(SUM(wSUP!$C10:$DB10),$A10*wSUP!CR10/SUM(wSUP!$C10:$DB10),0)</f>
        <v>0</v>
      </c>
      <c r="CS10" s="15">
        <f>IF(SUM(wSUP!$C10:$DB10),$A10*wSUP!CS10/SUM(wSUP!$C10:$DB10),0)</f>
        <v>0</v>
      </c>
      <c r="CT10" s="15">
        <f>IF(SUM(wSUP!$C10:$DB10),$A10*wSUP!CT10/SUM(wSUP!$C10:$DB10),0)</f>
        <v>0</v>
      </c>
      <c r="CU10" s="15">
        <f>IF(SUM(wSUP!$C10:$DB10),$A10*wSUP!CU10/SUM(wSUP!$C10:$DB10),0)</f>
        <v>0</v>
      </c>
      <c r="CV10" s="15">
        <f>IF(SUM(wSUP!$C10:$DB10),$A10*wSUP!CV10/SUM(wSUP!$C10:$DB10),0)</f>
        <v>0</v>
      </c>
      <c r="CW10" s="15">
        <f>IF(SUM(wSUP!$C10:$DB10),$A10*wSUP!CW10/SUM(wSUP!$C10:$DB10),0)</f>
        <v>0</v>
      </c>
      <c r="CX10" s="15">
        <f>IF(SUM(wSUP!$C10:$DB10),$A10*wSUP!CX10/SUM(wSUP!$C10:$DB10),0)</f>
        <v>0</v>
      </c>
      <c r="CY10" s="15">
        <f>IF(SUM(wSUP!$C10:$DB10),$A10*wSUP!CY10/SUM(wSUP!$C10:$DB10),0)</f>
        <v>0</v>
      </c>
      <c r="CZ10" s="15">
        <f>IF(SUM(wSUP!$C10:$DB10),$A10*wSUP!CZ10/SUM(wSUP!$C10:$DB10),0)</f>
        <v>0</v>
      </c>
      <c r="DA10" s="15">
        <f>IF(SUM(wSUP!$C10:$DB10),$A10*wSUP!DA10/SUM(wSUP!$C10:$DB10),0)</f>
        <v>0</v>
      </c>
      <c r="DB10" s="15">
        <f>IF(SUM(wSUP!$C10:$DB10),$A10*wSUP!DB10/SUM(wSUP!$C10:$DB10),0)</f>
        <v>0</v>
      </c>
      <c r="DC10" s="1"/>
    </row>
    <row r="11" spans="1:107" x14ac:dyDescent="0.35">
      <c r="A11" s="35">
        <v>59.900399207336847</v>
      </c>
      <c r="B11" s="15" t="s">
        <v>12</v>
      </c>
      <c r="C11" s="15">
        <f>IF(SUM(wSUP!$C11:$DB11),$A11*wSUP!C11/SUM(wSUP!$C11:$DB11),0)</f>
        <v>0</v>
      </c>
      <c r="D11" s="15">
        <f>IF(SUM(wSUP!$C11:$DB11),$A11*wSUP!D11/SUM(wSUP!$C11:$DB11),0)</f>
        <v>0</v>
      </c>
      <c r="E11" s="15">
        <f>IF(SUM(wSUP!$C11:$DB11),$A11*wSUP!E11/SUM(wSUP!$C11:$DB11),0)</f>
        <v>0</v>
      </c>
      <c r="F11" s="15">
        <f>IF(SUM(wSUP!$C11:$DB11),$A11*wSUP!F11/SUM(wSUP!$C11:$DB11),0)</f>
        <v>59.900399207336847</v>
      </c>
      <c r="G11" s="15">
        <f>IF(SUM(wSUP!$C11:$DB11),$A11*wSUP!G11/SUM(wSUP!$C11:$DB11),0)</f>
        <v>0</v>
      </c>
      <c r="H11" s="15">
        <f>IF(SUM(wSUP!$C11:$DB11),$A11*wSUP!H11/SUM(wSUP!$C11:$DB11),0)</f>
        <v>0</v>
      </c>
      <c r="I11" s="15">
        <f>IF(SUM(wSUP!$C11:$DB11),$A11*wSUP!I11/SUM(wSUP!$C11:$DB11),0)</f>
        <v>0</v>
      </c>
      <c r="J11" s="15">
        <f>IF(SUM(wSUP!$C11:$DB11),$A11*wSUP!J11/SUM(wSUP!$C11:$DB11),0)</f>
        <v>0</v>
      </c>
      <c r="K11" s="15">
        <f>IF(SUM(wSUP!$C11:$DB11),$A11*wSUP!K11/SUM(wSUP!$C11:$DB11),0)</f>
        <v>0</v>
      </c>
      <c r="L11" s="15">
        <f>IF(SUM(wSUP!$C11:$DB11),$A11*wSUP!L11/SUM(wSUP!$C11:$DB11),0)</f>
        <v>0</v>
      </c>
      <c r="M11" s="15">
        <f>IF(SUM(wSUP!$C11:$DB11),$A11*wSUP!M11/SUM(wSUP!$C11:$DB11),0)</f>
        <v>0</v>
      </c>
      <c r="N11" s="15">
        <f>IF(SUM(wSUP!$C11:$DB11),$A11*wSUP!N11/SUM(wSUP!$C11:$DB11),0)</f>
        <v>0</v>
      </c>
      <c r="O11" s="15">
        <f>IF(SUM(wSUP!$C11:$DB11),$A11*wSUP!O11/SUM(wSUP!$C11:$DB11),0)</f>
        <v>0</v>
      </c>
      <c r="P11" s="15">
        <f>IF(SUM(wSUP!$C11:$DB11),$A11*wSUP!P11/SUM(wSUP!$C11:$DB11),0)</f>
        <v>0</v>
      </c>
      <c r="Q11" s="15">
        <f>IF(SUM(wSUP!$C11:$DB11),$A11*wSUP!Q11/SUM(wSUP!$C11:$DB11),0)</f>
        <v>0</v>
      </c>
      <c r="R11" s="15">
        <f>IF(SUM(wSUP!$C11:$DB11),$A11*wSUP!R11/SUM(wSUP!$C11:$DB11),0)</f>
        <v>0</v>
      </c>
      <c r="S11" s="15">
        <f>IF(SUM(wSUP!$C11:$DB11),$A11*wSUP!S11/SUM(wSUP!$C11:$DB11),0)</f>
        <v>0</v>
      </c>
      <c r="T11" s="15">
        <f>IF(SUM(wSUP!$C11:$DB11),$A11*wSUP!T11/SUM(wSUP!$C11:$DB11),0)</f>
        <v>0</v>
      </c>
      <c r="U11" s="15">
        <f>IF(SUM(wSUP!$C11:$DB11),$A11*wSUP!U11/SUM(wSUP!$C11:$DB11),0)</f>
        <v>0</v>
      </c>
      <c r="V11" s="15">
        <f>IF(SUM(wSUP!$C11:$DB11),$A11*wSUP!V11/SUM(wSUP!$C11:$DB11),0)</f>
        <v>0</v>
      </c>
      <c r="W11" s="15">
        <f>IF(SUM(wSUP!$C11:$DB11),$A11*wSUP!W11/SUM(wSUP!$C11:$DB11),0)</f>
        <v>0</v>
      </c>
      <c r="X11" s="15">
        <f>IF(SUM(wSUP!$C11:$DB11),$A11*wSUP!X11/SUM(wSUP!$C11:$DB11),0)</f>
        <v>0</v>
      </c>
      <c r="Y11" s="15">
        <f>IF(SUM(wSUP!$C11:$DB11),$A11*wSUP!Y11/SUM(wSUP!$C11:$DB11),0)</f>
        <v>0</v>
      </c>
      <c r="Z11" s="15">
        <f>IF(SUM(wSUP!$C11:$DB11),$A11*wSUP!Z11/SUM(wSUP!$C11:$DB11),0)</f>
        <v>0</v>
      </c>
      <c r="AA11" s="15">
        <f>IF(SUM(wSUP!$C11:$DB11),$A11*wSUP!AA11/SUM(wSUP!$C11:$DB11),0)</f>
        <v>0</v>
      </c>
      <c r="AB11" s="15">
        <f>IF(SUM(wSUP!$C11:$DB11),$A11*wSUP!AB11/SUM(wSUP!$C11:$DB11),0)</f>
        <v>0</v>
      </c>
      <c r="AC11" s="15">
        <f>IF(SUM(wSUP!$C11:$DB11),$A11*wSUP!AC11/SUM(wSUP!$C11:$DB11),0)</f>
        <v>0</v>
      </c>
      <c r="AD11" s="15">
        <f>IF(SUM(wSUP!$C11:$DB11),$A11*wSUP!AD11/SUM(wSUP!$C11:$DB11),0)</f>
        <v>0</v>
      </c>
      <c r="AE11" s="15">
        <f>IF(SUM(wSUP!$C11:$DB11),$A11*wSUP!AE11/SUM(wSUP!$C11:$DB11),0)</f>
        <v>0</v>
      </c>
      <c r="AF11" s="15">
        <f>IF(SUM(wSUP!$C11:$DB11),$A11*wSUP!AF11/SUM(wSUP!$C11:$DB11),0)</f>
        <v>0</v>
      </c>
      <c r="AG11" s="15">
        <f>IF(SUM(wSUP!$C11:$DB11),$A11*wSUP!AG11/SUM(wSUP!$C11:$DB11),0)</f>
        <v>0</v>
      </c>
      <c r="AH11" s="15">
        <f>IF(SUM(wSUP!$C11:$DB11),$A11*wSUP!AH11/SUM(wSUP!$C11:$DB11),0)</f>
        <v>0</v>
      </c>
      <c r="AI11" s="15">
        <f>IF(SUM(wSUP!$C11:$DB11),$A11*wSUP!AI11/SUM(wSUP!$C11:$DB11),0)</f>
        <v>0</v>
      </c>
      <c r="AJ11" s="15">
        <f>IF(SUM(wSUP!$C11:$DB11),$A11*wSUP!AJ11/SUM(wSUP!$C11:$DB11),0)</f>
        <v>0</v>
      </c>
      <c r="AK11" s="15">
        <f>IF(SUM(wSUP!$C11:$DB11),$A11*wSUP!AK11/SUM(wSUP!$C11:$DB11),0)</f>
        <v>0</v>
      </c>
      <c r="AL11" s="15">
        <f>IF(SUM(wSUP!$C11:$DB11),$A11*wSUP!AL11/SUM(wSUP!$C11:$DB11),0)</f>
        <v>0</v>
      </c>
      <c r="AM11" s="15">
        <f>IF(SUM(wSUP!$C11:$DB11),$A11*wSUP!AM11/SUM(wSUP!$C11:$DB11),0)</f>
        <v>0</v>
      </c>
      <c r="AN11" s="15">
        <f>IF(SUM(wSUP!$C11:$DB11),$A11*wSUP!AN11/SUM(wSUP!$C11:$DB11),0)</f>
        <v>0</v>
      </c>
      <c r="AO11" s="15">
        <f>IF(SUM(wSUP!$C11:$DB11),$A11*wSUP!AO11/SUM(wSUP!$C11:$DB11),0)</f>
        <v>0</v>
      </c>
      <c r="AP11" s="15">
        <f>IF(SUM(wSUP!$C11:$DB11),$A11*wSUP!AP11/SUM(wSUP!$C11:$DB11),0)</f>
        <v>0</v>
      </c>
      <c r="AQ11" s="15">
        <f>IF(SUM(wSUP!$C11:$DB11),$A11*wSUP!AQ11/SUM(wSUP!$C11:$DB11),0)</f>
        <v>0</v>
      </c>
      <c r="AR11" s="15">
        <f>IF(SUM(wSUP!$C11:$DB11),$A11*wSUP!AR11/SUM(wSUP!$C11:$DB11),0)</f>
        <v>0</v>
      </c>
      <c r="AS11" s="15">
        <f>IF(SUM(wSUP!$C11:$DB11),$A11*wSUP!AS11/SUM(wSUP!$C11:$DB11),0)</f>
        <v>0</v>
      </c>
      <c r="AT11" s="15">
        <f>IF(SUM(wSUP!$C11:$DB11),$A11*wSUP!AT11/SUM(wSUP!$C11:$DB11),0)</f>
        <v>0</v>
      </c>
      <c r="AU11" s="15">
        <f>IF(SUM(wSUP!$C11:$DB11),$A11*wSUP!AU11/SUM(wSUP!$C11:$DB11),0)</f>
        <v>0</v>
      </c>
      <c r="AV11" s="15">
        <f>IF(SUM(wSUP!$C11:$DB11),$A11*wSUP!AV11/SUM(wSUP!$C11:$DB11),0)</f>
        <v>0</v>
      </c>
      <c r="AW11" s="15">
        <f>IF(SUM(wSUP!$C11:$DB11),$A11*wSUP!AW11/SUM(wSUP!$C11:$DB11),0)</f>
        <v>0</v>
      </c>
      <c r="AX11" s="15">
        <f>IF(SUM(wSUP!$C11:$DB11),$A11*wSUP!AX11/SUM(wSUP!$C11:$DB11),0)</f>
        <v>0</v>
      </c>
      <c r="AY11" s="15">
        <f>IF(SUM(wSUP!$C11:$DB11),$A11*wSUP!AY11/SUM(wSUP!$C11:$DB11),0)</f>
        <v>0</v>
      </c>
      <c r="AZ11" s="15">
        <f>IF(SUM(wSUP!$C11:$DB11),$A11*wSUP!AZ11/SUM(wSUP!$C11:$DB11),0)</f>
        <v>0</v>
      </c>
      <c r="BA11" s="15">
        <f>IF(SUM(wSUP!$C11:$DB11),$A11*wSUP!BA11/SUM(wSUP!$C11:$DB11),0)</f>
        <v>0</v>
      </c>
      <c r="BB11" s="15">
        <f>IF(SUM(wSUP!$C11:$DB11),$A11*wSUP!BB11/SUM(wSUP!$C11:$DB11),0)</f>
        <v>0</v>
      </c>
      <c r="BC11" s="15">
        <f>IF(SUM(wSUP!$C11:$DB11),$A11*wSUP!BC11/SUM(wSUP!$C11:$DB11),0)</f>
        <v>0</v>
      </c>
      <c r="BD11" s="15">
        <f>IF(SUM(wSUP!$C11:$DB11),$A11*wSUP!BD11/SUM(wSUP!$C11:$DB11),0)</f>
        <v>0</v>
      </c>
      <c r="BE11" s="15">
        <f>IF(SUM(wSUP!$C11:$DB11),$A11*wSUP!BE11/SUM(wSUP!$C11:$DB11),0)</f>
        <v>0</v>
      </c>
      <c r="BF11" s="15">
        <f>IF(SUM(wSUP!$C11:$DB11),$A11*wSUP!BF11/SUM(wSUP!$C11:$DB11),0)</f>
        <v>0</v>
      </c>
      <c r="BG11" s="15">
        <f>IF(SUM(wSUP!$C11:$DB11),$A11*wSUP!BG11/SUM(wSUP!$C11:$DB11),0)</f>
        <v>0</v>
      </c>
      <c r="BH11" s="15">
        <f>IF(SUM(wSUP!$C11:$DB11),$A11*wSUP!BH11/SUM(wSUP!$C11:$DB11),0)</f>
        <v>0</v>
      </c>
      <c r="BI11" s="15">
        <f>IF(SUM(wSUP!$C11:$DB11),$A11*wSUP!BI11/SUM(wSUP!$C11:$DB11),0)</f>
        <v>0</v>
      </c>
      <c r="BJ11" s="15">
        <f>IF(SUM(wSUP!$C11:$DB11),$A11*wSUP!BJ11/SUM(wSUP!$C11:$DB11),0)</f>
        <v>0</v>
      </c>
      <c r="BK11" s="15">
        <f>IF(SUM(wSUP!$C11:$DB11),$A11*wSUP!BK11/SUM(wSUP!$C11:$DB11),0)</f>
        <v>0</v>
      </c>
      <c r="BL11" s="15">
        <f>IF(SUM(wSUP!$C11:$DB11),$A11*wSUP!BL11/SUM(wSUP!$C11:$DB11),0)</f>
        <v>0</v>
      </c>
      <c r="BM11" s="15">
        <f>IF(SUM(wSUP!$C11:$DB11),$A11*wSUP!BM11/SUM(wSUP!$C11:$DB11),0)</f>
        <v>0</v>
      </c>
      <c r="BN11" s="15">
        <f>IF(SUM(wSUP!$C11:$DB11),$A11*wSUP!BN11/SUM(wSUP!$C11:$DB11),0)</f>
        <v>0</v>
      </c>
      <c r="BO11" s="15">
        <f>IF(SUM(wSUP!$C11:$DB11),$A11*wSUP!BO11/SUM(wSUP!$C11:$DB11),0)</f>
        <v>0</v>
      </c>
      <c r="BP11" s="15">
        <f>IF(SUM(wSUP!$C11:$DB11),$A11*wSUP!BP11/SUM(wSUP!$C11:$DB11),0)</f>
        <v>0</v>
      </c>
      <c r="BQ11" s="15">
        <f>IF(SUM(wSUP!$C11:$DB11),$A11*wSUP!BQ11/SUM(wSUP!$C11:$DB11),0)</f>
        <v>0</v>
      </c>
      <c r="BR11" s="15">
        <f>IF(SUM(wSUP!$C11:$DB11),$A11*wSUP!BR11/SUM(wSUP!$C11:$DB11),0)</f>
        <v>0</v>
      </c>
      <c r="BS11" s="15">
        <f>IF(SUM(wSUP!$C11:$DB11),$A11*wSUP!BS11/SUM(wSUP!$C11:$DB11),0)</f>
        <v>0</v>
      </c>
      <c r="BT11" s="15">
        <f>IF(SUM(wSUP!$C11:$DB11),$A11*wSUP!BT11/SUM(wSUP!$C11:$DB11),0)</f>
        <v>0</v>
      </c>
      <c r="BU11" s="15">
        <f>IF(SUM(wSUP!$C11:$DB11),$A11*wSUP!BU11/SUM(wSUP!$C11:$DB11),0)</f>
        <v>0</v>
      </c>
      <c r="BV11" s="15">
        <f>IF(SUM(wSUP!$C11:$DB11),$A11*wSUP!BV11/SUM(wSUP!$C11:$DB11),0)</f>
        <v>0</v>
      </c>
      <c r="BW11" s="15">
        <f>IF(SUM(wSUP!$C11:$DB11),$A11*wSUP!BW11/SUM(wSUP!$C11:$DB11),0)</f>
        <v>0</v>
      </c>
      <c r="BX11" s="15">
        <f>IF(SUM(wSUP!$C11:$DB11),$A11*wSUP!BX11/SUM(wSUP!$C11:$DB11),0)</f>
        <v>0</v>
      </c>
      <c r="BY11" s="15">
        <f>IF(SUM(wSUP!$C11:$DB11),$A11*wSUP!BY11/SUM(wSUP!$C11:$DB11),0)</f>
        <v>0</v>
      </c>
      <c r="BZ11" s="15">
        <f>IF(SUM(wSUP!$C11:$DB11),$A11*wSUP!BZ11/SUM(wSUP!$C11:$DB11),0)</f>
        <v>0</v>
      </c>
      <c r="CA11" s="15">
        <f>IF(SUM(wSUP!$C11:$DB11),$A11*wSUP!CA11/SUM(wSUP!$C11:$DB11),0)</f>
        <v>0</v>
      </c>
      <c r="CB11" s="15">
        <f>IF(SUM(wSUP!$C11:$DB11),$A11*wSUP!CB11/SUM(wSUP!$C11:$DB11),0)</f>
        <v>0</v>
      </c>
      <c r="CC11" s="15">
        <f>IF(SUM(wSUP!$C11:$DB11),$A11*wSUP!CC11/SUM(wSUP!$C11:$DB11),0)</f>
        <v>0</v>
      </c>
      <c r="CD11" s="15">
        <f>IF(SUM(wSUP!$C11:$DB11),$A11*wSUP!CD11/SUM(wSUP!$C11:$DB11),0)</f>
        <v>0</v>
      </c>
      <c r="CE11" s="15">
        <f>IF(SUM(wSUP!$C11:$DB11),$A11*wSUP!CE11/SUM(wSUP!$C11:$DB11),0)</f>
        <v>0</v>
      </c>
      <c r="CF11" s="15">
        <f>IF(SUM(wSUP!$C11:$DB11),$A11*wSUP!CF11/SUM(wSUP!$C11:$DB11),0)</f>
        <v>0</v>
      </c>
      <c r="CG11" s="15">
        <f>IF(SUM(wSUP!$C11:$DB11),$A11*wSUP!CG11/SUM(wSUP!$C11:$DB11),0)</f>
        <v>0</v>
      </c>
      <c r="CH11" s="15">
        <f>IF(SUM(wSUP!$C11:$DB11),$A11*wSUP!CH11/SUM(wSUP!$C11:$DB11),0)</f>
        <v>0</v>
      </c>
      <c r="CI11" s="15">
        <f>IF(SUM(wSUP!$C11:$DB11),$A11*wSUP!CI11/SUM(wSUP!$C11:$DB11),0)</f>
        <v>0</v>
      </c>
      <c r="CJ11" s="15">
        <f>IF(SUM(wSUP!$C11:$DB11),$A11*wSUP!CJ11/SUM(wSUP!$C11:$DB11),0)</f>
        <v>0</v>
      </c>
      <c r="CK11" s="15">
        <f>IF(SUM(wSUP!$C11:$DB11),$A11*wSUP!CK11/SUM(wSUP!$C11:$DB11),0)</f>
        <v>0</v>
      </c>
      <c r="CL11" s="15">
        <f>IF(SUM(wSUP!$C11:$DB11),$A11*wSUP!CL11/SUM(wSUP!$C11:$DB11),0)</f>
        <v>0</v>
      </c>
      <c r="CM11" s="15">
        <f>IF(SUM(wSUP!$C11:$DB11),$A11*wSUP!CM11/SUM(wSUP!$C11:$DB11),0)</f>
        <v>0</v>
      </c>
      <c r="CN11" s="15">
        <f>IF(SUM(wSUP!$C11:$DB11),$A11*wSUP!CN11/SUM(wSUP!$C11:$DB11),0)</f>
        <v>0</v>
      </c>
      <c r="CO11" s="15">
        <f>IF(SUM(wSUP!$C11:$DB11),$A11*wSUP!CO11/SUM(wSUP!$C11:$DB11),0)</f>
        <v>0</v>
      </c>
      <c r="CP11" s="15">
        <f>IF(SUM(wSUP!$C11:$DB11),$A11*wSUP!CP11/SUM(wSUP!$C11:$DB11),0)</f>
        <v>0</v>
      </c>
      <c r="CQ11" s="15">
        <f>IF(SUM(wSUP!$C11:$DB11),$A11*wSUP!CQ11/SUM(wSUP!$C11:$DB11),0)</f>
        <v>0</v>
      </c>
      <c r="CR11" s="15">
        <f>IF(SUM(wSUP!$C11:$DB11),$A11*wSUP!CR11/SUM(wSUP!$C11:$DB11),0)</f>
        <v>0</v>
      </c>
      <c r="CS11" s="15">
        <f>IF(SUM(wSUP!$C11:$DB11),$A11*wSUP!CS11/SUM(wSUP!$C11:$DB11),0)</f>
        <v>0</v>
      </c>
      <c r="CT11" s="15">
        <f>IF(SUM(wSUP!$C11:$DB11),$A11*wSUP!CT11/SUM(wSUP!$C11:$DB11),0)</f>
        <v>0</v>
      </c>
      <c r="CU11" s="15">
        <f>IF(SUM(wSUP!$C11:$DB11),$A11*wSUP!CU11/SUM(wSUP!$C11:$DB11),0)</f>
        <v>0</v>
      </c>
      <c r="CV11" s="15">
        <f>IF(SUM(wSUP!$C11:$DB11),$A11*wSUP!CV11/SUM(wSUP!$C11:$DB11),0)</f>
        <v>0</v>
      </c>
      <c r="CW11" s="15">
        <f>IF(SUM(wSUP!$C11:$DB11),$A11*wSUP!CW11/SUM(wSUP!$C11:$DB11),0)</f>
        <v>0</v>
      </c>
      <c r="CX11" s="15">
        <f>IF(SUM(wSUP!$C11:$DB11),$A11*wSUP!CX11/SUM(wSUP!$C11:$DB11),0)</f>
        <v>0</v>
      </c>
      <c r="CY11" s="15">
        <f>IF(SUM(wSUP!$C11:$DB11),$A11*wSUP!CY11/SUM(wSUP!$C11:$DB11),0)</f>
        <v>0</v>
      </c>
      <c r="CZ11" s="15">
        <f>IF(SUM(wSUP!$C11:$DB11),$A11*wSUP!CZ11/SUM(wSUP!$C11:$DB11),0)</f>
        <v>0</v>
      </c>
      <c r="DA11" s="15">
        <f>IF(SUM(wSUP!$C11:$DB11),$A11*wSUP!DA11/SUM(wSUP!$C11:$DB11),0)</f>
        <v>0</v>
      </c>
      <c r="DB11" s="15">
        <f>IF(SUM(wSUP!$C11:$DB11),$A11*wSUP!DB11/SUM(wSUP!$C11:$DB11),0)</f>
        <v>0</v>
      </c>
      <c r="DC11" s="1"/>
    </row>
    <row r="12" spans="1:107" x14ac:dyDescent="0.35">
      <c r="A12" s="35">
        <v>0.29091625678017941</v>
      </c>
      <c r="B12" s="15" t="s">
        <v>18</v>
      </c>
      <c r="C12" s="15">
        <f>IF(SUM(wSUP!$C12:$DB12),$A12*wSUP!C12/SUM(wSUP!$C12:$DB12),0)</f>
        <v>0</v>
      </c>
      <c r="D12" s="15">
        <f>IF(SUM(wSUP!$C12:$DB12),$A12*wSUP!D12/SUM(wSUP!$C12:$DB12),0)</f>
        <v>0</v>
      </c>
      <c r="E12" s="15">
        <f>IF(SUM(wSUP!$C12:$DB12),$A12*wSUP!E12/SUM(wSUP!$C12:$DB12),0)</f>
        <v>0</v>
      </c>
      <c r="F12" s="15">
        <f>IF(SUM(wSUP!$C12:$DB12),$A12*wSUP!F12/SUM(wSUP!$C12:$DB12),0)</f>
        <v>0</v>
      </c>
      <c r="G12" s="15">
        <f>IF(SUM(wSUP!$C12:$DB12),$A12*wSUP!G12/SUM(wSUP!$C12:$DB12),0)</f>
        <v>0.29091625678017941</v>
      </c>
      <c r="H12" s="15">
        <f>IF(SUM(wSUP!$C12:$DB12),$A12*wSUP!H12/SUM(wSUP!$C12:$DB12),0)</f>
        <v>0</v>
      </c>
      <c r="I12" s="15">
        <f>IF(SUM(wSUP!$C12:$DB12),$A12*wSUP!I12/SUM(wSUP!$C12:$DB12),0)</f>
        <v>0</v>
      </c>
      <c r="J12" s="15">
        <f>IF(SUM(wSUP!$C12:$DB12),$A12*wSUP!J12/SUM(wSUP!$C12:$DB12),0)</f>
        <v>0</v>
      </c>
      <c r="K12" s="15">
        <f>IF(SUM(wSUP!$C12:$DB12),$A12*wSUP!K12/SUM(wSUP!$C12:$DB12),0)</f>
        <v>0</v>
      </c>
      <c r="L12" s="15">
        <f>IF(SUM(wSUP!$C12:$DB12),$A12*wSUP!L12/SUM(wSUP!$C12:$DB12),0)</f>
        <v>0</v>
      </c>
      <c r="M12" s="15">
        <f>IF(SUM(wSUP!$C12:$DB12),$A12*wSUP!M12/SUM(wSUP!$C12:$DB12),0)</f>
        <v>0</v>
      </c>
      <c r="N12" s="15">
        <f>IF(SUM(wSUP!$C12:$DB12),$A12*wSUP!N12/SUM(wSUP!$C12:$DB12),0)</f>
        <v>0</v>
      </c>
      <c r="O12" s="15">
        <f>IF(SUM(wSUP!$C12:$DB12),$A12*wSUP!O12/SUM(wSUP!$C12:$DB12),0)</f>
        <v>0</v>
      </c>
      <c r="P12" s="15">
        <f>IF(SUM(wSUP!$C12:$DB12),$A12*wSUP!P12/SUM(wSUP!$C12:$DB12),0)</f>
        <v>0</v>
      </c>
      <c r="Q12" s="15">
        <f>IF(SUM(wSUP!$C12:$DB12),$A12*wSUP!Q12/SUM(wSUP!$C12:$DB12),0)</f>
        <v>0</v>
      </c>
      <c r="R12" s="15">
        <f>IF(SUM(wSUP!$C12:$DB12),$A12*wSUP!R12/SUM(wSUP!$C12:$DB12),0)</f>
        <v>0</v>
      </c>
      <c r="S12" s="15">
        <f>IF(SUM(wSUP!$C12:$DB12),$A12*wSUP!S12/SUM(wSUP!$C12:$DB12),0)</f>
        <v>0</v>
      </c>
      <c r="T12" s="15">
        <f>IF(SUM(wSUP!$C12:$DB12),$A12*wSUP!T12/SUM(wSUP!$C12:$DB12),0)</f>
        <v>0</v>
      </c>
      <c r="U12" s="15">
        <f>IF(SUM(wSUP!$C12:$DB12),$A12*wSUP!U12/SUM(wSUP!$C12:$DB12),0)</f>
        <v>0</v>
      </c>
      <c r="V12" s="15">
        <f>IF(SUM(wSUP!$C12:$DB12),$A12*wSUP!V12/SUM(wSUP!$C12:$DB12),0)</f>
        <v>0</v>
      </c>
      <c r="W12" s="15">
        <f>IF(SUM(wSUP!$C12:$DB12),$A12*wSUP!W12/SUM(wSUP!$C12:$DB12),0)</f>
        <v>0</v>
      </c>
      <c r="X12" s="15">
        <f>IF(SUM(wSUP!$C12:$DB12),$A12*wSUP!X12/SUM(wSUP!$C12:$DB12),0)</f>
        <v>0</v>
      </c>
      <c r="Y12" s="15">
        <f>IF(SUM(wSUP!$C12:$DB12),$A12*wSUP!Y12/SUM(wSUP!$C12:$DB12),0)</f>
        <v>0</v>
      </c>
      <c r="Z12" s="15">
        <f>IF(SUM(wSUP!$C12:$DB12),$A12*wSUP!Z12/SUM(wSUP!$C12:$DB12),0)</f>
        <v>0</v>
      </c>
      <c r="AA12" s="15">
        <f>IF(SUM(wSUP!$C12:$DB12),$A12*wSUP!AA12/SUM(wSUP!$C12:$DB12),0)</f>
        <v>0</v>
      </c>
      <c r="AB12" s="15">
        <f>IF(SUM(wSUP!$C12:$DB12),$A12*wSUP!AB12/SUM(wSUP!$C12:$DB12),0)</f>
        <v>0</v>
      </c>
      <c r="AC12" s="15">
        <f>IF(SUM(wSUP!$C12:$DB12),$A12*wSUP!AC12/SUM(wSUP!$C12:$DB12),0)</f>
        <v>0</v>
      </c>
      <c r="AD12" s="15">
        <f>IF(SUM(wSUP!$C12:$DB12),$A12*wSUP!AD12/SUM(wSUP!$C12:$DB12),0)</f>
        <v>0</v>
      </c>
      <c r="AE12" s="15">
        <f>IF(SUM(wSUP!$C12:$DB12),$A12*wSUP!AE12/SUM(wSUP!$C12:$DB12),0)</f>
        <v>0</v>
      </c>
      <c r="AF12" s="15">
        <f>IF(SUM(wSUP!$C12:$DB12),$A12*wSUP!AF12/SUM(wSUP!$C12:$DB12),0)</f>
        <v>0</v>
      </c>
      <c r="AG12" s="15">
        <f>IF(SUM(wSUP!$C12:$DB12),$A12*wSUP!AG12/SUM(wSUP!$C12:$DB12),0)</f>
        <v>0</v>
      </c>
      <c r="AH12" s="15">
        <f>IF(SUM(wSUP!$C12:$DB12),$A12*wSUP!AH12/SUM(wSUP!$C12:$DB12),0)</f>
        <v>0</v>
      </c>
      <c r="AI12" s="15">
        <f>IF(SUM(wSUP!$C12:$DB12),$A12*wSUP!AI12/SUM(wSUP!$C12:$DB12),0)</f>
        <v>0</v>
      </c>
      <c r="AJ12" s="15">
        <f>IF(SUM(wSUP!$C12:$DB12),$A12*wSUP!AJ12/SUM(wSUP!$C12:$DB12),0)</f>
        <v>0</v>
      </c>
      <c r="AK12" s="15">
        <f>IF(SUM(wSUP!$C12:$DB12),$A12*wSUP!AK12/SUM(wSUP!$C12:$DB12),0)</f>
        <v>0</v>
      </c>
      <c r="AL12" s="15">
        <f>IF(SUM(wSUP!$C12:$DB12),$A12*wSUP!AL12/SUM(wSUP!$C12:$DB12),0)</f>
        <v>0</v>
      </c>
      <c r="AM12" s="15">
        <f>IF(SUM(wSUP!$C12:$DB12),$A12*wSUP!AM12/SUM(wSUP!$C12:$DB12),0)</f>
        <v>0</v>
      </c>
      <c r="AN12" s="15">
        <f>IF(SUM(wSUP!$C12:$DB12),$A12*wSUP!AN12/SUM(wSUP!$C12:$DB12),0)</f>
        <v>0</v>
      </c>
      <c r="AO12" s="15">
        <f>IF(SUM(wSUP!$C12:$DB12),$A12*wSUP!AO12/SUM(wSUP!$C12:$DB12),0)</f>
        <v>0</v>
      </c>
      <c r="AP12" s="15">
        <f>IF(SUM(wSUP!$C12:$DB12),$A12*wSUP!AP12/SUM(wSUP!$C12:$DB12),0)</f>
        <v>0</v>
      </c>
      <c r="AQ12" s="15">
        <f>IF(SUM(wSUP!$C12:$DB12),$A12*wSUP!AQ12/SUM(wSUP!$C12:$DB12),0)</f>
        <v>0</v>
      </c>
      <c r="AR12" s="15">
        <f>IF(SUM(wSUP!$C12:$DB12),$A12*wSUP!AR12/SUM(wSUP!$C12:$DB12),0)</f>
        <v>0</v>
      </c>
      <c r="AS12" s="15">
        <f>IF(SUM(wSUP!$C12:$DB12),$A12*wSUP!AS12/SUM(wSUP!$C12:$DB12),0)</f>
        <v>0</v>
      </c>
      <c r="AT12" s="15">
        <f>IF(SUM(wSUP!$C12:$DB12),$A12*wSUP!AT12/SUM(wSUP!$C12:$DB12),0)</f>
        <v>0</v>
      </c>
      <c r="AU12" s="15">
        <f>IF(SUM(wSUP!$C12:$DB12),$A12*wSUP!AU12/SUM(wSUP!$C12:$DB12),0)</f>
        <v>0</v>
      </c>
      <c r="AV12" s="15">
        <f>IF(SUM(wSUP!$C12:$DB12),$A12*wSUP!AV12/SUM(wSUP!$C12:$DB12),0)</f>
        <v>0</v>
      </c>
      <c r="AW12" s="15">
        <f>IF(SUM(wSUP!$C12:$DB12),$A12*wSUP!AW12/SUM(wSUP!$C12:$DB12),0)</f>
        <v>0</v>
      </c>
      <c r="AX12" s="15">
        <f>IF(SUM(wSUP!$C12:$DB12),$A12*wSUP!AX12/SUM(wSUP!$C12:$DB12),0)</f>
        <v>0</v>
      </c>
      <c r="AY12" s="15">
        <f>IF(SUM(wSUP!$C12:$DB12),$A12*wSUP!AY12/SUM(wSUP!$C12:$DB12),0)</f>
        <v>0</v>
      </c>
      <c r="AZ12" s="15">
        <f>IF(SUM(wSUP!$C12:$DB12),$A12*wSUP!AZ12/SUM(wSUP!$C12:$DB12),0)</f>
        <v>0</v>
      </c>
      <c r="BA12" s="15">
        <f>IF(SUM(wSUP!$C12:$DB12),$A12*wSUP!BA12/SUM(wSUP!$C12:$DB12),0)</f>
        <v>0</v>
      </c>
      <c r="BB12" s="15">
        <f>IF(SUM(wSUP!$C12:$DB12),$A12*wSUP!BB12/SUM(wSUP!$C12:$DB12),0)</f>
        <v>0</v>
      </c>
      <c r="BC12" s="15">
        <f>IF(SUM(wSUP!$C12:$DB12),$A12*wSUP!BC12/SUM(wSUP!$C12:$DB12),0)</f>
        <v>0</v>
      </c>
      <c r="BD12" s="15">
        <f>IF(SUM(wSUP!$C12:$DB12),$A12*wSUP!BD12/SUM(wSUP!$C12:$DB12),0)</f>
        <v>0</v>
      </c>
      <c r="BE12" s="15">
        <f>IF(SUM(wSUP!$C12:$DB12),$A12*wSUP!BE12/SUM(wSUP!$C12:$DB12),0)</f>
        <v>0</v>
      </c>
      <c r="BF12" s="15">
        <f>IF(SUM(wSUP!$C12:$DB12),$A12*wSUP!BF12/SUM(wSUP!$C12:$DB12),0)</f>
        <v>0</v>
      </c>
      <c r="BG12" s="15">
        <f>IF(SUM(wSUP!$C12:$DB12),$A12*wSUP!BG12/SUM(wSUP!$C12:$DB12),0)</f>
        <v>0</v>
      </c>
      <c r="BH12" s="15">
        <f>IF(SUM(wSUP!$C12:$DB12),$A12*wSUP!BH12/SUM(wSUP!$C12:$DB12),0)</f>
        <v>0</v>
      </c>
      <c r="BI12" s="15">
        <f>IF(SUM(wSUP!$C12:$DB12),$A12*wSUP!BI12/SUM(wSUP!$C12:$DB12),0)</f>
        <v>0</v>
      </c>
      <c r="BJ12" s="15">
        <f>IF(SUM(wSUP!$C12:$DB12),$A12*wSUP!BJ12/SUM(wSUP!$C12:$DB12),0)</f>
        <v>0</v>
      </c>
      <c r="BK12" s="15">
        <f>IF(SUM(wSUP!$C12:$DB12),$A12*wSUP!BK12/SUM(wSUP!$C12:$DB12),0)</f>
        <v>0</v>
      </c>
      <c r="BL12" s="15">
        <f>IF(SUM(wSUP!$C12:$DB12),$A12*wSUP!BL12/SUM(wSUP!$C12:$DB12),0)</f>
        <v>0</v>
      </c>
      <c r="BM12" s="15">
        <f>IF(SUM(wSUP!$C12:$DB12),$A12*wSUP!BM12/SUM(wSUP!$C12:$DB12),0)</f>
        <v>0</v>
      </c>
      <c r="BN12" s="15">
        <f>IF(SUM(wSUP!$C12:$DB12),$A12*wSUP!BN12/SUM(wSUP!$C12:$DB12),0)</f>
        <v>0</v>
      </c>
      <c r="BO12" s="15">
        <f>IF(SUM(wSUP!$C12:$DB12),$A12*wSUP!BO12/SUM(wSUP!$C12:$DB12),0)</f>
        <v>0</v>
      </c>
      <c r="BP12" s="15">
        <f>IF(SUM(wSUP!$C12:$DB12),$A12*wSUP!BP12/SUM(wSUP!$C12:$DB12),0)</f>
        <v>0</v>
      </c>
      <c r="BQ12" s="15">
        <f>IF(SUM(wSUP!$C12:$DB12),$A12*wSUP!BQ12/SUM(wSUP!$C12:$DB12),0)</f>
        <v>0</v>
      </c>
      <c r="BR12" s="15">
        <f>IF(SUM(wSUP!$C12:$DB12),$A12*wSUP!BR12/SUM(wSUP!$C12:$DB12),0)</f>
        <v>0</v>
      </c>
      <c r="BS12" s="15">
        <f>IF(SUM(wSUP!$C12:$DB12),$A12*wSUP!BS12/SUM(wSUP!$C12:$DB12),0)</f>
        <v>0</v>
      </c>
      <c r="BT12" s="15">
        <f>IF(SUM(wSUP!$C12:$DB12),$A12*wSUP!BT12/SUM(wSUP!$C12:$DB12),0)</f>
        <v>0</v>
      </c>
      <c r="BU12" s="15">
        <f>IF(SUM(wSUP!$C12:$DB12),$A12*wSUP!BU12/SUM(wSUP!$C12:$DB12),0)</f>
        <v>0</v>
      </c>
      <c r="BV12" s="15">
        <f>IF(SUM(wSUP!$C12:$DB12),$A12*wSUP!BV12/SUM(wSUP!$C12:$DB12),0)</f>
        <v>0</v>
      </c>
      <c r="BW12" s="15">
        <f>IF(SUM(wSUP!$C12:$DB12),$A12*wSUP!BW12/SUM(wSUP!$C12:$DB12),0)</f>
        <v>0</v>
      </c>
      <c r="BX12" s="15">
        <f>IF(SUM(wSUP!$C12:$DB12),$A12*wSUP!BX12/SUM(wSUP!$C12:$DB12),0)</f>
        <v>0</v>
      </c>
      <c r="BY12" s="15">
        <f>IF(SUM(wSUP!$C12:$DB12),$A12*wSUP!BY12/SUM(wSUP!$C12:$DB12),0)</f>
        <v>0</v>
      </c>
      <c r="BZ12" s="15">
        <f>IF(SUM(wSUP!$C12:$DB12),$A12*wSUP!BZ12/SUM(wSUP!$C12:$DB12),0)</f>
        <v>0</v>
      </c>
      <c r="CA12" s="15">
        <f>IF(SUM(wSUP!$C12:$DB12),$A12*wSUP!CA12/SUM(wSUP!$C12:$DB12),0)</f>
        <v>0</v>
      </c>
      <c r="CB12" s="15">
        <f>IF(SUM(wSUP!$C12:$DB12),$A12*wSUP!CB12/SUM(wSUP!$C12:$DB12),0)</f>
        <v>0</v>
      </c>
      <c r="CC12" s="15">
        <f>IF(SUM(wSUP!$C12:$DB12),$A12*wSUP!CC12/SUM(wSUP!$C12:$DB12),0)</f>
        <v>0</v>
      </c>
      <c r="CD12" s="15">
        <f>IF(SUM(wSUP!$C12:$DB12),$A12*wSUP!CD12/SUM(wSUP!$C12:$DB12),0)</f>
        <v>0</v>
      </c>
      <c r="CE12" s="15">
        <f>IF(SUM(wSUP!$C12:$DB12),$A12*wSUP!CE12/SUM(wSUP!$C12:$DB12),0)</f>
        <v>0</v>
      </c>
      <c r="CF12" s="15">
        <f>IF(SUM(wSUP!$C12:$DB12),$A12*wSUP!CF12/SUM(wSUP!$C12:$DB12),0)</f>
        <v>0</v>
      </c>
      <c r="CG12" s="15">
        <f>IF(SUM(wSUP!$C12:$DB12),$A12*wSUP!CG12/SUM(wSUP!$C12:$DB12),0)</f>
        <v>0</v>
      </c>
      <c r="CH12" s="15">
        <f>IF(SUM(wSUP!$C12:$DB12),$A12*wSUP!CH12/SUM(wSUP!$C12:$DB12),0)</f>
        <v>0</v>
      </c>
      <c r="CI12" s="15">
        <f>IF(SUM(wSUP!$C12:$DB12),$A12*wSUP!CI12/SUM(wSUP!$C12:$DB12),0)</f>
        <v>0</v>
      </c>
      <c r="CJ12" s="15">
        <f>IF(SUM(wSUP!$C12:$DB12),$A12*wSUP!CJ12/SUM(wSUP!$C12:$DB12),0)</f>
        <v>0</v>
      </c>
      <c r="CK12" s="15">
        <f>IF(SUM(wSUP!$C12:$DB12),$A12*wSUP!CK12/SUM(wSUP!$C12:$DB12),0)</f>
        <v>0</v>
      </c>
      <c r="CL12" s="15">
        <f>IF(SUM(wSUP!$C12:$DB12),$A12*wSUP!CL12/SUM(wSUP!$C12:$DB12),0)</f>
        <v>0</v>
      </c>
      <c r="CM12" s="15">
        <f>IF(SUM(wSUP!$C12:$DB12),$A12*wSUP!CM12/SUM(wSUP!$C12:$DB12),0)</f>
        <v>0</v>
      </c>
      <c r="CN12" s="15">
        <f>IF(SUM(wSUP!$C12:$DB12),$A12*wSUP!CN12/SUM(wSUP!$C12:$DB12),0)</f>
        <v>0</v>
      </c>
      <c r="CO12" s="15">
        <f>IF(SUM(wSUP!$C12:$DB12),$A12*wSUP!CO12/SUM(wSUP!$C12:$DB12),0)</f>
        <v>0</v>
      </c>
      <c r="CP12" s="15">
        <f>IF(SUM(wSUP!$C12:$DB12),$A12*wSUP!CP12/SUM(wSUP!$C12:$DB12),0)</f>
        <v>0</v>
      </c>
      <c r="CQ12" s="15">
        <f>IF(SUM(wSUP!$C12:$DB12),$A12*wSUP!CQ12/SUM(wSUP!$C12:$DB12),0)</f>
        <v>0</v>
      </c>
      <c r="CR12" s="15">
        <f>IF(SUM(wSUP!$C12:$DB12),$A12*wSUP!CR12/SUM(wSUP!$C12:$DB12),0)</f>
        <v>0</v>
      </c>
      <c r="CS12" s="15">
        <f>IF(SUM(wSUP!$C12:$DB12),$A12*wSUP!CS12/SUM(wSUP!$C12:$DB12),0)</f>
        <v>0</v>
      </c>
      <c r="CT12" s="15">
        <f>IF(SUM(wSUP!$C12:$DB12),$A12*wSUP!CT12/SUM(wSUP!$C12:$DB12),0)</f>
        <v>0</v>
      </c>
      <c r="CU12" s="15">
        <f>IF(SUM(wSUP!$C12:$DB12),$A12*wSUP!CU12/SUM(wSUP!$C12:$DB12),0)</f>
        <v>0</v>
      </c>
      <c r="CV12" s="15">
        <f>IF(SUM(wSUP!$C12:$DB12),$A12*wSUP!CV12/SUM(wSUP!$C12:$DB12),0)</f>
        <v>0</v>
      </c>
      <c r="CW12" s="15">
        <f>IF(SUM(wSUP!$C12:$DB12),$A12*wSUP!CW12/SUM(wSUP!$C12:$DB12),0)</f>
        <v>0</v>
      </c>
      <c r="CX12" s="15">
        <f>IF(SUM(wSUP!$C12:$DB12),$A12*wSUP!CX12/SUM(wSUP!$C12:$DB12),0)</f>
        <v>0</v>
      </c>
      <c r="CY12" s="15">
        <f>IF(SUM(wSUP!$C12:$DB12),$A12*wSUP!CY12/SUM(wSUP!$C12:$DB12),0)</f>
        <v>0</v>
      </c>
      <c r="CZ12" s="15">
        <f>IF(SUM(wSUP!$C12:$DB12),$A12*wSUP!CZ12/SUM(wSUP!$C12:$DB12),0)</f>
        <v>0</v>
      </c>
      <c r="DA12" s="15">
        <f>IF(SUM(wSUP!$C12:$DB12),$A12*wSUP!DA12/SUM(wSUP!$C12:$DB12),0)</f>
        <v>0</v>
      </c>
      <c r="DB12" s="15">
        <f>IF(SUM(wSUP!$C12:$DB12),$A12*wSUP!DB12/SUM(wSUP!$C12:$DB12),0)</f>
        <v>0</v>
      </c>
      <c r="DC12" s="1"/>
    </row>
    <row r="13" spans="1:107" x14ac:dyDescent="0.35">
      <c r="A13" s="35">
        <v>170.10331833617391</v>
      </c>
      <c r="B13" s="15" t="s">
        <v>32</v>
      </c>
      <c r="C13" s="15">
        <f>IF(SUM(wSUP!$C13:$DB13),$A13*wSUP!C13/SUM(wSUP!$C13:$DB13),0)</f>
        <v>0</v>
      </c>
      <c r="D13" s="15">
        <f>IF(SUM(wSUP!$C13:$DB13),$A13*wSUP!D13/SUM(wSUP!$C13:$DB13),0)</f>
        <v>0</v>
      </c>
      <c r="E13" s="15">
        <f>IF(SUM(wSUP!$C13:$DB13),$A13*wSUP!E13/SUM(wSUP!$C13:$DB13),0)</f>
        <v>0</v>
      </c>
      <c r="F13" s="15">
        <f>IF(SUM(wSUP!$C13:$DB13),$A13*wSUP!F13/SUM(wSUP!$C13:$DB13),0)</f>
        <v>0</v>
      </c>
      <c r="G13" s="15">
        <f>IF(SUM(wSUP!$C13:$DB13),$A13*wSUP!G13/SUM(wSUP!$C13:$DB13),0)</f>
        <v>0</v>
      </c>
      <c r="H13" s="15">
        <f>IF(SUM(wSUP!$C13:$DB13),$A13*wSUP!H13/SUM(wSUP!$C13:$DB13),0)</f>
        <v>170.10331833617391</v>
      </c>
      <c r="I13" s="15">
        <f>IF(SUM(wSUP!$C13:$DB13),$A13*wSUP!I13/SUM(wSUP!$C13:$DB13),0)</f>
        <v>0</v>
      </c>
      <c r="J13" s="15">
        <f>IF(SUM(wSUP!$C13:$DB13),$A13*wSUP!J13/SUM(wSUP!$C13:$DB13),0)</f>
        <v>0</v>
      </c>
      <c r="K13" s="15">
        <f>IF(SUM(wSUP!$C13:$DB13),$A13*wSUP!K13/SUM(wSUP!$C13:$DB13),0)</f>
        <v>0</v>
      </c>
      <c r="L13" s="15">
        <f>IF(SUM(wSUP!$C13:$DB13),$A13*wSUP!L13/SUM(wSUP!$C13:$DB13),0)</f>
        <v>0</v>
      </c>
      <c r="M13" s="15">
        <f>IF(SUM(wSUP!$C13:$DB13),$A13*wSUP!M13/SUM(wSUP!$C13:$DB13),0)</f>
        <v>0</v>
      </c>
      <c r="N13" s="15">
        <f>IF(SUM(wSUP!$C13:$DB13),$A13*wSUP!N13/SUM(wSUP!$C13:$DB13),0)</f>
        <v>0</v>
      </c>
      <c r="O13" s="15">
        <f>IF(SUM(wSUP!$C13:$DB13),$A13*wSUP!O13/SUM(wSUP!$C13:$DB13),0)</f>
        <v>0</v>
      </c>
      <c r="P13" s="15">
        <f>IF(SUM(wSUP!$C13:$DB13),$A13*wSUP!P13/SUM(wSUP!$C13:$DB13),0)</f>
        <v>0</v>
      </c>
      <c r="Q13" s="15">
        <f>IF(SUM(wSUP!$C13:$DB13),$A13*wSUP!Q13/SUM(wSUP!$C13:$DB13),0)</f>
        <v>0</v>
      </c>
      <c r="R13" s="15">
        <f>IF(SUM(wSUP!$C13:$DB13),$A13*wSUP!R13/SUM(wSUP!$C13:$DB13),0)</f>
        <v>0</v>
      </c>
      <c r="S13" s="15">
        <f>IF(SUM(wSUP!$C13:$DB13),$A13*wSUP!S13/SUM(wSUP!$C13:$DB13),0)</f>
        <v>0</v>
      </c>
      <c r="T13" s="15">
        <f>IF(SUM(wSUP!$C13:$DB13),$A13*wSUP!T13/SUM(wSUP!$C13:$DB13),0)</f>
        <v>0</v>
      </c>
      <c r="U13" s="15">
        <f>IF(SUM(wSUP!$C13:$DB13),$A13*wSUP!U13/SUM(wSUP!$C13:$DB13),0)</f>
        <v>0</v>
      </c>
      <c r="V13" s="15">
        <f>IF(SUM(wSUP!$C13:$DB13),$A13*wSUP!V13/SUM(wSUP!$C13:$DB13),0)</f>
        <v>0</v>
      </c>
      <c r="W13" s="15">
        <f>IF(SUM(wSUP!$C13:$DB13),$A13*wSUP!W13/SUM(wSUP!$C13:$DB13),0)</f>
        <v>0</v>
      </c>
      <c r="X13" s="15">
        <f>IF(SUM(wSUP!$C13:$DB13),$A13*wSUP!X13/SUM(wSUP!$C13:$DB13),0)</f>
        <v>0</v>
      </c>
      <c r="Y13" s="15">
        <f>IF(SUM(wSUP!$C13:$DB13),$A13*wSUP!Y13/SUM(wSUP!$C13:$DB13),0)</f>
        <v>0</v>
      </c>
      <c r="Z13" s="15">
        <f>IF(SUM(wSUP!$C13:$DB13),$A13*wSUP!Z13/SUM(wSUP!$C13:$DB13),0)</f>
        <v>0</v>
      </c>
      <c r="AA13" s="15">
        <f>IF(SUM(wSUP!$C13:$DB13),$A13*wSUP!AA13/SUM(wSUP!$C13:$DB13),0)</f>
        <v>0</v>
      </c>
      <c r="AB13" s="15">
        <f>IF(SUM(wSUP!$C13:$DB13),$A13*wSUP!AB13/SUM(wSUP!$C13:$DB13),0)</f>
        <v>0</v>
      </c>
      <c r="AC13" s="15">
        <f>IF(SUM(wSUP!$C13:$DB13),$A13*wSUP!AC13/SUM(wSUP!$C13:$DB13),0)</f>
        <v>0</v>
      </c>
      <c r="AD13" s="15">
        <f>IF(SUM(wSUP!$C13:$DB13),$A13*wSUP!AD13/SUM(wSUP!$C13:$DB13),0)</f>
        <v>0</v>
      </c>
      <c r="AE13" s="15">
        <f>IF(SUM(wSUP!$C13:$DB13),$A13*wSUP!AE13/SUM(wSUP!$C13:$DB13),0)</f>
        <v>0</v>
      </c>
      <c r="AF13" s="15">
        <f>IF(SUM(wSUP!$C13:$DB13),$A13*wSUP!AF13/SUM(wSUP!$C13:$DB13),0)</f>
        <v>0</v>
      </c>
      <c r="AG13" s="15">
        <f>IF(SUM(wSUP!$C13:$DB13),$A13*wSUP!AG13/SUM(wSUP!$C13:$DB13),0)</f>
        <v>0</v>
      </c>
      <c r="AH13" s="15">
        <f>IF(SUM(wSUP!$C13:$DB13),$A13*wSUP!AH13/SUM(wSUP!$C13:$DB13),0)</f>
        <v>0</v>
      </c>
      <c r="AI13" s="15">
        <f>IF(SUM(wSUP!$C13:$DB13),$A13*wSUP!AI13/SUM(wSUP!$C13:$DB13),0)</f>
        <v>0</v>
      </c>
      <c r="AJ13" s="15">
        <f>IF(SUM(wSUP!$C13:$DB13),$A13*wSUP!AJ13/SUM(wSUP!$C13:$DB13),0)</f>
        <v>0</v>
      </c>
      <c r="AK13" s="15">
        <f>IF(SUM(wSUP!$C13:$DB13),$A13*wSUP!AK13/SUM(wSUP!$C13:$DB13),0)</f>
        <v>0</v>
      </c>
      <c r="AL13" s="15">
        <f>IF(SUM(wSUP!$C13:$DB13),$A13*wSUP!AL13/SUM(wSUP!$C13:$DB13),0)</f>
        <v>0</v>
      </c>
      <c r="AM13" s="15">
        <f>IF(SUM(wSUP!$C13:$DB13),$A13*wSUP!AM13/SUM(wSUP!$C13:$DB13),0)</f>
        <v>0</v>
      </c>
      <c r="AN13" s="15">
        <f>IF(SUM(wSUP!$C13:$DB13),$A13*wSUP!AN13/SUM(wSUP!$C13:$DB13),0)</f>
        <v>0</v>
      </c>
      <c r="AO13" s="15">
        <f>IF(SUM(wSUP!$C13:$DB13),$A13*wSUP!AO13/SUM(wSUP!$C13:$DB13),0)</f>
        <v>0</v>
      </c>
      <c r="AP13" s="15">
        <f>IF(SUM(wSUP!$C13:$DB13),$A13*wSUP!AP13/SUM(wSUP!$C13:$DB13),0)</f>
        <v>0</v>
      </c>
      <c r="AQ13" s="15">
        <f>IF(SUM(wSUP!$C13:$DB13),$A13*wSUP!AQ13/SUM(wSUP!$C13:$DB13),0)</f>
        <v>0</v>
      </c>
      <c r="AR13" s="15">
        <f>IF(SUM(wSUP!$C13:$DB13),$A13*wSUP!AR13/SUM(wSUP!$C13:$DB13),0)</f>
        <v>0</v>
      </c>
      <c r="AS13" s="15">
        <f>IF(SUM(wSUP!$C13:$DB13),$A13*wSUP!AS13/SUM(wSUP!$C13:$DB13),0)</f>
        <v>0</v>
      </c>
      <c r="AT13" s="15">
        <f>IF(SUM(wSUP!$C13:$DB13),$A13*wSUP!AT13/SUM(wSUP!$C13:$DB13),0)</f>
        <v>0</v>
      </c>
      <c r="AU13" s="15">
        <f>IF(SUM(wSUP!$C13:$DB13),$A13*wSUP!AU13/SUM(wSUP!$C13:$DB13),0)</f>
        <v>0</v>
      </c>
      <c r="AV13" s="15">
        <f>IF(SUM(wSUP!$C13:$DB13),$A13*wSUP!AV13/SUM(wSUP!$C13:$DB13),0)</f>
        <v>0</v>
      </c>
      <c r="AW13" s="15">
        <f>IF(SUM(wSUP!$C13:$DB13),$A13*wSUP!AW13/SUM(wSUP!$C13:$DB13),0)</f>
        <v>0</v>
      </c>
      <c r="AX13" s="15">
        <f>IF(SUM(wSUP!$C13:$DB13),$A13*wSUP!AX13/SUM(wSUP!$C13:$DB13),0)</f>
        <v>0</v>
      </c>
      <c r="AY13" s="15">
        <f>IF(SUM(wSUP!$C13:$DB13),$A13*wSUP!AY13/SUM(wSUP!$C13:$DB13),0)</f>
        <v>0</v>
      </c>
      <c r="AZ13" s="15">
        <f>IF(SUM(wSUP!$C13:$DB13),$A13*wSUP!AZ13/SUM(wSUP!$C13:$DB13),0)</f>
        <v>0</v>
      </c>
      <c r="BA13" s="15">
        <f>IF(SUM(wSUP!$C13:$DB13),$A13*wSUP!BA13/SUM(wSUP!$C13:$DB13),0)</f>
        <v>0</v>
      </c>
      <c r="BB13" s="15">
        <f>IF(SUM(wSUP!$C13:$DB13),$A13*wSUP!BB13/SUM(wSUP!$C13:$DB13),0)</f>
        <v>0</v>
      </c>
      <c r="BC13" s="15">
        <f>IF(SUM(wSUP!$C13:$DB13),$A13*wSUP!BC13/SUM(wSUP!$C13:$DB13),0)</f>
        <v>0</v>
      </c>
      <c r="BD13" s="15">
        <f>IF(SUM(wSUP!$C13:$DB13),$A13*wSUP!BD13/SUM(wSUP!$C13:$DB13),0)</f>
        <v>0</v>
      </c>
      <c r="BE13" s="15">
        <f>IF(SUM(wSUP!$C13:$DB13),$A13*wSUP!BE13/SUM(wSUP!$C13:$DB13),0)</f>
        <v>0</v>
      </c>
      <c r="BF13" s="15">
        <f>IF(SUM(wSUP!$C13:$DB13),$A13*wSUP!BF13/SUM(wSUP!$C13:$DB13),0)</f>
        <v>0</v>
      </c>
      <c r="BG13" s="15">
        <f>IF(SUM(wSUP!$C13:$DB13),$A13*wSUP!BG13/SUM(wSUP!$C13:$DB13),0)</f>
        <v>0</v>
      </c>
      <c r="BH13" s="15">
        <f>IF(SUM(wSUP!$C13:$DB13),$A13*wSUP!BH13/SUM(wSUP!$C13:$DB13),0)</f>
        <v>0</v>
      </c>
      <c r="BI13" s="15">
        <f>IF(SUM(wSUP!$C13:$DB13),$A13*wSUP!BI13/SUM(wSUP!$C13:$DB13),0)</f>
        <v>0</v>
      </c>
      <c r="BJ13" s="15">
        <f>IF(SUM(wSUP!$C13:$DB13),$A13*wSUP!BJ13/SUM(wSUP!$C13:$DB13),0)</f>
        <v>0</v>
      </c>
      <c r="BK13" s="15">
        <f>IF(SUM(wSUP!$C13:$DB13),$A13*wSUP!BK13/SUM(wSUP!$C13:$DB13),0)</f>
        <v>0</v>
      </c>
      <c r="BL13" s="15">
        <f>IF(SUM(wSUP!$C13:$DB13),$A13*wSUP!BL13/SUM(wSUP!$C13:$DB13),0)</f>
        <v>0</v>
      </c>
      <c r="BM13" s="15">
        <f>IF(SUM(wSUP!$C13:$DB13),$A13*wSUP!BM13/SUM(wSUP!$C13:$DB13),0)</f>
        <v>0</v>
      </c>
      <c r="BN13" s="15">
        <f>IF(SUM(wSUP!$C13:$DB13),$A13*wSUP!BN13/SUM(wSUP!$C13:$DB13),0)</f>
        <v>0</v>
      </c>
      <c r="BO13" s="15">
        <f>IF(SUM(wSUP!$C13:$DB13),$A13*wSUP!BO13/SUM(wSUP!$C13:$DB13),0)</f>
        <v>0</v>
      </c>
      <c r="BP13" s="15">
        <f>IF(SUM(wSUP!$C13:$DB13),$A13*wSUP!BP13/SUM(wSUP!$C13:$DB13),0)</f>
        <v>0</v>
      </c>
      <c r="BQ13" s="15">
        <f>IF(SUM(wSUP!$C13:$DB13),$A13*wSUP!BQ13/SUM(wSUP!$C13:$DB13),0)</f>
        <v>0</v>
      </c>
      <c r="BR13" s="15">
        <f>IF(SUM(wSUP!$C13:$DB13),$A13*wSUP!BR13/SUM(wSUP!$C13:$DB13),0)</f>
        <v>0</v>
      </c>
      <c r="BS13" s="15">
        <f>IF(SUM(wSUP!$C13:$DB13),$A13*wSUP!BS13/SUM(wSUP!$C13:$DB13),0)</f>
        <v>0</v>
      </c>
      <c r="BT13" s="15">
        <f>IF(SUM(wSUP!$C13:$DB13),$A13*wSUP!BT13/SUM(wSUP!$C13:$DB13),0)</f>
        <v>0</v>
      </c>
      <c r="BU13" s="15">
        <f>IF(SUM(wSUP!$C13:$DB13),$A13*wSUP!BU13/SUM(wSUP!$C13:$DB13),0)</f>
        <v>0</v>
      </c>
      <c r="BV13" s="15">
        <f>IF(SUM(wSUP!$C13:$DB13),$A13*wSUP!BV13/SUM(wSUP!$C13:$DB13),0)</f>
        <v>0</v>
      </c>
      <c r="BW13" s="15">
        <f>IF(SUM(wSUP!$C13:$DB13),$A13*wSUP!BW13/SUM(wSUP!$C13:$DB13),0)</f>
        <v>0</v>
      </c>
      <c r="BX13" s="15">
        <f>IF(SUM(wSUP!$C13:$DB13),$A13*wSUP!BX13/SUM(wSUP!$C13:$DB13),0)</f>
        <v>0</v>
      </c>
      <c r="BY13" s="15">
        <f>IF(SUM(wSUP!$C13:$DB13),$A13*wSUP!BY13/SUM(wSUP!$C13:$DB13),0)</f>
        <v>0</v>
      </c>
      <c r="BZ13" s="15">
        <f>IF(SUM(wSUP!$C13:$DB13),$A13*wSUP!BZ13/SUM(wSUP!$C13:$DB13),0)</f>
        <v>0</v>
      </c>
      <c r="CA13" s="15">
        <f>IF(SUM(wSUP!$C13:$DB13),$A13*wSUP!CA13/SUM(wSUP!$C13:$DB13),0)</f>
        <v>0</v>
      </c>
      <c r="CB13" s="15">
        <f>IF(SUM(wSUP!$C13:$DB13),$A13*wSUP!CB13/SUM(wSUP!$C13:$DB13),0)</f>
        <v>0</v>
      </c>
      <c r="CC13" s="15">
        <f>IF(SUM(wSUP!$C13:$DB13),$A13*wSUP!CC13/SUM(wSUP!$C13:$DB13),0)</f>
        <v>0</v>
      </c>
      <c r="CD13" s="15">
        <f>IF(SUM(wSUP!$C13:$DB13),$A13*wSUP!CD13/SUM(wSUP!$C13:$DB13),0)</f>
        <v>0</v>
      </c>
      <c r="CE13" s="15">
        <f>IF(SUM(wSUP!$C13:$DB13),$A13*wSUP!CE13/SUM(wSUP!$C13:$DB13),0)</f>
        <v>0</v>
      </c>
      <c r="CF13" s="15">
        <f>IF(SUM(wSUP!$C13:$DB13),$A13*wSUP!CF13/SUM(wSUP!$C13:$DB13),0)</f>
        <v>0</v>
      </c>
      <c r="CG13" s="15">
        <f>IF(SUM(wSUP!$C13:$DB13),$A13*wSUP!CG13/SUM(wSUP!$C13:$DB13),0)</f>
        <v>0</v>
      </c>
      <c r="CH13" s="15">
        <f>IF(SUM(wSUP!$C13:$DB13),$A13*wSUP!CH13/SUM(wSUP!$C13:$DB13),0)</f>
        <v>0</v>
      </c>
      <c r="CI13" s="15">
        <f>IF(SUM(wSUP!$C13:$DB13),$A13*wSUP!CI13/SUM(wSUP!$C13:$DB13),0)</f>
        <v>0</v>
      </c>
      <c r="CJ13" s="15">
        <f>IF(SUM(wSUP!$C13:$DB13),$A13*wSUP!CJ13/SUM(wSUP!$C13:$DB13),0)</f>
        <v>0</v>
      </c>
      <c r="CK13" s="15">
        <f>IF(SUM(wSUP!$C13:$DB13),$A13*wSUP!CK13/SUM(wSUP!$C13:$DB13),0)</f>
        <v>0</v>
      </c>
      <c r="CL13" s="15">
        <f>IF(SUM(wSUP!$C13:$DB13),$A13*wSUP!CL13/SUM(wSUP!$C13:$DB13),0)</f>
        <v>0</v>
      </c>
      <c r="CM13" s="15">
        <f>IF(SUM(wSUP!$C13:$DB13),$A13*wSUP!CM13/SUM(wSUP!$C13:$DB13),0)</f>
        <v>0</v>
      </c>
      <c r="CN13" s="15">
        <f>IF(SUM(wSUP!$C13:$DB13),$A13*wSUP!CN13/SUM(wSUP!$C13:$DB13),0)</f>
        <v>0</v>
      </c>
      <c r="CO13" s="15">
        <f>IF(SUM(wSUP!$C13:$DB13),$A13*wSUP!CO13/SUM(wSUP!$C13:$DB13),0)</f>
        <v>0</v>
      </c>
      <c r="CP13" s="15">
        <f>IF(SUM(wSUP!$C13:$DB13),$A13*wSUP!CP13/SUM(wSUP!$C13:$DB13),0)</f>
        <v>0</v>
      </c>
      <c r="CQ13" s="15">
        <f>IF(SUM(wSUP!$C13:$DB13),$A13*wSUP!CQ13/SUM(wSUP!$C13:$DB13),0)</f>
        <v>0</v>
      </c>
      <c r="CR13" s="15">
        <f>IF(SUM(wSUP!$C13:$DB13),$A13*wSUP!CR13/SUM(wSUP!$C13:$DB13),0)</f>
        <v>0</v>
      </c>
      <c r="CS13" s="15">
        <f>IF(SUM(wSUP!$C13:$DB13),$A13*wSUP!CS13/SUM(wSUP!$C13:$DB13),0)</f>
        <v>0</v>
      </c>
      <c r="CT13" s="15">
        <f>IF(SUM(wSUP!$C13:$DB13),$A13*wSUP!CT13/SUM(wSUP!$C13:$DB13),0)</f>
        <v>0</v>
      </c>
      <c r="CU13" s="15">
        <f>IF(SUM(wSUP!$C13:$DB13),$A13*wSUP!CU13/SUM(wSUP!$C13:$DB13),0)</f>
        <v>0</v>
      </c>
      <c r="CV13" s="15">
        <f>IF(SUM(wSUP!$C13:$DB13),$A13*wSUP!CV13/SUM(wSUP!$C13:$DB13),0)</f>
        <v>0</v>
      </c>
      <c r="CW13" s="15">
        <f>IF(SUM(wSUP!$C13:$DB13),$A13*wSUP!CW13/SUM(wSUP!$C13:$DB13),0)</f>
        <v>0</v>
      </c>
      <c r="CX13" s="15">
        <f>IF(SUM(wSUP!$C13:$DB13),$A13*wSUP!CX13/SUM(wSUP!$C13:$DB13),0)</f>
        <v>0</v>
      </c>
      <c r="CY13" s="15">
        <f>IF(SUM(wSUP!$C13:$DB13),$A13*wSUP!CY13/SUM(wSUP!$C13:$DB13),0)</f>
        <v>0</v>
      </c>
      <c r="CZ13" s="15">
        <f>IF(SUM(wSUP!$C13:$DB13),$A13*wSUP!CZ13/SUM(wSUP!$C13:$DB13),0)</f>
        <v>0</v>
      </c>
      <c r="DA13" s="15">
        <f>IF(SUM(wSUP!$C13:$DB13),$A13*wSUP!DA13/SUM(wSUP!$C13:$DB13),0)</f>
        <v>0</v>
      </c>
      <c r="DB13" s="15">
        <f>IF(SUM(wSUP!$C13:$DB13),$A13*wSUP!DB13/SUM(wSUP!$C13:$DB13),0)</f>
        <v>0</v>
      </c>
      <c r="DC13" s="1"/>
    </row>
    <row r="14" spans="1:107" x14ac:dyDescent="0.35">
      <c r="A14" s="35">
        <v>151.42835617998622</v>
      </c>
      <c r="B14" s="15" t="s">
        <v>35</v>
      </c>
      <c r="C14" s="15">
        <f>IF(SUM(wSUP!$C14:$DB14),$A14*wSUP!C14/SUM(wSUP!$C14:$DB14),0)</f>
        <v>0</v>
      </c>
      <c r="D14" s="15">
        <f>IF(SUM(wSUP!$C14:$DB14),$A14*wSUP!D14/SUM(wSUP!$C14:$DB14),0)</f>
        <v>0</v>
      </c>
      <c r="E14" s="15">
        <f>IF(SUM(wSUP!$C14:$DB14),$A14*wSUP!E14/SUM(wSUP!$C14:$DB14),0)</f>
        <v>0</v>
      </c>
      <c r="F14" s="15">
        <f>IF(SUM(wSUP!$C14:$DB14),$A14*wSUP!F14/SUM(wSUP!$C14:$DB14),0)</f>
        <v>0</v>
      </c>
      <c r="G14" s="15">
        <f>IF(SUM(wSUP!$C14:$DB14),$A14*wSUP!G14/SUM(wSUP!$C14:$DB14),0)</f>
        <v>0</v>
      </c>
      <c r="H14" s="15">
        <f>IF(SUM(wSUP!$C14:$DB14),$A14*wSUP!H14/SUM(wSUP!$C14:$DB14),0)</f>
        <v>0</v>
      </c>
      <c r="I14" s="15">
        <f>IF(SUM(wSUP!$C14:$DB14),$A14*wSUP!I14/SUM(wSUP!$C14:$DB14),0)</f>
        <v>151.42835617998622</v>
      </c>
      <c r="J14" s="15">
        <f>IF(SUM(wSUP!$C14:$DB14),$A14*wSUP!J14/SUM(wSUP!$C14:$DB14),0)</f>
        <v>0</v>
      </c>
      <c r="K14" s="15">
        <f>IF(SUM(wSUP!$C14:$DB14),$A14*wSUP!K14/SUM(wSUP!$C14:$DB14),0)</f>
        <v>0</v>
      </c>
      <c r="L14" s="15">
        <f>IF(SUM(wSUP!$C14:$DB14),$A14*wSUP!L14/SUM(wSUP!$C14:$DB14),0)</f>
        <v>0</v>
      </c>
      <c r="M14" s="15">
        <f>IF(SUM(wSUP!$C14:$DB14),$A14*wSUP!M14/SUM(wSUP!$C14:$DB14),0)</f>
        <v>0</v>
      </c>
      <c r="N14" s="15">
        <f>IF(SUM(wSUP!$C14:$DB14),$A14*wSUP!N14/SUM(wSUP!$C14:$DB14),0)</f>
        <v>0</v>
      </c>
      <c r="O14" s="15">
        <f>IF(SUM(wSUP!$C14:$DB14),$A14*wSUP!O14/SUM(wSUP!$C14:$DB14),0)</f>
        <v>0</v>
      </c>
      <c r="P14" s="15">
        <f>IF(SUM(wSUP!$C14:$DB14),$A14*wSUP!P14/SUM(wSUP!$C14:$DB14),0)</f>
        <v>0</v>
      </c>
      <c r="Q14" s="15">
        <f>IF(SUM(wSUP!$C14:$DB14),$A14*wSUP!Q14/SUM(wSUP!$C14:$DB14),0)</f>
        <v>0</v>
      </c>
      <c r="R14" s="15">
        <f>IF(SUM(wSUP!$C14:$DB14),$A14*wSUP!R14/SUM(wSUP!$C14:$DB14),0)</f>
        <v>0</v>
      </c>
      <c r="S14" s="15">
        <f>IF(SUM(wSUP!$C14:$DB14),$A14*wSUP!S14/SUM(wSUP!$C14:$DB14),0)</f>
        <v>0</v>
      </c>
      <c r="T14" s="15">
        <f>IF(SUM(wSUP!$C14:$DB14),$A14*wSUP!T14/SUM(wSUP!$C14:$DB14),0)</f>
        <v>0</v>
      </c>
      <c r="U14" s="15">
        <f>IF(SUM(wSUP!$C14:$DB14),$A14*wSUP!U14/SUM(wSUP!$C14:$DB14),0)</f>
        <v>0</v>
      </c>
      <c r="V14" s="15">
        <f>IF(SUM(wSUP!$C14:$DB14),$A14*wSUP!V14/SUM(wSUP!$C14:$DB14),0)</f>
        <v>0</v>
      </c>
      <c r="W14" s="15">
        <f>IF(SUM(wSUP!$C14:$DB14),$A14*wSUP!W14/SUM(wSUP!$C14:$DB14),0)</f>
        <v>0</v>
      </c>
      <c r="X14" s="15">
        <f>IF(SUM(wSUP!$C14:$DB14),$A14*wSUP!X14/SUM(wSUP!$C14:$DB14),0)</f>
        <v>0</v>
      </c>
      <c r="Y14" s="15">
        <f>IF(SUM(wSUP!$C14:$DB14),$A14*wSUP!Y14/SUM(wSUP!$C14:$DB14),0)</f>
        <v>0</v>
      </c>
      <c r="Z14" s="15">
        <f>IF(SUM(wSUP!$C14:$DB14),$A14*wSUP!Z14/SUM(wSUP!$C14:$DB14),0)</f>
        <v>0</v>
      </c>
      <c r="AA14" s="15">
        <f>IF(SUM(wSUP!$C14:$DB14),$A14*wSUP!AA14/SUM(wSUP!$C14:$DB14),0)</f>
        <v>0</v>
      </c>
      <c r="AB14" s="15">
        <f>IF(SUM(wSUP!$C14:$DB14),$A14*wSUP!AB14/SUM(wSUP!$C14:$DB14),0)</f>
        <v>0</v>
      </c>
      <c r="AC14" s="15">
        <f>IF(SUM(wSUP!$C14:$DB14),$A14*wSUP!AC14/SUM(wSUP!$C14:$DB14),0)</f>
        <v>0</v>
      </c>
      <c r="AD14" s="15">
        <f>IF(SUM(wSUP!$C14:$DB14),$A14*wSUP!AD14/SUM(wSUP!$C14:$DB14),0)</f>
        <v>0</v>
      </c>
      <c r="AE14" s="15">
        <f>IF(SUM(wSUP!$C14:$DB14),$A14*wSUP!AE14/SUM(wSUP!$C14:$DB14),0)</f>
        <v>0</v>
      </c>
      <c r="AF14" s="15">
        <f>IF(SUM(wSUP!$C14:$DB14),$A14*wSUP!AF14/SUM(wSUP!$C14:$DB14),0)</f>
        <v>0</v>
      </c>
      <c r="AG14" s="15">
        <f>IF(SUM(wSUP!$C14:$DB14),$A14*wSUP!AG14/SUM(wSUP!$C14:$DB14),0)</f>
        <v>0</v>
      </c>
      <c r="AH14" s="15">
        <f>IF(SUM(wSUP!$C14:$DB14),$A14*wSUP!AH14/SUM(wSUP!$C14:$DB14),0)</f>
        <v>0</v>
      </c>
      <c r="AI14" s="15">
        <f>IF(SUM(wSUP!$C14:$DB14),$A14*wSUP!AI14/SUM(wSUP!$C14:$DB14),0)</f>
        <v>0</v>
      </c>
      <c r="AJ14" s="15">
        <f>IF(SUM(wSUP!$C14:$DB14),$A14*wSUP!AJ14/SUM(wSUP!$C14:$DB14),0)</f>
        <v>0</v>
      </c>
      <c r="AK14" s="15">
        <f>IF(SUM(wSUP!$C14:$DB14),$A14*wSUP!AK14/SUM(wSUP!$C14:$DB14),0)</f>
        <v>0</v>
      </c>
      <c r="AL14" s="15">
        <f>IF(SUM(wSUP!$C14:$DB14),$A14*wSUP!AL14/SUM(wSUP!$C14:$DB14),0)</f>
        <v>0</v>
      </c>
      <c r="AM14" s="15">
        <f>IF(SUM(wSUP!$C14:$DB14),$A14*wSUP!AM14/SUM(wSUP!$C14:$DB14),0)</f>
        <v>0</v>
      </c>
      <c r="AN14" s="15">
        <f>IF(SUM(wSUP!$C14:$DB14),$A14*wSUP!AN14/SUM(wSUP!$C14:$DB14),0)</f>
        <v>0</v>
      </c>
      <c r="AO14" s="15">
        <f>IF(SUM(wSUP!$C14:$DB14),$A14*wSUP!AO14/SUM(wSUP!$C14:$DB14),0)</f>
        <v>0</v>
      </c>
      <c r="AP14" s="15">
        <f>IF(SUM(wSUP!$C14:$DB14),$A14*wSUP!AP14/SUM(wSUP!$C14:$DB14),0)</f>
        <v>0</v>
      </c>
      <c r="AQ14" s="15">
        <f>IF(SUM(wSUP!$C14:$DB14),$A14*wSUP!AQ14/SUM(wSUP!$C14:$DB14),0)</f>
        <v>0</v>
      </c>
      <c r="AR14" s="15">
        <f>IF(SUM(wSUP!$C14:$DB14),$A14*wSUP!AR14/SUM(wSUP!$C14:$DB14),0)</f>
        <v>0</v>
      </c>
      <c r="AS14" s="15">
        <f>IF(SUM(wSUP!$C14:$DB14),$A14*wSUP!AS14/SUM(wSUP!$C14:$DB14),0)</f>
        <v>0</v>
      </c>
      <c r="AT14" s="15">
        <f>IF(SUM(wSUP!$C14:$DB14),$A14*wSUP!AT14/SUM(wSUP!$C14:$DB14),0)</f>
        <v>0</v>
      </c>
      <c r="AU14" s="15">
        <f>IF(SUM(wSUP!$C14:$DB14),$A14*wSUP!AU14/SUM(wSUP!$C14:$DB14),0)</f>
        <v>0</v>
      </c>
      <c r="AV14" s="15">
        <f>IF(SUM(wSUP!$C14:$DB14),$A14*wSUP!AV14/SUM(wSUP!$C14:$DB14),0)</f>
        <v>0</v>
      </c>
      <c r="AW14" s="15">
        <f>IF(SUM(wSUP!$C14:$DB14),$A14*wSUP!AW14/SUM(wSUP!$C14:$DB14),0)</f>
        <v>0</v>
      </c>
      <c r="AX14" s="15">
        <f>IF(SUM(wSUP!$C14:$DB14),$A14*wSUP!AX14/SUM(wSUP!$C14:$DB14),0)</f>
        <v>0</v>
      </c>
      <c r="AY14" s="15">
        <f>IF(SUM(wSUP!$C14:$DB14),$A14*wSUP!AY14/SUM(wSUP!$C14:$DB14),0)</f>
        <v>0</v>
      </c>
      <c r="AZ14" s="15">
        <f>IF(SUM(wSUP!$C14:$DB14),$A14*wSUP!AZ14/SUM(wSUP!$C14:$DB14),0)</f>
        <v>0</v>
      </c>
      <c r="BA14" s="15">
        <f>IF(SUM(wSUP!$C14:$DB14),$A14*wSUP!BA14/SUM(wSUP!$C14:$DB14),0)</f>
        <v>0</v>
      </c>
      <c r="BB14" s="15">
        <f>IF(SUM(wSUP!$C14:$DB14),$A14*wSUP!BB14/SUM(wSUP!$C14:$DB14),0)</f>
        <v>0</v>
      </c>
      <c r="BC14" s="15">
        <f>IF(SUM(wSUP!$C14:$DB14),$A14*wSUP!BC14/SUM(wSUP!$C14:$DB14),0)</f>
        <v>0</v>
      </c>
      <c r="BD14" s="15">
        <f>IF(SUM(wSUP!$C14:$DB14),$A14*wSUP!BD14/SUM(wSUP!$C14:$DB14),0)</f>
        <v>0</v>
      </c>
      <c r="BE14" s="15">
        <f>IF(SUM(wSUP!$C14:$DB14),$A14*wSUP!BE14/SUM(wSUP!$C14:$DB14),0)</f>
        <v>0</v>
      </c>
      <c r="BF14" s="15">
        <f>IF(SUM(wSUP!$C14:$DB14),$A14*wSUP!BF14/SUM(wSUP!$C14:$DB14),0)</f>
        <v>0</v>
      </c>
      <c r="BG14" s="15">
        <f>IF(SUM(wSUP!$C14:$DB14),$A14*wSUP!BG14/SUM(wSUP!$C14:$DB14),0)</f>
        <v>0</v>
      </c>
      <c r="BH14" s="15">
        <f>IF(SUM(wSUP!$C14:$DB14),$A14*wSUP!BH14/SUM(wSUP!$C14:$DB14),0)</f>
        <v>0</v>
      </c>
      <c r="BI14" s="15">
        <f>IF(SUM(wSUP!$C14:$DB14),$A14*wSUP!BI14/SUM(wSUP!$C14:$DB14),0)</f>
        <v>0</v>
      </c>
      <c r="BJ14" s="15">
        <f>IF(SUM(wSUP!$C14:$DB14),$A14*wSUP!BJ14/SUM(wSUP!$C14:$DB14),0)</f>
        <v>0</v>
      </c>
      <c r="BK14" s="15">
        <f>IF(SUM(wSUP!$C14:$DB14),$A14*wSUP!BK14/SUM(wSUP!$C14:$DB14),0)</f>
        <v>0</v>
      </c>
      <c r="BL14" s="15">
        <f>IF(SUM(wSUP!$C14:$DB14),$A14*wSUP!BL14/SUM(wSUP!$C14:$DB14),0)</f>
        <v>0</v>
      </c>
      <c r="BM14" s="15">
        <f>IF(SUM(wSUP!$C14:$DB14),$A14*wSUP!BM14/SUM(wSUP!$C14:$DB14),0)</f>
        <v>0</v>
      </c>
      <c r="BN14" s="15">
        <f>IF(SUM(wSUP!$C14:$DB14),$A14*wSUP!BN14/SUM(wSUP!$C14:$DB14),0)</f>
        <v>0</v>
      </c>
      <c r="BO14" s="15">
        <f>IF(SUM(wSUP!$C14:$DB14),$A14*wSUP!BO14/SUM(wSUP!$C14:$DB14),0)</f>
        <v>0</v>
      </c>
      <c r="BP14" s="15">
        <f>IF(SUM(wSUP!$C14:$DB14),$A14*wSUP!BP14/SUM(wSUP!$C14:$DB14),0)</f>
        <v>0</v>
      </c>
      <c r="BQ14" s="15">
        <f>IF(SUM(wSUP!$C14:$DB14),$A14*wSUP!BQ14/SUM(wSUP!$C14:$DB14),0)</f>
        <v>0</v>
      </c>
      <c r="BR14" s="15">
        <f>IF(SUM(wSUP!$C14:$DB14),$A14*wSUP!BR14/SUM(wSUP!$C14:$DB14),0)</f>
        <v>0</v>
      </c>
      <c r="BS14" s="15">
        <f>IF(SUM(wSUP!$C14:$DB14),$A14*wSUP!BS14/SUM(wSUP!$C14:$DB14),0)</f>
        <v>0</v>
      </c>
      <c r="BT14" s="15">
        <f>IF(SUM(wSUP!$C14:$DB14),$A14*wSUP!BT14/SUM(wSUP!$C14:$DB14),0)</f>
        <v>0</v>
      </c>
      <c r="BU14" s="15">
        <f>IF(SUM(wSUP!$C14:$DB14),$A14*wSUP!BU14/SUM(wSUP!$C14:$DB14),0)</f>
        <v>0</v>
      </c>
      <c r="BV14" s="15">
        <f>IF(SUM(wSUP!$C14:$DB14),$A14*wSUP!BV14/SUM(wSUP!$C14:$DB14),0)</f>
        <v>0</v>
      </c>
      <c r="BW14" s="15">
        <f>IF(SUM(wSUP!$C14:$DB14),$A14*wSUP!BW14/SUM(wSUP!$C14:$DB14),0)</f>
        <v>0</v>
      </c>
      <c r="BX14" s="15">
        <f>IF(SUM(wSUP!$C14:$DB14),$A14*wSUP!BX14/SUM(wSUP!$C14:$DB14),0)</f>
        <v>0</v>
      </c>
      <c r="BY14" s="15">
        <f>IF(SUM(wSUP!$C14:$DB14),$A14*wSUP!BY14/SUM(wSUP!$C14:$DB14),0)</f>
        <v>0</v>
      </c>
      <c r="BZ14" s="15">
        <f>IF(SUM(wSUP!$C14:$DB14),$A14*wSUP!BZ14/SUM(wSUP!$C14:$DB14),0)</f>
        <v>0</v>
      </c>
      <c r="CA14" s="15">
        <f>IF(SUM(wSUP!$C14:$DB14),$A14*wSUP!CA14/SUM(wSUP!$C14:$DB14),0)</f>
        <v>0</v>
      </c>
      <c r="CB14" s="15">
        <f>IF(SUM(wSUP!$C14:$DB14),$A14*wSUP!CB14/SUM(wSUP!$C14:$DB14),0)</f>
        <v>0</v>
      </c>
      <c r="CC14" s="15">
        <f>IF(SUM(wSUP!$C14:$DB14),$A14*wSUP!CC14/SUM(wSUP!$C14:$DB14),0)</f>
        <v>0</v>
      </c>
      <c r="CD14" s="15">
        <f>IF(SUM(wSUP!$C14:$DB14),$A14*wSUP!CD14/SUM(wSUP!$C14:$DB14),0)</f>
        <v>0</v>
      </c>
      <c r="CE14" s="15">
        <f>IF(SUM(wSUP!$C14:$DB14),$A14*wSUP!CE14/SUM(wSUP!$C14:$DB14),0)</f>
        <v>0</v>
      </c>
      <c r="CF14" s="15">
        <f>IF(SUM(wSUP!$C14:$DB14),$A14*wSUP!CF14/SUM(wSUP!$C14:$DB14),0)</f>
        <v>0</v>
      </c>
      <c r="CG14" s="15">
        <f>IF(SUM(wSUP!$C14:$DB14),$A14*wSUP!CG14/SUM(wSUP!$C14:$DB14),0)</f>
        <v>0</v>
      </c>
      <c r="CH14" s="15">
        <f>IF(SUM(wSUP!$C14:$DB14),$A14*wSUP!CH14/SUM(wSUP!$C14:$DB14),0)</f>
        <v>0</v>
      </c>
      <c r="CI14" s="15">
        <f>IF(SUM(wSUP!$C14:$DB14),$A14*wSUP!CI14/SUM(wSUP!$C14:$DB14),0)</f>
        <v>0</v>
      </c>
      <c r="CJ14" s="15">
        <f>IF(SUM(wSUP!$C14:$DB14),$A14*wSUP!CJ14/SUM(wSUP!$C14:$DB14),0)</f>
        <v>0</v>
      </c>
      <c r="CK14" s="15">
        <f>IF(SUM(wSUP!$C14:$DB14),$A14*wSUP!CK14/SUM(wSUP!$C14:$DB14),0)</f>
        <v>0</v>
      </c>
      <c r="CL14" s="15">
        <f>IF(SUM(wSUP!$C14:$DB14),$A14*wSUP!CL14/SUM(wSUP!$C14:$DB14),0)</f>
        <v>0</v>
      </c>
      <c r="CM14" s="15">
        <f>IF(SUM(wSUP!$C14:$DB14),$A14*wSUP!CM14/SUM(wSUP!$C14:$DB14),0)</f>
        <v>0</v>
      </c>
      <c r="CN14" s="15">
        <f>IF(SUM(wSUP!$C14:$DB14),$A14*wSUP!CN14/SUM(wSUP!$C14:$DB14),0)</f>
        <v>0</v>
      </c>
      <c r="CO14" s="15">
        <f>IF(SUM(wSUP!$C14:$DB14),$A14*wSUP!CO14/SUM(wSUP!$C14:$DB14),0)</f>
        <v>0</v>
      </c>
      <c r="CP14" s="15">
        <f>IF(SUM(wSUP!$C14:$DB14),$A14*wSUP!CP14/SUM(wSUP!$C14:$DB14),0)</f>
        <v>0</v>
      </c>
      <c r="CQ14" s="15">
        <f>IF(SUM(wSUP!$C14:$DB14),$A14*wSUP!CQ14/SUM(wSUP!$C14:$DB14),0)</f>
        <v>0</v>
      </c>
      <c r="CR14" s="15">
        <f>IF(SUM(wSUP!$C14:$DB14),$A14*wSUP!CR14/SUM(wSUP!$C14:$DB14),0)</f>
        <v>0</v>
      </c>
      <c r="CS14" s="15">
        <f>IF(SUM(wSUP!$C14:$DB14),$A14*wSUP!CS14/SUM(wSUP!$C14:$DB14),0)</f>
        <v>0</v>
      </c>
      <c r="CT14" s="15">
        <f>IF(SUM(wSUP!$C14:$DB14),$A14*wSUP!CT14/SUM(wSUP!$C14:$DB14),0)</f>
        <v>0</v>
      </c>
      <c r="CU14" s="15">
        <f>IF(SUM(wSUP!$C14:$DB14),$A14*wSUP!CU14/SUM(wSUP!$C14:$DB14),0)</f>
        <v>0</v>
      </c>
      <c r="CV14" s="15">
        <f>IF(SUM(wSUP!$C14:$DB14),$A14*wSUP!CV14/SUM(wSUP!$C14:$DB14),0)</f>
        <v>0</v>
      </c>
      <c r="CW14" s="15">
        <f>IF(SUM(wSUP!$C14:$DB14),$A14*wSUP!CW14/SUM(wSUP!$C14:$DB14),0)</f>
        <v>0</v>
      </c>
      <c r="CX14" s="15">
        <f>IF(SUM(wSUP!$C14:$DB14),$A14*wSUP!CX14/SUM(wSUP!$C14:$DB14),0)</f>
        <v>0</v>
      </c>
      <c r="CY14" s="15">
        <f>IF(SUM(wSUP!$C14:$DB14),$A14*wSUP!CY14/SUM(wSUP!$C14:$DB14),0)</f>
        <v>0</v>
      </c>
      <c r="CZ14" s="15">
        <f>IF(SUM(wSUP!$C14:$DB14),$A14*wSUP!CZ14/SUM(wSUP!$C14:$DB14),0)</f>
        <v>0</v>
      </c>
      <c r="DA14" s="15">
        <f>IF(SUM(wSUP!$C14:$DB14),$A14*wSUP!DA14/SUM(wSUP!$C14:$DB14),0)</f>
        <v>0</v>
      </c>
      <c r="DB14" s="15">
        <f>IF(SUM(wSUP!$C14:$DB14),$A14*wSUP!DB14/SUM(wSUP!$C14:$DB14),0)</f>
        <v>0</v>
      </c>
      <c r="DC14" s="1"/>
    </row>
    <row r="15" spans="1:107" x14ac:dyDescent="0.35">
      <c r="A15" s="35">
        <v>125.44618202343979</v>
      </c>
      <c r="B15" s="15" t="s">
        <v>29</v>
      </c>
      <c r="C15" s="15">
        <f>IF(SUM(wSUP!$C15:$DB15),$A15*wSUP!C15/SUM(wSUP!$C15:$DB15),0)</f>
        <v>0</v>
      </c>
      <c r="D15" s="15">
        <f>IF(SUM(wSUP!$C15:$DB15),$A15*wSUP!D15/SUM(wSUP!$C15:$DB15),0)</f>
        <v>0</v>
      </c>
      <c r="E15" s="15">
        <f>IF(SUM(wSUP!$C15:$DB15),$A15*wSUP!E15/SUM(wSUP!$C15:$DB15),0)</f>
        <v>0</v>
      </c>
      <c r="F15" s="15">
        <f>IF(SUM(wSUP!$C15:$DB15),$A15*wSUP!F15/SUM(wSUP!$C15:$DB15),0)</f>
        <v>0</v>
      </c>
      <c r="G15" s="15">
        <f>IF(SUM(wSUP!$C15:$DB15),$A15*wSUP!G15/SUM(wSUP!$C15:$DB15),0)</f>
        <v>0</v>
      </c>
      <c r="H15" s="15">
        <f>IF(SUM(wSUP!$C15:$DB15),$A15*wSUP!H15/SUM(wSUP!$C15:$DB15),0)</f>
        <v>0</v>
      </c>
      <c r="I15" s="15">
        <f>IF(SUM(wSUP!$C15:$DB15),$A15*wSUP!I15/SUM(wSUP!$C15:$DB15),0)</f>
        <v>0</v>
      </c>
      <c r="J15" s="15">
        <f>IF(SUM(wSUP!$C15:$DB15),$A15*wSUP!J15/SUM(wSUP!$C15:$DB15),0)</f>
        <v>125.44618202343979</v>
      </c>
      <c r="K15" s="15">
        <f>IF(SUM(wSUP!$C15:$DB15),$A15*wSUP!K15/SUM(wSUP!$C15:$DB15),0)</f>
        <v>0</v>
      </c>
      <c r="L15" s="15">
        <f>IF(SUM(wSUP!$C15:$DB15),$A15*wSUP!L15/SUM(wSUP!$C15:$DB15),0)</f>
        <v>0</v>
      </c>
      <c r="M15" s="15">
        <f>IF(SUM(wSUP!$C15:$DB15),$A15*wSUP!M15/SUM(wSUP!$C15:$DB15),0)</f>
        <v>0</v>
      </c>
      <c r="N15" s="15">
        <f>IF(SUM(wSUP!$C15:$DB15),$A15*wSUP!N15/SUM(wSUP!$C15:$DB15),0)</f>
        <v>0</v>
      </c>
      <c r="O15" s="15">
        <f>IF(SUM(wSUP!$C15:$DB15),$A15*wSUP!O15/SUM(wSUP!$C15:$DB15),0)</f>
        <v>0</v>
      </c>
      <c r="P15" s="15">
        <f>IF(SUM(wSUP!$C15:$DB15),$A15*wSUP!P15/SUM(wSUP!$C15:$DB15),0)</f>
        <v>0</v>
      </c>
      <c r="Q15" s="15">
        <f>IF(SUM(wSUP!$C15:$DB15),$A15*wSUP!Q15/SUM(wSUP!$C15:$DB15),0)</f>
        <v>0</v>
      </c>
      <c r="R15" s="15">
        <f>IF(SUM(wSUP!$C15:$DB15),$A15*wSUP!R15/SUM(wSUP!$C15:$DB15),0)</f>
        <v>0</v>
      </c>
      <c r="S15" s="15">
        <f>IF(SUM(wSUP!$C15:$DB15),$A15*wSUP!S15/SUM(wSUP!$C15:$DB15),0)</f>
        <v>0</v>
      </c>
      <c r="T15" s="15">
        <f>IF(SUM(wSUP!$C15:$DB15),$A15*wSUP!T15/SUM(wSUP!$C15:$DB15),0)</f>
        <v>0</v>
      </c>
      <c r="U15" s="15">
        <f>IF(SUM(wSUP!$C15:$DB15),$A15*wSUP!U15/SUM(wSUP!$C15:$DB15),0)</f>
        <v>0</v>
      </c>
      <c r="V15" s="15">
        <f>IF(SUM(wSUP!$C15:$DB15),$A15*wSUP!V15/SUM(wSUP!$C15:$DB15),0)</f>
        <v>0</v>
      </c>
      <c r="W15" s="15">
        <f>IF(SUM(wSUP!$C15:$DB15),$A15*wSUP!W15/SUM(wSUP!$C15:$DB15),0)</f>
        <v>0</v>
      </c>
      <c r="X15" s="15">
        <f>IF(SUM(wSUP!$C15:$DB15),$A15*wSUP!X15/SUM(wSUP!$C15:$DB15),0)</f>
        <v>0</v>
      </c>
      <c r="Y15" s="15">
        <f>IF(SUM(wSUP!$C15:$DB15),$A15*wSUP!Y15/SUM(wSUP!$C15:$DB15),0)</f>
        <v>0</v>
      </c>
      <c r="Z15" s="15">
        <f>IF(SUM(wSUP!$C15:$DB15),$A15*wSUP!Z15/SUM(wSUP!$C15:$DB15),0)</f>
        <v>0</v>
      </c>
      <c r="AA15" s="15">
        <f>IF(SUM(wSUP!$C15:$DB15),$A15*wSUP!AA15/SUM(wSUP!$C15:$DB15),0)</f>
        <v>0</v>
      </c>
      <c r="AB15" s="15">
        <f>IF(SUM(wSUP!$C15:$DB15),$A15*wSUP!AB15/SUM(wSUP!$C15:$DB15),0)</f>
        <v>0</v>
      </c>
      <c r="AC15" s="15">
        <f>IF(SUM(wSUP!$C15:$DB15),$A15*wSUP!AC15/SUM(wSUP!$C15:$DB15),0)</f>
        <v>0</v>
      </c>
      <c r="AD15" s="15">
        <f>IF(SUM(wSUP!$C15:$DB15),$A15*wSUP!AD15/SUM(wSUP!$C15:$DB15),0)</f>
        <v>0</v>
      </c>
      <c r="AE15" s="15">
        <f>IF(SUM(wSUP!$C15:$DB15),$A15*wSUP!AE15/SUM(wSUP!$C15:$DB15),0)</f>
        <v>0</v>
      </c>
      <c r="AF15" s="15">
        <f>IF(SUM(wSUP!$C15:$DB15),$A15*wSUP!AF15/SUM(wSUP!$C15:$DB15),0)</f>
        <v>0</v>
      </c>
      <c r="AG15" s="15">
        <f>IF(SUM(wSUP!$C15:$DB15),$A15*wSUP!AG15/SUM(wSUP!$C15:$DB15),0)</f>
        <v>0</v>
      </c>
      <c r="AH15" s="15">
        <f>IF(SUM(wSUP!$C15:$DB15),$A15*wSUP!AH15/SUM(wSUP!$C15:$DB15),0)</f>
        <v>0</v>
      </c>
      <c r="AI15" s="15">
        <f>IF(SUM(wSUP!$C15:$DB15),$A15*wSUP!AI15/SUM(wSUP!$C15:$DB15),0)</f>
        <v>0</v>
      </c>
      <c r="AJ15" s="15">
        <f>IF(SUM(wSUP!$C15:$DB15),$A15*wSUP!AJ15/SUM(wSUP!$C15:$DB15),0)</f>
        <v>0</v>
      </c>
      <c r="AK15" s="15">
        <f>IF(SUM(wSUP!$C15:$DB15),$A15*wSUP!AK15/SUM(wSUP!$C15:$DB15),0)</f>
        <v>0</v>
      </c>
      <c r="AL15" s="15">
        <f>IF(SUM(wSUP!$C15:$DB15),$A15*wSUP!AL15/SUM(wSUP!$C15:$DB15),0)</f>
        <v>0</v>
      </c>
      <c r="AM15" s="15">
        <f>IF(SUM(wSUP!$C15:$DB15),$A15*wSUP!AM15/SUM(wSUP!$C15:$DB15),0)</f>
        <v>0</v>
      </c>
      <c r="AN15" s="15">
        <f>IF(SUM(wSUP!$C15:$DB15),$A15*wSUP!AN15/SUM(wSUP!$C15:$DB15),0)</f>
        <v>0</v>
      </c>
      <c r="AO15" s="15">
        <f>IF(SUM(wSUP!$C15:$DB15),$A15*wSUP!AO15/SUM(wSUP!$C15:$DB15),0)</f>
        <v>0</v>
      </c>
      <c r="AP15" s="15">
        <f>IF(SUM(wSUP!$C15:$DB15),$A15*wSUP!AP15/SUM(wSUP!$C15:$DB15),0)</f>
        <v>0</v>
      </c>
      <c r="AQ15" s="15">
        <f>IF(SUM(wSUP!$C15:$DB15),$A15*wSUP!AQ15/SUM(wSUP!$C15:$DB15),0)</f>
        <v>0</v>
      </c>
      <c r="AR15" s="15">
        <f>IF(SUM(wSUP!$C15:$DB15),$A15*wSUP!AR15/SUM(wSUP!$C15:$DB15),0)</f>
        <v>0</v>
      </c>
      <c r="AS15" s="15">
        <f>IF(SUM(wSUP!$C15:$DB15),$A15*wSUP!AS15/SUM(wSUP!$C15:$DB15),0)</f>
        <v>0</v>
      </c>
      <c r="AT15" s="15">
        <f>IF(SUM(wSUP!$C15:$DB15),$A15*wSUP!AT15/SUM(wSUP!$C15:$DB15),0)</f>
        <v>0</v>
      </c>
      <c r="AU15" s="15">
        <f>IF(SUM(wSUP!$C15:$DB15),$A15*wSUP!AU15/SUM(wSUP!$C15:$DB15),0)</f>
        <v>0</v>
      </c>
      <c r="AV15" s="15">
        <f>IF(SUM(wSUP!$C15:$DB15),$A15*wSUP!AV15/SUM(wSUP!$C15:$DB15),0)</f>
        <v>0</v>
      </c>
      <c r="AW15" s="15">
        <f>IF(SUM(wSUP!$C15:$DB15),$A15*wSUP!AW15/SUM(wSUP!$C15:$DB15),0)</f>
        <v>0</v>
      </c>
      <c r="AX15" s="15">
        <f>IF(SUM(wSUP!$C15:$DB15),$A15*wSUP!AX15/SUM(wSUP!$C15:$DB15),0)</f>
        <v>0</v>
      </c>
      <c r="AY15" s="15">
        <f>IF(SUM(wSUP!$C15:$DB15),$A15*wSUP!AY15/SUM(wSUP!$C15:$DB15),0)</f>
        <v>0</v>
      </c>
      <c r="AZ15" s="15">
        <f>IF(SUM(wSUP!$C15:$DB15),$A15*wSUP!AZ15/SUM(wSUP!$C15:$DB15),0)</f>
        <v>0</v>
      </c>
      <c r="BA15" s="15">
        <f>IF(SUM(wSUP!$C15:$DB15),$A15*wSUP!BA15/SUM(wSUP!$C15:$DB15),0)</f>
        <v>0</v>
      </c>
      <c r="BB15" s="15">
        <f>IF(SUM(wSUP!$C15:$DB15),$A15*wSUP!BB15/SUM(wSUP!$C15:$DB15),0)</f>
        <v>0</v>
      </c>
      <c r="BC15" s="15">
        <f>IF(SUM(wSUP!$C15:$DB15),$A15*wSUP!BC15/SUM(wSUP!$C15:$DB15),0)</f>
        <v>0</v>
      </c>
      <c r="BD15" s="15">
        <f>IF(SUM(wSUP!$C15:$DB15),$A15*wSUP!BD15/SUM(wSUP!$C15:$DB15),0)</f>
        <v>0</v>
      </c>
      <c r="BE15" s="15">
        <f>IF(SUM(wSUP!$C15:$DB15),$A15*wSUP!BE15/SUM(wSUP!$C15:$DB15),0)</f>
        <v>0</v>
      </c>
      <c r="BF15" s="15">
        <f>IF(SUM(wSUP!$C15:$DB15),$A15*wSUP!BF15/SUM(wSUP!$C15:$DB15),0)</f>
        <v>0</v>
      </c>
      <c r="BG15" s="15">
        <f>IF(SUM(wSUP!$C15:$DB15),$A15*wSUP!BG15/SUM(wSUP!$C15:$DB15),0)</f>
        <v>0</v>
      </c>
      <c r="BH15" s="15">
        <f>IF(SUM(wSUP!$C15:$DB15),$A15*wSUP!BH15/SUM(wSUP!$C15:$DB15),0)</f>
        <v>0</v>
      </c>
      <c r="BI15" s="15">
        <f>IF(SUM(wSUP!$C15:$DB15),$A15*wSUP!BI15/SUM(wSUP!$C15:$DB15),0)</f>
        <v>0</v>
      </c>
      <c r="BJ15" s="15">
        <f>IF(SUM(wSUP!$C15:$DB15),$A15*wSUP!BJ15/SUM(wSUP!$C15:$DB15),0)</f>
        <v>0</v>
      </c>
      <c r="BK15" s="15">
        <f>IF(SUM(wSUP!$C15:$DB15),$A15*wSUP!BK15/SUM(wSUP!$C15:$DB15),0)</f>
        <v>0</v>
      </c>
      <c r="BL15" s="15">
        <f>IF(SUM(wSUP!$C15:$DB15),$A15*wSUP!BL15/SUM(wSUP!$C15:$DB15),0)</f>
        <v>0</v>
      </c>
      <c r="BM15" s="15">
        <f>IF(SUM(wSUP!$C15:$DB15),$A15*wSUP!BM15/SUM(wSUP!$C15:$DB15),0)</f>
        <v>0</v>
      </c>
      <c r="BN15" s="15">
        <f>IF(SUM(wSUP!$C15:$DB15),$A15*wSUP!BN15/SUM(wSUP!$C15:$DB15),0)</f>
        <v>0</v>
      </c>
      <c r="BO15" s="15">
        <f>IF(SUM(wSUP!$C15:$DB15),$A15*wSUP!BO15/SUM(wSUP!$C15:$DB15),0)</f>
        <v>0</v>
      </c>
      <c r="BP15" s="15">
        <f>IF(SUM(wSUP!$C15:$DB15),$A15*wSUP!BP15/SUM(wSUP!$C15:$DB15),0)</f>
        <v>0</v>
      </c>
      <c r="BQ15" s="15">
        <f>IF(SUM(wSUP!$C15:$DB15),$A15*wSUP!BQ15/SUM(wSUP!$C15:$DB15),0)</f>
        <v>0</v>
      </c>
      <c r="BR15" s="15">
        <f>IF(SUM(wSUP!$C15:$DB15),$A15*wSUP!BR15/SUM(wSUP!$C15:$DB15),0)</f>
        <v>0</v>
      </c>
      <c r="BS15" s="15">
        <f>IF(SUM(wSUP!$C15:$DB15),$A15*wSUP!BS15/SUM(wSUP!$C15:$DB15),0)</f>
        <v>0</v>
      </c>
      <c r="BT15" s="15">
        <f>IF(SUM(wSUP!$C15:$DB15),$A15*wSUP!BT15/SUM(wSUP!$C15:$DB15),0)</f>
        <v>0</v>
      </c>
      <c r="BU15" s="15">
        <f>IF(SUM(wSUP!$C15:$DB15),$A15*wSUP!BU15/SUM(wSUP!$C15:$DB15),0)</f>
        <v>0</v>
      </c>
      <c r="BV15" s="15">
        <f>IF(SUM(wSUP!$C15:$DB15),$A15*wSUP!BV15/SUM(wSUP!$C15:$DB15),0)</f>
        <v>0</v>
      </c>
      <c r="BW15" s="15">
        <f>IF(SUM(wSUP!$C15:$DB15),$A15*wSUP!BW15/SUM(wSUP!$C15:$DB15),0)</f>
        <v>0</v>
      </c>
      <c r="BX15" s="15">
        <f>IF(SUM(wSUP!$C15:$DB15),$A15*wSUP!BX15/SUM(wSUP!$C15:$DB15),0)</f>
        <v>0</v>
      </c>
      <c r="BY15" s="15">
        <f>IF(SUM(wSUP!$C15:$DB15),$A15*wSUP!BY15/SUM(wSUP!$C15:$DB15),0)</f>
        <v>0</v>
      </c>
      <c r="BZ15" s="15">
        <f>IF(SUM(wSUP!$C15:$DB15),$A15*wSUP!BZ15/SUM(wSUP!$C15:$DB15),0)</f>
        <v>0</v>
      </c>
      <c r="CA15" s="15">
        <f>IF(SUM(wSUP!$C15:$DB15),$A15*wSUP!CA15/SUM(wSUP!$C15:$DB15),0)</f>
        <v>0</v>
      </c>
      <c r="CB15" s="15">
        <f>IF(SUM(wSUP!$C15:$DB15),$A15*wSUP!CB15/SUM(wSUP!$C15:$DB15),0)</f>
        <v>0</v>
      </c>
      <c r="CC15" s="15">
        <f>IF(SUM(wSUP!$C15:$DB15),$A15*wSUP!CC15/SUM(wSUP!$C15:$DB15),0)</f>
        <v>0</v>
      </c>
      <c r="CD15" s="15">
        <f>IF(SUM(wSUP!$C15:$DB15),$A15*wSUP!CD15/SUM(wSUP!$C15:$DB15),0)</f>
        <v>0</v>
      </c>
      <c r="CE15" s="15">
        <f>IF(SUM(wSUP!$C15:$DB15),$A15*wSUP!CE15/SUM(wSUP!$C15:$DB15),0)</f>
        <v>0</v>
      </c>
      <c r="CF15" s="15">
        <f>IF(SUM(wSUP!$C15:$DB15),$A15*wSUP!CF15/SUM(wSUP!$C15:$DB15),0)</f>
        <v>0</v>
      </c>
      <c r="CG15" s="15">
        <f>IF(SUM(wSUP!$C15:$DB15),$A15*wSUP!CG15/SUM(wSUP!$C15:$DB15),0)</f>
        <v>0</v>
      </c>
      <c r="CH15" s="15">
        <f>IF(SUM(wSUP!$C15:$DB15),$A15*wSUP!CH15/SUM(wSUP!$C15:$DB15),0)</f>
        <v>0</v>
      </c>
      <c r="CI15" s="15">
        <f>IF(SUM(wSUP!$C15:$DB15),$A15*wSUP!CI15/SUM(wSUP!$C15:$DB15),0)</f>
        <v>0</v>
      </c>
      <c r="CJ15" s="15">
        <f>IF(SUM(wSUP!$C15:$DB15),$A15*wSUP!CJ15/SUM(wSUP!$C15:$DB15),0)</f>
        <v>0</v>
      </c>
      <c r="CK15" s="15">
        <f>IF(SUM(wSUP!$C15:$DB15),$A15*wSUP!CK15/SUM(wSUP!$C15:$DB15),0)</f>
        <v>0</v>
      </c>
      <c r="CL15" s="15">
        <f>IF(SUM(wSUP!$C15:$DB15),$A15*wSUP!CL15/SUM(wSUP!$C15:$DB15),0)</f>
        <v>0</v>
      </c>
      <c r="CM15" s="15">
        <f>IF(SUM(wSUP!$C15:$DB15),$A15*wSUP!CM15/SUM(wSUP!$C15:$DB15),0)</f>
        <v>0</v>
      </c>
      <c r="CN15" s="15">
        <f>IF(SUM(wSUP!$C15:$DB15),$A15*wSUP!CN15/SUM(wSUP!$C15:$DB15),0)</f>
        <v>0</v>
      </c>
      <c r="CO15" s="15">
        <f>IF(SUM(wSUP!$C15:$DB15),$A15*wSUP!CO15/SUM(wSUP!$C15:$DB15),0)</f>
        <v>0</v>
      </c>
      <c r="CP15" s="15">
        <f>IF(SUM(wSUP!$C15:$DB15),$A15*wSUP!CP15/SUM(wSUP!$C15:$DB15),0)</f>
        <v>0</v>
      </c>
      <c r="CQ15" s="15">
        <f>IF(SUM(wSUP!$C15:$DB15),$A15*wSUP!CQ15/SUM(wSUP!$C15:$DB15),0)</f>
        <v>0</v>
      </c>
      <c r="CR15" s="15">
        <f>IF(SUM(wSUP!$C15:$DB15),$A15*wSUP!CR15/SUM(wSUP!$C15:$DB15),0)</f>
        <v>0</v>
      </c>
      <c r="CS15" s="15">
        <f>IF(SUM(wSUP!$C15:$DB15),$A15*wSUP!CS15/SUM(wSUP!$C15:$DB15),0)</f>
        <v>0</v>
      </c>
      <c r="CT15" s="15">
        <f>IF(SUM(wSUP!$C15:$DB15),$A15*wSUP!CT15/SUM(wSUP!$C15:$DB15),0)</f>
        <v>0</v>
      </c>
      <c r="CU15" s="15">
        <f>IF(SUM(wSUP!$C15:$DB15),$A15*wSUP!CU15/SUM(wSUP!$C15:$DB15),0)</f>
        <v>0</v>
      </c>
      <c r="CV15" s="15">
        <f>IF(SUM(wSUP!$C15:$DB15),$A15*wSUP!CV15/SUM(wSUP!$C15:$DB15),0)</f>
        <v>0</v>
      </c>
      <c r="CW15" s="15">
        <f>IF(SUM(wSUP!$C15:$DB15),$A15*wSUP!CW15/SUM(wSUP!$C15:$DB15),0)</f>
        <v>0</v>
      </c>
      <c r="CX15" s="15">
        <f>IF(SUM(wSUP!$C15:$DB15),$A15*wSUP!CX15/SUM(wSUP!$C15:$DB15),0)</f>
        <v>0</v>
      </c>
      <c r="CY15" s="15">
        <f>IF(SUM(wSUP!$C15:$DB15),$A15*wSUP!CY15/SUM(wSUP!$C15:$DB15),0)</f>
        <v>0</v>
      </c>
      <c r="CZ15" s="15">
        <f>IF(SUM(wSUP!$C15:$DB15),$A15*wSUP!CZ15/SUM(wSUP!$C15:$DB15),0)</f>
        <v>0</v>
      </c>
      <c r="DA15" s="15">
        <f>IF(SUM(wSUP!$C15:$DB15),$A15*wSUP!DA15/SUM(wSUP!$C15:$DB15),0)</f>
        <v>0</v>
      </c>
      <c r="DB15" s="15">
        <f>IF(SUM(wSUP!$C15:$DB15),$A15*wSUP!DB15/SUM(wSUP!$C15:$DB15),0)</f>
        <v>0</v>
      </c>
      <c r="DC15" s="1"/>
    </row>
    <row r="16" spans="1:107" x14ac:dyDescent="0.35">
      <c r="A16" s="35">
        <v>21.322824882500772</v>
      </c>
      <c r="B16" s="8" t="s">
        <v>38</v>
      </c>
      <c r="C16" s="15">
        <f>IF(SUM(wSUP!$C16:$DB16),$A16*wSUP!C16/SUM(wSUP!$C16:$DB16),0)</f>
        <v>0</v>
      </c>
      <c r="D16" s="15">
        <f>IF(SUM(wSUP!$C16:$DB16),$A16*wSUP!D16/SUM(wSUP!$C16:$DB16),0)</f>
        <v>0</v>
      </c>
      <c r="E16" s="15">
        <f>IF(SUM(wSUP!$C16:$DB16),$A16*wSUP!E16/SUM(wSUP!$C16:$DB16),0)</f>
        <v>0</v>
      </c>
      <c r="F16" s="15">
        <f>IF(SUM(wSUP!$C16:$DB16),$A16*wSUP!F16/SUM(wSUP!$C16:$DB16),0)</f>
        <v>0</v>
      </c>
      <c r="G16" s="15">
        <f>IF(SUM(wSUP!$C16:$DB16),$A16*wSUP!G16/SUM(wSUP!$C16:$DB16),0)</f>
        <v>0</v>
      </c>
      <c r="H16" s="15">
        <f>IF(SUM(wSUP!$C16:$DB16),$A16*wSUP!H16/SUM(wSUP!$C16:$DB16),0)</f>
        <v>0</v>
      </c>
      <c r="I16" s="15">
        <f>IF(SUM(wSUP!$C16:$DB16),$A16*wSUP!I16/SUM(wSUP!$C16:$DB16),0)</f>
        <v>0</v>
      </c>
      <c r="J16" s="15">
        <f>IF(SUM(wSUP!$C16:$DB16),$A16*wSUP!J16/SUM(wSUP!$C16:$DB16),0)</f>
        <v>0</v>
      </c>
      <c r="K16" s="15">
        <f>IF(SUM(wSUP!$C16:$DB16),$A16*wSUP!K16/SUM(wSUP!$C16:$DB16),0)</f>
        <v>21.322824882500772</v>
      </c>
      <c r="L16" s="15">
        <f>IF(SUM(wSUP!$C16:$DB16),$A16*wSUP!L16/SUM(wSUP!$C16:$DB16),0)</f>
        <v>0</v>
      </c>
      <c r="M16" s="15">
        <f>IF(SUM(wSUP!$C16:$DB16),$A16*wSUP!M16/SUM(wSUP!$C16:$DB16),0)</f>
        <v>0</v>
      </c>
      <c r="N16" s="15">
        <f>IF(SUM(wSUP!$C16:$DB16),$A16*wSUP!N16/SUM(wSUP!$C16:$DB16),0)</f>
        <v>0</v>
      </c>
      <c r="O16" s="15">
        <f>IF(SUM(wSUP!$C16:$DB16),$A16*wSUP!O16/SUM(wSUP!$C16:$DB16),0)</f>
        <v>0</v>
      </c>
      <c r="P16" s="15">
        <f>IF(SUM(wSUP!$C16:$DB16),$A16*wSUP!P16/SUM(wSUP!$C16:$DB16),0)</f>
        <v>0</v>
      </c>
      <c r="Q16" s="15">
        <f>IF(SUM(wSUP!$C16:$DB16),$A16*wSUP!Q16/SUM(wSUP!$C16:$DB16),0)</f>
        <v>0</v>
      </c>
      <c r="R16" s="15">
        <f>IF(SUM(wSUP!$C16:$DB16),$A16*wSUP!R16/SUM(wSUP!$C16:$DB16),0)</f>
        <v>0</v>
      </c>
      <c r="S16" s="15">
        <f>IF(SUM(wSUP!$C16:$DB16),$A16*wSUP!S16/SUM(wSUP!$C16:$DB16),0)</f>
        <v>0</v>
      </c>
      <c r="T16" s="15">
        <f>IF(SUM(wSUP!$C16:$DB16),$A16*wSUP!T16/SUM(wSUP!$C16:$DB16),0)</f>
        <v>0</v>
      </c>
      <c r="U16" s="15">
        <f>IF(SUM(wSUP!$C16:$DB16),$A16*wSUP!U16/SUM(wSUP!$C16:$DB16),0)</f>
        <v>0</v>
      </c>
      <c r="V16" s="15">
        <f>IF(SUM(wSUP!$C16:$DB16),$A16*wSUP!V16/SUM(wSUP!$C16:$DB16),0)</f>
        <v>0</v>
      </c>
      <c r="W16" s="15">
        <f>IF(SUM(wSUP!$C16:$DB16),$A16*wSUP!W16/SUM(wSUP!$C16:$DB16),0)</f>
        <v>0</v>
      </c>
      <c r="X16" s="15">
        <f>IF(SUM(wSUP!$C16:$DB16),$A16*wSUP!X16/SUM(wSUP!$C16:$DB16),0)</f>
        <v>0</v>
      </c>
      <c r="Y16" s="15">
        <f>IF(SUM(wSUP!$C16:$DB16),$A16*wSUP!Y16/SUM(wSUP!$C16:$DB16),0)</f>
        <v>0</v>
      </c>
      <c r="Z16" s="15">
        <f>IF(SUM(wSUP!$C16:$DB16),$A16*wSUP!Z16/SUM(wSUP!$C16:$DB16),0)</f>
        <v>0</v>
      </c>
      <c r="AA16" s="15">
        <f>IF(SUM(wSUP!$C16:$DB16),$A16*wSUP!AA16/SUM(wSUP!$C16:$DB16),0)</f>
        <v>0</v>
      </c>
      <c r="AB16" s="15">
        <f>IF(SUM(wSUP!$C16:$DB16),$A16*wSUP!AB16/SUM(wSUP!$C16:$DB16),0)</f>
        <v>0</v>
      </c>
      <c r="AC16" s="15">
        <f>IF(SUM(wSUP!$C16:$DB16),$A16*wSUP!AC16/SUM(wSUP!$C16:$DB16),0)</f>
        <v>0</v>
      </c>
      <c r="AD16" s="15">
        <f>IF(SUM(wSUP!$C16:$DB16),$A16*wSUP!AD16/SUM(wSUP!$C16:$DB16),0)</f>
        <v>0</v>
      </c>
      <c r="AE16" s="15">
        <f>IF(SUM(wSUP!$C16:$DB16),$A16*wSUP!AE16/SUM(wSUP!$C16:$DB16),0)</f>
        <v>0</v>
      </c>
      <c r="AF16" s="15">
        <f>IF(SUM(wSUP!$C16:$DB16),$A16*wSUP!AF16/SUM(wSUP!$C16:$DB16),0)</f>
        <v>0</v>
      </c>
      <c r="AG16" s="15">
        <f>IF(SUM(wSUP!$C16:$DB16),$A16*wSUP!AG16/SUM(wSUP!$C16:$DB16),0)</f>
        <v>0</v>
      </c>
      <c r="AH16" s="15">
        <f>IF(SUM(wSUP!$C16:$DB16),$A16*wSUP!AH16/SUM(wSUP!$C16:$DB16),0)</f>
        <v>0</v>
      </c>
      <c r="AI16" s="15">
        <f>IF(SUM(wSUP!$C16:$DB16),$A16*wSUP!AI16/SUM(wSUP!$C16:$DB16),0)</f>
        <v>0</v>
      </c>
      <c r="AJ16" s="15">
        <f>IF(SUM(wSUP!$C16:$DB16),$A16*wSUP!AJ16/SUM(wSUP!$C16:$DB16),0)</f>
        <v>0</v>
      </c>
      <c r="AK16" s="15">
        <f>IF(SUM(wSUP!$C16:$DB16),$A16*wSUP!AK16/SUM(wSUP!$C16:$DB16),0)</f>
        <v>0</v>
      </c>
      <c r="AL16" s="15">
        <f>IF(SUM(wSUP!$C16:$DB16),$A16*wSUP!AL16/SUM(wSUP!$C16:$DB16),0)</f>
        <v>0</v>
      </c>
      <c r="AM16" s="15">
        <f>IF(SUM(wSUP!$C16:$DB16),$A16*wSUP!AM16/SUM(wSUP!$C16:$DB16),0)</f>
        <v>0</v>
      </c>
      <c r="AN16" s="15">
        <f>IF(SUM(wSUP!$C16:$DB16),$A16*wSUP!AN16/SUM(wSUP!$C16:$DB16),0)</f>
        <v>0</v>
      </c>
      <c r="AO16" s="15">
        <f>IF(SUM(wSUP!$C16:$DB16),$A16*wSUP!AO16/SUM(wSUP!$C16:$DB16),0)</f>
        <v>0</v>
      </c>
      <c r="AP16" s="15">
        <f>IF(SUM(wSUP!$C16:$DB16),$A16*wSUP!AP16/SUM(wSUP!$C16:$DB16),0)</f>
        <v>0</v>
      </c>
      <c r="AQ16" s="15">
        <f>IF(SUM(wSUP!$C16:$DB16),$A16*wSUP!AQ16/SUM(wSUP!$C16:$DB16),0)</f>
        <v>0</v>
      </c>
      <c r="AR16" s="15">
        <f>IF(SUM(wSUP!$C16:$DB16),$A16*wSUP!AR16/SUM(wSUP!$C16:$DB16),0)</f>
        <v>0</v>
      </c>
      <c r="AS16" s="15">
        <f>IF(SUM(wSUP!$C16:$DB16),$A16*wSUP!AS16/SUM(wSUP!$C16:$DB16),0)</f>
        <v>0</v>
      </c>
      <c r="AT16" s="15">
        <f>IF(SUM(wSUP!$C16:$DB16),$A16*wSUP!AT16/SUM(wSUP!$C16:$DB16),0)</f>
        <v>0</v>
      </c>
      <c r="AU16" s="15">
        <f>IF(SUM(wSUP!$C16:$DB16),$A16*wSUP!AU16/SUM(wSUP!$C16:$DB16),0)</f>
        <v>0</v>
      </c>
      <c r="AV16" s="15">
        <f>IF(SUM(wSUP!$C16:$DB16),$A16*wSUP!AV16/SUM(wSUP!$C16:$DB16),0)</f>
        <v>0</v>
      </c>
      <c r="AW16" s="15">
        <f>IF(SUM(wSUP!$C16:$DB16),$A16*wSUP!AW16/SUM(wSUP!$C16:$DB16),0)</f>
        <v>0</v>
      </c>
      <c r="AX16" s="15">
        <f>IF(SUM(wSUP!$C16:$DB16),$A16*wSUP!AX16/SUM(wSUP!$C16:$DB16),0)</f>
        <v>0</v>
      </c>
      <c r="AY16" s="15">
        <f>IF(SUM(wSUP!$C16:$DB16),$A16*wSUP!AY16/SUM(wSUP!$C16:$DB16),0)</f>
        <v>0</v>
      </c>
      <c r="AZ16" s="15">
        <f>IF(SUM(wSUP!$C16:$DB16),$A16*wSUP!AZ16/SUM(wSUP!$C16:$DB16),0)</f>
        <v>0</v>
      </c>
      <c r="BA16" s="15">
        <f>IF(SUM(wSUP!$C16:$DB16),$A16*wSUP!BA16/SUM(wSUP!$C16:$DB16),0)</f>
        <v>0</v>
      </c>
      <c r="BB16" s="15">
        <f>IF(SUM(wSUP!$C16:$DB16),$A16*wSUP!BB16/SUM(wSUP!$C16:$DB16),0)</f>
        <v>0</v>
      </c>
      <c r="BC16" s="15">
        <f>IF(SUM(wSUP!$C16:$DB16),$A16*wSUP!BC16/SUM(wSUP!$C16:$DB16),0)</f>
        <v>0</v>
      </c>
      <c r="BD16" s="15">
        <f>IF(SUM(wSUP!$C16:$DB16),$A16*wSUP!BD16/SUM(wSUP!$C16:$DB16),0)</f>
        <v>0</v>
      </c>
      <c r="BE16" s="15">
        <f>IF(SUM(wSUP!$C16:$DB16),$A16*wSUP!BE16/SUM(wSUP!$C16:$DB16),0)</f>
        <v>0</v>
      </c>
      <c r="BF16" s="15">
        <f>IF(SUM(wSUP!$C16:$DB16),$A16*wSUP!BF16/SUM(wSUP!$C16:$DB16),0)</f>
        <v>0</v>
      </c>
      <c r="BG16" s="15">
        <f>IF(SUM(wSUP!$C16:$DB16),$A16*wSUP!BG16/SUM(wSUP!$C16:$DB16),0)</f>
        <v>0</v>
      </c>
      <c r="BH16" s="15">
        <f>IF(SUM(wSUP!$C16:$DB16),$A16*wSUP!BH16/SUM(wSUP!$C16:$DB16),0)</f>
        <v>0</v>
      </c>
      <c r="BI16" s="15">
        <f>IF(SUM(wSUP!$C16:$DB16),$A16*wSUP!BI16/SUM(wSUP!$C16:$DB16),0)</f>
        <v>0</v>
      </c>
      <c r="BJ16" s="15">
        <f>IF(SUM(wSUP!$C16:$DB16),$A16*wSUP!BJ16/SUM(wSUP!$C16:$DB16),0)</f>
        <v>0</v>
      </c>
      <c r="BK16" s="15">
        <f>IF(SUM(wSUP!$C16:$DB16),$A16*wSUP!BK16/SUM(wSUP!$C16:$DB16),0)</f>
        <v>0</v>
      </c>
      <c r="BL16" s="15">
        <f>IF(SUM(wSUP!$C16:$DB16),$A16*wSUP!BL16/SUM(wSUP!$C16:$DB16),0)</f>
        <v>0</v>
      </c>
      <c r="BM16" s="15">
        <f>IF(SUM(wSUP!$C16:$DB16),$A16*wSUP!BM16/SUM(wSUP!$C16:$DB16),0)</f>
        <v>0</v>
      </c>
      <c r="BN16" s="15">
        <f>IF(SUM(wSUP!$C16:$DB16),$A16*wSUP!BN16/SUM(wSUP!$C16:$DB16),0)</f>
        <v>0</v>
      </c>
      <c r="BO16" s="15">
        <f>IF(SUM(wSUP!$C16:$DB16),$A16*wSUP!BO16/SUM(wSUP!$C16:$DB16),0)</f>
        <v>0</v>
      </c>
      <c r="BP16" s="15">
        <f>IF(SUM(wSUP!$C16:$DB16),$A16*wSUP!BP16/SUM(wSUP!$C16:$DB16),0)</f>
        <v>0</v>
      </c>
      <c r="BQ16" s="15">
        <f>IF(SUM(wSUP!$C16:$DB16),$A16*wSUP!BQ16/SUM(wSUP!$C16:$DB16),0)</f>
        <v>0</v>
      </c>
      <c r="BR16" s="15">
        <f>IF(SUM(wSUP!$C16:$DB16),$A16*wSUP!BR16/SUM(wSUP!$C16:$DB16),0)</f>
        <v>0</v>
      </c>
      <c r="BS16" s="15">
        <f>IF(SUM(wSUP!$C16:$DB16),$A16*wSUP!BS16/SUM(wSUP!$C16:$DB16),0)</f>
        <v>0</v>
      </c>
      <c r="BT16" s="15">
        <f>IF(SUM(wSUP!$C16:$DB16),$A16*wSUP!BT16/SUM(wSUP!$C16:$DB16),0)</f>
        <v>0</v>
      </c>
      <c r="BU16" s="15">
        <f>IF(SUM(wSUP!$C16:$DB16),$A16*wSUP!BU16/SUM(wSUP!$C16:$DB16),0)</f>
        <v>0</v>
      </c>
      <c r="BV16" s="15">
        <f>IF(SUM(wSUP!$C16:$DB16),$A16*wSUP!BV16/SUM(wSUP!$C16:$DB16),0)</f>
        <v>0</v>
      </c>
      <c r="BW16" s="15">
        <f>IF(SUM(wSUP!$C16:$DB16),$A16*wSUP!BW16/SUM(wSUP!$C16:$DB16),0)</f>
        <v>0</v>
      </c>
      <c r="BX16" s="15">
        <f>IF(SUM(wSUP!$C16:$DB16),$A16*wSUP!BX16/SUM(wSUP!$C16:$DB16),0)</f>
        <v>0</v>
      </c>
      <c r="BY16" s="15">
        <f>IF(SUM(wSUP!$C16:$DB16),$A16*wSUP!BY16/SUM(wSUP!$C16:$DB16),0)</f>
        <v>0</v>
      </c>
      <c r="BZ16" s="15">
        <f>IF(SUM(wSUP!$C16:$DB16),$A16*wSUP!BZ16/SUM(wSUP!$C16:$DB16),0)</f>
        <v>0</v>
      </c>
      <c r="CA16" s="15">
        <f>IF(SUM(wSUP!$C16:$DB16),$A16*wSUP!CA16/SUM(wSUP!$C16:$DB16),0)</f>
        <v>0</v>
      </c>
      <c r="CB16" s="15">
        <f>IF(SUM(wSUP!$C16:$DB16),$A16*wSUP!CB16/SUM(wSUP!$C16:$DB16),0)</f>
        <v>0</v>
      </c>
      <c r="CC16" s="15">
        <f>IF(SUM(wSUP!$C16:$DB16),$A16*wSUP!CC16/SUM(wSUP!$C16:$DB16),0)</f>
        <v>0</v>
      </c>
      <c r="CD16" s="15">
        <f>IF(SUM(wSUP!$C16:$DB16),$A16*wSUP!CD16/SUM(wSUP!$C16:$DB16),0)</f>
        <v>0</v>
      </c>
      <c r="CE16" s="15">
        <f>IF(SUM(wSUP!$C16:$DB16),$A16*wSUP!CE16/SUM(wSUP!$C16:$DB16),0)</f>
        <v>0</v>
      </c>
      <c r="CF16" s="15">
        <f>IF(SUM(wSUP!$C16:$DB16),$A16*wSUP!CF16/SUM(wSUP!$C16:$DB16),0)</f>
        <v>0</v>
      </c>
      <c r="CG16" s="15">
        <f>IF(SUM(wSUP!$C16:$DB16),$A16*wSUP!CG16/SUM(wSUP!$C16:$DB16),0)</f>
        <v>0</v>
      </c>
      <c r="CH16" s="15">
        <f>IF(SUM(wSUP!$C16:$DB16),$A16*wSUP!CH16/SUM(wSUP!$C16:$DB16),0)</f>
        <v>0</v>
      </c>
      <c r="CI16" s="15">
        <f>IF(SUM(wSUP!$C16:$DB16),$A16*wSUP!CI16/SUM(wSUP!$C16:$DB16),0)</f>
        <v>0</v>
      </c>
      <c r="CJ16" s="15">
        <f>IF(SUM(wSUP!$C16:$DB16),$A16*wSUP!CJ16/SUM(wSUP!$C16:$DB16),0)</f>
        <v>0</v>
      </c>
      <c r="CK16" s="15">
        <f>IF(SUM(wSUP!$C16:$DB16),$A16*wSUP!CK16/SUM(wSUP!$C16:$DB16),0)</f>
        <v>0</v>
      </c>
      <c r="CL16" s="15">
        <f>IF(SUM(wSUP!$C16:$DB16),$A16*wSUP!CL16/SUM(wSUP!$C16:$DB16),0)</f>
        <v>0</v>
      </c>
      <c r="CM16" s="15">
        <f>IF(SUM(wSUP!$C16:$DB16),$A16*wSUP!CM16/SUM(wSUP!$C16:$DB16),0)</f>
        <v>0</v>
      </c>
      <c r="CN16" s="15">
        <f>IF(SUM(wSUP!$C16:$DB16),$A16*wSUP!CN16/SUM(wSUP!$C16:$DB16),0)</f>
        <v>0</v>
      </c>
      <c r="CO16" s="15">
        <f>IF(SUM(wSUP!$C16:$DB16),$A16*wSUP!CO16/SUM(wSUP!$C16:$DB16),0)</f>
        <v>0</v>
      </c>
      <c r="CP16" s="15">
        <f>IF(SUM(wSUP!$C16:$DB16),$A16*wSUP!CP16/SUM(wSUP!$C16:$DB16),0)</f>
        <v>0</v>
      </c>
      <c r="CQ16" s="15">
        <f>IF(SUM(wSUP!$C16:$DB16),$A16*wSUP!CQ16/SUM(wSUP!$C16:$DB16),0)</f>
        <v>0</v>
      </c>
      <c r="CR16" s="15">
        <f>IF(SUM(wSUP!$C16:$DB16),$A16*wSUP!CR16/SUM(wSUP!$C16:$DB16),0)</f>
        <v>0</v>
      </c>
      <c r="CS16" s="15">
        <f>IF(SUM(wSUP!$C16:$DB16),$A16*wSUP!CS16/SUM(wSUP!$C16:$DB16),0)</f>
        <v>0</v>
      </c>
      <c r="CT16" s="15">
        <f>IF(SUM(wSUP!$C16:$DB16),$A16*wSUP!CT16/SUM(wSUP!$C16:$DB16),0)</f>
        <v>0</v>
      </c>
      <c r="CU16" s="15">
        <f>IF(SUM(wSUP!$C16:$DB16),$A16*wSUP!CU16/SUM(wSUP!$C16:$DB16),0)</f>
        <v>0</v>
      </c>
      <c r="CV16" s="15">
        <f>IF(SUM(wSUP!$C16:$DB16),$A16*wSUP!CV16/SUM(wSUP!$C16:$DB16),0)</f>
        <v>0</v>
      </c>
      <c r="CW16" s="15">
        <f>IF(SUM(wSUP!$C16:$DB16),$A16*wSUP!CW16/SUM(wSUP!$C16:$DB16),0)</f>
        <v>0</v>
      </c>
      <c r="CX16" s="15">
        <f>IF(SUM(wSUP!$C16:$DB16),$A16*wSUP!CX16/SUM(wSUP!$C16:$DB16),0)</f>
        <v>0</v>
      </c>
      <c r="CY16" s="15">
        <f>IF(SUM(wSUP!$C16:$DB16),$A16*wSUP!CY16/SUM(wSUP!$C16:$DB16),0)</f>
        <v>0</v>
      </c>
      <c r="CZ16" s="15">
        <f>IF(SUM(wSUP!$C16:$DB16),$A16*wSUP!CZ16/SUM(wSUP!$C16:$DB16),0)</f>
        <v>0</v>
      </c>
      <c r="DA16" s="15">
        <f>IF(SUM(wSUP!$C16:$DB16),$A16*wSUP!DA16/SUM(wSUP!$C16:$DB16),0)</f>
        <v>0</v>
      </c>
      <c r="DB16" s="15">
        <f>IF(SUM(wSUP!$C16:$DB16),$A16*wSUP!DB16/SUM(wSUP!$C16:$DB16),0)</f>
        <v>0</v>
      </c>
      <c r="DC16" s="1"/>
    </row>
    <row r="17" spans="1:107" x14ac:dyDescent="0.35">
      <c r="A17" s="35">
        <v>225.71312088113021</v>
      </c>
      <c r="B17" s="8" t="s">
        <v>905</v>
      </c>
      <c r="C17" s="15">
        <f>IF(SUM(wSUP!$C17:$DB17),$A17*wSUP!C17/SUM(wSUP!$C17:$DB17),0)</f>
        <v>0</v>
      </c>
      <c r="D17" s="15">
        <f>IF(SUM(wSUP!$C17:$DB17),$A17*wSUP!D17/SUM(wSUP!$C17:$DB17),0)</f>
        <v>0</v>
      </c>
      <c r="E17" s="15">
        <f>IF(SUM(wSUP!$C17:$DB17),$A17*wSUP!E17/SUM(wSUP!$C17:$DB17),0)</f>
        <v>0</v>
      </c>
      <c r="F17" s="15">
        <f>IF(SUM(wSUP!$C17:$DB17),$A17*wSUP!F17/SUM(wSUP!$C17:$DB17),0)</f>
        <v>0</v>
      </c>
      <c r="G17" s="15">
        <f>IF(SUM(wSUP!$C17:$DB17),$A17*wSUP!G17/SUM(wSUP!$C17:$DB17),0)</f>
        <v>0</v>
      </c>
      <c r="H17" s="15">
        <f>IF(SUM(wSUP!$C17:$DB17),$A17*wSUP!H17/SUM(wSUP!$C17:$DB17),0)</f>
        <v>0</v>
      </c>
      <c r="I17" s="15">
        <f>IF(SUM(wSUP!$C17:$DB17),$A17*wSUP!I17/SUM(wSUP!$C17:$DB17),0)</f>
        <v>0</v>
      </c>
      <c r="J17" s="15">
        <f>IF(SUM(wSUP!$C17:$DB17),$A17*wSUP!J17/SUM(wSUP!$C17:$DB17),0)</f>
        <v>0</v>
      </c>
      <c r="K17" s="15">
        <f>IF(SUM(wSUP!$C17:$DB17),$A17*wSUP!K17/SUM(wSUP!$C17:$DB17),0)</f>
        <v>0</v>
      </c>
      <c r="L17" s="15">
        <f>IF(SUM(wSUP!$C17:$DB17),$A17*wSUP!L17/SUM(wSUP!$C17:$DB17),0)</f>
        <v>225.71312088113021</v>
      </c>
      <c r="M17" s="15">
        <f>IF(SUM(wSUP!$C17:$DB17),$A17*wSUP!M17/SUM(wSUP!$C17:$DB17),0)</f>
        <v>0</v>
      </c>
      <c r="N17" s="15">
        <f>IF(SUM(wSUP!$C17:$DB17),$A17*wSUP!N17/SUM(wSUP!$C17:$DB17),0)</f>
        <v>0</v>
      </c>
      <c r="O17" s="15">
        <f>IF(SUM(wSUP!$C17:$DB17),$A17*wSUP!O17/SUM(wSUP!$C17:$DB17),0)</f>
        <v>0</v>
      </c>
      <c r="P17" s="15">
        <f>IF(SUM(wSUP!$C17:$DB17),$A17*wSUP!P17/SUM(wSUP!$C17:$DB17),0)</f>
        <v>0</v>
      </c>
      <c r="Q17" s="15">
        <f>IF(SUM(wSUP!$C17:$DB17),$A17*wSUP!Q17/SUM(wSUP!$C17:$DB17),0)</f>
        <v>0</v>
      </c>
      <c r="R17" s="15">
        <f>IF(SUM(wSUP!$C17:$DB17),$A17*wSUP!R17/SUM(wSUP!$C17:$DB17),0)</f>
        <v>0</v>
      </c>
      <c r="S17" s="15">
        <f>IF(SUM(wSUP!$C17:$DB17),$A17*wSUP!S17/SUM(wSUP!$C17:$DB17),0)</f>
        <v>0</v>
      </c>
      <c r="T17" s="15">
        <f>IF(SUM(wSUP!$C17:$DB17),$A17*wSUP!T17/SUM(wSUP!$C17:$DB17),0)</f>
        <v>0</v>
      </c>
      <c r="U17" s="15">
        <f>IF(SUM(wSUP!$C17:$DB17),$A17*wSUP!U17/SUM(wSUP!$C17:$DB17),0)</f>
        <v>0</v>
      </c>
      <c r="V17" s="15">
        <f>IF(SUM(wSUP!$C17:$DB17),$A17*wSUP!V17/SUM(wSUP!$C17:$DB17),0)</f>
        <v>0</v>
      </c>
      <c r="W17" s="15">
        <f>IF(SUM(wSUP!$C17:$DB17),$A17*wSUP!W17/SUM(wSUP!$C17:$DB17),0)</f>
        <v>0</v>
      </c>
      <c r="X17" s="15">
        <f>IF(SUM(wSUP!$C17:$DB17),$A17*wSUP!X17/SUM(wSUP!$C17:$DB17),0)</f>
        <v>0</v>
      </c>
      <c r="Y17" s="15">
        <f>IF(SUM(wSUP!$C17:$DB17),$A17*wSUP!Y17/SUM(wSUP!$C17:$DB17),0)</f>
        <v>0</v>
      </c>
      <c r="Z17" s="15">
        <f>IF(SUM(wSUP!$C17:$DB17),$A17*wSUP!Z17/SUM(wSUP!$C17:$DB17),0)</f>
        <v>0</v>
      </c>
      <c r="AA17" s="15">
        <f>IF(SUM(wSUP!$C17:$DB17),$A17*wSUP!AA17/SUM(wSUP!$C17:$DB17),0)</f>
        <v>0</v>
      </c>
      <c r="AB17" s="15">
        <f>IF(SUM(wSUP!$C17:$DB17),$A17*wSUP!AB17/SUM(wSUP!$C17:$DB17),0)</f>
        <v>0</v>
      </c>
      <c r="AC17" s="15">
        <f>IF(SUM(wSUP!$C17:$DB17),$A17*wSUP!AC17/SUM(wSUP!$C17:$DB17),0)</f>
        <v>0</v>
      </c>
      <c r="AD17" s="15">
        <f>IF(SUM(wSUP!$C17:$DB17),$A17*wSUP!AD17/SUM(wSUP!$C17:$DB17),0)</f>
        <v>0</v>
      </c>
      <c r="AE17" s="15">
        <f>IF(SUM(wSUP!$C17:$DB17),$A17*wSUP!AE17/SUM(wSUP!$C17:$DB17),0)</f>
        <v>0</v>
      </c>
      <c r="AF17" s="15">
        <f>IF(SUM(wSUP!$C17:$DB17),$A17*wSUP!AF17/SUM(wSUP!$C17:$DB17),0)</f>
        <v>0</v>
      </c>
      <c r="AG17" s="15">
        <f>IF(SUM(wSUP!$C17:$DB17),$A17*wSUP!AG17/SUM(wSUP!$C17:$DB17),0)</f>
        <v>0</v>
      </c>
      <c r="AH17" s="15">
        <f>IF(SUM(wSUP!$C17:$DB17),$A17*wSUP!AH17/SUM(wSUP!$C17:$DB17),0)</f>
        <v>0</v>
      </c>
      <c r="AI17" s="15">
        <f>IF(SUM(wSUP!$C17:$DB17),$A17*wSUP!AI17/SUM(wSUP!$C17:$DB17),0)</f>
        <v>0</v>
      </c>
      <c r="AJ17" s="15">
        <f>IF(SUM(wSUP!$C17:$DB17),$A17*wSUP!AJ17/SUM(wSUP!$C17:$DB17),0)</f>
        <v>0</v>
      </c>
      <c r="AK17" s="15">
        <f>IF(SUM(wSUP!$C17:$DB17),$A17*wSUP!AK17/SUM(wSUP!$C17:$DB17),0)</f>
        <v>0</v>
      </c>
      <c r="AL17" s="15">
        <f>IF(SUM(wSUP!$C17:$DB17),$A17*wSUP!AL17/SUM(wSUP!$C17:$DB17),0)</f>
        <v>0</v>
      </c>
      <c r="AM17" s="15">
        <f>IF(SUM(wSUP!$C17:$DB17),$A17*wSUP!AM17/SUM(wSUP!$C17:$DB17),0)</f>
        <v>0</v>
      </c>
      <c r="AN17" s="15">
        <f>IF(SUM(wSUP!$C17:$DB17),$A17*wSUP!AN17/SUM(wSUP!$C17:$DB17),0)</f>
        <v>0</v>
      </c>
      <c r="AO17" s="15">
        <f>IF(SUM(wSUP!$C17:$DB17),$A17*wSUP!AO17/SUM(wSUP!$C17:$DB17),0)</f>
        <v>0</v>
      </c>
      <c r="AP17" s="15">
        <f>IF(SUM(wSUP!$C17:$DB17),$A17*wSUP!AP17/SUM(wSUP!$C17:$DB17),0)</f>
        <v>0</v>
      </c>
      <c r="AQ17" s="15">
        <f>IF(SUM(wSUP!$C17:$DB17),$A17*wSUP!AQ17/SUM(wSUP!$C17:$DB17),0)</f>
        <v>0</v>
      </c>
      <c r="AR17" s="15">
        <f>IF(SUM(wSUP!$C17:$DB17),$A17*wSUP!AR17/SUM(wSUP!$C17:$DB17),0)</f>
        <v>0</v>
      </c>
      <c r="AS17" s="15">
        <f>IF(SUM(wSUP!$C17:$DB17),$A17*wSUP!AS17/SUM(wSUP!$C17:$DB17),0)</f>
        <v>0</v>
      </c>
      <c r="AT17" s="15">
        <f>IF(SUM(wSUP!$C17:$DB17),$A17*wSUP!AT17/SUM(wSUP!$C17:$DB17),0)</f>
        <v>0</v>
      </c>
      <c r="AU17" s="15">
        <f>IF(SUM(wSUP!$C17:$DB17),$A17*wSUP!AU17/SUM(wSUP!$C17:$DB17),0)</f>
        <v>0</v>
      </c>
      <c r="AV17" s="15">
        <f>IF(SUM(wSUP!$C17:$DB17),$A17*wSUP!AV17/SUM(wSUP!$C17:$DB17),0)</f>
        <v>0</v>
      </c>
      <c r="AW17" s="15">
        <f>IF(SUM(wSUP!$C17:$DB17),$A17*wSUP!AW17/SUM(wSUP!$C17:$DB17),0)</f>
        <v>0</v>
      </c>
      <c r="AX17" s="15">
        <f>IF(SUM(wSUP!$C17:$DB17),$A17*wSUP!AX17/SUM(wSUP!$C17:$DB17),0)</f>
        <v>0</v>
      </c>
      <c r="AY17" s="15">
        <f>IF(SUM(wSUP!$C17:$DB17),$A17*wSUP!AY17/SUM(wSUP!$C17:$DB17),0)</f>
        <v>0</v>
      </c>
      <c r="AZ17" s="15">
        <f>IF(SUM(wSUP!$C17:$DB17),$A17*wSUP!AZ17/SUM(wSUP!$C17:$DB17),0)</f>
        <v>0</v>
      </c>
      <c r="BA17" s="15">
        <f>IF(SUM(wSUP!$C17:$DB17),$A17*wSUP!BA17/SUM(wSUP!$C17:$DB17),0)</f>
        <v>0</v>
      </c>
      <c r="BB17" s="15">
        <f>IF(SUM(wSUP!$C17:$DB17),$A17*wSUP!BB17/SUM(wSUP!$C17:$DB17),0)</f>
        <v>0</v>
      </c>
      <c r="BC17" s="15">
        <f>IF(SUM(wSUP!$C17:$DB17),$A17*wSUP!BC17/SUM(wSUP!$C17:$DB17),0)</f>
        <v>0</v>
      </c>
      <c r="BD17" s="15">
        <f>IF(SUM(wSUP!$C17:$DB17),$A17*wSUP!BD17/SUM(wSUP!$C17:$DB17),0)</f>
        <v>0</v>
      </c>
      <c r="BE17" s="15">
        <f>IF(SUM(wSUP!$C17:$DB17),$A17*wSUP!BE17/SUM(wSUP!$C17:$DB17),0)</f>
        <v>0</v>
      </c>
      <c r="BF17" s="15">
        <f>IF(SUM(wSUP!$C17:$DB17),$A17*wSUP!BF17/SUM(wSUP!$C17:$DB17),0)</f>
        <v>0</v>
      </c>
      <c r="BG17" s="15">
        <f>IF(SUM(wSUP!$C17:$DB17),$A17*wSUP!BG17/SUM(wSUP!$C17:$DB17),0)</f>
        <v>0</v>
      </c>
      <c r="BH17" s="15">
        <f>IF(SUM(wSUP!$C17:$DB17),$A17*wSUP!BH17/SUM(wSUP!$C17:$DB17),0)</f>
        <v>0</v>
      </c>
      <c r="BI17" s="15">
        <f>IF(SUM(wSUP!$C17:$DB17),$A17*wSUP!BI17/SUM(wSUP!$C17:$DB17),0)</f>
        <v>0</v>
      </c>
      <c r="BJ17" s="15">
        <f>IF(SUM(wSUP!$C17:$DB17),$A17*wSUP!BJ17/SUM(wSUP!$C17:$DB17),0)</f>
        <v>0</v>
      </c>
      <c r="BK17" s="15">
        <f>IF(SUM(wSUP!$C17:$DB17),$A17*wSUP!BK17/SUM(wSUP!$C17:$DB17),0)</f>
        <v>0</v>
      </c>
      <c r="BL17" s="15">
        <f>IF(SUM(wSUP!$C17:$DB17),$A17*wSUP!BL17/SUM(wSUP!$C17:$DB17),0)</f>
        <v>0</v>
      </c>
      <c r="BM17" s="15">
        <f>IF(SUM(wSUP!$C17:$DB17),$A17*wSUP!BM17/SUM(wSUP!$C17:$DB17),0)</f>
        <v>0</v>
      </c>
      <c r="BN17" s="15">
        <f>IF(SUM(wSUP!$C17:$DB17),$A17*wSUP!BN17/SUM(wSUP!$C17:$DB17),0)</f>
        <v>0</v>
      </c>
      <c r="BO17" s="15">
        <f>IF(SUM(wSUP!$C17:$DB17),$A17*wSUP!BO17/SUM(wSUP!$C17:$DB17),0)</f>
        <v>0</v>
      </c>
      <c r="BP17" s="15">
        <f>IF(SUM(wSUP!$C17:$DB17),$A17*wSUP!BP17/SUM(wSUP!$C17:$DB17),0)</f>
        <v>0</v>
      </c>
      <c r="BQ17" s="15">
        <f>IF(SUM(wSUP!$C17:$DB17),$A17*wSUP!BQ17/SUM(wSUP!$C17:$DB17),0)</f>
        <v>0</v>
      </c>
      <c r="BR17" s="15">
        <f>IF(SUM(wSUP!$C17:$DB17),$A17*wSUP!BR17/SUM(wSUP!$C17:$DB17),0)</f>
        <v>0</v>
      </c>
      <c r="BS17" s="15">
        <f>IF(SUM(wSUP!$C17:$DB17),$A17*wSUP!BS17/SUM(wSUP!$C17:$DB17),0)</f>
        <v>0</v>
      </c>
      <c r="BT17" s="15">
        <f>IF(SUM(wSUP!$C17:$DB17),$A17*wSUP!BT17/SUM(wSUP!$C17:$DB17),0)</f>
        <v>0</v>
      </c>
      <c r="BU17" s="15">
        <f>IF(SUM(wSUP!$C17:$DB17),$A17*wSUP!BU17/SUM(wSUP!$C17:$DB17),0)</f>
        <v>0</v>
      </c>
      <c r="BV17" s="15">
        <f>IF(SUM(wSUP!$C17:$DB17),$A17*wSUP!BV17/SUM(wSUP!$C17:$DB17),0)</f>
        <v>0</v>
      </c>
      <c r="BW17" s="15">
        <f>IF(SUM(wSUP!$C17:$DB17),$A17*wSUP!BW17/SUM(wSUP!$C17:$DB17),0)</f>
        <v>0</v>
      </c>
      <c r="BX17" s="15">
        <f>IF(SUM(wSUP!$C17:$DB17),$A17*wSUP!BX17/SUM(wSUP!$C17:$DB17),0)</f>
        <v>0</v>
      </c>
      <c r="BY17" s="15">
        <f>IF(SUM(wSUP!$C17:$DB17),$A17*wSUP!BY17/SUM(wSUP!$C17:$DB17),0)</f>
        <v>0</v>
      </c>
      <c r="BZ17" s="15">
        <f>IF(SUM(wSUP!$C17:$DB17),$A17*wSUP!BZ17/SUM(wSUP!$C17:$DB17),0)</f>
        <v>0</v>
      </c>
      <c r="CA17" s="15">
        <f>IF(SUM(wSUP!$C17:$DB17),$A17*wSUP!CA17/SUM(wSUP!$C17:$DB17),0)</f>
        <v>0</v>
      </c>
      <c r="CB17" s="15">
        <f>IF(SUM(wSUP!$C17:$DB17),$A17*wSUP!CB17/SUM(wSUP!$C17:$DB17),0)</f>
        <v>0</v>
      </c>
      <c r="CC17" s="15">
        <f>IF(SUM(wSUP!$C17:$DB17),$A17*wSUP!CC17/SUM(wSUP!$C17:$DB17),0)</f>
        <v>0</v>
      </c>
      <c r="CD17" s="15">
        <f>IF(SUM(wSUP!$C17:$DB17),$A17*wSUP!CD17/SUM(wSUP!$C17:$DB17),0)</f>
        <v>0</v>
      </c>
      <c r="CE17" s="15">
        <f>IF(SUM(wSUP!$C17:$DB17),$A17*wSUP!CE17/SUM(wSUP!$C17:$DB17),0)</f>
        <v>0</v>
      </c>
      <c r="CF17" s="15">
        <f>IF(SUM(wSUP!$C17:$DB17),$A17*wSUP!CF17/SUM(wSUP!$C17:$DB17),0)</f>
        <v>0</v>
      </c>
      <c r="CG17" s="15">
        <f>IF(SUM(wSUP!$C17:$DB17),$A17*wSUP!CG17/SUM(wSUP!$C17:$DB17),0)</f>
        <v>0</v>
      </c>
      <c r="CH17" s="15">
        <f>IF(SUM(wSUP!$C17:$DB17),$A17*wSUP!CH17/SUM(wSUP!$C17:$DB17),0)</f>
        <v>0</v>
      </c>
      <c r="CI17" s="15">
        <f>IF(SUM(wSUP!$C17:$DB17),$A17*wSUP!CI17/SUM(wSUP!$C17:$DB17),0)</f>
        <v>0</v>
      </c>
      <c r="CJ17" s="15">
        <f>IF(SUM(wSUP!$C17:$DB17),$A17*wSUP!CJ17/SUM(wSUP!$C17:$DB17),0)</f>
        <v>0</v>
      </c>
      <c r="CK17" s="15">
        <f>IF(SUM(wSUP!$C17:$DB17),$A17*wSUP!CK17/SUM(wSUP!$C17:$DB17),0)</f>
        <v>0</v>
      </c>
      <c r="CL17" s="15">
        <f>IF(SUM(wSUP!$C17:$DB17),$A17*wSUP!CL17/SUM(wSUP!$C17:$DB17),0)</f>
        <v>0</v>
      </c>
      <c r="CM17" s="15">
        <f>IF(SUM(wSUP!$C17:$DB17),$A17*wSUP!CM17/SUM(wSUP!$C17:$DB17),0)</f>
        <v>0</v>
      </c>
      <c r="CN17" s="15">
        <f>IF(SUM(wSUP!$C17:$DB17),$A17*wSUP!CN17/SUM(wSUP!$C17:$DB17),0)</f>
        <v>0</v>
      </c>
      <c r="CO17" s="15">
        <f>IF(SUM(wSUP!$C17:$DB17),$A17*wSUP!CO17/SUM(wSUP!$C17:$DB17),0)</f>
        <v>0</v>
      </c>
      <c r="CP17" s="15">
        <f>IF(SUM(wSUP!$C17:$DB17),$A17*wSUP!CP17/SUM(wSUP!$C17:$DB17),0)</f>
        <v>0</v>
      </c>
      <c r="CQ17" s="15">
        <f>IF(SUM(wSUP!$C17:$DB17),$A17*wSUP!CQ17/SUM(wSUP!$C17:$DB17),0)</f>
        <v>0</v>
      </c>
      <c r="CR17" s="15">
        <f>IF(SUM(wSUP!$C17:$DB17),$A17*wSUP!CR17/SUM(wSUP!$C17:$DB17),0)</f>
        <v>0</v>
      </c>
      <c r="CS17" s="15">
        <f>IF(SUM(wSUP!$C17:$DB17),$A17*wSUP!CS17/SUM(wSUP!$C17:$DB17),0)</f>
        <v>0</v>
      </c>
      <c r="CT17" s="15">
        <f>IF(SUM(wSUP!$C17:$DB17),$A17*wSUP!CT17/SUM(wSUP!$C17:$DB17),0)</f>
        <v>0</v>
      </c>
      <c r="CU17" s="15">
        <f>IF(SUM(wSUP!$C17:$DB17),$A17*wSUP!CU17/SUM(wSUP!$C17:$DB17),0)</f>
        <v>0</v>
      </c>
      <c r="CV17" s="15">
        <f>IF(SUM(wSUP!$C17:$DB17),$A17*wSUP!CV17/SUM(wSUP!$C17:$DB17),0)</f>
        <v>0</v>
      </c>
      <c r="CW17" s="15">
        <f>IF(SUM(wSUP!$C17:$DB17),$A17*wSUP!CW17/SUM(wSUP!$C17:$DB17),0)</f>
        <v>0</v>
      </c>
      <c r="CX17" s="15">
        <f>IF(SUM(wSUP!$C17:$DB17),$A17*wSUP!CX17/SUM(wSUP!$C17:$DB17),0)</f>
        <v>0</v>
      </c>
      <c r="CY17" s="15">
        <f>IF(SUM(wSUP!$C17:$DB17),$A17*wSUP!CY17/SUM(wSUP!$C17:$DB17),0)</f>
        <v>0</v>
      </c>
      <c r="CZ17" s="15">
        <f>IF(SUM(wSUP!$C17:$DB17),$A17*wSUP!CZ17/SUM(wSUP!$C17:$DB17),0)</f>
        <v>0</v>
      </c>
      <c r="DA17" s="15">
        <f>IF(SUM(wSUP!$C17:$DB17),$A17*wSUP!DA17/SUM(wSUP!$C17:$DB17),0)</f>
        <v>0</v>
      </c>
      <c r="DB17" s="15">
        <f>IF(SUM(wSUP!$C17:$DB17),$A17*wSUP!DB17/SUM(wSUP!$C17:$DB17),0)</f>
        <v>0</v>
      </c>
      <c r="DC17" s="1"/>
    </row>
    <row r="18" spans="1:107" x14ac:dyDescent="0.35">
      <c r="A18" s="35">
        <v>22.07041255885747</v>
      </c>
      <c r="B18" s="8" t="s">
        <v>906</v>
      </c>
      <c r="C18" s="15">
        <f>IF(SUM(wSUP!$C18:$DB18),$A18*wSUP!C18/SUM(wSUP!$C18:$DB18),0)</f>
        <v>0</v>
      </c>
      <c r="D18" s="15">
        <f>IF(SUM(wSUP!$C18:$DB18),$A18*wSUP!D18/SUM(wSUP!$C18:$DB18),0)</f>
        <v>0</v>
      </c>
      <c r="E18" s="15">
        <f>IF(SUM(wSUP!$C18:$DB18),$A18*wSUP!E18/SUM(wSUP!$C18:$DB18),0)</f>
        <v>0</v>
      </c>
      <c r="F18" s="15">
        <f>IF(SUM(wSUP!$C18:$DB18),$A18*wSUP!F18/SUM(wSUP!$C18:$DB18),0)</f>
        <v>0</v>
      </c>
      <c r="G18" s="15">
        <f>IF(SUM(wSUP!$C18:$DB18),$A18*wSUP!G18/SUM(wSUP!$C18:$DB18),0)</f>
        <v>0</v>
      </c>
      <c r="H18" s="15">
        <f>IF(SUM(wSUP!$C18:$DB18),$A18*wSUP!H18/SUM(wSUP!$C18:$DB18),0)</f>
        <v>0</v>
      </c>
      <c r="I18" s="15">
        <f>IF(SUM(wSUP!$C18:$DB18),$A18*wSUP!I18/SUM(wSUP!$C18:$DB18),0)</f>
        <v>0</v>
      </c>
      <c r="J18" s="15">
        <f>IF(SUM(wSUP!$C18:$DB18),$A18*wSUP!J18/SUM(wSUP!$C18:$DB18),0)</f>
        <v>0</v>
      </c>
      <c r="K18" s="15">
        <f>IF(SUM(wSUP!$C18:$DB18),$A18*wSUP!K18/SUM(wSUP!$C18:$DB18),0)</f>
        <v>0</v>
      </c>
      <c r="L18" s="15">
        <f>IF(SUM(wSUP!$C18:$DB18),$A18*wSUP!L18/SUM(wSUP!$C18:$DB18),0)</f>
        <v>0</v>
      </c>
      <c r="M18" s="15">
        <f>IF(SUM(wSUP!$C18:$DB18),$A18*wSUP!M18/SUM(wSUP!$C18:$DB18),0)</f>
        <v>22.07041255885747</v>
      </c>
      <c r="N18" s="15">
        <f>IF(SUM(wSUP!$C18:$DB18),$A18*wSUP!N18/SUM(wSUP!$C18:$DB18),0)</f>
        <v>0</v>
      </c>
      <c r="O18" s="15">
        <f>IF(SUM(wSUP!$C18:$DB18),$A18*wSUP!O18/SUM(wSUP!$C18:$DB18),0)</f>
        <v>0</v>
      </c>
      <c r="P18" s="15">
        <f>IF(SUM(wSUP!$C18:$DB18),$A18*wSUP!P18/SUM(wSUP!$C18:$DB18),0)</f>
        <v>0</v>
      </c>
      <c r="Q18" s="15">
        <f>IF(SUM(wSUP!$C18:$DB18),$A18*wSUP!Q18/SUM(wSUP!$C18:$DB18),0)</f>
        <v>0</v>
      </c>
      <c r="R18" s="15">
        <f>IF(SUM(wSUP!$C18:$DB18),$A18*wSUP!R18/SUM(wSUP!$C18:$DB18),0)</f>
        <v>0</v>
      </c>
      <c r="S18" s="15">
        <f>IF(SUM(wSUP!$C18:$DB18),$A18*wSUP!S18/SUM(wSUP!$C18:$DB18),0)</f>
        <v>0</v>
      </c>
      <c r="T18" s="15">
        <f>IF(SUM(wSUP!$C18:$DB18),$A18*wSUP!T18/SUM(wSUP!$C18:$DB18),0)</f>
        <v>0</v>
      </c>
      <c r="U18" s="15">
        <f>IF(SUM(wSUP!$C18:$DB18),$A18*wSUP!U18/SUM(wSUP!$C18:$DB18),0)</f>
        <v>0</v>
      </c>
      <c r="V18" s="15">
        <f>IF(SUM(wSUP!$C18:$DB18),$A18*wSUP!V18/SUM(wSUP!$C18:$DB18),0)</f>
        <v>0</v>
      </c>
      <c r="W18" s="15">
        <f>IF(SUM(wSUP!$C18:$DB18),$A18*wSUP!W18/SUM(wSUP!$C18:$DB18),0)</f>
        <v>0</v>
      </c>
      <c r="X18" s="15">
        <f>IF(SUM(wSUP!$C18:$DB18),$A18*wSUP!X18/SUM(wSUP!$C18:$DB18),0)</f>
        <v>0</v>
      </c>
      <c r="Y18" s="15">
        <f>IF(SUM(wSUP!$C18:$DB18),$A18*wSUP!Y18/SUM(wSUP!$C18:$DB18),0)</f>
        <v>0</v>
      </c>
      <c r="Z18" s="15">
        <f>IF(SUM(wSUP!$C18:$DB18),$A18*wSUP!Z18/SUM(wSUP!$C18:$DB18),0)</f>
        <v>0</v>
      </c>
      <c r="AA18" s="15">
        <f>IF(SUM(wSUP!$C18:$DB18),$A18*wSUP!AA18/SUM(wSUP!$C18:$DB18),0)</f>
        <v>0</v>
      </c>
      <c r="AB18" s="15">
        <f>IF(SUM(wSUP!$C18:$DB18),$A18*wSUP!AB18/SUM(wSUP!$C18:$DB18),0)</f>
        <v>0</v>
      </c>
      <c r="AC18" s="15">
        <f>IF(SUM(wSUP!$C18:$DB18),$A18*wSUP!AC18/SUM(wSUP!$C18:$DB18),0)</f>
        <v>0</v>
      </c>
      <c r="AD18" s="15">
        <f>IF(SUM(wSUP!$C18:$DB18),$A18*wSUP!AD18/SUM(wSUP!$C18:$DB18),0)</f>
        <v>0</v>
      </c>
      <c r="AE18" s="15">
        <f>IF(SUM(wSUP!$C18:$DB18),$A18*wSUP!AE18/SUM(wSUP!$C18:$DB18),0)</f>
        <v>0</v>
      </c>
      <c r="AF18" s="15">
        <f>IF(SUM(wSUP!$C18:$DB18),$A18*wSUP!AF18/SUM(wSUP!$C18:$DB18),0)</f>
        <v>0</v>
      </c>
      <c r="AG18" s="15">
        <f>IF(SUM(wSUP!$C18:$DB18),$A18*wSUP!AG18/SUM(wSUP!$C18:$DB18),0)</f>
        <v>0</v>
      </c>
      <c r="AH18" s="15">
        <f>IF(SUM(wSUP!$C18:$DB18),$A18*wSUP!AH18/SUM(wSUP!$C18:$DB18),0)</f>
        <v>0</v>
      </c>
      <c r="AI18" s="15">
        <f>IF(SUM(wSUP!$C18:$DB18),$A18*wSUP!AI18/SUM(wSUP!$C18:$DB18),0)</f>
        <v>0</v>
      </c>
      <c r="AJ18" s="15">
        <f>IF(SUM(wSUP!$C18:$DB18),$A18*wSUP!AJ18/SUM(wSUP!$C18:$DB18),0)</f>
        <v>0</v>
      </c>
      <c r="AK18" s="15">
        <f>IF(SUM(wSUP!$C18:$DB18),$A18*wSUP!AK18/SUM(wSUP!$C18:$DB18),0)</f>
        <v>0</v>
      </c>
      <c r="AL18" s="15">
        <f>IF(SUM(wSUP!$C18:$DB18),$A18*wSUP!AL18/SUM(wSUP!$C18:$DB18),0)</f>
        <v>0</v>
      </c>
      <c r="AM18" s="15">
        <f>IF(SUM(wSUP!$C18:$DB18),$A18*wSUP!AM18/SUM(wSUP!$C18:$DB18),0)</f>
        <v>0</v>
      </c>
      <c r="AN18" s="15">
        <f>IF(SUM(wSUP!$C18:$DB18),$A18*wSUP!AN18/SUM(wSUP!$C18:$DB18),0)</f>
        <v>0</v>
      </c>
      <c r="AO18" s="15">
        <f>IF(SUM(wSUP!$C18:$DB18),$A18*wSUP!AO18/SUM(wSUP!$C18:$DB18),0)</f>
        <v>0</v>
      </c>
      <c r="AP18" s="15">
        <f>IF(SUM(wSUP!$C18:$DB18),$A18*wSUP!AP18/SUM(wSUP!$C18:$DB18),0)</f>
        <v>0</v>
      </c>
      <c r="AQ18" s="15">
        <f>IF(SUM(wSUP!$C18:$DB18),$A18*wSUP!AQ18/SUM(wSUP!$C18:$DB18),0)</f>
        <v>0</v>
      </c>
      <c r="AR18" s="15">
        <f>IF(SUM(wSUP!$C18:$DB18),$A18*wSUP!AR18/SUM(wSUP!$C18:$DB18),0)</f>
        <v>0</v>
      </c>
      <c r="AS18" s="15">
        <f>IF(SUM(wSUP!$C18:$DB18),$A18*wSUP!AS18/SUM(wSUP!$C18:$DB18),0)</f>
        <v>0</v>
      </c>
      <c r="AT18" s="15">
        <f>IF(SUM(wSUP!$C18:$DB18),$A18*wSUP!AT18/SUM(wSUP!$C18:$DB18),0)</f>
        <v>0</v>
      </c>
      <c r="AU18" s="15">
        <f>IF(SUM(wSUP!$C18:$DB18),$A18*wSUP!AU18/SUM(wSUP!$C18:$DB18),0)</f>
        <v>0</v>
      </c>
      <c r="AV18" s="15">
        <f>IF(SUM(wSUP!$C18:$DB18),$A18*wSUP!AV18/SUM(wSUP!$C18:$DB18),0)</f>
        <v>0</v>
      </c>
      <c r="AW18" s="15">
        <f>IF(SUM(wSUP!$C18:$DB18),$A18*wSUP!AW18/SUM(wSUP!$C18:$DB18),0)</f>
        <v>0</v>
      </c>
      <c r="AX18" s="15">
        <f>IF(SUM(wSUP!$C18:$DB18),$A18*wSUP!AX18/SUM(wSUP!$C18:$DB18),0)</f>
        <v>0</v>
      </c>
      <c r="AY18" s="15">
        <f>IF(SUM(wSUP!$C18:$DB18),$A18*wSUP!AY18/SUM(wSUP!$C18:$DB18),0)</f>
        <v>0</v>
      </c>
      <c r="AZ18" s="15">
        <f>IF(SUM(wSUP!$C18:$DB18),$A18*wSUP!AZ18/SUM(wSUP!$C18:$DB18),0)</f>
        <v>0</v>
      </c>
      <c r="BA18" s="15">
        <f>IF(SUM(wSUP!$C18:$DB18),$A18*wSUP!BA18/SUM(wSUP!$C18:$DB18),0)</f>
        <v>0</v>
      </c>
      <c r="BB18" s="15">
        <f>IF(SUM(wSUP!$C18:$DB18),$A18*wSUP!BB18/SUM(wSUP!$C18:$DB18),0)</f>
        <v>0</v>
      </c>
      <c r="BC18" s="15">
        <f>IF(SUM(wSUP!$C18:$DB18),$A18*wSUP!BC18/SUM(wSUP!$C18:$DB18),0)</f>
        <v>0</v>
      </c>
      <c r="BD18" s="15">
        <f>IF(SUM(wSUP!$C18:$DB18),$A18*wSUP!BD18/SUM(wSUP!$C18:$DB18),0)</f>
        <v>0</v>
      </c>
      <c r="BE18" s="15">
        <f>IF(SUM(wSUP!$C18:$DB18),$A18*wSUP!BE18/SUM(wSUP!$C18:$DB18),0)</f>
        <v>0</v>
      </c>
      <c r="BF18" s="15">
        <f>IF(SUM(wSUP!$C18:$DB18),$A18*wSUP!BF18/SUM(wSUP!$C18:$DB18),0)</f>
        <v>0</v>
      </c>
      <c r="BG18" s="15">
        <f>IF(SUM(wSUP!$C18:$DB18),$A18*wSUP!BG18/SUM(wSUP!$C18:$DB18),0)</f>
        <v>0</v>
      </c>
      <c r="BH18" s="15">
        <f>IF(SUM(wSUP!$C18:$DB18),$A18*wSUP!BH18/SUM(wSUP!$C18:$DB18),0)</f>
        <v>0</v>
      </c>
      <c r="BI18" s="15">
        <f>IF(SUM(wSUP!$C18:$DB18),$A18*wSUP!BI18/SUM(wSUP!$C18:$DB18),0)</f>
        <v>0</v>
      </c>
      <c r="BJ18" s="15">
        <f>IF(SUM(wSUP!$C18:$DB18),$A18*wSUP!BJ18/SUM(wSUP!$C18:$DB18),0)</f>
        <v>0</v>
      </c>
      <c r="BK18" s="15">
        <f>IF(SUM(wSUP!$C18:$DB18),$A18*wSUP!BK18/SUM(wSUP!$C18:$DB18),0)</f>
        <v>0</v>
      </c>
      <c r="BL18" s="15">
        <f>IF(SUM(wSUP!$C18:$DB18),$A18*wSUP!BL18/SUM(wSUP!$C18:$DB18),0)</f>
        <v>0</v>
      </c>
      <c r="BM18" s="15">
        <f>IF(SUM(wSUP!$C18:$DB18),$A18*wSUP!BM18/SUM(wSUP!$C18:$DB18),0)</f>
        <v>0</v>
      </c>
      <c r="BN18" s="15">
        <f>IF(SUM(wSUP!$C18:$DB18),$A18*wSUP!BN18/SUM(wSUP!$C18:$DB18),0)</f>
        <v>0</v>
      </c>
      <c r="BO18" s="15">
        <f>IF(SUM(wSUP!$C18:$DB18),$A18*wSUP!BO18/SUM(wSUP!$C18:$DB18),0)</f>
        <v>0</v>
      </c>
      <c r="BP18" s="15">
        <f>IF(SUM(wSUP!$C18:$DB18),$A18*wSUP!BP18/SUM(wSUP!$C18:$DB18),0)</f>
        <v>0</v>
      </c>
      <c r="BQ18" s="15">
        <f>IF(SUM(wSUP!$C18:$DB18),$A18*wSUP!BQ18/SUM(wSUP!$C18:$DB18),0)</f>
        <v>0</v>
      </c>
      <c r="BR18" s="15">
        <f>IF(SUM(wSUP!$C18:$DB18),$A18*wSUP!BR18/SUM(wSUP!$C18:$DB18),0)</f>
        <v>0</v>
      </c>
      <c r="BS18" s="15">
        <f>IF(SUM(wSUP!$C18:$DB18),$A18*wSUP!BS18/SUM(wSUP!$C18:$DB18),0)</f>
        <v>0</v>
      </c>
      <c r="BT18" s="15">
        <f>IF(SUM(wSUP!$C18:$DB18),$A18*wSUP!BT18/SUM(wSUP!$C18:$DB18),0)</f>
        <v>0</v>
      </c>
      <c r="BU18" s="15">
        <f>IF(SUM(wSUP!$C18:$DB18),$A18*wSUP!BU18/SUM(wSUP!$C18:$DB18),0)</f>
        <v>0</v>
      </c>
      <c r="BV18" s="15">
        <f>IF(SUM(wSUP!$C18:$DB18),$A18*wSUP!BV18/SUM(wSUP!$C18:$DB18),0)</f>
        <v>0</v>
      </c>
      <c r="BW18" s="15">
        <f>IF(SUM(wSUP!$C18:$DB18),$A18*wSUP!BW18/SUM(wSUP!$C18:$DB18),0)</f>
        <v>0</v>
      </c>
      <c r="BX18" s="15">
        <f>IF(SUM(wSUP!$C18:$DB18),$A18*wSUP!BX18/SUM(wSUP!$C18:$DB18),0)</f>
        <v>0</v>
      </c>
      <c r="BY18" s="15">
        <f>IF(SUM(wSUP!$C18:$DB18),$A18*wSUP!BY18/SUM(wSUP!$C18:$DB18),0)</f>
        <v>0</v>
      </c>
      <c r="BZ18" s="15">
        <f>IF(SUM(wSUP!$C18:$DB18),$A18*wSUP!BZ18/SUM(wSUP!$C18:$DB18),0)</f>
        <v>0</v>
      </c>
      <c r="CA18" s="15">
        <f>IF(SUM(wSUP!$C18:$DB18),$A18*wSUP!CA18/SUM(wSUP!$C18:$DB18),0)</f>
        <v>0</v>
      </c>
      <c r="CB18" s="15">
        <f>IF(SUM(wSUP!$C18:$DB18),$A18*wSUP!CB18/SUM(wSUP!$C18:$DB18),0)</f>
        <v>0</v>
      </c>
      <c r="CC18" s="15">
        <f>IF(SUM(wSUP!$C18:$DB18),$A18*wSUP!CC18/SUM(wSUP!$C18:$DB18),0)</f>
        <v>0</v>
      </c>
      <c r="CD18" s="15">
        <f>IF(SUM(wSUP!$C18:$DB18),$A18*wSUP!CD18/SUM(wSUP!$C18:$DB18),0)</f>
        <v>0</v>
      </c>
      <c r="CE18" s="15">
        <f>IF(SUM(wSUP!$C18:$DB18),$A18*wSUP!CE18/SUM(wSUP!$C18:$DB18),0)</f>
        <v>0</v>
      </c>
      <c r="CF18" s="15">
        <f>IF(SUM(wSUP!$C18:$DB18),$A18*wSUP!CF18/SUM(wSUP!$C18:$DB18),0)</f>
        <v>0</v>
      </c>
      <c r="CG18" s="15">
        <f>IF(SUM(wSUP!$C18:$DB18),$A18*wSUP!CG18/SUM(wSUP!$C18:$DB18),0)</f>
        <v>0</v>
      </c>
      <c r="CH18" s="15">
        <f>IF(SUM(wSUP!$C18:$DB18),$A18*wSUP!CH18/SUM(wSUP!$C18:$DB18),0)</f>
        <v>0</v>
      </c>
      <c r="CI18" s="15">
        <f>IF(SUM(wSUP!$C18:$DB18),$A18*wSUP!CI18/SUM(wSUP!$C18:$DB18),0)</f>
        <v>0</v>
      </c>
      <c r="CJ18" s="15">
        <f>IF(SUM(wSUP!$C18:$DB18),$A18*wSUP!CJ18/SUM(wSUP!$C18:$DB18),0)</f>
        <v>0</v>
      </c>
      <c r="CK18" s="15">
        <f>IF(SUM(wSUP!$C18:$DB18),$A18*wSUP!CK18/SUM(wSUP!$C18:$DB18),0)</f>
        <v>0</v>
      </c>
      <c r="CL18" s="15">
        <f>IF(SUM(wSUP!$C18:$DB18),$A18*wSUP!CL18/SUM(wSUP!$C18:$DB18),0)</f>
        <v>0</v>
      </c>
      <c r="CM18" s="15">
        <f>IF(SUM(wSUP!$C18:$DB18),$A18*wSUP!CM18/SUM(wSUP!$C18:$DB18),0)</f>
        <v>0</v>
      </c>
      <c r="CN18" s="15">
        <f>IF(SUM(wSUP!$C18:$DB18),$A18*wSUP!CN18/SUM(wSUP!$C18:$DB18),0)</f>
        <v>0</v>
      </c>
      <c r="CO18" s="15">
        <f>IF(SUM(wSUP!$C18:$DB18),$A18*wSUP!CO18/SUM(wSUP!$C18:$DB18),0)</f>
        <v>0</v>
      </c>
      <c r="CP18" s="15">
        <f>IF(SUM(wSUP!$C18:$DB18),$A18*wSUP!CP18/SUM(wSUP!$C18:$DB18),0)</f>
        <v>0</v>
      </c>
      <c r="CQ18" s="15">
        <f>IF(SUM(wSUP!$C18:$DB18),$A18*wSUP!CQ18/SUM(wSUP!$C18:$DB18),0)</f>
        <v>0</v>
      </c>
      <c r="CR18" s="15">
        <f>IF(SUM(wSUP!$C18:$DB18),$A18*wSUP!CR18/SUM(wSUP!$C18:$DB18),0)</f>
        <v>0</v>
      </c>
      <c r="CS18" s="15">
        <f>IF(SUM(wSUP!$C18:$DB18),$A18*wSUP!CS18/SUM(wSUP!$C18:$DB18),0)</f>
        <v>0</v>
      </c>
      <c r="CT18" s="15">
        <f>IF(SUM(wSUP!$C18:$DB18),$A18*wSUP!CT18/SUM(wSUP!$C18:$DB18),0)</f>
        <v>0</v>
      </c>
      <c r="CU18" s="15">
        <f>IF(SUM(wSUP!$C18:$DB18),$A18*wSUP!CU18/SUM(wSUP!$C18:$DB18),0)</f>
        <v>0</v>
      </c>
      <c r="CV18" s="15">
        <f>IF(SUM(wSUP!$C18:$DB18),$A18*wSUP!CV18/SUM(wSUP!$C18:$DB18),0)</f>
        <v>0</v>
      </c>
      <c r="CW18" s="15">
        <f>IF(SUM(wSUP!$C18:$DB18),$A18*wSUP!CW18/SUM(wSUP!$C18:$DB18),0)</f>
        <v>0</v>
      </c>
      <c r="CX18" s="15">
        <f>IF(SUM(wSUP!$C18:$DB18),$A18*wSUP!CX18/SUM(wSUP!$C18:$DB18),0)</f>
        <v>0</v>
      </c>
      <c r="CY18" s="15">
        <f>IF(SUM(wSUP!$C18:$DB18),$A18*wSUP!CY18/SUM(wSUP!$C18:$DB18),0)</f>
        <v>0</v>
      </c>
      <c r="CZ18" s="15">
        <f>IF(SUM(wSUP!$C18:$DB18),$A18*wSUP!CZ18/SUM(wSUP!$C18:$DB18),0)</f>
        <v>0</v>
      </c>
      <c r="DA18" s="15">
        <f>IF(SUM(wSUP!$C18:$DB18),$A18*wSUP!DA18/SUM(wSUP!$C18:$DB18),0)</f>
        <v>0</v>
      </c>
      <c r="DB18" s="15">
        <f>IF(SUM(wSUP!$C18:$DB18),$A18*wSUP!DB18/SUM(wSUP!$C18:$DB18),0)</f>
        <v>0</v>
      </c>
      <c r="DC18" s="1"/>
    </row>
    <row r="19" spans="1:107" x14ac:dyDescent="0.35">
      <c r="A19" s="35">
        <v>149.13716210096251</v>
      </c>
      <c r="B19" s="15" t="s">
        <v>46</v>
      </c>
      <c r="C19" s="15">
        <f>IF(SUM(wSUP!$C19:$DB19),$A19*wSUP!C19/SUM(wSUP!$C19:$DB19),0)</f>
        <v>0</v>
      </c>
      <c r="D19" s="15">
        <f>IF(SUM(wSUP!$C19:$DB19),$A19*wSUP!D19/SUM(wSUP!$C19:$DB19),0)</f>
        <v>0</v>
      </c>
      <c r="E19" s="15">
        <f>IF(SUM(wSUP!$C19:$DB19),$A19*wSUP!E19/SUM(wSUP!$C19:$DB19),0)</f>
        <v>0</v>
      </c>
      <c r="F19" s="15">
        <f>IF(SUM(wSUP!$C19:$DB19),$A19*wSUP!F19/SUM(wSUP!$C19:$DB19),0)</f>
        <v>0</v>
      </c>
      <c r="G19" s="15">
        <f>IF(SUM(wSUP!$C19:$DB19),$A19*wSUP!G19/SUM(wSUP!$C19:$DB19),0)</f>
        <v>0</v>
      </c>
      <c r="H19" s="15">
        <f>IF(SUM(wSUP!$C19:$DB19),$A19*wSUP!H19/SUM(wSUP!$C19:$DB19),0)</f>
        <v>0</v>
      </c>
      <c r="I19" s="15">
        <f>IF(SUM(wSUP!$C19:$DB19),$A19*wSUP!I19/SUM(wSUP!$C19:$DB19),0)</f>
        <v>0</v>
      </c>
      <c r="J19" s="15">
        <f>IF(SUM(wSUP!$C19:$DB19),$A19*wSUP!J19/SUM(wSUP!$C19:$DB19),0)</f>
        <v>0</v>
      </c>
      <c r="K19" s="15">
        <f>IF(SUM(wSUP!$C19:$DB19),$A19*wSUP!K19/SUM(wSUP!$C19:$DB19),0)</f>
        <v>0</v>
      </c>
      <c r="L19" s="15">
        <f>IF(SUM(wSUP!$C19:$DB19),$A19*wSUP!L19/SUM(wSUP!$C19:$DB19),0)</f>
        <v>0</v>
      </c>
      <c r="M19" s="15">
        <f>IF(SUM(wSUP!$C19:$DB19),$A19*wSUP!M19/SUM(wSUP!$C19:$DB19),0)</f>
        <v>0</v>
      </c>
      <c r="N19" s="15">
        <f>IF(SUM(wSUP!$C19:$DB19),$A19*wSUP!N19/SUM(wSUP!$C19:$DB19),0)</f>
        <v>149.13716210096251</v>
      </c>
      <c r="O19" s="15">
        <f>IF(SUM(wSUP!$C19:$DB19),$A19*wSUP!O19/SUM(wSUP!$C19:$DB19),0)</f>
        <v>0</v>
      </c>
      <c r="P19" s="15">
        <f>IF(SUM(wSUP!$C19:$DB19),$A19*wSUP!P19/SUM(wSUP!$C19:$DB19),0)</f>
        <v>0</v>
      </c>
      <c r="Q19" s="15">
        <f>IF(SUM(wSUP!$C19:$DB19),$A19*wSUP!Q19/SUM(wSUP!$C19:$DB19),0)</f>
        <v>0</v>
      </c>
      <c r="R19" s="15">
        <f>IF(SUM(wSUP!$C19:$DB19),$A19*wSUP!R19/SUM(wSUP!$C19:$DB19),0)</f>
        <v>0</v>
      </c>
      <c r="S19" s="15">
        <f>IF(SUM(wSUP!$C19:$DB19),$A19*wSUP!S19/SUM(wSUP!$C19:$DB19),0)</f>
        <v>0</v>
      </c>
      <c r="T19" s="15">
        <f>IF(SUM(wSUP!$C19:$DB19),$A19*wSUP!T19/SUM(wSUP!$C19:$DB19),0)</f>
        <v>0</v>
      </c>
      <c r="U19" s="15">
        <f>IF(SUM(wSUP!$C19:$DB19),$A19*wSUP!U19/SUM(wSUP!$C19:$DB19),0)</f>
        <v>0</v>
      </c>
      <c r="V19" s="15">
        <f>IF(SUM(wSUP!$C19:$DB19),$A19*wSUP!V19/SUM(wSUP!$C19:$DB19),0)</f>
        <v>0</v>
      </c>
      <c r="W19" s="15">
        <f>IF(SUM(wSUP!$C19:$DB19),$A19*wSUP!W19/SUM(wSUP!$C19:$DB19),0)</f>
        <v>0</v>
      </c>
      <c r="X19" s="15">
        <f>IF(SUM(wSUP!$C19:$DB19),$A19*wSUP!X19/SUM(wSUP!$C19:$DB19),0)</f>
        <v>0</v>
      </c>
      <c r="Y19" s="15">
        <f>IF(SUM(wSUP!$C19:$DB19),$A19*wSUP!Y19/SUM(wSUP!$C19:$DB19),0)</f>
        <v>0</v>
      </c>
      <c r="Z19" s="15">
        <f>IF(SUM(wSUP!$C19:$DB19),$A19*wSUP!Z19/SUM(wSUP!$C19:$DB19),0)</f>
        <v>0</v>
      </c>
      <c r="AA19" s="15">
        <f>IF(SUM(wSUP!$C19:$DB19),$A19*wSUP!AA19/SUM(wSUP!$C19:$DB19),0)</f>
        <v>0</v>
      </c>
      <c r="AB19" s="15">
        <f>IF(SUM(wSUP!$C19:$DB19),$A19*wSUP!AB19/SUM(wSUP!$C19:$DB19),0)</f>
        <v>0</v>
      </c>
      <c r="AC19" s="15">
        <f>IF(SUM(wSUP!$C19:$DB19),$A19*wSUP!AC19/SUM(wSUP!$C19:$DB19),0)</f>
        <v>0</v>
      </c>
      <c r="AD19" s="15">
        <f>IF(SUM(wSUP!$C19:$DB19),$A19*wSUP!AD19/SUM(wSUP!$C19:$DB19),0)</f>
        <v>0</v>
      </c>
      <c r="AE19" s="15">
        <f>IF(SUM(wSUP!$C19:$DB19),$A19*wSUP!AE19/SUM(wSUP!$C19:$DB19),0)</f>
        <v>0</v>
      </c>
      <c r="AF19" s="15">
        <f>IF(SUM(wSUP!$C19:$DB19),$A19*wSUP!AF19/SUM(wSUP!$C19:$DB19),0)</f>
        <v>0</v>
      </c>
      <c r="AG19" s="15">
        <f>IF(SUM(wSUP!$C19:$DB19),$A19*wSUP!AG19/SUM(wSUP!$C19:$DB19),0)</f>
        <v>0</v>
      </c>
      <c r="AH19" s="15">
        <f>IF(SUM(wSUP!$C19:$DB19),$A19*wSUP!AH19/SUM(wSUP!$C19:$DB19),0)</f>
        <v>0</v>
      </c>
      <c r="AI19" s="15">
        <f>IF(SUM(wSUP!$C19:$DB19),$A19*wSUP!AI19/SUM(wSUP!$C19:$DB19),0)</f>
        <v>0</v>
      </c>
      <c r="AJ19" s="15">
        <f>IF(SUM(wSUP!$C19:$DB19),$A19*wSUP!AJ19/SUM(wSUP!$C19:$DB19),0)</f>
        <v>0</v>
      </c>
      <c r="AK19" s="15">
        <f>IF(SUM(wSUP!$C19:$DB19),$A19*wSUP!AK19/SUM(wSUP!$C19:$DB19),0)</f>
        <v>0</v>
      </c>
      <c r="AL19" s="15">
        <f>IF(SUM(wSUP!$C19:$DB19),$A19*wSUP!AL19/SUM(wSUP!$C19:$DB19),0)</f>
        <v>0</v>
      </c>
      <c r="AM19" s="15">
        <f>IF(SUM(wSUP!$C19:$DB19),$A19*wSUP!AM19/SUM(wSUP!$C19:$DB19),0)</f>
        <v>0</v>
      </c>
      <c r="AN19" s="15">
        <f>IF(SUM(wSUP!$C19:$DB19),$A19*wSUP!AN19/SUM(wSUP!$C19:$DB19),0)</f>
        <v>0</v>
      </c>
      <c r="AO19" s="15">
        <f>IF(SUM(wSUP!$C19:$DB19),$A19*wSUP!AO19/SUM(wSUP!$C19:$DB19),0)</f>
        <v>0</v>
      </c>
      <c r="AP19" s="15">
        <f>IF(SUM(wSUP!$C19:$DB19),$A19*wSUP!AP19/SUM(wSUP!$C19:$DB19),0)</f>
        <v>0</v>
      </c>
      <c r="AQ19" s="15">
        <f>IF(SUM(wSUP!$C19:$DB19),$A19*wSUP!AQ19/SUM(wSUP!$C19:$DB19),0)</f>
        <v>0</v>
      </c>
      <c r="AR19" s="15">
        <f>IF(SUM(wSUP!$C19:$DB19),$A19*wSUP!AR19/SUM(wSUP!$C19:$DB19),0)</f>
        <v>0</v>
      </c>
      <c r="AS19" s="15">
        <f>IF(SUM(wSUP!$C19:$DB19),$A19*wSUP!AS19/SUM(wSUP!$C19:$DB19),0)</f>
        <v>0</v>
      </c>
      <c r="AT19" s="15">
        <f>IF(SUM(wSUP!$C19:$DB19),$A19*wSUP!AT19/SUM(wSUP!$C19:$DB19),0)</f>
        <v>0</v>
      </c>
      <c r="AU19" s="15">
        <f>IF(SUM(wSUP!$C19:$DB19),$A19*wSUP!AU19/SUM(wSUP!$C19:$DB19),0)</f>
        <v>0</v>
      </c>
      <c r="AV19" s="15">
        <f>IF(SUM(wSUP!$C19:$DB19),$A19*wSUP!AV19/SUM(wSUP!$C19:$DB19),0)</f>
        <v>0</v>
      </c>
      <c r="AW19" s="15">
        <f>IF(SUM(wSUP!$C19:$DB19),$A19*wSUP!AW19/SUM(wSUP!$C19:$DB19),0)</f>
        <v>0</v>
      </c>
      <c r="AX19" s="15">
        <f>IF(SUM(wSUP!$C19:$DB19),$A19*wSUP!AX19/SUM(wSUP!$C19:$DB19),0)</f>
        <v>0</v>
      </c>
      <c r="AY19" s="15">
        <f>IF(SUM(wSUP!$C19:$DB19),$A19*wSUP!AY19/SUM(wSUP!$C19:$DB19),0)</f>
        <v>0</v>
      </c>
      <c r="AZ19" s="15">
        <f>IF(SUM(wSUP!$C19:$DB19),$A19*wSUP!AZ19/SUM(wSUP!$C19:$DB19),0)</f>
        <v>0</v>
      </c>
      <c r="BA19" s="15">
        <f>IF(SUM(wSUP!$C19:$DB19),$A19*wSUP!BA19/SUM(wSUP!$C19:$DB19),0)</f>
        <v>0</v>
      </c>
      <c r="BB19" s="15">
        <f>IF(SUM(wSUP!$C19:$DB19),$A19*wSUP!BB19/SUM(wSUP!$C19:$DB19),0)</f>
        <v>0</v>
      </c>
      <c r="BC19" s="15">
        <f>IF(SUM(wSUP!$C19:$DB19),$A19*wSUP!BC19/SUM(wSUP!$C19:$DB19),0)</f>
        <v>0</v>
      </c>
      <c r="BD19" s="15">
        <f>IF(SUM(wSUP!$C19:$DB19),$A19*wSUP!BD19/SUM(wSUP!$C19:$DB19),0)</f>
        <v>0</v>
      </c>
      <c r="BE19" s="15">
        <f>IF(SUM(wSUP!$C19:$DB19),$A19*wSUP!BE19/SUM(wSUP!$C19:$DB19),0)</f>
        <v>0</v>
      </c>
      <c r="BF19" s="15">
        <f>IF(SUM(wSUP!$C19:$DB19),$A19*wSUP!BF19/SUM(wSUP!$C19:$DB19),0)</f>
        <v>0</v>
      </c>
      <c r="BG19" s="15">
        <f>IF(SUM(wSUP!$C19:$DB19),$A19*wSUP!BG19/SUM(wSUP!$C19:$DB19),0)</f>
        <v>0</v>
      </c>
      <c r="BH19" s="15">
        <f>IF(SUM(wSUP!$C19:$DB19),$A19*wSUP!BH19/SUM(wSUP!$C19:$DB19),0)</f>
        <v>0</v>
      </c>
      <c r="BI19" s="15">
        <f>IF(SUM(wSUP!$C19:$DB19),$A19*wSUP!BI19/SUM(wSUP!$C19:$DB19),0)</f>
        <v>0</v>
      </c>
      <c r="BJ19" s="15">
        <f>IF(SUM(wSUP!$C19:$DB19),$A19*wSUP!BJ19/SUM(wSUP!$C19:$DB19),0)</f>
        <v>0</v>
      </c>
      <c r="BK19" s="15">
        <f>IF(SUM(wSUP!$C19:$DB19),$A19*wSUP!BK19/SUM(wSUP!$C19:$DB19),0)</f>
        <v>0</v>
      </c>
      <c r="BL19" s="15">
        <f>IF(SUM(wSUP!$C19:$DB19),$A19*wSUP!BL19/SUM(wSUP!$C19:$DB19),0)</f>
        <v>0</v>
      </c>
      <c r="BM19" s="15">
        <f>IF(SUM(wSUP!$C19:$DB19),$A19*wSUP!BM19/SUM(wSUP!$C19:$DB19),0)</f>
        <v>0</v>
      </c>
      <c r="BN19" s="15">
        <f>IF(SUM(wSUP!$C19:$DB19),$A19*wSUP!BN19/SUM(wSUP!$C19:$DB19),0)</f>
        <v>0</v>
      </c>
      <c r="BO19" s="15">
        <f>IF(SUM(wSUP!$C19:$DB19),$A19*wSUP!BO19/SUM(wSUP!$C19:$DB19),0)</f>
        <v>0</v>
      </c>
      <c r="BP19" s="15">
        <f>IF(SUM(wSUP!$C19:$DB19),$A19*wSUP!BP19/SUM(wSUP!$C19:$DB19),0)</f>
        <v>0</v>
      </c>
      <c r="BQ19" s="15">
        <f>IF(SUM(wSUP!$C19:$DB19),$A19*wSUP!BQ19/SUM(wSUP!$C19:$DB19),0)</f>
        <v>0</v>
      </c>
      <c r="BR19" s="15">
        <f>IF(SUM(wSUP!$C19:$DB19),$A19*wSUP!BR19/SUM(wSUP!$C19:$DB19),0)</f>
        <v>0</v>
      </c>
      <c r="BS19" s="15">
        <f>IF(SUM(wSUP!$C19:$DB19),$A19*wSUP!BS19/SUM(wSUP!$C19:$DB19),0)</f>
        <v>0</v>
      </c>
      <c r="BT19" s="15">
        <f>IF(SUM(wSUP!$C19:$DB19),$A19*wSUP!BT19/SUM(wSUP!$C19:$DB19),0)</f>
        <v>0</v>
      </c>
      <c r="BU19" s="15">
        <f>IF(SUM(wSUP!$C19:$DB19),$A19*wSUP!BU19/SUM(wSUP!$C19:$DB19),0)</f>
        <v>0</v>
      </c>
      <c r="BV19" s="15">
        <f>IF(SUM(wSUP!$C19:$DB19),$A19*wSUP!BV19/SUM(wSUP!$C19:$DB19),0)</f>
        <v>0</v>
      </c>
      <c r="BW19" s="15">
        <f>IF(SUM(wSUP!$C19:$DB19),$A19*wSUP!BW19/SUM(wSUP!$C19:$DB19),0)</f>
        <v>0</v>
      </c>
      <c r="BX19" s="15">
        <f>IF(SUM(wSUP!$C19:$DB19),$A19*wSUP!BX19/SUM(wSUP!$C19:$DB19),0)</f>
        <v>0</v>
      </c>
      <c r="BY19" s="15">
        <f>IF(SUM(wSUP!$C19:$DB19),$A19*wSUP!BY19/SUM(wSUP!$C19:$DB19),0)</f>
        <v>0</v>
      </c>
      <c r="BZ19" s="15">
        <f>IF(SUM(wSUP!$C19:$DB19),$A19*wSUP!BZ19/SUM(wSUP!$C19:$DB19),0)</f>
        <v>0</v>
      </c>
      <c r="CA19" s="15">
        <f>IF(SUM(wSUP!$C19:$DB19),$A19*wSUP!CA19/SUM(wSUP!$C19:$DB19),0)</f>
        <v>0</v>
      </c>
      <c r="CB19" s="15">
        <f>IF(SUM(wSUP!$C19:$DB19),$A19*wSUP!CB19/SUM(wSUP!$C19:$DB19),0)</f>
        <v>0</v>
      </c>
      <c r="CC19" s="15">
        <f>IF(SUM(wSUP!$C19:$DB19),$A19*wSUP!CC19/SUM(wSUP!$C19:$DB19),0)</f>
        <v>0</v>
      </c>
      <c r="CD19" s="15">
        <f>IF(SUM(wSUP!$C19:$DB19),$A19*wSUP!CD19/SUM(wSUP!$C19:$DB19),0)</f>
        <v>0</v>
      </c>
      <c r="CE19" s="15">
        <f>IF(SUM(wSUP!$C19:$DB19),$A19*wSUP!CE19/SUM(wSUP!$C19:$DB19),0)</f>
        <v>0</v>
      </c>
      <c r="CF19" s="15">
        <f>IF(SUM(wSUP!$C19:$DB19),$A19*wSUP!CF19/SUM(wSUP!$C19:$DB19),0)</f>
        <v>0</v>
      </c>
      <c r="CG19" s="15">
        <f>IF(SUM(wSUP!$C19:$DB19),$A19*wSUP!CG19/SUM(wSUP!$C19:$DB19),0)</f>
        <v>0</v>
      </c>
      <c r="CH19" s="15">
        <f>IF(SUM(wSUP!$C19:$DB19),$A19*wSUP!CH19/SUM(wSUP!$C19:$DB19),0)</f>
        <v>0</v>
      </c>
      <c r="CI19" s="15">
        <f>IF(SUM(wSUP!$C19:$DB19),$A19*wSUP!CI19/SUM(wSUP!$C19:$DB19),0)</f>
        <v>0</v>
      </c>
      <c r="CJ19" s="15">
        <f>IF(SUM(wSUP!$C19:$DB19),$A19*wSUP!CJ19/SUM(wSUP!$C19:$DB19),0)</f>
        <v>0</v>
      </c>
      <c r="CK19" s="15">
        <f>IF(SUM(wSUP!$C19:$DB19),$A19*wSUP!CK19/SUM(wSUP!$C19:$DB19),0)</f>
        <v>0</v>
      </c>
      <c r="CL19" s="15">
        <f>IF(SUM(wSUP!$C19:$DB19),$A19*wSUP!CL19/SUM(wSUP!$C19:$DB19),0)</f>
        <v>0</v>
      </c>
      <c r="CM19" s="15">
        <f>IF(SUM(wSUP!$C19:$DB19),$A19*wSUP!CM19/SUM(wSUP!$C19:$DB19),0)</f>
        <v>0</v>
      </c>
      <c r="CN19" s="15">
        <f>IF(SUM(wSUP!$C19:$DB19),$A19*wSUP!CN19/SUM(wSUP!$C19:$DB19),0)</f>
        <v>0</v>
      </c>
      <c r="CO19" s="15">
        <f>IF(SUM(wSUP!$C19:$DB19),$A19*wSUP!CO19/SUM(wSUP!$C19:$DB19),0)</f>
        <v>0</v>
      </c>
      <c r="CP19" s="15">
        <f>IF(SUM(wSUP!$C19:$DB19),$A19*wSUP!CP19/SUM(wSUP!$C19:$DB19),0)</f>
        <v>0</v>
      </c>
      <c r="CQ19" s="15">
        <f>IF(SUM(wSUP!$C19:$DB19),$A19*wSUP!CQ19/SUM(wSUP!$C19:$DB19),0)</f>
        <v>0</v>
      </c>
      <c r="CR19" s="15">
        <f>IF(SUM(wSUP!$C19:$DB19),$A19*wSUP!CR19/SUM(wSUP!$C19:$DB19),0)</f>
        <v>0</v>
      </c>
      <c r="CS19" s="15">
        <f>IF(SUM(wSUP!$C19:$DB19),$A19*wSUP!CS19/SUM(wSUP!$C19:$DB19),0)</f>
        <v>0</v>
      </c>
      <c r="CT19" s="15">
        <f>IF(SUM(wSUP!$C19:$DB19),$A19*wSUP!CT19/SUM(wSUP!$C19:$DB19),0)</f>
        <v>0</v>
      </c>
      <c r="CU19" s="15">
        <f>IF(SUM(wSUP!$C19:$DB19),$A19*wSUP!CU19/SUM(wSUP!$C19:$DB19),0)</f>
        <v>0</v>
      </c>
      <c r="CV19" s="15">
        <f>IF(SUM(wSUP!$C19:$DB19),$A19*wSUP!CV19/SUM(wSUP!$C19:$DB19),0)</f>
        <v>0</v>
      </c>
      <c r="CW19" s="15">
        <f>IF(SUM(wSUP!$C19:$DB19),$A19*wSUP!CW19/SUM(wSUP!$C19:$DB19),0)</f>
        <v>0</v>
      </c>
      <c r="CX19" s="15">
        <f>IF(SUM(wSUP!$C19:$DB19),$A19*wSUP!CX19/SUM(wSUP!$C19:$DB19),0)</f>
        <v>0</v>
      </c>
      <c r="CY19" s="15">
        <f>IF(SUM(wSUP!$C19:$DB19),$A19*wSUP!CY19/SUM(wSUP!$C19:$DB19),0)</f>
        <v>0</v>
      </c>
      <c r="CZ19" s="15">
        <f>IF(SUM(wSUP!$C19:$DB19),$A19*wSUP!CZ19/SUM(wSUP!$C19:$DB19),0)</f>
        <v>0</v>
      </c>
      <c r="DA19" s="15">
        <f>IF(SUM(wSUP!$C19:$DB19),$A19*wSUP!DA19/SUM(wSUP!$C19:$DB19),0)</f>
        <v>0</v>
      </c>
      <c r="DB19" s="15">
        <f>IF(SUM(wSUP!$C19:$DB19),$A19*wSUP!DB19/SUM(wSUP!$C19:$DB19),0)</f>
        <v>0</v>
      </c>
      <c r="DC19" s="1"/>
    </row>
    <row r="20" spans="1:107" x14ac:dyDescent="0.35">
      <c r="A20" s="35">
        <v>81.996625156106191</v>
      </c>
      <c r="B20" s="8" t="s">
        <v>907</v>
      </c>
      <c r="C20" s="15">
        <f>IF(SUM(wSUP!$C20:$DB20),$A20*wSUP!C20/SUM(wSUP!$C20:$DB20),0)</f>
        <v>0</v>
      </c>
      <c r="D20" s="15">
        <f>IF(SUM(wSUP!$C20:$DB20),$A20*wSUP!D20/SUM(wSUP!$C20:$DB20),0)</f>
        <v>0</v>
      </c>
      <c r="E20" s="15">
        <f>IF(SUM(wSUP!$C20:$DB20),$A20*wSUP!E20/SUM(wSUP!$C20:$DB20),0)</f>
        <v>0</v>
      </c>
      <c r="F20" s="15">
        <f>IF(SUM(wSUP!$C20:$DB20),$A20*wSUP!F20/SUM(wSUP!$C20:$DB20),0)</f>
        <v>0</v>
      </c>
      <c r="G20" s="15">
        <f>IF(SUM(wSUP!$C20:$DB20),$A20*wSUP!G20/SUM(wSUP!$C20:$DB20),0)</f>
        <v>0</v>
      </c>
      <c r="H20" s="15">
        <f>IF(SUM(wSUP!$C20:$DB20),$A20*wSUP!H20/SUM(wSUP!$C20:$DB20),0)</f>
        <v>0</v>
      </c>
      <c r="I20" s="15">
        <f>IF(SUM(wSUP!$C20:$DB20),$A20*wSUP!I20/SUM(wSUP!$C20:$DB20),0)</f>
        <v>0</v>
      </c>
      <c r="J20" s="15">
        <f>IF(SUM(wSUP!$C20:$DB20),$A20*wSUP!J20/SUM(wSUP!$C20:$DB20),0)</f>
        <v>0</v>
      </c>
      <c r="K20" s="15">
        <f>IF(SUM(wSUP!$C20:$DB20),$A20*wSUP!K20/SUM(wSUP!$C20:$DB20),0)</f>
        <v>0</v>
      </c>
      <c r="L20" s="15">
        <f>IF(SUM(wSUP!$C20:$DB20),$A20*wSUP!L20/SUM(wSUP!$C20:$DB20),0)</f>
        <v>0</v>
      </c>
      <c r="M20" s="15">
        <f>IF(SUM(wSUP!$C20:$DB20),$A20*wSUP!M20/SUM(wSUP!$C20:$DB20),0)</f>
        <v>0</v>
      </c>
      <c r="N20" s="15">
        <f>IF(SUM(wSUP!$C20:$DB20),$A20*wSUP!N20/SUM(wSUP!$C20:$DB20),0)</f>
        <v>0</v>
      </c>
      <c r="O20" s="15">
        <f>IF(SUM(wSUP!$C20:$DB20),$A20*wSUP!O20/SUM(wSUP!$C20:$DB20),0)</f>
        <v>81.996625156106191</v>
      </c>
      <c r="P20" s="15">
        <f>IF(SUM(wSUP!$C20:$DB20),$A20*wSUP!P20/SUM(wSUP!$C20:$DB20),0)</f>
        <v>0</v>
      </c>
      <c r="Q20" s="15">
        <f>IF(SUM(wSUP!$C20:$DB20),$A20*wSUP!Q20/SUM(wSUP!$C20:$DB20),0)</f>
        <v>0</v>
      </c>
      <c r="R20" s="15">
        <f>IF(SUM(wSUP!$C20:$DB20),$A20*wSUP!R20/SUM(wSUP!$C20:$DB20),0)</f>
        <v>0</v>
      </c>
      <c r="S20" s="15">
        <f>IF(SUM(wSUP!$C20:$DB20),$A20*wSUP!S20/SUM(wSUP!$C20:$DB20),0)</f>
        <v>0</v>
      </c>
      <c r="T20" s="15">
        <f>IF(SUM(wSUP!$C20:$DB20),$A20*wSUP!T20/SUM(wSUP!$C20:$DB20),0)</f>
        <v>0</v>
      </c>
      <c r="U20" s="15">
        <f>IF(SUM(wSUP!$C20:$DB20),$A20*wSUP!U20/SUM(wSUP!$C20:$DB20),0)</f>
        <v>0</v>
      </c>
      <c r="V20" s="15">
        <f>IF(SUM(wSUP!$C20:$DB20),$A20*wSUP!V20/SUM(wSUP!$C20:$DB20),0)</f>
        <v>0</v>
      </c>
      <c r="W20" s="15">
        <f>IF(SUM(wSUP!$C20:$DB20),$A20*wSUP!W20/SUM(wSUP!$C20:$DB20),0)</f>
        <v>0</v>
      </c>
      <c r="X20" s="15">
        <f>IF(SUM(wSUP!$C20:$DB20),$A20*wSUP!X20/SUM(wSUP!$C20:$DB20),0)</f>
        <v>0</v>
      </c>
      <c r="Y20" s="15">
        <f>IF(SUM(wSUP!$C20:$DB20),$A20*wSUP!Y20/SUM(wSUP!$C20:$DB20),0)</f>
        <v>0</v>
      </c>
      <c r="Z20" s="15">
        <f>IF(SUM(wSUP!$C20:$DB20),$A20*wSUP!Z20/SUM(wSUP!$C20:$DB20),0)</f>
        <v>0</v>
      </c>
      <c r="AA20" s="15">
        <f>IF(SUM(wSUP!$C20:$DB20),$A20*wSUP!AA20/SUM(wSUP!$C20:$DB20),0)</f>
        <v>0</v>
      </c>
      <c r="AB20" s="15">
        <f>IF(SUM(wSUP!$C20:$DB20),$A20*wSUP!AB20/SUM(wSUP!$C20:$DB20),0)</f>
        <v>0</v>
      </c>
      <c r="AC20" s="15">
        <f>IF(SUM(wSUP!$C20:$DB20),$A20*wSUP!AC20/SUM(wSUP!$C20:$DB20),0)</f>
        <v>0</v>
      </c>
      <c r="AD20" s="15">
        <f>IF(SUM(wSUP!$C20:$DB20),$A20*wSUP!AD20/SUM(wSUP!$C20:$DB20),0)</f>
        <v>0</v>
      </c>
      <c r="AE20" s="15">
        <f>IF(SUM(wSUP!$C20:$DB20),$A20*wSUP!AE20/SUM(wSUP!$C20:$DB20),0)</f>
        <v>0</v>
      </c>
      <c r="AF20" s="15">
        <f>IF(SUM(wSUP!$C20:$DB20),$A20*wSUP!AF20/SUM(wSUP!$C20:$DB20),0)</f>
        <v>0</v>
      </c>
      <c r="AG20" s="15">
        <f>IF(SUM(wSUP!$C20:$DB20),$A20*wSUP!AG20/SUM(wSUP!$C20:$DB20),0)</f>
        <v>0</v>
      </c>
      <c r="AH20" s="15">
        <f>IF(SUM(wSUP!$C20:$DB20),$A20*wSUP!AH20/SUM(wSUP!$C20:$DB20),0)</f>
        <v>0</v>
      </c>
      <c r="AI20" s="15">
        <f>IF(SUM(wSUP!$C20:$DB20),$A20*wSUP!AI20/SUM(wSUP!$C20:$DB20),0)</f>
        <v>0</v>
      </c>
      <c r="AJ20" s="15">
        <f>IF(SUM(wSUP!$C20:$DB20),$A20*wSUP!AJ20/SUM(wSUP!$C20:$DB20),0)</f>
        <v>0</v>
      </c>
      <c r="AK20" s="15">
        <f>IF(SUM(wSUP!$C20:$DB20),$A20*wSUP!AK20/SUM(wSUP!$C20:$DB20),0)</f>
        <v>0</v>
      </c>
      <c r="AL20" s="15">
        <f>IF(SUM(wSUP!$C20:$DB20),$A20*wSUP!AL20/SUM(wSUP!$C20:$DB20),0)</f>
        <v>0</v>
      </c>
      <c r="AM20" s="15">
        <f>IF(SUM(wSUP!$C20:$DB20),$A20*wSUP!AM20/SUM(wSUP!$C20:$DB20),0)</f>
        <v>0</v>
      </c>
      <c r="AN20" s="15">
        <f>IF(SUM(wSUP!$C20:$DB20),$A20*wSUP!AN20/SUM(wSUP!$C20:$DB20),0)</f>
        <v>0</v>
      </c>
      <c r="AO20" s="15">
        <f>IF(SUM(wSUP!$C20:$DB20),$A20*wSUP!AO20/SUM(wSUP!$C20:$DB20),0)</f>
        <v>0</v>
      </c>
      <c r="AP20" s="15">
        <f>IF(SUM(wSUP!$C20:$DB20),$A20*wSUP!AP20/SUM(wSUP!$C20:$DB20),0)</f>
        <v>0</v>
      </c>
      <c r="AQ20" s="15">
        <f>IF(SUM(wSUP!$C20:$DB20),$A20*wSUP!AQ20/SUM(wSUP!$C20:$DB20),0)</f>
        <v>0</v>
      </c>
      <c r="AR20" s="15">
        <f>IF(SUM(wSUP!$C20:$DB20),$A20*wSUP!AR20/SUM(wSUP!$C20:$DB20),0)</f>
        <v>0</v>
      </c>
      <c r="AS20" s="15">
        <f>IF(SUM(wSUP!$C20:$DB20),$A20*wSUP!AS20/SUM(wSUP!$C20:$DB20),0)</f>
        <v>0</v>
      </c>
      <c r="AT20" s="15">
        <f>IF(SUM(wSUP!$C20:$DB20),$A20*wSUP!AT20/SUM(wSUP!$C20:$DB20),0)</f>
        <v>0</v>
      </c>
      <c r="AU20" s="15">
        <f>IF(SUM(wSUP!$C20:$DB20),$A20*wSUP!AU20/SUM(wSUP!$C20:$DB20),0)</f>
        <v>0</v>
      </c>
      <c r="AV20" s="15">
        <f>IF(SUM(wSUP!$C20:$DB20),$A20*wSUP!AV20/SUM(wSUP!$C20:$DB20),0)</f>
        <v>0</v>
      </c>
      <c r="AW20" s="15">
        <f>IF(SUM(wSUP!$C20:$DB20),$A20*wSUP!AW20/SUM(wSUP!$C20:$DB20),0)</f>
        <v>0</v>
      </c>
      <c r="AX20" s="15">
        <f>IF(SUM(wSUP!$C20:$DB20),$A20*wSUP!AX20/SUM(wSUP!$C20:$DB20),0)</f>
        <v>0</v>
      </c>
      <c r="AY20" s="15">
        <f>IF(SUM(wSUP!$C20:$DB20),$A20*wSUP!AY20/SUM(wSUP!$C20:$DB20),0)</f>
        <v>0</v>
      </c>
      <c r="AZ20" s="15">
        <f>IF(SUM(wSUP!$C20:$DB20),$A20*wSUP!AZ20/SUM(wSUP!$C20:$DB20),0)</f>
        <v>0</v>
      </c>
      <c r="BA20" s="15">
        <f>IF(SUM(wSUP!$C20:$DB20),$A20*wSUP!BA20/SUM(wSUP!$C20:$DB20),0)</f>
        <v>0</v>
      </c>
      <c r="BB20" s="15">
        <f>IF(SUM(wSUP!$C20:$DB20),$A20*wSUP!BB20/SUM(wSUP!$C20:$DB20),0)</f>
        <v>0</v>
      </c>
      <c r="BC20" s="15">
        <f>IF(SUM(wSUP!$C20:$DB20),$A20*wSUP!BC20/SUM(wSUP!$C20:$DB20),0)</f>
        <v>0</v>
      </c>
      <c r="BD20" s="15">
        <f>IF(SUM(wSUP!$C20:$DB20),$A20*wSUP!BD20/SUM(wSUP!$C20:$DB20),0)</f>
        <v>0</v>
      </c>
      <c r="BE20" s="15">
        <f>IF(SUM(wSUP!$C20:$DB20),$A20*wSUP!BE20/SUM(wSUP!$C20:$DB20),0)</f>
        <v>0</v>
      </c>
      <c r="BF20" s="15">
        <f>IF(SUM(wSUP!$C20:$DB20),$A20*wSUP!BF20/SUM(wSUP!$C20:$DB20),0)</f>
        <v>0</v>
      </c>
      <c r="BG20" s="15">
        <f>IF(SUM(wSUP!$C20:$DB20),$A20*wSUP!BG20/SUM(wSUP!$C20:$DB20),0)</f>
        <v>0</v>
      </c>
      <c r="BH20" s="15">
        <f>IF(SUM(wSUP!$C20:$DB20),$A20*wSUP!BH20/SUM(wSUP!$C20:$DB20),0)</f>
        <v>0</v>
      </c>
      <c r="BI20" s="15">
        <f>IF(SUM(wSUP!$C20:$DB20),$A20*wSUP!BI20/SUM(wSUP!$C20:$DB20),0)</f>
        <v>0</v>
      </c>
      <c r="BJ20" s="15">
        <f>IF(SUM(wSUP!$C20:$DB20),$A20*wSUP!BJ20/SUM(wSUP!$C20:$DB20),0)</f>
        <v>0</v>
      </c>
      <c r="BK20" s="15">
        <f>IF(SUM(wSUP!$C20:$DB20),$A20*wSUP!BK20/SUM(wSUP!$C20:$DB20),0)</f>
        <v>0</v>
      </c>
      <c r="BL20" s="15">
        <f>IF(SUM(wSUP!$C20:$DB20),$A20*wSUP!BL20/SUM(wSUP!$C20:$DB20),0)</f>
        <v>0</v>
      </c>
      <c r="BM20" s="15">
        <f>IF(SUM(wSUP!$C20:$DB20),$A20*wSUP!BM20/SUM(wSUP!$C20:$DB20),0)</f>
        <v>0</v>
      </c>
      <c r="BN20" s="15">
        <f>IF(SUM(wSUP!$C20:$DB20),$A20*wSUP!BN20/SUM(wSUP!$C20:$DB20),0)</f>
        <v>0</v>
      </c>
      <c r="BO20" s="15">
        <f>IF(SUM(wSUP!$C20:$DB20),$A20*wSUP!BO20/SUM(wSUP!$C20:$DB20),0)</f>
        <v>0</v>
      </c>
      <c r="BP20" s="15">
        <f>IF(SUM(wSUP!$C20:$DB20),$A20*wSUP!BP20/SUM(wSUP!$C20:$DB20),0)</f>
        <v>0</v>
      </c>
      <c r="BQ20" s="15">
        <f>IF(SUM(wSUP!$C20:$DB20),$A20*wSUP!BQ20/SUM(wSUP!$C20:$DB20),0)</f>
        <v>0</v>
      </c>
      <c r="BR20" s="15">
        <f>IF(SUM(wSUP!$C20:$DB20),$A20*wSUP!BR20/SUM(wSUP!$C20:$DB20),0)</f>
        <v>0</v>
      </c>
      <c r="BS20" s="15">
        <f>IF(SUM(wSUP!$C20:$DB20),$A20*wSUP!BS20/SUM(wSUP!$C20:$DB20),0)</f>
        <v>0</v>
      </c>
      <c r="BT20" s="15">
        <f>IF(SUM(wSUP!$C20:$DB20),$A20*wSUP!BT20/SUM(wSUP!$C20:$DB20),0)</f>
        <v>0</v>
      </c>
      <c r="BU20" s="15">
        <f>IF(SUM(wSUP!$C20:$DB20),$A20*wSUP!BU20/SUM(wSUP!$C20:$DB20),0)</f>
        <v>0</v>
      </c>
      <c r="BV20" s="15">
        <f>IF(SUM(wSUP!$C20:$DB20),$A20*wSUP!BV20/SUM(wSUP!$C20:$DB20),0)</f>
        <v>0</v>
      </c>
      <c r="BW20" s="15">
        <f>IF(SUM(wSUP!$C20:$DB20),$A20*wSUP!BW20/SUM(wSUP!$C20:$DB20),0)</f>
        <v>0</v>
      </c>
      <c r="BX20" s="15">
        <f>IF(SUM(wSUP!$C20:$DB20),$A20*wSUP!BX20/SUM(wSUP!$C20:$DB20),0)</f>
        <v>0</v>
      </c>
      <c r="BY20" s="15">
        <f>IF(SUM(wSUP!$C20:$DB20),$A20*wSUP!BY20/SUM(wSUP!$C20:$DB20),0)</f>
        <v>0</v>
      </c>
      <c r="BZ20" s="15">
        <f>IF(SUM(wSUP!$C20:$DB20),$A20*wSUP!BZ20/SUM(wSUP!$C20:$DB20),0)</f>
        <v>0</v>
      </c>
      <c r="CA20" s="15">
        <f>IF(SUM(wSUP!$C20:$DB20),$A20*wSUP!CA20/SUM(wSUP!$C20:$DB20),0)</f>
        <v>0</v>
      </c>
      <c r="CB20" s="15">
        <f>IF(SUM(wSUP!$C20:$DB20),$A20*wSUP!CB20/SUM(wSUP!$C20:$DB20),0)</f>
        <v>0</v>
      </c>
      <c r="CC20" s="15">
        <f>IF(SUM(wSUP!$C20:$DB20),$A20*wSUP!CC20/SUM(wSUP!$C20:$DB20),0)</f>
        <v>0</v>
      </c>
      <c r="CD20" s="15">
        <f>IF(SUM(wSUP!$C20:$DB20),$A20*wSUP!CD20/SUM(wSUP!$C20:$DB20),0)</f>
        <v>0</v>
      </c>
      <c r="CE20" s="15">
        <f>IF(SUM(wSUP!$C20:$DB20),$A20*wSUP!CE20/SUM(wSUP!$C20:$DB20),0)</f>
        <v>0</v>
      </c>
      <c r="CF20" s="15">
        <f>IF(SUM(wSUP!$C20:$DB20),$A20*wSUP!CF20/SUM(wSUP!$C20:$DB20),0)</f>
        <v>0</v>
      </c>
      <c r="CG20" s="15">
        <f>IF(SUM(wSUP!$C20:$DB20),$A20*wSUP!CG20/SUM(wSUP!$C20:$DB20),0)</f>
        <v>0</v>
      </c>
      <c r="CH20" s="15">
        <f>IF(SUM(wSUP!$C20:$DB20),$A20*wSUP!CH20/SUM(wSUP!$C20:$DB20),0)</f>
        <v>0</v>
      </c>
      <c r="CI20" s="15">
        <f>IF(SUM(wSUP!$C20:$DB20),$A20*wSUP!CI20/SUM(wSUP!$C20:$DB20),0)</f>
        <v>0</v>
      </c>
      <c r="CJ20" s="15">
        <f>IF(SUM(wSUP!$C20:$DB20),$A20*wSUP!CJ20/SUM(wSUP!$C20:$DB20),0)</f>
        <v>0</v>
      </c>
      <c r="CK20" s="15">
        <f>IF(SUM(wSUP!$C20:$DB20),$A20*wSUP!CK20/SUM(wSUP!$C20:$DB20),0)</f>
        <v>0</v>
      </c>
      <c r="CL20" s="15">
        <f>IF(SUM(wSUP!$C20:$DB20),$A20*wSUP!CL20/SUM(wSUP!$C20:$DB20),0)</f>
        <v>0</v>
      </c>
      <c r="CM20" s="15">
        <f>IF(SUM(wSUP!$C20:$DB20),$A20*wSUP!CM20/SUM(wSUP!$C20:$DB20),0)</f>
        <v>0</v>
      </c>
      <c r="CN20" s="15">
        <f>IF(SUM(wSUP!$C20:$DB20),$A20*wSUP!CN20/SUM(wSUP!$C20:$DB20),0)</f>
        <v>0</v>
      </c>
      <c r="CO20" s="15">
        <f>IF(SUM(wSUP!$C20:$DB20),$A20*wSUP!CO20/SUM(wSUP!$C20:$DB20),0)</f>
        <v>0</v>
      </c>
      <c r="CP20" s="15">
        <f>IF(SUM(wSUP!$C20:$DB20),$A20*wSUP!CP20/SUM(wSUP!$C20:$DB20),0)</f>
        <v>0</v>
      </c>
      <c r="CQ20" s="15">
        <f>IF(SUM(wSUP!$C20:$DB20),$A20*wSUP!CQ20/SUM(wSUP!$C20:$DB20),0)</f>
        <v>0</v>
      </c>
      <c r="CR20" s="15">
        <f>IF(SUM(wSUP!$C20:$DB20),$A20*wSUP!CR20/SUM(wSUP!$C20:$DB20),0)</f>
        <v>0</v>
      </c>
      <c r="CS20" s="15">
        <f>IF(SUM(wSUP!$C20:$DB20),$A20*wSUP!CS20/SUM(wSUP!$C20:$DB20),0)</f>
        <v>0</v>
      </c>
      <c r="CT20" s="15">
        <f>IF(SUM(wSUP!$C20:$DB20),$A20*wSUP!CT20/SUM(wSUP!$C20:$DB20),0)</f>
        <v>0</v>
      </c>
      <c r="CU20" s="15">
        <f>IF(SUM(wSUP!$C20:$DB20),$A20*wSUP!CU20/SUM(wSUP!$C20:$DB20),0)</f>
        <v>0</v>
      </c>
      <c r="CV20" s="15">
        <f>IF(SUM(wSUP!$C20:$DB20),$A20*wSUP!CV20/SUM(wSUP!$C20:$DB20),0)</f>
        <v>0</v>
      </c>
      <c r="CW20" s="15">
        <f>IF(SUM(wSUP!$C20:$DB20),$A20*wSUP!CW20/SUM(wSUP!$C20:$DB20),0)</f>
        <v>0</v>
      </c>
      <c r="CX20" s="15">
        <f>IF(SUM(wSUP!$C20:$DB20),$A20*wSUP!CX20/SUM(wSUP!$C20:$DB20),0)</f>
        <v>0</v>
      </c>
      <c r="CY20" s="15">
        <f>IF(SUM(wSUP!$C20:$DB20),$A20*wSUP!CY20/SUM(wSUP!$C20:$DB20),0)</f>
        <v>0</v>
      </c>
      <c r="CZ20" s="15">
        <f>IF(SUM(wSUP!$C20:$DB20),$A20*wSUP!CZ20/SUM(wSUP!$C20:$DB20),0)</f>
        <v>0</v>
      </c>
      <c r="DA20" s="15">
        <f>IF(SUM(wSUP!$C20:$DB20),$A20*wSUP!DA20/SUM(wSUP!$C20:$DB20),0)</f>
        <v>0</v>
      </c>
      <c r="DB20" s="15">
        <f>IF(SUM(wSUP!$C20:$DB20),$A20*wSUP!DB20/SUM(wSUP!$C20:$DB20),0)</f>
        <v>0</v>
      </c>
      <c r="DC20" s="1"/>
    </row>
    <row r="21" spans="1:107" x14ac:dyDescent="0.35">
      <c r="A21" s="35">
        <v>149.29911784709657</v>
      </c>
      <c r="B21" s="15" t="s">
        <v>908</v>
      </c>
      <c r="C21" s="15">
        <f>IF(SUM(wSUP!$C21:$DB21),$A21*wSUP!C21/SUM(wSUP!$C21:$DB21),0)</f>
        <v>0</v>
      </c>
      <c r="D21" s="15">
        <f>IF(SUM(wSUP!$C21:$DB21),$A21*wSUP!D21/SUM(wSUP!$C21:$DB21),0)</f>
        <v>0</v>
      </c>
      <c r="E21" s="15">
        <f>IF(SUM(wSUP!$C21:$DB21),$A21*wSUP!E21/SUM(wSUP!$C21:$DB21),0)</f>
        <v>0</v>
      </c>
      <c r="F21" s="15">
        <f>IF(SUM(wSUP!$C21:$DB21),$A21*wSUP!F21/SUM(wSUP!$C21:$DB21),0)</f>
        <v>0</v>
      </c>
      <c r="G21" s="15">
        <f>IF(SUM(wSUP!$C21:$DB21),$A21*wSUP!G21/SUM(wSUP!$C21:$DB21),0)</f>
        <v>0</v>
      </c>
      <c r="H21" s="15">
        <f>IF(SUM(wSUP!$C21:$DB21),$A21*wSUP!H21/SUM(wSUP!$C21:$DB21),0)</f>
        <v>0</v>
      </c>
      <c r="I21" s="15">
        <f>IF(SUM(wSUP!$C21:$DB21),$A21*wSUP!I21/SUM(wSUP!$C21:$DB21),0)</f>
        <v>0</v>
      </c>
      <c r="J21" s="15">
        <f>IF(SUM(wSUP!$C21:$DB21),$A21*wSUP!J21/SUM(wSUP!$C21:$DB21),0)</f>
        <v>0</v>
      </c>
      <c r="K21" s="15">
        <f>IF(SUM(wSUP!$C21:$DB21),$A21*wSUP!K21/SUM(wSUP!$C21:$DB21),0)</f>
        <v>0</v>
      </c>
      <c r="L21" s="15">
        <f>IF(SUM(wSUP!$C21:$DB21),$A21*wSUP!L21/SUM(wSUP!$C21:$DB21),0)</f>
        <v>0</v>
      </c>
      <c r="M21" s="15">
        <f>IF(SUM(wSUP!$C21:$DB21),$A21*wSUP!M21/SUM(wSUP!$C21:$DB21),0)</f>
        <v>0</v>
      </c>
      <c r="N21" s="15">
        <f>IF(SUM(wSUP!$C21:$DB21),$A21*wSUP!N21/SUM(wSUP!$C21:$DB21),0)</f>
        <v>0</v>
      </c>
      <c r="O21" s="15">
        <f>IF(SUM(wSUP!$C21:$DB21),$A21*wSUP!O21/SUM(wSUP!$C21:$DB21),0)</f>
        <v>0</v>
      </c>
      <c r="P21" s="15">
        <f>IF(SUM(wSUP!$C21:$DB21),$A21*wSUP!P21/SUM(wSUP!$C21:$DB21),0)</f>
        <v>149.29911784709657</v>
      </c>
      <c r="Q21" s="15">
        <f>IF(SUM(wSUP!$C21:$DB21),$A21*wSUP!Q21/SUM(wSUP!$C21:$DB21),0)</f>
        <v>0</v>
      </c>
      <c r="R21" s="15">
        <f>IF(SUM(wSUP!$C21:$DB21),$A21*wSUP!R21/SUM(wSUP!$C21:$DB21),0)</f>
        <v>0</v>
      </c>
      <c r="S21" s="15">
        <f>IF(SUM(wSUP!$C21:$DB21),$A21*wSUP!S21/SUM(wSUP!$C21:$DB21),0)</f>
        <v>0</v>
      </c>
      <c r="T21" s="15">
        <f>IF(SUM(wSUP!$C21:$DB21),$A21*wSUP!T21/SUM(wSUP!$C21:$DB21),0)</f>
        <v>0</v>
      </c>
      <c r="U21" s="15">
        <f>IF(SUM(wSUP!$C21:$DB21),$A21*wSUP!U21/SUM(wSUP!$C21:$DB21),0)</f>
        <v>0</v>
      </c>
      <c r="V21" s="15">
        <f>IF(SUM(wSUP!$C21:$DB21),$A21*wSUP!V21/SUM(wSUP!$C21:$DB21),0)</f>
        <v>0</v>
      </c>
      <c r="W21" s="15">
        <f>IF(SUM(wSUP!$C21:$DB21),$A21*wSUP!W21/SUM(wSUP!$C21:$DB21),0)</f>
        <v>0</v>
      </c>
      <c r="X21" s="15">
        <f>IF(SUM(wSUP!$C21:$DB21),$A21*wSUP!X21/SUM(wSUP!$C21:$DB21),0)</f>
        <v>0</v>
      </c>
      <c r="Y21" s="15">
        <f>IF(SUM(wSUP!$C21:$DB21),$A21*wSUP!Y21/SUM(wSUP!$C21:$DB21),0)</f>
        <v>0</v>
      </c>
      <c r="Z21" s="15">
        <f>IF(SUM(wSUP!$C21:$DB21),$A21*wSUP!Z21/SUM(wSUP!$C21:$DB21),0)</f>
        <v>0</v>
      </c>
      <c r="AA21" s="15">
        <f>IF(SUM(wSUP!$C21:$DB21),$A21*wSUP!AA21/SUM(wSUP!$C21:$DB21),0)</f>
        <v>0</v>
      </c>
      <c r="AB21" s="15">
        <f>IF(SUM(wSUP!$C21:$DB21),$A21*wSUP!AB21/SUM(wSUP!$C21:$DB21),0)</f>
        <v>0</v>
      </c>
      <c r="AC21" s="15">
        <f>IF(SUM(wSUP!$C21:$DB21),$A21*wSUP!AC21/SUM(wSUP!$C21:$DB21),0)</f>
        <v>0</v>
      </c>
      <c r="AD21" s="15">
        <f>IF(SUM(wSUP!$C21:$DB21),$A21*wSUP!AD21/SUM(wSUP!$C21:$DB21),0)</f>
        <v>0</v>
      </c>
      <c r="AE21" s="15">
        <f>IF(SUM(wSUP!$C21:$DB21),$A21*wSUP!AE21/SUM(wSUP!$C21:$DB21),0)</f>
        <v>0</v>
      </c>
      <c r="AF21" s="15">
        <f>IF(SUM(wSUP!$C21:$DB21),$A21*wSUP!AF21/SUM(wSUP!$C21:$DB21),0)</f>
        <v>0</v>
      </c>
      <c r="AG21" s="15">
        <f>IF(SUM(wSUP!$C21:$DB21),$A21*wSUP!AG21/SUM(wSUP!$C21:$DB21),0)</f>
        <v>0</v>
      </c>
      <c r="AH21" s="15">
        <f>IF(SUM(wSUP!$C21:$DB21),$A21*wSUP!AH21/SUM(wSUP!$C21:$DB21),0)</f>
        <v>0</v>
      </c>
      <c r="AI21" s="15">
        <f>IF(SUM(wSUP!$C21:$DB21),$A21*wSUP!AI21/SUM(wSUP!$C21:$DB21),0)</f>
        <v>0</v>
      </c>
      <c r="AJ21" s="15">
        <f>IF(SUM(wSUP!$C21:$DB21),$A21*wSUP!AJ21/SUM(wSUP!$C21:$DB21),0)</f>
        <v>0</v>
      </c>
      <c r="AK21" s="15">
        <f>IF(SUM(wSUP!$C21:$DB21),$A21*wSUP!AK21/SUM(wSUP!$C21:$DB21),0)</f>
        <v>0</v>
      </c>
      <c r="AL21" s="15">
        <f>IF(SUM(wSUP!$C21:$DB21),$A21*wSUP!AL21/SUM(wSUP!$C21:$DB21),0)</f>
        <v>0</v>
      </c>
      <c r="AM21" s="15">
        <f>IF(SUM(wSUP!$C21:$DB21),$A21*wSUP!AM21/SUM(wSUP!$C21:$DB21),0)</f>
        <v>0</v>
      </c>
      <c r="AN21" s="15">
        <f>IF(SUM(wSUP!$C21:$DB21),$A21*wSUP!AN21/SUM(wSUP!$C21:$DB21),0)</f>
        <v>0</v>
      </c>
      <c r="AO21" s="15">
        <f>IF(SUM(wSUP!$C21:$DB21),$A21*wSUP!AO21/SUM(wSUP!$C21:$DB21),0)</f>
        <v>0</v>
      </c>
      <c r="AP21" s="15">
        <f>IF(SUM(wSUP!$C21:$DB21),$A21*wSUP!AP21/SUM(wSUP!$C21:$DB21),0)</f>
        <v>0</v>
      </c>
      <c r="AQ21" s="15">
        <f>IF(SUM(wSUP!$C21:$DB21),$A21*wSUP!AQ21/SUM(wSUP!$C21:$DB21),0)</f>
        <v>0</v>
      </c>
      <c r="AR21" s="15">
        <f>IF(SUM(wSUP!$C21:$DB21),$A21*wSUP!AR21/SUM(wSUP!$C21:$DB21),0)</f>
        <v>0</v>
      </c>
      <c r="AS21" s="15">
        <f>IF(SUM(wSUP!$C21:$DB21),$A21*wSUP!AS21/SUM(wSUP!$C21:$DB21),0)</f>
        <v>0</v>
      </c>
      <c r="AT21" s="15">
        <f>IF(SUM(wSUP!$C21:$DB21),$A21*wSUP!AT21/SUM(wSUP!$C21:$DB21),0)</f>
        <v>0</v>
      </c>
      <c r="AU21" s="15">
        <f>IF(SUM(wSUP!$C21:$DB21),$A21*wSUP!AU21/SUM(wSUP!$C21:$DB21),0)</f>
        <v>0</v>
      </c>
      <c r="AV21" s="15">
        <f>IF(SUM(wSUP!$C21:$DB21),$A21*wSUP!AV21/SUM(wSUP!$C21:$DB21),0)</f>
        <v>0</v>
      </c>
      <c r="AW21" s="15">
        <f>IF(SUM(wSUP!$C21:$DB21),$A21*wSUP!AW21/SUM(wSUP!$C21:$DB21),0)</f>
        <v>0</v>
      </c>
      <c r="AX21" s="15">
        <f>IF(SUM(wSUP!$C21:$DB21),$A21*wSUP!AX21/SUM(wSUP!$C21:$DB21),0)</f>
        <v>0</v>
      </c>
      <c r="AY21" s="15">
        <f>IF(SUM(wSUP!$C21:$DB21),$A21*wSUP!AY21/SUM(wSUP!$C21:$DB21),0)</f>
        <v>0</v>
      </c>
      <c r="AZ21" s="15">
        <f>IF(SUM(wSUP!$C21:$DB21),$A21*wSUP!AZ21/SUM(wSUP!$C21:$DB21),0)</f>
        <v>0</v>
      </c>
      <c r="BA21" s="15">
        <f>IF(SUM(wSUP!$C21:$DB21),$A21*wSUP!BA21/SUM(wSUP!$C21:$DB21),0)</f>
        <v>0</v>
      </c>
      <c r="BB21" s="15">
        <f>IF(SUM(wSUP!$C21:$DB21),$A21*wSUP!BB21/SUM(wSUP!$C21:$DB21),0)</f>
        <v>0</v>
      </c>
      <c r="BC21" s="15">
        <f>IF(SUM(wSUP!$C21:$DB21),$A21*wSUP!BC21/SUM(wSUP!$C21:$DB21),0)</f>
        <v>0</v>
      </c>
      <c r="BD21" s="15">
        <f>IF(SUM(wSUP!$C21:$DB21),$A21*wSUP!BD21/SUM(wSUP!$C21:$DB21),0)</f>
        <v>0</v>
      </c>
      <c r="BE21" s="15">
        <f>IF(SUM(wSUP!$C21:$DB21),$A21*wSUP!BE21/SUM(wSUP!$C21:$DB21),0)</f>
        <v>0</v>
      </c>
      <c r="BF21" s="15">
        <f>IF(SUM(wSUP!$C21:$DB21),$A21*wSUP!BF21/SUM(wSUP!$C21:$DB21),0)</f>
        <v>0</v>
      </c>
      <c r="BG21" s="15">
        <f>IF(SUM(wSUP!$C21:$DB21),$A21*wSUP!BG21/SUM(wSUP!$C21:$DB21),0)</f>
        <v>0</v>
      </c>
      <c r="BH21" s="15">
        <f>IF(SUM(wSUP!$C21:$DB21),$A21*wSUP!BH21/SUM(wSUP!$C21:$DB21),0)</f>
        <v>0</v>
      </c>
      <c r="BI21" s="15">
        <f>IF(SUM(wSUP!$C21:$DB21),$A21*wSUP!BI21/SUM(wSUP!$C21:$DB21),0)</f>
        <v>0</v>
      </c>
      <c r="BJ21" s="15">
        <f>IF(SUM(wSUP!$C21:$DB21),$A21*wSUP!BJ21/SUM(wSUP!$C21:$DB21),0)</f>
        <v>0</v>
      </c>
      <c r="BK21" s="15">
        <f>IF(SUM(wSUP!$C21:$DB21),$A21*wSUP!BK21/SUM(wSUP!$C21:$DB21),0)</f>
        <v>0</v>
      </c>
      <c r="BL21" s="15">
        <f>IF(SUM(wSUP!$C21:$DB21),$A21*wSUP!BL21/SUM(wSUP!$C21:$DB21),0)</f>
        <v>0</v>
      </c>
      <c r="BM21" s="15">
        <f>IF(SUM(wSUP!$C21:$DB21),$A21*wSUP!BM21/SUM(wSUP!$C21:$DB21),0)</f>
        <v>0</v>
      </c>
      <c r="BN21" s="15">
        <f>IF(SUM(wSUP!$C21:$DB21),$A21*wSUP!BN21/SUM(wSUP!$C21:$DB21),0)</f>
        <v>0</v>
      </c>
      <c r="BO21" s="15">
        <f>IF(SUM(wSUP!$C21:$DB21),$A21*wSUP!BO21/SUM(wSUP!$C21:$DB21),0)</f>
        <v>0</v>
      </c>
      <c r="BP21" s="15">
        <f>IF(SUM(wSUP!$C21:$DB21),$A21*wSUP!BP21/SUM(wSUP!$C21:$DB21),0)</f>
        <v>0</v>
      </c>
      <c r="BQ21" s="15">
        <f>IF(SUM(wSUP!$C21:$DB21),$A21*wSUP!BQ21/SUM(wSUP!$C21:$DB21),0)</f>
        <v>0</v>
      </c>
      <c r="BR21" s="15">
        <f>IF(SUM(wSUP!$C21:$DB21),$A21*wSUP!BR21/SUM(wSUP!$C21:$DB21),0)</f>
        <v>0</v>
      </c>
      <c r="BS21" s="15">
        <f>IF(SUM(wSUP!$C21:$DB21),$A21*wSUP!BS21/SUM(wSUP!$C21:$DB21),0)</f>
        <v>0</v>
      </c>
      <c r="BT21" s="15">
        <f>IF(SUM(wSUP!$C21:$DB21),$A21*wSUP!BT21/SUM(wSUP!$C21:$DB21),0)</f>
        <v>0</v>
      </c>
      <c r="BU21" s="15">
        <f>IF(SUM(wSUP!$C21:$DB21),$A21*wSUP!BU21/SUM(wSUP!$C21:$DB21),0)</f>
        <v>0</v>
      </c>
      <c r="BV21" s="15">
        <f>IF(SUM(wSUP!$C21:$DB21),$A21*wSUP!BV21/SUM(wSUP!$C21:$DB21),0)</f>
        <v>0</v>
      </c>
      <c r="BW21" s="15">
        <f>IF(SUM(wSUP!$C21:$DB21),$A21*wSUP!BW21/SUM(wSUP!$C21:$DB21),0)</f>
        <v>0</v>
      </c>
      <c r="BX21" s="15">
        <f>IF(SUM(wSUP!$C21:$DB21),$A21*wSUP!BX21/SUM(wSUP!$C21:$DB21),0)</f>
        <v>0</v>
      </c>
      <c r="BY21" s="15">
        <f>IF(SUM(wSUP!$C21:$DB21),$A21*wSUP!BY21/SUM(wSUP!$C21:$DB21),0)</f>
        <v>0</v>
      </c>
      <c r="BZ21" s="15">
        <f>IF(SUM(wSUP!$C21:$DB21),$A21*wSUP!BZ21/SUM(wSUP!$C21:$DB21),0)</f>
        <v>0</v>
      </c>
      <c r="CA21" s="15">
        <f>IF(SUM(wSUP!$C21:$DB21),$A21*wSUP!CA21/SUM(wSUP!$C21:$DB21),0)</f>
        <v>0</v>
      </c>
      <c r="CB21" s="15">
        <f>IF(SUM(wSUP!$C21:$DB21),$A21*wSUP!CB21/SUM(wSUP!$C21:$DB21),0)</f>
        <v>0</v>
      </c>
      <c r="CC21" s="15">
        <f>IF(SUM(wSUP!$C21:$DB21),$A21*wSUP!CC21/SUM(wSUP!$C21:$DB21),0)</f>
        <v>0</v>
      </c>
      <c r="CD21" s="15">
        <f>IF(SUM(wSUP!$C21:$DB21),$A21*wSUP!CD21/SUM(wSUP!$C21:$DB21),0)</f>
        <v>0</v>
      </c>
      <c r="CE21" s="15">
        <f>IF(SUM(wSUP!$C21:$DB21),$A21*wSUP!CE21/SUM(wSUP!$C21:$DB21),0)</f>
        <v>0</v>
      </c>
      <c r="CF21" s="15">
        <f>IF(SUM(wSUP!$C21:$DB21),$A21*wSUP!CF21/SUM(wSUP!$C21:$DB21),0)</f>
        <v>0</v>
      </c>
      <c r="CG21" s="15">
        <f>IF(SUM(wSUP!$C21:$DB21),$A21*wSUP!CG21/SUM(wSUP!$C21:$DB21),0)</f>
        <v>0</v>
      </c>
      <c r="CH21" s="15">
        <f>IF(SUM(wSUP!$C21:$DB21),$A21*wSUP!CH21/SUM(wSUP!$C21:$DB21),0)</f>
        <v>0</v>
      </c>
      <c r="CI21" s="15">
        <f>IF(SUM(wSUP!$C21:$DB21),$A21*wSUP!CI21/SUM(wSUP!$C21:$DB21),0)</f>
        <v>0</v>
      </c>
      <c r="CJ21" s="15">
        <f>IF(SUM(wSUP!$C21:$DB21),$A21*wSUP!CJ21/SUM(wSUP!$C21:$DB21),0)</f>
        <v>0</v>
      </c>
      <c r="CK21" s="15">
        <f>IF(SUM(wSUP!$C21:$DB21),$A21*wSUP!CK21/SUM(wSUP!$C21:$DB21),0)</f>
        <v>0</v>
      </c>
      <c r="CL21" s="15">
        <f>IF(SUM(wSUP!$C21:$DB21),$A21*wSUP!CL21/SUM(wSUP!$C21:$DB21),0)</f>
        <v>0</v>
      </c>
      <c r="CM21" s="15">
        <f>IF(SUM(wSUP!$C21:$DB21),$A21*wSUP!CM21/SUM(wSUP!$C21:$DB21),0)</f>
        <v>0</v>
      </c>
      <c r="CN21" s="15">
        <f>IF(SUM(wSUP!$C21:$DB21),$A21*wSUP!CN21/SUM(wSUP!$C21:$DB21),0)</f>
        <v>0</v>
      </c>
      <c r="CO21" s="15">
        <f>IF(SUM(wSUP!$C21:$DB21),$A21*wSUP!CO21/SUM(wSUP!$C21:$DB21),0)</f>
        <v>0</v>
      </c>
      <c r="CP21" s="15">
        <f>IF(SUM(wSUP!$C21:$DB21),$A21*wSUP!CP21/SUM(wSUP!$C21:$DB21),0)</f>
        <v>0</v>
      </c>
      <c r="CQ21" s="15">
        <f>IF(SUM(wSUP!$C21:$DB21),$A21*wSUP!CQ21/SUM(wSUP!$C21:$DB21),0)</f>
        <v>0</v>
      </c>
      <c r="CR21" s="15">
        <f>IF(SUM(wSUP!$C21:$DB21),$A21*wSUP!CR21/SUM(wSUP!$C21:$DB21),0)</f>
        <v>0</v>
      </c>
      <c r="CS21" s="15">
        <f>IF(SUM(wSUP!$C21:$DB21),$A21*wSUP!CS21/SUM(wSUP!$C21:$DB21),0)</f>
        <v>0</v>
      </c>
      <c r="CT21" s="15">
        <f>IF(SUM(wSUP!$C21:$DB21),$A21*wSUP!CT21/SUM(wSUP!$C21:$DB21),0)</f>
        <v>0</v>
      </c>
      <c r="CU21" s="15">
        <f>IF(SUM(wSUP!$C21:$DB21),$A21*wSUP!CU21/SUM(wSUP!$C21:$DB21),0)</f>
        <v>0</v>
      </c>
      <c r="CV21" s="15">
        <f>IF(SUM(wSUP!$C21:$DB21),$A21*wSUP!CV21/SUM(wSUP!$C21:$DB21),0)</f>
        <v>0</v>
      </c>
      <c r="CW21" s="15">
        <f>IF(SUM(wSUP!$C21:$DB21),$A21*wSUP!CW21/SUM(wSUP!$C21:$DB21),0)</f>
        <v>0</v>
      </c>
      <c r="CX21" s="15">
        <f>IF(SUM(wSUP!$C21:$DB21),$A21*wSUP!CX21/SUM(wSUP!$C21:$DB21),0)</f>
        <v>0</v>
      </c>
      <c r="CY21" s="15">
        <f>IF(SUM(wSUP!$C21:$DB21),$A21*wSUP!CY21/SUM(wSUP!$C21:$DB21),0)</f>
        <v>0</v>
      </c>
      <c r="CZ21" s="15">
        <f>IF(SUM(wSUP!$C21:$DB21),$A21*wSUP!CZ21/SUM(wSUP!$C21:$DB21),0)</f>
        <v>0</v>
      </c>
      <c r="DA21" s="15">
        <f>IF(SUM(wSUP!$C21:$DB21),$A21*wSUP!DA21/SUM(wSUP!$C21:$DB21),0)</f>
        <v>0</v>
      </c>
      <c r="DB21" s="15">
        <f>IF(SUM(wSUP!$C21:$DB21),$A21*wSUP!DB21/SUM(wSUP!$C21:$DB21),0)</f>
        <v>0</v>
      </c>
      <c r="DC21" s="1"/>
    </row>
    <row r="22" spans="1:107" x14ac:dyDescent="0.35">
      <c r="A22" s="35">
        <v>27.075522133335046</v>
      </c>
      <c r="B22" s="15" t="s">
        <v>909</v>
      </c>
      <c r="C22" s="15">
        <f>IF(SUM(wSUP!$C22:$DB22),$A22*wSUP!C22/SUM(wSUP!$C22:$DB22),0)</f>
        <v>0</v>
      </c>
      <c r="D22" s="15">
        <f>IF(SUM(wSUP!$C22:$DB22),$A22*wSUP!D22/SUM(wSUP!$C22:$DB22),0)</f>
        <v>0</v>
      </c>
      <c r="E22" s="15">
        <f>IF(SUM(wSUP!$C22:$DB22),$A22*wSUP!E22/SUM(wSUP!$C22:$DB22),0)</f>
        <v>0</v>
      </c>
      <c r="F22" s="15">
        <f>IF(SUM(wSUP!$C22:$DB22),$A22*wSUP!F22/SUM(wSUP!$C22:$DB22),0)</f>
        <v>0</v>
      </c>
      <c r="G22" s="15">
        <f>IF(SUM(wSUP!$C22:$DB22),$A22*wSUP!G22/SUM(wSUP!$C22:$DB22),0)</f>
        <v>0</v>
      </c>
      <c r="H22" s="15">
        <f>IF(SUM(wSUP!$C22:$DB22),$A22*wSUP!H22/SUM(wSUP!$C22:$DB22),0)</f>
        <v>0</v>
      </c>
      <c r="I22" s="15">
        <f>IF(SUM(wSUP!$C22:$DB22),$A22*wSUP!I22/SUM(wSUP!$C22:$DB22),0)</f>
        <v>0</v>
      </c>
      <c r="J22" s="15">
        <f>IF(SUM(wSUP!$C22:$DB22),$A22*wSUP!J22/SUM(wSUP!$C22:$DB22),0)</f>
        <v>0</v>
      </c>
      <c r="K22" s="15">
        <f>IF(SUM(wSUP!$C22:$DB22),$A22*wSUP!K22/SUM(wSUP!$C22:$DB22),0)</f>
        <v>0</v>
      </c>
      <c r="L22" s="15">
        <f>IF(SUM(wSUP!$C22:$DB22),$A22*wSUP!L22/SUM(wSUP!$C22:$DB22),0)</f>
        <v>0</v>
      </c>
      <c r="M22" s="15">
        <f>IF(SUM(wSUP!$C22:$DB22),$A22*wSUP!M22/SUM(wSUP!$C22:$DB22),0)</f>
        <v>0</v>
      </c>
      <c r="N22" s="15">
        <f>IF(SUM(wSUP!$C22:$DB22),$A22*wSUP!N22/SUM(wSUP!$C22:$DB22),0)</f>
        <v>0</v>
      </c>
      <c r="O22" s="15">
        <f>IF(SUM(wSUP!$C22:$DB22),$A22*wSUP!O22/SUM(wSUP!$C22:$DB22),0)</f>
        <v>0</v>
      </c>
      <c r="P22" s="15">
        <f>IF(SUM(wSUP!$C22:$DB22),$A22*wSUP!P22/SUM(wSUP!$C22:$DB22),0)</f>
        <v>0</v>
      </c>
      <c r="Q22" s="15">
        <f>IF(SUM(wSUP!$C22:$DB22),$A22*wSUP!Q22/SUM(wSUP!$C22:$DB22),0)</f>
        <v>27.075522133335046</v>
      </c>
      <c r="R22" s="15">
        <f>IF(SUM(wSUP!$C22:$DB22),$A22*wSUP!R22/SUM(wSUP!$C22:$DB22),0)</f>
        <v>0</v>
      </c>
      <c r="S22" s="15">
        <f>IF(SUM(wSUP!$C22:$DB22),$A22*wSUP!S22/SUM(wSUP!$C22:$DB22),0)</f>
        <v>0</v>
      </c>
      <c r="T22" s="15">
        <f>IF(SUM(wSUP!$C22:$DB22),$A22*wSUP!T22/SUM(wSUP!$C22:$DB22),0)</f>
        <v>0</v>
      </c>
      <c r="U22" s="15">
        <f>IF(SUM(wSUP!$C22:$DB22),$A22*wSUP!U22/SUM(wSUP!$C22:$DB22),0)</f>
        <v>0</v>
      </c>
      <c r="V22" s="15">
        <f>IF(SUM(wSUP!$C22:$DB22),$A22*wSUP!V22/SUM(wSUP!$C22:$DB22),0)</f>
        <v>0</v>
      </c>
      <c r="W22" s="15">
        <f>IF(SUM(wSUP!$C22:$DB22),$A22*wSUP!W22/SUM(wSUP!$C22:$DB22),0)</f>
        <v>0</v>
      </c>
      <c r="X22" s="15">
        <f>IF(SUM(wSUP!$C22:$DB22),$A22*wSUP!X22/SUM(wSUP!$C22:$DB22),0)</f>
        <v>0</v>
      </c>
      <c r="Y22" s="15">
        <f>IF(SUM(wSUP!$C22:$DB22),$A22*wSUP!Y22/SUM(wSUP!$C22:$DB22),0)</f>
        <v>0</v>
      </c>
      <c r="Z22" s="15">
        <f>IF(SUM(wSUP!$C22:$DB22),$A22*wSUP!Z22/SUM(wSUP!$C22:$DB22),0)</f>
        <v>0</v>
      </c>
      <c r="AA22" s="15">
        <f>IF(SUM(wSUP!$C22:$DB22),$A22*wSUP!AA22/SUM(wSUP!$C22:$DB22),0)</f>
        <v>0</v>
      </c>
      <c r="AB22" s="15">
        <f>IF(SUM(wSUP!$C22:$DB22),$A22*wSUP!AB22/SUM(wSUP!$C22:$DB22),0)</f>
        <v>0</v>
      </c>
      <c r="AC22" s="15">
        <f>IF(SUM(wSUP!$C22:$DB22),$A22*wSUP!AC22/SUM(wSUP!$C22:$DB22),0)</f>
        <v>0</v>
      </c>
      <c r="AD22" s="15">
        <f>IF(SUM(wSUP!$C22:$DB22),$A22*wSUP!AD22/SUM(wSUP!$C22:$DB22),0)</f>
        <v>0</v>
      </c>
      <c r="AE22" s="15">
        <f>IF(SUM(wSUP!$C22:$DB22),$A22*wSUP!AE22/SUM(wSUP!$C22:$DB22),0)</f>
        <v>0</v>
      </c>
      <c r="AF22" s="15">
        <f>IF(SUM(wSUP!$C22:$DB22),$A22*wSUP!AF22/SUM(wSUP!$C22:$DB22),0)</f>
        <v>0</v>
      </c>
      <c r="AG22" s="15">
        <f>IF(SUM(wSUP!$C22:$DB22),$A22*wSUP!AG22/SUM(wSUP!$C22:$DB22),0)</f>
        <v>0</v>
      </c>
      <c r="AH22" s="15">
        <f>IF(SUM(wSUP!$C22:$DB22),$A22*wSUP!AH22/SUM(wSUP!$C22:$DB22),0)</f>
        <v>0</v>
      </c>
      <c r="AI22" s="15">
        <f>IF(SUM(wSUP!$C22:$DB22),$A22*wSUP!AI22/SUM(wSUP!$C22:$DB22),0)</f>
        <v>0</v>
      </c>
      <c r="AJ22" s="15">
        <f>IF(SUM(wSUP!$C22:$DB22),$A22*wSUP!AJ22/SUM(wSUP!$C22:$DB22),0)</f>
        <v>0</v>
      </c>
      <c r="AK22" s="15">
        <f>IF(SUM(wSUP!$C22:$DB22),$A22*wSUP!AK22/SUM(wSUP!$C22:$DB22),0)</f>
        <v>0</v>
      </c>
      <c r="AL22" s="15">
        <f>IF(SUM(wSUP!$C22:$DB22),$A22*wSUP!AL22/SUM(wSUP!$C22:$DB22),0)</f>
        <v>0</v>
      </c>
      <c r="AM22" s="15">
        <f>IF(SUM(wSUP!$C22:$DB22),$A22*wSUP!AM22/SUM(wSUP!$C22:$DB22),0)</f>
        <v>0</v>
      </c>
      <c r="AN22" s="15">
        <f>IF(SUM(wSUP!$C22:$DB22),$A22*wSUP!AN22/SUM(wSUP!$C22:$DB22),0)</f>
        <v>0</v>
      </c>
      <c r="AO22" s="15">
        <f>IF(SUM(wSUP!$C22:$DB22),$A22*wSUP!AO22/SUM(wSUP!$C22:$DB22),0)</f>
        <v>0</v>
      </c>
      <c r="AP22" s="15">
        <f>IF(SUM(wSUP!$C22:$DB22),$A22*wSUP!AP22/SUM(wSUP!$C22:$DB22),0)</f>
        <v>0</v>
      </c>
      <c r="AQ22" s="15">
        <f>IF(SUM(wSUP!$C22:$DB22),$A22*wSUP!AQ22/SUM(wSUP!$C22:$DB22),0)</f>
        <v>0</v>
      </c>
      <c r="AR22" s="15">
        <f>IF(SUM(wSUP!$C22:$DB22),$A22*wSUP!AR22/SUM(wSUP!$C22:$DB22),0)</f>
        <v>0</v>
      </c>
      <c r="AS22" s="15">
        <f>IF(SUM(wSUP!$C22:$DB22),$A22*wSUP!AS22/SUM(wSUP!$C22:$DB22),0)</f>
        <v>0</v>
      </c>
      <c r="AT22" s="15">
        <f>IF(SUM(wSUP!$C22:$DB22),$A22*wSUP!AT22/SUM(wSUP!$C22:$DB22),0)</f>
        <v>0</v>
      </c>
      <c r="AU22" s="15">
        <f>IF(SUM(wSUP!$C22:$DB22),$A22*wSUP!AU22/SUM(wSUP!$C22:$DB22),0)</f>
        <v>0</v>
      </c>
      <c r="AV22" s="15">
        <f>IF(SUM(wSUP!$C22:$DB22),$A22*wSUP!AV22/SUM(wSUP!$C22:$DB22),0)</f>
        <v>0</v>
      </c>
      <c r="AW22" s="15">
        <f>IF(SUM(wSUP!$C22:$DB22),$A22*wSUP!AW22/SUM(wSUP!$C22:$DB22),0)</f>
        <v>0</v>
      </c>
      <c r="AX22" s="15">
        <f>IF(SUM(wSUP!$C22:$DB22),$A22*wSUP!AX22/SUM(wSUP!$C22:$DB22),0)</f>
        <v>0</v>
      </c>
      <c r="AY22" s="15">
        <f>IF(SUM(wSUP!$C22:$DB22),$A22*wSUP!AY22/SUM(wSUP!$C22:$DB22),0)</f>
        <v>0</v>
      </c>
      <c r="AZ22" s="15">
        <f>IF(SUM(wSUP!$C22:$DB22),$A22*wSUP!AZ22/SUM(wSUP!$C22:$DB22),0)</f>
        <v>0</v>
      </c>
      <c r="BA22" s="15">
        <f>IF(SUM(wSUP!$C22:$DB22),$A22*wSUP!BA22/SUM(wSUP!$C22:$DB22),0)</f>
        <v>0</v>
      </c>
      <c r="BB22" s="15">
        <f>IF(SUM(wSUP!$C22:$DB22),$A22*wSUP!BB22/SUM(wSUP!$C22:$DB22),0)</f>
        <v>0</v>
      </c>
      <c r="BC22" s="15">
        <f>IF(SUM(wSUP!$C22:$DB22),$A22*wSUP!BC22/SUM(wSUP!$C22:$DB22),0)</f>
        <v>0</v>
      </c>
      <c r="BD22" s="15">
        <f>IF(SUM(wSUP!$C22:$DB22),$A22*wSUP!BD22/SUM(wSUP!$C22:$DB22),0)</f>
        <v>0</v>
      </c>
      <c r="BE22" s="15">
        <f>IF(SUM(wSUP!$C22:$DB22),$A22*wSUP!BE22/SUM(wSUP!$C22:$DB22),0)</f>
        <v>0</v>
      </c>
      <c r="BF22" s="15">
        <f>IF(SUM(wSUP!$C22:$DB22),$A22*wSUP!BF22/SUM(wSUP!$C22:$DB22),0)</f>
        <v>0</v>
      </c>
      <c r="BG22" s="15">
        <f>IF(SUM(wSUP!$C22:$DB22),$A22*wSUP!BG22/SUM(wSUP!$C22:$DB22),0)</f>
        <v>0</v>
      </c>
      <c r="BH22" s="15">
        <f>IF(SUM(wSUP!$C22:$DB22),$A22*wSUP!BH22/SUM(wSUP!$C22:$DB22),0)</f>
        <v>0</v>
      </c>
      <c r="BI22" s="15">
        <f>IF(SUM(wSUP!$C22:$DB22),$A22*wSUP!BI22/SUM(wSUP!$C22:$DB22),0)</f>
        <v>0</v>
      </c>
      <c r="BJ22" s="15">
        <f>IF(SUM(wSUP!$C22:$DB22),$A22*wSUP!BJ22/SUM(wSUP!$C22:$DB22),0)</f>
        <v>0</v>
      </c>
      <c r="BK22" s="15">
        <f>IF(SUM(wSUP!$C22:$DB22),$A22*wSUP!BK22/SUM(wSUP!$C22:$DB22),0)</f>
        <v>0</v>
      </c>
      <c r="BL22" s="15">
        <f>IF(SUM(wSUP!$C22:$DB22),$A22*wSUP!BL22/SUM(wSUP!$C22:$DB22),0)</f>
        <v>0</v>
      </c>
      <c r="BM22" s="15">
        <f>IF(SUM(wSUP!$C22:$DB22),$A22*wSUP!BM22/SUM(wSUP!$C22:$DB22),0)</f>
        <v>0</v>
      </c>
      <c r="BN22" s="15">
        <f>IF(SUM(wSUP!$C22:$DB22),$A22*wSUP!BN22/SUM(wSUP!$C22:$DB22),0)</f>
        <v>0</v>
      </c>
      <c r="BO22" s="15">
        <f>IF(SUM(wSUP!$C22:$DB22),$A22*wSUP!BO22/SUM(wSUP!$C22:$DB22),0)</f>
        <v>0</v>
      </c>
      <c r="BP22" s="15">
        <f>IF(SUM(wSUP!$C22:$DB22),$A22*wSUP!BP22/SUM(wSUP!$C22:$DB22),0)</f>
        <v>0</v>
      </c>
      <c r="BQ22" s="15">
        <f>IF(SUM(wSUP!$C22:$DB22),$A22*wSUP!BQ22/SUM(wSUP!$C22:$DB22),0)</f>
        <v>0</v>
      </c>
      <c r="BR22" s="15">
        <f>IF(SUM(wSUP!$C22:$DB22),$A22*wSUP!BR22/SUM(wSUP!$C22:$DB22),0)</f>
        <v>0</v>
      </c>
      <c r="BS22" s="15">
        <f>IF(SUM(wSUP!$C22:$DB22),$A22*wSUP!BS22/SUM(wSUP!$C22:$DB22),0)</f>
        <v>0</v>
      </c>
      <c r="BT22" s="15">
        <f>IF(SUM(wSUP!$C22:$DB22),$A22*wSUP!BT22/SUM(wSUP!$C22:$DB22),0)</f>
        <v>0</v>
      </c>
      <c r="BU22" s="15">
        <f>IF(SUM(wSUP!$C22:$DB22),$A22*wSUP!BU22/SUM(wSUP!$C22:$DB22),0)</f>
        <v>0</v>
      </c>
      <c r="BV22" s="15">
        <f>IF(SUM(wSUP!$C22:$DB22),$A22*wSUP!BV22/SUM(wSUP!$C22:$DB22),0)</f>
        <v>0</v>
      </c>
      <c r="BW22" s="15">
        <f>IF(SUM(wSUP!$C22:$DB22),$A22*wSUP!BW22/SUM(wSUP!$C22:$DB22),0)</f>
        <v>0</v>
      </c>
      <c r="BX22" s="15">
        <f>IF(SUM(wSUP!$C22:$DB22),$A22*wSUP!BX22/SUM(wSUP!$C22:$DB22),0)</f>
        <v>0</v>
      </c>
      <c r="BY22" s="15">
        <f>IF(SUM(wSUP!$C22:$DB22),$A22*wSUP!BY22/SUM(wSUP!$C22:$DB22),0)</f>
        <v>0</v>
      </c>
      <c r="BZ22" s="15">
        <f>IF(SUM(wSUP!$C22:$DB22),$A22*wSUP!BZ22/SUM(wSUP!$C22:$DB22),0)</f>
        <v>0</v>
      </c>
      <c r="CA22" s="15">
        <f>IF(SUM(wSUP!$C22:$DB22),$A22*wSUP!CA22/SUM(wSUP!$C22:$DB22),0)</f>
        <v>0</v>
      </c>
      <c r="CB22" s="15">
        <f>IF(SUM(wSUP!$C22:$DB22),$A22*wSUP!CB22/SUM(wSUP!$C22:$DB22),0)</f>
        <v>0</v>
      </c>
      <c r="CC22" s="15">
        <f>IF(SUM(wSUP!$C22:$DB22),$A22*wSUP!CC22/SUM(wSUP!$C22:$DB22),0)</f>
        <v>0</v>
      </c>
      <c r="CD22" s="15">
        <f>IF(SUM(wSUP!$C22:$DB22),$A22*wSUP!CD22/SUM(wSUP!$C22:$DB22),0)</f>
        <v>0</v>
      </c>
      <c r="CE22" s="15">
        <f>IF(SUM(wSUP!$C22:$DB22),$A22*wSUP!CE22/SUM(wSUP!$C22:$DB22),0)</f>
        <v>0</v>
      </c>
      <c r="CF22" s="15">
        <f>IF(SUM(wSUP!$C22:$DB22),$A22*wSUP!CF22/SUM(wSUP!$C22:$DB22),0)</f>
        <v>0</v>
      </c>
      <c r="CG22" s="15">
        <f>IF(SUM(wSUP!$C22:$DB22),$A22*wSUP!CG22/SUM(wSUP!$C22:$DB22),0)</f>
        <v>0</v>
      </c>
      <c r="CH22" s="15">
        <f>IF(SUM(wSUP!$C22:$DB22),$A22*wSUP!CH22/SUM(wSUP!$C22:$DB22),0)</f>
        <v>0</v>
      </c>
      <c r="CI22" s="15">
        <f>IF(SUM(wSUP!$C22:$DB22),$A22*wSUP!CI22/SUM(wSUP!$C22:$DB22),0)</f>
        <v>0</v>
      </c>
      <c r="CJ22" s="15">
        <f>IF(SUM(wSUP!$C22:$DB22),$A22*wSUP!CJ22/SUM(wSUP!$C22:$DB22),0)</f>
        <v>0</v>
      </c>
      <c r="CK22" s="15">
        <f>IF(SUM(wSUP!$C22:$DB22),$A22*wSUP!CK22/SUM(wSUP!$C22:$DB22),0)</f>
        <v>0</v>
      </c>
      <c r="CL22" s="15">
        <f>IF(SUM(wSUP!$C22:$DB22),$A22*wSUP!CL22/SUM(wSUP!$C22:$DB22),0)</f>
        <v>0</v>
      </c>
      <c r="CM22" s="15">
        <f>IF(SUM(wSUP!$C22:$DB22),$A22*wSUP!CM22/SUM(wSUP!$C22:$DB22),0)</f>
        <v>0</v>
      </c>
      <c r="CN22" s="15">
        <f>IF(SUM(wSUP!$C22:$DB22),$A22*wSUP!CN22/SUM(wSUP!$C22:$DB22),0)</f>
        <v>0</v>
      </c>
      <c r="CO22" s="15">
        <f>IF(SUM(wSUP!$C22:$DB22),$A22*wSUP!CO22/SUM(wSUP!$C22:$DB22),0)</f>
        <v>0</v>
      </c>
      <c r="CP22" s="15">
        <f>IF(SUM(wSUP!$C22:$DB22),$A22*wSUP!CP22/SUM(wSUP!$C22:$DB22),0)</f>
        <v>0</v>
      </c>
      <c r="CQ22" s="15">
        <f>IF(SUM(wSUP!$C22:$DB22),$A22*wSUP!CQ22/SUM(wSUP!$C22:$DB22),0)</f>
        <v>0</v>
      </c>
      <c r="CR22" s="15">
        <f>IF(SUM(wSUP!$C22:$DB22),$A22*wSUP!CR22/SUM(wSUP!$C22:$DB22),0)</f>
        <v>0</v>
      </c>
      <c r="CS22" s="15">
        <f>IF(SUM(wSUP!$C22:$DB22),$A22*wSUP!CS22/SUM(wSUP!$C22:$DB22),0)</f>
        <v>0</v>
      </c>
      <c r="CT22" s="15">
        <f>IF(SUM(wSUP!$C22:$DB22),$A22*wSUP!CT22/SUM(wSUP!$C22:$DB22),0)</f>
        <v>0</v>
      </c>
      <c r="CU22" s="15">
        <f>IF(SUM(wSUP!$C22:$DB22),$A22*wSUP!CU22/SUM(wSUP!$C22:$DB22),0)</f>
        <v>0</v>
      </c>
      <c r="CV22" s="15">
        <f>IF(SUM(wSUP!$C22:$DB22),$A22*wSUP!CV22/SUM(wSUP!$C22:$DB22),0)</f>
        <v>0</v>
      </c>
      <c r="CW22" s="15">
        <f>IF(SUM(wSUP!$C22:$DB22),$A22*wSUP!CW22/SUM(wSUP!$C22:$DB22),0)</f>
        <v>0</v>
      </c>
      <c r="CX22" s="15">
        <f>IF(SUM(wSUP!$C22:$DB22),$A22*wSUP!CX22/SUM(wSUP!$C22:$DB22),0)</f>
        <v>0</v>
      </c>
      <c r="CY22" s="15">
        <f>IF(SUM(wSUP!$C22:$DB22),$A22*wSUP!CY22/SUM(wSUP!$C22:$DB22),0)</f>
        <v>0</v>
      </c>
      <c r="CZ22" s="15">
        <f>IF(SUM(wSUP!$C22:$DB22),$A22*wSUP!CZ22/SUM(wSUP!$C22:$DB22),0)</f>
        <v>0</v>
      </c>
      <c r="DA22" s="15">
        <f>IF(SUM(wSUP!$C22:$DB22),$A22*wSUP!DA22/SUM(wSUP!$C22:$DB22),0)</f>
        <v>0</v>
      </c>
      <c r="DB22" s="15">
        <f>IF(SUM(wSUP!$C22:$DB22),$A22*wSUP!DB22/SUM(wSUP!$C22:$DB22),0)</f>
        <v>0</v>
      </c>
      <c r="DC22" s="1"/>
    </row>
    <row r="23" spans="1:107" x14ac:dyDescent="0.35">
      <c r="A23" s="35">
        <v>25.318309992577845</v>
      </c>
      <c r="B23" s="15" t="s">
        <v>64</v>
      </c>
      <c r="C23" s="15">
        <f>IF(SUM(wSUP!$C23:$DB23),$A23*wSUP!C23/SUM(wSUP!$C23:$DB23),0)</f>
        <v>0</v>
      </c>
      <c r="D23" s="15">
        <f>IF(SUM(wSUP!$C23:$DB23),$A23*wSUP!D23/SUM(wSUP!$C23:$DB23),0)</f>
        <v>0</v>
      </c>
      <c r="E23" s="15">
        <f>IF(SUM(wSUP!$C23:$DB23),$A23*wSUP!E23/SUM(wSUP!$C23:$DB23),0)</f>
        <v>0</v>
      </c>
      <c r="F23" s="15">
        <f>IF(SUM(wSUP!$C23:$DB23),$A23*wSUP!F23/SUM(wSUP!$C23:$DB23),0)</f>
        <v>0</v>
      </c>
      <c r="G23" s="15">
        <f>IF(SUM(wSUP!$C23:$DB23),$A23*wSUP!G23/SUM(wSUP!$C23:$DB23),0)</f>
        <v>0</v>
      </c>
      <c r="H23" s="15">
        <f>IF(SUM(wSUP!$C23:$DB23),$A23*wSUP!H23/SUM(wSUP!$C23:$DB23),0)</f>
        <v>0</v>
      </c>
      <c r="I23" s="15">
        <f>IF(SUM(wSUP!$C23:$DB23),$A23*wSUP!I23/SUM(wSUP!$C23:$DB23),0)</f>
        <v>0</v>
      </c>
      <c r="J23" s="15">
        <f>IF(SUM(wSUP!$C23:$DB23),$A23*wSUP!J23/SUM(wSUP!$C23:$DB23),0)</f>
        <v>0</v>
      </c>
      <c r="K23" s="15">
        <f>IF(SUM(wSUP!$C23:$DB23),$A23*wSUP!K23/SUM(wSUP!$C23:$DB23),0)</f>
        <v>0</v>
      </c>
      <c r="L23" s="15">
        <f>IF(SUM(wSUP!$C23:$DB23),$A23*wSUP!L23/SUM(wSUP!$C23:$DB23),0)</f>
        <v>0</v>
      </c>
      <c r="M23" s="15">
        <f>IF(SUM(wSUP!$C23:$DB23),$A23*wSUP!M23/SUM(wSUP!$C23:$DB23),0)</f>
        <v>0</v>
      </c>
      <c r="N23" s="15">
        <f>IF(SUM(wSUP!$C23:$DB23),$A23*wSUP!N23/SUM(wSUP!$C23:$DB23),0)</f>
        <v>0</v>
      </c>
      <c r="O23" s="15">
        <f>IF(SUM(wSUP!$C23:$DB23),$A23*wSUP!O23/SUM(wSUP!$C23:$DB23),0)</f>
        <v>0</v>
      </c>
      <c r="P23" s="15">
        <f>IF(SUM(wSUP!$C23:$DB23),$A23*wSUP!P23/SUM(wSUP!$C23:$DB23),0)</f>
        <v>0</v>
      </c>
      <c r="Q23" s="15">
        <f>IF(SUM(wSUP!$C23:$DB23),$A23*wSUP!Q23/SUM(wSUP!$C23:$DB23),0)</f>
        <v>0</v>
      </c>
      <c r="R23" s="15">
        <f>IF(SUM(wSUP!$C23:$DB23),$A23*wSUP!R23/SUM(wSUP!$C23:$DB23),0)</f>
        <v>25.318309992577845</v>
      </c>
      <c r="S23" s="15">
        <f>IF(SUM(wSUP!$C23:$DB23),$A23*wSUP!S23/SUM(wSUP!$C23:$DB23),0)</f>
        <v>0</v>
      </c>
      <c r="T23" s="15">
        <f>IF(SUM(wSUP!$C23:$DB23),$A23*wSUP!T23/SUM(wSUP!$C23:$DB23),0)</f>
        <v>0</v>
      </c>
      <c r="U23" s="15">
        <f>IF(SUM(wSUP!$C23:$DB23),$A23*wSUP!U23/SUM(wSUP!$C23:$DB23),0)</f>
        <v>0</v>
      </c>
      <c r="V23" s="15">
        <f>IF(SUM(wSUP!$C23:$DB23),$A23*wSUP!V23/SUM(wSUP!$C23:$DB23),0)</f>
        <v>0</v>
      </c>
      <c r="W23" s="15">
        <f>IF(SUM(wSUP!$C23:$DB23),$A23*wSUP!W23/SUM(wSUP!$C23:$DB23),0)</f>
        <v>0</v>
      </c>
      <c r="X23" s="15">
        <f>IF(SUM(wSUP!$C23:$DB23),$A23*wSUP!X23/SUM(wSUP!$C23:$DB23),0)</f>
        <v>0</v>
      </c>
      <c r="Y23" s="15">
        <f>IF(SUM(wSUP!$C23:$DB23),$A23*wSUP!Y23/SUM(wSUP!$C23:$DB23),0)</f>
        <v>0</v>
      </c>
      <c r="Z23" s="15">
        <f>IF(SUM(wSUP!$C23:$DB23),$A23*wSUP!Z23/SUM(wSUP!$C23:$DB23),0)</f>
        <v>0</v>
      </c>
      <c r="AA23" s="15">
        <f>IF(SUM(wSUP!$C23:$DB23),$A23*wSUP!AA23/SUM(wSUP!$C23:$DB23),0)</f>
        <v>0</v>
      </c>
      <c r="AB23" s="15">
        <f>IF(SUM(wSUP!$C23:$DB23),$A23*wSUP!AB23/SUM(wSUP!$C23:$DB23),0)</f>
        <v>0</v>
      </c>
      <c r="AC23" s="15">
        <f>IF(SUM(wSUP!$C23:$DB23),$A23*wSUP!AC23/SUM(wSUP!$C23:$DB23),0)</f>
        <v>0</v>
      </c>
      <c r="AD23" s="15">
        <f>IF(SUM(wSUP!$C23:$DB23),$A23*wSUP!AD23/SUM(wSUP!$C23:$DB23),0)</f>
        <v>0</v>
      </c>
      <c r="AE23" s="15">
        <f>IF(SUM(wSUP!$C23:$DB23),$A23*wSUP!AE23/SUM(wSUP!$C23:$DB23),0)</f>
        <v>0</v>
      </c>
      <c r="AF23" s="15">
        <f>IF(SUM(wSUP!$C23:$DB23),$A23*wSUP!AF23/SUM(wSUP!$C23:$DB23),0)</f>
        <v>0</v>
      </c>
      <c r="AG23" s="15">
        <f>IF(SUM(wSUP!$C23:$DB23),$A23*wSUP!AG23/SUM(wSUP!$C23:$DB23),0)</f>
        <v>0</v>
      </c>
      <c r="AH23" s="15">
        <f>IF(SUM(wSUP!$C23:$DB23),$A23*wSUP!AH23/SUM(wSUP!$C23:$DB23),0)</f>
        <v>0</v>
      </c>
      <c r="AI23" s="15">
        <f>IF(SUM(wSUP!$C23:$DB23),$A23*wSUP!AI23/SUM(wSUP!$C23:$DB23),0)</f>
        <v>0</v>
      </c>
      <c r="AJ23" s="15">
        <f>IF(SUM(wSUP!$C23:$DB23),$A23*wSUP!AJ23/SUM(wSUP!$C23:$DB23),0)</f>
        <v>0</v>
      </c>
      <c r="AK23" s="15">
        <f>IF(SUM(wSUP!$C23:$DB23),$A23*wSUP!AK23/SUM(wSUP!$C23:$DB23),0)</f>
        <v>0</v>
      </c>
      <c r="AL23" s="15">
        <f>IF(SUM(wSUP!$C23:$DB23),$A23*wSUP!AL23/SUM(wSUP!$C23:$DB23),0)</f>
        <v>0</v>
      </c>
      <c r="AM23" s="15">
        <f>IF(SUM(wSUP!$C23:$DB23),$A23*wSUP!AM23/SUM(wSUP!$C23:$DB23),0)</f>
        <v>0</v>
      </c>
      <c r="AN23" s="15">
        <f>IF(SUM(wSUP!$C23:$DB23),$A23*wSUP!AN23/SUM(wSUP!$C23:$DB23),0)</f>
        <v>0</v>
      </c>
      <c r="AO23" s="15">
        <f>IF(SUM(wSUP!$C23:$DB23),$A23*wSUP!AO23/SUM(wSUP!$C23:$DB23),0)</f>
        <v>0</v>
      </c>
      <c r="AP23" s="15">
        <f>IF(SUM(wSUP!$C23:$DB23),$A23*wSUP!AP23/SUM(wSUP!$C23:$DB23),0)</f>
        <v>0</v>
      </c>
      <c r="AQ23" s="15">
        <f>IF(SUM(wSUP!$C23:$DB23),$A23*wSUP!AQ23/SUM(wSUP!$C23:$DB23),0)</f>
        <v>0</v>
      </c>
      <c r="AR23" s="15">
        <f>IF(SUM(wSUP!$C23:$DB23),$A23*wSUP!AR23/SUM(wSUP!$C23:$DB23),0)</f>
        <v>0</v>
      </c>
      <c r="AS23" s="15">
        <f>IF(SUM(wSUP!$C23:$DB23),$A23*wSUP!AS23/SUM(wSUP!$C23:$DB23),0)</f>
        <v>0</v>
      </c>
      <c r="AT23" s="15">
        <f>IF(SUM(wSUP!$C23:$DB23),$A23*wSUP!AT23/SUM(wSUP!$C23:$DB23),0)</f>
        <v>0</v>
      </c>
      <c r="AU23" s="15">
        <f>IF(SUM(wSUP!$C23:$DB23),$A23*wSUP!AU23/SUM(wSUP!$C23:$DB23),0)</f>
        <v>0</v>
      </c>
      <c r="AV23" s="15">
        <f>IF(SUM(wSUP!$C23:$DB23),$A23*wSUP!AV23/SUM(wSUP!$C23:$DB23),0)</f>
        <v>0</v>
      </c>
      <c r="AW23" s="15">
        <f>IF(SUM(wSUP!$C23:$DB23),$A23*wSUP!AW23/SUM(wSUP!$C23:$DB23),0)</f>
        <v>0</v>
      </c>
      <c r="AX23" s="15">
        <f>IF(SUM(wSUP!$C23:$DB23),$A23*wSUP!AX23/SUM(wSUP!$C23:$DB23),0)</f>
        <v>0</v>
      </c>
      <c r="AY23" s="15">
        <f>IF(SUM(wSUP!$C23:$DB23),$A23*wSUP!AY23/SUM(wSUP!$C23:$DB23),0)</f>
        <v>0</v>
      </c>
      <c r="AZ23" s="15">
        <f>IF(SUM(wSUP!$C23:$DB23),$A23*wSUP!AZ23/SUM(wSUP!$C23:$DB23),0)</f>
        <v>0</v>
      </c>
      <c r="BA23" s="15">
        <f>IF(SUM(wSUP!$C23:$DB23),$A23*wSUP!BA23/SUM(wSUP!$C23:$DB23),0)</f>
        <v>0</v>
      </c>
      <c r="BB23" s="15">
        <f>IF(SUM(wSUP!$C23:$DB23),$A23*wSUP!BB23/SUM(wSUP!$C23:$DB23),0)</f>
        <v>0</v>
      </c>
      <c r="BC23" s="15">
        <f>IF(SUM(wSUP!$C23:$DB23),$A23*wSUP!BC23/SUM(wSUP!$C23:$DB23),0)</f>
        <v>0</v>
      </c>
      <c r="BD23" s="15">
        <f>IF(SUM(wSUP!$C23:$DB23),$A23*wSUP!BD23/SUM(wSUP!$C23:$DB23),0)</f>
        <v>0</v>
      </c>
      <c r="BE23" s="15">
        <f>IF(SUM(wSUP!$C23:$DB23),$A23*wSUP!BE23/SUM(wSUP!$C23:$DB23),0)</f>
        <v>0</v>
      </c>
      <c r="BF23" s="15">
        <f>IF(SUM(wSUP!$C23:$DB23),$A23*wSUP!BF23/SUM(wSUP!$C23:$DB23),0)</f>
        <v>0</v>
      </c>
      <c r="BG23" s="15">
        <f>IF(SUM(wSUP!$C23:$DB23),$A23*wSUP!BG23/SUM(wSUP!$C23:$DB23),0)</f>
        <v>0</v>
      </c>
      <c r="BH23" s="15">
        <f>IF(SUM(wSUP!$C23:$DB23),$A23*wSUP!BH23/SUM(wSUP!$C23:$DB23),0)</f>
        <v>0</v>
      </c>
      <c r="BI23" s="15">
        <f>IF(SUM(wSUP!$C23:$DB23),$A23*wSUP!BI23/SUM(wSUP!$C23:$DB23),0)</f>
        <v>0</v>
      </c>
      <c r="BJ23" s="15">
        <f>IF(SUM(wSUP!$C23:$DB23),$A23*wSUP!BJ23/SUM(wSUP!$C23:$DB23),0)</f>
        <v>0</v>
      </c>
      <c r="BK23" s="15">
        <f>IF(SUM(wSUP!$C23:$DB23),$A23*wSUP!BK23/SUM(wSUP!$C23:$DB23),0)</f>
        <v>0</v>
      </c>
      <c r="BL23" s="15">
        <f>IF(SUM(wSUP!$C23:$DB23),$A23*wSUP!BL23/SUM(wSUP!$C23:$DB23),0)</f>
        <v>0</v>
      </c>
      <c r="BM23" s="15">
        <f>IF(SUM(wSUP!$C23:$DB23),$A23*wSUP!BM23/SUM(wSUP!$C23:$DB23),0)</f>
        <v>0</v>
      </c>
      <c r="BN23" s="15">
        <f>IF(SUM(wSUP!$C23:$DB23),$A23*wSUP!BN23/SUM(wSUP!$C23:$DB23),0)</f>
        <v>0</v>
      </c>
      <c r="BO23" s="15">
        <f>IF(SUM(wSUP!$C23:$DB23),$A23*wSUP!BO23/SUM(wSUP!$C23:$DB23),0)</f>
        <v>0</v>
      </c>
      <c r="BP23" s="15">
        <f>IF(SUM(wSUP!$C23:$DB23),$A23*wSUP!BP23/SUM(wSUP!$C23:$DB23),0)</f>
        <v>0</v>
      </c>
      <c r="BQ23" s="15">
        <f>IF(SUM(wSUP!$C23:$DB23),$A23*wSUP!BQ23/SUM(wSUP!$C23:$DB23),0)</f>
        <v>0</v>
      </c>
      <c r="BR23" s="15">
        <f>IF(SUM(wSUP!$C23:$DB23),$A23*wSUP!BR23/SUM(wSUP!$C23:$DB23),0)</f>
        <v>0</v>
      </c>
      <c r="BS23" s="15">
        <f>IF(SUM(wSUP!$C23:$DB23),$A23*wSUP!BS23/SUM(wSUP!$C23:$DB23),0)</f>
        <v>0</v>
      </c>
      <c r="BT23" s="15">
        <f>IF(SUM(wSUP!$C23:$DB23),$A23*wSUP!BT23/SUM(wSUP!$C23:$DB23),0)</f>
        <v>0</v>
      </c>
      <c r="BU23" s="15">
        <f>IF(SUM(wSUP!$C23:$DB23),$A23*wSUP!BU23/SUM(wSUP!$C23:$DB23),0)</f>
        <v>0</v>
      </c>
      <c r="BV23" s="15">
        <f>IF(SUM(wSUP!$C23:$DB23),$A23*wSUP!BV23/SUM(wSUP!$C23:$DB23),0)</f>
        <v>0</v>
      </c>
      <c r="BW23" s="15">
        <f>IF(SUM(wSUP!$C23:$DB23),$A23*wSUP!BW23/SUM(wSUP!$C23:$DB23),0)</f>
        <v>0</v>
      </c>
      <c r="BX23" s="15">
        <f>IF(SUM(wSUP!$C23:$DB23),$A23*wSUP!BX23/SUM(wSUP!$C23:$DB23),0)</f>
        <v>0</v>
      </c>
      <c r="BY23" s="15">
        <f>IF(SUM(wSUP!$C23:$DB23),$A23*wSUP!BY23/SUM(wSUP!$C23:$DB23),0)</f>
        <v>0</v>
      </c>
      <c r="BZ23" s="15">
        <f>IF(SUM(wSUP!$C23:$DB23),$A23*wSUP!BZ23/SUM(wSUP!$C23:$DB23),0)</f>
        <v>0</v>
      </c>
      <c r="CA23" s="15">
        <f>IF(SUM(wSUP!$C23:$DB23),$A23*wSUP!CA23/SUM(wSUP!$C23:$DB23),0)</f>
        <v>0</v>
      </c>
      <c r="CB23" s="15">
        <f>IF(SUM(wSUP!$C23:$DB23),$A23*wSUP!CB23/SUM(wSUP!$C23:$DB23),0)</f>
        <v>0</v>
      </c>
      <c r="CC23" s="15">
        <f>IF(SUM(wSUP!$C23:$DB23),$A23*wSUP!CC23/SUM(wSUP!$C23:$DB23),0)</f>
        <v>0</v>
      </c>
      <c r="CD23" s="15">
        <f>IF(SUM(wSUP!$C23:$DB23),$A23*wSUP!CD23/SUM(wSUP!$C23:$DB23),0)</f>
        <v>0</v>
      </c>
      <c r="CE23" s="15">
        <f>IF(SUM(wSUP!$C23:$DB23),$A23*wSUP!CE23/SUM(wSUP!$C23:$DB23),0)</f>
        <v>0</v>
      </c>
      <c r="CF23" s="15">
        <f>IF(SUM(wSUP!$C23:$DB23),$A23*wSUP!CF23/SUM(wSUP!$C23:$DB23),0)</f>
        <v>0</v>
      </c>
      <c r="CG23" s="15">
        <f>IF(SUM(wSUP!$C23:$DB23),$A23*wSUP!CG23/SUM(wSUP!$C23:$DB23),0)</f>
        <v>0</v>
      </c>
      <c r="CH23" s="15">
        <f>IF(SUM(wSUP!$C23:$DB23),$A23*wSUP!CH23/SUM(wSUP!$C23:$DB23),0)</f>
        <v>0</v>
      </c>
      <c r="CI23" s="15">
        <f>IF(SUM(wSUP!$C23:$DB23),$A23*wSUP!CI23/SUM(wSUP!$C23:$DB23),0)</f>
        <v>0</v>
      </c>
      <c r="CJ23" s="15">
        <f>IF(SUM(wSUP!$C23:$DB23),$A23*wSUP!CJ23/SUM(wSUP!$C23:$DB23),0)</f>
        <v>0</v>
      </c>
      <c r="CK23" s="15">
        <f>IF(SUM(wSUP!$C23:$DB23),$A23*wSUP!CK23/SUM(wSUP!$C23:$DB23),0)</f>
        <v>0</v>
      </c>
      <c r="CL23" s="15">
        <f>IF(SUM(wSUP!$C23:$DB23),$A23*wSUP!CL23/SUM(wSUP!$C23:$DB23),0)</f>
        <v>0</v>
      </c>
      <c r="CM23" s="15">
        <f>IF(SUM(wSUP!$C23:$DB23),$A23*wSUP!CM23/SUM(wSUP!$C23:$DB23),0)</f>
        <v>0</v>
      </c>
      <c r="CN23" s="15">
        <f>IF(SUM(wSUP!$C23:$DB23),$A23*wSUP!CN23/SUM(wSUP!$C23:$DB23),0)</f>
        <v>0</v>
      </c>
      <c r="CO23" s="15">
        <f>IF(SUM(wSUP!$C23:$DB23),$A23*wSUP!CO23/SUM(wSUP!$C23:$DB23),0)</f>
        <v>0</v>
      </c>
      <c r="CP23" s="15">
        <f>IF(SUM(wSUP!$C23:$DB23),$A23*wSUP!CP23/SUM(wSUP!$C23:$DB23),0)</f>
        <v>0</v>
      </c>
      <c r="CQ23" s="15">
        <f>IF(SUM(wSUP!$C23:$DB23),$A23*wSUP!CQ23/SUM(wSUP!$C23:$DB23),0)</f>
        <v>0</v>
      </c>
      <c r="CR23" s="15">
        <f>IF(SUM(wSUP!$C23:$DB23),$A23*wSUP!CR23/SUM(wSUP!$C23:$DB23),0)</f>
        <v>0</v>
      </c>
      <c r="CS23" s="15">
        <f>IF(SUM(wSUP!$C23:$DB23),$A23*wSUP!CS23/SUM(wSUP!$C23:$DB23),0)</f>
        <v>0</v>
      </c>
      <c r="CT23" s="15">
        <f>IF(SUM(wSUP!$C23:$DB23),$A23*wSUP!CT23/SUM(wSUP!$C23:$DB23),0)</f>
        <v>0</v>
      </c>
      <c r="CU23" s="15">
        <f>IF(SUM(wSUP!$C23:$DB23),$A23*wSUP!CU23/SUM(wSUP!$C23:$DB23),0)</f>
        <v>0</v>
      </c>
      <c r="CV23" s="15">
        <f>IF(SUM(wSUP!$C23:$DB23),$A23*wSUP!CV23/SUM(wSUP!$C23:$DB23),0)</f>
        <v>0</v>
      </c>
      <c r="CW23" s="15">
        <f>IF(SUM(wSUP!$C23:$DB23),$A23*wSUP!CW23/SUM(wSUP!$C23:$DB23),0)</f>
        <v>0</v>
      </c>
      <c r="CX23" s="15">
        <f>IF(SUM(wSUP!$C23:$DB23),$A23*wSUP!CX23/SUM(wSUP!$C23:$DB23),0)</f>
        <v>0</v>
      </c>
      <c r="CY23" s="15">
        <f>IF(SUM(wSUP!$C23:$DB23),$A23*wSUP!CY23/SUM(wSUP!$C23:$DB23),0)</f>
        <v>0</v>
      </c>
      <c r="CZ23" s="15">
        <f>IF(SUM(wSUP!$C23:$DB23),$A23*wSUP!CZ23/SUM(wSUP!$C23:$DB23),0)</f>
        <v>0</v>
      </c>
      <c r="DA23" s="15">
        <f>IF(SUM(wSUP!$C23:$DB23),$A23*wSUP!DA23/SUM(wSUP!$C23:$DB23),0)</f>
        <v>0</v>
      </c>
      <c r="DB23" s="15">
        <f>IF(SUM(wSUP!$C23:$DB23),$A23*wSUP!DB23/SUM(wSUP!$C23:$DB23),0)</f>
        <v>0</v>
      </c>
      <c r="DC23" s="1"/>
    </row>
    <row r="24" spans="1:107" x14ac:dyDescent="0.35">
      <c r="A24" s="35">
        <v>11.297779791296827</v>
      </c>
      <c r="B24" s="15" t="s">
        <v>22</v>
      </c>
      <c r="C24" s="15">
        <f>IF(SUM(wSUP!$C24:$DB24),$A24*wSUP!C24/SUM(wSUP!$C24:$DB24),0)</f>
        <v>0</v>
      </c>
      <c r="D24" s="15">
        <f>IF(SUM(wSUP!$C24:$DB24),$A24*wSUP!D24/SUM(wSUP!$C24:$DB24),0)</f>
        <v>0</v>
      </c>
      <c r="E24" s="15">
        <f>IF(SUM(wSUP!$C24:$DB24),$A24*wSUP!E24/SUM(wSUP!$C24:$DB24),0)</f>
        <v>0</v>
      </c>
      <c r="F24" s="15">
        <f>IF(SUM(wSUP!$C24:$DB24),$A24*wSUP!F24/SUM(wSUP!$C24:$DB24),0)</f>
        <v>0</v>
      </c>
      <c r="G24" s="15">
        <f>IF(SUM(wSUP!$C24:$DB24),$A24*wSUP!G24/SUM(wSUP!$C24:$DB24),0)</f>
        <v>0</v>
      </c>
      <c r="H24" s="15">
        <f>IF(SUM(wSUP!$C24:$DB24),$A24*wSUP!H24/SUM(wSUP!$C24:$DB24),0)</f>
        <v>0</v>
      </c>
      <c r="I24" s="15">
        <f>IF(SUM(wSUP!$C24:$DB24),$A24*wSUP!I24/SUM(wSUP!$C24:$DB24),0)</f>
        <v>0</v>
      </c>
      <c r="J24" s="15">
        <f>IF(SUM(wSUP!$C24:$DB24),$A24*wSUP!J24/SUM(wSUP!$C24:$DB24),0)</f>
        <v>0</v>
      </c>
      <c r="K24" s="15">
        <f>IF(SUM(wSUP!$C24:$DB24),$A24*wSUP!K24/SUM(wSUP!$C24:$DB24),0)</f>
        <v>0</v>
      </c>
      <c r="L24" s="15">
        <f>IF(SUM(wSUP!$C24:$DB24),$A24*wSUP!L24/SUM(wSUP!$C24:$DB24),0)</f>
        <v>0</v>
      </c>
      <c r="M24" s="15">
        <f>IF(SUM(wSUP!$C24:$DB24),$A24*wSUP!M24/SUM(wSUP!$C24:$DB24),0)</f>
        <v>0</v>
      </c>
      <c r="N24" s="15">
        <f>IF(SUM(wSUP!$C24:$DB24),$A24*wSUP!N24/SUM(wSUP!$C24:$DB24),0)</f>
        <v>0</v>
      </c>
      <c r="O24" s="15">
        <f>IF(SUM(wSUP!$C24:$DB24),$A24*wSUP!O24/SUM(wSUP!$C24:$DB24),0)</f>
        <v>0</v>
      </c>
      <c r="P24" s="15">
        <f>IF(SUM(wSUP!$C24:$DB24),$A24*wSUP!P24/SUM(wSUP!$C24:$DB24),0)</f>
        <v>0</v>
      </c>
      <c r="Q24" s="15">
        <f>IF(SUM(wSUP!$C24:$DB24),$A24*wSUP!Q24/SUM(wSUP!$C24:$DB24),0)</f>
        <v>0</v>
      </c>
      <c r="R24" s="15">
        <f>IF(SUM(wSUP!$C24:$DB24),$A24*wSUP!R24/SUM(wSUP!$C24:$DB24),0)</f>
        <v>0</v>
      </c>
      <c r="S24" s="15">
        <f>IF(SUM(wSUP!$C24:$DB24),$A24*wSUP!S24/SUM(wSUP!$C24:$DB24),0)</f>
        <v>11.297779791296827</v>
      </c>
      <c r="T24" s="15">
        <f>IF(SUM(wSUP!$C24:$DB24),$A24*wSUP!T24/SUM(wSUP!$C24:$DB24),0)</f>
        <v>0</v>
      </c>
      <c r="U24" s="15">
        <f>IF(SUM(wSUP!$C24:$DB24),$A24*wSUP!U24/SUM(wSUP!$C24:$DB24),0)</f>
        <v>0</v>
      </c>
      <c r="V24" s="15">
        <f>IF(SUM(wSUP!$C24:$DB24),$A24*wSUP!V24/SUM(wSUP!$C24:$DB24),0)</f>
        <v>0</v>
      </c>
      <c r="W24" s="15">
        <f>IF(SUM(wSUP!$C24:$DB24),$A24*wSUP!W24/SUM(wSUP!$C24:$DB24),0)</f>
        <v>0</v>
      </c>
      <c r="X24" s="15">
        <f>IF(SUM(wSUP!$C24:$DB24),$A24*wSUP!X24/SUM(wSUP!$C24:$DB24),0)</f>
        <v>0</v>
      </c>
      <c r="Y24" s="15">
        <f>IF(SUM(wSUP!$C24:$DB24),$A24*wSUP!Y24/SUM(wSUP!$C24:$DB24),0)</f>
        <v>0</v>
      </c>
      <c r="Z24" s="15">
        <f>IF(SUM(wSUP!$C24:$DB24),$A24*wSUP!Z24/SUM(wSUP!$C24:$DB24),0)</f>
        <v>0</v>
      </c>
      <c r="AA24" s="15">
        <f>IF(SUM(wSUP!$C24:$DB24),$A24*wSUP!AA24/SUM(wSUP!$C24:$DB24),0)</f>
        <v>0</v>
      </c>
      <c r="AB24" s="15">
        <f>IF(SUM(wSUP!$C24:$DB24),$A24*wSUP!AB24/SUM(wSUP!$C24:$DB24),0)</f>
        <v>0</v>
      </c>
      <c r="AC24" s="15">
        <f>IF(SUM(wSUP!$C24:$DB24),$A24*wSUP!AC24/SUM(wSUP!$C24:$DB24),0)</f>
        <v>0</v>
      </c>
      <c r="AD24" s="15">
        <f>IF(SUM(wSUP!$C24:$DB24),$A24*wSUP!AD24/SUM(wSUP!$C24:$DB24),0)</f>
        <v>0</v>
      </c>
      <c r="AE24" s="15">
        <f>IF(SUM(wSUP!$C24:$DB24),$A24*wSUP!AE24/SUM(wSUP!$C24:$DB24),0)</f>
        <v>0</v>
      </c>
      <c r="AF24" s="15">
        <f>IF(SUM(wSUP!$C24:$DB24),$A24*wSUP!AF24/SUM(wSUP!$C24:$DB24),0)</f>
        <v>0</v>
      </c>
      <c r="AG24" s="15">
        <f>IF(SUM(wSUP!$C24:$DB24),$A24*wSUP!AG24/SUM(wSUP!$C24:$DB24),0)</f>
        <v>0</v>
      </c>
      <c r="AH24" s="15">
        <f>IF(SUM(wSUP!$C24:$DB24),$A24*wSUP!AH24/SUM(wSUP!$C24:$DB24),0)</f>
        <v>0</v>
      </c>
      <c r="AI24" s="15">
        <f>IF(SUM(wSUP!$C24:$DB24),$A24*wSUP!AI24/SUM(wSUP!$C24:$DB24),0)</f>
        <v>0</v>
      </c>
      <c r="AJ24" s="15">
        <f>IF(SUM(wSUP!$C24:$DB24),$A24*wSUP!AJ24/SUM(wSUP!$C24:$DB24),0)</f>
        <v>0</v>
      </c>
      <c r="AK24" s="15">
        <f>IF(SUM(wSUP!$C24:$DB24),$A24*wSUP!AK24/SUM(wSUP!$C24:$DB24),0)</f>
        <v>0</v>
      </c>
      <c r="AL24" s="15">
        <f>IF(SUM(wSUP!$C24:$DB24),$A24*wSUP!AL24/SUM(wSUP!$C24:$DB24),0)</f>
        <v>0</v>
      </c>
      <c r="AM24" s="15">
        <f>IF(SUM(wSUP!$C24:$DB24),$A24*wSUP!AM24/SUM(wSUP!$C24:$DB24),0)</f>
        <v>0</v>
      </c>
      <c r="AN24" s="15">
        <f>IF(SUM(wSUP!$C24:$DB24),$A24*wSUP!AN24/SUM(wSUP!$C24:$DB24),0)</f>
        <v>0</v>
      </c>
      <c r="AO24" s="15">
        <f>IF(SUM(wSUP!$C24:$DB24),$A24*wSUP!AO24/SUM(wSUP!$C24:$DB24),0)</f>
        <v>0</v>
      </c>
      <c r="AP24" s="15">
        <f>IF(SUM(wSUP!$C24:$DB24),$A24*wSUP!AP24/SUM(wSUP!$C24:$DB24),0)</f>
        <v>0</v>
      </c>
      <c r="AQ24" s="15">
        <f>IF(SUM(wSUP!$C24:$DB24),$A24*wSUP!AQ24/SUM(wSUP!$C24:$DB24),0)</f>
        <v>0</v>
      </c>
      <c r="AR24" s="15">
        <f>IF(SUM(wSUP!$C24:$DB24),$A24*wSUP!AR24/SUM(wSUP!$C24:$DB24),0)</f>
        <v>0</v>
      </c>
      <c r="AS24" s="15">
        <f>IF(SUM(wSUP!$C24:$DB24),$A24*wSUP!AS24/SUM(wSUP!$C24:$DB24),0)</f>
        <v>0</v>
      </c>
      <c r="AT24" s="15">
        <f>IF(SUM(wSUP!$C24:$DB24),$A24*wSUP!AT24/SUM(wSUP!$C24:$DB24),0)</f>
        <v>0</v>
      </c>
      <c r="AU24" s="15">
        <f>IF(SUM(wSUP!$C24:$DB24),$A24*wSUP!AU24/SUM(wSUP!$C24:$DB24),0)</f>
        <v>0</v>
      </c>
      <c r="AV24" s="15">
        <f>IF(SUM(wSUP!$C24:$DB24),$A24*wSUP!AV24/SUM(wSUP!$C24:$DB24),0)</f>
        <v>0</v>
      </c>
      <c r="AW24" s="15">
        <f>IF(SUM(wSUP!$C24:$DB24),$A24*wSUP!AW24/SUM(wSUP!$C24:$DB24),0)</f>
        <v>0</v>
      </c>
      <c r="AX24" s="15">
        <f>IF(SUM(wSUP!$C24:$DB24),$A24*wSUP!AX24/SUM(wSUP!$C24:$DB24),0)</f>
        <v>0</v>
      </c>
      <c r="AY24" s="15">
        <f>IF(SUM(wSUP!$C24:$DB24),$A24*wSUP!AY24/SUM(wSUP!$C24:$DB24),0)</f>
        <v>0</v>
      </c>
      <c r="AZ24" s="15">
        <f>IF(SUM(wSUP!$C24:$DB24),$A24*wSUP!AZ24/SUM(wSUP!$C24:$DB24),0)</f>
        <v>0</v>
      </c>
      <c r="BA24" s="15">
        <f>IF(SUM(wSUP!$C24:$DB24),$A24*wSUP!BA24/SUM(wSUP!$C24:$DB24),0)</f>
        <v>0</v>
      </c>
      <c r="BB24" s="15">
        <f>IF(SUM(wSUP!$C24:$DB24),$A24*wSUP!BB24/SUM(wSUP!$C24:$DB24),0)</f>
        <v>0</v>
      </c>
      <c r="BC24" s="15">
        <f>IF(SUM(wSUP!$C24:$DB24),$A24*wSUP!BC24/SUM(wSUP!$C24:$DB24),0)</f>
        <v>0</v>
      </c>
      <c r="BD24" s="15">
        <f>IF(SUM(wSUP!$C24:$DB24),$A24*wSUP!BD24/SUM(wSUP!$C24:$DB24),0)</f>
        <v>0</v>
      </c>
      <c r="BE24" s="15">
        <f>IF(SUM(wSUP!$C24:$DB24),$A24*wSUP!BE24/SUM(wSUP!$C24:$DB24),0)</f>
        <v>0</v>
      </c>
      <c r="BF24" s="15">
        <f>IF(SUM(wSUP!$C24:$DB24),$A24*wSUP!BF24/SUM(wSUP!$C24:$DB24),0)</f>
        <v>0</v>
      </c>
      <c r="BG24" s="15">
        <f>IF(SUM(wSUP!$C24:$DB24),$A24*wSUP!BG24/SUM(wSUP!$C24:$DB24),0)</f>
        <v>0</v>
      </c>
      <c r="BH24" s="15">
        <f>IF(SUM(wSUP!$C24:$DB24),$A24*wSUP!BH24/SUM(wSUP!$C24:$DB24),0)</f>
        <v>0</v>
      </c>
      <c r="BI24" s="15">
        <f>IF(SUM(wSUP!$C24:$DB24),$A24*wSUP!BI24/SUM(wSUP!$C24:$DB24),0)</f>
        <v>0</v>
      </c>
      <c r="BJ24" s="15">
        <f>IF(SUM(wSUP!$C24:$DB24),$A24*wSUP!BJ24/SUM(wSUP!$C24:$DB24),0)</f>
        <v>0</v>
      </c>
      <c r="BK24" s="15">
        <f>IF(SUM(wSUP!$C24:$DB24),$A24*wSUP!BK24/SUM(wSUP!$C24:$DB24),0)</f>
        <v>0</v>
      </c>
      <c r="BL24" s="15">
        <f>IF(SUM(wSUP!$C24:$DB24),$A24*wSUP!BL24/SUM(wSUP!$C24:$DB24),0)</f>
        <v>0</v>
      </c>
      <c r="BM24" s="15">
        <f>IF(SUM(wSUP!$C24:$DB24),$A24*wSUP!BM24/SUM(wSUP!$C24:$DB24),0)</f>
        <v>0</v>
      </c>
      <c r="BN24" s="15">
        <f>IF(SUM(wSUP!$C24:$DB24),$A24*wSUP!BN24/SUM(wSUP!$C24:$DB24),0)</f>
        <v>0</v>
      </c>
      <c r="BO24" s="15">
        <f>IF(SUM(wSUP!$C24:$DB24),$A24*wSUP!BO24/SUM(wSUP!$C24:$DB24),0)</f>
        <v>0</v>
      </c>
      <c r="BP24" s="15">
        <f>IF(SUM(wSUP!$C24:$DB24),$A24*wSUP!BP24/SUM(wSUP!$C24:$DB24),0)</f>
        <v>0</v>
      </c>
      <c r="BQ24" s="15">
        <f>IF(SUM(wSUP!$C24:$DB24),$A24*wSUP!BQ24/SUM(wSUP!$C24:$DB24),0)</f>
        <v>0</v>
      </c>
      <c r="BR24" s="15">
        <f>IF(SUM(wSUP!$C24:$DB24),$A24*wSUP!BR24/SUM(wSUP!$C24:$DB24),0)</f>
        <v>0</v>
      </c>
      <c r="BS24" s="15">
        <f>IF(SUM(wSUP!$C24:$DB24),$A24*wSUP!BS24/SUM(wSUP!$C24:$DB24),0)</f>
        <v>0</v>
      </c>
      <c r="BT24" s="15">
        <f>IF(SUM(wSUP!$C24:$DB24),$A24*wSUP!BT24/SUM(wSUP!$C24:$DB24),0)</f>
        <v>0</v>
      </c>
      <c r="BU24" s="15">
        <f>IF(SUM(wSUP!$C24:$DB24),$A24*wSUP!BU24/SUM(wSUP!$C24:$DB24),0)</f>
        <v>0</v>
      </c>
      <c r="BV24" s="15">
        <f>IF(SUM(wSUP!$C24:$DB24),$A24*wSUP!BV24/SUM(wSUP!$C24:$DB24),0)</f>
        <v>0</v>
      </c>
      <c r="BW24" s="15">
        <f>IF(SUM(wSUP!$C24:$DB24),$A24*wSUP!BW24/SUM(wSUP!$C24:$DB24),0)</f>
        <v>0</v>
      </c>
      <c r="BX24" s="15">
        <f>IF(SUM(wSUP!$C24:$DB24),$A24*wSUP!BX24/SUM(wSUP!$C24:$DB24),0)</f>
        <v>0</v>
      </c>
      <c r="BY24" s="15">
        <f>IF(SUM(wSUP!$C24:$DB24),$A24*wSUP!BY24/SUM(wSUP!$C24:$DB24),0)</f>
        <v>0</v>
      </c>
      <c r="BZ24" s="15">
        <f>IF(SUM(wSUP!$C24:$DB24),$A24*wSUP!BZ24/SUM(wSUP!$C24:$DB24),0)</f>
        <v>0</v>
      </c>
      <c r="CA24" s="15">
        <f>IF(SUM(wSUP!$C24:$DB24),$A24*wSUP!CA24/SUM(wSUP!$C24:$DB24),0)</f>
        <v>0</v>
      </c>
      <c r="CB24" s="15">
        <f>IF(SUM(wSUP!$C24:$DB24),$A24*wSUP!CB24/SUM(wSUP!$C24:$DB24),0)</f>
        <v>0</v>
      </c>
      <c r="CC24" s="15">
        <f>IF(SUM(wSUP!$C24:$DB24),$A24*wSUP!CC24/SUM(wSUP!$C24:$DB24),0)</f>
        <v>0</v>
      </c>
      <c r="CD24" s="15">
        <f>IF(SUM(wSUP!$C24:$DB24),$A24*wSUP!CD24/SUM(wSUP!$C24:$DB24),0)</f>
        <v>0</v>
      </c>
      <c r="CE24" s="15">
        <f>IF(SUM(wSUP!$C24:$DB24),$A24*wSUP!CE24/SUM(wSUP!$C24:$DB24),0)</f>
        <v>0</v>
      </c>
      <c r="CF24" s="15">
        <f>IF(SUM(wSUP!$C24:$DB24),$A24*wSUP!CF24/SUM(wSUP!$C24:$DB24),0)</f>
        <v>0</v>
      </c>
      <c r="CG24" s="15">
        <f>IF(SUM(wSUP!$C24:$DB24),$A24*wSUP!CG24/SUM(wSUP!$C24:$DB24),0)</f>
        <v>0</v>
      </c>
      <c r="CH24" s="15">
        <f>IF(SUM(wSUP!$C24:$DB24),$A24*wSUP!CH24/SUM(wSUP!$C24:$DB24),0)</f>
        <v>0</v>
      </c>
      <c r="CI24" s="15">
        <f>IF(SUM(wSUP!$C24:$DB24),$A24*wSUP!CI24/SUM(wSUP!$C24:$DB24),0)</f>
        <v>0</v>
      </c>
      <c r="CJ24" s="15">
        <f>IF(SUM(wSUP!$C24:$DB24),$A24*wSUP!CJ24/SUM(wSUP!$C24:$DB24),0)</f>
        <v>0</v>
      </c>
      <c r="CK24" s="15">
        <f>IF(SUM(wSUP!$C24:$DB24),$A24*wSUP!CK24/SUM(wSUP!$C24:$DB24),0)</f>
        <v>0</v>
      </c>
      <c r="CL24" s="15">
        <f>IF(SUM(wSUP!$C24:$DB24),$A24*wSUP!CL24/SUM(wSUP!$C24:$DB24),0)</f>
        <v>0</v>
      </c>
      <c r="CM24" s="15">
        <f>IF(SUM(wSUP!$C24:$DB24),$A24*wSUP!CM24/SUM(wSUP!$C24:$DB24),0)</f>
        <v>0</v>
      </c>
      <c r="CN24" s="15">
        <f>IF(SUM(wSUP!$C24:$DB24),$A24*wSUP!CN24/SUM(wSUP!$C24:$DB24),0)</f>
        <v>0</v>
      </c>
      <c r="CO24" s="15">
        <f>IF(SUM(wSUP!$C24:$DB24),$A24*wSUP!CO24/SUM(wSUP!$C24:$DB24),0)</f>
        <v>0</v>
      </c>
      <c r="CP24" s="15">
        <f>IF(SUM(wSUP!$C24:$DB24),$A24*wSUP!CP24/SUM(wSUP!$C24:$DB24),0)</f>
        <v>0</v>
      </c>
      <c r="CQ24" s="15">
        <f>IF(SUM(wSUP!$C24:$DB24),$A24*wSUP!CQ24/SUM(wSUP!$C24:$DB24),0)</f>
        <v>0</v>
      </c>
      <c r="CR24" s="15">
        <f>IF(SUM(wSUP!$C24:$DB24),$A24*wSUP!CR24/SUM(wSUP!$C24:$DB24),0)</f>
        <v>0</v>
      </c>
      <c r="CS24" s="15">
        <f>IF(SUM(wSUP!$C24:$DB24),$A24*wSUP!CS24/SUM(wSUP!$C24:$DB24),0)</f>
        <v>0</v>
      </c>
      <c r="CT24" s="15">
        <f>IF(SUM(wSUP!$C24:$DB24),$A24*wSUP!CT24/SUM(wSUP!$C24:$DB24),0)</f>
        <v>0</v>
      </c>
      <c r="CU24" s="15">
        <f>IF(SUM(wSUP!$C24:$DB24),$A24*wSUP!CU24/SUM(wSUP!$C24:$DB24),0)</f>
        <v>0</v>
      </c>
      <c r="CV24" s="15">
        <f>IF(SUM(wSUP!$C24:$DB24),$A24*wSUP!CV24/SUM(wSUP!$C24:$DB24),0)</f>
        <v>0</v>
      </c>
      <c r="CW24" s="15">
        <f>IF(SUM(wSUP!$C24:$DB24),$A24*wSUP!CW24/SUM(wSUP!$C24:$DB24),0)</f>
        <v>0</v>
      </c>
      <c r="CX24" s="15">
        <f>IF(SUM(wSUP!$C24:$DB24),$A24*wSUP!CX24/SUM(wSUP!$C24:$DB24),0)</f>
        <v>0</v>
      </c>
      <c r="CY24" s="15">
        <f>IF(SUM(wSUP!$C24:$DB24),$A24*wSUP!CY24/SUM(wSUP!$C24:$DB24),0)</f>
        <v>0</v>
      </c>
      <c r="CZ24" s="15">
        <f>IF(SUM(wSUP!$C24:$DB24),$A24*wSUP!CZ24/SUM(wSUP!$C24:$DB24),0)</f>
        <v>0</v>
      </c>
      <c r="DA24" s="15">
        <f>IF(SUM(wSUP!$C24:$DB24),$A24*wSUP!DA24/SUM(wSUP!$C24:$DB24),0)</f>
        <v>0</v>
      </c>
      <c r="DB24" s="15">
        <f>IF(SUM(wSUP!$C24:$DB24),$A24*wSUP!DB24/SUM(wSUP!$C24:$DB24),0)</f>
        <v>0</v>
      </c>
      <c r="DC24" s="1"/>
    </row>
    <row r="25" spans="1:107" x14ac:dyDescent="0.35">
      <c r="A25" s="35">
        <v>3.7090505044856368</v>
      </c>
      <c r="B25" s="8" t="s">
        <v>910</v>
      </c>
      <c r="C25" s="15">
        <f>IF(SUM(wSUP!$C25:$DB25),$A25*wSUP!C25/SUM(wSUP!$C25:$DB25),0)</f>
        <v>0</v>
      </c>
      <c r="D25" s="15">
        <f>IF(SUM(wSUP!$C25:$DB25),$A25*wSUP!D25/SUM(wSUP!$C25:$DB25),0)</f>
        <v>0</v>
      </c>
      <c r="E25" s="15">
        <f>IF(SUM(wSUP!$C25:$DB25),$A25*wSUP!E25/SUM(wSUP!$C25:$DB25),0)</f>
        <v>0</v>
      </c>
      <c r="F25" s="15">
        <f>IF(SUM(wSUP!$C25:$DB25),$A25*wSUP!F25/SUM(wSUP!$C25:$DB25),0)</f>
        <v>0</v>
      </c>
      <c r="G25" s="15">
        <f>IF(SUM(wSUP!$C25:$DB25),$A25*wSUP!G25/SUM(wSUP!$C25:$DB25),0)</f>
        <v>0</v>
      </c>
      <c r="H25" s="15">
        <f>IF(SUM(wSUP!$C25:$DB25),$A25*wSUP!H25/SUM(wSUP!$C25:$DB25),0)</f>
        <v>0</v>
      </c>
      <c r="I25" s="15">
        <f>IF(SUM(wSUP!$C25:$DB25),$A25*wSUP!I25/SUM(wSUP!$C25:$DB25),0)</f>
        <v>0</v>
      </c>
      <c r="J25" s="15">
        <f>IF(SUM(wSUP!$C25:$DB25),$A25*wSUP!J25/SUM(wSUP!$C25:$DB25),0)</f>
        <v>0</v>
      </c>
      <c r="K25" s="15">
        <f>IF(SUM(wSUP!$C25:$DB25),$A25*wSUP!K25/SUM(wSUP!$C25:$DB25),0)</f>
        <v>0</v>
      </c>
      <c r="L25" s="15">
        <f>IF(SUM(wSUP!$C25:$DB25),$A25*wSUP!L25/SUM(wSUP!$C25:$DB25),0)</f>
        <v>0</v>
      </c>
      <c r="M25" s="15">
        <f>IF(SUM(wSUP!$C25:$DB25),$A25*wSUP!M25/SUM(wSUP!$C25:$DB25),0)</f>
        <v>0</v>
      </c>
      <c r="N25" s="15">
        <f>IF(SUM(wSUP!$C25:$DB25),$A25*wSUP!N25/SUM(wSUP!$C25:$DB25),0)</f>
        <v>0</v>
      </c>
      <c r="O25" s="15">
        <f>IF(SUM(wSUP!$C25:$DB25),$A25*wSUP!O25/SUM(wSUP!$C25:$DB25),0)</f>
        <v>0</v>
      </c>
      <c r="P25" s="15">
        <f>IF(SUM(wSUP!$C25:$DB25),$A25*wSUP!P25/SUM(wSUP!$C25:$DB25),0)</f>
        <v>0</v>
      </c>
      <c r="Q25" s="15">
        <f>IF(SUM(wSUP!$C25:$DB25),$A25*wSUP!Q25/SUM(wSUP!$C25:$DB25),0)</f>
        <v>0</v>
      </c>
      <c r="R25" s="15">
        <f>IF(SUM(wSUP!$C25:$DB25),$A25*wSUP!R25/SUM(wSUP!$C25:$DB25),0)</f>
        <v>0</v>
      </c>
      <c r="S25" s="15">
        <f>IF(SUM(wSUP!$C25:$DB25),$A25*wSUP!S25/SUM(wSUP!$C25:$DB25),0)</f>
        <v>0</v>
      </c>
      <c r="T25" s="15">
        <f>IF(SUM(wSUP!$C25:$DB25),$A25*wSUP!T25/SUM(wSUP!$C25:$DB25),0)</f>
        <v>3.7090505044856368</v>
      </c>
      <c r="U25" s="15">
        <f>IF(SUM(wSUP!$C25:$DB25),$A25*wSUP!U25/SUM(wSUP!$C25:$DB25),0)</f>
        <v>0</v>
      </c>
      <c r="V25" s="15">
        <f>IF(SUM(wSUP!$C25:$DB25),$A25*wSUP!V25/SUM(wSUP!$C25:$DB25),0)</f>
        <v>0</v>
      </c>
      <c r="W25" s="15">
        <f>IF(SUM(wSUP!$C25:$DB25),$A25*wSUP!W25/SUM(wSUP!$C25:$DB25),0)</f>
        <v>0</v>
      </c>
      <c r="X25" s="15">
        <f>IF(SUM(wSUP!$C25:$DB25),$A25*wSUP!X25/SUM(wSUP!$C25:$DB25),0)</f>
        <v>0</v>
      </c>
      <c r="Y25" s="15">
        <f>IF(SUM(wSUP!$C25:$DB25),$A25*wSUP!Y25/SUM(wSUP!$C25:$DB25),0)</f>
        <v>0</v>
      </c>
      <c r="Z25" s="15">
        <f>IF(SUM(wSUP!$C25:$DB25),$A25*wSUP!Z25/SUM(wSUP!$C25:$DB25),0)</f>
        <v>0</v>
      </c>
      <c r="AA25" s="15">
        <f>IF(SUM(wSUP!$C25:$DB25),$A25*wSUP!AA25/SUM(wSUP!$C25:$DB25),0)</f>
        <v>0</v>
      </c>
      <c r="AB25" s="15">
        <f>IF(SUM(wSUP!$C25:$DB25),$A25*wSUP!AB25/SUM(wSUP!$C25:$DB25),0)</f>
        <v>0</v>
      </c>
      <c r="AC25" s="15">
        <f>IF(SUM(wSUP!$C25:$DB25),$A25*wSUP!AC25/SUM(wSUP!$C25:$DB25),0)</f>
        <v>0</v>
      </c>
      <c r="AD25" s="15">
        <f>IF(SUM(wSUP!$C25:$DB25),$A25*wSUP!AD25/SUM(wSUP!$C25:$DB25),0)</f>
        <v>0</v>
      </c>
      <c r="AE25" s="15">
        <f>IF(SUM(wSUP!$C25:$DB25),$A25*wSUP!AE25/SUM(wSUP!$C25:$DB25),0)</f>
        <v>0</v>
      </c>
      <c r="AF25" s="15">
        <f>IF(SUM(wSUP!$C25:$DB25),$A25*wSUP!AF25/SUM(wSUP!$C25:$DB25),0)</f>
        <v>0</v>
      </c>
      <c r="AG25" s="15">
        <f>IF(SUM(wSUP!$C25:$DB25),$A25*wSUP!AG25/SUM(wSUP!$C25:$DB25),0)</f>
        <v>0</v>
      </c>
      <c r="AH25" s="15">
        <f>IF(SUM(wSUP!$C25:$DB25),$A25*wSUP!AH25/SUM(wSUP!$C25:$DB25),0)</f>
        <v>0</v>
      </c>
      <c r="AI25" s="15">
        <f>IF(SUM(wSUP!$C25:$DB25),$A25*wSUP!AI25/SUM(wSUP!$C25:$DB25),0)</f>
        <v>0</v>
      </c>
      <c r="AJ25" s="15">
        <f>IF(SUM(wSUP!$C25:$DB25),$A25*wSUP!AJ25/SUM(wSUP!$C25:$DB25),0)</f>
        <v>0</v>
      </c>
      <c r="AK25" s="15">
        <f>IF(SUM(wSUP!$C25:$DB25),$A25*wSUP!AK25/SUM(wSUP!$C25:$DB25),0)</f>
        <v>0</v>
      </c>
      <c r="AL25" s="15">
        <f>IF(SUM(wSUP!$C25:$DB25),$A25*wSUP!AL25/SUM(wSUP!$C25:$DB25),0)</f>
        <v>0</v>
      </c>
      <c r="AM25" s="15">
        <f>IF(SUM(wSUP!$C25:$DB25),$A25*wSUP!AM25/SUM(wSUP!$C25:$DB25),0)</f>
        <v>0</v>
      </c>
      <c r="AN25" s="15">
        <f>IF(SUM(wSUP!$C25:$DB25),$A25*wSUP!AN25/SUM(wSUP!$C25:$DB25),0)</f>
        <v>0</v>
      </c>
      <c r="AO25" s="15">
        <f>IF(SUM(wSUP!$C25:$DB25),$A25*wSUP!AO25/SUM(wSUP!$C25:$DB25),0)</f>
        <v>0</v>
      </c>
      <c r="AP25" s="15">
        <f>IF(SUM(wSUP!$C25:$DB25),$A25*wSUP!AP25/SUM(wSUP!$C25:$DB25),0)</f>
        <v>0</v>
      </c>
      <c r="AQ25" s="15">
        <f>IF(SUM(wSUP!$C25:$DB25),$A25*wSUP!AQ25/SUM(wSUP!$C25:$DB25),0)</f>
        <v>0</v>
      </c>
      <c r="AR25" s="15">
        <f>IF(SUM(wSUP!$C25:$DB25),$A25*wSUP!AR25/SUM(wSUP!$C25:$DB25),0)</f>
        <v>0</v>
      </c>
      <c r="AS25" s="15">
        <f>IF(SUM(wSUP!$C25:$DB25),$A25*wSUP!AS25/SUM(wSUP!$C25:$DB25),0)</f>
        <v>0</v>
      </c>
      <c r="AT25" s="15">
        <f>IF(SUM(wSUP!$C25:$DB25),$A25*wSUP!AT25/SUM(wSUP!$C25:$DB25),0)</f>
        <v>0</v>
      </c>
      <c r="AU25" s="15">
        <f>IF(SUM(wSUP!$C25:$DB25),$A25*wSUP!AU25/SUM(wSUP!$C25:$DB25),0)</f>
        <v>0</v>
      </c>
      <c r="AV25" s="15">
        <f>IF(SUM(wSUP!$C25:$DB25),$A25*wSUP!AV25/SUM(wSUP!$C25:$DB25),0)</f>
        <v>0</v>
      </c>
      <c r="AW25" s="15">
        <f>IF(SUM(wSUP!$C25:$DB25),$A25*wSUP!AW25/SUM(wSUP!$C25:$DB25),0)</f>
        <v>0</v>
      </c>
      <c r="AX25" s="15">
        <f>IF(SUM(wSUP!$C25:$DB25),$A25*wSUP!AX25/SUM(wSUP!$C25:$DB25),0)</f>
        <v>0</v>
      </c>
      <c r="AY25" s="15">
        <f>IF(SUM(wSUP!$C25:$DB25),$A25*wSUP!AY25/SUM(wSUP!$C25:$DB25),0)</f>
        <v>0</v>
      </c>
      <c r="AZ25" s="15">
        <f>IF(SUM(wSUP!$C25:$DB25),$A25*wSUP!AZ25/SUM(wSUP!$C25:$DB25),0)</f>
        <v>0</v>
      </c>
      <c r="BA25" s="15">
        <f>IF(SUM(wSUP!$C25:$DB25),$A25*wSUP!BA25/SUM(wSUP!$C25:$DB25),0)</f>
        <v>0</v>
      </c>
      <c r="BB25" s="15">
        <f>IF(SUM(wSUP!$C25:$DB25),$A25*wSUP!BB25/SUM(wSUP!$C25:$DB25),0)</f>
        <v>0</v>
      </c>
      <c r="BC25" s="15">
        <f>IF(SUM(wSUP!$C25:$DB25),$A25*wSUP!BC25/SUM(wSUP!$C25:$DB25),0)</f>
        <v>0</v>
      </c>
      <c r="BD25" s="15">
        <f>IF(SUM(wSUP!$C25:$DB25),$A25*wSUP!BD25/SUM(wSUP!$C25:$DB25),0)</f>
        <v>0</v>
      </c>
      <c r="BE25" s="15">
        <f>IF(SUM(wSUP!$C25:$DB25),$A25*wSUP!BE25/SUM(wSUP!$C25:$DB25),0)</f>
        <v>0</v>
      </c>
      <c r="BF25" s="15">
        <f>IF(SUM(wSUP!$C25:$DB25),$A25*wSUP!BF25/SUM(wSUP!$C25:$DB25),0)</f>
        <v>0</v>
      </c>
      <c r="BG25" s="15">
        <f>IF(SUM(wSUP!$C25:$DB25),$A25*wSUP!BG25/SUM(wSUP!$C25:$DB25),0)</f>
        <v>0</v>
      </c>
      <c r="BH25" s="15">
        <f>IF(SUM(wSUP!$C25:$DB25),$A25*wSUP!BH25/SUM(wSUP!$C25:$DB25),0)</f>
        <v>0</v>
      </c>
      <c r="BI25" s="15">
        <f>IF(SUM(wSUP!$C25:$DB25),$A25*wSUP!BI25/SUM(wSUP!$C25:$DB25),0)</f>
        <v>0</v>
      </c>
      <c r="BJ25" s="15">
        <f>IF(SUM(wSUP!$C25:$DB25),$A25*wSUP!BJ25/SUM(wSUP!$C25:$DB25),0)</f>
        <v>0</v>
      </c>
      <c r="BK25" s="15">
        <f>IF(SUM(wSUP!$C25:$DB25),$A25*wSUP!BK25/SUM(wSUP!$C25:$DB25),0)</f>
        <v>0</v>
      </c>
      <c r="BL25" s="15">
        <f>IF(SUM(wSUP!$C25:$DB25),$A25*wSUP!BL25/SUM(wSUP!$C25:$DB25),0)</f>
        <v>0</v>
      </c>
      <c r="BM25" s="15">
        <f>IF(SUM(wSUP!$C25:$DB25),$A25*wSUP!BM25/SUM(wSUP!$C25:$DB25),0)</f>
        <v>0</v>
      </c>
      <c r="BN25" s="15">
        <f>IF(SUM(wSUP!$C25:$DB25),$A25*wSUP!BN25/SUM(wSUP!$C25:$DB25),0)</f>
        <v>0</v>
      </c>
      <c r="BO25" s="15">
        <f>IF(SUM(wSUP!$C25:$DB25),$A25*wSUP!BO25/SUM(wSUP!$C25:$DB25),0)</f>
        <v>0</v>
      </c>
      <c r="BP25" s="15">
        <f>IF(SUM(wSUP!$C25:$DB25),$A25*wSUP!BP25/SUM(wSUP!$C25:$DB25),0)</f>
        <v>0</v>
      </c>
      <c r="BQ25" s="15">
        <f>IF(SUM(wSUP!$C25:$DB25),$A25*wSUP!BQ25/SUM(wSUP!$C25:$DB25),0)</f>
        <v>0</v>
      </c>
      <c r="BR25" s="15">
        <f>IF(SUM(wSUP!$C25:$DB25),$A25*wSUP!BR25/SUM(wSUP!$C25:$DB25),0)</f>
        <v>0</v>
      </c>
      <c r="BS25" s="15">
        <f>IF(SUM(wSUP!$C25:$DB25),$A25*wSUP!BS25/SUM(wSUP!$C25:$DB25),0)</f>
        <v>0</v>
      </c>
      <c r="BT25" s="15">
        <f>IF(SUM(wSUP!$C25:$DB25),$A25*wSUP!BT25/SUM(wSUP!$C25:$DB25),0)</f>
        <v>0</v>
      </c>
      <c r="BU25" s="15">
        <f>IF(SUM(wSUP!$C25:$DB25),$A25*wSUP!BU25/SUM(wSUP!$C25:$DB25),0)</f>
        <v>0</v>
      </c>
      <c r="BV25" s="15">
        <f>IF(SUM(wSUP!$C25:$DB25),$A25*wSUP!BV25/SUM(wSUP!$C25:$DB25),0)</f>
        <v>0</v>
      </c>
      <c r="BW25" s="15">
        <f>IF(SUM(wSUP!$C25:$DB25),$A25*wSUP!BW25/SUM(wSUP!$C25:$DB25),0)</f>
        <v>0</v>
      </c>
      <c r="BX25" s="15">
        <f>IF(SUM(wSUP!$C25:$DB25),$A25*wSUP!BX25/SUM(wSUP!$C25:$DB25),0)</f>
        <v>0</v>
      </c>
      <c r="BY25" s="15">
        <f>IF(SUM(wSUP!$C25:$DB25),$A25*wSUP!BY25/SUM(wSUP!$C25:$DB25),0)</f>
        <v>0</v>
      </c>
      <c r="BZ25" s="15">
        <f>IF(SUM(wSUP!$C25:$DB25),$A25*wSUP!BZ25/SUM(wSUP!$C25:$DB25),0)</f>
        <v>0</v>
      </c>
      <c r="CA25" s="15">
        <f>IF(SUM(wSUP!$C25:$DB25),$A25*wSUP!CA25/SUM(wSUP!$C25:$DB25),0)</f>
        <v>0</v>
      </c>
      <c r="CB25" s="15">
        <f>IF(SUM(wSUP!$C25:$DB25),$A25*wSUP!CB25/SUM(wSUP!$C25:$DB25),0)</f>
        <v>0</v>
      </c>
      <c r="CC25" s="15">
        <f>IF(SUM(wSUP!$C25:$DB25),$A25*wSUP!CC25/SUM(wSUP!$C25:$DB25),0)</f>
        <v>0</v>
      </c>
      <c r="CD25" s="15">
        <f>IF(SUM(wSUP!$C25:$DB25),$A25*wSUP!CD25/SUM(wSUP!$C25:$DB25),0)</f>
        <v>0</v>
      </c>
      <c r="CE25" s="15">
        <f>IF(SUM(wSUP!$C25:$DB25),$A25*wSUP!CE25/SUM(wSUP!$C25:$DB25),0)</f>
        <v>0</v>
      </c>
      <c r="CF25" s="15">
        <f>IF(SUM(wSUP!$C25:$DB25),$A25*wSUP!CF25/SUM(wSUP!$C25:$DB25),0)</f>
        <v>0</v>
      </c>
      <c r="CG25" s="15">
        <f>IF(SUM(wSUP!$C25:$DB25),$A25*wSUP!CG25/SUM(wSUP!$C25:$DB25),0)</f>
        <v>0</v>
      </c>
      <c r="CH25" s="15">
        <f>IF(SUM(wSUP!$C25:$DB25),$A25*wSUP!CH25/SUM(wSUP!$C25:$DB25),0)</f>
        <v>0</v>
      </c>
      <c r="CI25" s="15">
        <f>IF(SUM(wSUP!$C25:$DB25),$A25*wSUP!CI25/SUM(wSUP!$C25:$DB25),0)</f>
        <v>0</v>
      </c>
      <c r="CJ25" s="15">
        <f>IF(SUM(wSUP!$C25:$DB25),$A25*wSUP!CJ25/SUM(wSUP!$C25:$DB25),0)</f>
        <v>0</v>
      </c>
      <c r="CK25" s="15">
        <f>IF(SUM(wSUP!$C25:$DB25),$A25*wSUP!CK25/SUM(wSUP!$C25:$DB25),0)</f>
        <v>0</v>
      </c>
      <c r="CL25" s="15">
        <f>IF(SUM(wSUP!$C25:$DB25),$A25*wSUP!CL25/SUM(wSUP!$C25:$DB25),0)</f>
        <v>0</v>
      </c>
      <c r="CM25" s="15">
        <f>IF(SUM(wSUP!$C25:$DB25),$A25*wSUP!CM25/SUM(wSUP!$C25:$DB25),0)</f>
        <v>0</v>
      </c>
      <c r="CN25" s="15">
        <f>IF(SUM(wSUP!$C25:$DB25),$A25*wSUP!CN25/SUM(wSUP!$C25:$DB25),0)</f>
        <v>0</v>
      </c>
      <c r="CO25" s="15">
        <f>IF(SUM(wSUP!$C25:$DB25),$A25*wSUP!CO25/SUM(wSUP!$C25:$DB25),0)</f>
        <v>0</v>
      </c>
      <c r="CP25" s="15">
        <f>IF(SUM(wSUP!$C25:$DB25),$A25*wSUP!CP25/SUM(wSUP!$C25:$DB25),0)</f>
        <v>0</v>
      </c>
      <c r="CQ25" s="15">
        <f>IF(SUM(wSUP!$C25:$DB25),$A25*wSUP!CQ25/SUM(wSUP!$C25:$DB25),0)</f>
        <v>0</v>
      </c>
      <c r="CR25" s="15">
        <f>IF(SUM(wSUP!$C25:$DB25),$A25*wSUP!CR25/SUM(wSUP!$C25:$DB25),0)</f>
        <v>0</v>
      </c>
      <c r="CS25" s="15">
        <f>IF(SUM(wSUP!$C25:$DB25),$A25*wSUP!CS25/SUM(wSUP!$C25:$DB25),0)</f>
        <v>0</v>
      </c>
      <c r="CT25" s="15">
        <f>IF(SUM(wSUP!$C25:$DB25),$A25*wSUP!CT25/SUM(wSUP!$C25:$DB25),0)</f>
        <v>0</v>
      </c>
      <c r="CU25" s="15">
        <f>IF(SUM(wSUP!$C25:$DB25),$A25*wSUP!CU25/SUM(wSUP!$C25:$DB25),0)</f>
        <v>0</v>
      </c>
      <c r="CV25" s="15">
        <f>IF(SUM(wSUP!$C25:$DB25),$A25*wSUP!CV25/SUM(wSUP!$C25:$DB25),0)</f>
        <v>0</v>
      </c>
      <c r="CW25" s="15">
        <f>IF(SUM(wSUP!$C25:$DB25),$A25*wSUP!CW25/SUM(wSUP!$C25:$DB25),0)</f>
        <v>0</v>
      </c>
      <c r="CX25" s="15">
        <f>IF(SUM(wSUP!$C25:$DB25),$A25*wSUP!CX25/SUM(wSUP!$C25:$DB25),0)</f>
        <v>0</v>
      </c>
      <c r="CY25" s="15">
        <f>IF(SUM(wSUP!$C25:$DB25),$A25*wSUP!CY25/SUM(wSUP!$C25:$DB25),0)</f>
        <v>0</v>
      </c>
      <c r="CZ25" s="15">
        <f>IF(SUM(wSUP!$C25:$DB25),$A25*wSUP!CZ25/SUM(wSUP!$C25:$DB25),0)</f>
        <v>0</v>
      </c>
      <c r="DA25" s="15">
        <f>IF(SUM(wSUP!$C25:$DB25),$A25*wSUP!DA25/SUM(wSUP!$C25:$DB25),0)</f>
        <v>0</v>
      </c>
      <c r="DB25" s="15">
        <f>IF(SUM(wSUP!$C25:$DB25),$A25*wSUP!DB25/SUM(wSUP!$C25:$DB25),0)</f>
        <v>0</v>
      </c>
      <c r="DC25" s="1"/>
    </row>
    <row r="26" spans="1:107" x14ac:dyDescent="0.35">
      <c r="A26" s="35">
        <v>0</v>
      </c>
      <c r="B26" s="8" t="s">
        <v>25</v>
      </c>
      <c r="C26" s="15">
        <f>IF(SUM(wSUP!$C26:$DB26),$A26*wSUP!C26/SUM(wSUP!$C26:$DB26),0)</f>
        <v>0</v>
      </c>
      <c r="D26" s="15">
        <f>IF(SUM(wSUP!$C26:$DB26),$A26*wSUP!D26/SUM(wSUP!$C26:$DB26),0)</f>
        <v>0</v>
      </c>
      <c r="E26" s="15">
        <f>IF(SUM(wSUP!$C26:$DB26),$A26*wSUP!E26/SUM(wSUP!$C26:$DB26),0)</f>
        <v>0</v>
      </c>
      <c r="F26" s="15">
        <f>IF(SUM(wSUP!$C26:$DB26),$A26*wSUP!F26/SUM(wSUP!$C26:$DB26),0)</f>
        <v>0</v>
      </c>
      <c r="G26" s="15">
        <f>IF(SUM(wSUP!$C26:$DB26),$A26*wSUP!G26/SUM(wSUP!$C26:$DB26),0)</f>
        <v>0</v>
      </c>
      <c r="H26" s="15">
        <f>IF(SUM(wSUP!$C26:$DB26),$A26*wSUP!H26/SUM(wSUP!$C26:$DB26),0)</f>
        <v>0</v>
      </c>
      <c r="I26" s="15">
        <f>IF(SUM(wSUP!$C26:$DB26),$A26*wSUP!I26/SUM(wSUP!$C26:$DB26),0)</f>
        <v>0</v>
      </c>
      <c r="J26" s="15">
        <f>IF(SUM(wSUP!$C26:$DB26),$A26*wSUP!J26/SUM(wSUP!$C26:$DB26),0)</f>
        <v>0</v>
      </c>
      <c r="K26" s="15">
        <f>IF(SUM(wSUP!$C26:$DB26),$A26*wSUP!K26/SUM(wSUP!$C26:$DB26),0)</f>
        <v>0</v>
      </c>
      <c r="L26" s="15">
        <f>IF(SUM(wSUP!$C26:$DB26),$A26*wSUP!L26/SUM(wSUP!$C26:$DB26),0)</f>
        <v>0</v>
      </c>
      <c r="M26" s="15">
        <f>IF(SUM(wSUP!$C26:$DB26),$A26*wSUP!M26/SUM(wSUP!$C26:$DB26),0)</f>
        <v>0</v>
      </c>
      <c r="N26" s="15">
        <f>IF(SUM(wSUP!$C26:$DB26),$A26*wSUP!N26/SUM(wSUP!$C26:$DB26),0)</f>
        <v>0</v>
      </c>
      <c r="O26" s="15">
        <f>IF(SUM(wSUP!$C26:$DB26),$A26*wSUP!O26/SUM(wSUP!$C26:$DB26),0)</f>
        <v>0</v>
      </c>
      <c r="P26" s="15">
        <f>IF(SUM(wSUP!$C26:$DB26),$A26*wSUP!P26/SUM(wSUP!$C26:$DB26),0)</f>
        <v>0</v>
      </c>
      <c r="Q26" s="15">
        <f>IF(SUM(wSUP!$C26:$DB26),$A26*wSUP!Q26/SUM(wSUP!$C26:$DB26),0)</f>
        <v>0</v>
      </c>
      <c r="R26" s="15">
        <f>IF(SUM(wSUP!$C26:$DB26),$A26*wSUP!R26/SUM(wSUP!$C26:$DB26),0)</f>
        <v>0</v>
      </c>
      <c r="S26" s="15">
        <f>IF(SUM(wSUP!$C26:$DB26),$A26*wSUP!S26/SUM(wSUP!$C26:$DB26),0)</f>
        <v>0</v>
      </c>
      <c r="T26" s="15">
        <f>IF(SUM(wSUP!$C26:$DB26),$A26*wSUP!T26/SUM(wSUP!$C26:$DB26),0)</f>
        <v>0</v>
      </c>
      <c r="U26" s="15">
        <f>IF(SUM(wSUP!$C26:$DB26),$A26*wSUP!U26/SUM(wSUP!$C26:$DB26),0)</f>
        <v>0</v>
      </c>
      <c r="V26" s="15">
        <f>IF(SUM(wSUP!$C26:$DB26),$A26*wSUP!V26/SUM(wSUP!$C26:$DB26),0)</f>
        <v>0</v>
      </c>
      <c r="W26" s="15">
        <f>IF(SUM(wSUP!$C26:$DB26),$A26*wSUP!W26/SUM(wSUP!$C26:$DB26),0)</f>
        <v>0</v>
      </c>
      <c r="X26" s="15">
        <f>IF(SUM(wSUP!$C26:$DB26),$A26*wSUP!X26/SUM(wSUP!$C26:$DB26),0)</f>
        <v>0</v>
      </c>
      <c r="Y26" s="15">
        <f>IF(SUM(wSUP!$C26:$DB26),$A26*wSUP!Y26/SUM(wSUP!$C26:$DB26),0)</f>
        <v>0</v>
      </c>
      <c r="Z26" s="15">
        <f>IF(SUM(wSUP!$C26:$DB26),$A26*wSUP!Z26/SUM(wSUP!$C26:$DB26),0)</f>
        <v>0</v>
      </c>
      <c r="AA26" s="15">
        <f>IF(SUM(wSUP!$C26:$DB26),$A26*wSUP!AA26/SUM(wSUP!$C26:$DB26),0)</f>
        <v>0</v>
      </c>
      <c r="AB26" s="15">
        <f>IF(SUM(wSUP!$C26:$DB26),$A26*wSUP!AB26/SUM(wSUP!$C26:$DB26),0)</f>
        <v>0</v>
      </c>
      <c r="AC26" s="15">
        <f>IF(SUM(wSUP!$C26:$DB26),$A26*wSUP!AC26/SUM(wSUP!$C26:$DB26),0)</f>
        <v>0</v>
      </c>
      <c r="AD26" s="15">
        <f>IF(SUM(wSUP!$C26:$DB26),$A26*wSUP!AD26/SUM(wSUP!$C26:$DB26),0)</f>
        <v>0</v>
      </c>
      <c r="AE26" s="15">
        <f>IF(SUM(wSUP!$C26:$DB26),$A26*wSUP!AE26/SUM(wSUP!$C26:$DB26),0)</f>
        <v>0</v>
      </c>
      <c r="AF26" s="15">
        <f>IF(SUM(wSUP!$C26:$DB26),$A26*wSUP!AF26/SUM(wSUP!$C26:$DB26),0)</f>
        <v>0</v>
      </c>
      <c r="AG26" s="15">
        <f>IF(SUM(wSUP!$C26:$DB26),$A26*wSUP!AG26/SUM(wSUP!$C26:$DB26),0)</f>
        <v>0</v>
      </c>
      <c r="AH26" s="15">
        <f>IF(SUM(wSUP!$C26:$DB26),$A26*wSUP!AH26/SUM(wSUP!$C26:$DB26),0)</f>
        <v>0</v>
      </c>
      <c r="AI26" s="15">
        <f>IF(SUM(wSUP!$C26:$DB26),$A26*wSUP!AI26/SUM(wSUP!$C26:$DB26),0)</f>
        <v>0</v>
      </c>
      <c r="AJ26" s="15">
        <f>IF(SUM(wSUP!$C26:$DB26),$A26*wSUP!AJ26/SUM(wSUP!$C26:$DB26),0)</f>
        <v>0</v>
      </c>
      <c r="AK26" s="15">
        <f>IF(SUM(wSUP!$C26:$DB26),$A26*wSUP!AK26/SUM(wSUP!$C26:$DB26),0)</f>
        <v>0</v>
      </c>
      <c r="AL26" s="15">
        <f>IF(SUM(wSUP!$C26:$DB26),$A26*wSUP!AL26/SUM(wSUP!$C26:$DB26),0)</f>
        <v>0</v>
      </c>
      <c r="AM26" s="15">
        <f>IF(SUM(wSUP!$C26:$DB26),$A26*wSUP!AM26/SUM(wSUP!$C26:$DB26),0)</f>
        <v>0</v>
      </c>
      <c r="AN26" s="15">
        <f>IF(SUM(wSUP!$C26:$DB26),$A26*wSUP!AN26/SUM(wSUP!$C26:$DB26),0)</f>
        <v>0</v>
      </c>
      <c r="AO26" s="15">
        <f>IF(SUM(wSUP!$C26:$DB26),$A26*wSUP!AO26/SUM(wSUP!$C26:$DB26),0)</f>
        <v>0</v>
      </c>
      <c r="AP26" s="15">
        <f>IF(SUM(wSUP!$C26:$DB26),$A26*wSUP!AP26/SUM(wSUP!$C26:$DB26),0)</f>
        <v>0</v>
      </c>
      <c r="AQ26" s="15">
        <f>IF(SUM(wSUP!$C26:$DB26),$A26*wSUP!AQ26/SUM(wSUP!$C26:$DB26),0)</f>
        <v>0</v>
      </c>
      <c r="AR26" s="15">
        <f>IF(SUM(wSUP!$C26:$DB26),$A26*wSUP!AR26/SUM(wSUP!$C26:$DB26),0)</f>
        <v>0</v>
      </c>
      <c r="AS26" s="15">
        <f>IF(SUM(wSUP!$C26:$DB26),$A26*wSUP!AS26/SUM(wSUP!$C26:$DB26),0)</f>
        <v>0</v>
      </c>
      <c r="AT26" s="15">
        <f>IF(SUM(wSUP!$C26:$DB26),$A26*wSUP!AT26/SUM(wSUP!$C26:$DB26),0)</f>
        <v>0</v>
      </c>
      <c r="AU26" s="15">
        <f>IF(SUM(wSUP!$C26:$DB26),$A26*wSUP!AU26/SUM(wSUP!$C26:$DB26),0)</f>
        <v>0</v>
      </c>
      <c r="AV26" s="15">
        <f>IF(SUM(wSUP!$C26:$DB26),$A26*wSUP!AV26/SUM(wSUP!$C26:$DB26),0)</f>
        <v>0</v>
      </c>
      <c r="AW26" s="15">
        <f>IF(SUM(wSUP!$C26:$DB26),$A26*wSUP!AW26/SUM(wSUP!$C26:$DB26),0)</f>
        <v>0</v>
      </c>
      <c r="AX26" s="15">
        <f>IF(SUM(wSUP!$C26:$DB26),$A26*wSUP!AX26/SUM(wSUP!$C26:$DB26),0)</f>
        <v>0</v>
      </c>
      <c r="AY26" s="15">
        <f>IF(SUM(wSUP!$C26:$DB26),$A26*wSUP!AY26/SUM(wSUP!$C26:$DB26),0)</f>
        <v>0</v>
      </c>
      <c r="AZ26" s="15">
        <f>IF(SUM(wSUP!$C26:$DB26),$A26*wSUP!AZ26/SUM(wSUP!$C26:$DB26),0)</f>
        <v>0</v>
      </c>
      <c r="BA26" s="15">
        <f>IF(SUM(wSUP!$C26:$DB26),$A26*wSUP!BA26/SUM(wSUP!$C26:$DB26),0)</f>
        <v>0</v>
      </c>
      <c r="BB26" s="15">
        <f>IF(SUM(wSUP!$C26:$DB26),$A26*wSUP!BB26/SUM(wSUP!$C26:$DB26),0)</f>
        <v>0</v>
      </c>
      <c r="BC26" s="15">
        <f>IF(SUM(wSUP!$C26:$DB26),$A26*wSUP!BC26/SUM(wSUP!$C26:$DB26),0)</f>
        <v>0</v>
      </c>
      <c r="BD26" s="15">
        <f>IF(SUM(wSUP!$C26:$DB26),$A26*wSUP!BD26/SUM(wSUP!$C26:$DB26),0)</f>
        <v>0</v>
      </c>
      <c r="BE26" s="15">
        <f>IF(SUM(wSUP!$C26:$DB26),$A26*wSUP!BE26/SUM(wSUP!$C26:$DB26),0)</f>
        <v>0</v>
      </c>
      <c r="BF26" s="15">
        <f>IF(SUM(wSUP!$C26:$DB26),$A26*wSUP!BF26/SUM(wSUP!$C26:$DB26),0)</f>
        <v>0</v>
      </c>
      <c r="BG26" s="15">
        <f>IF(SUM(wSUP!$C26:$DB26),$A26*wSUP!BG26/SUM(wSUP!$C26:$DB26),0)</f>
        <v>0</v>
      </c>
      <c r="BH26" s="15">
        <f>IF(SUM(wSUP!$C26:$DB26),$A26*wSUP!BH26/SUM(wSUP!$C26:$DB26),0)</f>
        <v>0</v>
      </c>
      <c r="BI26" s="15">
        <f>IF(SUM(wSUP!$C26:$DB26),$A26*wSUP!BI26/SUM(wSUP!$C26:$DB26),0)</f>
        <v>0</v>
      </c>
      <c r="BJ26" s="15">
        <f>IF(SUM(wSUP!$C26:$DB26),$A26*wSUP!BJ26/SUM(wSUP!$C26:$DB26),0)</f>
        <v>0</v>
      </c>
      <c r="BK26" s="15">
        <f>IF(SUM(wSUP!$C26:$DB26),$A26*wSUP!BK26/SUM(wSUP!$C26:$DB26),0)</f>
        <v>0</v>
      </c>
      <c r="BL26" s="15">
        <f>IF(SUM(wSUP!$C26:$DB26),$A26*wSUP!BL26/SUM(wSUP!$C26:$DB26),0)</f>
        <v>0</v>
      </c>
      <c r="BM26" s="15">
        <f>IF(SUM(wSUP!$C26:$DB26),$A26*wSUP!BM26/SUM(wSUP!$C26:$DB26),0)</f>
        <v>0</v>
      </c>
      <c r="BN26" s="15">
        <f>IF(SUM(wSUP!$C26:$DB26),$A26*wSUP!BN26/SUM(wSUP!$C26:$DB26),0)</f>
        <v>0</v>
      </c>
      <c r="BO26" s="15">
        <f>IF(SUM(wSUP!$C26:$DB26),$A26*wSUP!BO26/SUM(wSUP!$C26:$DB26),0)</f>
        <v>0</v>
      </c>
      <c r="BP26" s="15">
        <f>IF(SUM(wSUP!$C26:$DB26),$A26*wSUP!BP26/SUM(wSUP!$C26:$DB26),0)</f>
        <v>0</v>
      </c>
      <c r="BQ26" s="15">
        <f>IF(SUM(wSUP!$C26:$DB26),$A26*wSUP!BQ26/SUM(wSUP!$C26:$DB26),0)</f>
        <v>0</v>
      </c>
      <c r="BR26" s="15">
        <f>IF(SUM(wSUP!$C26:$DB26),$A26*wSUP!BR26/SUM(wSUP!$C26:$DB26),0)</f>
        <v>0</v>
      </c>
      <c r="BS26" s="15">
        <f>IF(SUM(wSUP!$C26:$DB26),$A26*wSUP!BS26/SUM(wSUP!$C26:$DB26),0)</f>
        <v>0</v>
      </c>
      <c r="BT26" s="15">
        <f>IF(SUM(wSUP!$C26:$DB26),$A26*wSUP!BT26/SUM(wSUP!$C26:$DB26),0)</f>
        <v>0</v>
      </c>
      <c r="BU26" s="15">
        <f>IF(SUM(wSUP!$C26:$DB26),$A26*wSUP!BU26/SUM(wSUP!$C26:$DB26),0)</f>
        <v>0</v>
      </c>
      <c r="BV26" s="15">
        <f>IF(SUM(wSUP!$C26:$DB26),$A26*wSUP!BV26/SUM(wSUP!$C26:$DB26),0)</f>
        <v>0</v>
      </c>
      <c r="BW26" s="15">
        <f>IF(SUM(wSUP!$C26:$DB26),$A26*wSUP!BW26/SUM(wSUP!$C26:$DB26),0)</f>
        <v>0</v>
      </c>
      <c r="BX26" s="15">
        <f>IF(SUM(wSUP!$C26:$DB26),$A26*wSUP!BX26/SUM(wSUP!$C26:$DB26),0)</f>
        <v>0</v>
      </c>
      <c r="BY26" s="15">
        <f>IF(SUM(wSUP!$C26:$DB26),$A26*wSUP!BY26/SUM(wSUP!$C26:$DB26),0)</f>
        <v>0</v>
      </c>
      <c r="BZ26" s="15">
        <f>IF(SUM(wSUP!$C26:$DB26),$A26*wSUP!BZ26/SUM(wSUP!$C26:$DB26),0)</f>
        <v>0</v>
      </c>
      <c r="CA26" s="15">
        <f>IF(SUM(wSUP!$C26:$DB26),$A26*wSUP!CA26/SUM(wSUP!$C26:$DB26),0)</f>
        <v>0</v>
      </c>
      <c r="CB26" s="15">
        <f>IF(SUM(wSUP!$C26:$DB26),$A26*wSUP!CB26/SUM(wSUP!$C26:$DB26),0)</f>
        <v>0</v>
      </c>
      <c r="CC26" s="15">
        <f>IF(SUM(wSUP!$C26:$DB26),$A26*wSUP!CC26/SUM(wSUP!$C26:$DB26),0)</f>
        <v>0</v>
      </c>
      <c r="CD26" s="15">
        <f>IF(SUM(wSUP!$C26:$DB26),$A26*wSUP!CD26/SUM(wSUP!$C26:$DB26),0)</f>
        <v>0</v>
      </c>
      <c r="CE26" s="15">
        <f>IF(SUM(wSUP!$C26:$DB26),$A26*wSUP!CE26/SUM(wSUP!$C26:$DB26),0)</f>
        <v>0</v>
      </c>
      <c r="CF26" s="15">
        <f>IF(SUM(wSUP!$C26:$DB26),$A26*wSUP!CF26/SUM(wSUP!$C26:$DB26),0)</f>
        <v>0</v>
      </c>
      <c r="CG26" s="15">
        <f>IF(SUM(wSUP!$C26:$DB26),$A26*wSUP!CG26/SUM(wSUP!$C26:$DB26),0)</f>
        <v>0</v>
      </c>
      <c r="CH26" s="15">
        <f>IF(SUM(wSUP!$C26:$DB26),$A26*wSUP!CH26/SUM(wSUP!$C26:$DB26),0)</f>
        <v>0</v>
      </c>
      <c r="CI26" s="15">
        <f>IF(SUM(wSUP!$C26:$DB26),$A26*wSUP!CI26/SUM(wSUP!$C26:$DB26),0)</f>
        <v>0</v>
      </c>
      <c r="CJ26" s="15">
        <f>IF(SUM(wSUP!$C26:$DB26),$A26*wSUP!CJ26/SUM(wSUP!$C26:$DB26),0)</f>
        <v>0</v>
      </c>
      <c r="CK26" s="15">
        <f>IF(SUM(wSUP!$C26:$DB26),$A26*wSUP!CK26/SUM(wSUP!$C26:$DB26),0)</f>
        <v>0</v>
      </c>
      <c r="CL26" s="15">
        <f>IF(SUM(wSUP!$C26:$DB26),$A26*wSUP!CL26/SUM(wSUP!$C26:$DB26),0)</f>
        <v>0</v>
      </c>
      <c r="CM26" s="15">
        <f>IF(SUM(wSUP!$C26:$DB26),$A26*wSUP!CM26/SUM(wSUP!$C26:$DB26),0)</f>
        <v>0</v>
      </c>
      <c r="CN26" s="15">
        <f>IF(SUM(wSUP!$C26:$DB26),$A26*wSUP!CN26/SUM(wSUP!$C26:$DB26),0)</f>
        <v>0</v>
      </c>
      <c r="CO26" s="15">
        <f>IF(SUM(wSUP!$C26:$DB26),$A26*wSUP!CO26/SUM(wSUP!$C26:$DB26),0)</f>
        <v>0</v>
      </c>
      <c r="CP26" s="15">
        <f>IF(SUM(wSUP!$C26:$DB26),$A26*wSUP!CP26/SUM(wSUP!$C26:$DB26),0)</f>
        <v>0</v>
      </c>
      <c r="CQ26" s="15">
        <f>IF(SUM(wSUP!$C26:$DB26),$A26*wSUP!CQ26/SUM(wSUP!$C26:$DB26),0)</f>
        <v>0</v>
      </c>
      <c r="CR26" s="15">
        <f>IF(SUM(wSUP!$C26:$DB26),$A26*wSUP!CR26/SUM(wSUP!$C26:$DB26),0)</f>
        <v>0</v>
      </c>
      <c r="CS26" s="15">
        <f>IF(SUM(wSUP!$C26:$DB26),$A26*wSUP!CS26/SUM(wSUP!$C26:$DB26),0)</f>
        <v>0</v>
      </c>
      <c r="CT26" s="15">
        <f>IF(SUM(wSUP!$C26:$DB26),$A26*wSUP!CT26/SUM(wSUP!$C26:$DB26),0)</f>
        <v>0</v>
      </c>
      <c r="CU26" s="15">
        <f>IF(SUM(wSUP!$C26:$DB26),$A26*wSUP!CU26/SUM(wSUP!$C26:$DB26),0)</f>
        <v>0</v>
      </c>
      <c r="CV26" s="15">
        <f>IF(SUM(wSUP!$C26:$DB26),$A26*wSUP!CV26/SUM(wSUP!$C26:$DB26),0)</f>
        <v>0</v>
      </c>
      <c r="CW26" s="15">
        <f>IF(SUM(wSUP!$C26:$DB26),$A26*wSUP!CW26/SUM(wSUP!$C26:$DB26),0)</f>
        <v>0</v>
      </c>
      <c r="CX26" s="15">
        <f>IF(SUM(wSUP!$C26:$DB26),$A26*wSUP!CX26/SUM(wSUP!$C26:$DB26),0)</f>
        <v>0</v>
      </c>
      <c r="CY26" s="15">
        <f>IF(SUM(wSUP!$C26:$DB26),$A26*wSUP!CY26/SUM(wSUP!$C26:$DB26),0)</f>
        <v>0</v>
      </c>
      <c r="CZ26" s="15">
        <f>IF(SUM(wSUP!$C26:$DB26),$A26*wSUP!CZ26/SUM(wSUP!$C26:$DB26),0)</f>
        <v>0</v>
      </c>
      <c r="DA26" s="15">
        <f>IF(SUM(wSUP!$C26:$DB26),$A26*wSUP!DA26/SUM(wSUP!$C26:$DB26),0)</f>
        <v>0</v>
      </c>
      <c r="DB26" s="15">
        <f>IF(SUM(wSUP!$C26:$DB26),$A26*wSUP!DB26/SUM(wSUP!$C26:$DB26),0)</f>
        <v>0</v>
      </c>
      <c r="DC26" s="1"/>
    </row>
    <row r="27" spans="1:107" x14ac:dyDescent="0.35">
      <c r="A27" s="35">
        <v>77.239309946910566</v>
      </c>
      <c r="B27" s="15" t="s">
        <v>73</v>
      </c>
      <c r="C27" s="15">
        <f>IF(SUM(wSUP!$C27:$DB27),$A27*wSUP!C27/SUM(wSUP!$C27:$DB27),0)</f>
        <v>0</v>
      </c>
      <c r="D27" s="15">
        <f>IF(SUM(wSUP!$C27:$DB27),$A27*wSUP!D27/SUM(wSUP!$C27:$DB27),0)</f>
        <v>0</v>
      </c>
      <c r="E27" s="15">
        <f>IF(SUM(wSUP!$C27:$DB27),$A27*wSUP!E27/SUM(wSUP!$C27:$DB27),0)</f>
        <v>0</v>
      </c>
      <c r="F27" s="15">
        <f>IF(SUM(wSUP!$C27:$DB27),$A27*wSUP!F27/SUM(wSUP!$C27:$DB27),0)</f>
        <v>0</v>
      </c>
      <c r="G27" s="15">
        <f>IF(SUM(wSUP!$C27:$DB27),$A27*wSUP!G27/SUM(wSUP!$C27:$DB27),0)</f>
        <v>0</v>
      </c>
      <c r="H27" s="15">
        <f>IF(SUM(wSUP!$C27:$DB27),$A27*wSUP!H27/SUM(wSUP!$C27:$DB27),0)</f>
        <v>0</v>
      </c>
      <c r="I27" s="15">
        <f>IF(SUM(wSUP!$C27:$DB27),$A27*wSUP!I27/SUM(wSUP!$C27:$DB27),0)</f>
        <v>0</v>
      </c>
      <c r="J27" s="15">
        <f>IF(SUM(wSUP!$C27:$DB27),$A27*wSUP!J27/SUM(wSUP!$C27:$DB27),0)</f>
        <v>0</v>
      </c>
      <c r="K27" s="15">
        <f>IF(SUM(wSUP!$C27:$DB27),$A27*wSUP!K27/SUM(wSUP!$C27:$DB27),0)</f>
        <v>0</v>
      </c>
      <c r="L27" s="15">
        <f>IF(SUM(wSUP!$C27:$DB27),$A27*wSUP!L27/SUM(wSUP!$C27:$DB27),0)</f>
        <v>0</v>
      </c>
      <c r="M27" s="15">
        <f>IF(SUM(wSUP!$C27:$DB27),$A27*wSUP!M27/SUM(wSUP!$C27:$DB27),0)</f>
        <v>0</v>
      </c>
      <c r="N27" s="15">
        <f>IF(SUM(wSUP!$C27:$DB27),$A27*wSUP!N27/SUM(wSUP!$C27:$DB27),0)</f>
        <v>0</v>
      </c>
      <c r="O27" s="15">
        <f>IF(SUM(wSUP!$C27:$DB27),$A27*wSUP!O27/SUM(wSUP!$C27:$DB27),0)</f>
        <v>0</v>
      </c>
      <c r="P27" s="15">
        <f>IF(SUM(wSUP!$C27:$DB27),$A27*wSUP!P27/SUM(wSUP!$C27:$DB27),0)</f>
        <v>0</v>
      </c>
      <c r="Q27" s="15">
        <f>IF(SUM(wSUP!$C27:$DB27),$A27*wSUP!Q27/SUM(wSUP!$C27:$DB27),0)</f>
        <v>0</v>
      </c>
      <c r="R27" s="15">
        <f>IF(SUM(wSUP!$C27:$DB27),$A27*wSUP!R27/SUM(wSUP!$C27:$DB27),0)</f>
        <v>0</v>
      </c>
      <c r="S27" s="15">
        <f>IF(SUM(wSUP!$C27:$DB27),$A27*wSUP!S27/SUM(wSUP!$C27:$DB27),0)</f>
        <v>0</v>
      </c>
      <c r="T27" s="15">
        <f>IF(SUM(wSUP!$C27:$DB27),$A27*wSUP!T27/SUM(wSUP!$C27:$DB27),0)</f>
        <v>0</v>
      </c>
      <c r="U27" s="15">
        <f>IF(SUM(wSUP!$C27:$DB27),$A27*wSUP!U27/SUM(wSUP!$C27:$DB27),0)</f>
        <v>0</v>
      </c>
      <c r="V27" s="15">
        <f>IF(SUM(wSUP!$C27:$DB27),$A27*wSUP!V27/SUM(wSUP!$C27:$DB27),0)</f>
        <v>77.239309946910566</v>
      </c>
      <c r="W27" s="15">
        <f>IF(SUM(wSUP!$C27:$DB27),$A27*wSUP!W27/SUM(wSUP!$C27:$DB27),0)</f>
        <v>0</v>
      </c>
      <c r="X27" s="15">
        <f>IF(SUM(wSUP!$C27:$DB27),$A27*wSUP!X27/SUM(wSUP!$C27:$DB27),0)</f>
        <v>0</v>
      </c>
      <c r="Y27" s="15">
        <f>IF(SUM(wSUP!$C27:$DB27),$A27*wSUP!Y27/SUM(wSUP!$C27:$DB27),0)</f>
        <v>0</v>
      </c>
      <c r="Z27" s="15">
        <f>IF(SUM(wSUP!$C27:$DB27),$A27*wSUP!Z27/SUM(wSUP!$C27:$DB27),0)</f>
        <v>0</v>
      </c>
      <c r="AA27" s="15">
        <f>IF(SUM(wSUP!$C27:$DB27),$A27*wSUP!AA27/SUM(wSUP!$C27:$DB27),0)</f>
        <v>0</v>
      </c>
      <c r="AB27" s="15">
        <f>IF(SUM(wSUP!$C27:$DB27),$A27*wSUP!AB27/SUM(wSUP!$C27:$DB27),0)</f>
        <v>0</v>
      </c>
      <c r="AC27" s="15">
        <f>IF(SUM(wSUP!$C27:$DB27),$A27*wSUP!AC27/SUM(wSUP!$C27:$DB27),0)</f>
        <v>0</v>
      </c>
      <c r="AD27" s="15">
        <f>IF(SUM(wSUP!$C27:$DB27),$A27*wSUP!AD27/SUM(wSUP!$C27:$DB27),0)</f>
        <v>0</v>
      </c>
      <c r="AE27" s="15">
        <f>IF(SUM(wSUP!$C27:$DB27),$A27*wSUP!AE27/SUM(wSUP!$C27:$DB27),0)</f>
        <v>0</v>
      </c>
      <c r="AF27" s="15">
        <f>IF(SUM(wSUP!$C27:$DB27),$A27*wSUP!AF27/SUM(wSUP!$C27:$DB27),0)</f>
        <v>0</v>
      </c>
      <c r="AG27" s="15">
        <f>IF(SUM(wSUP!$C27:$DB27),$A27*wSUP!AG27/SUM(wSUP!$C27:$DB27),0)</f>
        <v>0</v>
      </c>
      <c r="AH27" s="15">
        <f>IF(SUM(wSUP!$C27:$DB27),$A27*wSUP!AH27/SUM(wSUP!$C27:$DB27),0)</f>
        <v>0</v>
      </c>
      <c r="AI27" s="15">
        <f>IF(SUM(wSUP!$C27:$DB27),$A27*wSUP!AI27/SUM(wSUP!$C27:$DB27),0)</f>
        <v>0</v>
      </c>
      <c r="AJ27" s="15">
        <f>IF(SUM(wSUP!$C27:$DB27),$A27*wSUP!AJ27/SUM(wSUP!$C27:$DB27),0)</f>
        <v>0</v>
      </c>
      <c r="AK27" s="15">
        <f>IF(SUM(wSUP!$C27:$DB27),$A27*wSUP!AK27/SUM(wSUP!$C27:$DB27),0)</f>
        <v>0</v>
      </c>
      <c r="AL27" s="15">
        <f>IF(SUM(wSUP!$C27:$DB27),$A27*wSUP!AL27/SUM(wSUP!$C27:$DB27),0)</f>
        <v>0</v>
      </c>
      <c r="AM27" s="15">
        <f>IF(SUM(wSUP!$C27:$DB27),$A27*wSUP!AM27/SUM(wSUP!$C27:$DB27),0)</f>
        <v>0</v>
      </c>
      <c r="AN27" s="15">
        <f>IF(SUM(wSUP!$C27:$DB27),$A27*wSUP!AN27/SUM(wSUP!$C27:$DB27),0)</f>
        <v>0</v>
      </c>
      <c r="AO27" s="15">
        <f>IF(SUM(wSUP!$C27:$DB27),$A27*wSUP!AO27/SUM(wSUP!$C27:$DB27),0)</f>
        <v>0</v>
      </c>
      <c r="AP27" s="15">
        <f>IF(SUM(wSUP!$C27:$DB27),$A27*wSUP!AP27/SUM(wSUP!$C27:$DB27),0)</f>
        <v>0</v>
      </c>
      <c r="AQ27" s="15">
        <f>IF(SUM(wSUP!$C27:$DB27),$A27*wSUP!AQ27/SUM(wSUP!$C27:$DB27),0)</f>
        <v>0</v>
      </c>
      <c r="AR27" s="15">
        <f>IF(SUM(wSUP!$C27:$DB27),$A27*wSUP!AR27/SUM(wSUP!$C27:$DB27),0)</f>
        <v>0</v>
      </c>
      <c r="AS27" s="15">
        <f>IF(SUM(wSUP!$C27:$DB27),$A27*wSUP!AS27/SUM(wSUP!$C27:$DB27),0)</f>
        <v>0</v>
      </c>
      <c r="AT27" s="15">
        <f>IF(SUM(wSUP!$C27:$DB27),$A27*wSUP!AT27/SUM(wSUP!$C27:$DB27),0)</f>
        <v>0</v>
      </c>
      <c r="AU27" s="15">
        <f>IF(SUM(wSUP!$C27:$DB27),$A27*wSUP!AU27/SUM(wSUP!$C27:$DB27),0)</f>
        <v>0</v>
      </c>
      <c r="AV27" s="15">
        <f>IF(SUM(wSUP!$C27:$DB27),$A27*wSUP!AV27/SUM(wSUP!$C27:$DB27),0)</f>
        <v>0</v>
      </c>
      <c r="AW27" s="15">
        <f>IF(SUM(wSUP!$C27:$DB27),$A27*wSUP!AW27/SUM(wSUP!$C27:$DB27),0)</f>
        <v>0</v>
      </c>
      <c r="AX27" s="15">
        <f>IF(SUM(wSUP!$C27:$DB27),$A27*wSUP!AX27/SUM(wSUP!$C27:$DB27),0)</f>
        <v>0</v>
      </c>
      <c r="AY27" s="15">
        <f>IF(SUM(wSUP!$C27:$DB27),$A27*wSUP!AY27/SUM(wSUP!$C27:$DB27),0)</f>
        <v>0</v>
      </c>
      <c r="AZ27" s="15">
        <f>IF(SUM(wSUP!$C27:$DB27),$A27*wSUP!AZ27/SUM(wSUP!$C27:$DB27),0)</f>
        <v>0</v>
      </c>
      <c r="BA27" s="15">
        <f>IF(SUM(wSUP!$C27:$DB27),$A27*wSUP!BA27/SUM(wSUP!$C27:$DB27),0)</f>
        <v>0</v>
      </c>
      <c r="BB27" s="15">
        <f>IF(SUM(wSUP!$C27:$DB27),$A27*wSUP!BB27/SUM(wSUP!$C27:$DB27),0)</f>
        <v>0</v>
      </c>
      <c r="BC27" s="15">
        <f>IF(SUM(wSUP!$C27:$DB27),$A27*wSUP!BC27/SUM(wSUP!$C27:$DB27),0)</f>
        <v>0</v>
      </c>
      <c r="BD27" s="15">
        <f>IF(SUM(wSUP!$C27:$DB27),$A27*wSUP!BD27/SUM(wSUP!$C27:$DB27),0)</f>
        <v>0</v>
      </c>
      <c r="BE27" s="15">
        <f>IF(SUM(wSUP!$C27:$DB27),$A27*wSUP!BE27/SUM(wSUP!$C27:$DB27),0)</f>
        <v>0</v>
      </c>
      <c r="BF27" s="15">
        <f>IF(SUM(wSUP!$C27:$DB27),$A27*wSUP!BF27/SUM(wSUP!$C27:$DB27),0)</f>
        <v>0</v>
      </c>
      <c r="BG27" s="15">
        <f>IF(SUM(wSUP!$C27:$DB27),$A27*wSUP!BG27/SUM(wSUP!$C27:$DB27),0)</f>
        <v>0</v>
      </c>
      <c r="BH27" s="15">
        <f>IF(SUM(wSUP!$C27:$DB27),$A27*wSUP!BH27/SUM(wSUP!$C27:$DB27),0)</f>
        <v>0</v>
      </c>
      <c r="BI27" s="15">
        <f>IF(SUM(wSUP!$C27:$DB27),$A27*wSUP!BI27/SUM(wSUP!$C27:$DB27),0)</f>
        <v>0</v>
      </c>
      <c r="BJ27" s="15">
        <f>IF(SUM(wSUP!$C27:$DB27),$A27*wSUP!BJ27/SUM(wSUP!$C27:$DB27),0)</f>
        <v>0</v>
      </c>
      <c r="BK27" s="15">
        <f>IF(SUM(wSUP!$C27:$DB27),$A27*wSUP!BK27/SUM(wSUP!$C27:$DB27),0)</f>
        <v>0</v>
      </c>
      <c r="BL27" s="15">
        <f>IF(SUM(wSUP!$C27:$DB27),$A27*wSUP!BL27/SUM(wSUP!$C27:$DB27),0)</f>
        <v>0</v>
      </c>
      <c r="BM27" s="15">
        <f>IF(SUM(wSUP!$C27:$DB27),$A27*wSUP!BM27/SUM(wSUP!$C27:$DB27),0)</f>
        <v>0</v>
      </c>
      <c r="BN27" s="15">
        <f>IF(SUM(wSUP!$C27:$DB27),$A27*wSUP!BN27/SUM(wSUP!$C27:$DB27),0)</f>
        <v>0</v>
      </c>
      <c r="BO27" s="15">
        <f>IF(SUM(wSUP!$C27:$DB27),$A27*wSUP!BO27/SUM(wSUP!$C27:$DB27),0)</f>
        <v>0</v>
      </c>
      <c r="BP27" s="15">
        <f>IF(SUM(wSUP!$C27:$DB27),$A27*wSUP!BP27/SUM(wSUP!$C27:$DB27),0)</f>
        <v>0</v>
      </c>
      <c r="BQ27" s="15">
        <f>IF(SUM(wSUP!$C27:$DB27),$A27*wSUP!BQ27/SUM(wSUP!$C27:$DB27),0)</f>
        <v>0</v>
      </c>
      <c r="BR27" s="15">
        <f>IF(SUM(wSUP!$C27:$DB27),$A27*wSUP!BR27/SUM(wSUP!$C27:$DB27),0)</f>
        <v>0</v>
      </c>
      <c r="BS27" s="15">
        <f>IF(SUM(wSUP!$C27:$DB27),$A27*wSUP!BS27/SUM(wSUP!$C27:$DB27),0)</f>
        <v>0</v>
      </c>
      <c r="BT27" s="15">
        <f>IF(SUM(wSUP!$C27:$DB27),$A27*wSUP!BT27/SUM(wSUP!$C27:$DB27),0)</f>
        <v>0</v>
      </c>
      <c r="BU27" s="15">
        <f>IF(SUM(wSUP!$C27:$DB27),$A27*wSUP!BU27/SUM(wSUP!$C27:$DB27),0)</f>
        <v>0</v>
      </c>
      <c r="BV27" s="15">
        <f>IF(SUM(wSUP!$C27:$DB27),$A27*wSUP!BV27/SUM(wSUP!$C27:$DB27),0)</f>
        <v>0</v>
      </c>
      <c r="BW27" s="15">
        <f>IF(SUM(wSUP!$C27:$DB27),$A27*wSUP!BW27/SUM(wSUP!$C27:$DB27),0)</f>
        <v>0</v>
      </c>
      <c r="BX27" s="15">
        <f>IF(SUM(wSUP!$C27:$DB27),$A27*wSUP!BX27/SUM(wSUP!$C27:$DB27),0)</f>
        <v>0</v>
      </c>
      <c r="BY27" s="15">
        <f>IF(SUM(wSUP!$C27:$DB27),$A27*wSUP!BY27/SUM(wSUP!$C27:$DB27),0)</f>
        <v>0</v>
      </c>
      <c r="BZ27" s="15">
        <f>IF(SUM(wSUP!$C27:$DB27),$A27*wSUP!BZ27/SUM(wSUP!$C27:$DB27),0)</f>
        <v>0</v>
      </c>
      <c r="CA27" s="15">
        <f>IF(SUM(wSUP!$C27:$DB27),$A27*wSUP!CA27/SUM(wSUP!$C27:$DB27),0)</f>
        <v>0</v>
      </c>
      <c r="CB27" s="15">
        <f>IF(SUM(wSUP!$C27:$DB27),$A27*wSUP!CB27/SUM(wSUP!$C27:$DB27),0)</f>
        <v>0</v>
      </c>
      <c r="CC27" s="15">
        <f>IF(SUM(wSUP!$C27:$DB27),$A27*wSUP!CC27/SUM(wSUP!$C27:$DB27),0)</f>
        <v>0</v>
      </c>
      <c r="CD27" s="15">
        <f>IF(SUM(wSUP!$C27:$DB27),$A27*wSUP!CD27/SUM(wSUP!$C27:$DB27),0)</f>
        <v>0</v>
      </c>
      <c r="CE27" s="15">
        <f>IF(SUM(wSUP!$C27:$DB27),$A27*wSUP!CE27/SUM(wSUP!$C27:$DB27),0)</f>
        <v>0</v>
      </c>
      <c r="CF27" s="15">
        <f>IF(SUM(wSUP!$C27:$DB27),$A27*wSUP!CF27/SUM(wSUP!$C27:$DB27),0)</f>
        <v>0</v>
      </c>
      <c r="CG27" s="15">
        <f>IF(SUM(wSUP!$C27:$DB27),$A27*wSUP!CG27/SUM(wSUP!$C27:$DB27),0)</f>
        <v>0</v>
      </c>
      <c r="CH27" s="15">
        <f>IF(SUM(wSUP!$C27:$DB27),$A27*wSUP!CH27/SUM(wSUP!$C27:$DB27),0)</f>
        <v>0</v>
      </c>
      <c r="CI27" s="15">
        <f>IF(SUM(wSUP!$C27:$DB27),$A27*wSUP!CI27/SUM(wSUP!$C27:$DB27),0)</f>
        <v>0</v>
      </c>
      <c r="CJ27" s="15">
        <f>IF(SUM(wSUP!$C27:$DB27),$A27*wSUP!CJ27/SUM(wSUP!$C27:$DB27),0)</f>
        <v>0</v>
      </c>
      <c r="CK27" s="15">
        <f>IF(SUM(wSUP!$C27:$DB27),$A27*wSUP!CK27/SUM(wSUP!$C27:$DB27),0)</f>
        <v>0</v>
      </c>
      <c r="CL27" s="15">
        <f>IF(SUM(wSUP!$C27:$DB27),$A27*wSUP!CL27/SUM(wSUP!$C27:$DB27),0)</f>
        <v>0</v>
      </c>
      <c r="CM27" s="15">
        <f>IF(SUM(wSUP!$C27:$DB27),$A27*wSUP!CM27/SUM(wSUP!$C27:$DB27),0)</f>
        <v>0</v>
      </c>
      <c r="CN27" s="15">
        <f>IF(SUM(wSUP!$C27:$DB27),$A27*wSUP!CN27/SUM(wSUP!$C27:$DB27),0)</f>
        <v>0</v>
      </c>
      <c r="CO27" s="15">
        <f>IF(SUM(wSUP!$C27:$DB27),$A27*wSUP!CO27/SUM(wSUP!$C27:$DB27),0)</f>
        <v>0</v>
      </c>
      <c r="CP27" s="15">
        <f>IF(SUM(wSUP!$C27:$DB27),$A27*wSUP!CP27/SUM(wSUP!$C27:$DB27),0)</f>
        <v>0</v>
      </c>
      <c r="CQ27" s="15">
        <f>IF(SUM(wSUP!$C27:$DB27),$A27*wSUP!CQ27/SUM(wSUP!$C27:$DB27),0)</f>
        <v>0</v>
      </c>
      <c r="CR27" s="15">
        <f>IF(SUM(wSUP!$C27:$DB27),$A27*wSUP!CR27/SUM(wSUP!$C27:$DB27),0)</f>
        <v>0</v>
      </c>
      <c r="CS27" s="15">
        <f>IF(SUM(wSUP!$C27:$DB27),$A27*wSUP!CS27/SUM(wSUP!$C27:$DB27),0)</f>
        <v>0</v>
      </c>
      <c r="CT27" s="15">
        <f>IF(SUM(wSUP!$C27:$DB27),$A27*wSUP!CT27/SUM(wSUP!$C27:$DB27),0)</f>
        <v>0</v>
      </c>
      <c r="CU27" s="15">
        <f>IF(SUM(wSUP!$C27:$DB27),$A27*wSUP!CU27/SUM(wSUP!$C27:$DB27),0)</f>
        <v>0</v>
      </c>
      <c r="CV27" s="15">
        <f>IF(SUM(wSUP!$C27:$DB27),$A27*wSUP!CV27/SUM(wSUP!$C27:$DB27),0)</f>
        <v>0</v>
      </c>
      <c r="CW27" s="15">
        <f>IF(SUM(wSUP!$C27:$DB27),$A27*wSUP!CW27/SUM(wSUP!$C27:$DB27),0)</f>
        <v>0</v>
      </c>
      <c r="CX27" s="15">
        <f>IF(SUM(wSUP!$C27:$DB27),$A27*wSUP!CX27/SUM(wSUP!$C27:$DB27),0)</f>
        <v>0</v>
      </c>
      <c r="CY27" s="15">
        <f>IF(SUM(wSUP!$C27:$DB27),$A27*wSUP!CY27/SUM(wSUP!$C27:$DB27),0)</f>
        <v>0</v>
      </c>
      <c r="CZ27" s="15">
        <f>IF(SUM(wSUP!$C27:$DB27),$A27*wSUP!CZ27/SUM(wSUP!$C27:$DB27),0)</f>
        <v>0</v>
      </c>
      <c r="DA27" s="15">
        <f>IF(SUM(wSUP!$C27:$DB27),$A27*wSUP!DA27/SUM(wSUP!$C27:$DB27),0)</f>
        <v>0</v>
      </c>
      <c r="DB27" s="15">
        <f>IF(SUM(wSUP!$C27:$DB27),$A27*wSUP!DB27/SUM(wSUP!$C27:$DB27),0)</f>
        <v>0</v>
      </c>
      <c r="DC27" s="1"/>
    </row>
    <row r="28" spans="1:107" x14ac:dyDescent="0.35">
      <c r="A28" s="35">
        <v>24.516515627143519</v>
      </c>
      <c r="B28" s="15" t="s">
        <v>68</v>
      </c>
      <c r="C28" s="15">
        <f>IF(SUM(wSUP!$C28:$DB28),$A28*wSUP!C28/SUM(wSUP!$C28:$DB28),0)</f>
        <v>0</v>
      </c>
      <c r="D28" s="15">
        <f>IF(SUM(wSUP!$C28:$DB28),$A28*wSUP!D28/SUM(wSUP!$C28:$DB28),0)</f>
        <v>0</v>
      </c>
      <c r="E28" s="15">
        <f>IF(SUM(wSUP!$C28:$DB28),$A28*wSUP!E28/SUM(wSUP!$C28:$DB28),0)</f>
        <v>0</v>
      </c>
      <c r="F28" s="15">
        <f>IF(SUM(wSUP!$C28:$DB28),$A28*wSUP!F28/SUM(wSUP!$C28:$DB28),0)</f>
        <v>0</v>
      </c>
      <c r="G28" s="15">
        <f>IF(SUM(wSUP!$C28:$DB28),$A28*wSUP!G28/SUM(wSUP!$C28:$DB28),0)</f>
        <v>0</v>
      </c>
      <c r="H28" s="15">
        <f>IF(SUM(wSUP!$C28:$DB28),$A28*wSUP!H28/SUM(wSUP!$C28:$DB28),0)</f>
        <v>0</v>
      </c>
      <c r="I28" s="15">
        <f>IF(SUM(wSUP!$C28:$DB28),$A28*wSUP!I28/SUM(wSUP!$C28:$DB28),0)</f>
        <v>0</v>
      </c>
      <c r="J28" s="15">
        <f>IF(SUM(wSUP!$C28:$DB28),$A28*wSUP!J28/SUM(wSUP!$C28:$DB28),0)</f>
        <v>0</v>
      </c>
      <c r="K28" s="15">
        <f>IF(SUM(wSUP!$C28:$DB28),$A28*wSUP!K28/SUM(wSUP!$C28:$DB28),0)</f>
        <v>0</v>
      </c>
      <c r="L28" s="15">
        <f>IF(SUM(wSUP!$C28:$DB28),$A28*wSUP!L28/SUM(wSUP!$C28:$DB28),0)</f>
        <v>0</v>
      </c>
      <c r="M28" s="15">
        <f>IF(SUM(wSUP!$C28:$DB28),$A28*wSUP!M28/SUM(wSUP!$C28:$DB28),0)</f>
        <v>0</v>
      </c>
      <c r="N28" s="15">
        <f>IF(SUM(wSUP!$C28:$DB28),$A28*wSUP!N28/SUM(wSUP!$C28:$DB28),0)</f>
        <v>0</v>
      </c>
      <c r="O28" s="15">
        <f>IF(SUM(wSUP!$C28:$DB28),$A28*wSUP!O28/SUM(wSUP!$C28:$DB28),0)</f>
        <v>0</v>
      </c>
      <c r="P28" s="15">
        <f>IF(SUM(wSUP!$C28:$DB28),$A28*wSUP!P28/SUM(wSUP!$C28:$DB28),0)</f>
        <v>0</v>
      </c>
      <c r="Q28" s="15">
        <f>IF(SUM(wSUP!$C28:$DB28),$A28*wSUP!Q28/SUM(wSUP!$C28:$DB28),0)</f>
        <v>0</v>
      </c>
      <c r="R28" s="15">
        <f>IF(SUM(wSUP!$C28:$DB28),$A28*wSUP!R28/SUM(wSUP!$C28:$DB28),0)</f>
        <v>0</v>
      </c>
      <c r="S28" s="15">
        <f>IF(SUM(wSUP!$C28:$DB28),$A28*wSUP!S28/SUM(wSUP!$C28:$DB28),0)</f>
        <v>0</v>
      </c>
      <c r="T28" s="15">
        <f>IF(SUM(wSUP!$C28:$DB28),$A28*wSUP!T28/SUM(wSUP!$C28:$DB28),0)</f>
        <v>0</v>
      </c>
      <c r="U28" s="15">
        <f>IF(SUM(wSUP!$C28:$DB28),$A28*wSUP!U28/SUM(wSUP!$C28:$DB28),0)</f>
        <v>0</v>
      </c>
      <c r="V28" s="15">
        <f>IF(SUM(wSUP!$C28:$DB28),$A28*wSUP!V28/SUM(wSUP!$C28:$DB28),0)</f>
        <v>0</v>
      </c>
      <c r="W28" s="15">
        <f>IF(SUM(wSUP!$C28:$DB28),$A28*wSUP!W28/SUM(wSUP!$C28:$DB28),0)</f>
        <v>24.516515627143519</v>
      </c>
      <c r="X28" s="15">
        <f>IF(SUM(wSUP!$C28:$DB28),$A28*wSUP!X28/SUM(wSUP!$C28:$DB28),0)</f>
        <v>0</v>
      </c>
      <c r="Y28" s="15">
        <f>IF(SUM(wSUP!$C28:$DB28),$A28*wSUP!Y28/SUM(wSUP!$C28:$DB28),0)</f>
        <v>0</v>
      </c>
      <c r="Z28" s="15">
        <f>IF(SUM(wSUP!$C28:$DB28),$A28*wSUP!Z28/SUM(wSUP!$C28:$DB28),0)</f>
        <v>0</v>
      </c>
      <c r="AA28" s="15">
        <f>IF(SUM(wSUP!$C28:$DB28),$A28*wSUP!AA28/SUM(wSUP!$C28:$DB28),0)</f>
        <v>0</v>
      </c>
      <c r="AB28" s="15">
        <f>IF(SUM(wSUP!$C28:$DB28),$A28*wSUP!AB28/SUM(wSUP!$C28:$DB28),0)</f>
        <v>0</v>
      </c>
      <c r="AC28" s="15">
        <f>IF(SUM(wSUP!$C28:$DB28),$A28*wSUP!AC28/SUM(wSUP!$C28:$DB28),0)</f>
        <v>0</v>
      </c>
      <c r="AD28" s="15">
        <f>IF(SUM(wSUP!$C28:$DB28),$A28*wSUP!AD28/SUM(wSUP!$C28:$DB28),0)</f>
        <v>0</v>
      </c>
      <c r="AE28" s="15">
        <f>IF(SUM(wSUP!$C28:$DB28),$A28*wSUP!AE28/SUM(wSUP!$C28:$DB28),0)</f>
        <v>0</v>
      </c>
      <c r="AF28" s="15">
        <f>IF(SUM(wSUP!$C28:$DB28),$A28*wSUP!AF28/SUM(wSUP!$C28:$DB28),0)</f>
        <v>0</v>
      </c>
      <c r="AG28" s="15">
        <f>IF(SUM(wSUP!$C28:$DB28),$A28*wSUP!AG28/SUM(wSUP!$C28:$DB28),0)</f>
        <v>0</v>
      </c>
      <c r="AH28" s="15">
        <f>IF(SUM(wSUP!$C28:$DB28),$A28*wSUP!AH28/SUM(wSUP!$C28:$DB28),0)</f>
        <v>0</v>
      </c>
      <c r="AI28" s="15">
        <f>IF(SUM(wSUP!$C28:$DB28),$A28*wSUP!AI28/SUM(wSUP!$C28:$DB28),0)</f>
        <v>0</v>
      </c>
      <c r="AJ28" s="15">
        <f>IF(SUM(wSUP!$C28:$DB28),$A28*wSUP!AJ28/SUM(wSUP!$C28:$DB28),0)</f>
        <v>0</v>
      </c>
      <c r="AK28" s="15">
        <f>IF(SUM(wSUP!$C28:$DB28),$A28*wSUP!AK28/SUM(wSUP!$C28:$DB28),0)</f>
        <v>0</v>
      </c>
      <c r="AL28" s="15">
        <f>IF(SUM(wSUP!$C28:$DB28),$A28*wSUP!AL28/SUM(wSUP!$C28:$DB28),0)</f>
        <v>0</v>
      </c>
      <c r="AM28" s="15">
        <f>IF(SUM(wSUP!$C28:$DB28),$A28*wSUP!AM28/SUM(wSUP!$C28:$DB28),0)</f>
        <v>0</v>
      </c>
      <c r="AN28" s="15">
        <f>IF(SUM(wSUP!$C28:$DB28),$A28*wSUP!AN28/SUM(wSUP!$C28:$DB28),0)</f>
        <v>0</v>
      </c>
      <c r="AO28" s="15">
        <f>IF(SUM(wSUP!$C28:$DB28),$A28*wSUP!AO28/SUM(wSUP!$C28:$DB28),0)</f>
        <v>0</v>
      </c>
      <c r="AP28" s="15">
        <f>IF(SUM(wSUP!$C28:$DB28),$A28*wSUP!AP28/SUM(wSUP!$C28:$DB28),0)</f>
        <v>0</v>
      </c>
      <c r="AQ28" s="15">
        <f>IF(SUM(wSUP!$C28:$DB28),$A28*wSUP!AQ28/SUM(wSUP!$C28:$DB28),0)</f>
        <v>0</v>
      </c>
      <c r="AR28" s="15">
        <f>IF(SUM(wSUP!$C28:$DB28),$A28*wSUP!AR28/SUM(wSUP!$C28:$DB28),0)</f>
        <v>0</v>
      </c>
      <c r="AS28" s="15">
        <f>IF(SUM(wSUP!$C28:$DB28),$A28*wSUP!AS28/SUM(wSUP!$C28:$DB28),0)</f>
        <v>0</v>
      </c>
      <c r="AT28" s="15">
        <f>IF(SUM(wSUP!$C28:$DB28),$A28*wSUP!AT28/SUM(wSUP!$C28:$DB28),0)</f>
        <v>0</v>
      </c>
      <c r="AU28" s="15">
        <f>IF(SUM(wSUP!$C28:$DB28),$A28*wSUP!AU28/SUM(wSUP!$C28:$DB28),0)</f>
        <v>0</v>
      </c>
      <c r="AV28" s="15">
        <f>IF(SUM(wSUP!$C28:$DB28),$A28*wSUP!AV28/SUM(wSUP!$C28:$DB28),0)</f>
        <v>0</v>
      </c>
      <c r="AW28" s="15">
        <f>IF(SUM(wSUP!$C28:$DB28),$A28*wSUP!AW28/SUM(wSUP!$C28:$DB28),0)</f>
        <v>0</v>
      </c>
      <c r="AX28" s="15">
        <f>IF(SUM(wSUP!$C28:$DB28),$A28*wSUP!AX28/SUM(wSUP!$C28:$DB28),0)</f>
        <v>0</v>
      </c>
      <c r="AY28" s="15">
        <f>IF(SUM(wSUP!$C28:$DB28),$A28*wSUP!AY28/SUM(wSUP!$C28:$DB28),0)</f>
        <v>0</v>
      </c>
      <c r="AZ28" s="15">
        <f>IF(SUM(wSUP!$C28:$DB28),$A28*wSUP!AZ28/SUM(wSUP!$C28:$DB28),0)</f>
        <v>0</v>
      </c>
      <c r="BA28" s="15">
        <f>IF(SUM(wSUP!$C28:$DB28),$A28*wSUP!BA28/SUM(wSUP!$C28:$DB28),0)</f>
        <v>0</v>
      </c>
      <c r="BB28" s="15">
        <f>IF(SUM(wSUP!$C28:$DB28),$A28*wSUP!BB28/SUM(wSUP!$C28:$DB28),0)</f>
        <v>0</v>
      </c>
      <c r="BC28" s="15">
        <f>IF(SUM(wSUP!$C28:$DB28),$A28*wSUP!BC28/SUM(wSUP!$C28:$DB28),0)</f>
        <v>0</v>
      </c>
      <c r="BD28" s="15">
        <f>IF(SUM(wSUP!$C28:$DB28),$A28*wSUP!BD28/SUM(wSUP!$C28:$DB28),0)</f>
        <v>0</v>
      </c>
      <c r="BE28" s="15">
        <f>IF(SUM(wSUP!$C28:$DB28),$A28*wSUP!BE28/SUM(wSUP!$C28:$DB28),0)</f>
        <v>0</v>
      </c>
      <c r="BF28" s="15">
        <f>IF(SUM(wSUP!$C28:$DB28),$A28*wSUP!BF28/SUM(wSUP!$C28:$DB28),0)</f>
        <v>0</v>
      </c>
      <c r="BG28" s="15">
        <f>IF(SUM(wSUP!$C28:$DB28),$A28*wSUP!BG28/SUM(wSUP!$C28:$DB28),0)</f>
        <v>0</v>
      </c>
      <c r="BH28" s="15">
        <f>IF(SUM(wSUP!$C28:$DB28),$A28*wSUP!BH28/SUM(wSUP!$C28:$DB28),0)</f>
        <v>0</v>
      </c>
      <c r="BI28" s="15">
        <f>IF(SUM(wSUP!$C28:$DB28),$A28*wSUP!BI28/SUM(wSUP!$C28:$DB28),0)</f>
        <v>0</v>
      </c>
      <c r="BJ28" s="15">
        <f>IF(SUM(wSUP!$C28:$DB28),$A28*wSUP!BJ28/SUM(wSUP!$C28:$DB28),0)</f>
        <v>0</v>
      </c>
      <c r="BK28" s="15">
        <f>IF(SUM(wSUP!$C28:$DB28),$A28*wSUP!BK28/SUM(wSUP!$C28:$DB28),0)</f>
        <v>0</v>
      </c>
      <c r="BL28" s="15">
        <f>IF(SUM(wSUP!$C28:$DB28),$A28*wSUP!BL28/SUM(wSUP!$C28:$DB28),0)</f>
        <v>0</v>
      </c>
      <c r="BM28" s="15">
        <f>IF(SUM(wSUP!$C28:$DB28),$A28*wSUP!BM28/SUM(wSUP!$C28:$DB28),0)</f>
        <v>0</v>
      </c>
      <c r="BN28" s="15">
        <f>IF(SUM(wSUP!$C28:$DB28),$A28*wSUP!BN28/SUM(wSUP!$C28:$DB28),0)</f>
        <v>0</v>
      </c>
      <c r="BO28" s="15">
        <f>IF(SUM(wSUP!$C28:$DB28),$A28*wSUP!BO28/SUM(wSUP!$C28:$DB28),0)</f>
        <v>0</v>
      </c>
      <c r="BP28" s="15">
        <f>IF(SUM(wSUP!$C28:$DB28),$A28*wSUP!BP28/SUM(wSUP!$C28:$DB28),0)</f>
        <v>0</v>
      </c>
      <c r="BQ28" s="15">
        <f>IF(SUM(wSUP!$C28:$DB28),$A28*wSUP!BQ28/SUM(wSUP!$C28:$DB28),0)</f>
        <v>0</v>
      </c>
      <c r="BR28" s="15">
        <f>IF(SUM(wSUP!$C28:$DB28),$A28*wSUP!BR28/SUM(wSUP!$C28:$DB28),0)</f>
        <v>0</v>
      </c>
      <c r="BS28" s="15">
        <f>IF(SUM(wSUP!$C28:$DB28),$A28*wSUP!BS28/SUM(wSUP!$C28:$DB28),0)</f>
        <v>0</v>
      </c>
      <c r="BT28" s="15">
        <f>IF(SUM(wSUP!$C28:$DB28),$A28*wSUP!BT28/SUM(wSUP!$C28:$DB28),0)</f>
        <v>0</v>
      </c>
      <c r="BU28" s="15">
        <f>IF(SUM(wSUP!$C28:$DB28),$A28*wSUP!BU28/SUM(wSUP!$C28:$DB28),0)</f>
        <v>0</v>
      </c>
      <c r="BV28" s="15">
        <f>IF(SUM(wSUP!$C28:$DB28),$A28*wSUP!BV28/SUM(wSUP!$C28:$DB28),0)</f>
        <v>0</v>
      </c>
      <c r="BW28" s="15">
        <f>IF(SUM(wSUP!$C28:$DB28),$A28*wSUP!BW28/SUM(wSUP!$C28:$DB28),0)</f>
        <v>0</v>
      </c>
      <c r="BX28" s="15">
        <f>IF(SUM(wSUP!$C28:$DB28),$A28*wSUP!BX28/SUM(wSUP!$C28:$DB28),0)</f>
        <v>0</v>
      </c>
      <c r="BY28" s="15">
        <f>IF(SUM(wSUP!$C28:$DB28),$A28*wSUP!BY28/SUM(wSUP!$C28:$DB28),0)</f>
        <v>0</v>
      </c>
      <c r="BZ28" s="15">
        <f>IF(SUM(wSUP!$C28:$DB28),$A28*wSUP!BZ28/SUM(wSUP!$C28:$DB28),0)</f>
        <v>0</v>
      </c>
      <c r="CA28" s="15">
        <f>IF(SUM(wSUP!$C28:$DB28),$A28*wSUP!CA28/SUM(wSUP!$C28:$DB28),0)</f>
        <v>0</v>
      </c>
      <c r="CB28" s="15">
        <f>IF(SUM(wSUP!$C28:$DB28),$A28*wSUP!CB28/SUM(wSUP!$C28:$DB28),0)</f>
        <v>0</v>
      </c>
      <c r="CC28" s="15">
        <f>IF(SUM(wSUP!$C28:$DB28),$A28*wSUP!CC28/SUM(wSUP!$C28:$DB28),0)</f>
        <v>0</v>
      </c>
      <c r="CD28" s="15">
        <f>IF(SUM(wSUP!$C28:$DB28),$A28*wSUP!CD28/SUM(wSUP!$C28:$DB28),0)</f>
        <v>0</v>
      </c>
      <c r="CE28" s="15">
        <f>IF(SUM(wSUP!$C28:$DB28),$A28*wSUP!CE28/SUM(wSUP!$C28:$DB28),0)</f>
        <v>0</v>
      </c>
      <c r="CF28" s="15">
        <f>IF(SUM(wSUP!$C28:$DB28),$A28*wSUP!CF28/SUM(wSUP!$C28:$DB28),0)</f>
        <v>0</v>
      </c>
      <c r="CG28" s="15">
        <f>IF(SUM(wSUP!$C28:$DB28),$A28*wSUP!CG28/SUM(wSUP!$C28:$DB28),0)</f>
        <v>0</v>
      </c>
      <c r="CH28" s="15">
        <f>IF(SUM(wSUP!$C28:$DB28),$A28*wSUP!CH28/SUM(wSUP!$C28:$DB28),0)</f>
        <v>0</v>
      </c>
      <c r="CI28" s="15">
        <f>IF(SUM(wSUP!$C28:$DB28),$A28*wSUP!CI28/SUM(wSUP!$C28:$DB28),0)</f>
        <v>0</v>
      </c>
      <c r="CJ28" s="15">
        <f>IF(SUM(wSUP!$C28:$DB28),$A28*wSUP!CJ28/SUM(wSUP!$C28:$DB28),0)</f>
        <v>0</v>
      </c>
      <c r="CK28" s="15">
        <f>IF(SUM(wSUP!$C28:$DB28),$A28*wSUP!CK28/SUM(wSUP!$C28:$DB28),0)</f>
        <v>0</v>
      </c>
      <c r="CL28" s="15">
        <f>IF(SUM(wSUP!$C28:$DB28),$A28*wSUP!CL28/SUM(wSUP!$C28:$DB28),0)</f>
        <v>0</v>
      </c>
      <c r="CM28" s="15">
        <f>IF(SUM(wSUP!$C28:$DB28),$A28*wSUP!CM28/SUM(wSUP!$C28:$DB28),0)</f>
        <v>0</v>
      </c>
      <c r="CN28" s="15">
        <f>IF(SUM(wSUP!$C28:$DB28),$A28*wSUP!CN28/SUM(wSUP!$C28:$DB28),0)</f>
        <v>0</v>
      </c>
      <c r="CO28" s="15">
        <f>IF(SUM(wSUP!$C28:$DB28),$A28*wSUP!CO28/SUM(wSUP!$C28:$DB28),0)</f>
        <v>0</v>
      </c>
      <c r="CP28" s="15">
        <f>IF(SUM(wSUP!$C28:$DB28),$A28*wSUP!CP28/SUM(wSUP!$C28:$DB28),0)</f>
        <v>0</v>
      </c>
      <c r="CQ28" s="15">
        <f>IF(SUM(wSUP!$C28:$DB28),$A28*wSUP!CQ28/SUM(wSUP!$C28:$DB28),0)</f>
        <v>0</v>
      </c>
      <c r="CR28" s="15">
        <f>IF(SUM(wSUP!$C28:$DB28),$A28*wSUP!CR28/SUM(wSUP!$C28:$DB28),0)</f>
        <v>0</v>
      </c>
      <c r="CS28" s="15">
        <f>IF(SUM(wSUP!$C28:$DB28),$A28*wSUP!CS28/SUM(wSUP!$C28:$DB28),0)</f>
        <v>0</v>
      </c>
      <c r="CT28" s="15">
        <f>IF(SUM(wSUP!$C28:$DB28),$A28*wSUP!CT28/SUM(wSUP!$C28:$DB28),0)</f>
        <v>0</v>
      </c>
      <c r="CU28" s="15">
        <f>IF(SUM(wSUP!$C28:$DB28),$A28*wSUP!CU28/SUM(wSUP!$C28:$DB28),0)</f>
        <v>0</v>
      </c>
      <c r="CV28" s="15">
        <f>IF(SUM(wSUP!$C28:$DB28),$A28*wSUP!CV28/SUM(wSUP!$C28:$DB28),0)</f>
        <v>0</v>
      </c>
      <c r="CW28" s="15">
        <f>IF(SUM(wSUP!$C28:$DB28),$A28*wSUP!CW28/SUM(wSUP!$C28:$DB28),0)</f>
        <v>0</v>
      </c>
      <c r="CX28" s="15">
        <f>IF(SUM(wSUP!$C28:$DB28),$A28*wSUP!CX28/SUM(wSUP!$C28:$DB28),0)</f>
        <v>0</v>
      </c>
      <c r="CY28" s="15">
        <f>IF(SUM(wSUP!$C28:$DB28),$A28*wSUP!CY28/SUM(wSUP!$C28:$DB28),0)</f>
        <v>0</v>
      </c>
      <c r="CZ28" s="15">
        <f>IF(SUM(wSUP!$C28:$DB28),$A28*wSUP!CZ28/SUM(wSUP!$C28:$DB28),0)</f>
        <v>0</v>
      </c>
      <c r="DA28" s="15">
        <f>IF(SUM(wSUP!$C28:$DB28),$A28*wSUP!DA28/SUM(wSUP!$C28:$DB28),0)</f>
        <v>0</v>
      </c>
      <c r="DB28" s="15">
        <f>IF(SUM(wSUP!$C28:$DB28),$A28*wSUP!DB28/SUM(wSUP!$C28:$DB28),0)</f>
        <v>0</v>
      </c>
      <c r="DC28" s="1"/>
    </row>
    <row r="29" spans="1:107" x14ac:dyDescent="0.35">
      <c r="A29" s="35">
        <v>4.1958652725596703</v>
      </c>
      <c r="B29" s="15" t="s">
        <v>55</v>
      </c>
      <c r="C29" s="15">
        <f>IF(SUM(wSUP!$C29:$DB29),$A29*wSUP!C29/SUM(wSUP!$C29:$DB29),0)</f>
        <v>0</v>
      </c>
      <c r="D29" s="15">
        <f>IF(SUM(wSUP!$C29:$DB29),$A29*wSUP!D29/SUM(wSUP!$C29:$DB29),0)</f>
        <v>0</v>
      </c>
      <c r="E29" s="15">
        <f>IF(SUM(wSUP!$C29:$DB29),$A29*wSUP!E29/SUM(wSUP!$C29:$DB29),0)</f>
        <v>0</v>
      </c>
      <c r="F29" s="15">
        <f>IF(SUM(wSUP!$C29:$DB29),$A29*wSUP!F29/SUM(wSUP!$C29:$DB29),0)</f>
        <v>0</v>
      </c>
      <c r="G29" s="15">
        <f>IF(SUM(wSUP!$C29:$DB29),$A29*wSUP!G29/SUM(wSUP!$C29:$DB29),0)</f>
        <v>0</v>
      </c>
      <c r="H29" s="15">
        <f>IF(SUM(wSUP!$C29:$DB29),$A29*wSUP!H29/SUM(wSUP!$C29:$DB29),0)</f>
        <v>0</v>
      </c>
      <c r="I29" s="15">
        <f>IF(SUM(wSUP!$C29:$DB29),$A29*wSUP!I29/SUM(wSUP!$C29:$DB29),0)</f>
        <v>0</v>
      </c>
      <c r="J29" s="15">
        <f>IF(SUM(wSUP!$C29:$DB29),$A29*wSUP!J29/SUM(wSUP!$C29:$DB29),0)</f>
        <v>0</v>
      </c>
      <c r="K29" s="15">
        <f>IF(SUM(wSUP!$C29:$DB29),$A29*wSUP!K29/SUM(wSUP!$C29:$DB29),0)</f>
        <v>0</v>
      </c>
      <c r="L29" s="15">
        <f>IF(SUM(wSUP!$C29:$DB29),$A29*wSUP!L29/SUM(wSUP!$C29:$DB29),0)</f>
        <v>0</v>
      </c>
      <c r="M29" s="15">
        <f>IF(SUM(wSUP!$C29:$DB29),$A29*wSUP!M29/SUM(wSUP!$C29:$DB29),0)</f>
        <v>0</v>
      </c>
      <c r="N29" s="15">
        <f>IF(SUM(wSUP!$C29:$DB29),$A29*wSUP!N29/SUM(wSUP!$C29:$DB29),0)</f>
        <v>0</v>
      </c>
      <c r="O29" s="15">
        <f>IF(SUM(wSUP!$C29:$DB29),$A29*wSUP!O29/SUM(wSUP!$C29:$DB29),0)</f>
        <v>0</v>
      </c>
      <c r="P29" s="15">
        <f>IF(SUM(wSUP!$C29:$DB29),$A29*wSUP!P29/SUM(wSUP!$C29:$DB29),0)</f>
        <v>0</v>
      </c>
      <c r="Q29" s="15">
        <f>IF(SUM(wSUP!$C29:$DB29),$A29*wSUP!Q29/SUM(wSUP!$C29:$DB29),0)</f>
        <v>0</v>
      </c>
      <c r="R29" s="15">
        <f>IF(SUM(wSUP!$C29:$DB29),$A29*wSUP!R29/SUM(wSUP!$C29:$DB29),0)</f>
        <v>0</v>
      </c>
      <c r="S29" s="15">
        <f>IF(SUM(wSUP!$C29:$DB29),$A29*wSUP!S29/SUM(wSUP!$C29:$DB29),0)</f>
        <v>0</v>
      </c>
      <c r="T29" s="15">
        <f>IF(SUM(wSUP!$C29:$DB29),$A29*wSUP!T29/SUM(wSUP!$C29:$DB29),0)</f>
        <v>0</v>
      </c>
      <c r="U29" s="15">
        <f>IF(SUM(wSUP!$C29:$DB29),$A29*wSUP!U29/SUM(wSUP!$C29:$DB29),0)</f>
        <v>0</v>
      </c>
      <c r="V29" s="15">
        <f>IF(SUM(wSUP!$C29:$DB29),$A29*wSUP!V29/SUM(wSUP!$C29:$DB29),0)</f>
        <v>0</v>
      </c>
      <c r="W29" s="15">
        <f>IF(SUM(wSUP!$C29:$DB29),$A29*wSUP!W29/SUM(wSUP!$C29:$DB29),0)</f>
        <v>0</v>
      </c>
      <c r="X29" s="15">
        <f>IF(SUM(wSUP!$C29:$DB29),$A29*wSUP!X29/SUM(wSUP!$C29:$DB29),0)</f>
        <v>4.1958652725596703</v>
      </c>
      <c r="Y29" s="15">
        <f>IF(SUM(wSUP!$C29:$DB29),$A29*wSUP!Y29/SUM(wSUP!$C29:$DB29),0)</f>
        <v>0</v>
      </c>
      <c r="Z29" s="15">
        <f>IF(SUM(wSUP!$C29:$DB29),$A29*wSUP!Z29/SUM(wSUP!$C29:$DB29),0)</f>
        <v>0</v>
      </c>
      <c r="AA29" s="15">
        <f>IF(SUM(wSUP!$C29:$DB29),$A29*wSUP!AA29/SUM(wSUP!$C29:$DB29),0)</f>
        <v>0</v>
      </c>
      <c r="AB29" s="15">
        <f>IF(SUM(wSUP!$C29:$DB29),$A29*wSUP!AB29/SUM(wSUP!$C29:$DB29),0)</f>
        <v>0</v>
      </c>
      <c r="AC29" s="15">
        <f>IF(SUM(wSUP!$C29:$DB29),$A29*wSUP!AC29/SUM(wSUP!$C29:$DB29),0)</f>
        <v>0</v>
      </c>
      <c r="AD29" s="15">
        <f>IF(SUM(wSUP!$C29:$DB29),$A29*wSUP!AD29/SUM(wSUP!$C29:$DB29),0)</f>
        <v>0</v>
      </c>
      <c r="AE29" s="15">
        <f>IF(SUM(wSUP!$C29:$DB29),$A29*wSUP!AE29/SUM(wSUP!$C29:$DB29),0)</f>
        <v>0</v>
      </c>
      <c r="AF29" s="15">
        <f>IF(SUM(wSUP!$C29:$DB29),$A29*wSUP!AF29/SUM(wSUP!$C29:$DB29),0)</f>
        <v>0</v>
      </c>
      <c r="AG29" s="15">
        <f>IF(SUM(wSUP!$C29:$DB29),$A29*wSUP!AG29/SUM(wSUP!$C29:$DB29),0)</f>
        <v>0</v>
      </c>
      <c r="AH29" s="15">
        <f>IF(SUM(wSUP!$C29:$DB29),$A29*wSUP!AH29/SUM(wSUP!$C29:$DB29),0)</f>
        <v>0</v>
      </c>
      <c r="AI29" s="15">
        <f>IF(SUM(wSUP!$C29:$DB29),$A29*wSUP!AI29/SUM(wSUP!$C29:$DB29),0)</f>
        <v>0</v>
      </c>
      <c r="AJ29" s="15">
        <f>IF(SUM(wSUP!$C29:$DB29),$A29*wSUP!AJ29/SUM(wSUP!$C29:$DB29),0)</f>
        <v>0</v>
      </c>
      <c r="AK29" s="15">
        <f>IF(SUM(wSUP!$C29:$DB29),$A29*wSUP!AK29/SUM(wSUP!$C29:$DB29),0)</f>
        <v>0</v>
      </c>
      <c r="AL29" s="15">
        <f>IF(SUM(wSUP!$C29:$DB29),$A29*wSUP!AL29/SUM(wSUP!$C29:$DB29),0)</f>
        <v>0</v>
      </c>
      <c r="AM29" s="15">
        <f>IF(SUM(wSUP!$C29:$DB29),$A29*wSUP!AM29/SUM(wSUP!$C29:$DB29),0)</f>
        <v>0</v>
      </c>
      <c r="AN29" s="15">
        <f>IF(SUM(wSUP!$C29:$DB29),$A29*wSUP!AN29/SUM(wSUP!$C29:$DB29),0)</f>
        <v>0</v>
      </c>
      <c r="AO29" s="15">
        <f>IF(SUM(wSUP!$C29:$DB29),$A29*wSUP!AO29/SUM(wSUP!$C29:$DB29),0)</f>
        <v>0</v>
      </c>
      <c r="AP29" s="15">
        <f>IF(SUM(wSUP!$C29:$DB29),$A29*wSUP!AP29/SUM(wSUP!$C29:$DB29),0)</f>
        <v>0</v>
      </c>
      <c r="AQ29" s="15">
        <f>IF(SUM(wSUP!$C29:$DB29),$A29*wSUP!AQ29/SUM(wSUP!$C29:$DB29),0)</f>
        <v>0</v>
      </c>
      <c r="AR29" s="15">
        <f>IF(SUM(wSUP!$C29:$DB29),$A29*wSUP!AR29/SUM(wSUP!$C29:$DB29),0)</f>
        <v>0</v>
      </c>
      <c r="AS29" s="15">
        <f>IF(SUM(wSUP!$C29:$DB29),$A29*wSUP!AS29/SUM(wSUP!$C29:$DB29),0)</f>
        <v>0</v>
      </c>
      <c r="AT29" s="15">
        <f>IF(SUM(wSUP!$C29:$DB29),$A29*wSUP!AT29/SUM(wSUP!$C29:$DB29),0)</f>
        <v>0</v>
      </c>
      <c r="AU29" s="15">
        <f>IF(SUM(wSUP!$C29:$DB29),$A29*wSUP!AU29/SUM(wSUP!$C29:$DB29),0)</f>
        <v>0</v>
      </c>
      <c r="AV29" s="15">
        <f>IF(SUM(wSUP!$C29:$DB29),$A29*wSUP!AV29/SUM(wSUP!$C29:$DB29),0)</f>
        <v>0</v>
      </c>
      <c r="AW29" s="15">
        <f>IF(SUM(wSUP!$C29:$DB29),$A29*wSUP!AW29/SUM(wSUP!$C29:$DB29),0)</f>
        <v>0</v>
      </c>
      <c r="AX29" s="15">
        <f>IF(SUM(wSUP!$C29:$DB29),$A29*wSUP!AX29/SUM(wSUP!$C29:$DB29),0)</f>
        <v>0</v>
      </c>
      <c r="AY29" s="15">
        <f>IF(SUM(wSUP!$C29:$DB29),$A29*wSUP!AY29/SUM(wSUP!$C29:$DB29),0)</f>
        <v>0</v>
      </c>
      <c r="AZ29" s="15">
        <f>IF(SUM(wSUP!$C29:$DB29),$A29*wSUP!AZ29/SUM(wSUP!$C29:$DB29),0)</f>
        <v>0</v>
      </c>
      <c r="BA29" s="15">
        <f>IF(SUM(wSUP!$C29:$DB29),$A29*wSUP!BA29/SUM(wSUP!$C29:$DB29),0)</f>
        <v>0</v>
      </c>
      <c r="BB29" s="15">
        <f>IF(SUM(wSUP!$C29:$DB29),$A29*wSUP!BB29/SUM(wSUP!$C29:$DB29),0)</f>
        <v>0</v>
      </c>
      <c r="BC29" s="15">
        <f>IF(SUM(wSUP!$C29:$DB29),$A29*wSUP!BC29/SUM(wSUP!$C29:$DB29),0)</f>
        <v>0</v>
      </c>
      <c r="BD29" s="15">
        <f>IF(SUM(wSUP!$C29:$DB29),$A29*wSUP!BD29/SUM(wSUP!$C29:$DB29),0)</f>
        <v>0</v>
      </c>
      <c r="BE29" s="15">
        <f>IF(SUM(wSUP!$C29:$DB29),$A29*wSUP!BE29/SUM(wSUP!$C29:$DB29),0)</f>
        <v>0</v>
      </c>
      <c r="BF29" s="15">
        <f>IF(SUM(wSUP!$C29:$DB29),$A29*wSUP!BF29/SUM(wSUP!$C29:$DB29),0)</f>
        <v>0</v>
      </c>
      <c r="BG29" s="15">
        <f>IF(SUM(wSUP!$C29:$DB29),$A29*wSUP!BG29/SUM(wSUP!$C29:$DB29),0)</f>
        <v>0</v>
      </c>
      <c r="BH29" s="15">
        <f>IF(SUM(wSUP!$C29:$DB29),$A29*wSUP!BH29/SUM(wSUP!$C29:$DB29),0)</f>
        <v>0</v>
      </c>
      <c r="BI29" s="15">
        <f>IF(SUM(wSUP!$C29:$DB29),$A29*wSUP!BI29/SUM(wSUP!$C29:$DB29),0)</f>
        <v>0</v>
      </c>
      <c r="BJ29" s="15">
        <f>IF(SUM(wSUP!$C29:$DB29),$A29*wSUP!BJ29/SUM(wSUP!$C29:$DB29),0)</f>
        <v>0</v>
      </c>
      <c r="BK29" s="15">
        <f>IF(SUM(wSUP!$C29:$DB29),$A29*wSUP!BK29/SUM(wSUP!$C29:$DB29),0)</f>
        <v>0</v>
      </c>
      <c r="BL29" s="15">
        <f>IF(SUM(wSUP!$C29:$DB29),$A29*wSUP!BL29/SUM(wSUP!$C29:$DB29),0)</f>
        <v>0</v>
      </c>
      <c r="BM29" s="15">
        <f>IF(SUM(wSUP!$C29:$DB29),$A29*wSUP!BM29/SUM(wSUP!$C29:$DB29),0)</f>
        <v>0</v>
      </c>
      <c r="BN29" s="15">
        <f>IF(SUM(wSUP!$C29:$DB29),$A29*wSUP!BN29/SUM(wSUP!$C29:$DB29),0)</f>
        <v>0</v>
      </c>
      <c r="BO29" s="15">
        <f>IF(SUM(wSUP!$C29:$DB29),$A29*wSUP!BO29/SUM(wSUP!$C29:$DB29),0)</f>
        <v>0</v>
      </c>
      <c r="BP29" s="15">
        <f>IF(SUM(wSUP!$C29:$DB29),$A29*wSUP!BP29/SUM(wSUP!$C29:$DB29),0)</f>
        <v>0</v>
      </c>
      <c r="BQ29" s="15">
        <f>IF(SUM(wSUP!$C29:$DB29),$A29*wSUP!BQ29/SUM(wSUP!$C29:$DB29),0)</f>
        <v>0</v>
      </c>
      <c r="BR29" s="15">
        <f>IF(SUM(wSUP!$C29:$DB29),$A29*wSUP!BR29/SUM(wSUP!$C29:$DB29),0)</f>
        <v>0</v>
      </c>
      <c r="BS29" s="15">
        <f>IF(SUM(wSUP!$C29:$DB29),$A29*wSUP!BS29/SUM(wSUP!$C29:$DB29),0)</f>
        <v>0</v>
      </c>
      <c r="BT29" s="15">
        <f>IF(SUM(wSUP!$C29:$DB29),$A29*wSUP!BT29/SUM(wSUP!$C29:$DB29),0)</f>
        <v>0</v>
      </c>
      <c r="BU29" s="15">
        <f>IF(SUM(wSUP!$C29:$DB29),$A29*wSUP!BU29/SUM(wSUP!$C29:$DB29),0)</f>
        <v>0</v>
      </c>
      <c r="BV29" s="15">
        <f>IF(SUM(wSUP!$C29:$DB29),$A29*wSUP!BV29/SUM(wSUP!$C29:$DB29),0)</f>
        <v>0</v>
      </c>
      <c r="BW29" s="15">
        <f>IF(SUM(wSUP!$C29:$DB29),$A29*wSUP!BW29/SUM(wSUP!$C29:$DB29),0)</f>
        <v>0</v>
      </c>
      <c r="BX29" s="15">
        <f>IF(SUM(wSUP!$C29:$DB29),$A29*wSUP!BX29/SUM(wSUP!$C29:$DB29),0)</f>
        <v>0</v>
      </c>
      <c r="BY29" s="15">
        <f>IF(SUM(wSUP!$C29:$DB29),$A29*wSUP!BY29/SUM(wSUP!$C29:$DB29),0)</f>
        <v>0</v>
      </c>
      <c r="BZ29" s="15">
        <f>IF(SUM(wSUP!$C29:$DB29),$A29*wSUP!BZ29/SUM(wSUP!$C29:$DB29),0)</f>
        <v>0</v>
      </c>
      <c r="CA29" s="15">
        <f>IF(SUM(wSUP!$C29:$DB29),$A29*wSUP!CA29/SUM(wSUP!$C29:$DB29),0)</f>
        <v>0</v>
      </c>
      <c r="CB29" s="15">
        <f>IF(SUM(wSUP!$C29:$DB29),$A29*wSUP!CB29/SUM(wSUP!$C29:$DB29),0)</f>
        <v>0</v>
      </c>
      <c r="CC29" s="15">
        <f>IF(SUM(wSUP!$C29:$DB29),$A29*wSUP!CC29/SUM(wSUP!$C29:$DB29),0)</f>
        <v>0</v>
      </c>
      <c r="CD29" s="15">
        <f>IF(SUM(wSUP!$C29:$DB29),$A29*wSUP!CD29/SUM(wSUP!$C29:$DB29),0)</f>
        <v>0</v>
      </c>
      <c r="CE29" s="15">
        <f>IF(SUM(wSUP!$C29:$DB29),$A29*wSUP!CE29/SUM(wSUP!$C29:$DB29),0)</f>
        <v>0</v>
      </c>
      <c r="CF29" s="15">
        <f>IF(SUM(wSUP!$C29:$DB29),$A29*wSUP!CF29/SUM(wSUP!$C29:$DB29),0)</f>
        <v>0</v>
      </c>
      <c r="CG29" s="15">
        <f>IF(SUM(wSUP!$C29:$DB29),$A29*wSUP!CG29/SUM(wSUP!$C29:$DB29),0)</f>
        <v>0</v>
      </c>
      <c r="CH29" s="15">
        <f>IF(SUM(wSUP!$C29:$DB29),$A29*wSUP!CH29/SUM(wSUP!$C29:$DB29),0)</f>
        <v>0</v>
      </c>
      <c r="CI29" s="15">
        <f>IF(SUM(wSUP!$C29:$DB29),$A29*wSUP!CI29/SUM(wSUP!$C29:$DB29),0)</f>
        <v>0</v>
      </c>
      <c r="CJ29" s="15">
        <f>IF(SUM(wSUP!$C29:$DB29),$A29*wSUP!CJ29/SUM(wSUP!$C29:$DB29),0)</f>
        <v>0</v>
      </c>
      <c r="CK29" s="15">
        <f>IF(SUM(wSUP!$C29:$DB29),$A29*wSUP!CK29/SUM(wSUP!$C29:$DB29),0)</f>
        <v>0</v>
      </c>
      <c r="CL29" s="15">
        <f>IF(SUM(wSUP!$C29:$DB29),$A29*wSUP!CL29/SUM(wSUP!$C29:$DB29),0)</f>
        <v>0</v>
      </c>
      <c r="CM29" s="15">
        <f>IF(SUM(wSUP!$C29:$DB29),$A29*wSUP!CM29/SUM(wSUP!$C29:$DB29),0)</f>
        <v>0</v>
      </c>
      <c r="CN29" s="15">
        <f>IF(SUM(wSUP!$C29:$DB29),$A29*wSUP!CN29/SUM(wSUP!$C29:$DB29),0)</f>
        <v>0</v>
      </c>
      <c r="CO29" s="15">
        <f>IF(SUM(wSUP!$C29:$DB29),$A29*wSUP!CO29/SUM(wSUP!$C29:$DB29),0)</f>
        <v>0</v>
      </c>
      <c r="CP29" s="15">
        <f>IF(SUM(wSUP!$C29:$DB29),$A29*wSUP!CP29/SUM(wSUP!$C29:$DB29),0)</f>
        <v>0</v>
      </c>
      <c r="CQ29" s="15">
        <f>IF(SUM(wSUP!$C29:$DB29),$A29*wSUP!CQ29/SUM(wSUP!$C29:$DB29),0)</f>
        <v>0</v>
      </c>
      <c r="CR29" s="15">
        <f>IF(SUM(wSUP!$C29:$DB29),$A29*wSUP!CR29/SUM(wSUP!$C29:$DB29),0)</f>
        <v>0</v>
      </c>
      <c r="CS29" s="15">
        <f>IF(SUM(wSUP!$C29:$DB29),$A29*wSUP!CS29/SUM(wSUP!$C29:$DB29),0)</f>
        <v>0</v>
      </c>
      <c r="CT29" s="15">
        <f>IF(SUM(wSUP!$C29:$DB29),$A29*wSUP!CT29/SUM(wSUP!$C29:$DB29),0)</f>
        <v>0</v>
      </c>
      <c r="CU29" s="15">
        <f>IF(SUM(wSUP!$C29:$DB29),$A29*wSUP!CU29/SUM(wSUP!$C29:$DB29),0)</f>
        <v>0</v>
      </c>
      <c r="CV29" s="15">
        <f>IF(SUM(wSUP!$C29:$DB29),$A29*wSUP!CV29/SUM(wSUP!$C29:$DB29),0)</f>
        <v>0</v>
      </c>
      <c r="CW29" s="15">
        <f>IF(SUM(wSUP!$C29:$DB29),$A29*wSUP!CW29/SUM(wSUP!$C29:$DB29),0)</f>
        <v>0</v>
      </c>
      <c r="CX29" s="15">
        <f>IF(SUM(wSUP!$C29:$DB29),$A29*wSUP!CX29/SUM(wSUP!$C29:$DB29),0)</f>
        <v>0</v>
      </c>
      <c r="CY29" s="15">
        <f>IF(SUM(wSUP!$C29:$DB29),$A29*wSUP!CY29/SUM(wSUP!$C29:$DB29),0)</f>
        <v>0</v>
      </c>
      <c r="CZ29" s="15">
        <f>IF(SUM(wSUP!$C29:$DB29),$A29*wSUP!CZ29/SUM(wSUP!$C29:$DB29),0)</f>
        <v>0</v>
      </c>
      <c r="DA29" s="15">
        <f>IF(SUM(wSUP!$C29:$DB29),$A29*wSUP!DA29/SUM(wSUP!$C29:$DB29),0)</f>
        <v>0</v>
      </c>
      <c r="DB29" s="15">
        <f>IF(SUM(wSUP!$C29:$DB29),$A29*wSUP!DB29/SUM(wSUP!$C29:$DB29),0)</f>
        <v>0</v>
      </c>
      <c r="DC29" s="1"/>
    </row>
    <row r="30" spans="1:107" x14ac:dyDescent="0.35">
      <c r="A30" s="35">
        <v>9.6086734018764517</v>
      </c>
      <c r="B30" s="8" t="s">
        <v>51</v>
      </c>
      <c r="C30" s="15">
        <f>IF(SUM(wSUP!$C30:$DB30),$A30*wSUP!C30/SUM(wSUP!$C30:$DB30),0)</f>
        <v>0</v>
      </c>
      <c r="D30" s="15">
        <f>IF(SUM(wSUP!$C30:$DB30),$A30*wSUP!D30/SUM(wSUP!$C30:$DB30),0)</f>
        <v>0</v>
      </c>
      <c r="E30" s="15">
        <f>IF(SUM(wSUP!$C30:$DB30),$A30*wSUP!E30/SUM(wSUP!$C30:$DB30),0)</f>
        <v>0</v>
      </c>
      <c r="F30" s="15">
        <f>IF(SUM(wSUP!$C30:$DB30),$A30*wSUP!F30/SUM(wSUP!$C30:$DB30),0)</f>
        <v>0</v>
      </c>
      <c r="G30" s="15">
        <f>IF(SUM(wSUP!$C30:$DB30),$A30*wSUP!G30/SUM(wSUP!$C30:$DB30),0)</f>
        <v>0</v>
      </c>
      <c r="H30" s="15">
        <f>IF(SUM(wSUP!$C30:$DB30),$A30*wSUP!H30/SUM(wSUP!$C30:$DB30),0)</f>
        <v>0</v>
      </c>
      <c r="I30" s="15">
        <f>IF(SUM(wSUP!$C30:$DB30),$A30*wSUP!I30/SUM(wSUP!$C30:$DB30),0)</f>
        <v>0</v>
      </c>
      <c r="J30" s="15">
        <f>IF(SUM(wSUP!$C30:$DB30),$A30*wSUP!J30/SUM(wSUP!$C30:$DB30),0)</f>
        <v>0</v>
      </c>
      <c r="K30" s="15">
        <f>IF(SUM(wSUP!$C30:$DB30),$A30*wSUP!K30/SUM(wSUP!$C30:$DB30),0)</f>
        <v>0</v>
      </c>
      <c r="L30" s="15">
        <f>IF(SUM(wSUP!$C30:$DB30),$A30*wSUP!L30/SUM(wSUP!$C30:$DB30),0)</f>
        <v>0</v>
      </c>
      <c r="M30" s="15">
        <f>IF(SUM(wSUP!$C30:$DB30),$A30*wSUP!M30/SUM(wSUP!$C30:$DB30),0)</f>
        <v>0</v>
      </c>
      <c r="N30" s="15">
        <f>IF(SUM(wSUP!$C30:$DB30),$A30*wSUP!N30/SUM(wSUP!$C30:$DB30),0)</f>
        <v>0</v>
      </c>
      <c r="O30" s="15">
        <f>IF(SUM(wSUP!$C30:$DB30),$A30*wSUP!O30/SUM(wSUP!$C30:$DB30),0)</f>
        <v>0</v>
      </c>
      <c r="P30" s="15">
        <f>IF(SUM(wSUP!$C30:$DB30),$A30*wSUP!P30/SUM(wSUP!$C30:$DB30),0)</f>
        <v>0</v>
      </c>
      <c r="Q30" s="15">
        <f>IF(SUM(wSUP!$C30:$DB30),$A30*wSUP!Q30/SUM(wSUP!$C30:$DB30),0)</f>
        <v>0</v>
      </c>
      <c r="R30" s="15">
        <f>IF(SUM(wSUP!$C30:$DB30),$A30*wSUP!R30/SUM(wSUP!$C30:$DB30),0)</f>
        <v>0</v>
      </c>
      <c r="S30" s="15">
        <f>IF(SUM(wSUP!$C30:$DB30),$A30*wSUP!S30/SUM(wSUP!$C30:$DB30),0)</f>
        <v>0</v>
      </c>
      <c r="T30" s="15">
        <f>IF(SUM(wSUP!$C30:$DB30),$A30*wSUP!T30/SUM(wSUP!$C30:$DB30),0)</f>
        <v>0</v>
      </c>
      <c r="U30" s="15">
        <f>IF(SUM(wSUP!$C30:$DB30),$A30*wSUP!U30/SUM(wSUP!$C30:$DB30),0)</f>
        <v>0</v>
      </c>
      <c r="V30" s="15">
        <f>IF(SUM(wSUP!$C30:$DB30),$A30*wSUP!V30/SUM(wSUP!$C30:$DB30),0)</f>
        <v>0</v>
      </c>
      <c r="W30" s="15">
        <f>IF(SUM(wSUP!$C30:$DB30),$A30*wSUP!W30/SUM(wSUP!$C30:$DB30),0)</f>
        <v>0</v>
      </c>
      <c r="X30" s="15">
        <f>IF(SUM(wSUP!$C30:$DB30),$A30*wSUP!X30/SUM(wSUP!$C30:$DB30),0)</f>
        <v>0</v>
      </c>
      <c r="Y30" s="15">
        <f>IF(SUM(wSUP!$C30:$DB30),$A30*wSUP!Y30/SUM(wSUP!$C30:$DB30),0)</f>
        <v>9.6086734018764517</v>
      </c>
      <c r="Z30" s="15">
        <f>IF(SUM(wSUP!$C30:$DB30),$A30*wSUP!Z30/SUM(wSUP!$C30:$DB30),0)</f>
        <v>0</v>
      </c>
      <c r="AA30" s="15">
        <f>IF(SUM(wSUP!$C30:$DB30),$A30*wSUP!AA30/SUM(wSUP!$C30:$DB30),0)</f>
        <v>0</v>
      </c>
      <c r="AB30" s="15">
        <f>IF(SUM(wSUP!$C30:$DB30),$A30*wSUP!AB30/SUM(wSUP!$C30:$DB30),0)</f>
        <v>0</v>
      </c>
      <c r="AC30" s="15">
        <f>IF(SUM(wSUP!$C30:$DB30),$A30*wSUP!AC30/SUM(wSUP!$C30:$DB30),0)</f>
        <v>0</v>
      </c>
      <c r="AD30" s="15">
        <f>IF(SUM(wSUP!$C30:$DB30),$A30*wSUP!AD30/SUM(wSUP!$C30:$DB30),0)</f>
        <v>0</v>
      </c>
      <c r="AE30" s="15">
        <f>IF(SUM(wSUP!$C30:$DB30),$A30*wSUP!AE30/SUM(wSUP!$C30:$DB30),0)</f>
        <v>0</v>
      </c>
      <c r="AF30" s="15">
        <f>IF(SUM(wSUP!$C30:$DB30),$A30*wSUP!AF30/SUM(wSUP!$C30:$DB30),0)</f>
        <v>0</v>
      </c>
      <c r="AG30" s="15">
        <f>IF(SUM(wSUP!$C30:$DB30),$A30*wSUP!AG30/SUM(wSUP!$C30:$DB30),0)</f>
        <v>0</v>
      </c>
      <c r="AH30" s="15">
        <f>IF(SUM(wSUP!$C30:$DB30),$A30*wSUP!AH30/SUM(wSUP!$C30:$DB30),0)</f>
        <v>0</v>
      </c>
      <c r="AI30" s="15">
        <f>IF(SUM(wSUP!$C30:$DB30),$A30*wSUP!AI30/SUM(wSUP!$C30:$DB30),0)</f>
        <v>0</v>
      </c>
      <c r="AJ30" s="15">
        <f>IF(SUM(wSUP!$C30:$DB30),$A30*wSUP!AJ30/SUM(wSUP!$C30:$DB30),0)</f>
        <v>0</v>
      </c>
      <c r="AK30" s="15">
        <f>IF(SUM(wSUP!$C30:$DB30),$A30*wSUP!AK30/SUM(wSUP!$C30:$DB30),0)</f>
        <v>0</v>
      </c>
      <c r="AL30" s="15">
        <f>IF(SUM(wSUP!$C30:$DB30),$A30*wSUP!AL30/SUM(wSUP!$C30:$DB30),0)</f>
        <v>0</v>
      </c>
      <c r="AM30" s="15">
        <f>IF(SUM(wSUP!$C30:$DB30),$A30*wSUP!AM30/SUM(wSUP!$C30:$DB30),0)</f>
        <v>0</v>
      </c>
      <c r="AN30" s="15">
        <f>IF(SUM(wSUP!$C30:$DB30),$A30*wSUP!AN30/SUM(wSUP!$C30:$DB30),0)</f>
        <v>0</v>
      </c>
      <c r="AO30" s="15">
        <f>IF(SUM(wSUP!$C30:$DB30),$A30*wSUP!AO30/SUM(wSUP!$C30:$DB30),0)</f>
        <v>0</v>
      </c>
      <c r="AP30" s="15">
        <f>IF(SUM(wSUP!$C30:$DB30),$A30*wSUP!AP30/SUM(wSUP!$C30:$DB30),0)</f>
        <v>0</v>
      </c>
      <c r="AQ30" s="15">
        <f>IF(SUM(wSUP!$C30:$DB30),$A30*wSUP!AQ30/SUM(wSUP!$C30:$DB30),0)</f>
        <v>0</v>
      </c>
      <c r="AR30" s="15">
        <f>IF(SUM(wSUP!$C30:$DB30),$A30*wSUP!AR30/SUM(wSUP!$C30:$DB30),0)</f>
        <v>0</v>
      </c>
      <c r="AS30" s="15">
        <f>IF(SUM(wSUP!$C30:$DB30),$A30*wSUP!AS30/SUM(wSUP!$C30:$DB30),0)</f>
        <v>0</v>
      </c>
      <c r="AT30" s="15">
        <f>IF(SUM(wSUP!$C30:$DB30),$A30*wSUP!AT30/SUM(wSUP!$C30:$DB30),0)</f>
        <v>0</v>
      </c>
      <c r="AU30" s="15">
        <f>IF(SUM(wSUP!$C30:$DB30),$A30*wSUP!AU30/SUM(wSUP!$C30:$DB30),0)</f>
        <v>0</v>
      </c>
      <c r="AV30" s="15">
        <f>IF(SUM(wSUP!$C30:$DB30),$A30*wSUP!AV30/SUM(wSUP!$C30:$DB30),0)</f>
        <v>0</v>
      </c>
      <c r="AW30" s="15">
        <f>IF(SUM(wSUP!$C30:$DB30),$A30*wSUP!AW30/SUM(wSUP!$C30:$DB30),0)</f>
        <v>0</v>
      </c>
      <c r="AX30" s="15">
        <f>IF(SUM(wSUP!$C30:$DB30),$A30*wSUP!AX30/SUM(wSUP!$C30:$DB30),0)</f>
        <v>0</v>
      </c>
      <c r="AY30" s="15">
        <f>IF(SUM(wSUP!$C30:$DB30),$A30*wSUP!AY30/SUM(wSUP!$C30:$DB30),0)</f>
        <v>0</v>
      </c>
      <c r="AZ30" s="15">
        <f>IF(SUM(wSUP!$C30:$DB30),$A30*wSUP!AZ30/SUM(wSUP!$C30:$DB30),0)</f>
        <v>0</v>
      </c>
      <c r="BA30" s="15">
        <f>IF(SUM(wSUP!$C30:$DB30),$A30*wSUP!BA30/SUM(wSUP!$C30:$DB30),0)</f>
        <v>0</v>
      </c>
      <c r="BB30" s="15">
        <f>IF(SUM(wSUP!$C30:$DB30),$A30*wSUP!BB30/SUM(wSUP!$C30:$DB30),0)</f>
        <v>0</v>
      </c>
      <c r="BC30" s="15">
        <f>IF(SUM(wSUP!$C30:$DB30),$A30*wSUP!BC30/SUM(wSUP!$C30:$DB30),0)</f>
        <v>0</v>
      </c>
      <c r="BD30" s="15">
        <f>IF(SUM(wSUP!$C30:$DB30),$A30*wSUP!BD30/SUM(wSUP!$C30:$DB30),0)</f>
        <v>0</v>
      </c>
      <c r="BE30" s="15">
        <f>IF(SUM(wSUP!$C30:$DB30),$A30*wSUP!BE30/SUM(wSUP!$C30:$DB30),0)</f>
        <v>0</v>
      </c>
      <c r="BF30" s="15">
        <f>IF(SUM(wSUP!$C30:$DB30),$A30*wSUP!BF30/SUM(wSUP!$C30:$DB30),0)</f>
        <v>0</v>
      </c>
      <c r="BG30" s="15">
        <f>IF(SUM(wSUP!$C30:$DB30),$A30*wSUP!BG30/SUM(wSUP!$C30:$DB30),0)</f>
        <v>0</v>
      </c>
      <c r="BH30" s="15">
        <f>IF(SUM(wSUP!$C30:$DB30),$A30*wSUP!BH30/SUM(wSUP!$C30:$DB30),0)</f>
        <v>0</v>
      </c>
      <c r="BI30" s="15">
        <f>IF(SUM(wSUP!$C30:$DB30),$A30*wSUP!BI30/SUM(wSUP!$C30:$DB30),0)</f>
        <v>0</v>
      </c>
      <c r="BJ30" s="15">
        <f>IF(SUM(wSUP!$C30:$DB30),$A30*wSUP!BJ30/SUM(wSUP!$C30:$DB30),0)</f>
        <v>0</v>
      </c>
      <c r="BK30" s="15">
        <f>IF(SUM(wSUP!$C30:$DB30),$A30*wSUP!BK30/SUM(wSUP!$C30:$DB30),0)</f>
        <v>0</v>
      </c>
      <c r="BL30" s="15">
        <f>IF(SUM(wSUP!$C30:$DB30),$A30*wSUP!BL30/SUM(wSUP!$C30:$DB30),0)</f>
        <v>0</v>
      </c>
      <c r="BM30" s="15">
        <f>IF(SUM(wSUP!$C30:$DB30),$A30*wSUP!BM30/SUM(wSUP!$C30:$DB30),0)</f>
        <v>0</v>
      </c>
      <c r="BN30" s="15">
        <f>IF(SUM(wSUP!$C30:$DB30),$A30*wSUP!BN30/SUM(wSUP!$C30:$DB30),0)</f>
        <v>0</v>
      </c>
      <c r="BO30" s="15">
        <f>IF(SUM(wSUP!$C30:$DB30),$A30*wSUP!BO30/SUM(wSUP!$C30:$DB30),0)</f>
        <v>0</v>
      </c>
      <c r="BP30" s="15">
        <f>IF(SUM(wSUP!$C30:$DB30),$A30*wSUP!BP30/SUM(wSUP!$C30:$DB30),0)</f>
        <v>0</v>
      </c>
      <c r="BQ30" s="15">
        <f>IF(SUM(wSUP!$C30:$DB30),$A30*wSUP!BQ30/SUM(wSUP!$C30:$DB30),0)</f>
        <v>0</v>
      </c>
      <c r="BR30" s="15">
        <f>IF(SUM(wSUP!$C30:$DB30),$A30*wSUP!BR30/SUM(wSUP!$C30:$DB30),0)</f>
        <v>0</v>
      </c>
      <c r="BS30" s="15">
        <f>IF(SUM(wSUP!$C30:$DB30),$A30*wSUP!BS30/SUM(wSUP!$C30:$DB30),0)</f>
        <v>0</v>
      </c>
      <c r="BT30" s="15">
        <f>IF(SUM(wSUP!$C30:$DB30),$A30*wSUP!BT30/SUM(wSUP!$C30:$DB30),0)</f>
        <v>0</v>
      </c>
      <c r="BU30" s="15">
        <f>IF(SUM(wSUP!$C30:$DB30),$A30*wSUP!BU30/SUM(wSUP!$C30:$DB30),0)</f>
        <v>0</v>
      </c>
      <c r="BV30" s="15">
        <f>IF(SUM(wSUP!$C30:$DB30),$A30*wSUP!BV30/SUM(wSUP!$C30:$DB30),0)</f>
        <v>0</v>
      </c>
      <c r="BW30" s="15">
        <f>IF(SUM(wSUP!$C30:$DB30),$A30*wSUP!BW30/SUM(wSUP!$C30:$DB30),0)</f>
        <v>0</v>
      </c>
      <c r="BX30" s="15">
        <f>IF(SUM(wSUP!$C30:$DB30),$A30*wSUP!BX30/SUM(wSUP!$C30:$DB30),0)</f>
        <v>0</v>
      </c>
      <c r="BY30" s="15">
        <f>IF(SUM(wSUP!$C30:$DB30),$A30*wSUP!BY30/SUM(wSUP!$C30:$DB30),0)</f>
        <v>0</v>
      </c>
      <c r="BZ30" s="15">
        <f>IF(SUM(wSUP!$C30:$DB30),$A30*wSUP!BZ30/SUM(wSUP!$C30:$DB30),0)</f>
        <v>0</v>
      </c>
      <c r="CA30" s="15">
        <f>IF(SUM(wSUP!$C30:$DB30),$A30*wSUP!CA30/SUM(wSUP!$C30:$DB30),0)</f>
        <v>0</v>
      </c>
      <c r="CB30" s="15">
        <f>IF(SUM(wSUP!$C30:$DB30),$A30*wSUP!CB30/SUM(wSUP!$C30:$DB30),0)</f>
        <v>0</v>
      </c>
      <c r="CC30" s="15">
        <f>IF(SUM(wSUP!$C30:$DB30),$A30*wSUP!CC30/SUM(wSUP!$C30:$DB30),0)</f>
        <v>0</v>
      </c>
      <c r="CD30" s="15">
        <f>IF(SUM(wSUP!$C30:$DB30),$A30*wSUP!CD30/SUM(wSUP!$C30:$DB30),0)</f>
        <v>0</v>
      </c>
      <c r="CE30" s="15">
        <f>IF(SUM(wSUP!$C30:$DB30),$A30*wSUP!CE30/SUM(wSUP!$C30:$DB30),0)</f>
        <v>0</v>
      </c>
      <c r="CF30" s="15">
        <f>IF(SUM(wSUP!$C30:$DB30),$A30*wSUP!CF30/SUM(wSUP!$C30:$DB30),0)</f>
        <v>0</v>
      </c>
      <c r="CG30" s="15">
        <f>IF(SUM(wSUP!$C30:$DB30),$A30*wSUP!CG30/SUM(wSUP!$C30:$DB30),0)</f>
        <v>0</v>
      </c>
      <c r="CH30" s="15">
        <f>IF(SUM(wSUP!$C30:$DB30),$A30*wSUP!CH30/SUM(wSUP!$C30:$DB30),0)</f>
        <v>0</v>
      </c>
      <c r="CI30" s="15">
        <f>IF(SUM(wSUP!$C30:$DB30),$A30*wSUP!CI30/SUM(wSUP!$C30:$DB30),0)</f>
        <v>0</v>
      </c>
      <c r="CJ30" s="15">
        <f>IF(SUM(wSUP!$C30:$DB30),$A30*wSUP!CJ30/SUM(wSUP!$C30:$DB30),0)</f>
        <v>0</v>
      </c>
      <c r="CK30" s="15">
        <f>IF(SUM(wSUP!$C30:$DB30),$A30*wSUP!CK30/SUM(wSUP!$C30:$DB30),0)</f>
        <v>0</v>
      </c>
      <c r="CL30" s="15">
        <f>IF(SUM(wSUP!$C30:$DB30),$A30*wSUP!CL30/SUM(wSUP!$C30:$DB30),0)</f>
        <v>0</v>
      </c>
      <c r="CM30" s="15">
        <f>IF(SUM(wSUP!$C30:$DB30),$A30*wSUP!CM30/SUM(wSUP!$C30:$DB30),0)</f>
        <v>0</v>
      </c>
      <c r="CN30" s="15">
        <f>IF(SUM(wSUP!$C30:$DB30),$A30*wSUP!CN30/SUM(wSUP!$C30:$DB30),0)</f>
        <v>0</v>
      </c>
      <c r="CO30" s="15">
        <f>IF(SUM(wSUP!$C30:$DB30),$A30*wSUP!CO30/SUM(wSUP!$C30:$DB30),0)</f>
        <v>0</v>
      </c>
      <c r="CP30" s="15">
        <f>IF(SUM(wSUP!$C30:$DB30),$A30*wSUP!CP30/SUM(wSUP!$C30:$DB30),0)</f>
        <v>0</v>
      </c>
      <c r="CQ30" s="15">
        <f>IF(SUM(wSUP!$C30:$DB30),$A30*wSUP!CQ30/SUM(wSUP!$C30:$DB30),0)</f>
        <v>0</v>
      </c>
      <c r="CR30" s="15">
        <f>IF(SUM(wSUP!$C30:$DB30),$A30*wSUP!CR30/SUM(wSUP!$C30:$DB30),0)</f>
        <v>0</v>
      </c>
      <c r="CS30" s="15">
        <f>IF(SUM(wSUP!$C30:$DB30),$A30*wSUP!CS30/SUM(wSUP!$C30:$DB30),0)</f>
        <v>0</v>
      </c>
      <c r="CT30" s="15">
        <f>IF(SUM(wSUP!$C30:$DB30),$A30*wSUP!CT30/SUM(wSUP!$C30:$DB30),0)</f>
        <v>0</v>
      </c>
      <c r="CU30" s="15">
        <f>IF(SUM(wSUP!$C30:$DB30),$A30*wSUP!CU30/SUM(wSUP!$C30:$DB30),0)</f>
        <v>0</v>
      </c>
      <c r="CV30" s="15">
        <f>IF(SUM(wSUP!$C30:$DB30),$A30*wSUP!CV30/SUM(wSUP!$C30:$DB30),0)</f>
        <v>0</v>
      </c>
      <c r="CW30" s="15">
        <f>IF(SUM(wSUP!$C30:$DB30),$A30*wSUP!CW30/SUM(wSUP!$C30:$DB30),0)</f>
        <v>0</v>
      </c>
      <c r="CX30" s="15">
        <f>IF(SUM(wSUP!$C30:$DB30),$A30*wSUP!CX30/SUM(wSUP!$C30:$DB30),0)</f>
        <v>0</v>
      </c>
      <c r="CY30" s="15">
        <f>IF(SUM(wSUP!$C30:$DB30),$A30*wSUP!CY30/SUM(wSUP!$C30:$DB30),0)</f>
        <v>0</v>
      </c>
      <c r="CZ30" s="15">
        <f>IF(SUM(wSUP!$C30:$DB30),$A30*wSUP!CZ30/SUM(wSUP!$C30:$DB30),0)</f>
        <v>0</v>
      </c>
      <c r="DA30" s="15">
        <f>IF(SUM(wSUP!$C30:$DB30),$A30*wSUP!DA30/SUM(wSUP!$C30:$DB30),0)</f>
        <v>0</v>
      </c>
      <c r="DB30" s="15">
        <f>IF(SUM(wSUP!$C30:$DB30),$A30*wSUP!DB30/SUM(wSUP!$C30:$DB30),0)</f>
        <v>0</v>
      </c>
      <c r="DC30" s="1"/>
    </row>
    <row r="31" spans="1:107" x14ac:dyDescent="0.35">
      <c r="A31" s="35">
        <v>5.5882360393194448</v>
      </c>
      <c r="B31" s="15" t="s">
        <v>911</v>
      </c>
      <c r="C31" s="15">
        <f>IF(SUM(wSUP!$C31:$DB31),$A31*wSUP!C31/SUM(wSUP!$C31:$DB31),0)</f>
        <v>0</v>
      </c>
      <c r="D31" s="15">
        <f>IF(SUM(wSUP!$C31:$DB31),$A31*wSUP!D31/SUM(wSUP!$C31:$DB31),0)</f>
        <v>0</v>
      </c>
      <c r="E31" s="15">
        <f>IF(SUM(wSUP!$C31:$DB31),$A31*wSUP!E31/SUM(wSUP!$C31:$DB31),0)</f>
        <v>0</v>
      </c>
      <c r="F31" s="15">
        <f>IF(SUM(wSUP!$C31:$DB31),$A31*wSUP!F31/SUM(wSUP!$C31:$DB31),0)</f>
        <v>0</v>
      </c>
      <c r="G31" s="15">
        <f>IF(SUM(wSUP!$C31:$DB31),$A31*wSUP!G31/SUM(wSUP!$C31:$DB31),0)</f>
        <v>0</v>
      </c>
      <c r="H31" s="15">
        <f>IF(SUM(wSUP!$C31:$DB31),$A31*wSUP!H31/SUM(wSUP!$C31:$DB31),0)</f>
        <v>0</v>
      </c>
      <c r="I31" s="15">
        <f>IF(SUM(wSUP!$C31:$DB31),$A31*wSUP!I31/SUM(wSUP!$C31:$DB31),0)</f>
        <v>0</v>
      </c>
      <c r="J31" s="15">
        <f>IF(SUM(wSUP!$C31:$DB31),$A31*wSUP!J31/SUM(wSUP!$C31:$DB31),0)</f>
        <v>0</v>
      </c>
      <c r="K31" s="15">
        <f>IF(SUM(wSUP!$C31:$DB31),$A31*wSUP!K31/SUM(wSUP!$C31:$DB31),0)</f>
        <v>0</v>
      </c>
      <c r="L31" s="15">
        <f>IF(SUM(wSUP!$C31:$DB31),$A31*wSUP!L31/SUM(wSUP!$C31:$DB31),0)</f>
        <v>0</v>
      </c>
      <c r="M31" s="15">
        <f>IF(SUM(wSUP!$C31:$DB31),$A31*wSUP!M31/SUM(wSUP!$C31:$DB31),0)</f>
        <v>0</v>
      </c>
      <c r="N31" s="15">
        <f>IF(SUM(wSUP!$C31:$DB31),$A31*wSUP!N31/SUM(wSUP!$C31:$DB31),0)</f>
        <v>0</v>
      </c>
      <c r="O31" s="15">
        <f>IF(SUM(wSUP!$C31:$DB31),$A31*wSUP!O31/SUM(wSUP!$C31:$DB31),0)</f>
        <v>0</v>
      </c>
      <c r="P31" s="15">
        <f>IF(SUM(wSUP!$C31:$DB31),$A31*wSUP!P31/SUM(wSUP!$C31:$DB31),0)</f>
        <v>0</v>
      </c>
      <c r="Q31" s="15">
        <f>IF(SUM(wSUP!$C31:$DB31),$A31*wSUP!Q31/SUM(wSUP!$C31:$DB31),0)</f>
        <v>0</v>
      </c>
      <c r="R31" s="15">
        <f>IF(SUM(wSUP!$C31:$DB31),$A31*wSUP!R31/SUM(wSUP!$C31:$DB31),0)</f>
        <v>0</v>
      </c>
      <c r="S31" s="15">
        <f>IF(SUM(wSUP!$C31:$DB31),$A31*wSUP!S31/SUM(wSUP!$C31:$DB31),0)</f>
        <v>0</v>
      </c>
      <c r="T31" s="15">
        <f>IF(SUM(wSUP!$C31:$DB31),$A31*wSUP!T31/SUM(wSUP!$C31:$DB31),0)</f>
        <v>0</v>
      </c>
      <c r="U31" s="15">
        <f>IF(SUM(wSUP!$C31:$DB31),$A31*wSUP!U31/SUM(wSUP!$C31:$DB31),0)</f>
        <v>0</v>
      </c>
      <c r="V31" s="15">
        <f>IF(SUM(wSUP!$C31:$DB31),$A31*wSUP!V31/SUM(wSUP!$C31:$DB31),0)</f>
        <v>0</v>
      </c>
      <c r="W31" s="15">
        <f>IF(SUM(wSUP!$C31:$DB31),$A31*wSUP!W31/SUM(wSUP!$C31:$DB31),0)</f>
        <v>0</v>
      </c>
      <c r="X31" s="15">
        <f>IF(SUM(wSUP!$C31:$DB31),$A31*wSUP!X31/SUM(wSUP!$C31:$DB31),0)</f>
        <v>0</v>
      </c>
      <c r="Y31" s="15">
        <f>IF(SUM(wSUP!$C31:$DB31),$A31*wSUP!Y31/SUM(wSUP!$C31:$DB31),0)</f>
        <v>0</v>
      </c>
      <c r="Z31" s="15">
        <f>IF(SUM(wSUP!$C31:$DB31),$A31*wSUP!Z31/SUM(wSUP!$C31:$DB31),0)</f>
        <v>5.5882360393194448</v>
      </c>
      <c r="AA31" s="15">
        <f>IF(SUM(wSUP!$C31:$DB31),$A31*wSUP!AA31/SUM(wSUP!$C31:$DB31),0)</f>
        <v>0</v>
      </c>
      <c r="AB31" s="15">
        <f>IF(SUM(wSUP!$C31:$DB31),$A31*wSUP!AB31/SUM(wSUP!$C31:$DB31),0)</f>
        <v>0</v>
      </c>
      <c r="AC31" s="15">
        <f>IF(SUM(wSUP!$C31:$DB31),$A31*wSUP!AC31/SUM(wSUP!$C31:$DB31),0)</f>
        <v>0</v>
      </c>
      <c r="AD31" s="15">
        <f>IF(SUM(wSUP!$C31:$DB31),$A31*wSUP!AD31/SUM(wSUP!$C31:$DB31),0)</f>
        <v>0</v>
      </c>
      <c r="AE31" s="15">
        <f>IF(SUM(wSUP!$C31:$DB31),$A31*wSUP!AE31/SUM(wSUP!$C31:$DB31),0)</f>
        <v>0</v>
      </c>
      <c r="AF31" s="15">
        <f>IF(SUM(wSUP!$C31:$DB31),$A31*wSUP!AF31/SUM(wSUP!$C31:$DB31),0)</f>
        <v>0</v>
      </c>
      <c r="AG31" s="15">
        <f>IF(SUM(wSUP!$C31:$DB31),$A31*wSUP!AG31/SUM(wSUP!$C31:$DB31),0)</f>
        <v>0</v>
      </c>
      <c r="AH31" s="15">
        <f>IF(SUM(wSUP!$C31:$DB31),$A31*wSUP!AH31/SUM(wSUP!$C31:$DB31),0)</f>
        <v>0</v>
      </c>
      <c r="AI31" s="15">
        <f>IF(SUM(wSUP!$C31:$DB31),$A31*wSUP!AI31/SUM(wSUP!$C31:$DB31),0)</f>
        <v>0</v>
      </c>
      <c r="AJ31" s="15">
        <f>IF(SUM(wSUP!$C31:$DB31),$A31*wSUP!AJ31/SUM(wSUP!$C31:$DB31),0)</f>
        <v>0</v>
      </c>
      <c r="AK31" s="15">
        <f>IF(SUM(wSUP!$C31:$DB31),$A31*wSUP!AK31/SUM(wSUP!$C31:$DB31),0)</f>
        <v>0</v>
      </c>
      <c r="AL31" s="15">
        <f>IF(SUM(wSUP!$C31:$DB31),$A31*wSUP!AL31/SUM(wSUP!$C31:$DB31),0)</f>
        <v>0</v>
      </c>
      <c r="AM31" s="15">
        <f>IF(SUM(wSUP!$C31:$DB31),$A31*wSUP!AM31/SUM(wSUP!$C31:$DB31),0)</f>
        <v>0</v>
      </c>
      <c r="AN31" s="15">
        <f>IF(SUM(wSUP!$C31:$DB31),$A31*wSUP!AN31/SUM(wSUP!$C31:$DB31),0)</f>
        <v>0</v>
      </c>
      <c r="AO31" s="15">
        <f>IF(SUM(wSUP!$C31:$DB31),$A31*wSUP!AO31/SUM(wSUP!$C31:$DB31),0)</f>
        <v>0</v>
      </c>
      <c r="AP31" s="15">
        <f>IF(SUM(wSUP!$C31:$DB31),$A31*wSUP!AP31/SUM(wSUP!$C31:$DB31),0)</f>
        <v>0</v>
      </c>
      <c r="AQ31" s="15">
        <f>IF(SUM(wSUP!$C31:$DB31),$A31*wSUP!AQ31/SUM(wSUP!$C31:$DB31),0)</f>
        <v>0</v>
      </c>
      <c r="AR31" s="15">
        <f>IF(SUM(wSUP!$C31:$DB31),$A31*wSUP!AR31/SUM(wSUP!$C31:$DB31),0)</f>
        <v>0</v>
      </c>
      <c r="AS31" s="15">
        <f>IF(SUM(wSUP!$C31:$DB31),$A31*wSUP!AS31/SUM(wSUP!$C31:$DB31),0)</f>
        <v>0</v>
      </c>
      <c r="AT31" s="15">
        <f>IF(SUM(wSUP!$C31:$DB31),$A31*wSUP!AT31/SUM(wSUP!$C31:$DB31),0)</f>
        <v>0</v>
      </c>
      <c r="AU31" s="15">
        <f>IF(SUM(wSUP!$C31:$DB31),$A31*wSUP!AU31/SUM(wSUP!$C31:$DB31),0)</f>
        <v>0</v>
      </c>
      <c r="AV31" s="15">
        <f>IF(SUM(wSUP!$C31:$DB31),$A31*wSUP!AV31/SUM(wSUP!$C31:$DB31),0)</f>
        <v>0</v>
      </c>
      <c r="AW31" s="15">
        <f>IF(SUM(wSUP!$C31:$DB31),$A31*wSUP!AW31/SUM(wSUP!$C31:$DB31),0)</f>
        <v>0</v>
      </c>
      <c r="AX31" s="15">
        <f>IF(SUM(wSUP!$C31:$DB31),$A31*wSUP!AX31/SUM(wSUP!$C31:$DB31),0)</f>
        <v>0</v>
      </c>
      <c r="AY31" s="15">
        <f>IF(SUM(wSUP!$C31:$DB31),$A31*wSUP!AY31/SUM(wSUP!$C31:$DB31),0)</f>
        <v>0</v>
      </c>
      <c r="AZ31" s="15">
        <f>IF(SUM(wSUP!$C31:$DB31),$A31*wSUP!AZ31/SUM(wSUP!$C31:$DB31),0)</f>
        <v>0</v>
      </c>
      <c r="BA31" s="15">
        <f>IF(SUM(wSUP!$C31:$DB31),$A31*wSUP!BA31/SUM(wSUP!$C31:$DB31),0)</f>
        <v>0</v>
      </c>
      <c r="BB31" s="15">
        <f>IF(SUM(wSUP!$C31:$DB31),$A31*wSUP!BB31/SUM(wSUP!$C31:$DB31),0)</f>
        <v>0</v>
      </c>
      <c r="BC31" s="15">
        <f>IF(SUM(wSUP!$C31:$DB31),$A31*wSUP!BC31/SUM(wSUP!$C31:$DB31),0)</f>
        <v>0</v>
      </c>
      <c r="BD31" s="15">
        <f>IF(SUM(wSUP!$C31:$DB31),$A31*wSUP!BD31/SUM(wSUP!$C31:$DB31),0)</f>
        <v>0</v>
      </c>
      <c r="BE31" s="15">
        <f>IF(SUM(wSUP!$C31:$DB31),$A31*wSUP!BE31/SUM(wSUP!$C31:$DB31),0)</f>
        <v>0</v>
      </c>
      <c r="BF31" s="15">
        <f>IF(SUM(wSUP!$C31:$DB31),$A31*wSUP!BF31/SUM(wSUP!$C31:$DB31),0)</f>
        <v>0</v>
      </c>
      <c r="BG31" s="15">
        <f>IF(SUM(wSUP!$C31:$DB31),$A31*wSUP!BG31/SUM(wSUP!$C31:$DB31),0)</f>
        <v>0</v>
      </c>
      <c r="BH31" s="15">
        <f>IF(SUM(wSUP!$C31:$DB31),$A31*wSUP!BH31/SUM(wSUP!$C31:$DB31),0)</f>
        <v>0</v>
      </c>
      <c r="BI31" s="15">
        <f>IF(SUM(wSUP!$C31:$DB31),$A31*wSUP!BI31/SUM(wSUP!$C31:$DB31),0)</f>
        <v>0</v>
      </c>
      <c r="BJ31" s="15">
        <f>IF(SUM(wSUP!$C31:$DB31),$A31*wSUP!BJ31/SUM(wSUP!$C31:$DB31),0)</f>
        <v>0</v>
      </c>
      <c r="BK31" s="15">
        <f>IF(SUM(wSUP!$C31:$DB31),$A31*wSUP!BK31/SUM(wSUP!$C31:$DB31),0)</f>
        <v>0</v>
      </c>
      <c r="BL31" s="15">
        <f>IF(SUM(wSUP!$C31:$DB31),$A31*wSUP!BL31/SUM(wSUP!$C31:$DB31),0)</f>
        <v>0</v>
      </c>
      <c r="BM31" s="15">
        <f>IF(SUM(wSUP!$C31:$DB31),$A31*wSUP!BM31/SUM(wSUP!$C31:$DB31),0)</f>
        <v>0</v>
      </c>
      <c r="BN31" s="15">
        <f>IF(SUM(wSUP!$C31:$DB31),$A31*wSUP!BN31/SUM(wSUP!$C31:$DB31),0)</f>
        <v>0</v>
      </c>
      <c r="BO31" s="15">
        <f>IF(SUM(wSUP!$C31:$DB31),$A31*wSUP!BO31/SUM(wSUP!$C31:$DB31),0)</f>
        <v>0</v>
      </c>
      <c r="BP31" s="15">
        <f>IF(SUM(wSUP!$C31:$DB31),$A31*wSUP!BP31/SUM(wSUP!$C31:$DB31),0)</f>
        <v>0</v>
      </c>
      <c r="BQ31" s="15">
        <f>IF(SUM(wSUP!$C31:$DB31),$A31*wSUP!BQ31/SUM(wSUP!$C31:$DB31),0)</f>
        <v>0</v>
      </c>
      <c r="BR31" s="15">
        <f>IF(SUM(wSUP!$C31:$DB31),$A31*wSUP!BR31/SUM(wSUP!$C31:$DB31),0)</f>
        <v>0</v>
      </c>
      <c r="BS31" s="15">
        <f>IF(SUM(wSUP!$C31:$DB31),$A31*wSUP!BS31/SUM(wSUP!$C31:$DB31),0)</f>
        <v>0</v>
      </c>
      <c r="BT31" s="15">
        <f>IF(SUM(wSUP!$C31:$DB31),$A31*wSUP!BT31/SUM(wSUP!$C31:$DB31),0)</f>
        <v>0</v>
      </c>
      <c r="BU31" s="15">
        <f>IF(SUM(wSUP!$C31:$DB31),$A31*wSUP!BU31/SUM(wSUP!$C31:$DB31),0)</f>
        <v>0</v>
      </c>
      <c r="BV31" s="15">
        <f>IF(SUM(wSUP!$C31:$DB31),$A31*wSUP!BV31/SUM(wSUP!$C31:$DB31),0)</f>
        <v>0</v>
      </c>
      <c r="BW31" s="15">
        <f>IF(SUM(wSUP!$C31:$DB31),$A31*wSUP!BW31/SUM(wSUP!$C31:$DB31),0)</f>
        <v>0</v>
      </c>
      <c r="BX31" s="15">
        <f>IF(SUM(wSUP!$C31:$DB31),$A31*wSUP!BX31/SUM(wSUP!$C31:$DB31),0)</f>
        <v>0</v>
      </c>
      <c r="BY31" s="15">
        <f>IF(SUM(wSUP!$C31:$DB31),$A31*wSUP!BY31/SUM(wSUP!$C31:$DB31),0)</f>
        <v>0</v>
      </c>
      <c r="BZ31" s="15">
        <f>IF(SUM(wSUP!$C31:$DB31),$A31*wSUP!BZ31/SUM(wSUP!$C31:$DB31),0)</f>
        <v>0</v>
      </c>
      <c r="CA31" s="15">
        <f>IF(SUM(wSUP!$C31:$DB31),$A31*wSUP!CA31/SUM(wSUP!$C31:$DB31),0)</f>
        <v>0</v>
      </c>
      <c r="CB31" s="15">
        <f>IF(SUM(wSUP!$C31:$DB31),$A31*wSUP!CB31/SUM(wSUP!$C31:$DB31),0)</f>
        <v>0</v>
      </c>
      <c r="CC31" s="15">
        <f>IF(SUM(wSUP!$C31:$DB31),$A31*wSUP!CC31/SUM(wSUP!$C31:$DB31),0)</f>
        <v>0</v>
      </c>
      <c r="CD31" s="15">
        <f>IF(SUM(wSUP!$C31:$DB31),$A31*wSUP!CD31/SUM(wSUP!$C31:$DB31),0)</f>
        <v>0</v>
      </c>
      <c r="CE31" s="15">
        <f>IF(SUM(wSUP!$C31:$DB31),$A31*wSUP!CE31/SUM(wSUP!$C31:$DB31),0)</f>
        <v>0</v>
      </c>
      <c r="CF31" s="15">
        <f>IF(SUM(wSUP!$C31:$DB31),$A31*wSUP!CF31/SUM(wSUP!$C31:$DB31),0)</f>
        <v>0</v>
      </c>
      <c r="CG31" s="15">
        <f>IF(SUM(wSUP!$C31:$DB31),$A31*wSUP!CG31/SUM(wSUP!$C31:$DB31),0)</f>
        <v>0</v>
      </c>
      <c r="CH31" s="15">
        <f>IF(SUM(wSUP!$C31:$DB31),$A31*wSUP!CH31/SUM(wSUP!$C31:$DB31),0)</f>
        <v>0</v>
      </c>
      <c r="CI31" s="15">
        <f>IF(SUM(wSUP!$C31:$DB31),$A31*wSUP!CI31/SUM(wSUP!$C31:$DB31),0)</f>
        <v>0</v>
      </c>
      <c r="CJ31" s="15">
        <f>IF(SUM(wSUP!$C31:$DB31),$A31*wSUP!CJ31/SUM(wSUP!$C31:$DB31),0)</f>
        <v>0</v>
      </c>
      <c r="CK31" s="15">
        <f>IF(SUM(wSUP!$C31:$DB31),$A31*wSUP!CK31/SUM(wSUP!$C31:$DB31),0)</f>
        <v>0</v>
      </c>
      <c r="CL31" s="15">
        <f>IF(SUM(wSUP!$C31:$DB31),$A31*wSUP!CL31/SUM(wSUP!$C31:$DB31),0)</f>
        <v>0</v>
      </c>
      <c r="CM31" s="15">
        <f>IF(SUM(wSUP!$C31:$DB31),$A31*wSUP!CM31/SUM(wSUP!$C31:$DB31),0)</f>
        <v>0</v>
      </c>
      <c r="CN31" s="15">
        <f>IF(SUM(wSUP!$C31:$DB31),$A31*wSUP!CN31/SUM(wSUP!$C31:$DB31),0)</f>
        <v>0</v>
      </c>
      <c r="CO31" s="15">
        <f>IF(SUM(wSUP!$C31:$DB31),$A31*wSUP!CO31/SUM(wSUP!$C31:$DB31),0)</f>
        <v>0</v>
      </c>
      <c r="CP31" s="15">
        <f>IF(SUM(wSUP!$C31:$DB31),$A31*wSUP!CP31/SUM(wSUP!$C31:$DB31),0)</f>
        <v>0</v>
      </c>
      <c r="CQ31" s="15">
        <f>IF(SUM(wSUP!$C31:$DB31),$A31*wSUP!CQ31/SUM(wSUP!$C31:$DB31),0)</f>
        <v>0</v>
      </c>
      <c r="CR31" s="15">
        <f>IF(SUM(wSUP!$C31:$DB31),$A31*wSUP!CR31/SUM(wSUP!$C31:$DB31),0)</f>
        <v>0</v>
      </c>
      <c r="CS31" s="15">
        <f>IF(SUM(wSUP!$C31:$DB31),$A31*wSUP!CS31/SUM(wSUP!$C31:$DB31),0)</f>
        <v>0</v>
      </c>
      <c r="CT31" s="15">
        <f>IF(SUM(wSUP!$C31:$DB31),$A31*wSUP!CT31/SUM(wSUP!$C31:$DB31),0)</f>
        <v>0</v>
      </c>
      <c r="CU31" s="15">
        <f>IF(SUM(wSUP!$C31:$DB31),$A31*wSUP!CU31/SUM(wSUP!$C31:$DB31),0)</f>
        <v>0</v>
      </c>
      <c r="CV31" s="15">
        <f>IF(SUM(wSUP!$C31:$DB31),$A31*wSUP!CV31/SUM(wSUP!$C31:$DB31),0)</f>
        <v>0</v>
      </c>
      <c r="CW31" s="15">
        <f>IF(SUM(wSUP!$C31:$DB31),$A31*wSUP!CW31/SUM(wSUP!$C31:$DB31),0)</f>
        <v>0</v>
      </c>
      <c r="CX31" s="15">
        <f>IF(SUM(wSUP!$C31:$DB31),$A31*wSUP!CX31/SUM(wSUP!$C31:$DB31),0)</f>
        <v>0</v>
      </c>
      <c r="CY31" s="15">
        <f>IF(SUM(wSUP!$C31:$DB31),$A31*wSUP!CY31/SUM(wSUP!$C31:$DB31),0)</f>
        <v>0</v>
      </c>
      <c r="CZ31" s="15">
        <f>IF(SUM(wSUP!$C31:$DB31),$A31*wSUP!CZ31/SUM(wSUP!$C31:$DB31),0)</f>
        <v>0</v>
      </c>
      <c r="DA31" s="15">
        <f>IF(SUM(wSUP!$C31:$DB31),$A31*wSUP!DA31/SUM(wSUP!$C31:$DB31),0)</f>
        <v>0</v>
      </c>
      <c r="DB31" s="15">
        <f>IF(SUM(wSUP!$C31:$DB31),$A31*wSUP!DB31/SUM(wSUP!$C31:$DB31),0)</f>
        <v>0</v>
      </c>
      <c r="DC31" s="1"/>
    </row>
    <row r="32" spans="1:107" x14ac:dyDescent="0.35">
      <c r="A32" s="35">
        <v>28.84253955478481</v>
      </c>
      <c r="B32" s="8" t="s">
        <v>84</v>
      </c>
      <c r="C32" s="15">
        <f>IF(SUM(wSUP!$C32:$DB32),$A32*wSUP!C32/SUM(wSUP!$C32:$DB32),0)</f>
        <v>0</v>
      </c>
      <c r="D32" s="15">
        <f>IF(SUM(wSUP!$C32:$DB32),$A32*wSUP!D32/SUM(wSUP!$C32:$DB32),0)</f>
        <v>0</v>
      </c>
      <c r="E32" s="15">
        <f>IF(SUM(wSUP!$C32:$DB32),$A32*wSUP!E32/SUM(wSUP!$C32:$DB32),0)</f>
        <v>0</v>
      </c>
      <c r="F32" s="15">
        <f>IF(SUM(wSUP!$C32:$DB32),$A32*wSUP!F32/SUM(wSUP!$C32:$DB32),0)</f>
        <v>0</v>
      </c>
      <c r="G32" s="15">
        <f>IF(SUM(wSUP!$C32:$DB32),$A32*wSUP!G32/SUM(wSUP!$C32:$DB32),0)</f>
        <v>0</v>
      </c>
      <c r="H32" s="15">
        <f>IF(SUM(wSUP!$C32:$DB32),$A32*wSUP!H32/SUM(wSUP!$C32:$DB32),0)</f>
        <v>0</v>
      </c>
      <c r="I32" s="15">
        <f>IF(SUM(wSUP!$C32:$DB32),$A32*wSUP!I32/SUM(wSUP!$C32:$DB32),0)</f>
        <v>0</v>
      </c>
      <c r="J32" s="15">
        <f>IF(SUM(wSUP!$C32:$DB32),$A32*wSUP!J32/SUM(wSUP!$C32:$DB32),0)</f>
        <v>0</v>
      </c>
      <c r="K32" s="15">
        <f>IF(SUM(wSUP!$C32:$DB32),$A32*wSUP!K32/SUM(wSUP!$C32:$DB32),0)</f>
        <v>0</v>
      </c>
      <c r="L32" s="15">
        <f>IF(SUM(wSUP!$C32:$DB32),$A32*wSUP!L32/SUM(wSUP!$C32:$DB32),0)</f>
        <v>0</v>
      </c>
      <c r="M32" s="15">
        <f>IF(SUM(wSUP!$C32:$DB32),$A32*wSUP!M32/SUM(wSUP!$C32:$DB32),0)</f>
        <v>0</v>
      </c>
      <c r="N32" s="15">
        <f>IF(SUM(wSUP!$C32:$DB32),$A32*wSUP!N32/SUM(wSUP!$C32:$DB32),0)</f>
        <v>0</v>
      </c>
      <c r="O32" s="15">
        <f>IF(SUM(wSUP!$C32:$DB32),$A32*wSUP!O32/SUM(wSUP!$C32:$DB32),0)</f>
        <v>0</v>
      </c>
      <c r="P32" s="15">
        <f>IF(SUM(wSUP!$C32:$DB32),$A32*wSUP!P32/SUM(wSUP!$C32:$DB32),0)</f>
        <v>0</v>
      </c>
      <c r="Q32" s="15">
        <f>IF(SUM(wSUP!$C32:$DB32),$A32*wSUP!Q32/SUM(wSUP!$C32:$DB32),0)</f>
        <v>0</v>
      </c>
      <c r="R32" s="15">
        <f>IF(SUM(wSUP!$C32:$DB32),$A32*wSUP!R32/SUM(wSUP!$C32:$DB32),0)</f>
        <v>0</v>
      </c>
      <c r="S32" s="15">
        <f>IF(SUM(wSUP!$C32:$DB32),$A32*wSUP!S32/SUM(wSUP!$C32:$DB32),0)</f>
        <v>0</v>
      </c>
      <c r="T32" s="15">
        <f>IF(SUM(wSUP!$C32:$DB32),$A32*wSUP!T32/SUM(wSUP!$C32:$DB32),0)</f>
        <v>0</v>
      </c>
      <c r="U32" s="15">
        <f>IF(SUM(wSUP!$C32:$DB32),$A32*wSUP!U32/SUM(wSUP!$C32:$DB32),0)</f>
        <v>0</v>
      </c>
      <c r="V32" s="15">
        <f>IF(SUM(wSUP!$C32:$DB32),$A32*wSUP!V32/SUM(wSUP!$C32:$DB32),0)</f>
        <v>0</v>
      </c>
      <c r="W32" s="15">
        <f>IF(SUM(wSUP!$C32:$DB32),$A32*wSUP!W32/SUM(wSUP!$C32:$DB32),0)</f>
        <v>0</v>
      </c>
      <c r="X32" s="15">
        <f>IF(SUM(wSUP!$C32:$DB32),$A32*wSUP!X32/SUM(wSUP!$C32:$DB32),0)</f>
        <v>0</v>
      </c>
      <c r="Y32" s="15">
        <f>IF(SUM(wSUP!$C32:$DB32),$A32*wSUP!Y32/SUM(wSUP!$C32:$DB32),0)</f>
        <v>0</v>
      </c>
      <c r="Z32" s="15">
        <f>IF(SUM(wSUP!$C32:$DB32),$A32*wSUP!Z32/SUM(wSUP!$C32:$DB32),0)</f>
        <v>0</v>
      </c>
      <c r="AA32" s="15">
        <f>IF(SUM(wSUP!$C32:$DB32),$A32*wSUP!AA32/SUM(wSUP!$C32:$DB32),0)</f>
        <v>28.84253955478481</v>
      </c>
      <c r="AB32" s="15">
        <f>IF(SUM(wSUP!$C32:$DB32),$A32*wSUP!AB32/SUM(wSUP!$C32:$DB32),0)</f>
        <v>0</v>
      </c>
      <c r="AC32" s="15">
        <f>IF(SUM(wSUP!$C32:$DB32),$A32*wSUP!AC32/SUM(wSUP!$C32:$DB32),0)</f>
        <v>0</v>
      </c>
      <c r="AD32" s="15">
        <f>IF(SUM(wSUP!$C32:$DB32),$A32*wSUP!AD32/SUM(wSUP!$C32:$DB32),0)</f>
        <v>0</v>
      </c>
      <c r="AE32" s="15">
        <f>IF(SUM(wSUP!$C32:$DB32),$A32*wSUP!AE32/SUM(wSUP!$C32:$DB32),0)</f>
        <v>0</v>
      </c>
      <c r="AF32" s="15">
        <f>IF(SUM(wSUP!$C32:$DB32),$A32*wSUP!AF32/SUM(wSUP!$C32:$DB32),0)</f>
        <v>0</v>
      </c>
      <c r="AG32" s="15">
        <f>IF(SUM(wSUP!$C32:$DB32),$A32*wSUP!AG32/SUM(wSUP!$C32:$DB32),0)</f>
        <v>0</v>
      </c>
      <c r="AH32" s="15">
        <f>IF(SUM(wSUP!$C32:$DB32),$A32*wSUP!AH32/SUM(wSUP!$C32:$DB32),0)</f>
        <v>0</v>
      </c>
      <c r="AI32" s="15">
        <f>IF(SUM(wSUP!$C32:$DB32),$A32*wSUP!AI32/SUM(wSUP!$C32:$DB32),0)</f>
        <v>0</v>
      </c>
      <c r="AJ32" s="15">
        <f>IF(SUM(wSUP!$C32:$DB32),$A32*wSUP!AJ32/SUM(wSUP!$C32:$DB32),0)</f>
        <v>0</v>
      </c>
      <c r="AK32" s="15">
        <f>IF(SUM(wSUP!$C32:$DB32),$A32*wSUP!AK32/SUM(wSUP!$C32:$DB32),0)</f>
        <v>0</v>
      </c>
      <c r="AL32" s="15">
        <f>IF(SUM(wSUP!$C32:$DB32),$A32*wSUP!AL32/SUM(wSUP!$C32:$DB32),0)</f>
        <v>0</v>
      </c>
      <c r="AM32" s="15">
        <f>IF(SUM(wSUP!$C32:$DB32),$A32*wSUP!AM32/SUM(wSUP!$C32:$DB32),0)</f>
        <v>0</v>
      </c>
      <c r="AN32" s="15">
        <f>IF(SUM(wSUP!$C32:$DB32),$A32*wSUP!AN32/SUM(wSUP!$C32:$DB32),0)</f>
        <v>0</v>
      </c>
      <c r="AO32" s="15">
        <f>IF(SUM(wSUP!$C32:$DB32),$A32*wSUP!AO32/SUM(wSUP!$C32:$DB32),0)</f>
        <v>0</v>
      </c>
      <c r="AP32" s="15">
        <f>IF(SUM(wSUP!$C32:$DB32),$A32*wSUP!AP32/SUM(wSUP!$C32:$DB32),0)</f>
        <v>0</v>
      </c>
      <c r="AQ32" s="15">
        <f>IF(SUM(wSUP!$C32:$DB32),$A32*wSUP!AQ32/SUM(wSUP!$C32:$DB32),0)</f>
        <v>0</v>
      </c>
      <c r="AR32" s="15">
        <f>IF(SUM(wSUP!$C32:$DB32),$A32*wSUP!AR32/SUM(wSUP!$C32:$DB32),0)</f>
        <v>0</v>
      </c>
      <c r="AS32" s="15">
        <f>IF(SUM(wSUP!$C32:$DB32),$A32*wSUP!AS32/SUM(wSUP!$C32:$DB32),0)</f>
        <v>0</v>
      </c>
      <c r="AT32" s="15">
        <f>IF(SUM(wSUP!$C32:$DB32),$A32*wSUP!AT32/SUM(wSUP!$C32:$DB32),0)</f>
        <v>0</v>
      </c>
      <c r="AU32" s="15">
        <f>IF(SUM(wSUP!$C32:$DB32),$A32*wSUP!AU32/SUM(wSUP!$C32:$DB32),0)</f>
        <v>0</v>
      </c>
      <c r="AV32" s="15">
        <f>IF(SUM(wSUP!$C32:$DB32),$A32*wSUP!AV32/SUM(wSUP!$C32:$DB32),0)</f>
        <v>0</v>
      </c>
      <c r="AW32" s="15">
        <f>IF(SUM(wSUP!$C32:$DB32),$A32*wSUP!AW32/SUM(wSUP!$C32:$DB32),0)</f>
        <v>0</v>
      </c>
      <c r="AX32" s="15">
        <f>IF(SUM(wSUP!$C32:$DB32),$A32*wSUP!AX32/SUM(wSUP!$C32:$DB32),0)</f>
        <v>0</v>
      </c>
      <c r="AY32" s="15">
        <f>IF(SUM(wSUP!$C32:$DB32),$A32*wSUP!AY32/SUM(wSUP!$C32:$DB32),0)</f>
        <v>0</v>
      </c>
      <c r="AZ32" s="15">
        <f>IF(SUM(wSUP!$C32:$DB32),$A32*wSUP!AZ32/SUM(wSUP!$C32:$DB32),0)</f>
        <v>0</v>
      </c>
      <c r="BA32" s="15">
        <f>IF(SUM(wSUP!$C32:$DB32),$A32*wSUP!BA32/SUM(wSUP!$C32:$DB32),0)</f>
        <v>0</v>
      </c>
      <c r="BB32" s="15">
        <f>IF(SUM(wSUP!$C32:$DB32),$A32*wSUP!BB32/SUM(wSUP!$C32:$DB32),0)</f>
        <v>0</v>
      </c>
      <c r="BC32" s="15">
        <f>IF(SUM(wSUP!$C32:$DB32),$A32*wSUP!BC32/SUM(wSUP!$C32:$DB32),0)</f>
        <v>0</v>
      </c>
      <c r="BD32" s="15">
        <f>IF(SUM(wSUP!$C32:$DB32),$A32*wSUP!BD32/SUM(wSUP!$C32:$DB32),0)</f>
        <v>0</v>
      </c>
      <c r="BE32" s="15">
        <f>IF(SUM(wSUP!$C32:$DB32),$A32*wSUP!BE32/SUM(wSUP!$C32:$DB32),0)</f>
        <v>0</v>
      </c>
      <c r="BF32" s="15">
        <f>IF(SUM(wSUP!$C32:$DB32),$A32*wSUP!BF32/SUM(wSUP!$C32:$DB32),0)</f>
        <v>0</v>
      </c>
      <c r="BG32" s="15">
        <f>IF(SUM(wSUP!$C32:$DB32),$A32*wSUP!BG32/SUM(wSUP!$C32:$DB32),0)</f>
        <v>0</v>
      </c>
      <c r="BH32" s="15">
        <f>IF(SUM(wSUP!$C32:$DB32),$A32*wSUP!BH32/SUM(wSUP!$C32:$DB32),0)</f>
        <v>0</v>
      </c>
      <c r="BI32" s="15">
        <f>IF(SUM(wSUP!$C32:$DB32),$A32*wSUP!BI32/SUM(wSUP!$C32:$DB32),0)</f>
        <v>0</v>
      </c>
      <c r="BJ32" s="15">
        <f>IF(SUM(wSUP!$C32:$DB32),$A32*wSUP!BJ32/SUM(wSUP!$C32:$DB32),0)</f>
        <v>0</v>
      </c>
      <c r="BK32" s="15">
        <f>IF(SUM(wSUP!$C32:$DB32),$A32*wSUP!BK32/SUM(wSUP!$C32:$DB32),0)</f>
        <v>0</v>
      </c>
      <c r="BL32" s="15">
        <f>IF(SUM(wSUP!$C32:$DB32),$A32*wSUP!BL32/SUM(wSUP!$C32:$DB32),0)</f>
        <v>0</v>
      </c>
      <c r="BM32" s="15">
        <f>IF(SUM(wSUP!$C32:$DB32),$A32*wSUP!BM32/SUM(wSUP!$C32:$DB32),0)</f>
        <v>0</v>
      </c>
      <c r="BN32" s="15">
        <f>IF(SUM(wSUP!$C32:$DB32),$A32*wSUP!BN32/SUM(wSUP!$C32:$DB32),0)</f>
        <v>0</v>
      </c>
      <c r="BO32" s="15">
        <f>IF(SUM(wSUP!$C32:$DB32),$A32*wSUP!BO32/SUM(wSUP!$C32:$DB32),0)</f>
        <v>0</v>
      </c>
      <c r="BP32" s="15">
        <f>IF(SUM(wSUP!$C32:$DB32),$A32*wSUP!BP32/SUM(wSUP!$C32:$DB32),0)</f>
        <v>0</v>
      </c>
      <c r="BQ32" s="15">
        <f>IF(SUM(wSUP!$C32:$DB32),$A32*wSUP!BQ32/SUM(wSUP!$C32:$DB32),0)</f>
        <v>0</v>
      </c>
      <c r="BR32" s="15">
        <f>IF(SUM(wSUP!$C32:$DB32),$A32*wSUP!BR32/SUM(wSUP!$C32:$DB32),0)</f>
        <v>0</v>
      </c>
      <c r="BS32" s="15">
        <f>IF(SUM(wSUP!$C32:$DB32),$A32*wSUP!BS32/SUM(wSUP!$C32:$DB32),0)</f>
        <v>0</v>
      </c>
      <c r="BT32" s="15">
        <f>IF(SUM(wSUP!$C32:$DB32),$A32*wSUP!BT32/SUM(wSUP!$C32:$DB32),0)</f>
        <v>0</v>
      </c>
      <c r="BU32" s="15">
        <f>IF(SUM(wSUP!$C32:$DB32),$A32*wSUP!BU32/SUM(wSUP!$C32:$DB32),0)</f>
        <v>0</v>
      </c>
      <c r="BV32" s="15">
        <f>IF(SUM(wSUP!$C32:$DB32),$A32*wSUP!BV32/SUM(wSUP!$C32:$DB32),0)</f>
        <v>0</v>
      </c>
      <c r="BW32" s="15">
        <f>IF(SUM(wSUP!$C32:$DB32),$A32*wSUP!BW32/SUM(wSUP!$C32:$DB32),0)</f>
        <v>0</v>
      </c>
      <c r="BX32" s="15">
        <f>IF(SUM(wSUP!$C32:$DB32),$A32*wSUP!BX32/SUM(wSUP!$C32:$DB32),0)</f>
        <v>0</v>
      </c>
      <c r="BY32" s="15">
        <f>IF(SUM(wSUP!$C32:$DB32),$A32*wSUP!BY32/SUM(wSUP!$C32:$DB32),0)</f>
        <v>0</v>
      </c>
      <c r="BZ32" s="15">
        <f>IF(SUM(wSUP!$C32:$DB32),$A32*wSUP!BZ32/SUM(wSUP!$C32:$DB32),0)</f>
        <v>0</v>
      </c>
      <c r="CA32" s="15">
        <f>IF(SUM(wSUP!$C32:$DB32),$A32*wSUP!CA32/SUM(wSUP!$C32:$DB32),0)</f>
        <v>0</v>
      </c>
      <c r="CB32" s="15">
        <f>IF(SUM(wSUP!$C32:$DB32),$A32*wSUP!CB32/SUM(wSUP!$C32:$DB32),0)</f>
        <v>0</v>
      </c>
      <c r="CC32" s="15">
        <f>IF(SUM(wSUP!$C32:$DB32),$A32*wSUP!CC32/SUM(wSUP!$C32:$DB32),0)</f>
        <v>0</v>
      </c>
      <c r="CD32" s="15">
        <f>IF(SUM(wSUP!$C32:$DB32),$A32*wSUP!CD32/SUM(wSUP!$C32:$DB32),0)</f>
        <v>0</v>
      </c>
      <c r="CE32" s="15">
        <f>IF(SUM(wSUP!$C32:$DB32),$A32*wSUP!CE32/SUM(wSUP!$C32:$DB32),0)</f>
        <v>0</v>
      </c>
      <c r="CF32" s="15">
        <f>IF(SUM(wSUP!$C32:$DB32),$A32*wSUP!CF32/SUM(wSUP!$C32:$DB32),0)</f>
        <v>0</v>
      </c>
      <c r="CG32" s="15">
        <f>IF(SUM(wSUP!$C32:$DB32),$A32*wSUP!CG32/SUM(wSUP!$C32:$DB32),0)</f>
        <v>0</v>
      </c>
      <c r="CH32" s="15">
        <f>IF(SUM(wSUP!$C32:$DB32),$A32*wSUP!CH32/SUM(wSUP!$C32:$DB32),0)</f>
        <v>0</v>
      </c>
      <c r="CI32" s="15">
        <f>IF(SUM(wSUP!$C32:$DB32),$A32*wSUP!CI32/SUM(wSUP!$C32:$DB32),0)</f>
        <v>0</v>
      </c>
      <c r="CJ32" s="15">
        <f>IF(SUM(wSUP!$C32:$DB32),$A32*wSUP!CJ32/SUM(wSUP!$C32:$DB32),0)</f>
        <v>0</v>
      </c>
      <c r="CK32" s="15">
        <f>IF(SUM(wSUP!$C32:$DB32),$A32*wSUP!CK32/SUM(wSUP!$C32:$DB32),0)</f>
        <v>0</v>
      </c>
      <c r="CL32" s="15">
        <f>IF(SUM(wSUP!$C32:$DB32),$A32*wSUP!CL32/SUM(wSUP!$C32:$DB32),0)</f>
        <v>0</v>
      </c>
      <c r="CM32" s="15">
        <f>IF(SUM(wSUP!$C32:$DB32),$A32*wSUP!CM32/SUM(wSUP!$C32:$DB32),0)</f>
        <v>0</v>
      </c>
      <c r="CN32" s="15">
        <f>IF(SUM(wSUP!$C32:$DB32),$A32*wSUP!CN32/SUM(wSUP!$C32:$DB32),0)</f>
        <v>0</v>
      </c>
      <c r="CO32" s="15">
        <f>IF(SUM(wSUP!$C32:$DB32),$A32*wSUP!CO32/SUM(wSUP!$C32:$DB32),0)</f>
        <v>0</v>
      </c>
      <c r="CP32" s="15">
        <f>IF(SUM(wSUP!$C32:$DB32),$A32*wSUP!CP32/SUM(wSUP!$C32:$DB32),0)</f>
        <v>0</v>
      </c>
      <c r="CQ32" s="15">
        <f>IF(SUM(wSUP!$C32:$DB32),$A32*wSUP!CQ32/SUM(wSUP!$C32:$DB32),0)</f>
        <v>0</v>
      </c>
      <c r="CR32" s="15">
        <f>IF(SUM(wSUP!$C32:$DB32),$A32*wSUP!CR32/SUM(wSUP!$C32:$DB32),0)</f>
        <v>0</v>
      </c>
      <c r="CS32" s="15">
        <f>IF(SUM(wSUP!$C32:$DB32),$A32*wSUP!CS32/SUM(wSUP!$C32:$DB32),0)</f>
        <v>0</v>
      </c>
      <c r="CT32" s="15">
        <f>IF(SUM(wSUP!$C32:$DB32),$A32*wSUP!CT32/SUM(wSUP!$C32:$DB32),0)</f>
        <v>0</v>
      </c>
      <c r="CU32" s="15">
        <f>IF(SUM(wSUP!$C32:$DB32),$A32*wSUP!CU32/SUM(wSUP!$C32:$DB32),0)</f>
        <v>0</v>
      </c>
      <c r="CV32" s="15">
        <f>IF(SUM(wSUP!$C32:$DB32),$A32*wSUP!CV32/SUM(wSUP!$C32:$DB32),0)</f>
        <v>0</v>
      </c>
      <c r="CW32" s="15">
        <f>IF(SUM(wSUP!$C32:$DB32),$A32*wSUP!CW32/SUM(wSUP!$C32:$DB32),0)</f>
        <v>0</v>
      </c>
      <c r="CX32" s="15">
        <f>IF(SUM(wSUP!$C32:$DB32),$A32*wSUP!CX32/SUM(wSUP!$C32:$DB32),0)</f>
        <v>0</v>
      </c>
      <c r="CY32" s="15">
        <f>IF(SUM(wSUP!$C32:$DB32),$A32*wSUP!CY32/SUM(wSUP!$C32:$DB32),0)</f>
        <v>0</v>
      </c>
      <c r="CZ32" s="15">
        <f>IF(SUM(wSUP!$C32:$DB32),$A32*wSUP!CZ32/SUM(wSUP!$C32:$DB32),0)</f>
        <v>0</v>
      </c>
      <c r="DA32" s="15">
        <f>IF(SUM(wSUP!$C32:$DB32),$A32*wSUP!DA32/SUM(wSUP!$C32:$DB32),0)</f>
        <v>0</v>
      </c>
      <c r="DB32" s="15">
        <f>IF(SUM(wSUP!$C32:$DB32),$A32*wSUP!DB32/SUM(wSUP!$C32:$DB32),0)</f>
        <v>0</v>
      </c>
      <c r="DC32" s="1"/>
    </row>
    <row r="33" spans="1:107" x14ac:dyDescent="0.35">
      <c r="A33" s="35">
        <v>83.398006611653784</v>
      </c>
      <c r="B33" s="15" t="s">
        <v>87</v>
      </c>
      <c r="C33" s="15">
        <f>IF(SUM(wSUP!$C33:$DB33),$A33*wSUP!C33/SUM(wSUP!$C33:$DB33),0)</f>
        <v>0</v>
      </c>
      <c r="D33" s="15">
        <f>IF(SUM(wSUP!$C33:$DB33),$A33*wSUP!D33/SUM(wSUP!$C33:$DB33),0)</f>
        <v>0</v>
      </c>
      <c r="E33" s="15">
        <f>IF(SUM(wSUP!$C33:$DB33),$A33*wSUP!E33/SUM(wSUP!$C33:$DB33),0)</f>
        <v>0</v>
      </c>
      <c r="F33" s="15">
        <f>IF(SUM(wSUP!$C33:$DB33),$A33*wSUP!F33/SUM(wSUP!$C33:$DB33),0)</f>
        <v>0</v>
      </c>
      <c r="G33" s="15">
        <f>IF(SUM(wSUP!$C33:$DB33),$A33*wSUP!G33/SUM(wSUP!$C33:$DB33),0)</f>
        <v>0</v>
      </c>
      <c r="H33" s="15">
        <f>IF(SUM(wSUP!$C33:$DB33),$A33*wSUP!H33/SUM(wSUP!$C33:$DB33),0)</f>
        <v>0</v>
      </c>
      <c r="I33" s="15">
        <f>IF(SUM(wSUP!$C33:$DB33),$A33*wSUP!I33/SUM(wSUP!$C33:$DB33),0)</f>
        <v>0</v>
      </c>
      <c r="J33" s="15">
        <f>IF(SUM(wSUP!$C33:$DB33),$A33*wSUP!J33/SUM(wSUP!$C33:$DB33),0)</f>
        <v>0</v>
      </c>
      <c r="K33" s="15">
        <f>IF(SUM(wSUP!$C33:$DB33),$A33*wSUP!K33/SUM(wSUP!$C33:$DB33),0)</f>
        <v>0</v>
      </c>
      <c r="L33" s="15">
        <f>IF(SUM(wSUP!$C33:$DB33),$A33*wSUP!L33/SUM(wSUP!$C33:$DB33),0)</f>
        <v>0</v>
      </c>
      <c r="M33" s="15">
        <f>IF(SUM(wSUP!$C33:$DB33),$A33*wSUP!M33/SUM(wSUP!$C33:$DB33),0)</f>
        <v>0</v>
      </c>
      <c r="N33" s="15">
        <f>IF(SUM(wSUP!$C33:$DB33),$A33*wSUP!N33/SUM(wSUP!$C33:$DB33),0)</f>
        <v>0</v>
      </c>
      <c r="O33" s="15">
        <f>IF(SUM(wSUP!$C33:$DB33),$A33*wSUP!O33/SUM(wSUP!$C33:$DB33),0)</f>
        <v>0</v>
      </c>
      <c r="P33" s="15">
        <f>IF(SUM(wSUP!$C33:$DB33),$A33*wSUP!P33/SUM(wSUP!$C33:$DB33),0)</f>
        <v>0</v>
      </c>
      <c r="Q33" s="15">
        <f>IF(SUM(wSUP!$C33:$DB33),$A33*wSUP!Q33/SUM(wSUP!$C33:$DB33),0)</f>
        <v>0</v>
      </c>
      <c r="R33" s="15">
        <f>IF(SUM(wSUP!$C33:$DB33),$A33*wSUP!R33/SUM(wSUP!$C33:$DB33),0)</f>
        <v>0</v>
      </c>
      <c r="S33" s="15">
        <f>IF(SUM(wSUP!$C33:$DB33),$A33*wSUP!S33/SUM(wSUP!$C33:$DB33),0)</f>
        <v>0</v>
      </c>
      <c r="T33" s="15">
        <f>IF(SUM(wSUP!$C33:$DB33),$A33*wSUP!T33/SUM(wSUP!$C33:$DB33),0)</f>
        <v>0</v>
      </c>
      <c r="U33" s="15">
        <f>IF(SUM(wSUP!$C33:$DB33),$A33*wSUP!U33/SUM(wSUP!$C33:$DB33),0)</f>
        <v>0</v>
      </c>
      <c r="V33" s="15">
        <f>IF(SUM(wSUP!$C33:$DB33),$A33*wSUP!V33/SUM(wSUP!$C33:$DB33),0)</f>
        <v>0</v>
      </c>
      <c r="W33" s="15">
        <f>IF(SUM(wSUP!$C33:$DB33),$A33*wSUP!W33/SUM(wSUP!$C33:$DB33),0)</f>
        <v>0</v>
      </c>
      <c r="X33" s="15">
        <f>IF(SUM(wSUP!$C33:$DB33),$A33*wSUP!X33/SUM(wSUP!$C33:$DB33),0)</f>
        <v>0</v>
      </c>
      <c r="Y33" s="15">
        <f>IF(SUM(wSUP!$C33:$DB33),$A33*wSUP!Y33/SUM(wSUP!$C33:$DB33),0)</f>
        <v>0</v>
      </c>
      <c r="Z33" s="15">
        <f>IF(SUM(wSUP!$C33:$DB33),$A33*wSUP!Z33/SUM(wSUP!$C33:$DB33),0)</f>
        <v>0</v>
      </c>
      <c r="AA33" s="15">
        <f>IF(SUM(wSUP!$C33:$DB33),$A33*wSUP!AA33/SUM(wSUP!$C33:$DB33),0)</f>
        <v>0</v>
      </c>
      <c r="AB33" s="15">
        <f>IF(SUM(wSUP!$C33:$DB33),$A33*wSUP!AB33/SUM(wSUP!$C33:$DB33),0)</f>
        <v>83.398006611653784</v>
      </c>
      <c r="AC33" s="15">
        <f>IF(SUM(wSUP!$C33:$DB33),$A33*wSUP!AC33/SUM(wSUP!$C33:$DB33),0)</f>
        <v>0</v>
      </c>
      <c r="AD33" s="15">
        <f>IF(SUM(wSUP!$C33:$DB33),$A33*wSUP!AD33/SUM(wSUP!$C33:$DB33),0)</f>
        <v>0</v>
      </c>
      <c r="AE33" s="15">
        <f>IF(SUM(wSUP!$C33:$DB33),$A33*wSUP!AE33/SUM(wSUP!$C33:$DB33),0)</f>
        <v>0</v>
      </c>
      <c r="AF33" s="15">
        <f>IF(SUM(wSUP!$C33:$DB33),$A33*wSUP!AF33/SUM(wSUP!$C33:$DB33),0)</f>
        <v>0</v>
      </c>
      <c r="AG33" s="15">
        <f>IF(SUM(wSUP!$C33:$DB33),$A33*wSUP!AG33/SUM(wSUP!$C33:$DB33),0)</f>
        <v>0</v>
      </c>
      <c r="AH33" s="15">
        <f>IF(SUM(wSUP!$C33:$DB33),$A33*wSUP!AH33/SUM(wSUP!$C33:$DB33),0)</f>
        <v>0</v>
      </c>
      <c r="AI33" s="15">
        <f>IF(SUM(wSUP!$C33:$DB33),$A33*wSUP!AI33/SUM(wSUP!$C33:$DB33),0)</f>
        <v>0</v>
      </c>
      <c r="AJ33" s="15">
        <f>IF(SUM(wSUP!$C33:$DB33),$A33*wSUP!AJ33/SUM(wSUP!$C33:$DB33),0)</f>
        <v>0</v>
      </c>
      <c r="AK33" s="15">
        <f>IF(SUM(wSUP!$C33:$DB33),$A33*wSUP!AK33/SUM(wSUP!$C33:$DB33),0)</f>
        <v>0</v>
      </c>
      <c r="AL33" s="15">
        <f>IF(SUM(wSUP!$C33:$DB33),$A33*wSUP!AL33/SUM(wSUP!$C33:$DB33),0)</f>
        <v>0</v>
      </c>
      <c r="AM33" s="15">
        <f>IF(SUM(wSUP!$C33:$DB33),$A33*wSUP!AM33/SUM(wSUP!$C33:$DB33),0)</f>
        <v>0</v>
      </c>
      <c r="AN33" s="15">
        <f>IF(SUM(wSUP!$C33:$DB33),$A33*wSUP!AN33/SUM(wSUP!$C33:$DB33),0)</f>
        <v>0</v>
      </c>
      <c r="AO33" s="15">
        <f>IF(SUM(wSUP!$C33:$DB33),$A33*wSUP!AO33/SUM(wSUP!$C33:$DB33),0)</f>
        <v>0</v>
      </c>
      <c r="AP33" s="15">
        <f>IF(SUM(wSUP!$C33:$DB33),$A33*wSUP!AP33/SUM(wSUP!$C33:$DB33),0)</f>
        <v>0</v>
      </c>
      <c r="AQ33" s="15">
        <f>IF(SUM(wSUP!$C33:$DB33),$A33*wSUP!AQ33/SUM(wSUP!$C33:$DB33),0)</f>
        <v>0</v>
      </c>
      <c r="AR33" s="15">
        <f>IF(SUM(wSUP!$C33:$DB33),$A33*wSUP!AR33/SUM(wSUP!$C33:$DB33),0)</f>
        <v>0</v>
      </c>
      <c r="AS33" s="15">
        <f>IF(SUM(wSUP!$C33:$DB33),$A33*wSUP!AS33/SUM(wSUP!$C33:$DB33),0)</f>
        <v>0</v>
      </c>
      <c r="AT33" s="15">
        <f>IF(SUM(wSUP!$C33:$DB33),$A33*wSUP!AT33/SUM(wSUP!$C33:$DB33),0)</f>
        <v>0</v>
      </c>
      <c r="AU33" s="15">
        <f>IF(SUM(wSUP!$C33:$DB33),$A33*wSUP!AU33/SUM(wSUP!$C33:$DB33),0)</f>
        <v>0</v>
      </c>
      <c r="AV33" s="15">
        <f>IF(SUM(wSUP!$C33:$DB33),$A33*wSUP!AV33/SUM(wSUP!$C33:$DB33),0)</f>
        <v>0</v>
      </c>
      <c r="AW33" s="15">
        <f>IF(SUM(wSUP!$C33:$DB33),$A33*wSUP!AW33/SUM(wSUP!$C33:$DB33),0)</f>
        <v>0</v>
      </c>
      <c r="AX33" s="15">
        <f>IF(SUM(wSUP!$C33:$DB33),$A33*wSUP!AX33/SUM(wSUP!$C33:$DB33),0)</f>
        <v>0</v>
      </c>
      <c r="AY33" s="15">
        <f>IF(SUM(wSUP!$C33:$DB33),$A33*wSUP!AY33/SUM(wSUP!$C33:$DB33),0)</f>
        <v>0</v>
      </c>
      <c r="AZ33" s="15">
        <f>IF(SUM(wSUP!$C33:$DB33),$A33*wSUP!AZ33/SUM(wSUP!$C33:$DB33),0)</f>
        <v>0</v>
      </c>
      <c r="BA33" s="15">
        <f>IF(SUM(wSUP!$C33:$DB33),$A33*wSUP!BA33/SUM(wSUP!$C33:$DB33),0)</f>
        <v>0</v>
      </c>
      <c r="BB33" s="15">
        <f>IF(SUM(wSUP!$C33:$DB33),$A33*wSUP!BB33/SUM(wSUP!$C33:$DB33),0)</f>
        <v>0</v>
      </c>
      <c r="BC33" s="15">
        <f>IF(SUM(wSUP!$C33:$DB33),$A33*wSUP!BC33/SUM(wSUP!$C33:$DB33),0)</f>
        <v>0</v>
      </c>
      <c r="BD33" s="15">
        <f>IF(SUM(wSUP!$C33:$DB33),$A33*wSUP!BD33/SUM(wSUP!$C33:$DB33),0)</f>
        <v>0</v>
      </c>
      <c r="BE33" s="15">
        <f>IF(SUM(wSUP!$C33:$DB33),$A33*wSUP!BE33/SUM(wSUP!$C33:$DB33),0)</f>
        <v>0</v>
      </c>
      <c r="BF33" s="15">
        <f>IF(SUM(wSUP!$C33:$DB33),$A33*wSUP!BF33/SUM(wSUP!$C33:$DB33),0)</f>
        <v>0</v>
      </c>
      <c r="BG33" s="15">
        <f>IF(SUM(wSUP!$C33:$DB33),$A33*wSUP!BG33/SUM(wSUP!$C33:$DB33),0)</f>
        <v>0</v>
      </c>
      <c r="BH33" s="15">
        <f>IF(SUM(wSUP!$C33:$DB33),$A33*wSUP!BH33/SUM(wSUP!$C33:$DB33),0)</f>
        <v>0</v>
      </c>
      <c r="BI33" s="15">
        <f>IF(SUM(wSUP!$C33:$DB33),$A33*wSUP!BI33/SUM(wSUP!$C33:$DB33),0)</f>
        <v>0</v>
      </c>
      <c r="BJ33" s="15">
        <f>IF(SUM(wSUP!$C33:$DB33),$A33*wSUP!BJ33/SUM(wSUP!$C33:$DB33),0)</f>
        <v>0</v>
      </c>
      <c r="BK33" s="15">
        <f>IF(SUM(wSUP!$C33:$DB33),$A33*wSUP!BK33/SUM(wSUP!$C33:$DB33),0)</f>
        <v>0</v>
      </c>
      <c r="BL33" s="15">
        <f>IF(SUM(wSUP!$C33:$DB33),$A33*wSUP!BL33/SUM(wSUP!$C33:$DB33),0)</f>
        <v>0</v>
      </c>
      <c r="BM33" s="15">
        <f>IF(SUM(wSUP!$C33:$DB33),$A33*wSUP!BM33/SUM(wSUP!$C33:$DB33),0)</f>
        <v>0</v>
      </c>
      <c r="BN33" s="15">
        <f>IF(SUM(wSUP!$C33:$DB33),$A33*wSUP!BN33/SUM(wSUP!$C33:$DB33),0)</f>
        <v>0</v>
      </c>
      <c r="BO33" s="15">
        <f>IF(SUM(wSUP!$C33:$DB33),$A33*wSUP!BO33/SUM(wSUP!$C33:$DB33),0)</f>
        <v>0</v>
      </c>
      <c r="BP33" s="15">
        <f>IF(SUM(wSUP!$C33:$DB33),$A33*wSUP!BP33/SUM(wSUP!$C33:$DB33),0)</f>
        <v>0</v>
      </c>
      <c r="BQ33" s="15">
        <f>IF(SUM(wSUP!$C33:$DB33),$A33*wSUP!BQ33/SUM(wSUP!$C33:$DB33),0)</f>
        <v>0</v>
      </c>
      <c r="BR33" s="15">
        <f>IF(SUM(wSUP!$C33:$DB33),$A33*wSUP!BR33/SUM(wSUP!$C33:$DB33),0)</f>
        <v>0</v>
      </c>
      <c r="BS33" s="15">
        <f>IF(SUM(wSUP!$C33:$DB33),$A33*wSUP!BS33/SUM(wSUP!$C33:$DB33),0)</f>
        <v>0</v>
      </c>
      <c r="BT33" s="15">
        <f>IF(SUM(wSUP!$C33:$DB33),$A33*wSUP!BT33/SUM(wSUP!$C33:$DB33),0)</f>
        <v>0</v>
      </c>
      <c r="BU33" s="15">
        <f>IF(SUM(wSUP!$C33:$DB33),$A33*wSUP!BU33/SUM(wSUP!$C33:$DB33),0)</f>
        <v>0</v>
      </c>
      <c r="BV33" s="15">
        <f>IF(SUM(wSUP!$C33:$DB33),$A33*wSUP!BV33/SUM(wSUP!$C33:$DB33),0)</f>
        <v>0</v>
      </c>
      <c r="BW33" s="15">
        <f>IF(SUM(wSUP!$C33:$DB33),$A33*wSUP!BW33/SUM(wSUP!$C33:$DB33),0)</f>
        <v>0</v>
      </c>
      <c r="BX33" s="15">
        <f>IF(SUM(wSUP!$C33:$DB33),$A33*wSUP!BX33/SUM(wSUP!$C33:$DB33),0)</f>
        <v>0</v>
      </c>
      <c r="BY33" s="15">
        <f>IF(SUM(wSUP!$C33:$DB33),$A33*wSUP!BY33/SUM(wSUP!$C33:$DB33),0)</f>
        <v>0</v>
      </c>
      <c r="BZ33" s="15">
        <f>IF(SUM(wSUP!$C33:$DB33),$A33*wSUP!BZ33/SUM(wSUP!$C33:$DB33),0)</f>
        <v>0</v>
      </c>
      <c r="CA33" s="15">
        <f>IF(SUM(wSUP!$C33:$DB33),$A33*wSUP!CA33/SUM(wSUP!$C33:$DB33),0)</f>
        <v>0</v>
      </c>
      <c r="CB33" s="15">
        <f>IF(SUM(wSUP!$C33:$DB33),$A33*wSUP!CB33/SUM(wSUP!$C33:$DB33),0)</f>
        <v>0</v>
      </c>
      <c r="CC33" s="15">
        <f>IF(SUM(wSUP!$C33:$DB33),$A33*wSUP!CC33/SUM(wSUP!$C33:$DB33),0)</f>
        <v>0</v>
      </c>
      <c r="CD33" s="15">
        <f>IF(SUM(wSUP!$C33:$DB33),$A33*wSUP!CD33/SUM(wSUP!$C33:$DB33),0)</f>
        <v>0</v>
      </c>
      <c r="CE33" s="15">
        <f>IF(SUM(wSUP!$C33:$DB33),$A33*wSUP!CE33/SUM(wSUP!$C33:$DB33),0)</f>
        <v>0</v>
      </c>
      <c r="CF33" s="15">
        <f>IF(SUM(wSUP!$C33:$DB33),$A33*wSUP!CF33/SUM(wSUP!$C33:$DB33),0)</f>
        <v>0</v>
      </c>
      <c r="CG33" s="15">
        <f>IF(SUM(wSUP!$C33:$DB33),$A33*wSUP!CG33/SUM(wSUP!$C33:$DB33),0)</f>
        <v>0</v>
      </c>
      <c r="CH33" s="15">
        <f>IF(SUM(wSUP!$C33:$DB33),$A33*wSUP!CH33/SUM(wSUP!$C33:$DB33),0)</f>
        <v>0</v>
      </c>
      <c r="CI33" s="15">
        <f>IF(SUM(wSUP!$C33:$DB33),$A33*wSUP!CI33/SUM(wSUP!$C33:$DB33),0)</f>
        <v>0</v>
      </c>
      <c r="CJ33" s="15">
        <f>IF(SUM(wSUP!$C33:$DB33),$A33*wSUP!CJ33/SUM(wSUP!$C33:$DB33),0)</f>
        <v>0</v>
      </c>
      <c r="CK33" s="15">
        <f>IF(SUM(wSUP!$C33:$DB33),$A33*wSUP!CK33/SUM(wSUP!$C33:$DB33),0)</f>
        <v>0</v>
      </c>
      <c r="CL33" s="15">
        <f>IF(SUM(wSUP!$C33:$DB33),$A33*wSUP!CL33/SUM(wSUP!$C33:$DB33),0)</f>
        <v>0</v>
      </c>
      <c r="CM33" s="15">
        <f>IF(SUM(wSUP!$C33:$DB33),$A33*wSUP!CM33/SUM(wSUP!$C33:$DB33),0)</f>
        <v>0</v>
      </c>
      <c r="CN33" s="15">
        <f>IF(SUM(wSUP!$C33:$DB33),$A33*wSUP!CN33/SUM(wSUP!$C33:$DB33),0)</f>
        <v>0</v>
      </c>
      <c r="CO33" s="15">
        <f>IF(SUM(wSUP!$C33:$DB33),$A33*wSUP!CO33/SUM(wSUP!$C33:$DB33),0)</f>
        <v>0</v>
      </c>
      <c r="CP33" s="15">
        <f>IF(SUM(wSUP!$C33:$DB33),$A33*wSUP!CP33/SUM(wSUP!$C33:$DB33),0)</f>
        <v>0</v>
      </c>
      <c r="CQ33" s="15">
        <f>IF(SUM(wSUP!$C33:$DB33),$A33*wSUP!CQ33/SUM(wSUP!$C33:$DB33),0)</f>
        <v>0</v>
      </c>
      <c r="CR33" s="15">
        <f>IF(SUM(wSUP!$C33:$DB33),$A33*wSUP!CR33/SUM(wSUP!$C33:$DB33),0)</f>
        <v>0</v>
      </c>
      <c r="CS33" s="15">
        <f>IF(SUM(wSUP!$C33:$DB33),$A33*wSUP!CS33/SUM(wSUP!$C33:$DB33),0)</f>
        <v>0</v>
      </c>
      <c r="CT33" s="15">
        <f>IF(SUM(wSUP!$C33:$DB33),$A33*wSUP!CT33/SUM(wSUP!$C33:$DB33),0)</f>
        <v>0</v>
      </c>
      <c r="CU33" s="15">
        <f>IF(SUM(wSUP!$C33:$DB33),$A33*wSUP!CU33/SUM(wSUP!$C33:$DB33),0)</f>
        <v>0</v>
      </c>
      <c r="CV33" s="15">
        <f>IF(SUM(wSUP!$C33:$DB33),$A33*wSUP!CV33/SUM(wSUP!$C33:$DB33),0)</f>
        <v>0</v>
      </c>
      <c r="CW33" s="15">
        <f>IF(SUM(wSUP!$C33:$DB33),$A33*wSUP!CW33/SUM(wSUP!$C33:$DB33),0)</f>
        <v>0</v>
      </c>
      <c r="CX33" s="15">
        <f>IF(SUM(wSUP!$C33:$DB33),$A33*wSUP!CX33/SUM(wSUP!$C33:$DB33),0)</f>
        <v>0</v>
      </c>
      <c r="CY33" s="15">
        <f>IF(SUM(wSUP!$C33:$DB33),$A33*wSUP!CY33/SUM(wSUP!$C33:$DB33),0)</f>
        <v>0</v>
      </c>
      <c r="CZ33" s="15">
        <f>IF(SUM(wSUP!$C33:$DB33),$A33*wSUP!CZ33/SUM(wSUP!$C33:$DB33),0)</f>
        <v>0</v>
      </c>
      <c r="DA33" s="15">
        <f>IF(SUM(wSUP!$C33:$DB33),$A33*wSUP!DA33/SUM(wSUP!$C33:$DB33),0)</f>
        <v>0</v>
      </c>
      <c r="DB33" s="15">
        <f>IF(SUM(wSUP!$C33:$DB33),$A33*wSUP!DB33/SUM(wSUP!$C33:$DB33),0)</f>
        <v>0</v>
      </c>
      <c r="DC33" s="1"/>
    </row>
    <row r="34" spans="1:107" x14ac:dyDescent="0.35">
      <c r="A34" s="35">
        <v>48.054722305958506</v>
      </c>
      <c r="B34" s="15" t="s">
        <v>99</v>
      </c>
      <c r="C34" s="15">
        <f>IF(SUM(wSUP!$C34:$DB34),$A34*wSUP!C34/SUM(wSUP!$C34:$DB34),0)</f>
        <v>0</v>
      </c>
      <c r="D34" s="15">
        <f>IF(SUM(wSUP!$C34:$DB34),$A34*wSUP!D34/SUM(wSUP!$C34:$DB34),0)</f>
        <v>0</v>
      </c>
      <c r="E34" s="15">
        <f>IF(SUM(wSUP!$C34:$DB34),$A34*wSUP!E34/SUM(wSUP!$C34:$DB34),0)</f>
        <v>0</v>
      </c>
      <c r="F34" s="15">
        <f>IF(SUM(wSUP!$C34:$DB34),$A34*wSUP!F34/SUM(wSUP!$C34:$DB34),0)</f>
        <v>0</v>
      </c>
      <c r="G34" s="15">
        <f>IF(SUM(wSUP!$C34:$DB34),$A34*wSUP!G34/SUM(wSUP!$C34:$DB34),0)</f>
        <v>0</v>
      </c>
      <c r="H34" s="15">
        <f>IF(SUM(wSUP!$C34:$DB34),$A34*wSUP!H34/SUM(wSUP!$C34:$DB34),0)</f>
        <v>0</v>
      </c>
      <c r="I34" s="15">
        <f>IF(SUM(wSUP!$C34:$DB34),$A34*wSUP!I34/SUM(wSUP!$C34:$DB34),0)</f>
        <v>0</v>
      </c>
      <c r="J34" s="15">
        <f>IF(SUM(wSUP!$C34:$DB34),$A34*wSUP!J34/SUM(wSUP!$C34:$DB34),0)</f>
        <v>0</v>
      </c>
      <c r="K34" s="15">
        <f>IF(SUM(wSUP!$C34:$DB34),$A34*wSUP!K34/SUM(wSUP!$C34:$DB34),0)</f>
        <v>0</v>
      </c>
      <c r="L34" s="15">
        <f>IF(SUM(wSUP!$C34:$DB34),$A34*wSUP!L34/SUM(wSUP!$C34:$DB34),0)</f>
        <v>0</v>
      </c>
      <c r="M34" s="15">
        <f>IF(SUM(wSUP!$C34:$DB34),$A34*wSUP!M34/SUM(wSUP!$C34:$DB34),0)</f>
        <v>0</v>
      </c>
      <c r="N34" s="15">
        <f>IF(SUM(wSUP!$C34:$DB34),$A34*wSUP!N34/SUM(wSUP!$C34:$DB34),0)</f>
        <v>0</v>
      </c>
      <c r="O34" s="15">
        <f>IF(SUM(wSUP!$C34:$DB34),$A34*wSUP!O34/SUM(wSUP!$C34:$DB34),0)</f>
        <v>0</v>
      </c>
      <c r="P34" s="15">
        <f>IF(SUM(wSUP!$C34:$DB34),$A34*wSUP!P34/SUM(wSUP!$C34:$DB34),0)</f>
        <v>0</v>
      </c>
      <c r="Q34" s="15">
        <f>IF(SUM(wSUP!$C34:$DB34),$A34*wSUP!Q34/SUM(wSUP!$C34:$DB34),0)</f>
        <v>0</v>
      </c>
      <c r="R34" s="15">
        <f>IF(SUM(wSUP!$C34:$DB34),$A34*wSUP!R34/SUM(wSUP!$C34:$DB34),0)</f>
        <v>0</v>
      </c>
      <c r="S34" s="15">
        <f>IF(SUM(wSUP!$C34:$DB34),$A34*wSUP!S34/SUM(wSUP!$C34:$DB34),0)</f>
        <v>0</v>
      </c>
      <c r="T34" s="15">
        <f>IF(SUM(wSUP!$C34:$DB34),$A34*wSUP!T34/SUM(wSUP!$C34:$DB34),0)</f>
        <v>0</v>
      </c>
      <c r="U34" s="15">
        <f>IF(SUM(wSUP!$C34:$DB34),$A34*wSUP!U34/SUM(wSUP!$C34:$DB34),0)</f>
        <v>0</v>
      </c>
      <c r="V34" s="15">
        <f>IF(SUM(wSUP!$C34:$DB34),$A34*wSUP!V34/SUM(wSUP!$C34:$DB34),0)</f>
        <v>0</v>
      </c>
      <c r="W34" s="15">
        <f>IF(SUM(wSUP!$C34:$DB34),$A34*wSUP!W34/SUM(wSUP!$C34:$DB34),0)</f>
        <v>0</v>
      </c>
      <c r="X34" s="15">
        <f>IF(SUM(wSUP!$C34:$DB34),$A34*wSUP!X34/SUM(wSUP!$C34:$DB34),0)</f>
        <v>0</v>
      </c>
      <c r="Y34" s="15">
        <f>IF(SUM(wSUP!$C34:$DB34),$A34*wSUP!Y34/SUM(wSUP!$C34:$DB34),0)</f>
        <v>0</v>
      </c>
      <c r="Z34" s="15">
        <f>IF(SUM(wSUP!$C34:$DB34),$A34*wSUP!Z34/SUM(wSUP!$C34:$DB34),0)</f>
        <v>0</v>
      </c>
      <c r="AA34" s="15">
        <f>IF(SUM(wSUP!$C34:$DB34),$A34*wSUP!AA34/SUM(wSUP!$C34:$DB34),0)</f>
        <v>0</v>
      </c>
      <c r="AB34" s="15">
        <f>IF(SUM(wSUP!$C34:$DB34),$A34*wSUP!AB34/SUM(wSUP!$C34:$DB34),0)</f>
        <v>0</v>
      </c>
      <c r="AC34" s="15">
        <f>IF(SUM(wSUP!$C34:$DB34),$A34*wSUP!AC34/SUM(wSUP!$C34:$DB34),0)</f>
        <v>48.054722305958506</v>
      </c>
      <c r="AD34" s="15">
        <f>IF(SUM(wSUP!$C34:$DB34),$A34*wSUP!AD34/SUM(wSUP!$C34:$DB34),0)</f>
        <v>0</v>
      </c>
      <c r="AE34" s="15">
        <f>IF(SUM(wSUP!$C34:$DB34),$A34*wSUP!AE34/SUM(wSUP!$C34:$DB34),0)</f>
        <v>0</v>
      </c>
      <c r="AF34" s="15">
        <f>IF(SUM(wSUP!$C34:$DB34),$A34*wSUP!AF34/SUM(wSUP!$C34:$DB34),0)</f>
        <v>0</v>
      </c>
      <c r="AG34" s="15">
        <f>IF(SUM(wSUP!$C34:$DB34),$A34*wSUP!AG34/SUM(wSUP!$C34:$DB34),0)</f>
        <v>0</v>
      </c>
      <c r="AH34" s="15">
        <f>IF(SUM(wSUP!$C34:$DB34),$A34*wSUP!AH34/SUM(wSUP!$C34:$DB34),0)</f>
        <v>0</v>
      </c>
      <c r="AI34" s="15">
        <f>IF(SUM(wSUP!$C34:$DB34),$A34*wSUP!AI34/SUM(wSUP!$C34:$DB34),0)</f>
        <v>0</v>
      </c>
      <c r="AJ34" s="15">
        <f>IF(SUM(wSUP!$C34:$DB34),$A34*wSUP!AJ34/SUM(wSUP!$C34:$DB34),0)</f>
        <v>0</v>
      </c>
      <c r="AK34" s="15">
        <f>IF(SUM(wSUP!$C34:$DB34),$A34*wSUP!AK34/SUM(wSUP!$C34:$DB34),0)</f>
        <v>0</v>
      </c>
      <c r="AL34" s="15">
        <f>IF(SUM(wSUP!$C34:$DB34),$A34*wSUP!AL34/SUM(wSUP!$C34:$DB34),0)</f>
        <v>0</v>
      </c>
      <c r="AM34" s="15">
        <f>IF(SUM(wSUP!$C34:$DB34),$A34*wSUP!AM34/SUM(wSUP!$C34:$DB34),0)</f>
        <v>0</v>
      </c>
      <c r="AN34" s="15">
        <f>IF(SUM(wSUP!$C34:$DB34),$A34*wSUP!AN34/SUM(wSUP!$C34:$DB34),0)</f>
        <v>0</v>
      </c>
      <c r="AO34" s="15">
        <f>IF(SUM(wSUP!$C34:$DB34),$A34*wSUP!AO34/SUM(wSUP!$C34:$DB34),0)</f>
        <v>0</v>
      </c>
      <c r="AP34" s="15">
        <f>IF(SUM(wSUP!$C34:$DB34),$A34*wSUP!AP34/SUM(wSUP!$C34:$DB34),0)</f>
        <v>0</v>
      </c>
      <c r="AQ34" s="15">
        <f>IF(SUM(wSUP!$C34:$DB34),$A34*wSUP!AQ34/SUM(wSUP!$C34:$DB34),0)</f>
        <v>0</v>
      </c>
      <c r="AR34" s="15">
        <f>IF(SUM(wSUP!$C34:$DB34),$A34*wSUP!AR34/SUM(wSUP!$C34:$DB34),0)</f>
        <v>0</v>
      </c>
      <c r="AS34" s="15">
        <f>IF(SUM(wSUP!$C34:$DB34),$A34*wSUP!AS34/SUM(wSUP!$C34:$DB34),0)</f>
        <v>0</v>
      </c>
      <c r="AT34" s="15">
        <f>IF(SUM(wSUP!$C34:$DB34),$A34*wSUP!AT34/SUM(wSUP!$C34:$DB34),0)</f>
        <v>0</v>
      </c>
      <c r="AU34" s="15">
        <f>IF(SUM(wSUP!$C34:$DB34),$A34*wSUP!AU34/SUM(wSUP!$C34:$DB34),0)</f>
        <v>0</v>
      </c>
      <c r="AV34" s="15">
        <f>IF(SUM(wSUP!$C34:$DB34),$A34*wSUP!AV34/SUM(wSUP!$C34:$DB34),0)</f>
        <v>0</v>
      </c>
      <c r="AW34" s="15">
        <f>IF(SUM(wSUP!$C34:$DB34),$A34*wSUP!AW34/SUM(wSUP!$C34:$DB34),0)</f>
        <v>0</v>
      </c>
      <c r="AX34" s="15">
        <f>IF(SUM(wSUP!$C34:$DB34),$A34*wSUP!AX34/SUM(wSUP!$C34:$DB34),0)</f>
        <v>0</v>
      </c>
      <c r="AY34" s="15">
        <f>IF(SUM(wSUP!$C34:$DB34),$A34*wSUP!AY34/SUM(wSUP!$C34:$DB34),0)</f>
        <v>0</v>
      </c>
      <c r="AZ34" s="15">
        <f>IF(SUM(wSUP!$C34:$DB34),$A34*wSUP!AZ34/SUM(wSUP!$C34:$DB34),0)</f>
        <v>0</v>
      </c>
      <c r="BA34" s="15">
        <f>IF(SUM(wSUP!$C34:$DB34),$A34*wSUP!BA34/SUM(wSUP!$C34:$DB34),0)</f>
        <v>0</v>
      </c>
      <c r="BB34" s="15">
        <f>IF(SUM(wSUP!$C34:$DB34),$A34*wSUP!BB34/SUM(wSUP!$C34:$DB34),0)</f>
        <v>0</v>
      </c>
      <c r="BC34" s="15">
        <f>IF(SUM(wSUP!$C34:$DB34),$A34*wSUP!BC34/SUM(wSUP!$C34:$DB34),0)</f>
        <v>0</v>
      </c>
      <c r="BD34" s="15">
        <f>IF(SUM(wSUP!$C34:$DB34),$A34*wSUP!BD34/SUM(wSUP!$C34:$DB34),0)</f>
        <v>0</v>
      </c>
      <c r="BE34" s="15">
        <f>IF(SUM(wSUP!$C34:$DB34),$A34*wSUP!BE34/SUM(wSUP!$C34:$DB34),0)</f>
        <v>0</v>
      </c>
      <c r="BF34" s="15">
        <f>IF(SUM(wSUP!$C34:$DB34),$A34*wSUP!BF34/SUM(wSUP!$C34:$DB34),0)</f>
        <v>0</v>
      </c>
      <c r="BG34" s="15">
        <f>IF(SUM(wSUP!$C34:$DB34),$A34*wSUP!BG34/SUM(wSUP!$C34:$DB34),0)</f>
        <v>0</v>
      </c>
      <c r="BH34" s="15">
        <f>IF(SUM(wSUP!$C34:$DB34),$A34*wSUP!BH34/SUM(wSUP!$C34:$DB34),0)</f>
        <v>0</v>
      </c>
      <c r="BI34" s="15">
        <f>IF(SUM(wSUP!$C34:$DB34),$A34*wSUP!BI34/SUM(wSUP!$C34:$DB34),0)</f>
        <v>0</v>
      </c>
      <c r="BJ34" s="15">
        <f>IF(SUM(wSUP!$C34:$DB34),$A34*wSUP!BJ34/SUM(wSUP!$C34:$DB34),0)</f>
        <v>0</v>
      </c>
      <c r="BK34" s="15">
        <f>IF(SUM(wSUP!$C34:$DB34),$A34*wSUP!BK34/SUM(wSUP!$C34:$DB34),0)</f>
        <v>0</v>
      </c>
      <c r="BL34" s="15">
        <f>IF(SUM(wSUP!$C34:$DB34),$A34*wSUP!BL34/SUM(wSUP!$C34:$DB34),0)</f>
        <v>0</v>
      </c>
      <c r="BM34" s="15">
        <f>IF(SUM(wSUP!$C34:$DB34),$A34*wSUP!BM34/SUM(wSUP!$C34:$DB34),0)</f>
        <v>0</v>
      </c>
      <c r="BN34" s="15">
        <f>IF(SUM(wSUP!$C34:$DB34),$A34*wSUP!BN34/SUM(wSUP!$C34:$DB34),0)</f>
        <v>0</v>
      </c>
      <c r="BO34" s="15">
        <f>IF(SUM(wSUP!$C34:$DB34),$A34*wSUP!BO34/SUM(wSUP!$C34:$DB34),0)</f>
        <v>0</v>
      </c>
      <c r="BP34" s="15">
        <f>IF(SUM(wSUP!$C34:$DB34),$A34*wSUP!BP34/SUM(wSUP!$C34:$DB34),0)</f>
        <v>0</v>
      </c>
      <c r="BQ34" s="15">
        <f>IF(SUM(wSUP!$C34:$DB34),$A34*wSUP!BQ34/SUM(wSUP!$C34:$DB34),0)</f>
        <v>0</v>
      </c>
      <c r="BR34" s="15">
        <f>IF(SUM(wSUP!$C34:$DB34),$A34*wSUP!BR34/SUM(wSUP!$C34:$DB34),0)</f>
        <v>0</v>
      </c>
      <c r="BS34" s="15">
        <f>IF(SUM(wSUP!$C34:$DB34),$A34*wSUP!BS34/SUM(wSUP!$C34:$DB34),0)</f>
        <v>0</v>
      </c>
      <c r="BT34" s="15">
        <f>IF(SUM(wSUP!$C34:$DB34),$A34*wSUP!BT34/SUM(wSUP!$C34:$DB34),0)</f>
        <v>0</v>
      </c>
      <c r="BU34" s="15">
        <f>IF(SUM(wSUP!$C34:$DB34),$A34*wSUP!BU34/SUM(wSUP!$C34:$DB34),0)</f>
        <v>0</v>
      </c>
      <c r="BV34" s="15">
        <f>IF(SUM(wSUP!$C34:$DB34),$A34*wSUP!BV34/SUM(wSUP!$C34:$DB34),0)</f>
        <v>0</v>
      </c>
      <c r="BW34" s="15">
        <f>IF(SUM(wSUP!$C34:$DB34),$A34*wSUP!BW34/SUM(wSUP!$C34:$DB34),0)</f>
        <v>0</v>
      </c>
      <c r="BX34" s="15">
        <f>IF(SUM(wSUP!$C34:$DB34),$A34*wSUP!BX34/SUM(wSUP!$C34:$DB34),0)</f>
        <v>0</v>
      </c>
      <c r="BY34" s="15">
        <f>IF(SUM(wSUP!$C34:$DB34),$A34*wSUP!BY34/SUM(wSUP!$C34:$DB34),0)</f>
        <v>0</v>
      </c>
      <c r="BZ34" s="15">
        <f>IF(SUM(wSUP!$C34:$DB34),$A34*wSUP!BZ34/SUM(wSUP!$C34:$DB34),0)</f>
        <v>0</v>
      </c>
      <c r="CA34" s="15">
        <f>IF(SUM(wSUP!$C34:$DB34),$A34*wSUP!CA34/SUM(wSUP!$C34:$DB34),0)</f>
        <v>0</v>
      </c>
      <c r="CB34" s="15">
        <f>IF(SUM(wSUP!$C34:$DB34),$A34*wSUP!CB34/SUM(wSUP!$C34:$DB34),0)</f>
        <v>0</v>
      </c>
      <c r="CC34" s="15">
        <f>IF(SUM(wSUP!$C34:$DB34),$A34*wSUP!CC34/SUM(wSUP!$C34:$DB34),0)</f>
        <v>0</v>
      </c>
      <c r="CD34" s="15">
        <f>IF(SUM(wSUP!$C34:$DB34),$A34*wSUP!CD34/SUM(wSUP!$C34:$DB34),0)</f>
        <v>0</v>
      </c>
      <c r="CE34" s="15">
        <f>IF(SUM(wSUP!$C34:$DB34),$A34*wSUP!CE34/SUM(wSUP!$C34:$DB34),0)</f>
        <v>0</v>
      </c>
      <c r="CF34" s="15">
        <f>IF(SUM(wSUP!$C34:$DB34),$A34*wSUP!CF34/SUM(wSUP!$C34:$DB34),0)</f>
        <v>0</v>
      </c>
      <c r="CG34" s="15">
        <f>IF(SUM(wSUP!$C34:$DB34),$A34*wSUP!CG34/SUM(wSUP!$C34:$DB34),0)</f>
        <v>0</v>
      </c>
      <c r="CH34" s="15">
        <f>IF(SUM(wSUP!$C34:$DB34),$A34*wSUP!CH34/SUM(wSUP!$C34:$DB34),0)</f>
        <v>0</v>
      </c>
      <c r="CI34" s="15">
        <f>IF(SUM(wSUP!$C34:$DB34),$A34*wSUP!CI34/SUM(wSUP!$C34:$DB34),0)</f>
        <v>0</v>
      </c>
      <c r="CJ34" s="15">
        <f>IF(SUM(wSUP!$C34:$DB34),$A34*wSUP!CJ34/SUM(wSUP!$C34:$DB34),0)</f>
        <v>0</v>
      </c>
      <c r="CK34" s="15">
        <f>IF(SUM(wSUP!$C34:$DB34),$A34*wSUP!CK34/SUM(wSUP!$C34:$DB34),0)</f>
        <v>0</v>
      </c>
      <c r="CL34" s="15">
        <f>IF(SUM(wSUP!$C34:$DB34),$A34*wSUP!CL34/SUM(wSUP!$C34:$DB34),0)</f>
        <v>0</v>
      </c>
      <c r="CM34" s="15">
        <f>IF(SUM(wSUP!$C34:$DB34),$A34*wSUP!CM34/SUM(wSUP!$C34:$DB34),0)</f>
        <v>0</v>
      </c>
      <c r="CN34" s="15">
        <f>IF(SUM(wSUP!$C34:$DB34),$A34*wSUP!CN34/SUM(wSUP!$C34:$DB34),0)</f>
        <v>0</v>
      </c>
      <c r="CO34" s="15">
        <f>IF(SUM(wSUP!$C34:$DB34),$A34*wSUP!CO34/SUM(wSUP!$C34:$DB34),0)</f>
        <v>0</v>
      </c>
      <c r="CP34" s="15">
        <f>IF(SUM(wSUP!$C34:$DB34),$A34*wSUP!CP34/SUM(wSUP!$C34:$DB34),0)</f>
        <v>0</v>
      </c>
      <c r="CQ34" s="15">
        <f>IF(SUM(wSUP!$C34:$DB34),$A34*wSUP!CQ34/SUM(wSUP!$C34:$DB34),0)</f>
        <v>0</v>
      </c>
      <c r="CR34" s="15">
        <f>IF(SUM(wSUP!$C34:$DB34),$A34*wSUP!CR34/SUM(wSUP!$C34:$DB34),0)</f>
        <v>0</v>
      </c>
      <c r="CS34" s="15">
        <f>IF(SUM(wSUP!$C34:$DB34),$A34*wSUP!CS34/SUM(wSUP!$C34:$DB34),0)</f>
        <v>0</v>
      </c>
      <c r="CT34" s="15">
        <f>IF(SUM(wSUP!$C34:$DB34),$A34*wSUP!CT34/SUM(wSUP!$C34:$DB34),0)</f>
        <v>0</v>
      </c>
      <c r="CU34" s="15">
        <f>IF(SUM(wSUP!$C34:$DB34),$A34*wSUP!CU34/SUM(wSUP!$C34:$DB34),0)</f>
        <v>0</v>
      </c>
      <c r="CV34" s="15">
        <f>IF(SUM(wSUP!$C34:$DB34),$A34*wSUP!CV34/SUM(wSUP!$C34:$DB34),0)</f>
        <v>0</v>
      </c>
      <c r="CW34" s="15">
        <f>IF(SUM(wSUP!$C34:$DB34),$A34*wSUP!CW34/SUM(wSUP!$C34:$DB34),0)</f>
        <v>0</v>
      </c>
      <c r="CX34" s="15">
        <f>IF(SUM(wSUP!$C34:$DB34),$A34*wSUP!CX34/SUM(wSUP!$C34:$DB34),0)</f>
        <v>0</v>
      </c>
      <c r="CY34" s="15">
        <f>IF(SUM(wSUP!$C34:$DB34),$A34*wSUP!CY34/SUM(wSUP!$C34:$DB34),0)</f>
        <v>0</v>
      </c>
      <c r="CZ34" s="15">
        <f>IF(SUM(wSUP!$C34:$DB34),$A34*wSUP!CZ34/SUM(wSUP!$C34:$DB34),0)</f>
        <v>0</v>
      </c>
      <c r="DA34" s="15">
        <f>IF(SUM(wSUP!$C34:$DB34),$A34*wSUP!DA34/SUM(wSUP!$C34:$DB34),0)</f>
        <v>0</v>
      </c>
      <c r="DB34" s="15">
        <f>IF(SUM(wSUP!$C34:$DB34),$A34*wSUP!DB34/SUM(wSUP!$C34:$DB34),0)</f>
        <v>0</v>
      </c>
      <c r="DC34" s="1"/>
    </row>
    <row r="35" spans="1:107" x14ac:dyDescent="0.35">
      <c r="A35" s="35">
        <v>13.219886242288842</v>
      </c>
      <c r="B35" s="15" t="s">
        <v>93</v>
      </c>
      <c r="C35" s="15">
        <f>IF(SUM(wSUP!$C35:$DB35),$A35*wSUP!C35/SUM(wSUP!$C35:$DB35),0)</f>
        <v>0</v>
      </c>
      <c r="D35" s="15">
        <f>IF(SUM(wSUP!$C35:$DB35),$A35*wSUP!D35/SUM(wSUP!$C35:$DB35),0)</f>
        <v>0</v>
      </c>
      <c r="E35" s="15">
        <f>IF(SUM(wSUP!$C35:$DB35),$A35*wSUP!E35/SUM(wSUP!$C35:$DB35),0)</f>
        <v>0</v>
      </c>
      <c r="F35" s="15">
        <f>IF(SUM(wSUP!$C35:$DB35),$A35*wSUP!F35/SUM(wSUP!$C35:$DB35),0)</f>
        <v>0</v>
      </c>
      <c r="G35" s="15">
        <f>IF(SUM(wSUP!$C35:$DB35),$A35*wSUP!G35/SUM(wSUP!$C35:$DB35),0)</f>
        <v>0</v>
      </c>
      <c r="H35" s="15">
        <f>IF(SUM(wSUP!$C35:$DB35),$A35*wSUP!H35/SUM(wSUP!$C35:$DB35),0)</f>
        <v>0</v>
      </c>
      <c r="I35" s="15">
        <f>IF(SUM(wSUP!$C35:$DB35),$A35*wSUP!I35/SUM(wSUP!$C35:$DB35),0)</f>
        <v>0</v>
      </c>
      <c r="J35" s="15">
        <f>IF(SUM(wSUP!$C35:$DB35),$A35*wSUP!J35/SUM(wSUP!$C35:$DB35),0)</f>
        <v>0</v>
      </c>
      <c r="K35" s="15">
        <f>IF(SUM(wSUP!$C35:$DB35),$A35*wSUP!K35/SUM(wSUP!$C35:$DB35),0)</f>
        <v>0</v>
      </c>
      <c r="L35" s="15">
        <f>IF(SUM(wSUP!$C35:$DB35),$A35*wSUP!L35/SUM(wSUP!$C35:$DB35),0)</f>
        <v>0</v>
      </c>
      <c r="M35" s="15">
        <f>IF(SUM(wSUP!$C35:$DB35),$A35*wSUP!M35/SUM(wSUP!$C35:$DB35),0)</f>
        <v>0</v>
      </c>
      <c r="N35" s="15">
        <f>IF(SUM(wSUP!$C35:$DB35),$A35*wSUP!N35/SUM(wSUP!$C35:$DB35),0)</f>
        <v>0</v>
      </c>
      <c r="O35" s="15">
        <f>IF(SUM(wSUP!$C35:$DB35),$A35*wSUP!O35/SUM(wSUP!$C35:$DB35),0)</f>
        <v>0</v>
      </c>
      <c r="P35" s="15">
        <f>IF(SUM(wSUP!$C35:$DB35),$A35*wSUP!P35/SUM(wSUP!$C35:$DB35),0)</f>
        <v>0</v>
      </c>
      <c r="Q35" s="15">
        <f>IF(SUM(wSUP!$C35:$DB35),$A35*wSUP!Q35/SUM(wSUP!$C35:$DB35),0)</f>
        <v>0</v>
      </c>
      <c r="R35" s="15">
        <f>IF(SUM(wSUP!$C35:$DB35),$A35*wSUP!R35/SUM(wSUP!$C35:$DB35),0)</f>
        <v>0</v>
      </c>
      <c r="S35" s="15">
        <f>IF(SUM(wSUP!$C35:$DB35),$A35*wSUP!S35/SUM(wSUP!$C35:$DB35),0)</f>
        <v>0</v>
      </c>
      <c r="T35" s="15">
        <f>IF(SUM(wSUP!$C35:$DB35),$A35*wSUP!T35/SUM(wSUP!$C35:$DB35),0)</f>
        <v>0</v>
      </c>
      <c r="U35" s="15">
        <f>IF(SUM(wSUP!$C35:$DB35),$A35*wSUP!U35/SUM(wSUP!$C35:$DB35),0)</f>
        <v>0</v>
      </c>
      <c r="V35" s="15">
        <f>IF(SUM(wSUP!$C35:$DB35),$A35*wSUP!V35/SUM(wSUP!$C35:$DB35),0)</f>
        <v>0</v>
      </c>
      <c r="W35" s="15">
        <f>IF(SUM(wSUP!$C35:$DB35),$A35*wSUP!W35/SUM(wSUP!$C35:$DB35),0)</f>
        <v>0</v>
      </c>
      <c r="X35" s="15">
        <f>IF(SUM(wSUP!$C35:$DB35),$A35*wSUP!X35/SUM(wSUP!$C35:$DB35),0)</f>
        <v>0</v>
      </c>
      <c r="Y35" s="15">
        <f>IF(SUM(wSUP!$C35:$DB35),$A35*wSUP!Y35/SUM(wSUP!$C35:$DB35),0)</f>
        <v>0</v>
      </c>
      <c r="Z35" s="15">
        <f>IF(SUM(wSUP!$C35:$DB35),$A35*wSUP!Z35/SUM(wSUP!$C35:$DB35),0)</f>
        <v>0</v>
      </c>
      <c r="AA35" s="15">
        <f>IF(SUM(wSUP!$C35:$DB35),$A35*wSUP!AA35/SUM(wSUP!$C35:$DB35),0)</f>
        <v>0</v>
      </c>
      <c r="AB35" s="15">
        <f>IF(SUM(wSUP!$C35:$DB35),$A35*wSUP!AB35/SUM(wSUP!$C35:$DB35),0)</f>
        <v>0</v>
      </c>
      <c r="AC35" s="15">
        <f>IF(SUM(wSUP!$C35:$DB35),$A35*wSUP!AC35/SUM(wSUP!$C35:$DB35),0)</f>
        <v>0</v>
      </c>
      <c r="AD35" s="15">
        <f>IF(SUM(wSUP!$C35:$DB35),$A35*wSUP!AD35/SUM(wSUP!$C35:$DB35),0)</f>
        <v>13.219886242288842</v>
      </c>
      <c r="AE35" s="15">
        <f>IF(SUM(wSUP!$C35:$DB35),$A35*wSUP!AE35/SUM(wSUP!$C35:$DB35),0)</f>
        <v>0</v>
      </c>
      <c r="AF35" s="15">
        <f>IF(SUM(wSUP!$C35:$DB35),$A35*wSUP!AF35/SUM(wSUP!$C35:$DB35),0)</f>
        <v>0</v>
      </c>
      <c r="AG35" s="15">
        <f>IF(SUM(wSUP!$C35:$DB35),$A35*wSUP!AG35/SUM(wSUP!$C35:$DB35),0)</f>
        <v>0</v>
      </c>
      <c r="AH35" s="15">
        <f>IF(SUM(wSUP!$C35:$DB35),$A35*wSUP!AH35/SUM(wSUP!$C35:$DB35),0)</f>
        <v>0</v>
      </c>
      <c r="AI35" s="15">
        <f>IF(SUM(wSUP!$C35:$DB35),$A35*wSUP!AI35/SUM(wSUP!$C35:$DB35),0)</f>
        <v>0</v>
      </c>
      <c r="AJ35" s="15">
        <f>IF(SUM(wSUP!$C35:$DB35),$A35*wSUP!AJ35/SUM(wSUP!$C35:$DB35),0)</f>
        <v>0</v>
      </c>
      <c r="AK35" s="15">
        <f>IF(SUM(wSUP!$C35:$DB35),$A35*wSUP!AK35/SUM(wSUP!$C35:$DB35),0)</f>
        <v>0</v>
      </c>
      <c r="AL35" s="15">
        <f>IF(SUM(wSUP!$C35:$DB35),$A35*wSUP!AL35/SUM(wSUP!$C35:$DB35),0)</f>
        <v>0</v>
      </c>
      <c r="AM35" s="15">
        <f>IF(SUM(wSUP!$C35:$DB35),$A35*wSUP!AM35/SUM(wSUP!$C35:$DB35),0)</f>
        <v>0</v>
      </c>
      <c r="AN35" s="15">
        <f>IF(SUM(wSUP!$C35:$DB35),$A35*wSUP!AN35/SUM(wSUP!$C35:$DB35),0)</f>
        <v>0</v>
      </c>
      <c r="AO35" s="15">
        <f>IF(SUM(wSUP!$C35:$DB35),$A35*wSUP!AO35/SUM(wSUP!$C35:$DB35),0)</f>
        <v>0</v>
      </c>
      <c r="AP35" s="15">
        <f>IF(SUM(wSUP!$C35:$DB35),$A35*wSUP!AP35/SUM(wSUP!$C35:$DB35),0)</f>
        <v>0</v>
      </c>
      <c r="AQ35" s="15">
        <f>IF(SUM(wSUP!$C35:$DB35),$A35*wSUP!AQ35/SUM(wSUP!$C35:$DB35),0)</f>
        <v>0</v>
      </c>
      <c r="AR35" s="15">
        <f>IF(SUM(wSUP!$C35:$DB35),$A35*wSUP!AR35/SUM(wSUP!$C35:$DB35),0)</f>
        <v>0</v>
      </c>
      <c r="AS35" s="15">
        <f>IF(SUM(wSUP!$C35:$DB35),$A35*wSUP!AS35/SUM(wSUP!$C35:$DB35),0)</f>
        <v>0</v>
      </c>
      <c r="AT35" s="15">
        <f>IF(SUM(wSUP!$C35:$DB35),$A35*wSUP!AT35/SUM(wSUP!$C35:$DB35),0)</f>
        <v>0</v>
      </c>
      <c r="AU35" s="15">
        <f>IF(SUM(wSUP!$C35:$DB35),$A35*wSUP!AU35/SUM(wSUP!$C35:$DB35),0)</f>
        <v>0</v>
      </c>
      <c r="AV35" s="15">
        <f>IF(SUM(wSUP!$C35:$DB35),$A35*wSUP!AV35/SUM(wSUP!$C35:$DB35),0)</f>
        <v>0</v>
      </c>
      <c r="AW35" s="15">
        <f>IF(SUM(wSUP!$C35:$DB35),$A35*wSUP!AW35/SUM(wSUP!$C35:$DB35),0)</f>
        <v>0</v>
      </c>
      <c r="AX35" s="15">
        <f>IF(SUM(wSUP!$C35:$DB35),$A35*wSUP!AX35/SUM(wSUP!$C35:$DB35),0)</f>
        <v>0</v>
      </c>
      <c r="AY35" s="15">
        <f>IF(SUM(wSUP!$C35:$DB35),$A35*wSUP!AY35/SUM(wSUP!$C35:$DB35),0)</f>
        <v>0</v>
      </c>
      <c r="AZ35" s="15">
        <f>IF(SUM(wSUP!$C35:$DB35),$A35*wSUP!AZ35/SUM(wSUP!$C35:$DB35),0)</f>
        <v>0</v>
      </c>
      <c r="BA35" s="15">
        <f>IF(SUM(wSUP!$C35:$DB35),$A35*wSUP!BA35/SUM(wSUP!$C35:$DB35),0)</f>
        <v>0</v>
      </c>
      <c r="BB35" s="15">
        <f>IF(SUM(wSUP!$C35:$DB35),$A35*wSUP!BB35/SUM(wSUP!$C35:$DB35),0)</f>
        <v>0</v>
      </c>
      <c r="BC35" s="15">
        <f>IF(SUM(wSUP!$C35:$DB35),$A35*wSUP!BC35/SUM(wSUP!$C35:$DB35),0)</f>
        <v>0</v>
      </c>
      <c r="BD35" s="15">
        <f>IF(SUM(wSUP!$C35:$DB35),$A35*wSUP!BD35/SUM(wSUP!$C35:$DB35),0)</f>
        <v>0</v>
      </c>
      <c r="BE35" s="15">
        <f>IF(SUM(wSUP!$C35:$DB35),$A35*wSUP!BE35/SUM(wSUP!$C35:$DB35),0)</f>
        <v>0</v>
      </c>
      <c r="BF35" s="15">
        <f>IF(SUM(wSUP!$C35:$DB35),$A35*wSUP!BF35/SUM(wSUP!$C35:$DB35),0)</f>
        <v>0</v>
      </c>
      <c r="BG35" s="15">
        <f>IF(SUM(wSUP!$C35:$DB35),$A35*wSUP!BG35/SUM(wSUP!$C35:$DB35),0)</f>
        <v>0</v>
      </c>
      <c r="BH35" s="15">
        <f>IF(SUM(wSUP!$C35:$DB35),$A35*wSUP!BH35/SUM(wSUP!$C35:$DB35),0)</f>
        <v>0</v>
      </c>
      <c r="BI35" s="15">
        <f>IF(SUM(wSUP!$C35:$DB35),$A35*wSUP!BI35/SUM(wSUP!$C35:$DB35),0)</f>
        <v>0</v>
      </c>
      <c r="BJ35" s="15">
        <f>IF(SUM(wSUP!$C35:$DB35),$A35*wSUP!BJ35/SUM(wSUP!$C35:$DB35),0)</f>
        <v>0</v>
      </c>
      <c r="BK35" s="15">
        <f>IF(SUM(wSUP!$C35:$DB35),$A35*wSUP!BK35/SUM(wSUP!$C35:$DB35),0)</f>
        <v>0</v>
      </c>
      <c r="BL35" s="15">
        <f>IF(SUM(wSUP!$C35:$DB35),$A35*wSUP!BL35/SUM(wSUP!$C35:$DB35),0)</f>
        <v>0</v>
      </c>
      <c r="BM35" s="15">
        <f>IF(SUM(wSUP!$C35:$DB35),$A35*wSUP!BM35/SUM(wSUP!$C35:$DB35),0)</f>
        <v>0</v>
      </c>
      <c r="BN35" s="15">
        <f>IF(SUM(wSUP!$C35:$DB35),$A35*wSUP!BN35/SUM(wSUP!$C35:$DB35),0)</f>
        <v>0</v>
      </c>
      <c r="BO35" s="15">
        <f>IF(SUM(wSUP!$C35:$DB35),$A35*wSUP!BO35/SUM(wSUP!$C35:$DB35),0)</f>
        <v>0</v>
      </c>
      <c r="BP35" s="15">
        <f>IF(SUM(wSUP!$C35:$DB35),$A35*wSUP!BP35/SUM(wSUP!$C35:$DB35),0)</f>
        <v>0</v>
      </c>
      <c r="BQ35" s="15">
        <f>IF(SUM(wSUP!$C35:$DB35),$A35*wSUP!BQ35/SUM(wSUP!$C35:$DB35),0)</f>
        <v>0</v>
      </c>
      <c r="BR35" s="15">
        <f>IF(SUM(wSUP!$C35:$DB35),$A35*wSUP!BR35/SUM(wSUP!$C35:$DB35),0)</f>
        <v>0</v>
      </c>
      <c r="BS35" s="15">
        <f>IF(SUM(wSUP!$C35:$DB35),$A35*wSUP!BS35/SUM(wSUP!$C35:$DB35),0)</f>
        <v>0</v>
      </c>
      <c r="BT35" s="15">
        <f>IF(SUM(wSUP!$C35:$DB35),$A35*wSUP!BT35/SUM(wSUP!$C35:$DB35),0)</f>
        <v>0</v>
      </c>
      <c r="BU35" s="15">
        <f>IF(SUM(wSUP!$C35:$DB35),$A35*wSUP!BU35/SUM(wSUP!$C35:$DB35),0)</f>
        <v>0</v>
      </c>
      <c r="BV35" s="15">
        <f>IF(SUM(wSUP!$C35:$DB35),$A35*wSUP!BV35/SUM(wSUP!$C35:$DB35),0)</f>
        <v>0</v>
      </c>
      <c r="BW35" s="15">
        <f>IF(SUM(wSUP!$C35:$DB35),$A35*wSUP!BW35/SUM(wSUP!$C35:$DB35),0)</f>
        <v>0</v>
      </c>
      <c r="BX35" s="15">
        <f>IF(SUM(wSUP!$C35:$DB35),$A35*wSUP!BX35/SUM(wSUP!$C35:$DB35),0)</f>
        <v>0</v>
      </c>
      <c r="BY35" s="15">
        <f>IF(SUM(wSUP!$C35:$DB35),$A35*wSUP!BY35/SUM(wSUP!$C35:$DB35),0)</f>
        <v>0</v>
      </c>
      <c r="BZ35" s="15">
        <f>IF(SUM(wSUP!$C35:$DB35),$A35*wSUP!BZ35/SUM(wSUP!$C35:$DB35),0)</f>
        <v>0</v>
      </c>
      <c r="CA35" s="15">
        <f>IF(SUM(wSUP!$C35:$DB35),$A35*wSUP!CA35/SUM(wSUP!$C35:$DB35),0)</f>
        <v>0</v>
      </c>
      <c r="CB35" s="15">
        <f>IF(SUM(wSUP!$C35:$DB35),$A35*wSUP!CB35/SUM(wSUP!$C35:$DB35),0)</f>
        <v>0</v>
      </c>
      <c r="CC35" s="15">
        <f>IF(SUM(wSUP!$C35:$DB35),$A35*wSUP!CC35/SUM(wSUP!$C35:$DB35),0)</f>
        <v>0</v>
      </c>
      <c r="CD35" s="15">
        <f>IF(SUM(wSUP!$C35:$DB35),$A35*wSUP!CD35/SUM(wSUP!$C35:$DB35),0)</f>
        <v>0</v>
      </c>
      <c r="CE35" s="15">
        <f>IF(SUM(wSUP!$C35:$DB35),$A35*wSUP!CE35/SUM(wSUP!$C35:$DB35),0)</f>
        <v>0</v>
      </c>
      <c r="CF35" s="15">
        <f>IF(SUM(wSUP!$C35:$DB35),$A35*wSUP!CF35/SUM(wSUP!$C35:$DB35),0)</f>
        <v>0</v>
      </c>
      <c r="CG35" s="15">
        <f>IF(SUM(wSUP!$C35:$DB35),$A35*wSUP!CG35/SUM(wSUP!$C35:$DB35),0)</f>
        <v>0</v>
      </c>
      <c r="CH35" s="15">
        <f>IF(SUM(wSUP!$C35:$DB35),$A35*wSUP!CH35/SUM(wSUP!$C35:$DB35),0)</f>
        <v>0</v>
      </c>
      <c r="CI35" s="15">
        <f>IF(SUM(wSUP!$C35:$DB35),$A35*wSUP!CI35/SUM(wSUP!$C35:$DB35),0)</f>
        <v>0</v>
      </c>
      <c r="CJ35" s="15">
        <f>IF(SUM(wSUP!$C35:$DB35),$A35*wSUP!CJ35/SUM(wSUP!$C35:$DB35),0)</f>
        <v>0</v>
      </c>
      <c r="CK35" s="15">
        <f>IF(SUM(wSUP!$C35:$DB35),$A35*wSUP!CK35/SUM(wSUP!$C35:$DB35),0)</f>
        <v>0</v>
      </c>
      <c r="CL35" s="15">
        <f>IF(SUM(wSUP!$C35:$DB35),$A35*wSUP!CL35/SUM(wSUP!$C35:$DB35),0)</f>
        <v>0</v>
      </c>
      <c r="CM35" s="15">
        <f>IF(SUM(wSUP!$C35:$DB35),$A35*wSUP!CM35/SUM(wSUP!$C35:$DB35),0)</f>
        <v>0</v>
      </c>
      <c r="CN35" s="15">
        <f>IF(SUM(wSUP!$C35:$DB35),$A35*wSUP!CN35/SUM(wSUP!$C35:$DB35),0)</f>
        <v>0</v>
      </c>
      <c r="CO35" s="15">
        <f>IF(SUM(wSUP!$C35:$DB35),$A35*wSUP!CO35/SUM(wSUP!$C35:$DB35),0)</f>
        <v>0</v>
      </c>
      <c r="CP35" s="15">
        <f>IF(SUM(wSUP!$C35:$DB35),$A35*wSUP!CP35/SUM(wSUP!$C35:$DB35),0)</f>
        <v>0</v>
      </c>
      <c r="CQ35" s="15">
        <f>IF(SUM(wSUP!$C35:$DB35),$A35*wSUP!CQ35/SUM(wSUP!$C35:$DB35),0)</f>
        <v>0</v>
      </c>
      <c r="CR35" s="15">
        <f>IF(SUM(wSUP!$C35:$DB35),$A35*wSUP!CR35/SUM(wSUP!$C35:$DB35),0)</f>
        <v>0</v>
      </c>
      <c r="CS35" s="15">
        <f>IF(SUM(wSUP!$C35:$DB35),$A35*wSUP!CS35/SUM(wSUP!$C35:$DB35),0)</f>
        <v>0</v>
      </c>
      <c r="CT35" s="15">
        <f>IF(SUM(wSUP!$C35:$DB35),$A35*wSUP!CT35/SUM(wSUP!$C35:$DB35),0)</f>
        <v>0</v>
      </c>
      <c r="CU35" s="15">
        <f>IF(SUM(wSUP!$C35:$DB35),$A35*wSUP!CU35/SUM(wSUP!$C35:$DB35),0)</f>
        <v>0</v>
      </c>
      <c r="CV35" s="15">
        <f>IF(SUM(wSUP!$C35:$DB35),$A35*wSUP!CV35/SUM(wSUP!$C35:$DB35),0)</f>
        <v>0</v>
      </c>
      <c r="CW35" s="15">
        <f>IF(SUM(wSUP!$C35:$DB35),$A35*wSUP!CW35/SUM(wSUP!$C35:$DB35),0)</f>
        <v>0</v>
      </c>
      <c r="CX35" s="15">
        <f>IF(SUM(wSUP!$C35:$DB35),$A35*wSUP!CX35/SUM(wSUP!$C35:$DB35),0)</f>
        <v>0</v>
      </c>
      <c r="CY35" s="15">
        <f>IF(SUM(wSUP!$C35:$DB35),$A35*wSUP!CY35/SUM(wSUP!$C35:$DB35),0)</f>
        <v>0</v>
      </c>
      <c r="CZ35" s="15">
        <f>IF(SUM(wSUP!$C35:$DB35),$A35*wSUP!CZ35/SUM(wSUP!$C35:$DB35),0)</f>
        <v>0</v>
      </c>
      <c r="DA35" s="15">
        <f>IF(SUM(wSUP!$C35:$DB35),$A35*wSUP!DA35/SUM(wSUP!$C35:$DB35),0)</f>
        <v>0</v>
      </c>
      <c r="DB35" s="15">
        <f>IF(SUM(wSUP!$C35:$DB35),$A35*wSUP!DB35/SUM(wSUP!$C35:$DB35),0)</f>
        <v>0</v>
      </c>
      <c r="DC35" s="1"/>
    </row>
    <row r="36" spans="1:107" x14ac:dyDescent="0.35">
      <c r="A36" s="35">
        <v>2.3579938969429799</v>
      </c>
      <c r="B36" s="15" t="s">
        <v>102</v>
      </c>
      <c r="C36" s="15">
        <f>IF(SUM(wSUP!$C36:$DB36),$A36*wSUP!C36/SUM(wSUP!$C36:$DB36),0)</f>
        <v>0</v>
      </c>
      <c r="D36" s="15">
        <f>IF(SUM(wSUP!$C36:$DB36),$A36*wSUP!D36/SUM(wSUP!$C36:$DB36),0)</f>
        <v>0</v>
      </c>
      <c r="E36" s="15">
        <f>IF(SUM(wSUP!$C36:$DB36),$A36*wSUP!E36/SUM(wSUP!$C36:$DB36),0)</f>
        <v>0</v>
      </c>
      <c r="F36" s="15">
        <f>IF(SUM(wSUP!$C36:$DB36),$A36*wSUP!F36/SUM(wSUP!$C36:$DB36),0)</f>
        <v>0</v>
      </c>
      <c r="G36" s="15">
        <f>IF(SUM(wSUP!$C36:$DB36),$A36*wSUP!G36/SUM(wSUP!$C36:$DB36),0)</f>
        <v>0</v>
      </c>
      <c r="H36" s="15">
        <f>IF(SUM(wSUP!$C36:$DB36),$A36*wSUP!H36/SUM(wSUP!$C36:$DB36),0)</f>
        <v>0</v>
      </c>
      <c r="I36" s="15">
        <f>IF(SUM(wSUP!$C36:$DB36),$A36*wSUP!I36/SUM(wSUP!$C36:$DB36),0)</f>
        <v>0</v>
      </c>
      <c r="J36" s="15">
        <f>IF(SUM(wSUP!$C36:$DB36),$A36*wSUP!J36/SUM(wSUP!$C36:$DB36),0)</f>
        <v>0</v>
      </c>
      <c r="K36" s="15">
        <f>IF(SUM(wSUP!$C36:$DB36),$A36*wSUP!K36/SUM(wSUP!$C36:$DB36),0)</f>
        <v>0</v>
      </c>
      <c r="L36" s="15">
        <f>IF(SUM(wSUP!$C36:$DB36),$A36*wSUP!L36/SUM(wSUP!$C36:$DB36),0)</f>
        <v>0</v>
      </c>
      <c r="M36" s="15">
        <f>IF(SUM(wSUP!$C36:$DB36),$A36*wSUP!M36/SUM(wSUP!$C36:$DB36),0)</f>
        <v>0</v>
      </c>
      <c r="N36" s="15">
        <f>IF(SUM(wSUP!$C36:$DB36),$A36*wSUP!N36/SUM(wSUP!$C36:$DB36),0)</f>
        <v>0</v>
      </c>
      <c r="O36" s="15">
        <f>IF(SUM(wSUP!$C36:$DB36),$A36*wSUP!O36/SUM(wSUP!$C36:$DB36),0)</f>
        <v>0</v>
      </c>
      <c r="P36" s="15">
        <f>IF(SUM(wSUP!$C36:$DB36),$A36*wSUP!P36/SUM(wSUP!$C36:$DB36),0)</f>
        <v>0</v>
      </c>
      <c r="Q36" s="15">
        <f>IF(SUM(wSUP!$C36:$DB36),$A36*wSUP!Q36/SUM(wSUP!$C36:$DB36),0)</f>
        <v>0</v>
      </c>
      <c r="R36" s="15">
        <f>IF(SUM(wSUP!$C36:$DB36),$A36*wSUP!R36/SUM(wSUP!$C36:$DB36),0)</f>
        <v>0</v>
      </c>
      <c r="S36" s="15">
        <f>IF(SUM(wSUP!$C36:$DB36),$A36*wSUP!S36/SUM(wSUP!$C36:$DB36),0)</f>
        <v>0</v>
      </c>
      <c r="T36" s="15">
        <f>IF(SUM(wSUP!$C36:$DB36),$A36*wSUP!T36/SUM(wSUP!$C36:$DB36),0)</f>
        <v>0</v>
      </c>
      <c r="U36" s="15">
        <f>IF(SUM(wSUP!$C36:$DB36),$A36*wSUP!U36/SUM(wSUP!$C36:$DB36),0)</f>
        <v>0</v>
      </c>
      <c r="V36" s="15">
        <f>IF(SUM(wSUP!$C36:$DB36),$A36*wSUP!V36/SUM(wSUP!$C36:$DB36),0)</f>
        <v>0</v>
      </c>
      <c r="W36" s="15">
        <f>IF(SUM(wSUP!$C36:$DB36),$A36*wSUP!W36/SUM(wSUP!$C36:$DB36),0)</f>
        <v>0</v>
      </c>
      <c r="X36" s="15">
        <f>IF(SUM(wSUP!$C36:$DB36),$A36*wSUP!X36/SUM(wSUP!$C36:$DB36),0)</f>
        <v>0</v>
      </c>
      <c r="Y36" s="15">
        <f>IF(SUM(wSUP!$C36:$DB36),$A36*wSUP!Y36/SUM(wSUP!$C36:$DB36),0)</f>
        <v>0</v>
      </c>
      <c r="Z36" s="15">
        <f>IF(SUM(wSUP!$C36:$DB36),$A36*wSUP!Z36/SUM(wSUP!$C36:$DB36),0)</f>
        <v>0</v>
      </c>
      <c r="AA36" s="15">
        <f>IF(SUM(wSUP!$C36:$DB36),$A36*wSUP!AA36/SUM(wSUP!$C36:$DB36),0)</f>
        <v>0</v>
      </c>
      <c r="AB36" s="15">
        <f>IF(SUM(wSUP!$C36:$DB36),$A36*wSUP!AB36/SUM(wSUP!$C36:$DB36),0)</f>
        <v>0</v>
      </c>
      <c r="AC36" s="15">
        <f>IF(SUM(wSUP!$C36:$DB36),$A36*wSUP!AC36/SUM(wSUP!$C36:$DB36),0)</f>
        <v>0</v>
      </c>
      <c r="AD36" s="15">
        <f>IF(SUM(wSUP!$C36:$DB36),$A36*wSUP!AD36/SUM(wSUP!$C36:$DB36),0)</f>
        <v>0</v>
      </c>
      <c r="AE36" s="15">
        <f>IF(SUM(wSUP!$C36:$DB36),$A36*wSUP!AE36/SUM(wSUP!$C36:$DB36),0)</f>
        <v>2.3579938969429799</v>
      </c>
      <c r="AF36" s="15">
        <f>IF(SUM(wSUP!$C36:$DB36),$A36*wSUP!AF36/SUM(wSUP!$C36:$DB36),0)</f>
        <v>0</v>
      </c>
      <c r="AG36" s="15">
        <f>IF(SUM(wSUP!$C36:$DB36),$A36*wSUP!AG36/SUM(wSUP!$C36:$DB36),0)</f>
        <v>0</v>
      </c>
      <c r="AH36" s="15">
        <f>IF(SUM(wSUP!$C36:$DB36),$A36*wSUP!AH36/SUM(wSUP!$C36:$DB36),0)</f>
        <v>0</v>
      </c>
      <c r="AI36" s="15">
        <f>IF(SUM(wSUP!$C36:$DB36),$A36*wSUP!AI36/SUM(wSUP!$C36:$DB36),0)</f>
        <v>0</v>
      </c>
      <c r="AJ36" s="15">
        <f>IF(SUM(wSUP!$C36:$DB36),$A36*wSUP!AJ36/SUM(wSUP!$C36:$DB36),0)</f>
        <v>0</v>
      </c>
      <c r="AK36" s="15">
        <f>IF(SUM(wSUP!$C36:$DB36),$A36*wSUP!AK36/SUM(wSUP!$C36:$DB36),0)</f>
        <v>0</v>
      </c>
      <c r="AL36" s="15">
        <f>IF(SUM(wSUP!$C36:$DB36),$A36*wSUP!AL36/SUM(wSUP!$C36:$DB36),0)</f>
        <v>0</v>
      </c>
      <c r="AM36" s="15">
        <f>IF(SUM(wSUP!$C36:$DB36),$A36*wSUP!AM36/SUM(wSUP!$C36:$DB36),0)</f>
        <v>0</v>
      </c>
      <c r="AN36" s="15">
        <f>IF(SUM(wSUP!$C36:$DB36),$A36*wSUP!AN36/SUM(wSUP!$C36:$DB36),0)</f>
        <v>0</v>
      </c>
      <c r="AO36" s="15">
        <f>IF(SUM(wSUP!$C36:$DB36),$A36*wSUP!AO36/SUM(wSUP!$C36:$DB36),0)</f>
        <v>0</v>
      </c>
      <c r="AP36" s="15">
        <f>IF(SUM(wSUP!$C36:$DB36),$A36*wSUP!AP36/SUM(wSUP!$C36:$DB36),0)</f>
        <v>0</v>
      </c>
      <c r="AQ36" s="15">
        <f>IF(SUM(wSUP!$C36:$DB36),$A36*wSUP!AQ36/SUM(wSUP!$C36:$DB36),0)</f>
        <v>0</v>
      </c>
      <c r="AR36" s="15">
        <f>IF(SUM(wSUP!$C36:$DB36),$A36*wSUP!AR36/SUM(wSUP!$C36:$DB36),0)</f>
        <v>0</v>
      </c>
      <c r="AS36" s="15">
        <f>IF(SUM(wSUP!$C36:$DB36),$A36*wSUP!AS36/SUM(wSUP!$C36:$DB36),0)</f>
        <v>0</v>
      </c>
      <c r="AT36" s="15">
        <f>IF(SUM(wSUP!$C36:$DB36),$A36*wSUP!AT36/SUM(wSUP!$C36:$DB36),0)</f>
        <v>0</v>
      </c>
      <c r="AU36" s="15">
        <f>IF(SUM(wSUP!$C36:$DB36),$A36*wSUP!AU36/SUM(wSUP!$C36:$DB36),0)</f>
        <v>0</v>
      </c>
      <c r="AV36" s="15">
        <f>IF(SUM(wSUP!$C36:$DB36),$A36*wSUP!AV36/SUM(wSUP!$C36:$DB36),0)</f>
        <v>0</v>
      </c>
      <c r="AW36" s="15">
        <f>IF(SUM(wSUP!$C36:$DB36),$A36*wSUP!AW36/SUM(wSUP!$C36:$DB36),0)</f>
        <v>0</v>
      </c>
      <c r="AX36" s="15">
        <f>IF(SUM(wSUP!$C36:$DB36),$A36*wSUP!AX36/SUM(wSUP!$C36:$DB36),0)</f>
        <v>0</v>
      </c>
      <c r="AY36" s="15">
        <f>IF(SUM(wSUP!$C36:$DB36),$A36*wSUP!AY36/SUM(wSUP!$C36:$DB36),0)</f>
        <v>0</v>
      </c>
      <c r="AZ36" s="15">
        <f>IF(SUM(wSUP!$C36:$DB36),$A36*wSUP!AZ36/SUM(wSUP!$C36:$DB36),0)</f>
        <v>0</v>
      </c>
      <c r="BA36" s="15">
        <f>IF(SUM(wSUP!$C36:$DB36),$A36*wSUP!BA36/SUM(wSUP!$C36:$DB36),0)</f>
        <v>0</v>
      </c>
      <c r="BB36" s="15">
        <f>IF(SUM(wSUP!$C36:$DB36),$A36*wSUP!BB36/SUM(wSUP!$C36:$DB36),0)</f>
        <v>0</v>
      </c>
      <c r="BC36" s="15">
        <f>IF(SUM(wSUP!$C36:$DB36),$A36*wSUP!BC36/SUM(wSUP!$C36:$DB36),0)</f>
        <v>0</v>
      </c>
      <c r="BD36" s="15">
        <f>IF(SUM(wSUP!$C36:$DB36),$A36*wSUP!BD36/SUM(wSUP!$C36:$DB36),0)</f>
        <v>0</v>
      </c>
      <c r="BE36" s="15">
        <f>IF(SUM(wSUP!$C36:$DB36),$A36*wSUP!BE36/SUM(wSUP!$C36:$DB36),0)</f>
        <v>0</v>
      </c>
      <c r="BF36" s="15">
        <f>IF(SUM(wSUP!$C36:$DB36),$A36*wSUP!BF36/SUM(wSUP!$C36:$DB36),0)</f>
        <v>0</v>
      </c>
      <c r="BG36" s="15">
        <f>IF(SUM(wSUP!$C36:$DB36),$A36*wSUP!BG36/SUM(wSUP!$C36:$DB36),0)</f>
        <v>0</v>
      </c>
      <c r="BH36" s="15">
        <f>IF(SUM(wSUP!$C36:$DB36),$A36*wSUP!BH36/SUM(wSUP!$C36:$DB36),0)</f>
        <v>0</v>
      </c>
      <c r="BI36" s="15">
        <f>IF(SUM(wSUP!$C36:$DB36),$A36*wSUP!BI36/SUM(wSUP!$C36:$DB36),0)</f>
        <v>0</v>
      </c>
      <c r="BJ36" s="15">
        <f>IF(SUM(wSUP!$C36:$DB36),$A36*wSUP!BJ36/SUM(wSUP!$C36:$DB36),0)</f>
        <v>0</v>
      </c>
      <c r="BK36" s="15">
        <f>IF(SUM(wSUP!$C36:$DB36),$A36*wSUP!BK36/SUM(wSUP!$C36:$DB36),0)</f>
        <v>0</v>
      </c>
      <c r="BL36" s="15">
        <f>IF(SUM(wSUP!$C36:$DB36),$A36*wSUP!BL36/SUM(wSUP!$C36:$DB36),0)</f>
        <v>0</v>
      </c>
      <c r="BM36" s="15">
        <f>IF(SUM(wSUP!$C36:$DB36),$A36*wSUP!BM36/SUM(wSUP!$C36:$DB36),0)</f>
        <v>0</v>
      </c>
      <c r="BN36" s="15">
        <f>IF(SUM(wSUP!$C36:$DB36),$A36*wSUP!BN36/SUM(wSUP!$C36:$DB36),0)</f>
        <v>0</v>
      </c>
      <c r="BO36" s="15">
        <f>IF(SUM(wSUP!$C36:$DB36),$A36*wSUP!BO36/SUM(wSUP!$C36:$DB36),0)</f>
        <v>0</v>
      </c>
      <c r="BP36" s="15">
        <f>IF(SUM(wSUP!$C36:$DB36),$A36*wSUP!BP36/SUM(wSUP!$C36:$DB36),0)</f>
        <v>0</v>
      </c>
      <c r="BQ36" s="15">
        <f>IF(SUM(wSUP!$C36:$DB36),$A36*wSUP!BQ36/SUM(wSUP!$C36:$DB36),0)</f>
        <v>0</v>
      </c>
      <c r="BR36" s="15">
        <f>IF(SUM(wSUP!$C36:$DB36),$A36*wSUP!BR36/SUM(wSUP!$C36:$DB36),0)</f>
        <v>0</v>
      </c>
      <c r="BS36" s="15">
        <f>IF(SUM(wSUP!$C36:$DB36),$A36*wSUP!BS36/SUM(wSUP!$C36:$DB36),0)</f>
        <v>0</v>
      </c>
      <c r="BT36" s="15">
        <f>IF(SUM(wSUP!$C36:$DB36),$A36*wSUP!BT36/SUM(wSUP!$C36:$DB36),0)</f>
        <v>0</v>
      </c>
      <c r="BU36" s="15">
        <f>IF(SUM(wSUP!$C36:$DB36),$A36*wSUP!BU36/SUM(wSUP!$C36:$DB36),0)</f>
        <v>0</v>
      </c>
      <c r="BV36" s="15">
        <f>IF(SUM(wSUP!$C36:$DB36),$A36*wSUP!BV36/SUM(wSUP!$C36:$DB36),0)</f>
        <v>0</v>
      </c>
      <c r="BW36" s="15">
        <f>IF(SUM(wSUP!$C36:$DB36),$A36*wSUP!BW36/SUM(wSUP!$C36:$DB36),0)</f>
        <v>0</v>
      </c>
      <c r="BX36" s="15">
        <f>IF(SUM(wSUP!$C36:$DB36),$A36*wSUP!BX36/SUM(wSUP!$C36:$DB36),0)</f>
        <v>0</v>
      </c>
      <c r="BY36" s="15">
        <f>IF(SUM(wSUP!$C36:$DB36),$A36*wSUP!BY36/SUM(wSUP!$C36:$DB36),0)</f>
        <v>0</v>
      </c>
      <c r="BZ36" s="15">
        <f>IF(SUM(wSUP!$C36:$DB36),$A36*wSUP!BZ36/SUM(wSUP!$C36:$DB36),0)</f>
        <v>0</v>
      </c>
      <c r="CA36" s="15">
        <f>IF(SUM(wSUP!$C36:$DB36),$A36*wSUP!CA36/SUM(wSUP!$C36:$DB36),0)</f>
        <v>0</v>
      </c>
      <c r="CB36" s="15">
        <f>IF(SUM(wSUP!$C36:$DB36),$A36*wSUP!CB36/SUM(wSUP!$C36:$DB36),0)</f>
        <v>0</v>
      </c>
      <c r="CC36" s="15">
        <f>IF(SUM(wSUP!$C36:$DB36),$A36*wSUP!CC36/SUM(wSUP!$C36:$DB36),0)</f>
        <v>0</v>
      </c>
      <c r="CD36" s="15">
        <f>IF(SUM(wSUP!$C36:$DB36),$A36*wSUP!CD36/SUM(wSUP!$C36:$DB36),0)</f>
        <v>0</v>
      </c>
      <c r="CE36" s="15">
        <f>IF(SUM(wSUP!$C36:$DB36),$A36*wSUP!CE36/SUM(wSUP!$C36:$DB36),0)</f>
        <v>0</v>
      </c>
      <c r="CF36" s="15">
        <f>IF(SUM(wSUP!$C36:$DB36),$A36*wSUP!CF36/SUM(wSUP!$C36:$DB36),0)</f>
        <v>0</v>
      </c>
      <c r="CG36" s="15">
        <f>IF(SUM(wSUP!$C36:$DB36),$A36*wSUP!CG36/SUM(wSUP!$C36:$DB36),0)</f>
        <v>0</v>
      </c>
      <c r="CH36" s="15">
        <f>IF(SUM(wSUP!$C36:$DB36),$A36*wSUP!CH36/SUM(wSUP!$C36:$DB36),0)</f>
        <v>0</v>
      </c>
      <c r="CI36" s="15">
        <f>IF(SUM(wSUP!$C36:$DB36),$A36*wSUP!CI36/SUM(wSUP!$C36:$DB36),0)</f>
        <v>0</v>
      </c>
      <c r="CJ36" s="15">
        <f>IF(SUM(wSUP!$C36:$DB36),$A36*wSUP!CJ36/SUM(wSUP!$C36:$DB36),0)</f>
        <v>0</v>
      </c>
      <c r="CK36" s="15">
        <f>IF(SUM(wSUP!$C36:$DB36),$A36*wSUP!CK36/SUM(wSUP!$C36:$DB36),0)</f>
        <v>0</v>
      </c>
      <c r="CL36" s="15">
        <f>IF(SUM(wSUP!$C36:$DB36),$A36*wSUP!CL36/SUM(wSUP!$C36:$DB36),0)</f>
        <v>0</v>
      </c>
      <c r="CM36" s="15">
        <f>IF(SUM(wSUP!$C36:$DB36),$A36*wSUP!CM36/SUM(wSUP!$C36:$DB36),0)</f>
        <v>0</v>
      </c>
      <c r="CN36" s="15">
        <f>IF(SUM(wSUP!$C36:$DB36),$A36*wSUP!CN36/SUM(wSUP!$C36:$DB36),0)</f>
        <v>0</v>
      </c>
      <c r="CO36" s="15">
        <f>IF(SUM(wSUP!$C36:$DB36),$A36*wSUP!CO36/SUM(wSUP!$C36:$DB36),0)</f>
        <v>0</v>
      </c>
      <c r="CP36" s="15">
        <f>IF(SUM(wSUP!$C36:$DB36),$A36*wSUP!CP36/SUM(wSUP!$C36:$DB36),0)</f>
        <v>0</v>
      </c>
      <c r="CQ36" s="15">
        <f>IF(SUM(wSUP!$C36:$DB36),$A36*wSUP!CQ36/SUM(wSUP!$C36:$DB36),0)</f>
        <v>0</v>
      </c>
      <c r="CR36" s="15">
        <f>IF(SUM(wSUP!$C36:$DB36),$A36*wSUP!CR36/SUM(wSUP!$C36:$DB36),0)</f>
        <v>0</v>
      </c>
      <c r="CS36" s="15">
        <f>IF(SUM(wSUP!$C36:$DB36),$A36*wSUP!CS36/SUM(wSUP!$C36:$DB36),0)</f>
        <v>0</v>
      </c>
      <c r="CT36" s="15">
        <f>IF(SUM(wSUP!$C36:$DB36),$A36*wSUP!CT36/SUM(wSUP!$C36:$DB36),0)</f>
        <v>0</v>
      </c>
      <c r="CU36" s="15">
        <f>IF(SUM(wSUP!$C36:$DB36),$A36*wSUP!CU36/SUM(wSUP!$C36:$DB36),0)</f>
        <v>0</v>
      </c>
      <c r="CV36" s="15">
        <f>IF(SUM(wSUP!$C36:$DB36),$A36*wSUP!CV36/SUM(wSUP!$C36:$DB36),0)</f>
        <v>0</v>
      </c>
      <c r="CW36" s="15">
        <f>IF(SUM(wSUP!$C36:$DB36),$A36*wSUP!CW36/SUM(wSUP!$C36:$DB36),0)</f>
        <v>0</v>
      </c>
      <c r="CX36" s="15">
        <f>IF(SUM(wSUP!$C36:$DB36),$A36*wSUP!CX36/SUM(wSUP!$C36:$DB36),0)</f>
        <v>0</v>
      </c>
      <c r="CY36" s="15">
        <f>IF(SUM(wSUP!$C36:$DB36),$A36*wSUP!CY36/SUM(wSUP!$C36:$DB36),0)</f>
        <v>0</v>
      </c>
      <c r="CZ36" s="15">
        <f>IF(SUM(wSUP!$C36:$DB36),$A36*wSUP!CZ36/SUM(wSUP!$C36:$DB36),0)</f>
        <v>0</v>
      </c>
      <c r="DA36" s="15">
        <f>IF(SUM(wSUP!$C36:$DB36),$A36*wSUP!DA36/SUM(wSUP!$C36:$DB36),0)</f>
        <v>0</v>
      </c>
      <c r="DB36" s="15">
        <f>IF(SUM(wSUP!$C36:$DB36),$A36*wSUP!DB36/SUM(wSUP!$C36:$DB36),0)</f>
        <v>0</v>
      </c>
      <c r="DC36" s="1"/>
    </row>
    <row r="37" spans="1:107" x14ac:dyDescent="0.35">
      <c r="A37" s="35">
        <v>33.833615913120695</v>
      </c>
      <c r="B37" s="8" t="s">
        <v>90</v>
      </c>
      <c r="C37" s="15">
        <f>IF(SUM(wSUP!$C37:$DB37),$A37*wSUP!C37/SUM(wSUP!$C37:$DB37),0)</f>
        <v>0</v>
      </c>
      <c r="D37" s="15">
        <f>IF(SUM(wSUP!$C37:$DB37),$A37*wSUP!D37/SUM(wSUP!$C37:$DB37),0)</f>
        <v>0</v>
      </c>
      <c r="E37" s="15">
        <f>IF(SUM(wSUP!$C37:$DB37),$A37*wSUP!E37/SUM(wSUP!$C37:$DB37),0)</f>
        <v>0</v>
      </c>
      <c r="F37" s="15">
        <f>IF(SUM(wSUP!$C37:$DB37),$A37*wSUP!F37/SUM(wSUP!$C37:$DB37),0)</f>
        <v>0</v>
      </c>
      <c r="G37" s="15">
        <f>IF(SUM(wSUP!$C37:$DB37),$A37*wSUP!G37/SUM(wSUP!$C37:$DB37),0)</f>
        <v>0</v>
      </c>
      <c r="H37" s="15">
        <f>IF(SUM(wSUP!$C37:$DB37),$A37*wSUP!H37/SUM(wSUP!$C37:$DB37),0)</f>
        <v>0</v>
      </c>
      <c r="I37" s="15">
        <f>IF(SUM(wSUP!$C37:$DB37),$A37*wSUP!I37/SUM(wSUP!$C37:$DB37),0)</f>
        <v>0</v>
      </c>
      <c r="J37" s="15">
        <f>IF(SUM(wSUP!$C37:$DB37),$A37*wSUP!J37/SUM(wSUP!$C37:$DB37),0)</f>
        <v>0</v>
      </c>
      <c r="K37" s="15">
        <f>IF(SUM(wSUP!$C37:$DB37),$A37*wSUP!K37/SUM(wSUP!$C37:$DB37),0)</f>
        <v>0</v>
      </c>
      <c r="L37" s="15">
        <f>IF(SUM(wSUP!$C37:$DB37),$A37*wSUP!L37/SUM(wSUP!$C37:$DB37),0)</f>
        <v>0</v>
      </c>
      <c r="M37" s="15">
        <f>IF(SUM(wSUP!$C37:$DB37),$A37*wSUP!M37/SUM(wSUP!$C37:$DB37),0)</f>
        <v>0</v>
      </c>
      <c r="N37" s="15">
        <f>IF(SUM(wSUP!$C37:$DB37),$A37*wSUP!N37/SUM(wSUP!$C37:$DB37),0)</f>
        <v>0</v>
      </c>
      <c r="O37" s="15">
        <f>IF(SUM(wSUP!$C37:$DB37),$A37*wSUP!O37/SUM(wSUP!$C37:$DB37),0)</f>
        <v>0</v>
      </c>
      <c r="P37" s="15">
        <f>IF(SUM(wSUP!$C37:$DB37),$A37*wSUP!P37/SUM(wSUP!$C37:$DB37),0)</f>
        <v>0</v>
      </c>
      <c r="Q37" s="15">
        <f>IF(SUM(wSUP!$C37:$DB37),$A37*wSUP!Q37/SUM(wSUP!$C37:$DB37),0)</f>
        <v>0</v>
      </c>
      <c r="R37" s="15">
        <f>IF(SUM(wSUP!$C37:$DB37),$A37*wSUP!R37/SUM(wSUP!$C37:$DB37),0)</f>
        <v>0</v>
      </c>
      <c r="S37" s="15">
        <f>IF(SUM(wSUP!$C37:$DB37),$A37*wSUP!S37/SUM(wSUP!$C37:$DB37),0)</f>
        <v>0</v>
      </c>
      <c r="T37" s="15">
        <f>IF(SUM(wSUP!$C37:$DB37),$A37*wSUP!T37/SUM(wSUP!$C37:$DB37),0)</f>
        <v>0</v>
      </c>
      <c r="U37" s="15">
        <f>IF(SUM(wSUP!$C37:$DB37),$A37*wSUP!U37/SUM(wSUP!$C37:$DB37),0)</f>
        <v>0</v>
      </c>
      <c r="V37" s="15">
        <f>IF(SUM(wSUP!$C37:$DB37),$A37*wSUP!V37/SUM(wSUP!$C37:$DB37),0)</f>
        <v>0</v>
      </c>
      <c r="W37" s="15">
        <f>IF(SUM(wSUP!$C37:$DB37),$A37*wSUP!W37/SUM(wSUP!$C37:$DB37),0)</f>
        <v>0</v>
      </c>
      <c r="X37" s="15">
        <f>IF(SUM(wSUP!$C37:$DB37),$A37*wSUP!X37/SUM(wSUP!$C37:$DB37),0)</f>
        <v>0</v>
      </c>
      <c r="Y37" s="15">
        <f>IF(SUM(wSUP!$C37:$DB37),$A37*wSUP!Y37/SUM(wSUP!$C37:$DB37),0)</f>
        <v>0</v>
      </c>
      <c r="Z37" s="15">
        <f>IF(SUM(wSUP!$C37:$DB37),$A37*wSUP!Z37/SUM(wSUP!$C37:$DB37),0)</f>
        <v>0</v>
      </c>
      <c r="AA37" s="15">
        <f>IF(SUM(wSUP!$C37:$DB37),$A37*wSUP!AA37/SUM(wSUP!$C37:$DB37),0)</f>
        <v>0</v>
      </c>
      <c r="AB37" s="15">
        <f>IF(SUM(wSUP!$C37:$DB37),$A37*wSUP!AB37/SUM(wSUP!$C37:$DB37),0)</f>
        <v>0</v>
      </c>
      <c r="AC37" s="15">
        <f>IF(SUM(wSUP!$C37:$DB37),$A37*wSUP!AC37/SUM(wSUP!$C37:$DB37),0)</f>
        <v>0</v>
      </c>
      <c r="AD37" s="15">
        <f>IF(SUM(wSUP!$C37:$DB37),$A37*wSUP!AD37/SUM(wSUP!$C37:$DB37),0)</f>
        <v>0</v>
      </c>
      <c r="AE37" s="15">
        <f>IF(SUM(wSUP!$C37:$DB37),$A37*wSUP!AE37/SUM(wSUP!$C37:$DB37),0)</f>
        <v>0</v>
      </c>
      <c r="AF37" s="15">
        <f>IF(SUM(wSUP!$C37:$DB37),$A37*wSUP!AF37/SUM(wSUP!$C37:$DB37),0)</f>
        <v>33.833615913120695</v>
      </c>
      <c r="AG37" s="15">
        <f>IF(SUM(wSUP!$C37:$DB37),$A37*wSUP!AG37/SUM(wSUP!$C37:$DB37),0)</f>
        <v>0</v>
      </c>
      <c r="AH37" s="15">
        <f>IF(SUM(wSUP!$C37:$DB37),$A37*wSUP!AH37/SUM(wSUP!$C37:$DB37),0)</f>
        <v>0</v>
      </c>
      <c r="AI37" s="15">
        <f>IF(SUM(wSUP!$C37:$DB37),$A37*wSUP!AI37/SUM(wSUP!$C37:$DB37),0)</f>
        <v>0</v>
      </c>
      <c r="AJ37" s="15">
        <f>IF(SUM(wSUP!$C37:$DB37),$A37*wSUP!AJ37/SUM(wSUP!$C37:$DB37),0)</f>
        <v>0</v>
      </c>
      <c r="AK37" s="15">
        <f>IF(SUM(wSUP!$C37:$DB37),$A37*wSUP!AK37/SUM(wSUP!$C37:$DB37),0)</f>
        <v>0</v>
      </c>
      <c r="AL37" s="15">
        <f>IF(SUM(wSUP!$C37:$DB37),$A37*wSUP!AL37/SUM(wSUP!$C37:$DB37),0)</f>
        <v>0</v>
      </c>
      <c r="AM37" s="15">
        <f>IF(SUM(wSUP!$C37:$DB37),$A37*wSUP!AM37/SUM(wSUP!$C37:$DB37),0)</f>
        <v>0</v>
      </c>
      <c r="AN37" s="15">
        <f>IF(SUM(wSUP!$C37:$DB37),$A37*wSUP!AN37/SUM(wSUP!$C37:$DB37),0)</f>
        <v>0</v>
      </c>
      <c r="AO37" s="15">
        <f>IF(SUM(wSUP!$C37:$DB37),$A37*wSUP!AO37/SUM(wSUP!$C37:$DB37),0)</f>
        <v>0</v>
      </c>
      <c r="AP37" s="15">
        <f>IF(SUM(wSUP!$C37:$DB37),$A37*wSUP!AP37/SUM(wSUP!$C37:$DB37),0)</f>
        <v>0</v>
      </c>
      <c r="AQ37" s="15">
        <f>IF(SUM(wSUP!$C37:$DB37),$A37*wSUP!AQ37/SUM(wSUP!$C37:$DB37),0)</f>
        <v>0</v>
      </c>
      <c r="AR37" s="15">
        <f>IF(SUM(wSUP!$C37:$DB37),$A37*wSUP!AR37/SUM(wSUP!$C37:$DB37),0)</f>
        <v>0</v>
      </c>
      <c r="AS37" s="15">
        <f>IF(SUM(wSUP!$C37:$DB37),$A37*wSUP!AS37/SUM(wSUP!$C37:$DB37),0)</f>
        <v>0</v>
      </c>
      <c r="AT37" s="15">
        <f>IF(SUM(wSUP!$C37:$DB37),$A37*wSUP!AT37/SUM(wSUP!$C37:$DB37),0)</f>
        <v>0</v>
      </c>
      <c r="AU37" s="15">
        <f>IF(SUM(wSUP!$C37:$DB37),$A37*wSUP!AU37/SUM(wSUP!$C37:$DB37),0)</f>
        <v>0</v>
      </c>
      <c r="AV37" s="15">
        <f>IF(SUM(wSUP!$C37:$DB37),$A37*wSUP!AV37/SUM(wSUP!$C37:$DB37),0)</f>
        <v>0</v>
      </c>
      <c r="AW37" s="15">
        <f>IF(SUM(wSUP!$C37:$DB37),$A37*wSUP!AW37/SUM(wSUP!$C37:$DB37),0)</f>
        <v>0</v>
      </c>
      <c r="AX37" s="15">
        <f>IF(SUM(wSUP!$C37:$DB37),$A37*wSUP!AX37/SUM(wSUP!$C37:$DB37),0)</f>
        <v>0</v>
      </c>
      <c r="AY37" s="15">
        <f>IF(SUM(wSUP!$C37:$DB37),$A37*wSUP!AY37/SUM(wSUP!$C37:$DB37),0)</f>
        <v>0</v>
      </c>
      <c r="AZ37" s="15">
        <f>IF(SUM(wSUP!$C37:$DB37),$A37*wSUP!AZ37/SUM(wSUP!$C37:$DB37),0)</f>
        <v>0</v>
      </c>
      <c r="BA37" s="15">
        <f>IF(SUM(wSUP!$C37:$DB37),$A37*wSUP!BA37/SUM(wSUP!$C37:$DB37),0)</f>
        <v>0</v>
      </c>
      <c r="BB37" s="15">
        <f>IF(SUM(wSUP!$C37:$DB37),$A37*wSUP!BB37/SUM(wSUP!$C37:$DB37),0)</f>
        <v>0</v>
      </c>
      <c r="BC37" s="15">
        <f>IF(SUM(wSUP!$C37:$DB37),$A37*wSUP!BC37/SUM(wSUP!$C37:$DB37),0)</f>
        <v>0</v>
      </c>
      <c r="BD37" s="15">
        <f>IF(SUM(wSUP!$C37:$DB37),$A37*wSUP!BD37/SUM(wSUP!$C37:$DB37),0)</f>
        <v>0</v>
      </c>
      <c r="BE37" s="15">
        <f>IF(SUM(wSUP!$C37:$DB37),$A37*wSUP!BE37/SUM(wSUP!$C37:$DB37),0)</f>
        <v>0</v>
      </c>
      <c r="BF37" s="15">
        <f>IF(SUM(wSUP!$C37:$DB37),$A37*wSUP!BF37/SUM(wSUP!$C37:$DB37),0)</f>
        <v>0</v>
      </c>
      <c r="BG37" s="15">
        <f>IF(SUM(wSUP!$C37:$DB37),$A37*wSUP!BG37/SUM(wSUP!$C37:$DB37),0)</f>
        <v>0</v>
      </c>
      <c r="BH37" s="15">
        <f>IF(SUM(wSUP!$C37:$DB37),$A37*wSUP!BH37/SUM(wSUP!$C37:$DB37),0)</f>
        <v>0</v>
      </c>
      <c r="BI37" s="15">
        <f>IF(SUM(wSUP!$C37:$DB37),$A37*wSUP!BI37/SUM(wSUP!$C37:$DB37),0)</f>
        <v>0</v>
      </c>
      <c r="BJ37" s="15">
        <f>IF(SUM(wSUP!$C37:$DB37),$A37*wSUP!BJ37/SUM(wSUP!$C37:$DB37),0)</f>
        <v>0</v>
      </c>
      <c r="BK37" s="15">
        <f>IF(SUM(wSUP!$C37:$DB37),$A37*wSUP!BK37/SUM(wSUP!$C37:$DB37),0)</f>
        <v>0</v>
      </c>
      <c r="BL37" s="15">
        <f>IF(SUM(wSUP!$C37:$DB37),$A37*wSUP!BL37/SUM(wSUP!$C37:$DB37),0)</f>
        <v>0</v>
      </c>
      <c r="BM37" s="15">
        <f>IF(SUM(wSUP!$C37:$DB37),$A37*wSUP!BM37/SUM(wSUP!$C37:$DB37),0)</f>
        <v>0</v>
      </c>
      <c r="BN37" s="15">
        <f>IF(SUM(wSUP!$C37:$DB37),$A37*wSUP!BN37/SUM(wSUP!$C37:$DB37),0)</f>
        <v>0</v>
      </c>
      <c r="BO37" s="15">
        <f>IF(SUM(wSUP!$C37:$DB37),$A37*wSUP!BO37/SUM(wSUP!$C37:$DB37),0)</f>
        <v>0</v>
      </c>
      <c r="BP37" s="15">
        <f>IF(SUM(wSUP!$C37:$DB37),$A37*wSUP!BP37/SUM(wSUP!$C37:$DB37),0)</f>
        <v>0</v>
      </c>
      <c r="BQ37" s="15">
        <f>IF(SUM(wSUP!$C37:$DB37),$A37*wSUP!BQ37/SUM(wSUP!$C37:$DB37),0)</f>
        <v>0</v>
      </c>
      <c r="BR37" s="15">
        <f>IF(SUM(wSUP!$C37:$DB37),$A37*wSUP!BR37/SUM(wSUP!$C37:$DB37),0)</f>
        <v>0</v>
      </c>
      <c r="BS37" s="15">
        <f>IF(SUM(wSUP!$C37:$DB37),$A37*wSUP!BS37/SUM(wSUP!$C37:$DB37),0)</f>
        <v>0</v>
      </c>
      <c r="BT37" s="15">
        <f>IF(SUM(wSUP!$C37:$DB37),$A37*wSUP!BT37/SUM(wSUP!$C37:$DB37),0)</f>
        <v>0</v>
      </c>
      <c r="BU37" s="15">
        <f>IF(SUM(wSUP!$C37:$DB37),$A37*wSUP!BU37/SUM(wSUP!$C37:$DB37),0)</f>
        <v>0</v>
      </c>
      <c r="BV37" s="15">
        <f>IF(SUM(wSUP!$C37:$DB37),$A37*wSUP!BV37/SUM(wSUP!$C37:$DB37),0)</f>
        <v>0</v>
      </c>
      <c r="BW37" s="15">
        <f>IF(SUM(wSUP!$C37:$DB37),$A37*wSUP!BW37/SUM(wSUP!$C37:$DB37),0)</f>
        <v>0</v>
      </c>
      <c r="BX37" s="15">
        <f>IF(SUM(wSUP!$C37:$DB37),$A37*wSUP!BX37/SUM(wSUP!$C37:$DB37),0)</f>
        <v>0</v>
      </c>
      <c r="BY37" s="15">
        <f>IF(SUM(wSUP!$C37:$DB37),$A37*wSUP!BY37/SUM(wSUP!$C37:$DB37),0)</f>
        <v>0</v>
      </c>
      <c r="BZ37" s="15">
        <f>IF(SUM(wSUP!$C37:$DB37),$A37*wSUP!BZ37/SUM(wSUP!$C37:$DB37),0)</f>
        <v>0</v>
      </c>
      <c r="CA37" s="15">
        <f>IF(SUM(wSUP!$C37:$DB37),$A37*wSUP!CA37/SUM(wSUP!$C37:$DB37),0)</f>
        <v>0</v>
      </c>
      <c r="CB37" s="15">
        <f>IF(SUM(wSUP!$C37:$DB37),$A37*wSUP!CB37/SUM(wSUP!$C37:$DB37),0)</f>
        <v>0</v>
      </c>
      <c r="CC37" s="15">
        <f>IF(SUM(wSUP!$C37:$DB37),$A37*wSUP!CC37/SUM(wSUP!$C37:$DB37),0)</f>
        <v>0</v>
      </c>
      <c r="CD37" s="15">
        <f>IF(SUM(wSUP!$C37:$DB37),$A37*wSUP!CD37/SUM(wSUP!$C37:$DB37),0)</f>
        <v>0</v>
      </c>
      <c r="CE37" s="15">
        <f>IF(SUM(wSUP!$C37:$DB37),$A37*wSUP!CE37/SUM(wSUP!$C37:$DB37),0)</f>
        <v>0</v>
      </c>
      <c r="CF37" s="15">
        <f>IF(SUM(wSUP!$C37:$DB37),$A37*wSUP!CF37/SUM(wSUP!$C37:$DB37),0)</f>
        <v>0</v>
      </c>
      <c r="CG37" s="15">
        <f>IF(SUM(wSUP!$C37:$DB37),$A37*wSUP!CG37/SUM(wSUP!$C37:$DB37),0)</f>
        <v>0</v>
      </c>
      <c r="CH37" s="15">
        <f>IF(SUM(wSUP!$C37:$DB37),$A37*wSUP!CH37/SUM(wSUP!$C37:$DB37),0)</f>
        <v>0</v>
      </c>
      <c r="CI37" s="15">
        <f>IF(SUM(wSUP!$C37:$DB37),$A37*wSUP!CI37/SUM(wSUP!$C37:$DB37),0)</f>
        <v>0</v>
      </c>
      <c r="CJ37" s="15">
        <f>IF(SUM(wSUP!$C37:$DB37),$A37*wSUP!CJ37/SUM(wSUP!$C37:$DB37),0)</f>
        <v>0</v>
      </c>
      <c r="CK37" s="15">
        <f>IF(SUM(wSUP!$C37:$DB37),$A37*wSUP!CK37/SUM(wSUP!$C37:$DB37),0)</f>
        <v>0</v>
      </c>
      <c r="CL37" s="15">
        <f>IF(SUM(wSUP!$C37:$DB37),$A37*wSUP!CL37/SUM(wSUP!$C37:$DB37),0)</f>
        <v>0</v>
      </c>
      <c r="CM37" s="15">
        <f>IF(SUM(wSUP!$C37:$DB37),$A37*wSUP!CM37/SUM(wSUP!$C37:$DB37),0)</f>
        <v>0</v>
      </c>
      <c r="CN37" s="15">
        <f>IF(SUM(wSUP!$C37:$DB37),$A37*wSUP!CN37/SUM(wSUP!$C37:$DB37),0)</f>
        <v>0</v>
      </c>
      <c r="CO37" s="15">
        <f>IF(SUM(wSUP!$C37:$DB37),$A37*wSUP!CO37/SUM(wSUP!$C37:$DB37),0)</f>
        <v>0</v>
      </c>
      <c r="CP37" s="15">
        <f>IF(SUM(wSUP!$C37:$DB37),$A37*wSUP!CP37/SUM(wSUP!$C37:$DB37),0)</f>
        <v>0</v>
      </c>
      <c r="CQ37" s="15">
        <f>IF(SUM(wSUP!$C37:$DB37),$A37*wSUP!CQ37/SUM(wSUP!$C37:$DB37),0)</f>
        <v>0</v>
      </c>
      <c r="CR37" s="15">
        <f>IF(SUM(wSUP!$C37:$DB37),$A37*wSUP!CR37/SUM(wSUP!$C37:$DB37),0)</f>
        <v>0</v>
      </c>
      <c r="CS37" s="15">
        <f>IF(SUM(wSUP!$C37:$DB37),$A37*wSUP!CS37/SUM(wSUP!$C37:$DB37),0)</f>
        <v>0</v>
      </c>
      <c r="CT37" s="15">
        <f>IF(SUM(wSUP!$C37:$DB37),$A37*wSUP!CT37/SUM(wSUP!$C37:$DB37),0)</f>
        <v>0</v>
      </c>
      <c r="CU37" s="15">
        <f>IF(SUM(wSUP!$C37:$DB37),$A37*wSUP!CU37/SUM(wSUP!$C37:$DB37),0)</f>
        <v>0</v>
      </c>
      <c r="CV37" s="15">
        <f>IF(SUM(wSUP!$C37:$DB37),$A37*wSUP!CV37/SUM(wSUP!$C37:$DB37),0)</f>
        <v>0</v>
      </c>
      <c r="CW37" s="15">
        <f>IF(SUM(wSUP!$C37:$DB37),$A37*wSUP!CW37/SUM(wSUP!$C37:$DB37),0)</f>
        <v>0</v>
      </c>
      <c r="CX37" s="15">
        <f>IF(SUM(wSUP!$C37:$DB37),$A37*wSUP!CX37/SUM(wSUP!$C37:$DB37),0)</f>
        <v>0</v>
      </c>
      <c r="CY37" s="15">
        <f>IF(SUM(wSUP!$C37:$DB37),$A37*wSUP!CY37/SUM(wSUP!$C37:$DB37),0)</f>
        <v>0</v>
      </c>
      <c r="CZ37" s="15">
        <f>IF(SUM(wSUP!$C37:$DB37),$A37*wSUP!CZ37/SUM(wSUP!$C37:$DB37),0)</f>
        <v>0</v>
      </c>
      <c r="DA37" s="15">
        <f>IF(SUM(wSUP!$C37:$DB37),$A37*wSUP!DA37/SUM(wSUP!$C37:$DB37),0)</f>
        <v>0</v>
      </c>
      <c r="DB37" s="15">
        <f>IF(SUM(wSUP!$C37:$DB37),$A37*wSUP!DB37/SUM(wSUP!$C37:$DB37),0)</f>
        <v>0</v>
      </c>
      <c r="DC37" s="1"/>
    </row>
    <row r="38" spans="1:107" x14ac:dyDescent="0.35">
      <c r="A38" s="35">
        <v>14.649477108700465</v>
      </c>
      <c r="B38" s="8" t="s">
        <v>96</v>
      </c>
      <c r="C38" s="15">
        <f>IF(SUM(wSUP!$C38:$DB38),$A38*wSUP!C38/SUM(wSUP!$C38:$DB38),0)</f>
        <v>0</v>
      </c>
      <c r="D38" s="15">
        <f>IF(SUM(wSUP!$C38:$DB38),$A38*wSUP!D38/SUM(wSUP!$C38:$DB38),0)</f>
        <v>0</v>
      </c>
      <c r="E38" s="15">
        <f>IF(SUM(wSUP!$C38:$DB38),$A38*wSUP!E38/SUM(wSUP!$C38:$DB38),0)</f>
        <v>0</v>
      </c>
      <c r="F38" s="15">
        <f>IF(SUM(wSUP!$C38:$DB38),$A38*wSUP!F38/SUM(wSUP!$C38:$DB38),0)</f>
        <v>0</v>
      </c>
      <c r="G38" s="15">
        <f>IF(SUM(wSUP!$C38:$DB38),$A38*wSUP!G38/SUM(wSUP!$C38:$DB38),0)</f>
        <v>0</v>
      </c>
      <c r="H38" s="15">
        <f>IF(SUM(wSUP!$C38:$DB38),$A38*wSUP!H38/SUM(wSUP!$C38:$DB38),0)</f>
        <v>0</v>
      </c>
      <c r="I38" s="15">
        <f>IF(SUM(wSUP!$C38:$DB38),$A38*wSUP!I38/SUM(wSUP!$C38:$DB38),0)</f>
        <v>0</v>
      </c>
      <c r="J38" s="15">
        <f>IF(SUM(wSUP!$C38:$DB38),$A38*wSUP!J38/SUM(wSUP!$C38:$DB38),0)</f>
        <v>0</v>
      </c>
      <c r="K38" s="15">
        <f>IF(SUM(wSUP!$C38:$DB38),$A38*wSUP!K38/SUM(wSUP!$C38:$DB38),0)</f>
        <v>0</v>
      </c>
      <c r="L38" s="15">
        <f>IF(SUM(wSUP!$C38:$DB38),$A38*wSUP!L38/SUM(wSUP!$C38:$DB38),0)</f>
        <v>0</v>
      </c>
      <c r="M38" s="15">
        <f>IF(SUM(wSUP!$C38:$DB38),$A38*wSUP!M38/SUM(wSUP!$C38:$DB38),0)</f>
        <v>0</v>
      </c>
      <c r="N38" s="15">
        <f>IF(SUM(wSUP!$C38:$DB38),$A38*wSUP!N38/SUM(wSUP!$C38:$DB38),0)</f>
        <v>0</v>
      </c>
      <c r="O38" s="15">
        <f>IF(SUM(wSUP!$C38:$DB38),$A38*wSUP!O38/SUM(wSUP!$C38:$DB38),0)</f>
        <v>0</v>
      </c>
      <c r="P38" s="15">
        <f>IF(SUM(wSUP!$C38:$DB38),$A38*wSUP!P38/SUM(wSUP!$C38:$DB38),0)</f>
        <v>0</v>
      </c>
      <c r="Q38" s="15">
        <f>IF(SUM(wSUP!$C38:$DB38),$A38*wSUP!Q38/SUM(wSUP!$C38:$DB38),0)</f>
        <v>0</v>
      </c>
      <c r="R38" s="15">
        <f>IF(SUM(wSUP!$C38:$DB38),$A38*wSUP!R38/SUM(wSUP!$C38:$DB38),0)</f>
        <v>0</v>
      </c>
      <c r="S38" s="15">
        <f>IF(SUM(wSUP!$C38:$DB38),$A38*wSUP!S38/SUM(wSUP!$C38:$DB38),0)</f>
        <v>0</v>
      </c>
      <c r="T38" s="15">
        <f>IF(SUM(wSUP!$C38:$DB38),$A38*wSUP!T38/SUM(wSUP!$C38:$DB38),0)</f>
        <v>0</v>
      </c>
      <c r="U38" s="15">
        <f>IF(SUM(wSUP!$C38:$DB38),$A38*wSUP!U38/SUM(wSUP!$C38:$DB38),0)</f>
        <v>0</v>
      </c>
      <c r="V38" s="15">
        <f>IF(SUM(wSUP!$C38:$DB38),$A38*wSUP!V38/SUM(wSUP!$C38:$DB38),0)</f>
        <v>0</v>
      </c>
      <c r="W38" s="15">
        <f>IF(SUM(wSUP!$C38:$DB38),$A38*wSUP!W38/SUM(wSUP!$C38:$DB38),0)</f>
        <v>0</v>
      </c>
      <c r="X38" s="15">
        <f>IF(SUM(wSUP!$C38:$DB38),$A38*wSUP!X38/SUM(wSUP!$C38:$DB38),0)</f>
        <v>0</v>
      </c>
      <c r="Y38" s="15">
        <f>IF(SUM(wSUP!$C38:$DB38),$A38*wSUP!Y38/SUM(wSUP!$C38:$DB38),0)</f>
        <v>0</v>
      </c>
      <c r="Z38" s="15">
        <f>IF(SUM(wSUP!$C38:$DB38),$A38*wSUP!Z38/SUM(wSUP!$C38:$DB38),0)</f>
        <v>0</v>
      </c>
      <c r="AA38" s="15">
        <f>IF(SUM(wSUP!$C38:$DB38),$A38*wSUP!AA38/SUM(wSUP!$C38:$DB38),0)</f>
        <v>0</v>
      </c>
      <c r="AB38" s="15">
        <f>IF(SUM(wSUP!$C38:$DB38),$A38*wSUP!AB38/SUM(wSUP!$C38:$DB38),0)</f>
        <v>0</v>
      </c>
      <c r="AC38" s="15">
        <f>IF(SUM(wSUP!$C38:$DB38),$A38*wSUP!AC38/SUM(wSUP!$C38:$DB38),0)</f>
        <v>0</v>
      </c>
      <c r="AD38" s="15">
        <f>IF(SUM(wSUP!$C38:$DB38),$A38*wSUP!AD38/SUM(wSUP!$C38:$DB38),0)</f>
        <v>0</v>
      </c>
      <c r="AE38" s="15">
        <f>IF(SUM(wSUP!$C38:$DB38),$A38*wSUP!AE38/SUM(wSUP!$C38:$DB38),0)</f>
        <v>0</v>
      </c>
      <c r="AF38" s="15">
        <f>IF(SUM(wSUP!$C38:$DB38),$A38*wSUP!AF38/SUM(wSUP!$C38:$DB38),0)</f>
        <v>0</v>
      </c>
      <c r="AG38" s="15">
        <f>IF(SUM(wSUP!$C38:$DB38),$A38*wSUP!AG38/SUM(wSUP!$C38:$DB38),0)</f>
        <v>14.649477108700465</v>
      </c>
      <c r="AH38" s="15">
        <f>IF(SUM(wSUP!$C38:$DB38),$A38*wSUP!AH38/SUM(wSUP!$C38:$DB38),0)</f>
        <v>0</v>
      </c>
      <c r="AI38" s="15">
        <f>IF(SUM(wSUP!$C38:$DB38),$A38*wSUP!AI38/SUM(wSUP!$C38:$DB38),0)</f>
        <v>0</v>
      </c>
      <c r="AJ38" s="15">
        <f>IF(SUM(wSUP!$C38:$DB38),$A38*wSUP!AJ38/SUM(wSUP!$C38:$DB38),0)</f>
        <v>0</v>
      </c>
      <c r="AK38" s="15">
        <f>IF(SUM(wSUP!$C38:$DB38),$A38*wSUP!AK38/SUM(wSUP!$C38:$DB38),0)</f>
        <v>0</v>
      </c>
      <c r="AL38" s="15">
        <f>IF(SUM(wSUP!$C38:$DB38),$A38*wSUP!AL38/SUM(wSUP!$C38:$DB38),0)</f>
        <v>0</v>
      </c>
      <c r="AM38" s="15">
        <f>IF(SUM(wSUP!$C38:$DB38),$A38*wSUP!AM38/SUM(wSUP!$C38:$DB38),0)</f>
        <v>0</v>
      </c>
      <c r="AN38" s="15">
        <f>IF(SUM(wSUP!$C38:$DB38),$A38*wSUP!AN38/SUM(wSUP!$C38:$DB38),0)</f>
        <v>0</v>
      </c>
      <c r="AO38" s="15">
        <f>IF(SUM(wSUP!$C38:$DB38),$A38*wSUP!AO38/SUM(wSUP!$C38:$DB38),0)</f>
        <v>0</v>
      </c>
      <c r="AP38" s="15">
        <f>IF(SUM(wSUP!$C38:$DB38),$A38*wSUP!AP38/SUM(wSUP!$C38:$DB38),0)</f>
        <v>0</v>
      </c>
      <c r="AQ38" s="15">
        <f>IF(SUM(wSUP!$C38:$DB38),$A38*wSUP!AQ38/SUM(wSUP!$C38:$DB38),0)</f>
        <v>0</v>
      </c>
      <c r="AR38" s="15">
        <f>IF(SUM(wSUP!$C38:$DB38),$A38*wSUP!AR38/SUM(wSUP!$C38:$DB38),0)</f>
        <v>0</v>
      </c>
      <c r="AS38" s="15">
        <f>IF(SUM(wSUP!$C38:$DB38),$A38*wSUP!AS38/SUM(wSUP!$C38:$DB38),0)</f>
        <v>0</v>
      </c>
      <c r="AT38" s="15">
        <f>IF(SUM(wSUP!$C38:$DB38),$A38*wSUP!AT38/SUM(wSUP!$C38:$DB38),0)</f>
        <v>0</v>
      </c>
      <c r="AU38" s="15">
        <f>IF(SUM(wSUP!$C38:$DB38),$A38*wSUP!AU38/SUM(wSUP!$C38:$DB38),0)</f>
        <v>0</v>
      </c>
      <c r="AV38" s="15">
        <f>IF(SUM(wSUP!$C38:$DB38),$A38*wSUP!AV38/SUM(wSUP!$C38:$DB38),0)</f>
        <v>0</v>
      </c>
      <c r="AW38" s="15">
        <f>IF(SUM(wSUP!$C38:$DB38),$A38*wSUP!AW38/SUM(wSUP!$C38:$DB38),0)</f>
        <v>0</v>
      </c>
      <c r="AX38" s="15">
        <f>IF(SUM(wSUP!$C38:$DB38),$A38*wSUP!AX38/SUM(wSUP!$C38:$DB38),0)</f>
        <v>0</v>
      </c>
      <c r="AY38" s="15">
        <f>IF(SUM(wSUP!$C38:$DB38),$A38*wSUP!AY38/SUM(wSUP!$C38:$DB38),0)</f>
        <v>0</v>
      </c>
      <c r="AZ38" s="15">
        <f>IF(SUM(wSUP!$C38:$DB38),$A38*wSUP!AZ38/SUM(wSUP!$C38:$DB38),0)</f>
        <v>0</v>
      </c>
      <c r="BA38" s="15">
        <f>IF(SUM(wSUP!$C38:$DB38),$A38*wSUP!BA38/SUM(wSUP!$C38:$DB38),0)</f>
        <v>0</v>
      </c>
      <c r="BB38" s="15">
        <f>IF(SUM(wSUP!$C38:$DB38),$A38*wSUP!BB38/SUM(wSUP!$C38:$DB38),0)</f>
        <v>0</v>
      </c>
      <c r="BC38" s="15">
        <f>IF(SUM(wSUP!$C38:$DB38),$A38*wSUP!BC38/SUM(wSUP!$C38:$DB38),0)</f>
        <v>0</v>
      </c>
      <c r="BD38" s="15">
        <f>IF(SUM(wSUP!$C38:$DB38),$A38*wSUP!BD38/SUM(wSUP!$C38:$DB38),0)</f>
        <v>0</v>
      </c>
      <c r="BE38" s="15">
        <f>IF(SUM(wSUP!$C38:$DB38),$A38*wSUP!BE38/SUM(wSUP!$C38:$DB38),0)</f>
        <v>0</v>
      </c>
      <c r="BF38" s="15">
        <f>IF(SUM(wSUP!$C38:$DB38),$A38*wSUP!BF38/SUM(wSUP!$C38:$DB38),0)</f>
        <v>0</v>
      </c>
      <c r="BG38" s="15">
        <f>IF(SUM(wSUP!$C38:$DB38),$A38*wSUP!BG38/SUM(wSUP!$C38:$DB38),0)</f>
        <v>0</v>
      </c>
      <c r="BH38" s="15">
        <f>IF(SUM(wSUP!$C38:$DB38),$A38*wSUP!BH38/SUM(wSUP!$C38:$DB38),0)</f>
        <v>0</v>
      </c>
      <c r="BI38" s="15">
        <f>IF(SUM(wSUP!$C38:$DB38),$A38*wSUP!BI38/SUM(wSUP!$C38:$DB38),0)</f>
        <v>0</v>
      </c>
      <c r="BJ38" s="15">
        <f>IF(SUM(wSUP!$C38:$DB38),$A38*wSUP!BJ38/SUM(wSUP!$C38:$DB38),0)</f>
        <v>0</v>
      </c>
      <c r="BK38" s="15">
        <f>IF(SUM(wSUP!$C38:$DB38),$A38*wSUP!BK38/SUM(wSUP!$C38:$DB38),0)</f>
        <v>0</v>
      </c>
      <c r="BL38" s="15">
        <f>IF(SUM(wSUP!$C38:$DB38),$A38*wSUP!BL38/SUM(wSUP!$C38:$DB38),0)</f>
        <v>0</v>
      </c>
      <c r="BM38" s="15">
        <f>IF(SUM(wSUP!$C38:$DB38),$A38*wSUP!BM38/SUM(wSUP!$C38:$DB38),0)</f>
        <v>0</v>
      </c>
      <c r="BN38" s="15">
        <f>IF(SUM(wSUP!$C38:$DB38),$A38*wSUP!BN38/SUM(wSUP!$C38:$DB38),0)</f>
        <v>0</v>
      </c>
      <c r="BO38" s="15">
        <f>IF(SUM(wSUP!$C38:$DB38),$A38*wSUP!BO38/SUM(wSUP!$C38:$DB38),0)</f>
        <v>0</v>
      </c>
      <c r="BP38" s="15">
        <f>IF(SUM(wSUP!$C38:$DB38),$A38*wSUP!BP38/SUM(wSUP!$C38:$DB38),0)</f>
        <v>0</v>
      </c>
      <c r="BQ38" s="15">
        <f>IF(SUM(wSUP!$C38:$DB38),$A38*wSUP!BQ38/SUM(wSUP!$C38:$DB38),0)</f>
        <v>0</v>
      </c>
      <c r="BR38" s="15">
        <f>IF(SUM(wSUP!$C38:$DB38),$A38*wSUP!BR38/SUM(wSUP!$C38:$DB38),0)</f>
        <v>0</v>
      </c>
      <c r="BS38" s="15">
        <f>IF(SUM(wSUP!$C38:$DB38),$A38*wSUP!BS38/SUM(wSUP!$C38:$DB38),0)</f>
        <v>0</v>
      </c>
      <c r="BT38" s="15">
        <f>IF(SUM(wSUP!$C38:$DB38),$A38*wSUP!BT38/SUM(wSUP!$C38:$DB38),0)</f>
        <v>0</v>
      </c>
      <c r="BU38" s="15">
        <f>IF(SUM(wSUP!$C38:$DB38),$A38*wSUP!BU38/SUM(wSUP!$C38:$DB38),0)</f>
        <v>0</v>
      </c>
      <c r="BV38" s="15">
        <f>IF(SUM(wSUP!$C38:$DB38),$A38*wSUP!BV38/SUM(wSUP!$C38:$DB38),0)</f>
        <v>0</v>
      </c>
      <c r="BW38" s="15">
        <f>IF(SUM(wSUP!$C38:$DB38),$A38*wSUP!BW38/SUM(wSUP!$C38:$DB38),0)</f>
        <v>0</v>
      </c>
      <c r="BX38" s="15">
        <f>IF(SUM(wSUP!$C38:$DB38),$A38*wSUP!BX38/SUM(wSUP!$C38:$DB38),0)</f>
        <v>0</v>
      </c>
      <c r="BY38" s="15">
        <f>IF(SUM(wSUP!$C38:$DB38),$A38*wSUP!BY38/SUM(wSUP!$C38:$DB38),0)</f>
        <v>0</v>
      </c>
      <c r="BZ38" s="15">
        <f>IF(SUM(wSUP!$C38:$DB38),$A38*wSUP!BZ38/SUM(wSUP!$C38:$DB38),0)</f>
        <v>0</v>
      </c>
      <c r="CA38" s="15">
        <f>IF(SUM(wSUP!$C38:$DB38),$A38*wSUP!CA38/SUM(wSUP!$C38:$DB38),0)</f>
        <v>0</v>
      </c>
      <c r="CB38" s="15">
        <f>IF(SUM(wSUP!$C38:$DB38),$A38*wSUP!CB38/SUM(wSUP!$C38:$DB38),0)</f>
        <v>0</v>
      </c>
      <c r="CC38" s="15">
        <f>IF(SUM(wSUP!$C38:$DB38),$A38*wSUP!CC38/SUM(wSUP!$C38:$DB38),0)</f>
        <v>0</v>
      </c>
      <c r="CD38" s="15">
        <f>IF(SUM(wSUP!$C38:$DB38),$A38*wSUP!CD38/SUM(wSUP!$C38:$DB38),0)</f>
        <v>0</v>
      </c>
      <c r="CE38" s="15">
        <f>IF(SUM(wSUP!$C38:$DB38),$A38*wSUP!CE38/SUM(wSUP!$C38:$DB38),0)</f>
        <v>0</v>
      </c>
      <c r="CF38" s="15">
        <f>IF(SUM(wSUP!$C38:$DB38),$A38*wSUP!CF38/SUM(wSUP!$C38:$DB38),0)</f>
        <v>0</v>
      </c>
      <c r="CG38" s="15">
        <f>IF(SUM(wSUP!$C38:$DB38),$A38*wSUP!CG38/SUM(wSUP!$C38:$DB38),0)</f>
        <v>0</v>
      </c>
      <c r="CH38" s="15">
        <f>IF(SUM(wSUP!$C38:$DB38),$A38*wSUP!CH38/SUM(wSUP!$C38:$DB38),0)</f>
        <v>0</v>
      </c>
      <c r="CI38" s="15">
        <f>IF(SUM(wSUP!$C38:$DB38),$A38*wSUP!CI38/SUM(wSUP!$C38:$DB38),0)</f>
        <v>0</v>
      </c>
      <c r="CJ38" s="15">
        <f>IF(SUM(wSUP!$C38:$DB38),$A38*wSUP!CJ38/SUM(wSUP!$C38:$DB38),0)</f>
        <v>0</v>
      </c>
      <c r="CK38" s="15">
        <f>IF(SUM(wSUP!$C38:$DB38),$A38*wSUP!CK38/SUM(wSUP!$C38:$DB38),0)</f>
        <v>0</v>
      </c>
      <c r="CL38" s="15">
        <f>IF(SUM(wSUP!$C38:$DB38),$A38*wSUP!CL38/SUM(wSUP!$C38:$DB38),0)</f>
        <v>0</v>
      </c>
      <c r="CM38" s="15">
        <f>IF(SUM(wSUP!$C38:$DB38),$A38*wSUP!CM38/SUM(wSUP!$C38:$DB38),0)</f>
        <v>0</v>
      </c>
      <c r="CN38" s="15">
        <f>IF(SUM(wSUP!$C38:$DB38),$A38*wSUP!CN38/SUM(wSUP!$C38:$DB38),0)</f>
        <v>0</v>
      </c>
      <c r="CO38" s="15">
        <f>IF(SUM(wSUP!$C38:$DB38),$A38*wSUP!CO38/SUM(wSUP!$C38:$DB38),0)</f>
        <v>0</v>
      </c>
      <c r="CP38" s="15">
        <f>IF(SUM(wSUP!$C38:$DB38),$A38*wSUP!CP38/SUM(wSUP!$C38:$DB38),0)</f>
        <v>0</v>
      </c>
      <c r="CQ38" s="15">
        <f>IF(SUM(wSUP!$C38:$DB38),$A38*wSUP!CQ38/SUM(wSUP!$C38:$DB38),0)</f>
        <v>0</v>
      </c>
      <c r="CR38" s="15">
        <f>IF(SUM(wSUP!$C38:$DB38),$A38*wSUP!CR38/SUM(wSUP!$C38:$DB38),0)</f>
        <v>0</v>
      </c>
      <c r="CS38" s="15">
        <f>IF(SUM(wSUP!$C38:$DB38),$A38*wSUP!CS38/SUM(wSUP!$C38:$DB38),0)</f>
        <v>0</v>
      </c>
      <c r="CT38" s="15">
        <f>IF(SUM(wSUP!$C38:$DB38),$A38*wSUP!CT38/SUM(wSUP!$C38:$DB38),0)</f>
        <v>0</v>
      </c>
      <c r="CU38" s="15">
        <f>IF(SUM(wSUP!$C38:$DB38),$A38*wSUP!CU38/SUM(wSUP!$C38:$DB38),0)</f>
        <v>0</v>
      </c>
      <c r="CV38" s="15">
        <f>IF(SUM(wSUP!$C38:$DB38),$A38*wSUP!CV38/SUM(wSUP!$C38:$DB38),0)</f>
        <v>0</v>
      </c>
      <c r="CW38" s="15">
        <f>IF(SUM(wSUP!$C38:$DB38),$A38*wSUP!CW38/SUM(wSUP!$C38:$DB38),0)</f>
        <v>0</v>
      </c>
      <c r="CX38" s="15">
        <f>IF(SUM(wSUP!$C38:$DB38),$A38*wSUP!CX38/SUM(wSUP!$C38:$DB38),0)</f>
        <v>0</v>
      </c>
      <c r="CY38" s="15">
        <f>IF(SUM(wSUP!$C38:$DB38),$A38*wSUP!CY38/SUM(wSUP!$C38:$DB38),0)</f>
        <v>0</v>
      </c>
      <c r="CZ38" s="15">
        <f>IF(SUM(wSUP!$C38:$DB38),$A38*wSUP!CZ38/SUM(wSUP!$C38:$DB38),0)</f>
        <v>0</v>
      </c>
      <c r="DA38" s="15">
        <f>IF(SUM(wSUP!$C38:$DB38),$A38*wSUP!DA38/SUM(wSUP!$C38:$DB38),0)</f>
        <v>0</v>
      </c>
      <c r="DB38" s="15">
        <f>IF(SUM(wSUP!$C38:$DB38),$A38*wSUP!DB38/SUM(wSUP!$C38:$DB38),0)</f>
        <v>0</v>
      </c>
      <c r="DC38" s="1"/>
    </row>
    <row r="39" spans="1:107" x14ac:dyDescent="0.35">
      <c r="A39" s="35">
        <v>0.52796612233888762</v>
      </c>
      <c r="B39" s="15" t="s">
        <v>912</v>
      </c>
      <c r="C39" s="15">
        <f>IF(SUM(wSUP!$C39:$DB39),$A39*wSUP!C39/SUM(wSUP!$C39:$DB39),0)</f>
        <v>0</v>
      </c>
      <c r="D39" s="15">
        <f>IF(SUM(wSUP!$C39:$DB39),$A39*wSUP!D39/SUM(wSUP!$C39:$DB39),0)</f>
        <v>0</v>
      </c>
      <c r="E39" s="15">
        <f>IF(SUM(wSUP!$C39:$DB39),$A39*wSUP!E39/SUM(wSUP!$C39:$DB39),0)</f>
        <v>0</v>
      </c>
      <c r="F39" s="15">
        <f>IF(SUM(wSUP!$C39:$DB39),$A39*wSUP!F39/SUM(wSUP!$C39:$DB39),0)</f>
        <v>0</v>
      </c>
      <c r="G39" s="15">
        <f>IF(SUM(wSUP!$C39:$DB39),$A39*wSUP!G39/SUM(wSUP!$C39:$DB39),0)</f>
        <v>0</v>
      </c>
      <c r="H39" s="15">
        <f>IF(SUM(wSUP!$C39:$DB39),$A39*wSUP!H39/SUM(wSUP!$C39:$DB39),0)</f>
        <v>0</v>
      </c>
      <c r="I39" s="15">
        <f>IF(SUM(wSUP!$C39:$DB39),$A39*wSUP!I39/SUM(wSUP!$C39:$DB39),0)</f>
        <v>0</v>
      </c>
      <c r="J39" s="15">
        <f>IF(SUM(wSUP!$C39:$DB39),$A39*wSUP!J39/SUM(wSUP!$C39:$DB39),0)</f>
        <v>0</v>
      </c>
      <c r="K39" s="15">
        <f>IF(SUM(wSUP!$C39:$DB39),$A39*wSUP!K39/SUM(wSUP!$C39:$DB39),0)</f>
        <v>0</v>
      </c>
      <c r="L39" s="15">
        <f>IF(SUM(wSUP!$C39:$DB39),$A39*wSUP!L39/SUM(wSUP!$C39:$DB39),0)</f>
        <v>0</v>
      </c>
      <c r="M39" s="15">
        <f>IF(SUM(wSUP!$C39:$DB39),$A39*wSUP!M39/SUM(wSUP!$C39:$DB39),0)</f>
        <v>0</v>
      </c>
      <c r="N39" s="15">
        <f>IF(SUM(wSUP!$C39:$DB39),$A39*wSUP!N39/SUM(wSUP!$C39:$DB39),0)</f>
        <v>0</v>
      </c>
      <c r="O39" s="15">
        <f>IF(SUM(wSUP!$C39:$DB39),$A39*wSUP!O39/SUM(wSUP!$C39:$DB39),0)</f>
        <v>0</v>
      </c>
      <c r="P39" s="15">
        <f>IF(SUM(wSUP!$C39:$DB39),$A39*wSUP!P39/SUM(wSUP!$C39:$DB39),0)</f>
        <v>0</v>
      </c>
      <c r="Q39" s="15">
        <f>IF(SUM(wSUP!$C39:$DB39),$A39*wSUP!Q39/SUM(wSUP!$C39:$DB39),0)</f>
        <v>0</v>
      </c>
      <c r="R39" s="15">
        <f>IF(SUM(wSUP!$C39:$DB39),$A39*wSUP!R39/SUM(wSUP!$C39:$DB39),0)</f>
        <v>0</v>
      </c>
      <c r="S39" s="15">
        <f>IF(SUM(wSUP!$C39:$DB39),$A39*wSUP!S39/SUM(wSUP!$C39:$DB39),0)</f>
        <v>0</v>
      </c>
      <c r="T39" s="15">
        <f>IF(SUM(wSUP!$C39:$DB39),$A39*wSUP!T39/SUM(wSUP!$C39:$DB39),0)</f>
        <v>0</v>
      </c>
      <c r="U39" s="15">
        <f>IF(SUM(wSUP!$C39:$DB39),$A39*wSUP!U39/SUM(wSUP!$C39:$DB39),0)</f>
        <v>0</v>
      </c>
      <c r="V39" s="15">
        <f>IF(SUM(wSUP!$C39:$DB39),$A39*wSUP!V39/SUM(wSUP!$C39:$DB39),0)</f>
        <v>0</v>
      </c>
      <c r="W39" s="15">
        <f>IF(SUM(wSUP!$C39:$DB39),$A39*wSUP!W39/SUM(wSUP!$C39:$DB39),0)</f>
        <v>0</v>
      </c>
      <c r="X39" s="15">
        <f>IF(SUM(wSUP!$C39:$DB39),$A39*wSUP!X39/SUM(wSUP!$C39:$DB39),0)</f>
        <v>0</v>
      </c>
      <c r="Y39" s="15">
        <f>IF(SUM(wSUP!$C39:$DB39),$A39*wSUP!Y39/SUM(wSUP!$C39:$DB39),0)</f>
        <v>0</v>
      </c>
      <c r="Z39" s="15">
        <f>IF(SUM(wSUP!$C39:$DB39),$A39*wSUP!Z39/SUM(wSUP!$C39:$DB39),0)</f>
        <v>0</v>
      </c>
      <c r="AA39" s="15">
        <f>IF(SUM(wSUP!$C39:$DB39),$A39*wSUP!AA39/SUM(wSUP!$C39:$DB39),0)</f>
        <v>0</v>
      </c>
      <c r="AB39" s="15">
        <f>IF(SUM(wSUP!$C39:$DB39),$A39*wSUP!AB39/SUM(wSUP!$C39:$DB39),0)</f>
        <v>0</v>
      </c>
      <c r="AC39" s="15">
        <f>IF(SUM(wSUP!$C39:$DB39),$A39*wSUP!AC39/SUM(wSUP!$C39:$DB39),0)</f>
        <v>0</v>
      </c>
      <c r="AD39" s="15">
        <f>IF(SUM(wSUP!$C39:$DB39),$A39*wSUP!AD39/SUM(wSUP!$C39:$DB39),0)</f>
        <v>0</v>
      </c>
      <c r="AE39" s="15">
        <f>IF(SUM(wSUP!$C39:$DB39),$A39*wSUP!AE39/SUM(wSUP!$C39:$DB39),0)</f>
        <v>0</v>
      </c>
      <c r="AF39" s="15">
        <f>IF(SUM(wSUP!$C39:$DB39),$A39*wSUP!AF39/SUM(wSUP!$C39:$DB39),0)</f>
        <v>0</v>
      </c>
      <c r="AG39" s="15">
        <f>IF(SUM(wSUP!$C39:$DB39),$A39*wSUP!AG39/SUM(wSUP!$C39:$DB39),0)</f>
        <v>0</v>
      </c>
      <c r="AH39" s="15">
        <f>IF(SUM(wSUP!$C39:$DB39),$A39*wSUP!AH39/SUM(wSUP!$C39:$DB39),0)</f>
        <v>0.52796612233888762</v>
      </c>
      <c r="AI39" s="15">
        <f>IF(SUM(wSUP!$C39:$DB39),$A39*wSUP!AI39/SUM(wSUP!$C39:$DB39),0)</f>
        <v>0</v>
      </c>
      <c r="AJ39" s="15">
        <f>IF(SUM(wSUP!$C39:$DB39),$A39*wSUP!AJ39/SUM(wSUP!$C39:$DB39),0)</f>
        <v>0</v>
      </c>
      <c r="AK39" s="15">
        <f>IF(SUM(wSUP!$C39:$DB39),$A39*wSUP!AK39/SUM(wSUP!$C39:$DB39),0)</f>
        <v>0</v>
      </c>
      <c r="AL39" s="15">
        <f>IF(SUM(wSUP!$C39:$DB39),$A39*wSUP!AL39/SUM(wSUP!$C39:$DB39),0)</f>
        <v>0</v>
      </c>
      <c r="AM39" s="15">
        <f>IF(SUM(wSUP!$C39:$DB39),$A39*wSUP!AM39/SUM(wSUP!$C39:$DB39),0)</f>
        <v>0</v>
      </c>
      <c r="AN39" s="15">
        <f>IF(SUM(wSUP!$C39:$DB39),$A39*wSUP!AN39/SUM(wSUP!$C39:$DB39),0)</f>
        <v>0</v>
      </c>
      <c r="AO39" s="15">
        <f>IF(SUM(wSUP!$C39:$DB39),$A39*wSUP!AO39/SUM(wSUP!$C39:$DB39),0)</f>
        <v>0</v>
      </c>
      <c r="AP39" s="15">
        <f>IF(SUM(wSUP!$C39:$DB39),$A39*wSUP!AP39/SUM(wSUP!$C39:$DB39),0)</f>
        <v>0</v>
      </c>
      <c r="AQ39" s="15">
        <f>IF(SUM(wSUP!$C39:$DB39),$A39*wSUP!AQ39/SUM(wSUP!$C39:$DB39),0)</f>
        <v>0</v>
      </c>
      <c r="AR39" s="15">
        <f>IF(SUM(wSUP!$C39:$DB39),$A39*wSUP!AR39/SUM(wSUP!$C39:$DB39),0)</f>
        <v>0</v>
      </c>
      <c r="AS39" s="15">
        <f>IF(SUM(wSUP!$C39:$DB39),$A39*wSUP!AS39/SUM(wSUP!$C39:$DB39),0)</f>
        <v>0</v>
      </c>
      <c r="AT39" s="15">
        <f>IF(SUM(wSUP!$C39:$DB39),$A39*wSUP!AT39/SUM(wSUP!$C39:$DB39),0)</f>
        <v>0</v>
      </c>
      <c r="AU39" s="15">
        <f>IF(SUM(wSUP!$C39:$DB39),$A39*wSUP!AU39/SUM(wSUP!$C39:$DB39),0)</f>
        <v>0</v>
      </c>
      <c r="AV39" s="15">
        <f>IF(SUM(wSUP!$C39:$DB39),$A39*wSUP!AV39/SUM(wSUP!$C39:$DB39),0)</f>
        <v>0</v>
      </c>
      <c r="AW39" s="15">
        <f>IF(SUM(wSUP!$C39:$DB39),$A39*wSUP!AW39/SUM(wSUP!$C39:$DB39),0)</f>
        <v>0</v>
      </c>
      <c r="AX39" s="15">
        <f>IF(SUM(wSUP!$C39:$DB39),$A39*wSUP!AX39/SUM(wSUP!$C39:$DB39),0)</f>
        <v>0</v>
      </c>
      <c r="AY39" s="15">
        <f>IF(SUM(wSUP!$C39:$DB39),$A39*wSUP!AY39/SUM(wSUP!$C39:$DB39),0)</f>
        <v>0</v>
      </c>
      <c r="AZ39" s="15">
        <f>IF(SUM(wSUP!$C39:$DB39),$A39*wSUP!AZ39/SUM(wSUP!$C39:$DB39),0)</f>
        <v>0</v>
      </c>
      <c r="BA39" s="15">
        <f>IF(SUM(wSUP!$C39:$DB39),$A39*wSUP!BA39/SUM(wSUP!$C39:$DB39),0)</f>
        <v>0</v>
      </c>
      <c r="BB39" s="15">
        <f>IF(SUM(wSUP!$C39:$DB39),$A39*wSUP!BB39/SUM(wSUP!$C39:$DB39),0)</f>
        <v>0</v>
      </c>
      <c r="BC39" s="15">
        <f>IF(SUM(wSUP!$C39:$DB39),$A39*wSUP!BC39/SUM(wSUP!$C39:$DB39),0)</f>
        <v>0</v>
      </c>
      <c r="BD39" s="15">
        <f>IF(SUM(wSUP!$C39:$DB39),$A39*wSUP!BD39/SUM(wSUP!$C39:$DB39),0)</f>
        <v>0</v>
      </c>
      <c r="BE39" s="15">
        <f>IF(SUM(wSUP!$C39:$DB39),$A39*wSUP!BE39/SUM(wSUP!$C39:$DB39),0)</f>
        <v>0</v>
      </c>
      <c r="BF39" s="15">
        <f>IF(SUM(wSUP!$C39:$DB39),$A39*wSUP!BF39/SUM(wSUP!$C39:$DB39),0)</f>
        <v>0</v>
      </c>
      <c r="BG39" s="15">
        <f>IF(SUM(wSUP!$C39:$DB39),$A39*wSUP!BG39/SUM(wSUP!$C39:$DB39),0)</f>
        <v>0</v>
      </c>
      <c r="BH39" s="15">
        <f>IF(SUM(wSUP!$C39:$DB39),$A39*wSUP!BH39/SUM(wSUP!$C39:$DB39),0)</f>
        <v>0</v>
      </c>
      <c r="BI39" s="15">
        <f>IF(SUM(wSUP!$C39:$DB39),$A39*wSUP!BI39/SUM(wSUP!$C39:$DB39),0)</f>
        <v>0</v>
      </c>
      <c r="BJ39" s="15">
        <f>IF(SUM(wSUP!$C39:$DB39),$A39*wSUP!BJ39/SUM(wSUP!$C39:$DB39),0)</f>
        <v>0</v>
      </c>
      <c r="BK39" s="15">
        <f>IF(SUM(wSUP!$C39:$DB39),$A39*wSUP!BK39/SUM(wSUP!$C39:$DB39),0)</f>
        <v>0</v>
      </c>
      <c r="BL39" s="15">
        <f>IF(SUM(wSUP!$C39:$DB39),$A39*wSUP!BL39/SUM(wSUP!$C39:$DB39),0)</f>
        <v>0</v>
      </c>
      <c r="BM39" s="15">
        <f>IF(SUM(wSUP!$C39:$DB39),$A39*wSUP!BM39/SUM(wSUP!$C39:$DB39),0)</f>
        <v>0</v>
      </c>
      <c r="BN39" s="15">
        <f>IF(SUM(wSUP!$C39:$DB39),$A39*wSUP!BN39/SUM(wSUP!$C39:$DB39),0)</f>
        <v>0</v>
      </c>
      <c r="BO39" s="15">
        <f>IF(SUM(wSUP!$C39:$DB39),$A39*wSUP!BO39/SUM(wSUP!$C39:$DB39),0)</f>
        <v>0</v>
      </c>
      <c r="BP39" s="15">
        <f>IF(SUM(wSUP!$C39:$DB39),$A39*wSUP!BP39/SUM(wSUP!$C39:$DB39),0)</f>
        <v>0</v>
      </c>
      <c r="BQ39" s="15">
        <f>IF(SUM(wSUP!$C39:$DB39),$A39*wSUP!BQ39/SUM(wSUP!$C39:$DB39),0)</f>
        <v>0</v>
      </c>
      <c r="BR39" s="15">
        <f>IF(SUM(wSUP!$C39:$DB39),$A39*wSUP!BR39/SUM(wSUP!$C39:$DB39),0)</f>
        <v>0</v>
      </c>
      <c r="BS39" s="15">
        <f>IF(SUM(wSUP!$C39:$DB39),$A39*wSUP!BS39/SUM(wSUP!$C39:$DB39),0)</f>
        <v>0</v>
      </c>
      <c r="BT39" s="15">
        <f>IF(SUM(wSUP!$C39:$DB39),$A39*wSUP!BT39/SUM(wSUP!$C39:$DB39),0)</f>
        <v>0</v>
      </c>
      <c r="BU39" s="15">
        <f>IF(SUM(wSUP!$C39:$DB39),$A39*wSUP!BU39/SUM(wSUP!$C39:$DB39),0)</f>
        <v>0</v>
      </c>
      <c r="BV39" s="15">
        <f>IF(SUM(wSUP!$C39:$DB39),$A39*wSUP!BV39/SUM(wSUP!$C39:$DB39),0)</f>
        <v>0</v>
      </c>
      <c r="BW39" s="15">
        <f>IF(SUM(wSUP!$C39:$DB39),$A39*wSUP!BW39/SUM(wSUP!$C39:$DB39),0)</f>
        <v>0</v>
      </c>
      <c r="BX39" s="15">
        <f>IF(SUM(wSUP!$C39:$DB39),$A39*wSUP!BX39/SUM(wSUP!$C39:$DB39),0)</f>
        <v>0</v>
      </c>
      <c r="BY39" s="15">
        <f>IF(SUM(wSUP!$C39:$DB39),$A39*wSUP!BY39/SUM(wSUP!$C39:$DB39),0)</f>
        <v>0</v>
      </c>
      <c r="BZ39" s="15">
        <f>IF(SUM(wSUP!$C39:$DB39),$A39*wSUP!BZ39/SUM(wSUP!$C39:$DB39),0)</f>
        <v>0</v>
      </c>
      <c r="CA39" s="15">
        <f>IF(SUM(wSUP!$C39:$DB39),$A39*wSUP!CA39/SUM(wSUP!$C39:$DB39),0)</f>
        <v>0</v>
      </c>
      <c r="CB39" s="15">
        <f>IF(SUM(wSUP!$C39:$DB39),$A39*wSUP!CB39/SUM(wSUP!$C39:$DB39),0)</f>
        <v>0</v>
      </c>
      <c r="CC39" s="15">
        <f>IF(SUM(wSUP!$C39:$DB39),$A39*wSUP!CC39/SUM(wSUP!$C39:$DB39),0)</f>
        <v>0</v>
      </c>
      <c r="CD39" s="15">
        <f>IF(SUM(wSUP!$C39:$DB39),$A39*wSUP!CD39/SUM(wSUP!$C39:$DB39),0)</f>
        <v>0</v>
      </c>
      <c r="CE39" s="15">
        <f>IF(SUM(wSUP!$C39:$DB39),$A39*wSUP!CE39/SUM(wSUP!$C39:$DB39),0)</f>
        <v>0</v>
      </c>
      <c r="CF39" s="15">
        <f>IF(SUM(wSUP!$C39:$DB39),$A39*wSUP!CF39/SUM(wSUP!$C39:$DB39),0)</f>
        <v>0</v>
      </c>
      <c r="CG39" s="15">
        <f>IF(SUM(wSUP!$C39:$DB39),$A39*wSUP!CG39/SUM(wSUP!$C39:$DB39),0)</f>
        <v>0</v>
      </c>
      <c r="CH39" s="15">
        <f>IF(SUM(wSUP!$C39:$DB39),$A39*wSUP!CH39/SUM(wSUP!$C39:$DB39),0)</f>
        <v>0</v>
      </c>
      <c r="CI39" s="15">
        <f>IF(SUM(wSUP!$C39:$DB39),$A39*wSUP!CI39/SUM(wSUP!$C39:$DB39),0)</f>
        <v>0</v>
      </c>
      <c r="CJ39" s="15">
        <f>IF(SUM(wSUP!$C39:$DB39),$A39*wSUP!CJ39/SUM(wSUP!$C39:$DB39),0)</f>
        <v>0</v>
      </c>
      <c r="CK39" s="15">
        <f>IF(SUM(wSUP!$C39:$DB39),$A39*wSUP!CK39/SUM(wSUP!$C39:$DB39),0)</f>
        <v>0</v>
      </c>
      <c r="CL39" s="15">
        <f>IF(SUM(wSUP!$C39:$DB39),$A39*wSUP!CL39/SUM(wSUP!$C39:$DB39),0)</f>
        <v>0</v>
      </c>
      <c r="CM39" s="15">
        <f>IF(SUM(wSUP!$C39:$DB39),$A39*wSUP!CM39/SUM(wSUP!$C39:$DB39),0)</f>
        <v>0</v>
      </c>
      <c r="CN39" s="15">
        <f>IF(SUM(wSUP!$C39:$DB39),$A39*wSUP!CN39/SUM(wSUP!$C39:$DB39),0)</f>
        <v>0</v>
      </c>
      <c r="CO39" s="15">
        <f>IF(SUM(wSUP!$C39:$DB39),$A39*wSUP!CO39/SUM(wSUP!$C39:$DB39),0)</f>
        <v>0</v>
      </c>
      <c r="CP39" s="15">
        <f>IF(SUM(wSUP!$C39:$DB39),$A39*wSUP!CP39/SUM(wSUP!$C39:$DB39),0)</f>
        <v>0</v>
      </c>
      <c r="CQ39" s="15">
        <f>IF(SUM(wSUP!$C39:$DB39),$A39*wSUP!CQ39/SUM(wSUP!$C39:$DB39),0)</f>
        <v>0</v>
      </c>
      <c r="CR39" s="15">
        <f>IF(SUM(wSUP!$C39:$DB39),$A39*wSUP!CR39/SUM(wSUP!$C39:$DB39),0)</f>
        <v>0</v>
      </c>
      <c r="CS39" s="15">
        <f>IF(SUM(wSUP!$C39:$DB39),$A39*wSUP!CS39/SUM(wSUP!$C39:$DB39),0)</f>
        <v>0</v>
      </c>
      <c r="CT39" s="15">
        <f>IF(SUM(wSUP!$C39:$DB39),$A39*wSUP!CT39/SUM(wSUP!$C39:$DB39),0)</f>
        <v>0</v>
      </c>
      <c r="CU39" s="15">
        <f>IF(SUM(wSUP!$C39:$DB39),$A39*wSUP!CU39/SUM(wSUP!$C39:$DB39),0)</f>
        <v>0</v>
      </c>
      <c r="CV39" s="15">
        <f>IF(SUM(wSUP!$C39:$DB39),$A39*wSUP!CV39/SUM(wSUP!$C39:$DB39),0)</f>
        <v>0</v>
      </c>
      <c r="CW39" s="15">
        <f>IF(SUM(wSUP!$C39:$DB39),$A39*wSUP!CW39/SUM(wSUP!$C39:$DB39),0)</f>
        <v>0</v>
      </c>
      <c r="CX39" s="15">
        <f>IF(SUM(wSUP!$C39:$DB39),$A39*wSUP!CX39/SUM(wSUP!$C39:$DB39),0)</f>
        <v>0</v>
      </c>
      <c r="CY39" s="15">
        <f>IF(SUM(wSUP!$C39:$DB39),$A39*wSUP!CY39/SUM(wSUP!$C39:$DB39),0)</f>
        <v>0</v>
      </c>
      <c r="CZ39" s="15">
        <f>IF(SUM(wSUP!$C39:$DB39),$A39*wSUP!CZ39/SUM(wSUP!$C39:$DB39),0)</f>
        <v>0</v>
      </c>
      <c r="DA39" s="15">
        <f>IF(SUM(wSUP!$C39:$DB39),$A39*wSUP!DA39/SUM(wSUP!$C39:$DB39),0)</f>
        <v>0</v>
      </c>
      <c r="DB39" s="15">
        <f>IF(SUM(wSUP!$C39:$DB39),$A39*wSUP!DB39/SUM(wSUP!$C39:$DB39),0)</f>
        <v>0</v>
      </c>
      <c r="DC39" s="1"/>
    </row>
    <row r="40" spans="1:107" x14ac:dyDescent="0.35">
      <c r="A40" s="35">
        <v>3.5758128921255707</v>
      </c>
      <c r="B40" s="15" t="s">
        <v>913</v>
      </c>
      <c r="C40" s="15">
        <f>IF(SUM(wSUP!$C40:$DB40),$A40*wSUP!C40/SUM(wSUP!$C40:$DB40),0)</f>
        <v>0</v>
      </c>
      <c r="D40" s="15">
        <f>IF(SUM(wSUP!$C40:$DB40),$A40*wSUP!D40/SUM(wSUP!$C40:$DB40),0)</f>
        <v>0</v>
      </c>
      <c r="E40" s="15">
        <f>IF(SUM(wSUP!$C40:$DB40),$A40*wSUP!E40/SUM(wSUP!$C40:$DB40),0)</f>
        <v>0</v>
      </c>
      <c r="F40" s="15">
        <f>IF(SUM(wSUP!$C40:$DB40),$A40*wSUP!F40/SUM(wSUP!$C40:$DB40),0)</f>
        <v>0</v>
      </c>
      <c r="G40" s="15">
        <f>IF(SUM(wSUP!$C40:$DB40),$A40*wSUP!G40/SUM(wSUP!$C40:$DB40),0)</f>
        <v>0</v>
      </c>
      <c r="H40" s="15">
        <f>IF(SUM(wSUP!$C40:$DB40),$A40*wSUP!H40/SUM(wSUP!$C40:$DB40),0)</f>
        <v>0</v>
      </c>
      <c r="I40" s="15">
        <f>IF(SUM(wSUP!$C40:$DB40),$A40*wSUP!I40/SUM(wSUP!$C40:$DB40),0)</f>
        <v>0</v>
      </c>
      <c r="J40" s="15">
        <f>IF(SUM(wSUP!$C40:$DB40),$A40*wSUP!J40/SUM(wSUP!$C40:$DB40),0)</f>
        <v>0</v>
      </c>
      <c r="K40" s="15">
        <f>IF(SUM(wSUP!$C40:$DB40),$A40*wSUP!K40/SUM(wSUP!$C40:$DB40),0)</f>
        <v>0</v>
      </c>
      <c r="L40" s="15">
        <f>IF(SUM(wSUP!$C40:$DB40),$A40*wSUP!L40/SUM(wSUP!$C40:$DB40),0)</f>
        <v>0</v>
      </c>
      <c r="M40" s="15">
        <f>IF(SUM(wSUP!$C40:$DB40),$A40*wSUP!M40/SUM(wSUP!$C40:$DB40),0)</f>
        <v>0</v>
      </c>
      <c r="N40" s="15">
        <f>IF(SUM(wSUP!$C40:$DB40),$A40*wSUP!N40/SUM(wSUP!$C40:$DB40),0)</f>
        <v>0</v>
      </c>
      <c r="O40" s="15">
        <f>IF(SUM(wSUP!$C40:$DB40),$A40*wSUP!O40/SUM(wSUP!$C40:$DB40),0)</f>
        <v>0</v>
      </c>
      <c r="P40" s="15">
        <f>IF(SUM(wSUP!$C40:$DB40),$A40*wSUP!P40/SUM(wSUP!$C40:$DB40),0)</f>
        <v>0</v>
      </c>
      <c r="Q40" s="15">
        <f>IF(SUM(wSUP!$C40:$DB40),$A40*wSUP!Q40/SUM(wSUP!$C40:$DB40),0)</f>
        <v>0</v>
      </c>
      <c r="R40" s="15">
        <f>IF(SUM(wSUP!$C40:$DB40),$A40*wSUP!R40/SUM(wSUP!$C40:$DB40),0)</f>
        <v>0</v>
      </c>
      <c r="S40" s="15">
        <f>IF(SUM(wSUP!$C40:$DB40),$A40*wSUP!S40/SUM(wSUP!$C40:$DB40),0)</f>
        <v>0</v>
      </c>
      <c r="T40" s="15">
        <f>IF(SUM(wSUP!$C40:$DB40),$A40*wSUP!T40/SUM(wSUP!$C40:$DB40),0)</f>
        <v>0</v>
      </c>
      <c r="U40" s="15">
        <f>IF(SUM(wSUP!$C40:$DB40),$A40*wSUP!U40/SUM(wSUP!$C40:$DB40),0)</f>
        <v>0</v>
      </c>
      <c r="V40" s="15">
        <f>IF(SUM(wSUP!$C40:$DB40),$A40*wSUP!V40/SUM(wSUP!$C40:$DB40),0)</f>
        <v>0</v>
      </c>
      <c r="W40" s="15">
        <f>IF(SUM(wSUP!$C40:$DB40),$A40*wSUP!W40/SUM(wSUP!$C40:$DB40),0)</f>
        <v>0</v>
      </c>
      <c r="X40" s="15">
        <f>IF(SUM(wSUP!$C40:$DB40),$A40*wSUP!X40/SUM(wSUP!$C40:$DB40),0)</f>
        <v>0</v>
      </c>
      <c r="Y40" s="15">
        <f>IF(SUM(wSUP!$C40:$DB40),$A40*wSUP!Y40/SUM(wSUP!$C40:$DB40),0)</f>
        <v>0</v>
      </c>
      <c r="Z40" s="15">
        <f>IF(SUM(wSUP!$C40:$DB40),$A40*wSUP!Z40/SUM(wSUP!$C40:$DB40),0)</f>
        <v>0</v>
      </c>
      <c r="AA40" s="15">
        <f>IF(SUM(wSUP!$C40:$DB40),$A40*wSUP!AA40/SUM(wSUP!$C40:$DB40),0)</f>
        <v>0</v>
      </c>
      <c r="AB40" s="15">
        <f>IF(SUM(wSUP!$C40:$DB40),$A40*wSUP!AB40/SUM(wSUP!$C40:$DB40),0)</f>
        <v>0</v>
      </c>
      <c r="AC40" s="15">
        <f>IF(SUM(wSUP!$C40:$DB40),$A40*wSUP!AC40/SUM(wSUP!$C40:$DB40),0)</f>
        <v>0</v>
      </c>
      <c r="AD40" s="15">
        <f>IF(SUM(wSUP!$C40:$DB40),$A40*wSUP!AD40/SUM(wSUP!$C40:$DB40),0)</f>
        <v>0</v>
      </c>
      <c r="AE40" s="15">
        <f>IF(SUM(wSUP!$C40:$DB40),$A40*wSUP!AE40/SUM(wSUP!$C40:$DB40),0)</f>
        <v>0</v>
      </c>
      <c r="AF40" s="15">
        <f>IF(SUM(wSUP!$C40:$DB40),$A40*wSUP!AF40/SUM(wSUP!$C40:$DB40),0)</f>
        <v>0</v>
      </c>
      <c r="AG40" s="15">
        <f>IF(SUM(wSUP!$C40:$DB40),$A40*wSUP!AG40/SUM(wSUP!$C40:$DB40),0)</f>
        <v>0</v>
      </c>
      <c r="AH40" s="15">
        <f>IF(SUM(wSUP!$C40:$DB40),$A40*wSUP!AH40/SUM(wSUP!$C40:$DB40),0)</f>
        <v>0</v>
      </c>
      <c r="AI40" s="15">
        <f>IF(SUM(wSUP!$C40:$DB40),$A40*wSUP!AI40/SUM(wSUP!$C40:$DB40),0)</f>
        <v>3.5758128921255707</v>
      </c>
      <c r="AJ40" s="15">
        <f>IF(SUM(wSUP!$C40:$DB40),$A40*wSUP!AJ40/SUM(wSUP!$C40:$DB40),0)</f>
        <v>0</v>
      </c>
      <c r="AK40" s="15">
        <f>IF(SUM(wSUP!$C40:$DB40),$A40*wSUP!AK40/SUM(wSUP!$C40:$DB40),0)</f>
        <v>0</v>
      </c>
      <c r="AL40" s="15">
        <f>IF(SUM(wSUP!$C40:$DB40),$A40*wSUP!AL40/SUM(wSUP!$C40:$DB40),0)</f>
        <v>0</v>
      </c>
      <c r="AM40" s="15">
        <f>IF(SUM(wSUP!$C40:$DB40),$A40*wSUP!AM40/SUM(wSUP!$C40:$DB40),0)</f>
        <v>0</v>
      </c>
      <c r="AN40" s="15">
        <f>IF(SUM(wSUP!$C40:$DB40),$A40*wSUP!AN40/SUM(wSUP!$C40:$DB40),0)</f>
        <v>0</v>
      </c>
      <c r="AO40" s="15">
        <f>IF(SUM(wSUP!$C40:$DB40),$A40*wSUP!AO40/SUM(wSUP!$C40:$DB40),0)</f>
        <v>0</v>
      </c>
      <c r="AP40" s="15">
        <f>IF(SUM(wSUP!$C40:$DB40),$A40*wSUP!AP40/SUM(wSUP!$C40:$DB40),0)</f>
        <v>0</v>
      </c>
      <c r="AQ40" s="15">
        <f>IF(SUM(wSUP!$C40:$DB40),$A40*wSUP!AQ40/SUM(wSUP!$C40:$DB40),0)</f>
        <v>0</v>
      </c>
      <c r="AR40" s="15">
        <f>IF(SUM(wSUP!$C40:$DB40),$A40*wSUP!AR40/SUM(wSUP!$C40:$DB40),0)</f>
        <v>0</v>
      </c>
      <c r="AS40" s="15">
        <f>IF(SUM(wSUP!$C40:$DB40),$A40*wSUP!AS40/SUM(wSUP!$C40:$DB40),0)</f>
        <v>0</v>
      </c>
      <c r="AT40" s="15">
        <f>IF(SUM(wSUP!$C40:$DB40),$A40*wSUP!AT40/SUM(wSUP!$C40:$DB40),0)</f>
        <v>0</v>
      </c>
      <c r="AU40" s="15">
        <f>IF(SUM(wSUP!$C40:$DB40),$A40*wSUP!AU40/SUM(wSUP!$C40:$DB40),0)</f>
        <v>0</v>
      </c>
      <c r="AV40" s="15">
        <f>IF(SUM(wSUP!$C40:$DB40),$A40*wSUP!AV40/SUM(wSUP!$C40:$DB40),0)</f>
        <v>0</v>
      </c>
      <c r="AW40" s="15">
        <f>IF(SUM(wSUP!$C40:$DB40),$A40*wSUP!AW40/SUM(wSUP!$C40:$DB40),0)</f>
        <v>0</v>
      </c>
      <c r="AX40" s="15">
        <f>IF(SUM(wSUP!$C40:$DB40),$A40*wSUP!AX40/SUM(wSUP!$C40:$DB40),0)</f>
        <v>0</v>
      </c>
      <c r="AY40" s="15">
        <f>IF(SUM(wSUP!$C40:$DB40),$A40*wSUP!AY40/SUM(wSUP!$C40:$DB40),0)</f>
        <v>0</v>
      </c>
      <c r="AZ40" s="15">
        <f>IF(SUM(wSUP!$C40:$DB40),$A40*wSUP!AZ40/SUM(wSUP!$C40:$DB40),0)</f>
        <v>0</v>
      </c>
      <c r="BA40" s="15">
        <f>IF(SUM(wSUP!$C40:$DB40),$A40*wSUP!BA40/SUM(wSUP!$C40:$DB40),0)</f>
        <v>0</v>
      </c>
      <c r="BB40" s="15">
        <f>IF(SUM(wSUP!$C40:$DB40),$A40*wSUP!BB40/SUM(wSUP!$C40:$DB40),0)</f>
        <v>0</v>
      </c>
      <c r="BC40" s="15">
        <f>IF(SUM(wSUP!$C40:$DB40),$A40*wSUP!BC40/SUM(wSUP!$C40:$DB40),0)</f>
        <v>0</v>
      </c>
      <c r="BD40" s="15">
        <f>IF(SUM(wSUP!$C40:$DB40),$A40*wSUP!BD40/SUM(wSUP!$C40:$DB40),0)</f>
        <v>0</v>
      </c>
      <c r="BE40" s="15">
        <f>IF(SUM(wSUP!$C40:$DB40),$A40*wSUP!BE40/SUM(wSUP!$C40:$DB40),0)</f>
        <v>0</v>
      </c>
      <c r="BF40" s="15">
        <f>IF(SUM(wSUP!$C40:$DB40),$A40*wSUP!BF40/SUM(wSUP!$C40:$DB40),0)</f>
        <v>0</v>
      </c>
      <c r="BG40" s="15">
        <f>IF(SUM(wSUP!$C40:$DB40),$A40*wSUP!BG40/SUM(wSUP!$C40:$DB40),0)</f>
        <v>0</v>
      </c>
      <c r="BH40" s="15">
        <f>IF(SUM(wSUP!$C40:$DB40),$A40*wSUP!BH40/SUM(wSUP!$C40:$DB40),0)</f>
        <v>0</v>
      </c>
      <c r="BI40" s="15">
        <f>IF(SUM(wSUP!$C40:$DB40),$A40*wSUP!BI40/SUM(wSUP!$C40:$DB40),0)</f>
        <v>0</v>
      </c>
      <c r="BJ40" s="15">
        <f>IF(SUM(wSUP!$C40:$DB40),$A40*wSUP!BJ40/SUM(wSUP!$C40:$DB40),0)</f>
        <v>0</v>
      </c>
      <c r="BK40" s="15">
        <f>IF(SUM(wSUP!$C40:$DB40),$A40*wSUP!BK40/SUM(wSUP!$C40:$DB40),0)</f>
        <v>0</v>
      </c>
      <c r="BL40" s="15">
        <f>IF(SUM(wSUP!$C40:$DB40),$A40*wSUP!BL40/SUM(wSUP!$C40:$DB40),0)</f>
        <v>0</v>
      </c>
      <c r="BM40" s="15">
        <f>IF(SUM(wSUP!$C40:$DB40),$A40*wSUP!BM40/SUM(wSUP!$C40:$DB40),0)</f>
        <v>0</v>
      </c>
      <c r="BN40" s="15">
        <f>IF(SUM(wSUP!$C40:$DB40),$A40*wSUP!BN40/SUM(wSUP!$C40:$DB40),0)</f>
        <v>0</v>
      </c>
      <c r="BO40" s="15">
        <f>IF(SUM(wSUP!$C40:$DB40),$A40*wSUP!BO40/SUM(wSUP!$C40:$DB40),0)</f>
        <v>0</v>
      </c>
      <c r="BP40" s="15">
        <f>IF(SUM(wSUP!$C40:$DB40),$A40*wSUP!BP40/SUM(wSUP!$C40:$DB40),0)</f>
        <v>0</v>
      </c>
      <c r="BQ40" s="15">
        <f>IF(SUM(wSUP!$C40:$DB40),$A40*wSUP!BQ40/SUM(wSUP!$C40:$DB40),0)</f>
        <v>0</v>
      </c>
      <c r="BR40" s="15">
        <f>IF(SUM(wSUP!$C40:$DB40),$A40*wSUP!BR40/SUM(wSUP!$C40:$DB40),0)</f>
        <v>0</v>
      </c>
      <c r="BS40" s="15">
        <f>IF(SUM(wSUP!$C40:$DB40),$A40*wSUP!BS40/SUM(wSUP!$C40:$DB40),0)</f>
        <v>0</v>
      </c>
      <c r="BT40" s="15">
        <f>IF(SUM(wSUP!$C40:$DB40),$A40*wSUP!BT40/SUM(wSUP!$C40:$DB40),0)</f>
        <v>0</v>
      </c>
      <c r="BU40" s="15">
        <f>IF(SUM(wSUP!$C40:$DB40),$A40*wSUP!BU40/SUM(wSUP!$C40:$DB40),0)</f>
        <v>0</v>
      </c>
      <c r="BV40" s="15">
        <f>IF(SUM(wSUP!$C40:$DB40),$A40*wSUP!BV40/SUM(wSUP!$C40:$DB40),0)</f>
        <v>0</v>
      </c>
      <c r="BW40" s="15">
        <f>IF(SUM(wSUP!$C40:$DB40),$A40*wSUP!BW40/SUM(wSUP!$C40:$DB40),0)</f>
        <v>0</v>
      </c>
      <c r="BX40" s="15">
        <f>IF(SUM(wSUP!$C40:$DB40),$A40*wSUP!BX40/SUM(wSUP!$C40:$DB40),0)</f>
        <v>0</v>
      </c>
      <c r="BY40" s="15">
        <f>IF(SUM(wSUP!$C40:$DB40),$A40*wSUP!BY40/SUM(wSUP!$C40:$DB40),0)</f>
        <v>0</v>
      </c>
      <c r="BZ40" s="15">
        <f>IF(SUM(wSUP!$C40:$DB40),$A40*wSUP!BZ40/SUM(wSUP!$C40:$DB40),0)</f>
        <v>0</v>
      </c>
      <c r="CA40" s="15">
        <f>IF(SUM(wSUP!$C40:$DB40),$A40*wSUP!CA40/SUM(wSUP!$C40:$DB40),0)</f>
        <v>0</v>
      </c>
      <c r="CB40" s="15">
        <f>IF(SUM(wSUP!$C40:$DB40),$A40*wSUP!CB40/SUM(wSUP!$C40:$DB40),0)</f>
        <v>0</v>
      </c>
      <c r="CC40" s="15">
        <f>IF(SUM(wSUP!$C40:$DB40),$A40*wSUP!CC40/SUM(wSUP!$C40:$DB40),0)</f>
        <v>0</v>
      </c>
      <c r="CD40" s="15">
        <f>IF(SUM(wSUP!$C40:$DB40),$A40*wSUP!CD40/SUM(wSUP!$C40:$DB40),0)</f>
        <v>0</v>
      </c>
      <c r="CE40" s="15">
        <f>IF(SUM(wSUP!$C40:$DB40),$A40*wSUP!CE40/SUM(wSUP!$C40:$DB40),0)</f>
        <v>0</v>
      </c>
      <c r="CF40" s="15">
        <f>IF(SUM(wSUP!$C40:$DB40),$A40*wSUP!CF40/SUM(wSUP!$C40:$DB40),0)</f>
        <v>0</v>
      </c>
      <c r="CG40" s="15">
        <f>IF(SUM(wSUP!$C40:$DB40),$A40*wSUP!CG40/SUM(wSUP!$C40:$DB40),0)</f>
        <v>0</v>
      </c>
      <c r="CH40" s="15">
        <f>IF(SUM(wSUP!$C40:$DB40),$A40*wSUP!CH40/SUM(wSUP!$C40:$DB40),0)</f>
        <v>0</v>
      </c>
      <c r="CI40" s="15">
        <f>IF(SUM(wSUP!$C40:$DB40),$A40*wSUP!CI40/SUM(wSUP!$C40:$DB40),0)</f>
        <v>0</v>
      </c>
      <c r="CJ40" s="15">
        <f>IF(SUM(wSUP!$C40:$DB40),$A40*wSUP!CJ40/SUM(wSUP!$C40:$DB40),0)</f>
        <v>0</v>
      </c>
      <c r="CK40" s="15">
        <f>IF(SUM(wSUP!$C40:$DB40),$A40*wSUP!CK40/SUM(wSUP!$C40:$DB40),0)</f>
        <v>0</v>
      </c>
      <c r="CL40" s="15">
        <f>IF(SUM(wSUP!$C40:$DB40),$A40*wSUP!CL40/SUM(wSUP!$C40:$DB40),0)</f>
        <v>0</v>
      </c>
      <c r="CM40" s="15">
        <f>IF(SUM(wSUP!$C40:$DB40),$A40*wSUP!CM40/SUM(wSUP!$C40:$DB40),0)</f>
        <v>0</v>
      </c>
      <c r="CN40" s="15">
        <f>IF(SUM(wSUP!$C40:$DB40),$A40*wSUP!CN40/SUM(wSUP!$C40:$DB40),0)</f>
        <v>0</v>
      </c>
      <c r="CO40" s="15">
        <f>IF(SUM(wSUP!$C40:$DB40),$A40*wSUP!CO40/SUM(wSUP!$C40:$DB40),0)</f>
        <v>0</v>
      </c>
      <c r="CP40" s="15">
        <f>IF(SUM(wSUP!$C40:$DB40),$A40*wSUP!CP40/SUM(wSUP!$C40:$DB40),0)</f>
        <v>0</v>
      </c>
      <c r="CQ40" s="15">
        <f>IF(SUM(wSUP!$C40:$DB40),$A40*wSUP!CQ40/SUM(wSUP!$C40:$DB40),0)</f>
        <v>0</v>
      </c>
      <c r="CR40" s="15">
        <f>IF(SUM(wSUP!$C40:$DB40),$A40*wSUP!CR40/SUM(wSUP!$C40:$DB40),0)</f>
        <v>0</v>
      </c>
      <c r="CS40" s="15">
        <f>IF(SUM(wSUP!$C40:$DB40),$A40*wSUP!CS40/SUM(wSUP!$C40:$DB40),0)</f>
        <v>0</v>
      </c>
      <c r="CT40" s="15">
        <f>IF(SUM(wSUP!$C40:$DB40),$A40*wSUP!CT40/SUM(wSUP!$C40:$DB40),0)</f>
        <v>0</v>
      </c>
      <c r="CU40" s="15">
        <f>IF(SUM(wSUP!$C40:$DB40),$A40*wSUP!CU40/SUM(wSUP!$C40:$DB40),0)</f>
        <v>0</v>
      </c>
      <c r="CV40" s="15">
        <f>IF(SUM(wSUP!$C40:$DB40),$A40*wSUP!CV40/SUM(wSUP!$C40:$DB40),0)</f>
        <v>0</v>
      </c>
      <c r="CW40" s="15">
        <f>IF(SUM(wSUP!$C40:$DB40),$A40*wSUP!CW40/SUM(wSUP!$C40:$DB40),0)</f>
        <v>0</v>
      </c>
      <c r="CX40" s="15">
        <f>IF(SUM(wSUP!$C40:$DB40),$A40*wSUP!CX40/SUM(wSUP!$C40:$DB40),0)</f>
        <v>0</v>
      </c>
      <c r="CY40" s="15">
        <f>IF(SUM(wSUP!$C40:$DB40),$A40*wSUP!CY40/SUM(wSUP!$C40:$DB40),0)</f>
        <v>0</v>
      </c>
      <c r="CZ40" s="15">
        <f>IF(SUM(wSUP!$C40:$DB40),$A40*wSUP!CZ40/SUM(wSUP!$C40:$DB40),0)</f>
        <v>0</v>
      </c>
      <c r="DA40" s="15">
        <f>IF(SUM(wSUP!$C40:$DB40),$A40*wSUP!DA40/SUM(wSUP!$C40:$DB40),0)</f>
        <v>0</v>
      </c>
      <c r="DB40" s="15">
        <f>IF(SUM(wSUP!$C40:$DB40),$A40*wSUP!DB40/SUM(wSUP!$C40:$DB40),0)</f>
        <v>0</v>
      </c>
      <c r="DC40" s="1"/>
    </row>
    <row r="41" spans="1:107" x14ac:dyDescent="0.35">
      <c r="A41" s="35">
        <v>301.08856123106119</v>
      </c>
      <c r="B41" s="8" t="s">
        <v>914</v>
      </c>
      <c r="C41" s="15">
        <f>IF(SUM(wSUP!$C41:$DB41),$A41*wSUP!C41/SUM(wSUP!$C41:$DB41),0)</f>
        <v>0</v>
      </c>
      <c r="D41" s="15">
        <f>IF(SUM(wSUP!$C41:$DB41),$A41*wSUP!D41/SUM(wSUP!$C41:$DB41),0)</f>
        <v>0</v>
      </c>
      <c r="E41" s="15">
        <f>IF(SUM(wSUP!$C41:$DB41),$A41*wSUP!E41/SUM(wSUP!$C41:$DB41),0)</f>
        <v>0</v>
      </c>
      <c r="F41" s="15">
        <f>IF(SUM(wSUP!$C41:$DB41),$A41*wSUP!F41/SUM(wSUP!$C41:$DB41),0)</f>
        <v>0</v>
      </c>
      <c r="G41" s="15">
        <f>IF(SUM(wSUP!$C41:$DB41),$A41*wSUP!G41/SUM(wSUP!$C41:$DB41),0)</f>
        <v>0</v>
      </c>
      <c r="H41" s="15">
        <f>IF(SUM(wSUP!$C41:$DB41),$A41*wSUP!H41/SUM(wSUP!$C41:$DB41),0)</f>
        <v>0</v>
      </c>
      <c r="I41" s="15">
        <f>IF(SUM(wSUP!$C41:$DB41),$A41*wSUP!I41/SUM(wSUP!$C41:$DB41),0)</f>
        <v>0</v>
      </c>
      <c r="J41" s="15">
        <f>IF(SUM(wSUP!$C41:$DB41),$A41*wSUP!J41/SUM(wSUP!$C41:$DB41),0)</f>
        <v>0</v>
      </c>
      <c r="K41" s="15">
        <f>IF(SUM(wSUP!$C41:$DB41),$A41*wSUP!K41/SUM(wSUP!$C41:$DB41),0)</f>
        <v>0</v>
      </c>
      <c r="L41" s="15">
        <f>IF(SUM(wSUP!$C41:$DB41),$A41*wSUP!L41/SUM(wSUP!$C41:$DB41),0)</f>
        <v>0</v>
      </c>
      <c r="M41" s="15">
        <f>IF(SUM(wSUP!$C41:$DB41),$A41*wSUP!M41/SUM(wSUP!$C41:$DB41),0)</f>
        <v>0</v>
      </c>
      <c r="N41" s="15">
        <f>IF(SUM(wSUP!$C41:$DB41),$A41*wSUP!N41/SUM(wSUP!$C41:$DB41),0)</f>
        <v>0</v>
      </c>
      <c r="O41" s="15">
        <f>IF(SUM(wSUP!$C41:$DB41),$A41*wSUP!O41/SUM(wSUP!$C41:$DB41),0)</f>
        <v>0</v>
      </c>
      <c r="P41" s="15">
        <f>IF(SUM(wSUP!$C41:$DB41),$A41*wSUP!P41/SUM(wSUP!$C41:$DB41),0)</f>
        <v>0</v>
      </c>
      <c r="Q41" s="15">
        <f>IF(SUM(wSUP!$C41:$DB41),$A41*wSUP!Q41/SUM(wSUP!$C41:$DB41),0)</f>
        <v>0</v>
      </c>
      <c r="R41" s="15">
        <f>IF(SUM(wSUP!$C41:$DB41),$A41*wSUP!R41/SUM(wSUP!$C41:$DB41),0)</f>
        <v>0</v>
      </c>
      <c r="S41" s="15">
        <f>IF(SUM(wSUP!$C41:$DB41),$A41*wSUP!S41/SUM(wSUP!$C41:$DB41),0)</f>
        <v>0</v>
      </c>
      <c r="T41" s="15">
        <f>IF(SUM(wSUP!$C41:$DB41),$A41*wSUP!T41/SUM(wSUP!$C41:$DB41),0)</f>
        <v>0</v>
      </c>
      <c r="U41" s="15">
        <f>IF(SUM(wSUP!$C41:$DB41),$A41*wSUP!U41/SUM(wSUP!$C41:$DB41),0)</f>
        <v>0</v>
      </c>
      <c r="V41" s="15">
        <f>IF(SUM(wSUP!$C41:$DB41),$A41*wSUP!V41/SUM(wSUP!$C41:$DB41),0)</f>
        <v>0</v>
      </c>
      <c r="W41" s="15">
        <f>IF(SUM(wSUP!$C41:$DB41),$A41*wSUP!W41/SUM(wSUP!$C41:$DB41),0)</f>
        <v>0</v>
      </c>
      <c r="X41" s="15">
        <f>IF(SUM(wSUP!$C41:$DB41),$A41*wSUP!X41/SUM(wSUP!$C41:$DB41),0)</f>
        <v>0</v>
      </c>
      <c r="Y41" s="15">
        <f>IF(SUM(wSUP!$C41:$DB41),$A41*wSUP!Y41/SUM(wSUP!$C41:$DB41),0)</f>
        <v>0</v>
      </c>
      <c r="Z41" s="15">
        <f>IF(SUM(wSUP!$C41:$DB41),$A41*wSUP!Z41/SUM(wSUP!$C41:$DB41),0)</f>
        <v>0</v>
      </c>
      <c r="AA41" s="15">
        <f>IF(SUM(wSUP!$C41:$DB41),$A41*wSUP!AA41/SUM(wSUP!$C41:$DB41),0)</f>
        <v>0</v>
      </c>
      <c r="AB41" s="15">
        <f>IF(SUM(wSUP!$C41:$DB41),$A41*wSUP!AB41/SUM(wSUP!$C41:$DB41),0)</f>
        <v>0</v>
      </c>
      <c r="AC41" s="15">
        <f>IF(SUM(wSUP!$C41:$DB41),$A41*wSUP!AC41/SUM(wSUP!$C41:$DB41),0)</f>
        <v>0</v>
      </c>
      <c r="AD41" s="15">
        <f>IF(SUM(wSUP!$C41:$DB41),$A41*wSUP!AD41/SUM(wSUP!$C41:$DB41),0)</f>
        <v>0</v>
      </c>
      <c r="AE41" s="15">
        <f>IF(SUM(wSUP!$C41:$DB41),$A41*wSUP!AE41/SUM(wSUP!$C41:$DB41),0)</f>
        <v>0</v>
      </c>
      <c r="AF41" s="15">
        <f>IF(SUM(wSUP!$C41:$DB41),$A41*wSUP!AF41/SUM(wSUP!$C41:$DB41),0)</f>
        <v>0</v>
      </c>
      <c r="AG41" s="15">
        <f>IF(SUM(wSUP!$C41:$DB41),$A41*wSUP!AG41/SUM(wSUP!$C41:$DB41),0)</f>
        <v>0</v>
      </c>
      <c r="AH41" s="15">
        <f>IF(SUM(wSUP!$C41:$DB41),$A41*wSUP!AH41/SUM(wSUP!$C41:$DB41),0)</f>
        <v>0</v>
      </c>
      <c r="AI41" s="15">
        <f>IF(SUM(wSUP!$C41:$DB41),$A41*wSUP!AI41/SUM(wSUP!$C41:$DB41),0)</f>
        <v>0</v>
      </c>
      <c r="AJ41" s="15">
        <f>IF(SUM(wSUP!$C41:$DB41),$A41*wSUP!AJ41/SUM(wSUP!$C41:$DB41),0)</f>
        <v>301.08856123106119</v>
      </c>
      <c r="AK41" s="15">
        <f>IF(SUM(wSUP!$C41:$DB41),$A41*wSUP!AK41/SUM(wSUP!$C41:$DB41),0)</f>
        <v>0</v>
      </c>
      <c r="AL41" s="15">
        <f>IF(SUM(wSUP!$C41:$DB41),$A41*wSUP!AL41/SUM(wSUP!$C41:$DB41),0)</f>
        <v>0</v>
      </c>
      <c r="AM41" s="15">
        <f>IF(SUM(wSUP!$C41:$DB41),$A41*wSUP!AM41/SUM(wSUP!$C41:$DB41),0)</f>
        <v>0</v>
      </c>
      <c r="AN41" s="15">
        <f>IF(SUM(wSUP!$C41:$DB41),$A41*wSUP!AN41/SUM(wSUP!$C41:$DB41),0)</f>
        <v>0</v>
      </c>
      <c r="AO41" s="15">
        <f>IF(SUM(wSUP!$C41:$DB41),$A41*wSUP!AO41/SUM(wSUP!$C41:$DB41),0)</f>
        <v>0</v>
      </c>
      <c r="AP41" s="15">
        <f>IF(SUM(wSUP!$C41:$DB41),$A41*wSUP!AP41/SUM(wSUP!$C41:$DB41),0)</f>
        <v>0</v>
      </c>
      <c r="AQ41" s="15">
        <f>IF(SUM(wSUP!$C41:$DB41),$A41*wSUP!AQ41/SUM(wSUP!$C41:$DB41),0)</f>
        <v>0</v>
      </c>
      <c r="AR41" s="15">
        <f>IF(SUM(wSUP!$C41:$DB41),$A41*wSUP!AR41/SUM(wSUP!$C41:$DB41),0)</f>
        <v>0</v>
      </c>
      <c r="AS41" s="15">
        <f>IF(SUM(wSUP!$C41:$DB41),$A41*wSUP!AS41/SUM(wSUP!$C41:$DB41),0)</f>
        <v>0</v>
      </c>
      <c r="AT41" s="15">
        <f>IF(SUM(wSUP!$C41:$DB41),$A41*wSUP!AT41/SUM(wSUP!$C41:$DB41),0)</f>
        <v>0</v>
      </c>
      <c r="AU41" s="15">
        <f>IF(SUM(wSUP!$C41:$DB41),$A41*wSUP!AU41/SUM(wSUP!$C41:$DB41),0)</f>
        <v>0</v>
      </c>
      <c r="AV41" s="15">
        <f>IF(SUM(wSUP!$C41:$DB41),$A41*wSUP!AV41/SUM(wSUP!$C41:$DB41),0)</f>
        <v>0</v>
      </c>
      <c r="AW41" s="15">
        <f>IF(SUM(wSUP!$C41:$DB41),$A41*wSUP!AW41/SUM(wSUP!$C41:$DB41),0)</f>
        <v>0</v>
      </c>
      <c r="AX41" s="15">
        <f>IF(SUM(wSUP!$C41:$DB41),$A41*wSUP!AX41/SUM(wSUP!$C41:$DB41),0)</f>
        <v>0</v>
      </c>
      <c r="AY41" s="15">
        <f>IF(SUM(wSUP!$C41:$DB41),$A41*wSUP!AY41/SUM(wSUP!$C41:$DB41),0)</f>
        <v>0</v>
      </c>
      <c r="AZ41" s="15">
        <f>IF(SUM(wSUP!$C41:$DB41),$A41*wSUP!AZ41/SUM(wSUP!$C41:$DB41),0)</f>
        <v>0</v>
      </c>
      <c r="BA41" s="15">
        <f>IF(SUM(wSUP!$C41:$DB41),$A41*wSUP!BA41/SUM(wSUP!$C41:$DB41),0)</f>
        <v>0</v>
      </c>
      <c r="BB41" s="15">
        <f>IF(SUM(wSUP!$C41:$DB41),$A41*wSUP!BB41/SUM(wSUP!$C41:$DB41),0)</f>
        <v>0</v>
      </c>
      <c r="BC41" s="15">
        <f>IF(SUM(wSUP!$C41:$DB41),$A41*wSUP!BC41/SUM(wSUP!$C41:$DB41),0)</f>
        <v>0</v>
      </c>
      <c r="BD41" s="15">
        <f>IF(SUM(wSUP!$C41:$DB41),$A41*wSUP!BD41/SUM(wSUP!$C41:$DB41),0)</f>
        <v>0</v>
      </c>
      <c r="BE41" s="15">
        <f>IF(SUM(wSUP!$C41:$DB41),$A41*wSUP!BE41/SUM(wSUP!$C41:$DB41),0)</f>
        <v>0</v>
      </c>
      <c r="BF41" s="15">
        <f>IF(SUM(wSUP!$C41:$DB41),$A41*wSUP!BF41/SUM(wSUP!$C41:$DB41),0)</f>
        <v>0</v>
      </c>
      <c r="BG41" s="15">
        <f>IF(SUM(wSUP!$C41:$DB41),$A41*wSUP!BG41/SUM(wSUP!$C41:$DB41),0)</f>
        <v>0</v>
      </c>
      <c r="BH41" s="15">
        <f>IF(SUM(wSUP!$C41:$DB41),$A41*wSUP!BH41/SUM(wSUP!$C41:$DB41),0)</f>
        <v>0</v>
      </c>
      <c r="BI41" s="15">
        <f>IF(SUM(wSUP!$C41:$DB41),$A41*wSUP!BI41/SUM(wSUP!$C41:$DB41),0)</f>
        <v>0</v>
      </c>
      <c r="BJ41" s="15">
        <f>IF(SUM(wSUP!$C41:$DB41),$A41*wSUP!BJ41/SUM(wSUP!$C41:$DB41),0)</f>
        <v>0</v>
      </c>
      <c r="BK41" s="15">
        <f>IF(SUM(wSUP!$C41:$DB41),$A41*wSUP!BK41/SUM(wSUP!$C41:$DB41),0)</f>
        <v>0</v>
      </c>
      <c r="BL41" s="15">
        <f>IF(SUM(wSUP!$C41:$DB41),$A41*wSUP!BL41/SUM(wSUP!$C41:$DB41),0)</f>
        <v>0</v>
      </c>
      <c r="BM41" s="15">
        <f>IF(SUM(wSUP!$C41:$DB41),$A41*wSUP!BM41/SUM(wSUP!$C41:$DB41),0)</f>
        <v>0</v>
      </c>
      <c r="BN41" s="15">
        <f>IF(SUM(wSUP!$C41:$DB41),$A41*wSUP!BN41/SUM(wSUP!$C41:$DB41),0)</f>
        <v>0</v>
      </c>
      <c r="BO41" s="15">
        <f>IF(SUM(wSUP!$C41:$DB41),$A41*wSUP!BO41/SUM(wSUP!$C41:$DB41),0)</f>
        <v>0</v>
      </c>
      <c r="BP41" s="15">
        <f>IF(SUM(wSUP!$C41:$DB41),$A41*wSUP!BP41/SUM(wSUP!$C41:$DB41),0)</f>
        <v>0</v>
      </c>
      <c r="BQ41" s="15">
        <f>IF(SUM(wSUP!$C41:$DB41),$A41*wSUP!BQ41/SUM(wSUP!$C41:$DB41),0)</f>
        <v>0</v>
      </c>
      <c r="BR41" s="15">
        <f>IF(SUM(wSUP!$C41:$DB41),$A41*wSUP!BR41/SUM(wSUP!$C41:$DB41),0)</f>
        <v>0</v>
      </c>
      <c r="BS41" s="15">
        <f>IF(SUM(wSUP!$C41:$DB41),$A41*wSUP!BS41/SUM(wSUP!$C41:$DB41),0)</f>
        <v>0</v>
      </c>
      <c r="BT41" s="15">
        <f>IF(SUM(wSUP!$C41:$DB41),$A41*wSUP!BT41/SUM(wSUP!$C41:$DB41),0)</f>
        <v>0</v>
      </c>
      <c r="BU41" s="15">
        <f>IF(SUM(wSUP!$C41:$DB41),$A41*wSUP!BU41/SUM(wSUP!$C41:$DB41),0)</f>
        <v>0</v>
      </c>
      <c r="BV41" s="15">
        <f>IF(SUM(wSUP!$C41:$DB41),$A41*wSUP!BV41/SUM(wSUP!$C41:$DB41),0)</f>
        <v>0</v>
      </c>
      <c r="BW41" s="15">
        <f>IF(SUM(wSUP!$C41:$DB41),$A41*wSUP!BW41/SUM(wSUP!$C41:$DB41),0)</f>
        <v>0</v>
      </c>
      <c r="BX41" s="15">
        <f>IF(SUM(wSUP!$C41:$DB41),$A41*wSUP!BX41/SUM(wSUP!$C41:$DB41),0)</f>
        <v>0</v>
      </c>
      <c r="BY41" s="15">
        <f>IF(SUM(wSUP!$C41:$DB41),$A41*wSUP!BY41/SUM(wSUP!$C41:$DB41),0)</f>
        <v>0</v>
      </c>
      <c r="BZ41" s="15">
        <f>IF(SUM(wSUP!$C41:$DB41),$A41*wSUP!BZ41/SUM(wSUP!$C41:$DB41),0)</f>
        <v>0</v>
      </c>
      <c r="CA41" s="15">
        <f>IF(SUM(wSUP!$C41:$DB41),$A41*wSUP!CA41/SUM(wSUP!$C41:$DB41),0)</f>
        <v>0</v>
      </c>
      <c r="CB41" s="15">
        <f>IF(SUM(wSUP!$C41:$DB41),$A41*wSUP!CB41/SUM(wSUP!$C41:$DB41),0)</f>
        <v>0</v>
      </c>
      <c r="CC41" s="15">
        <f>IF(SUM(wSUP!$C41:$DB41),$A41*wSUP!CC41/SUM(wSUP!$C41:$DB41),0)</f>
        <v>0</v>
      </c>
      <c r="CD41" s="15">
        <f>IF(SUM(wSUP!$C41:$DB41),$A41*wSUP!CD41/SUM(wSUP!$C41:$DB41),0)</f>
        <v>0</v>
      </c>
      <c r="CE41" s="15">
        <f>IF(SUM(wSUP!$C41:$DB41),$A41*wSUP!CE41/SUM(wSUP!$C41:$DB41),0)</f>
        <v>0</v>
      </c>
      <c r="CF41" s="15">
        <f>IF(SUM(wSUP!$C41:$DB41),$A41*wSUP!CF41/SUM(wSUP!$C41:$DB41),0)</f>
        <v>0</v>
      </c>
      <c r="CG41" s="15">
        <f>IF(SUM(wSUP!$C41:$DB41),$A41*wSUP!CG41/SUM(wSUP!$C41:$DB41),0)</f>
        <v>0</v>
      </c>
      <c r="CH41" s="15">
        <f>IF(SUM(wSUP!$C41:$DB41),$A41*wSUP!CH41/SUM(wSUP!$C41:$DB41),0)</f>
        <v>0</v>
      </c>
      <c r="CI41" s="15">
        <f>IF(SUM(wSUP!$C41:$DB41),$A41*wSUP!CI41/SUM(wSUP!$C41:$DB41),0)</f>
        <v>0</v>
      </c>
      <c r="CJ41" s="15">
        <f>IF(SUM(wSUP!$C41:$DB41),$A41*wSUP!CJ41/SUM(wSUP!$C41:$DB41),0)</f>
        <v>0</v>
      </c>
      <c r="CK41" s="15">
        <f>IF(SUM(wSUP!$C41:$DB41),$A41*wSUP!CK41/SUM(wSUP!$C41:$DB41),0)</f>
        <v>0</v>
      </c>
      <c r="CL41" s="15">
        <f>IF(SUM(wSUP!$C41:$DB41),$A41*wSUP!CL41/SUM(wSUP!$C41:$DB41),0)</f>
        <v>0</v>
      </c>
      <c r="CM41" s="15">
        <f>IF(SUM(wSUP!$C41:$DB41),$A41*wSUP!CM41/SUM(wSUP!$C41:$DB41),0)</f>
        <v>0</v>
      </c>
      <c r="CN41" s="15">
        <f>IF(SUM(wSUP!$C41:$DB41),$A41*wSUP!CN41/SUM(wSUP!$C41:$DB41),0)</f>
        <v>0</v>
      </c>
      <c r="CO41" s="15">
        <f>IF(SUM(wSUP!$C41:$DB41),$A41*wSUP!CO41/SUM(wSUP!$C41:$DB41),0)</f>
        <v>0</v>
      </c>
      <c r="CP41" s="15">
        <f>IF(SUM(wSUP!$C41:$DB41),$A41*wSUP!CP41/SUM(wSUP!$C41:$DB41),0)</f>
        <v>0</v>
      </c>
      <c r="CQ41" s="15">
        <f>IF(SUM(wSUP!$C41:$DB41),$A41*wSUP!CQ41/SUM(wSUP!$C41:$DB41),0)</f>
        <v>0</v>
      </c>
      <c r="CR41" s="15">
        <f>IF(SUM(wSUP!$C41:$DB41),$A41*wSUP!CR41/SUM(wSUP!$C41:$DB41),0)</f>
        <v>0</v>
      </c>
      <c r="CS41" s="15">
        <f>IF(SUM(wSUP!$C41:$DB41),$A41*wSUP!CS41/SUM(wSUP!$C41:$DB41),0)</f>
        <v>0</v>
      </c>
      <c r="CT41" s="15">
        <f>IF(SUM(wSUP!$C41:$DB41),$A41*wSUP!CT41/SUM(wSUP!$C41:$DB41),0)</f>
        <v>0</v>
      </c>
      <c r="CU41" s="15">
        <f>IF(SUM(wSUP!$C41:$DB41),$A41*wSUP!CU41/SUM(wSUP!$C41:$DB41),0)</f>
        <v>0</v>
      </c>
      <c r="CV41" s="15">
        <f>IF(SUM(wSUP!$C41:$DB41),$A41*wSUP!CV41/SUM(wSUP!$C41:$DB41),0)</f>
        <v>0</v>
      </c>
      <c r="CW41" s="15">
        <f>IF(SUM(wSUP!$C41:$DB41),$A41*wSUP!CW41/SUM(wSUP!$C41:$DB41),0)</f>
        <v>0</v>
      </c>
      <c r="CX41" s="15">
        <f>IF(SUM(wSUP!$C41:$DB41),$A41*wSUP!CX41/SUM(wSUP!$C41:$DB41),0)</f>
        <v>0</v>
      </c>
      <c r="CY41" s="15">
        <f>IF(SUM(wSUP!$C41:$DB41),$A41*wSUP!CY41/SUM(wSUP!$C41:$DB41),0)</f>
        <v>0</v>
      </c>
      <c r="CZ41" s="15">
        <f>IF(SUM(wSUP!$C41:$DB41),$A41*wSUP!CZ41/SUM(wSUP!$C41:$DB41),0)</f>
        <v>0</v>
      </c>
      <c r="DA41" s="15">
        <f>IF(SUM(wSUP!$C41:$DB41),$A41*wSUP!DA41/SUM(wSUP!$C41:$DB41),0)</f>
        <v>0</v>
      </c>
      <c r="DB41" s="15">
        <f>IF(SUM(wSUP!$C41:$DB41),$A41*wSUP!DB41/SUM(wSUP!$C41:$DB41),0)</f>
        <v>0</v>
      </c>
      <c r="DC41" s="1"/>
    </row>
    <row r="42" spans="1:107" x14ac:dyDescent="0.35">
      <c r="A42" s="35">
        <v>58.038769795298606</v>
      </c>
      <c r="B42" s="15" t="s">
        <v>915</v>
      </c>
      <c r="C42" s="15">
        <f>IF(SUM(wSUP!$C42:$DB42),$A42*wSUP!C42/SUM(wSUP!$C42:$DB42),0)</f>
        <v>0</v>
      </c>
      <c r="D42" s="15">
        <f>IF(SUM(wSUP!$C42:$DB42),$A42*wSUP!D42/SUM(wSUP!$C42:$DB42),0)</f>
        <v>0</v>
      </c>
      <c r="E42" s="15">
        <f>IF(SUM(wSUP!$C42:$DB42),$A42*wSUP!E42/SUM(wSUP!$C42:$DB42),0)</f>
        <v>0</v>
      </c>
      <c r="F42" s="15">
        <f>IF(SUM(wSUP!$C42:$DB42),$A42*wSUP!F42/SUM(wSUP!$C42:$DB42),0)</f>
        <v>0</v>
      </c>
      <c r="G42" s="15">
        <f>IF(SUM(wSUP!$C42:$DB42),$A42*wSUP!G42/SUM(wSUP!$C42:$DB42),0)</f>
        <v>0</v>
      </c>
      <c r="H42" s="15">
        <f>IF(SUM(wSUP!$C42:$DB42),$A42*wSUP!H42/SUM(wSUP!$C42:$DB42),0)</f>
        <v>0</v>
      </c>
      <c r="I42" s="15">
        <f>IF(SUM(wSUP!$C42:$DB42),$A42*wSUP!I42/SUM(wSUP!$C42:$DB42),0)</f>
        <v>0</v>
      </c>
      <c r="J42" s="15">
        <f>IF(SUM(wSUP!$C42:$DB42),$A42*wSUP!J42/SUM(wSUP!$C42:$DB42),0)</f>
        <v>0</v>
      </c>
      <c r="K42" s="15">
        <f>IF(SUM(wSUP!$C42:$DB42),$A42*wSUP!K42/SUM(wSUP!$C42:$DB42),0)</f>
        <v>0</v>
      </c>
      <c r="L42" s="15">
        <f>IF(SUM(wSUP!$C42:$DB42),$A42*wSUP!L42/SUM(wSUP!$C42:$DB42),0)</f>
        <v>0</v>
      </c>
      <c r="M42" s="15">
        <f>IF(SUM(wSUP!$C42:$DB42),$A42*wSUP!M42/SUM(wSUP!$C42:$DB42),0)</f>
        <v>0</v>
      </c>
      <c r="N42" s="15">
        <f>IF(SUM(wSUP!$C42:$DB42),$A42*wSUP!N42/SUM(wSUP!$C42:$DB42),0)</f>
        <v>0</v>
      </c>
      <c r="O42" s="15">
        <f>IF(SUM(wSUP!$C42:$DB42),$A42*wSUP!O42/SUM(wSUP!$C42:$DB42),0)</f>
        <v>0</v>
      </c>
      <c r="P42" s="15">
        <f>IF(SUM(wSUP!$C42:$DB42),$A42*wSUP!P42/SUM(wSUP!$C42:$DB42),0)</f>
        <v>0</v>
      </c>
      <c r="Q42" s="15">
        <f>IF(SUM(wSUP!$C42:$DB42),$A42*wSUP!Q42/SUM(wSUP!$C42:$DB42),0)</f>
        <v>0</v>
      </c>
      <c r="R42" s="15">
        <f>IF(SUM(wSUP!$C42:$DB42),$A42*wSUP!R42/SUM(wSUP!$C42:$DB42),0)</f>
        <v>0</v>
      </c>
      <c r="S42" s="15">
        <f>IF(SUM(wSUP!$C42:$DB42),$A42*wSUP!S42/SUM(wSUP!$C42:$DB42),0)</f>
        <v>0</v>
      </c>
      <c r="T42" s="15">
        <f>IF(SUM(wSUP!$C42:$DB42),$A42*wSUP!T42/SUM(wSUP!$C42:$DB42),0)</f>
        <v>0</v>
      </c>
      <c r="U42" s="15">
        <f>IF(SUM(wSUP!$C42:$DB42),$A42*wSUP!U42/SUM(wSUP!$C42:$DB42),0)</f>
        <v>0</v>
      </c>
      <c r="V42" s="15">
        <f>IF(SUM(wSUP!$C42:$DB42),$A42*wSUP!V42/SUM(wSUP!$C42:$DB42),0)</f>
        <v>0</v>
      </c>
      <c r="W42" s="15">
        <f>IF(SUM(wSUP!$C42:$DB42),$A42*wSUP!W42/SUM(wSUP!$C42:$DB42),0)</f>
        <v>0</v>
      </c>
      <c r="X42" s="15">
        <f>IF(SUM(wSUP!$C42:$DB42),$A42*wSUP!X42/SUM(wSUP!$C42:$DB42),0)</f>
        <v>0</v>
      </c>
      <c r="Y42" s="15">
        <f>IF(SUM(wSUP!$C42:$DB42),$A42*wSUP!Y42/SUM(wSUP!$C42:$DB42),0)</f>
        <v>0</v>
      </c>
      <c r="Z42" s="15">
        <f>IF(SUM(wSUP!$C42:$DB42),$A42*wSUP!Z42/SUM(wSUP!$C42:$DB42),0)</f>
        <v>0</v>
      </c>
      <c r="AA42" s="15">
        <f>IF(SUM(wSUP!$C42:$DB42),$A42*wSUP!AA42/SUM(wSUP!$C42:$DB42),0)</f>
        <v>0</v>
      </c>
      <c r="AB42" s="15">
        <f>IF(SUM(wSUP!$C42:$DB42),$A42*wSUP!AB42/SUM(wSUP!$C42:$DB42),0)</f>
        <v>0</v>
      </c>
      <c r="AC42" s="15">
        <f>IF(SUM(wSUP!$C42:$DB42),$A42*wSUP!AC42/SUM(wSUP!$C42:$DB42),0)</f>
        <v>0</v>
      </c>
      <c r="AD42" s="15">
        <f>IF(SUM(wSUP!$C42:$DB42),$A42*wSUP!AD42/SUM(wSUP!$C42:$DB42),0)</f>
        <v>0</v>
      </c>
      <c r="AE42" s="15">
        <f>IF(SUM(wSUP!$C42:$DB42),$A42*wSUP!AE42/SUM(wSUP!$C42:$DB42),0)</f>
        <v>0</v>
      </c>
      <c r="AF42" s="15">
        <f>IF(SUM(wSUP!$C42:$DB42),$A42*wSUP!AF42/SUM(wSUP!$C42:$DB42),0)</f>
        <v>0</v>
      </c>
      <c r="AG42" s="15">
        <f>IF(SUM(wSUP!$C42:$DB42),$A42*wSUP!AG42/SUM(wSUP!$C42:$DB42),0)</f>
        <v>0</v>
      </c>
      <c r="AH42" s="15">
        <f>IF(SUM(wSUP!$C42:$DB42),$A42*wSUP!AH42/SUM(wSUP!$C42:$DB42),0)</f>
        <v>0</v>
      </c>
      <c r="AI42" s="15">
        <f>IF(SUM(wSUP!$C42:$DB42),$A42*wSUP!AI42/SUM(wSUP!$C42:$DB42),0)</f>
        <v>0</v>
      </c>
      <c r="AJ42" s="15">
        <f>IF(SUM(wSUP!$C42:$DB42),$A42*wSUP!AJ42/SUM(wSUP!$C42:$DB42),0)</f>
        <v>0</v>
      </c>
      <c r="AK42" s="15">
        <f>IF(SUM(wSUP!$C42:$DB42),$A42*wSUP!AK42/SUM(wSUP!$C42:$DB42),0)</f>
        <v>58.038769795298606</v>
      </c>
      <c r="AL42" s="15">
        <f>IF(SUM(wSUP!$C42:$DB42),$A42*wSUP!AL42/SUM(wSUP!$C42:$DB42),0)</f>
        <v>0</v>
      </c>
      <c r="AM42" s="15">
        <f>IF(SUM(wSUP!$C42:$DB42),$A42*wSUP!AM42/SUM(wSUP!$C42:$DB42),0)</f>
        <v>0</v>
      </c>
      <c r="AN42" s="15">
        <f>IF(SUM(wSUP!$C42:$DB42),$A42*wSUP!AN42/SUM(wSUP!$C42:$DB42),0)</f>
        <v>0</v>
      </c>
      <c r="AO42" s="15">
        <f>IF(SUM(wSUP!$C42:$DB42),$A42*wSUP!AO42/SUM(wSUP!$C42:$DB42),0)</f>
        <v>0</v>
      </c>
      <c r="AP42" s="15">
        <f>IF(SUM(wSUP!$C42:$DB42),$A42*wSUP!AP42/SUM(wSUP!$C42:$DB42),0)</f>
        <v>0</v>
      </c>
      <c r="AQ42" s="15">
        <f>IF(SUM(wSUP!$C42:$DB42),$A42*wSUP!AQ42/SUM(wSUP!$C42:$DB42),0)</f>
        <v>0</v>
      </c>
      <c r="AR42" s="15">
        <f>IF(SUM(wSUP!$C42:$DB42),$A42*wSUP!AR42/SUM(wSUP!$C42:$DB42),0)</f>
        <v>0</v>
      </c>
      <c r="AS42" s="15">
        <f>IF(SUM(wSUP!$C42:$DB42),$A42*wSUP!AS42/SUM(wSUP!$C42:$DB42),0)</f>
        <v>0</v>
      </c>
      <c r="AT42" s="15">
        <f>IF(SUM(wSUP!$C42:$DB42),$A42*wSUP!AT42/SUM(wSUP!$C42:$DB42),0)</f>
        <v>0</v>
      </c>
      <c r="AU42" s="15">
        <f>IF(SUM(wSUP!$C42:$DB42),$A42*wSUP!AU42/SUM(wSUP!$C42:$DB42),0)</f>
        <v>0</v>
      </c>
      <c r="AV42" s="15">
        <f>IF(SUM(wSUP!$C42:$DB42),$A42*wSUP!AV42/SUM(wSUP!$C42:$DB42),0)</f>
        <v>0</v>
      </c>
      <c r="AW42" s="15">
        <f>IF(SUM(wSUP!$C42:$DB42),$A42*wSUP!AW42/SUM(wSUP!$C42:$DB42),0)</f>
        <v>0</v>
      </c>
      <c r="AX42" s="15">
        <f>IF(SUM(wSUP!$C42:$DB42),$A42*wSUP!AX42/SUM(wSUP!$C42:$DB42),0)</f>
        <v>0</v>
      </c>
      <c r="AY42" s="15">
        <f>IF(SUM(wSUP!$C42:$DB42),$A42*wSUP!AY42/SUM(wSUP!$C42:$DB42),0)</f>
        <v>0</v>
      </c>
      <c r="AZ42" s="15">
        <f>IF(SUM(wSUP!$C42:$DB42),$A42*wSUP!AZ42/SUM(wSUP!$C42:$DB42),0)</f>
        <v>0</v>
      </c>
      <c r="BA42" s="15">
        <f>IF(SUM(wSUP!$C42:$DB42),$A42*wSUP!BA42/SUM(wSUP!$C42:$DB42),0)</f>
        <v>0</v>
      </c>
      <c r="BB42" s="15">
        <f>IF(SUM(wSUP!$C42:$DB42),$A42*wSUP!BB42/SUM(wSUP!$C42:$DB42),0)</f>
        <v>0</v>
      </c>
      <c r="BC42" s="15">
        <f>IF(SUM(wSUP!$C42:$DB42),$A42*wSUP!BC42/SUM(wSUP!$C42:$DB42),0)</f>
        <v>0</v>
      </c>
      <c r="BD42" s="15">
        <f>IF(SUM(wSUP!$C42:$DB42),$A42*wSUP!BD42/SUM(wSUP!$C42:$DB42),0)</f>
        <v>0</v>
      </c>
      <c r="BE42" s="15">
        <f>IF(SUM(wSUP!$C42:$DB42),$A42*wSUP!BE42/SUM(wSUP!$C42:$DB42),0)</f>
        <v>0</v>
      </c>
      <c r="BF42" s="15">
        <f>IF(SUM(wSUP!$C42:$DB42),$A42*wSUP!BF42/SUM(wSUP!$C42:$DB42),0)</f>
        <v>0</v>
      </c>
      <c r="BG42" s="15">
        <f>IF(SUM(wSUP!$C42:$DB42),$A42*wSUP!BG42/SUM(wSUP!$C42:$DB42),0)</f>
        <v>0</v>
      </c>
      <c r="BH42" s="15">
        <f>IF(SUM(wSUP!$C42:$DB42),$A42*wSUP!BH42/SUM(wSUP!$C42:$DB42),0)</f>
        <v>0</v>
      </c>
      <c r="BI42" s="15">
        <f>IF(SUM(wSUP!$C42:$DB42),$A42*wSUP!BI42/SUM(wSUP!$C42:$DB42),0)</f>
        <v>0</v>
      </c>
      <c r="BJ42" s="15">
        <f>IF(SUM(wSUP!$C42:$DB42),$A42*wSUP!BJ42/SUM(wSUP!$C42:$DB42),0)</f>
        <v>0</v>
      </c>
      <c r="BK42" s="15">
        <f>IF(SUM(wSUP!$C42:$DB42),$A42*wSUP!BK42/SUM(wSUP!$C42:$DB42),0)</f>
        <v>0</v>
      </c>
      <c r="BL42" s="15">
        <f>IF(SUM(wSUP!$C42:$DB42),$A42*wSUP!BL42/SUM(wSUP!$C42:$DB42),0)</f>
        <v>0</v>
      </c>
      <c r="BM42" s="15">
        <f>IF(SUM(wSUP!$C42:$DB42),$A42*wSUP!BM42/SUM(wSUP!$C42:$DB42),0)</f>
        <v>0</v>
      </c>
      <c r="BN42" s="15">
        <f>IF(SUM(wSUP!$C42:$DB42),$A42*wSUP!BN42/SUM(wSUP!$C42:$DB42),0)</f>
        <v>0</v>
      </c>
      <c r="BO42" s="15">
        <f>IF(SUM(wSUP!$C42:$DB42),$A42*wSUP!BO42/SUM(wSUP!$C42:$DB42),0)</f>
        <v>0</v>
      </c>
      <c r="BP42" s="15">
        <f>IF(SUM(wSUP!$C42:$DB42),$A42*wSUP!BP42/SUM(wSUP!$C42:$DB42),0)</f>
        <v>0</v>
      </c>
      <c r="BQ42" s="15">
        <f>IF(SUM(wSUP!$C42:$DB42),$A42*wSUP!BQ42/SUM(wSUP!$C42:$DB42),0)</f>
        <v>0</v>
      </c>
      <c r="BR42" s="15">
        <f>IF(SUM(wSUP!$C42:$DB42),$A42*wSUP!BR42/SUM(wSUP!$C42:$DB42),0)</f>
        <v>0</v>
      </c>
      <c r="BS42" s="15">
        <f>IF(SUM(wSUP!$C42:$DB42),$A42*wSUP!BS42/SUM(wSUP!$C42:$DB42),0)</f>
        <v>0</v>
      </c>
      <c r="BT42" s="15">
        <f>IF(SUM(wSUP!$C42:$DB42),$A42*wSUP!BT42/SUM(wSUP!$C42:$DB42),0)</f>
        <v>0</v>
      </c>
      <c r="BU42" s="15">
        <f>IF(SUM(wSUP!$C42:$DB42),$A42*wSUP!BU42/SUM(wSUP!$C42:$DB42),0)</f>
        <v>0</v>
      </c>
      <c r="BV42" s="15">
        <f>IF(SUM(wSUP!$C42:$DB42),$A42*wSUP!BV42/SUM(wSUP!$C42:$DB42),0)</f>
        <v>0</v>
      </c>
      <c r="BW42" s="15">
        <f>IF(SUM(wSUP!$C42:$DB42),$A42*wSUP!BW42/SUM(wSUP!$C42:$DB42),0)</f>
        <v>0</v>
      </c>
      <c r="BX42" s="15">
        <f>IF(SUM(wSUP!$C42:$DB42),$A42*wSUP!BX42/SUM(wSUP!$C42:$DB42),0)</f>
        <v>0</v>
      </c>
      <c r="BY42" s="15">
        <f>IF(SUM(wSUP!$C42:$DB42),$A42*wSUP!BY42/SUM(wSUP!$C42:$DB42),0)</f>
        <v>0</v>
      </c>
      <c r="BZ42" s="15">
        <f>IF(SUM(wSUP!$C42:$DB42),$A42*wSUP!BZ42/SUM(wSUP!$C42:$DB42),0)</f>
        <v>0</v>
      </c>
      <c r="CA42" s="15">
        <f>IF(SUM(wSUP!$C42:$DB42),$A42*wSUP!CA42/SUM(wSUP!$C42:$DB42),0)</f>
        <v>0</v>
      </c>
      <c r="CB42" s="15">
        <f>IF(SUM(wSUP!$C42:$DB42),$A42*wSUP!CB42/SUM(wSUP!$C42:$DB42),0)</f>
        <v>0</v>
      </c>
      <c r="CC42" s="15">
        <f>IF(SUM(wSUP!$C42:$DB42),$A42*wSUP!CC42/SUM(wSUP!$C42:$DB42),0)</f>
        <v>0</v>
      </c>
      <c r="CD42" s="15">
        <f>IF(SUM(wSUP!$C42:$DB42),$A42*wSUP!CD42/SUM(wSUP!$C42:$DB42),0)</f>
        <v>0</v>
      </c>
      <c r="CE42" s="15">
        <f>IF(SUM(wSUP!$C42:$DB42),$A42*wSUP!CE42/SUM(wSUP!$C42:$DB42),0)</f>
        <v>0</v>
      </c>
      <c r="CF42" s="15">
        <f>IF(SUM(wSUP!$C42:$DB42),$A42*wSUP!CF42/SUM(wSUP!$C42:$DB42),0)</f>
        <v>0</v>
      </c>
      <c r="CG42" s="15">
        <f>IF(SUM(wSUP!$C42:$DB42),$A42*wSUP!CG42/SUM(wSUP!$C42:$DB42),0)</f>
        <v>0</v>
      </c>
      <c r="CH42" s="15">
        <f>IF(SUM(wSUP!$C42:$DB42),$A42*wSUP!CH42/SUM(wSUP!$C42:$DB42),0)</f>
        <v>0</v>
      </c>
      <c r="CI42" s="15">
        <f>IF(SUM(wSUP!$C42:$DB42),$A42*wSUP!CI42/SUM(wSUP!$C42:$DB42),0)</f>
        <v>0</v>
      </c>
      <c r="CJ42" s="15">
        <f>IF(SUM(wSUP!$C42:$DB42),$A42*wSUP!CJ42/SUM(wSUP!$C42:$DB42),0)</f>
        <v>0</v>
      </c>
      <c r="CK42" s="15">
        <f>IF(SUM(wSUP!$C42:$DB42),$A42*wSUP!CK42/SUM(wSUP!$C42:$DB42),0)</f>
        <v>0</v>
      </c>
      <c r="CL42" s="15">
        <f>IF(SUM(wSUP!$C42:$DB42),$A42*wSUP!CL42/SUM(wSUP!$C42:$DB42),0)</f>
        <v>0</v>
      </c>
      <c r="CM42" s="15">
        <f>IF(SUM(wSUP!$C42:$DB42),$A42*wSUP!CM42/SUM(wSUP!$C42:$DB42),0)</f>
        <v>0</v>
      </c>
      <c r="CN42" s="15">
        <f>IF(SUM(wSUP!$C42:$DB42),$A42*wSUP!CN42/SUM(wSUP!$C42:$DB42),0)</f>
        <v>0</v>
      </c>
      <c r="CO42" s="15">
        <f>IF(SUM(wSUP!$C42:$DB42),$A42*wSUP!CO42/SUM(wSUP!$C42:$DB42),0)</f>
        <v>0</v>
      </c>
      <c r="CP42" s="15">
        <f>IF(SUM(wSUP!$C42:$DB42),$A42*wSUP!CP42/SUM(wSUP!$C42:$DB42),0)</f>
        <v>0</v>
      </c>
      <c r="CQ42" s="15">
        <f>IF(SUM(wSUP!$C42:$DB42),$A42*wSUP!CQ42/SUM(wSUP!$C42:$DB42),0)</f>
        <v>0</v>
      </c>
      <c r="CR42" s="15">
        <f>IF(SUM(wSUP!$C42:$DB42),$A42*wSUP!CR42/SUM(wSUP!$C42:$DB42),0)</f>
        <v>0</v>
      </c>
      <c r="CS42" s="15">
        <f>IF(SUM(wSUP!$C42:$DB42),$A42*wSUP!CS42/SUM(wSUP!$C42:$DB42),0)</f>
        <v>0</v>
      </c>
      <c r="CT42" s="15">
        <f>IF(SUM(wSUP!$C42:$DB42),$A42*wSUP!CT42/SUM(wSUP!$C42:$DB42),0)</f>
        <v>0</v>
      </c>
      <c r="CU42" s="15">
        <f>IF(SUM(wSUP!$C42:$DB42),$A42*wSUP!CU42/SUM(wSUP!$C42:$DB42),0)</f>
        <v>0</v>
      </c>
      <c r="CV42" s="15">
        <f>IF(SUM(wSUP!$C42:$DB42),$A42*wSUP!CV42/SUM(wSUP!$C42:$DB42),0)</f>
        <v>0</v>
      </c>
      <c r="CW42" s="15">
        <f>IF(SUM(wSUP!$C42:$DB42),$A42*wSUP!CW42/SUM(wSUP!$C42:$DB42),0)</f>
        <v>0</v>
      </c>
      <c r="CX42" s="15">
        <f>IF(SUM(wSUP!$C42:$DB42),$A42*wSUP!CX42/SUM(wSUP!$C42:$DB42),0)</f>
        <v>0</v>
      </c>
      <c r="CY42" s="15">
        <f>IF(SUM(wSUP!$C42:$DB42),$A42*wSUP!CY42/SUM(wSUP!$C42:$DB42),0)</f>
        <v>0</v>
      </c>
      <c r="CZ42" s="15">
        <f>IF(SUM(wSUP!$C42:$DB42),$A42*wSUP!CZ42/SUM(wSUP!$C42:$DB42),0)</f>
        <v>0</v>
      </c>
      <c r="DA42" s="15">
        <f>IF(SUM(wSUP!$C42:$DB42),$A42*wSUP!DA42/SUM(wSUP!$C42:$DB42),0)</f>
        <v>0</v>
      </c>
      <c r="DB42" s="15">
        <f>IF(SUM(wSUP!$C42:$DB42),$A42*wSUP!DB42/SUM(wSUP!$C42:$DB42),0)</f>
        <v>0</v>
      </c>
      <c r="DC42" s="1"/>
    </row>
    <row r="43" spans="1:107" x14ac:dyDescent="0.35">
      <c r="A43" s="35">
        <v>19.567187487110822</v>
      </c>
      <c r="B43" s="8" t="s">
        <v>105</v>
      </c>
      <c r="C43" s="15">
        <f>IF(SUM(wSUP!$C43:$DB43),$A43*wSUP!C43/SUM(wSUP!$C43:$DB43),0)</f>
        <v>0</v>
      </c>
      <c r="D43" s="15">
        <f>IF(SUM(wSUP!$C43:$DB43),$A43*wSUP!D43/SUM(wSUP!$C43:$DB43),0)</f>
        <v>0</v>
      </c>
      <c r="E43" s="15">
        <f>IF(SUM(wSUP!$C43:$DB43),$A43*wSUP!E43/SUM(wSUP!$C43:$DB43),0)</f>
        <v>0</v>
      </c>
      <c r="F43" s="15">
        <f>IF(SUM(wSUP!$C43:$DB43),$A43*wSUP!F43/SUM(wSUP!$C43:$DB43),0)</f>
        <v>0</v>
      </c>
      <c r="G43" s="15">
        <f>IF(SUM(wSUP!$C43:$DB43),$A43*wSUP!G43/SUM(wSUP!$C43:$DB43),0)</f>
        <v>0</v>
      </c>
      <c r="H43" s="15">
        <f>IF(SUM(wSUP!$C43:$DB43),$A43*wSUP!H43/SUM(wSUP!$C43:$DB43),0)</f>
        <v>0</v>
      </c>
      <c r="I43" s="15">
        <f>IF(SUM(wSUP!$C43:$DB43),$A43*wSUP!I43/SUM(wSUP!$C43:$DB43),0)</f>
        <v>0</v>
      </c>
      <c r="J43" s="15">
        <f>IF(SUM(wSUP!$C43:$DB43),$A43*wSUP!J43/SUM(wSUP!$C43:$DB43),0)</f>
        <v>0</v>
      </c>
      <c r="K43" s="15">
        <f>IF(SUM(wSUP!$C43:$DB43),$A43*wSUP!K43/SUM(wSUP!$C43:$DB43),0)</f>
        <v>0</v>
      </c>
      <c r="L43" s="15">
        <f>IF(SUM(wSUP!$C43:$DB43),$A43*wSUP!L43/SUM(wSUP!$C43:$DB43),0)</f>
        <v>0</v>
      </c>
      <c r="M43" s="15">
        <f>IF(SUM(wSUP!$C43:$DB43),$A43*wSUP!M43/SUM(wSUP!$C43:$DB43),0)</f>
        <v>0</v>
      </c>
      <c r="N43" s="15">
        <f>IF(SUM(wSUP!$C43:$DB43),$A43*wSUP!N43/SUM(wSUP!$C43:$DB43),0)</f>
        <v>0</v>
      </c>
      <c r="O43" s="15">
        <f>IF(SUM(wSUP!$C43:$DB43),$A43*wSUP!O43/SUM(wSUP!$C43:$DB43),0)</f>
        <v>0</v>
      </c>
      <c r="P43" s="15">
        <f>IF(SUM(wSUP!$C43:$DB43),$A43*wSUP!P43/SUM(wSUP!$C43:$DB43),0)</f>
        <v>0</v>
      </c>
      <c r="Q43" s="15">
        <f>IF(SUM(wSUP!$C43:$DB43),$A43*wSUP!Q43/SUM(wSUP!$C43:$DB43),0)</f>
        <v>0</v>
      </c>
      <c r="R43" s="15">
        <f>IF(SUM(wSUP!$C43:$DB43),$A43*wSUP!R43/SUM(wSUP!$C43:$DB43),0)</f>
        <v>0</v>
      </c>
      <c r="S43" s="15">
        <f>IF(SUM(wSUP!$C43:$DB43),$A43*wSUP!S43/SUM(wSUP!$C43:$DB43),0)</f>
        <v>0</v>
      </c>
      <c r="T43" s="15">
        <f>IF(SUM(wSUP!$C43:$DB43),$A43*wSUP!T43/SUM(wSUP!$C43:$DB43),0)</f>
        <v>0</v>
      </c>
      <c r="U43" s="15">
        <f>IF(SUM(wSUP!$C43:$DB43),$A43*wSUP!U43/SUM(wSUP!$C43:$DB43),0)</f>
        <v>0</v>
      </c>
      <c r="V43" s="15">
        <f>IF(SUM(wSUP!$C43:$DB43),$A43*wSUP!V43/SUM(wSUP!$C43:$DB43),0)</f>
        <v>0</v>
      </c>
      <c r="W43" s="15">
        <f>IF(SUM(wSUP!$C43:$DB43),$A43*wSUP!W43/SUM(wSUP!$C43:$DB43),0)</f>
        <v>0</v>
      </c>
      <c r="X43" s="15">
        <f>IF(SUM(wSUP!$C43:$DB43),$A43*wSUP!X43/SUM(wSUP!$C43:$DB43),0)</f>
        <v>0</v>
      </c>
      <c r="Y43" s="15">
        <f>IF(SUM(wSUP!$C43:$DB43),$A43*wSUP!Y43/SUM(wSUP!$C43:$DB43),0)</f>
        <v>0</v>
      </c>
      <c r="Z43" s="15">
        <f>IF(SUM(wSUP!$C43:$DB43),$A43*wSUP!Z43/SUM(wSUP!$C43:$DB43),0)</f>
        <v>0</v>
      </c>
      <c r="AA43" s="15">
        <f>IF(SUM(wSUP!$C43:$DB43),$A43*wSUP!AA43/SUM(wSUP!$C43:$DB43),0)</f>
        <v>0</v>
      </c>
      <c r="AB43" s="15">
        <f>IF(SUM(wSUP!$C43:$DB43),$A43*wSUP!AB43/SUM(wSUP!$C43:$DB43),0)</f>
        <v>0</v>
      </c>
      <c r="AC43" s="15">
        <f>IF(SUM(wSUP!$C43:$DB43),$A43*wSUP!AC43/SUM(wSUP!$C43:$DB43),0)</f>
        <v>0</v>
      </c>
      <c r="AD43" s="15">
        <f>IF(SUM(wSUP!$C43:$DB43),$A43*wSUP!AD43/SUM(wSUP!$C43:$DB43),0)</f>
        <v>0</v>
      </c>
      <c r="AE43" s="15">
        <f>IF(SUM(wSUP!$C43:$DB43),$A43*wSUP!AE43/SUM(wSUP!$C43:$DB43),0)</f>
        <v>0</v>
      </c>
      <c r="AF43" s="15">
        <f>IF(SUM(wSUP!$C43:$DB43),$A43*wSUP!AF43/SUM(wSUP!$C43:$DB43),0)</f>
        <v>0</v>
      </c>
      <c r="AG43" s="15">
        <f>IF(SUM(wSUP!$C43:$DB43),$A43*wSUP!AG43/SUM(wSUP!$C43:$DB43),0)</f>
        <v>0</v>
      </c>
      <c r="AH43" s="15">
        <f>IF(SUM(wSUP!$C43:$DB43),$A43*wSUP!AH43/SUM(wSUP!$C43:$DB43),0)</f>
        <v>0</v>
      </c>
      <c r="AI43" s="15">
        <f>IF(SUM(wSUP!$C43:$DB43),$A43*wSUP!AI43/SUM(wSUP!$C43:$DB43),0)</f>
        <v>0</v>
      </c>
      <c r="AJ43" s="15">
        <f>IF(SUM(wSUP!$C43:$DB43),$A43*wSUP!AJ43/SUM(wSUP!$C43:$DB43),0)</f>
        <v>0</v>
      </c>
      <c r="AK43" s="15">
        <f>IF(SUM(wSUP!$C43:$DB43),$A43*wSUP!AK43/SUM(wSUP!$C43:$DB43),0)</f>
        <v>0</v>
      </c>
      <c r="AL43" s="15">
        <f>IF(SUM(wSUP!$C43:$DB43),$A43*wSUP!AL43/SUM(wSUP!$C43:$DB43),0)</f>
        <v>19.567187487110822</v>
      </c>
      <c r="AM43" s="15">
        <f>IF(SUM(wSUP!$C43:$DB43),$A43*wSUP!AM43/SUM(wSUP!$C43:$DB43),0)</f>
        <v>0</v>
      </c>
      <c r="AN43" s="15">
        <f>IF(SUM(wSUP!$C43:$DB43),$A43*wSUP!AN43/SUM(wSUP!$C43:$DB43),0)</f>
        <v>0</v>
      </c>
      <c r="AO43" s="15">
        <f>IF(SUM(wSUP!$C43:$DB43),$A43*wSUP!AO43/SUM(wSUP!$C43:$DB43),0)</f>
        <v>0</v>
      </c>
      <c r="AP43" s="15">
        <f>IF(SUM(wSUP!$C43:$DB43),$A43*wSUP!AP43/SUM(wSUP!$C43:$DB43),0)</f>
        <v>0</v>
      </c>
      <c r="AQ43" s="15">
        <f>IF(SUM(wSUP!$C43:$DB43),$A43*wSUP!AQ43/SUM(wSUP!$C43:$DB43),0)</f>
        <v>0</v>
      </c>
      <c r="AR43" s="15">
        <f>IF(SUM(wSUP!$C43:$DB43),$A43*wSUP!AR43/SUM(wSUP!$C43:$DB43),0)</f>
        <v>0</v>
      </c>
      <c r="AS43" s="15">
        <f>IF(SUM(wSUP!$C43:$DB43),$A43*wSUP!AS43/SUM(wSUP!$C43:$DB43),0)</f>
        <v>0</v>
      </c>
      <c r="AT43" s="15">
        <f>IF(SUM(wSUP!$C43:$DB43),$A43*wSUP!AT43/SUM(wSUP!$C43:$DB43),0)</f>
        <v>0</v>
      </c>
      <c r="AU43" s="15">
        <f>IF(SUM(wSUP!$C43:$DB43),$A43*wSUP!AU43/SUM(wSUP!$C43:$DB43),0)</f>
        <v>0</v>
      </c>
      <c r="AV43" s="15">
        <f>IF(SUM(wSUP!$C43:$DB43),$A43*wSUP!AV43/SUM(wSUP!$C43:$DB43),0)</f>
        <v>0</v>
      </c>
      <c r="AW43" s="15">
        <f>IF(SUM(wSUP!$C43:$DB43),$A43*wSUP!AW43/SUM(wSUP!$C43:$DB43),0)</f>
        <v>0</v>
      </c>
      <c r="AX43" s="15">
        <f>IF(SUM(wSUP!$C43:$DB43),$A43*wSUP!AX43/SUM(wSUP!$C43:$DB43),0)</f>
        <v>0</v>
      </c>
      <c r="AY43" s="15">
        <f>IF(SUM(wSUP!$C43:$DB43),$A43*wSUP!AY43/SUM(wSUP!$C43:$DB43),0)</f>
        <v>0</v>
      </c>
      <c r="AZ43" s="15">
        <f>IF(SUM(wSUP!$C43:$DB43),$A43*wSUP!AZ43/SUM(wSUP!$C43:$DB43),0)</f>
        <v>0</v>
      </c>
      <c r="BA43" s="15">
        <f>IF(SUM(wSUP!$C43:$DB43),$A43*wSUP!BA43/SUM(wSUP!$C43:$DB43),0)</f>
        <v>0</v>
      </c>
      <c r="BB43" s="15">
        <f>IF(SUM(wSUP!$C43:$DB43),$A43*wSUP!BB43/SUM(wSUP!$C43:$DB43),0)</f>
        <v>0</v>
      </c>
      <c r="BC43" s="15">
        <f>IF(SUM(wSUP!$C43:$DB43),$A43*wSUP!BC43/SUM(wSUP!$C43:$DB43),0)</f>
        <v>0</v>
      </c>
      <c r="BD43" s="15">
        <f>IF(SUM(wSUP!$C43:$DB43),$A43*wSUP!BD43/SUM(wSUP!$C43:$DB43),0)</f>
        <v>0</v>
      </c>
      <c r="BE43" s="15">
        <f>IF(SUM(wSUP!$C43:$DB43),$A43*wSUP!BE43/SUM(wSUP!$C43:$DB43),0)</f>
        <v>0</v>
      </c>
      <c r="BF43" s="15">
        <f>IF(SUM(wSUP!$C43:$DB43),$A43*wSUP!BF43/SUM(wSUP!$C43:$DB43),0)</f>
        <v>0</v>
      </c>
      <c r="BG43" s="15">
        <f>IF(SUM(wSUP!$C43:$DB43),$A43*wSUP!BG43/SUM(wSUP!$C43:$DB43),0)</f>
        <v>0</v>
      </c>
      <c r="BH43" s="15">
        <f>IF(SUM(wSUP!$C43:$DB43),$A43*wSUP!BH43/SUM(wSUP!$C43:$DB43),0)</f>
        <v>0</v>
      </c>
      <c r="BI43" s="15">
        <f>IF(SUM(wSUP!$C43:$DB43),$A43*wSUP!BI43/SUM(wSUP!$C43:$DB43),0)</f>
        <v>0</v>
      </c>
      <c r="BJ43" s="15">
        <f>IF(SUM(wSUP!$C43:$DB43),$A43*wSUP!BJ43/SUM(wSUP!$C43:$DB43),0)</f>
        <v>0</v>
      </c>
      <c r="BK43" s="15">
        <f>IF(SUM(wSUP!$C43:$DB43),$A43*wSUP!BK43/SUM(wSUP!$C43:$DB43),0)</f>
        <v>0</v>
      </c>
      <c r="BL43" s="15">
        <f>IF(SUM(wSUP!$C43:$DB43),$A43*wSUP!BL43/SUM(wSUP!$C43:$DB43),0)</f>
        <v>0</v>
      </c>
      <c r="BM43" s="15">
        <f>IF(SUM(wSUP!$C43:$DB43),$A43*wSUP!BM43/SUM(wSUP!$C43:$DB43),0)</f>
        <v>0</v>
      </c>
      <c r="BN43" s="15">
        <f>IF(SUM(wSUP!$C43:$DB43),$A43*wSUP!BN43/SUM(wSUP!$C43:$DB43),0)</f>
        <v>0</v>
      </c>
      <c r="BO43" s="15">
        <f>IF(SUM(wSUP!$C43:$DB43),$A43*wSUP!BO43/SUM(wSUP!$C43:$DB43),0)</f>
        <v>0</v>
      </c>
      <c r="BP43" s="15">
        <f>IF(SUM(wSUP!$C43:$DB43),$A43*wSUP!BP43/SUM(wSUP!$C43:$DB43),0)</f>
        <v>0</v>
      </c>
      <c r="BQ43" s="15">
        <f>IF(SUM(wSUP!$C43:$DB43),$A43*wSUP!BQ43/SUM(wSUP!$C43:$DB43),0)</f>
        <v>0</v>
      </c>
      <c r="BR43" s="15">
        <f>IF(SUM(wSUP!$C43:$DB43),$A43*wSUP!BR43/SUM(wSUP!$C43:$DB43),0)</f>
        <v>0</v>
      </c>
      <c r="BS43" s="15">
        <f>IF(SUM(wSUP!$C43:$DB43),$A43*wSUP!BS43/SUM(wSUP!$C43:$DB43),0)</f>
        <v>0</v>
      </c>
      <c r="BT43" s="15">
        <f>IF(SUM(wSUP!$C43:$DB43),$A43*wSUP!BT43/SUM(wSUP!$C43:$DB43),0)</f>
        <v>0</v>
      </c>
      <c r="BU43" s="15">
        <f>IF(SUM(wSUP!$C43:$DB43),$A43*wSUP!BU43/SUM(wSUP!$C43:$DB43),0)</f>
        <v>0</v>
      </c>
      <c r="BV43" s="15">
        <f>IF(SUM(wSUP!$C43:$DB43),$A43*wSUP!BV43/SUM(wSUP!$C43:$DB43),0)</f>
        <v>0</v>
      </c>
      <c r="BW43" s="15">
        <f>IF(SUM(wSUP!$C43:$DB43),$A43*wSUP!BW43/SUM(wSUP!$C43:$DB43),0)</f>
        <v>0</v>
      </c>
      <c r="BX43" s="15">
        <f>IF(SUM(wSUP!$C43:$DB43),$A43*wSUP!BX43/SUM(wSUP!$C43:$DB43),0)</f>
        <v>0</v>
      </c>
      <c r="BY43" s="15">
        <f>IF(SUM(wSUP!$C43:$DB43),$A43*wSUP!BY43/SUM(wSUP!$C43:$DB43),0)</f>
        <v>0</v>
      </c>
      <c r="BZ43" s="15">
        <f>IF(SUM(wSUP!$C43:$DB43),$A43*wSUP!BZ43/SUM(wSUP!$C43:$DB43),0)</f>
        <v>0</v>
      </c>
      <c r="CA43" s="15">
        <f>IF(SUM(wSUP!$C43:$DB43),$A43*wSUP!CA43/SUM(wSUP!$C43:$DB43),0)</f>
        <v>0</v>
      </c>
      <c r="CB43" s="15">
        <f>IF(SUM(wSUP!$C43:$DB43),$A43*wSUP!CB43/SUM(wSUP!$C43:$DB43),0)</f>
        <v>0</v>
      </c>
      <c r="CC43" s="15">
        <f>IF(SUM(wSUP!$C43:$DB43),$A43*wSUP!CC43/SUM(wSUP!$C43:$DB43),0)</f>
        <v>0</v>
      </c>
      <c r="CD43" s="15">
        <f>IF(SUM(wSUP!$C43:$DB43),$A43*wSUP!CD43/SUM(wSUP!$C43:$DB43),0)</f>
        <v>0</v>
      </c>
      <c r="CE43" s="15">
        <f>IF(SUM(wSUP!$C43:$DB43),$A43*wSUP!CE43/SUM(wSUP!$C43:$DB43),0)</f>
        <v>0</v>
      </c>
      <c r="CF43" s="15">
        <f>IF(SUM(wSUP!$C43:$DB43),$A43*wSUP!CF43/SUM(wSUP!$C43:$DB43),0)</f>
        <v>0</v>
      </c>
      <c r="CG43" s="15">
        <f>IF(SUM(wSUP!$C43:$DB43),$A43*wSUP!CG43/SUM(wSUP!$C43:$DB43),0)</f>
        <v>0</v>
      </c>
      <c r="CH43" s="15">
        <f>IF(SUM(wSUP!$C43:$DB43),$A43*wSUP!CH43/SUM(wSUP!$C43:$DB43),0)</f>
        <v>0</v>
      </c>
      <c r="CI43" s="15">
        <f>IF(SUM(wSUP!$C43:$DB43),$A43*wSUP!CI43/SUM(wSUP!$C43:$DB43),0)</f>
        <v>0</v>
      </c>
      <c r="CJ43" s="15">
        <f>IF(SUM(wSUP!$C43:$DB43),$A43*wSUP!CJ43/SUM(wSUP!$C43:$DB43),0)</f>
        <v>0</v>
      </c>
      <c r="CK43" s="15">
        <f>IF(SUM(wSUP!$C43:$DB43),$A43*wSUP!CK43/SUM(wSUP!$C43:$DB43),0)</f>
        <v>0</v>
      </c>
      <c r="CL43" s="15">
        <f>IF(SUM(wSUP!$C43:$DB43),$A43*wSUP!CL43/SUM(wSUP!$C43:$DB43),0)</f>
        <v>0</v>
      </c>
      <c r="CM43" s="15">
        <f>IF(SUM(wSUP!$C43:$DB43),$A43*wSUP!CM43/SUM(wSUP!$C43:$DB43),0)</f>
        <v>0</v>
      </c>
      <c r="CN43" s="15">
        <f>IF(SUM(wSUP!$C43:$DB43),$A43*wSUP!CN43/SUM(wSUP!$C43:$DB43),0)</f>
        <v>0</v>
      </c>
      <c r="CO43" s="15">
        <f>IF(SUM(wSUP!$C43:$DB43),$A43*wSUP!CO43/SUM(wSUP!$C43:$DB43),0)</f>
        <v>0</v>
      </c>
      <c r="CP43" s="15">
        <f>IF(SUM(wSUP!$C43:$DB43),$A43*wSUP!CP43/SUM(wSUP!$C43:$DB43),0)</f>
        <v>0</v>
      </c>
      <c r="CQ43" s="15">
        <f>IF(SUM(wSUP!$C43:$DB43),$A43*wSUP!CQ43/SUM(wSUP!$C43:$DB43),0)</f>
        <v>0</v>
      </c>
      <c r="CR43" s="15">
        <f>IF(SUM(wSUP!$C43:$DB43),$A43*wSUP!CR43/SUM(wSUP!$C43:$DB43),0)</f>
        <v>0</v>
      </c>
      <c r="CS43" s="15">
        <f>IF(SUM(wSUP!$C43:$DB43),$A43*wSUP!CS43/SUM(wSUP!$C43:$DB43),0)</f>
        <v>0</v>
      </c>
      <c r="CT43" s="15">
        <f>IF(SUM(wSUP!$C43:$DB43),$A43*wSUP!CT43/SUM(wSUP!$C43:$DB43),0)</f>
        <v>0</v>
      </c>
      <c r="CU43" s="15">
        <f>IF(SUM(wSUP!$C43:$DB43),$A43*wSUP!CU43/SUM(wSUP!$C43:$DB43),0)</f>
        <v>0</v>
      </c>
      <c r="CV43" s="15">
        <f>IF(SUM(wSUP!$C43:$DB43),$A43*wSUP!CV43/SUM(wSUP!$C43:$DB43),0)</f>
        <v>0</v>
      </c>
      <c r="CW43" s="15">
        <f>IF(SUM(wSUP!$C43:$DB43),$A43*wSUP!CW43/SUM(wSUP!$C43:$DB43),0)</f>
        <v>0</v>
      </c>
      <c r="CX43" s="15">
        <f>IF(SUM(wSUP!$C43:$DB43),$A43*wSUP!CX43/SUM(wSUP!$C43:$DB43),0)</f>
        <v>0</v>
      </c>
      <c r="CY43" s="15">
        <f>IF(SUM(wSUP!$C43:$DB43),$A43*wSUP!CY43/SUM(wSUP!$C43:$DB43),0)</f>
        <v>0</v>
      </c>
      <c r="CZ43" s="15">
        <f>IF(SUM(wSUP!$C43:$DB43),$A43*wSUP!CZ43/SUM(wSUP!$C43:$DB43),0)</f>
        <v>0</v>
      </c>
      <c r="DA43" s="15">
        <f>IF(SUM(wSUP!$C43:$DB43),$A43*wSUP!DA43/SUM(wSUP!$C43:$DB43),0)</f>
        <v>0</v>
      </c>
      <c r="DB43" s="15">
        <f>IF(SUM(wSUP!$C43:$DB43),$A43*wSUP!DB43/SUM(wSUP!$C43:$DB43),0)</f>
        <v>0</v>
      </c>
      <c r="DC43" s="1"/>
    </row>
    <row r="44" spans="1:107" x14ac:dyDescent="0.35">
      <c r="A44" s="35">
        <v>30.253908467776213</v>
      </c>
      <c r="B44" s="8" t="s">
        <v>109</v>
      </c>
      <c r="C44" s="15">
        <f>IF(SUM(wSUP!$C44:$DB44),$A44*wSUP!C44/SUM(wSUP!$C44:$DB44),0)</f>
        <v>0</v>
      </c>
      <c r="D44" s="15">
        <f>IF(SUM(wSUP!$C44:$DB44),$A44*wSUP!D44/SUM(wSUP!$C44:$DB44),0)</f>
        <v>0</v>
      </c>
      <c r="E44" s="15">
        <f>IF(SUM(wSUP!$C44:$DB44),$A44*wSUP!E44/SUM(wSUP!$C44:$DB44),0)</f>
        <v>0</v>
      </c>
      <c r="F44" s="15">
        <f>IF(SUM(wSUP!$C44:$DB44),$A44*wSUP!F44/SUM(wSUP!$C44:$DB44),0)</f>
        <v>0</v>
      </c>
      <c r="G44" s="15">
        <f>IF(SUM(wSUP!$C44:$DB44),$A44*wSUP!G44/SUM(wSUP!$C44:$DB44),0)</f>
        <v>0</v>
      </c>
      <c r="H44" s="15">
        <f>IF(SUM(wSUP!$C44:$DB44),$A44*wSUP!H44/SUM(wSUP!$C44:$DB44),0)</f>
        <v>0</v>
      </c>
      <c r="I44" s="15">
        <f>IF(SUM(wSUP!$C44:$DB44),$A44*wSUP!I44/SUM(wSUP!$C44:$DB44),0)</f>
        <v>0</v>
      </c>
      <c r="J44" s="15">
        <f>IF(SUM(wSUP!$C44:$DB44),$A44*wSUP!J44/SUM(wSUP!$C44:$DB44),0)</f>
        <v>0</v>
      </c>
      <c r="K44" s="15">
        <f>IF(SUM(wSUP!$C44:$DB44),$A44*wSUP!K44/SUM(wSUP!$C44:$DB44),0)</f>
        <v>0</v>
      </c>
      <c r="L44" s="15">
        <f>IF(SUM(wSUP!$C44:$DB44),$A44*wSUP!L44/SUM(wSUP!$C44:$DB44),0)</f>
        <v>0</v>
      </c>
      <c r="M44" s="15">
        <f>IF(SUM(wSUP!$C44:$DB44),$A44*wSUP!M44/SUM(wSUP!$C44:$DB44),0)</f>
        <v>0</v>
      </c>
      <c r="N44" s="15">
        <f>IF(SUM(wSUP!$C44:$DB44),$A44*wSUP!N44/SUM(wSUP!$C44:$DB44),0)</f>
        <v>0</v>
      </c>
      <c r="O44" s="15">
        <f>IF(SUM(wSUP!$C44:$DB44),$A44*wSUP!O44/SUM(wSUP!$C44:$DB44),0)</f>
        <v>0</v>
      </c>
      <c r="P44" s="15">
        <f>IF(SUM(wSUP!$C44:$DB44),$A44*wSUP!P44/SUM(wSUP!$C44:$DB44),0)</f>
        <v>0</v>
      </c>
      <c r="Q44" s="15">
        <f>IF(SUM(wSUP!$C44:$DB44),$A44*wSUP!Q44/SUM(wSUP!$C44:$DB44),0)</f>
        <v>0</v>
      </c>
      <c r="R44" s="15">
        <f>IF(SUM(wSUP!$C44:$DB44),$A44*wSUP!R44/SUM(wSUP!$C44:$DB44),0)</f>
        <v>0</v>
      </c>
      <c r="S44" s="15">
        <f>IF(SUM(wSUP!$C44:$DB44),$A44*wSUP!S44/SUM(wSUP!$C44:$DB44),0)</f>
        <v>0</v>
      </c>
      <c r="T44" s="15">
        <f>IF(SUM(wSUP!$C44:$DB44),$A44*wSUP!T44/SUM(wSUP!$C44:$DB44),0)</f>
        <v>0</v>
      </c>
      <c r="U44" s="15">
        <f>IF(SUM(wSUP!$C44:$DB44),$A44*wSUP!U44/SUM(wSUP!$C44:$DB44),0)</f>
        <v>0</v>
      </c>
      <c r="V44" s="15">
        <f>IF(SUM(wSUP!$C44:$DB44),$A44*wSUP!V44/SUM(wSUP!$C44:$DB44),0)</f>
        <v>0</v>
      </c>
      <c r="W44" s="15">
        <f>IF(SUM(wSUP!$C44:$DB44),$A44*wSUP!W44/SUM(wSUP!$C44:$DB44),0)</f>
        <v>0</v>
      </c>
      <c r="X44" s="15">
        <f>IF(SUM(wSUP!$C44:$DB44),$A44*wSUP!X44/SUM(wSUP!$C44:$DB44),0)</f>
        <v>0</v>
      </c>
      <c r="Y44" s="15">
        <f>IF(SUM(wSUP!$C44:$DB44),$A44*wSUP!Y44/SUM(wSUP!$C44:$DB44),0)</f>
        <v>0</v>
      </c>
      <c r="Z44" s="15">
        <f>IF(SUM(wSUP!$C44:$DB44),$A44*wSUP!Z44/SUM(wSUP!$C44:$DB44),0)</f>
        <v>0</v>
      </c>
      <c r="AA44" s="15">
        <f>IF(SUM(wSUP!$C44:$DB44),$A44*wSUP!AA44/SUM(wSUP!$C44:$DB44),0)</f>
        <v>0</v>
      </c>
      <c r="AB44" s="15">
        <f>IF(SUM(wSUP!$C44:$DB44),$A44*wSUP!AB44/SUM(wSUP!$C44:$DB44),0)</f>
        <v>0</v>
      </c>
      <c r="AC44" s="15">
        <f>IF(SUM(wSUP!$C44:$DB44),$A44*wSUP!AC44/SUM(wSUP!$C44:$DB44),0)</f>
        <v>0</v>
      </c>
      <c r="AD44" s="15">
        <f>IF(SUM(wSUP!$C44:$DB44),$A44*wSUP!AD44/SUM(wSUP!$C44:$DB44),0)</f>
        <v>0</v>
      </c>
      <c r="AE44" s="15">
        <f>IF(SUM(wSUP!$C44:$DB44),$A44*wSUP!AE44/SUM(wSUP!$C44:$DB44),0)</f>
        <v>0</v>
      </c>
      <c r="AF44" s="15">
        <f>IF(SUM(wSUP!$C44:$DB44),$A44*wSUP!AF44/SUM(wSUP!$C44:$DB44),0)</f>
        <v>0</v>
      </c>
      <c r="AG44" s="15">
        <f>IF(SUM(wSUP!$C44:$DB44),$A44*wSUP!AG44/SUM(wSUP!$C44:$DB44),0)</f>
        <v>0</v>
      </c>
      <c r="AH44" s="15">
        <f>IF(SUM(wSUP!$C44:$DB44),$A44*wSUP!AH44/SUM(wSUP!$C44:$DB44),0)</f>
        <v>0</v>
      </c>
      <c r="AI44" s="15">
        <f>IF(SUM(wSUP!$C44:$DB44),$A44*wSUP!AI44/SUM(wSUP!$C44:$DB44),0)</f>
        <v>0</v>
      </c>
      <c r="AJ44" s="15">
        <f>IF(SUM(wSUP!$C44:$DB44),$A44*wSUP!AJ44/SUM(wSUP!$C44:$DB44),0)</f>
        <v>0</v>
      </c>
      <c r="AK44" s="15">
        <f>IF(SUM(wSUP!$C44:$DB44),$A44*wSUP!AK44/SUM(wSUP!$C44:$DB44),0)</f>
        <v>0</v>
      </c>
      <c r="AL44" s="15">
        <f>IF(SUM(wSUP!$C44:$DB44),$A44*wSUP!AL44/SUM(wSUP!$C44:$DB44),0)</f>
        <v>0</v>
      </c>
      <c r="AM44" s="15">
        <f>IF(SUM(wSUP!$C44:$DB44),$A44*wSUP!AM44/SUM(wSUP!$C44:$DB44),0)</f>
        <v>30.253908467776213</v>
      </c>
      <c r="AN44" s="15">
        <f>IF(SUM(wSUP!$C44:$DB44),$A44*wSUP!AN44/SUM(wSUP!$C44:$DB44),0)</f>
        <v>0</v>
      </c>
      <c r="AO44" s="15">
        <f>IF(SUM(wSUP!$C44:$DB44),$A44*wSUP!AO44/SUM(wSUP!$C44:$DB44),0)</f>
        <v>0</v>
      </c>
      <c r="AP44" s="15">
        <f>IF(SUM(wSUP!$C44:$DB44),$A44*wSUP!AP44/SUM(wSUP!$C44:$DB44),0)</f>
        <v>0</v>
      </c>
      <c r="AQ44" s="15">
        <f>IF(SUM(wSUP!$C44:$DB44),$A44*wSUP!AQ44/SUM(wSUP!$C44:$DB44),0)</f>
        <v>0</v>
      </c>
      <c r="AR44" s="15">
        <f>IF(SUM(wSUP!$C44:$DB44),$A44*wSUP!AR44/SUM(wSUP!$C44:$DB44),0)</f>
        <v>0</v>
      </c>
      <c r="AS44" s="15">
        <f>IF(SUM(wSUP!$C44:$DB44),$A44*wSUP!AS44/SUM(wSUP!$C44:$DB44),0)</f>
        <v>0</v>
      </c>
      <c r="AT44" s="15">
        <f>IF(SUM(wSUP!$C44:$DB44),$A44*wSUP!AT44/SUM(wSUP!$C44:$DB44),0)</f>
        <v>0</v>
      </c>
      <c r="AU44" s="15">
        <f>IF(SUM(wSUP!$C44:$DB44),$A44*wSUP!AU44/SUM(wSUP!$C44:$DB44),0)</f>
        <v>0</v>
      </c>
      <c r="AV44" s="15">
        <f>IF(SUM(wSUP!$C44:$DB44),$A44*wSUP!AV44/SUM(wSUP!$C44:$DB44),0)</f>
        <v>0</v>
      </c>
      <c r="AW44" s="15">
        <f>IF(SUM(wSUP!$C44:$DB44),$A44*wSUP!AW44/SUM(wSUP!$C44:$DB44),0)</f>
        <v>0</v>
      </c>
      <c r="AX44" s="15">
        <f>IF(SUM(wSUP!$C44:$DB44),$A44*wSUP!AX44/SUM(wSUP!$C44:$DB44),0)</f>
        <v>0</v>
      </c>
      <c r="AY44" s="15">
        <f>IF(SUM(wSUP!$C44:$DB44),$A44*wSUP!AY44/SUM(wSUP!$C44:$DB44),0)</f>
        <v>0</v>
      </c>
      <c r="AZ44" s="15">
        <f>IF(SUM(wSUP!$C44:$DB44),$A44*wSUP!AZ44/SUM(wSUP!$C44:$DB44),0)</f>
        <v>0</v>
      </c>
      <c r="BA44" s="15">
        <f>IF(SUM(wSUP!$C44:$DB44),$A44*wSUP!BA44/SUM(wSUP!$C44:$DB44),0)</f>
        <v>0</v>
      </c>
      <c r="BB44" s="15">
        <f>IF(SUM(wSUP!$C44:$DB44),$A44*wSUP!BB44/SUM(wSUP!$C44:$DB44),0)</f>
        <v>0</v>
      </c>
      <c r="BC44" s="15">
        <f>IF(SUM(wSUP!$C44:$DB44),$A44*wSUP!BC44/SUM(wSUP!$C44:$DB44),0)</f>
        <v>0</v>
      </c>
      <c r="BD44" s="15">
        <f>IF(SUM(wSUP!$C44:$DB44),$A44*wSUP!BD44/SUM(wSUP!$C44:$DB44),0)</f>
        <v>0</v>
      </c>
      <c r="BE44" s="15">
        <f>IF(SUM(wSUP!$C44:$DB44),$A44*wSUP!BE44/SUM(wSUP!$C44:$DB44),0)</f>
        <v>0</v>
      </c>
      <c r="BF44" s="15">
        <f>IF(SUM(wSUP!$C44:$DB44),$A44*wSUP!BF44/SUM(wSUP!$C44:$DB44),0)</f>
        <v>0</v>
      </c>
      <c r="BG44" s="15">
        <f>IF(SUM(wSUP!$C44:$DB44),$A44*wSUP!BG44/SUM(wSUP!$C44:$DB44),0)</f>
        <v>0</v>
      </c>
      <c r="BH44" s="15">
        <f>IF(SUM(wSUP!$C44:$DB44),$A44*wSUP!BH44/SUM(wSUP!$C44:$DB44),0)</f>
        <v>0</v>
      </c>
      <c r="BI44" s="15">
        <f>IF(SUM(wSUP!$C44:$DB44),$A44*wSUP!BI44/SUM(wSUP!$C44:$DB44),0)</f>
        <v>0</v>
      </c>
      <c r="BJ44" s="15">
        <f>IF(SUM(wSUP!$C44:$DB44),$A44*wSUP!BJ44/SUM(wSUP!$C44:$DB44),0)</f>
        <v>0</v>
      </c>
      <c r="BK44" s="15">
        <f>IF(SUM(wSUP!$C44:$DB44),$A44*wSUP!BK44/SUM(wSUP!$C44:$DB44),0)</f>
        <v>0</v>
      </c>
      <c r="BL44" s="15">
        <f>IF(SUM(wSUP!$C44:$DB44),$A44*wSUP!BL44/SUM(wSUP!$C44:$DB44),0)</f>
        <v>0</v>
      </c>
      <c r="BM44" s="15">
        <f>IF(SUM(wSUP!$C44:$DB44),$A44*wSUP!BM44/SUM(wSUP!$C44:$DB44),0)</f>
        <v>0</v>
      </c>
      <c r="BN44" s="15">
        <f>IF(SUM(wSUP!$C44:$DB44),$A44*wSUP!BN44/SUM(wSUP!$C44:$DB44),0)</f>
        <v>0</v>
      </c>
      <c r="BO44" s="15">
        <f>IF(SUM(wSUP!$C44:$DB44),$A44*wSUP!BO44/SUM(wSUP!$C44:$DB44),0)</f>
        <v>0</v>
      </c>
      <c r="BP44" s="15">
        <f>IF(SUM(wSUP!$C44:$DB44),$A44*wSUP!BP44/SUM(wSUP!$C44:$DB44),0)</f>
        <v>0</v>
      </c>
      <c r="BQ44" s="15">
        <f>IF(SUM(wSUP!$C44:$DB44),$A44*wSUP!BQ44/SUM(wSUP!$C44:$DB44),0)</f>
        <v>0</v>
      </c>
      <c r="BR44" s="15">
        <f>IF(SUM(wSUP!$C44:$DB44),$A44*wSUP!BR44/SUM(wSUP!$C44:$DB44),0)</f>
        <v>0</v>
      </c>
      <c r="BS44" s="15">
        <f>IF(SUM(wSUP!$C44:$DB44),$A44*wSUP!BS44/SUM(wSUP!$C44:$DB44),0)</f>
        <v>0</v>
      </c>
      <c r="BT44" s="15">
        <f>IF(SUM(wSUP!$C44:$DB44),$A44*wSUP!BT44/SUM(wSUP!$C44:$DB44),0)</f>
        <v>0</v>
      </c>
      <c r="BU44" s="15">
        <f>IF(SUM(wSUP!$C44:$DB44),$A44*wSUP!BU44/SUM(wSUP!$C44:$DB44),0)</f>
        <v>0</v>
      </c>
      <c r="BV44" s="15">
        <f>IF(SUM(wSUP!$C44:$DB44),$A44*wSUP!BV44/SUM(wSUP!$C44:$DB44),0)</f>
        <v>0</v>
      </c>
      <c r="BW44" s="15">
        <f>IF(SUM(wSUP!$C44:$DB44),$A44*wSUP!BW44/SUM(wSUP!$C44:$DB44),0)</f>
        <v>0</v>
      </c>
      <c r="BX44" s="15">
        <f>IF(SUM(wSUP!$C44:$DB44),$A44*wSUP!BX44/SUM(wSUP!$C44:$DB44),0)</f>
        <v>0</v>
      </c>
      <c r="BY44" s="15">
        <f>IF(SUM(wSUP!$C44:$DB44),$A44*wSUP!BY44/SUM(wSUP!$C44:$DB44),0)</f>
        <v>0</v>
      </c>
      <c r="BZ44" s="15">
        <f>IF(SUM(wSUP!$C44:$DB44),$A44*wSUP!BZ44/SUM(wSUP!$C44:$DB44),0)</f>
        <v>0</v>
      </c>
      <c r="CA44" s="15">
        <f>IF(SUM(wSUP!$C44:$DB44),$A44*wSUP!CA44/SUM(wSUP!$C44:$DB44),0)</f>
        <v>0</v>
      </c>
      <c r="CB44" s="15">
        <f>IF(SUM(wSUP!$C44:$DB44),$A44*wSUP!CB44/SUM(wSUP!$C44:$DB44),0)</f>
        <v>0</v>
      </c>
      <c r="CC44" s="15">
        <f>IF(SUM(wSUP!$C44:$DB44),$A44*wSUP!CC44/SUM(wSUP!$C44:$DB44),0)</f>
        <v>0</v>
      </c>
      <c r="CD44" s="15">
        <f>IF(SUM(wSUP!$C44:$DB44),$A44*wSUP!CD44/SUM(wSUP!$C44:$DB44),0)</f>
        <v>0</v>
      </c>
      <c r="CE44" s="15">
        <f>IF(SUM(wSUP!$C44:$DB44),$A44*wSUP!CE44/SUM(wSUP!$C44:$DB44),0)</f>
        <v>0</v>
      </c>
      <c r="CF44" s="15">
        <f>IF(SUM(wSUP!$C44:$DB44),$A44*wSUP!CF44/SUM(wSUP!$C44:$DB44),0)</f>
        <v>0</v>
      </c>
      <c r="CG44" s="15">
        <f>IF(SUM(wSUP!$C44:$DB44),$A44*wSUP!CG44/SUM(wSUP!$C44:$DB44),0)</f>
        <v>0</v>
      </c>
      <c r="CH44" s="15">
        <f>IF(SUM(wSUP!$C44:$DB44),$A44*wSUP!CH44/SUM(wSUP!$C44:$DB44),0)</f>
        <v>0</v>
      </c>
      <c r="CI44" s="15">
        <f>IF(SUM(wSUP!$C44:$DB44),$A44*wSUP!CI44/SUM(wSUP!$C44:$DB44),0)</f>
        <v>0</v>
      </c>
      <c r="CJ44" s="15">
        <f>IF(SUM(wSUP!$C44:$DB44),$A44*wSUP!CJ44/SUM(wSUP!$C44:$DB44),0)</f>
        <v>0</v>
      </c>
      <c r="CK44" s="15">
        <f>IF(SUM(wSUP!$C44:$DB44),$A44*wSUP!CK44/SUM(wSUP!$C44:$DB44),0)</f>
        <v>0</v>
      </c>
      <c r="CL44" s="15">
        <f>IF(SUM(wSUP!$C44:$DB44),$A44*wSUP!CL44/SUM(wSUP!$C44:$DB44),0)</f>
        <v>0</v>
      </c>
      <c r="CM44" s="15">
        <f>IF(SUM(wSUP!$C44:$DB44),$A44*wSUP!CM44/SUM(wSUP!$C44:$DB44),0)</f>
        <v>0</v>
      </c>
      <c r="CN44" s="15">
        <f>IF(SUM(wSUP!$C44:$DB44),$A44*wSUP!CN44/SUM(wSUP!$C44:$DB44),0)</f>
        <v>0</v>
      </c>
      <c r="CO44" s="15">
        <f>IF(SUM(wSUP!$C44:$DB44),$A44*wSUP!CO44/SUM(wSUP!$C44:$DB44),0)</f>
        <v>0</v>
      </c>
      <c r="CP44" s="15">
        <f>IF(SUM(wSUP!$C44:$DB44),$A44*wSUP!CP44/SUM(wSUP!$C44:$DB44),0)</f>
        <v>0</v>
      </c>
      <c r="CQ44" s="15">
        <f>IF(SUM(wSUP!$C44:$DB44),$A44*wSUP!CQ44/SUM(wSUP!$C44:$DB44),0)</f>
        <v>0</v>
      </c>
      <c r="CR44" s="15">
        <f>IF(SUM(wSUP!$C44:$DB44),$A44*wSUP!CR44/SUM(wSUP!$C44:$DB44),0)</f>
        <v>0</v>
      </c>
      <c r="CS44" s="15">
        <f>IF(SUM(wSUP!$C44:$DB44),$A44*wSUP!CS44/SUM(wSUP!$C44:$DB44),0)</f>
        <v>0</v>
      </c>
      <c r="CT44" s="15">
        <f>IF(SUM(wSUP!$C44:$DB44),$A44*wSUP!CT44/SUM(wSUP!$C44:$DB44),0)</f>
        <v>0</v>
      </c>
      <c r="CU44" s="15">
        <f>IF(SUM(wSUP!$C44:$DB44),$A44*wSUP!CU44/SUM(wSUP!$C44:$DB44),0)</f>
        <v>0</v>
      </c>
      <c r="CV44" s="15">
        <f>IF(SUM(wSUP!$C44:$DB44),$A44*wSUP!CV44/SUM(wSUP!$C44:$DB44),0)</f>
        <v>0</v>
      </c>
      <c r="CW44" s="15">
        <f>IF(SUM(wSUP!$C44:$DB44),$A44*wSUP!CW44/SUM(wSUP!$C44:$DB44),0)</f>
        <v>0</v>
      </c>
      <c r="CX44" s="15">
        <f>IF(SUM(wSUP!$C44:$DB44),$A44*wSUP!CX44/SUM(wSUP!$C44:$DB44),0)</f>
        <v>0</v>
      </c>
      <c r="CY44" s="15">
        <f>IF(SUM(wSUP!$C44:$DB44),$A44*wSUP!CY44/SUM(wSUP!$C44:$DB44),0)</f>
        <v>0</v>
      </c>
      <c r="CZ44" s="15">
        <f>IF(SUM(wSUP!$C44:$DB44),$A44*wSUP!CZ44/SUM(wSUP!$C44:$DB44),0)</f>
        <v>0</v>
      </c>
      <c r="DA44" s="15">
        <f>IF(SUM(wSUP!$C44:$DB44),$A44*wSUP!DA44/SUM(wSUP!$C44:$DB44),0)</f>
        <v>0</v>
      </c>
      <c r="DB44" s="15">
        <f>IF(SUM(wSUP!$C44:$DB44),$A44*wSUP!DB44/SUM(wSUP!$C44:$DB44),0)</f>
        <v>0</v>
      </c>
      <c r="DC44" s="1"/>
    </row>
    <row r="45" spans="1:107" x14ac:dyDescent="0.35">
      <c r="A45" s="35">
        <v>6.9262115291928106E-2</v>
      </c>
      <c r="B45" s="8" t="s">
        <v>112</v>
      </c>
      <c r="C45" s="15">
        <f>IF(SUM(wSUP!$C45:$DB45),$A45*wSUP!C45/SUM(wSUP!$C45:$DB45),0)</f>
        <v>0</v>
      </c>
      <c r="D45" s="15">
        <f>IF(SUM(wSUP!$C45:$DB45),$A45*wSUP!D45/SUM(wSUP!$C45:$DB45),0)</f>
        <v>0</v>
      </c>
      <c r="E45" s="15">
        <f>IF(SUM(wSUP!$C45:$DB45),$A45*wSUP!E45/SUM(wSUP!$C45:$DB45),0)</f>
        <v>0</v>
      </c>
      <c r="F45" s="15">
        <f>IF(SUM(wSUP!$C45:$DB45),$A45*wSUP!F45/SUM(wSUP!$C45:$DB45),0)</f>
        <v>0</v>
      </c>
      <c r="G45" s="15">
        <f>IF(SUM(wSUP!$C45:$DB45),$A45*wSUP!G45/SUM(wSUP!$C45:$DB45),0)</f>
        <v>0</v>
      </c>
      <c r="H45" s="15">
        <f>IF(SUM(wSUP!$C45:$DB45),$A45*wSUP!H45/SUM(wSUP!$C45:$DB45),0)</f>
        <v>0</v>
      </c>
      <c r="I45" s="15">
        <f>IF(SUM(wSUP!$C45:$DB45),$A45*wSUP!I45/SUM(wSUP!$C45:$DB45),0)</f>
        <v>0</v>
      </c>
      <c r="J45" s="15">
        <f>IF(SUM(wSUP!$C45:$DB45),$A45*wSUP!J45/SUM(wSUP!$C45:$DB45),0)</f>
        <v>0</v>
      </c>
      <c r="K45" s="15">
        <f>IF(SUM(wSUP!$C45:$DB45),$A45*wSUP!K45/SUM(wSUP!$C45:$DB45),0)</f>
        <v>0</v>
      </c>
      <c r="L45" s="15">
        <f>IF(SUM(wSUP!$C45:$DB45),$A45*wSUP!L45/SUM(wSUP!$C45:$DB45),0)</f>
        <v>0</v>
      </c>
      <c r="M45" s="15">
        <f>IF(SUM(wSUP!$C45:$DB45),$A45*wSUP!M45/SUM(wSUP!$C45:$DB45),0)</f>
        <v>0</v>
      </c>
      <c r="N45" s="15">
        <f>IF(SUM(wSUP!$C45:$DB45),$A45*wSUP!N45/SUM(wSUP!$C45:$DB45),0)</f>
        <v>0</v>
      </c>
      <c r="O45" s="15">
        <f>IF(SUM(wSUP!$C45:$DB45),$A45*wSUP!O45/SUM(wSUP!$C45:$DB45),0)</f>
        <v>0</v>
      </c>
      <c r="P45" s="15">
        <f>IF(SUM(wSUP!$C45:$DB45),$A45*wSUP!P45/SUM(wSUP!$C45:$DB45),0)</f>
        <v>0</v>
      </c>
      <c r="Q45" s="15">
        <f>IF(SUM(wSUP!$C45:$DB45),$A45*wSUP!Q45/SUM(wSUP!$C45:$DB45),0)</f>
        <v>0</v>
      </c>
      <c r="R45" s="15">
        <f>IF(SUM(wSUP!$C45:$DB45),$A45*wSUP!R45/SUM(wSUP!$C45:$DB45),0)</f>
        <v>0</v>
      </c>
      <c r="S45" s="15">
        <f>IF(SUM(wSUP!$C45:$DB45),$A45*wSUP!S45/SUM(wSUP!$C45:$DB45),0)</f>
        <v>0</v>
      </c>
      <c r="T45" s="15">
        <f>IF(SUM(wSUP!$C45:$DB45),$A45*wSUP!T45/SUM(wSUP!$C45:$DB45),0)</f>
        <v>0</v>
      </c>
      <c r="U45" s="15">
        <f>IF(SUM(wSUP!$C45:$DB45),$A45*wSUP!U45/SUM(wSUP!$C45:$DB45),0)</f>
        <v>0</v>
      </c>
      <c r="V45" s="15">
        <f>IF(SUM(wSUP!$C45:$DB45),$A45*wSUP!V45/SUM(wSUP!$C45:$DB45),0)</f>
        <v>0</v>
      </c>
      <c r="W45" s="15">
        <f>IF(SUM(wSUP!$C45:$DB45),$A45*wSUP!W45/SUM(wSUP!$C45:$DB45),0)</f>
        <v>0</v>
      </c>
      <c r="X45" s="15">
        <f>IF(SUM(wSUP!$C45:$DB45),$A45*wSUP!X45/SUM(wSUP!$C45:$DB45),0)</f>
        <v>0</v>
      </c>
      <c r="Y45" s="15">
        <f>IF(SUM(wSUP!$C45:$DB45),$A45*wSUP!Y45/SUM(wSUP!$C45:$DB45),0)</f>
        <v>0</v>
      </c>
      <c r="Z45" s="15">
        <f>IF(SUM(wSUP!$C45:$DB45),$A45*wSUP!Z45/SUM(wSUP!$C45:$DB45),0)</f>
        <v>0</v>
      </c>
      <c r="AA45" s="15">
        <f>IF(SUM(wSUP!$C45:$DB45),$A45*wSUP!AA45/SUM(wSUP!$C45:$DB45),0)</f>
        <v>0</v>
      </c>
      <c r="AB45" s="15">
        <f>IF(SUM(wSUP!$C45:$DB45),$A45*wSUP!AB45/SUM(wSUP!$C45:$DB45),0)</f>
        <v>0</v>
      </c>
      <c r="AC45" s="15">
        <f>IF(SUM(wSUP!$C45:$DB45),$A45*wSUP!AC45/SUM(wSUP!$C45:$DB45),0)</f>
        <v>0</v>
      </c>
      <c r="AD45" s="15">
        <f>IF(SUM(wSUP!$C45:$DB45),$A45*wSUP!AD45/SUM(wSUP!$C45:$DB45),0)</f>
        <v>0</v>
      </c>
      <c r="AE45" s="15">
        <f>IF(SUM(wSUP!$C45:$DB45),$A45*wSUP!AE45/SUM(wSUP!$C45:$DB45),0)</f>
        <v>0</v>
      </c>
      <c r="AF45" s="15">
        <f>IF(SUM(wSUP!$C45:$DB45),$A45*wSUP!AF45/SUM(wSUP!$C45:$DB45),0)</f>
        <v>0</v>
      </c>
      <c r="AG45" s="15">
        <f>IF(SUM(wSUP!$C45:$DB45),$A45*wSUP!AG45/SUM(wSUP!$C45:$DB45),0)</f>
        <v>0</v>
      </c>
      <c r="AH45" s="15">
        <f>IF(SUM(wSUP!$C45:$DB45),$A45*wSUP!AH45/SUM(wSUP!$C45:$DB45),0)</f>
        <v>0</v>
      </c>
      <c r="AI45" s="15">
        <f>IF(SUM(wSUP!$C45:$DB45),$A45*wSUP!AI45/SUM(wSUP!$C45:$DB45),0)</f>
        <v>0</v>
      </c>
      <c r="AJ45" s="15">
        <f>IF(SUM(wSUP!$C45:$DB45),$A45*wSUP!AJ45/SUM(wSUP!$C45:$DB45),0)</f>
        <v>0</v>
      </c>
      <c r="AK45" s="15">
        <f>IF(SUM(wSUP!$C45:$DB45),$A45*wSUP!AK45/SUM(wSUP!$C45:$DB45),0)</f>
        <v>0</v>
      </c>
      <c r="AL45" s="15">
        <f>IF(SUM(wSUP!$C45:$DB45),$A45*wSUP!AL45/SUM(wSUP!$C45:$DB45),0)</f>
        <v>0</v>
      </c>
      <c r="AM45" s="15">
        <f>IF(SUM(wSUP!$C45:$DB45),$A45*wSUP!AM45/SUM(wSUP!$C45:$DB45),0)</f>
        <v>0</v>
      </c>
      <c r="AN45" s="15">
        <f>IF(SUM(wSUP!$C45:$DB45),$A45*wSUP!AN45/SUM(wSUP!$C45:$DB45),0)</f>
        <v>6.9262115291928106E-2</v>
      </c>
      <c r="AO45" s="15">
        <f>IF(SUM(wSUP!$C45:$DB45),$A45*wSUP!AO45/SUM(wSUP!$C45:$DB45),0)</f>
        <v>0</v>
      </c>
      <c r="AP45" s="15">
        <f>IF(SUM(wSUP!$C45:$DB45),$A45*wSUP!AP45/SUM(wSUP!$C45:$DB45),0)</f>
        <v>0</v>
      </c>
      <c r="AQ45" s="15">
        <f>IF(SUM(wSUP!$C45:$DB45),$A45*wSUP!AQ45/SUM(wSUP!$C45:$DB45),0)</f>
        <v>0</v>
      </c>
      <c r="AR45" s="15">
        <f>IF(SUM(wSUP!$C45:$DB45),$A45*wSUP!AR45/SUM(wSUP!$C45:$DB45),0)</f>
        <v>0</v>
      </c>
      <c r="AS45" s="15">
        <f>IF(SUM(wSUP!$C45:$DB45),$A45*wSUP!AS45/SUM(wSUP!$C45:$DB45),0)</f>
        <v>0</v>
      </c>
      <c r="AT45" s="15">
        <f>IF(SUM(wSUP!$C45:$DB45),$A45*wSUP!AT45/SUM(wSUP!$C45:$DB45),0)</f>
        <v>0</v>
      </c>
      <c r="AU45" s="15">
        <f>IF(SUM(wSUP!$C45:$DB45),$A45*wSUP!AU45/SUM(wSUP!$C45:$DB45),0)</f>
        <v>0</v>
      </c>
      <c r="AV45" s="15">
        <f>IF(SUM(wSUP!$C45:$DB45),$A45*wSUP!AV45/SUM(wSUP!$C45:$DB45),0)</f>
        <v>0</v>
      </c>
      <c r="AW45" s="15">
        <f>IF(SUM(wSUP!$C45:$DB45),$A45*wSUP!AW45/SUM(wSUP!$C45:$DB45),0)</f>
        <v>0</v>
      </c>
      <c r="AX45" s="15">
        <f>IF(SUM(wSUP!$C45:$DB45),$A45*wSUP!AX45/SUM(wSUP!$C45:$DB45),0)</f>
        <v>0</v>
      </c>
      <c r="AY45" s="15">
        <f>IF(SUM(wSUP!$C45:$DB45),$A45*wSUP!AY45/SUM(wSUP!$C45:$DB45),0)</f>
        <v>0</v>
      </c>
      <c r="AZ45" s="15">
        <f>IF(SUM(wSUP!$C45:$DB45),$A45*wSUP!AZ45/SUM(wSUP!$C45:$DB45),0)</f>
        <v>0</v>
      </c>
      <c r="BA45" s="15">
        <f>IF(SUM(wSUP!$C45:$DB45),$A45*wSUP!BA45/SUM(wSUP!$C45:$DB45),0)</f>
        <v>0</v>
      </c>
      <c r="BB45" s="15">
        <f>IF(SUM(wSUP!$C45:$DB45),$A45*wSUP!BB45/SUM(wSUP!$C45:$DB45),0)</f>
        <v>0</v>
      </c>
      <c r="BC45" s="15">
        <f>IF(SUM(wSUP!$C45:$DB45),$A45*wSUP!BC45/SUM(wSUP!$C45:$DB45),0)</f>
        <v>0</v>
      </c>
      <c r="BD45" s="15">
        <f>IF(SUM(wSUP!$C45:$DB45),$A45*wSUP!BD45/SUM(wSUP!$C45:$DB45),0)</f>
        <v>0</v>
      </c>
      <c r="BE45" s="15">
        <f>IF(SUM(wSUP!$C45:$DB45),$A45*wSUP!BE45/SUM(wSUP!$C45:$DB45),0)</f>
        <v>0</v>
      </c>
      <c r="BF45" s="15">
        <f>IF(SUM(wSUP!$C45:$DB45),$A45*wSUP!BF45/SUM(wSUP!$C45:$DB45),0)</f>
        <v>0</v>
      </c>
      <c r="BG45" s="15">
        <f>IF(SUM(wSUP!$C45:$DB45),$A45*wSUP!BG45/SUM(wSUP!$C45:$DB45),0)</f>
        <v>0</v>
      </c>
      <c r="BH45" s="15">
        <f>IF(SUM(wSUP!$C45:$DB45),$A45*wSUP!BH45/SUM(wSUP!$C45:$DB45),0)</f>
        <v>0</v>
      </c>
      <c r="BI45" s="15">
        <f>IF(SUM(wSUP!$C45:$DB45),$A45*wSUP!BI45/SUM(wSUP!$C45:$DB45),0)</f>
        <v>0</v>
      </c>
      <c r="BJ45" s="15">
        <f>IF(SUM(wSUP!$C45:$DB45),$A45*wSUP!BJ45/SUM(wSUP!$C45:$DB45),0)</f>
        <v>0</v>
      </c>
      <c r="BK45" s="15">
        <f>IF(SUM(wSUP!$C45:$DB45),$A45*wSUP!BK45/SUM(wSUP!$C45:$DB45),0)</f>
        <v>0</v>
      </c>
      <c r="BL45" s="15">
        <f>IF(SUM(wSUP!$C45:$DB45),$A45*wSUP!BL45/SUM(wSUP!$C45:$DB45),0)</f>
        <v>0</v>
      </c>
      <c r="BM45" s="15">
        <f>IF(SUM(wSUP!$C45:$DB45),$A45*wSUP!BM45/SUM(wSUP!$C45:$DB45),0)</f>
        <v>0</v>
      </c>
      <c r="BN45" s="15">
        <f>IF(SUM(wSUP!$C45:$DB45),$A45*wSUP!BN45/SUM(wSUP!$C45:$DB45),0)</f>
        <v>0</v>
      </c>
      <c r="BO45" s="15">
        <f>IF(SUM(wSUP!$C45:$DB45),$A45*wSUP!BO45/SUM(wSUP!$C45:$DB45),0)</f>
        <v>0</v>
      </c>
      <c r="BP45" s="15">
        <f>IF(SUM(wSUP!$C45:$DB45),$A45*wSUP!BP45/SUM(wSUP!$C45:$DB45),0)</f>
        <v>0</v>
      </c>
      <c r="BQ45" s="15">
        <f>IF(SUM(wSUP!$C45:$DB45),$A45*wSUP!BQ45/SUM(wSUP!$C45:$DB45),0)</f>
        <v>0</v>
      </c>
      <c r="BR45" s="15">
        <f>IF(SUM(wSUP!$C45:$DB45),$A45*wSUP!BR45/SUM(wSUP!$C45:$DB45),0)</f>
        <v>0</v>
      </c>
      <c r="BS45" s="15">
        <f>IF(SUM(wSUP!$C45:$DB45),$A45*wSUP!BS45/SUM(wSUP!$C45:$DB45),0)</f>
        <v>0</v>
      </c>
      <c r="BT45" s="15">
        <f>IF(SUM(wSUP!$C45:$DB45),$A45*wSUP!BT45/SUM(wSUP!$C45:$DB45),0)</f>
        <v>0</v>
      </c>
      <c r="BU45" s="15">
        <f>IF(SUM(wSUP!$C45:$DB45),$A45*wSUP!BU45/SUM(wSUP!$C45:$DB45),0)</f>
        <v>0</v>
      </c>
      <c r="BV45" s="15">
        <f>IF(SUM(wSUP!$C45:$DB45),$A45*wSUP!BV45/SUM(wSUP!$C45:$DB45),0)</f>
        <v>0</v>
      </c>
      <c r="BW45" s="15">
        <f>IF(SUM(wSUP!$C45:$DB45),$A45*wSUP!BW45/SUM(wSUP!$C45:$DB45),0)</f>
        <v>0</v>
      </c>
      <c r="BX45" s="15">
        <f>IF(SUM(wSUP!$C45:$DB45),$A45*wSUP!BX45/SUM(wSUP!$C45:$DB45),0)</f>
        <v>0</v>
      </c>
      <c r="BY45" s="15">
        <f>IF(SUM(wSUP!$C45:$DB45),$A45*wSUP!BY45/SUM(wSUP!$C45:$DB45),0)</f>
        <v>0</v>
      </c>
      <c r="BZ45" s="15">
        <f>IF(SUM(wSUP!$C45:$DB45),$A45*wSUP!BZ45/SUM(wSUP!$C45:$DB45),0)</f>
        <v>0</v>
      </c>
      <c r="CA45" s="15">
        <f>IF(SUM(wSUP!$C45:$DB45),$A45*wSUP!CA45/SUM(wSUP!$C45:$DB45),0)</f>
        <v>0</v>
      </c>
      <c r="CB45" s="15">
        <f>IF(SUM(wSUP!$C45:$DB45),$A45*wSUP!CB45/SUM(wSUP!$C45:$DB45),0)</f>
        <v>0</v>
      </c>
      <c r="CC45" s="15">
        <f>IF(SUM(wSUP!$C45:$DB45),$A45*wSUP!CC45/SUM(wSUP!$C45:$DB45),0)</f>
        <v>0</v>
      </c>
      <c r="CD45" s="15">
        <f>IF(SUM(wSUP!$C45:$DB45),$A45*wSUP!CD45/SUM(wSUP!$C45:$DB45),0)</f>
        <v>0</v>
      </c>
      <c r="CE45" s="15">
        <f>IF(SUM(wSUP!$C45:$DB45),$A45*wSUP!CE45/SUM(wSUP!$C45:$DB45),0)</f>
        <v>0</v>
      </c>
      <c r="CF45" s="15">
        <f>IF(SUM(wSUP!$C45:$DB45),$A45*wSUP!CF45/SUM(wSUP!$C45:$DB45),0)</f>
        <v>0</v>
      </c>
      <c r="CG45" s="15">
        <f>IF(SUM(wSUP!$C45:$DB45),$A45*wSUP!CG45/SUM(wSUP!$C45:$DB45),0)</f>
        <v>0</v>
      </c>
      <c r="CH45" s="15">
        <f>IF(SUM(wSUP!$C45:$DB45),$A45*wSUP!CH45/SUM(wSUP!$C45:$DB45),0)</f>
        <v>0</v>
      </c>
      <c r="CI45" s="15">
        <f>IF(SUM(wSUP!$C45:$DB45),$A45*wSUP!CI45/SUM(wSUP!$C45:$DB45),0)</f>
        <v>0</v>
      </c>
      <c r="CJ45" s="15">
        <f>IF(SUM(wSUP!$C45:$DB45),$A45*wSUP!CJ45/SUM(wSUP!$C45:$DB45),0)</f>
        <v>0</v>
      </c>
      <c r="CK45" s="15">
        <f>IF(SUM(wSUP!$C45:$DB45),$A45*wSUP!CK45/SUM(wSUP!$C45:$DB45),0)</f>
        <v>0</v>
      </c>
      <c r="CL45" s="15">
        <f>IF(SUM(wSUP!$C45:$DB45),$A45*wSUP!CL45/SUM(wSUP!$C45:$DB45),0)</f>
        <v>0</v>
      </c>
      <c r="CM45" s="15">
        <f>IF(SUM(wSUP!$C45:$DB45),$A45*wSUP!CM45/SUM(wSUP!$C45:$DB45),0)</f>
        <v>0</v>
      </c>
      <c r="CN45" s="15">
        <f>IF(SUM(wSUP!$C45:$DB45),$A45*wSUP!CN45/SUM(wSUP!$C45:$DB45),0)</f>
        <v>0</v>
      </c>
      <c r="CO45" s="15">
        <f>IF(SUM(wSUP!$C45:$DB45),$A45*wSUP!CO45/SUM(wSUP!$C45:$DB45),0)</f>
        <v>0</v>
      </c>
      <c r="CP45" s="15">
        <f>IF(SUM(wSUP!$C45:$DB45),$A45*wSUP!CP45/SUM(wSUP!$C45:$DB45),0)</f>
        <v>0</v>
      </c>
      <c r="CQ45" s="15">
        <f>IF(SUM(wSUP!$C45:$DB45),$A45*wSUP!CQ45/SUM(wSUP!$C45:$DB45),0)</f>
        <v>0</v>
      </c>
      <c r="CR45" s="15">
        <f>IF(SUM(wSUP!$C45:$DB45),$A45*wSUP!CR45/SUM(wSUP!$C45:$DB45),0)</f>
        <v>0</v>
      </c>
      <c r="CS45" s="15">
        <f>IF(SUM(wSUP!$C45:$DB45),$A45*wSUP!CS45/SUM(wSUP!$C45:$DB45),0)</f>
        <v>0</v>
      </c>
      <c r="CT45" s="15">
        <f>IF(SUM(wSUP!$C45:$DB45),$A45*wSUP!CT45/SUM(wSUP!$C45:$DB45),0)</f>
        <v>0</v>
      </c>
      <c r="CU45" s="15">
        <f>IF(SUM(wSUP!$C45:$DB45),$A45*wSUP!CU45/SUM(wSUP!$C45:$DB45),0)</f>
        <v>0</v>
      </c>
      <c r="CV45" s="15">
        <f>IF(SUM(wSUP!$C45:$DB45),$A45*wSUP!CV45/SUM(wSUP!$C45:$DB45),0)</f>
        <v>0</v>
      </c>
      <c r="CW45" s="15">
        <f>IF(SUM(wSUP!$C45:$DB45),$A45*wSUP!CW45/SUM(wSUP!$C45:$DB45),0)</f>
        <v>0</v>
      </c>
      <c r="CX45" s="15">
        <f>IF(SUM(wSUP!$C45:$DB45),$A45*wSUP!CX45/SUM(wSUP!$C45:$DB45),0)</f>
        <v>0</v>
      </c>
      <c r="CY45" s="15">
        <f>IF(SUM(wSUP!$C45:$DB45),$A45*wSUP!CY45/SUM(wSUP!$C45:$DB45),0)</f>
        <v>0</v>
      </c>
      <c r="CZ45" s="15">
        <f>IF(SUM(wSUP!$C45:$DB45),$A45*wSUP!CZ45/SUM(wSUP!$C45:$DB45),0)</f>
        <v>0</v>
      </c>
      <c r="DA45" s="15">
        <f>IF(SUM(wSUP!$C45:$DB45),$A45*wSUP!DA45/SUM(wSUP!$C45:$DB45),0)</f>
        <v>0</v>
      </c>
      <c r="DB45" s="15">
        <f>IF(SUM(wSUP!$C45:$DB45),$A45*wSUP!DB45/SUM(wSUP!$C45:$DB45),0)</f>
        <v>0</v>
      </c>
      <c r="DC45" s="1"/>
    </row>
    <row r="46" spans="1:107" x14ac:dyDescent="0.35">
      <c r="A46" s="35">
        <v>106.77524573413729</v>
      </c>
      <c r="B46" s="15" t="s">
        <v>474</v>
      </c>
      <c r="C46" s="15">
        <f>IF(SUM(wSUP!$C46:$DB46),$A46*wSUP!C46/SUM(wSUP!$C46:$DB46),0)</f>
        <v>0</v>
      </c>
      <c r="D46" s="15">
        <f>IF(SUM(wSUP!$C46:$DB46),$A46*wSUP!D46/SUM(wSUP!$C46:$DB46),0)</f>
        <v>0</v>
      </c>
      <c r="E46" s="15">
        <f>IF(SUM(wSUP!$C46:$DB46),$A46*wSUP!E46/SUM(wSUP!$C46:$DB46),0)</f>
        <v>0</v>
      </c>
      <c r="F46" s="15">
        <f>IF(SUM(wSUP!$C46:$DB46),$A46*wSUP!F46/SUM(wSUP!$C46:$DB46),0)</f>
        <v>0</v>
      </c>
      <c r="G46" s="15">
        <f>IF(SUM(wSUP!$C46:$DB46),$A46*wSUP!G46/SUM(wSUP!$C46:$DB46),0)</f>
        <v>0</v>
      </c>
      <c r="H46" s="15">
        <f>IF(SUM(wSUP!$C46:$DB46),$A46*wSUP!H46/SUM(wSUP!$C46:$DB46),0)</f>
        <v>0</v>
      </c>
      <c r="I46" s="15">
        <f>IF(SUM(wSUP!$C46:$DB46),$A46*wSUP!I46/SUM(wSUP!$C46:$DB46),0)</f>
        <v>0</v>
      </c>
      <c r="J46" s="15">
        <f>IF(SUM(wSUP!$C46:$DB46),$A46*wSUP!J46/SUM(wSUP!$C46:$DB46),0)</f>
        <v>0</v>
      </c>
      <c r="K46" s="15">
        <f>IF(SUM(wSUP!$C46:$DB46),$A46*wSUP!K46/SUM(wSUP!$C46:$DB46),0)</f>
        <v>0</v>
      </c>
      <c r="L46" s="15">
        <f>IF(SUM(wSUP!$C46:$DB46),$A46*wSUP!L46/SUM(wSUP!$C46:$DB46),0)</f>
        <v>0</v>
      </c>
      <c r="M46" s="15">
        <f>IF(SUM(wSUP!$C46:$DB46),$A46*wSUP!M46/SUM(wSUP!$C46:$DB46),0)</f>
        <v>0</v>
      </c>
      <c r="N46" s="15">
        <f>IF(SUM(wSUP!$C46:$DB46),$A46*wSUP!N46/SUM(wSUP!$C46:$DB46),0)</f>
        <v>0</v>
      </c>
      <c r="O46" s="15">
        <f>IF(SUM(wSUP!$C46:$DB46),$A46*wSUP!O46/SUM(wSUP!$C46:$DB46),0)</f>
        <v>0</v>
      </c>
      <c r="P46" s="15">
        <f>IF(SUM(wSUP!$C46:$DB46),$A46*wSUP!P46/SUM(wSUP!$C46:$DB46),0)</f>
        <v>0</v>
      </c>
      <c r="Q46" s="15">
        <f>IF(SUM(wSUP!$C46:$DB46),$A46*wSUP!Q46/SUM(wSUP!$C46:$DB46),0)</f>
        <v>0</v>
      </c>
      <c r="R46" s="15">
        <f>IF(SUM(wSUP!$C46:$DB46),$A46*wSUP!R46/SUM(wSUP!$C46:$DB46),0)</f>
        <v>0</v>
      </c>
      <c r="S46" s="15">
        <f>IF(SUM(wSUP!$C46:$DB46),$A46*wSUP!S46/SUM(wSUP!$C46:$DB46),0)</f>
        <v>0</v>
      </c>
      <c r="T46" s="15">
        <f>IF(SUM(wSUP!$C46:$DB46),$A46*wSUP!T46/SUM(wSUP!$C46:$DB46),0)</f>
        <v>0</v>
      </c>
      <c r="U46" s="15">
        <f>IF(SUM(wSUP!$C46:$DB46),$A46*wSUP!U46/SUM(wSUP!$C46:$DB46),0)</f>
        <v>0</v>
      </c>
      <c r="V46" s="15">
        <f>IF(SUM(wSUP!$C46:$DB46),$A46*wSUP!V46/SUM(wSUP!$C46:$DB46),0)</f>
        <v>0</v>
      </c>
      <c r="W46" s="15">
        <f>IF(SUM(wSUP!$C46:$DB46),$A46*wSUP!W46/SUM(wSUP!$C46:$DB46),0)</f>
        <v>0</v>
      </c>
      <c r="X46" s="15">
        <f>IF(SUM(wSUP!$C46:$DB46),$A46*wSUP!X46/SUM(wSUP!$C46:$DB46),0)</f>
        <v>0</v>
      </c>
      <c r="Y46" s="15">
        <f>IF(SUM(wSUP!$C46:$DB46),$A46*wSUP!Y46/SUM(wSUP!$C46:$DB46),0)</f>
        <v>0</v>
      </c>
      <c r="Z46" s="15">
        <f>IF(SUM(wSUP!$C46:$DB46),$A46*wSUP!Z46/SUM(wSUP!$C46:$DB46),0)</f>
        <v>0</v>
      </c>
      <c r="AA46" s="15">
        <f>IF(SUM(wSUP!$C46:$DB46),$A46*wSUP!AA46/SUM(wSUP!$C46:$DB46),0)</f>
        <v>0</v>
      </c>
      <c r="AB46" s="15">
        <f>IF(SUM(wSUP!$C46:$DB46),$A46*wSUP!AB46/SUM(wSUP!$C46:$DB46),0)</f>
        <v>0</v>
      </c>
      <c r="AC46" s="15">
        <f>IF(SUM(wSUP!$C46:$DB46),$A46*wSUP!AC46/SUM(wSUP!$C46:$DB46),0)</f>
        <v>0</v>
      </c>
      <c r="AD46" s="15">
        <f>IF(SUM(wSUP!$C46:$DB46),$A46*wSUP!AD46/SUM(wSUP!$C46:$DB46),0)</f>
        <v>0</v>
      </c>
      <c r="AE46" s="15">
        <f>IF(SUM(wSUP!$C46:$DB46),$A46*wSUP!AE46/SUM(wSUP!$C46:$DB46),0)</f>
        <v>0</v>
      </c>
      <c r="AF46" s="15">
        <f>IF(SUM(wSUP!$C46:$DB46),$A46*wSUP!AF46/SUM(wSUP!$C46:$DB46),0)</f>
        <v>0</v>
      </c>
      <c r="AG46" s="15">
        <f>IF(SUM(wSUP!$C46:$DB46),$A46*wSUP!AG46/SUM(wSUP!$C46:$DB46),0)</f>
        <v>0</v>
      </c>
      <c r="AH46" s="15">
        <f>IF(SUM(wSUP!$C46:$DB46),$A46*wSUP!AH46/SUM(wSUP!$C46:$DB46),0)</f>
        <v>0</v>
      </c>
      <c r="AI46" s="15">
        <f>IF(SUM(wSUP!$C46:$DB46),$A46*wSUP!AI46/SUM(wSUP!$C46:$DB46),0)</f>
        <v>0</v>
      </c>
      <c r="AJ46" s="15">
        <f>IF(SUM(wSUP!$C46:$DB46),$A46*wSUP!AJ46/SUM(wSUP!$C46:$DB46),0)</f>
        <v>0</v>
      </c>
      <c r="AK46" s="15">
        <f>IF(SUM(wSUP!$C46:$DB46),$A46*wSUP!AK46/SUM(wSUP!$C46:$DB46),0)</f>
        <v>0</v>
      </c>
      <c r="AL46" s="15">
        <f>IF(SUM(wSUP!$C46:$DB46),$A46*wSUP!AL46/SUM(wSUP!$C46:$DB46),0)</f>
        <v>0</v>
      </c>
      <c r="AM46" s="15">
        <f>IF(SUM(wSUP!$C46:$DB46),$A46*wSUP!AM46/SUM(wSUP!$C46:$DB46),0)</f>
        <v>0</v>
      </c>
      <c r="AN46" s="15">
        <f>IF(SUM(wSUP!$C46:$DB46),$A46*wSUP!AN46/SUM(wSUP!$C46:$DB46),0)</f>
        <v>0</v>
      </c>
      <c r="AO46" s="15">
        <f>IF(SUM(wSUP!$C46:$DB46),$A46*wSUP!AO46/SUM(wSUP!$C46:$DB46),0)</f>
        <v>86.577866297212537</v>
      </c>
      <c r="AP46" s="15">
        <f>IF(SUM(wSUP!$C46:$DB46),$A46*wSUP!AP46/SUM(wSUP!$C46:$DB46),0)</f>
        <v>19.724785916632889</v>
      </c>
      <c r="AQ46" s="15">
        <f>IF(SUM(wSUP!$C46:$DB46),$A46*wSUP!AQ46/SUM(wSUP!$C46:$DB46),0)</f>
        <v>0</v>
      </c>
      <c r="AR46" s="15">
        <f>IF(SUM(wSUP!$C46:$DB46),$A46*wSUP!AR46/SUM(wSUP!$C46:$DB46),0)</f>
        <v>0</v>
      </c>
      <c r="AS46" s="15">
        <f>IF(SUM(wSUP!$C46:$DB46),$A46*wSUP!AS46/SUM(wSUP!$C46:$DB46),0)</f>
        <v>0</v>
      </c>
      <c r="AT46" s="15">
        <f>IF(SUM(wSUP!$C46:$DB46),$A46*wSUP!AT46/SUM(wSUP!$C46:$DB46),0)</f>
        <v>0</v>
      </c>
      <c r="AU46" s="15">
        <f>IF(SUM(wSUP!$C46:$DB46),$A46*wSUP!AU46/SUM(wSUP!$C46:$DB46),0)</f>
        <v>0</v>
      </c>
      <c r="AV46" s="15">
        <f>IF(SUM(wSUP!$C46:$DB46),$A46*wSUP!AV46/SUM(wSUP!$C46:$DB46),0)</f>
        <v>0</v>
      </c>
      <c r="AW46" s="15">
        <f>IF(SUM(wSUP!$C46:$DB46),$A46*wSUP!AW46/SUM(wSUP!$C46:$DB46),0)</f>
        <v>0</v>
      </c>
      <c r="AX46" s="15">
        <f>IF(SUM(wSUP!$C46:$DB46),$A46*wSUP!AX46/SUM(wSUP!$C46:$DB46),0)</f>
        <v>0</v>
      </c>
      <c r="AY46" s="15">
        <f>IF(SUM(wSUP!$C46:$DB46),$A46*wSUP!AY46/SUM(wSUP!$C46:$DB46),0)</f>
        <v>0</v>
      </c>
      <c r="AZ46" s="15">
        <f>IF(SUM(wSUP!$C46:$DB46),$A46*wSUP!AZ46/SUM(wSUP!$C46:$DB46),0)</f>
        <v>0</v>
      </c>
      <c r="BA46" s="15">
        <f>IF(SUM(wSUP!$C46:$DB46),$A46*wSUP!BA46/SUM(wSUP!$C46:$DB46),0)</f>
        <v>0</v>
      </c>
      <c r="BB46" s="15">
        <f>IF(SUM(wSUP!$C46:$DB46),$A46*wSUP!BB46/SUM(wSUP!$C46:$DB46),0)</f>
        <v>0</v>
      </c>
      <c r="BC46" s="15">
        <f>IF(SUM(wSUP!$C46:$DB46),$A46*wSUP!BC46/SUM(wSUP!$C46:$DB46),0)</f>
        <v>0</v>
      </c>
      <c r="BD46" s="15">
        <f>IF(SUM(wSUP!$C46:$DB46),$A46*wSUP!BD46/SUM(wSUP!$C46:$DB46),0)</f>
        <v>0</v>
      </c>
      <c r="BE46" s="15">
        <f>IF(SUM(wSUP!$C46:$DB46),$A46*wSUP!BE46/SUM(wSUP!$C46:$DB46),0)</f>
        <v>0</v>
      </c>
      <c r="BF46" s="15">
        <f>IF(SUM(wSUP!$C46:$DB46),$A46*wSUP!BF46/SUM(wSUP!$C46:$DB46),0)</f>
        <v>0</v>
      </c>
      <c r="BG46" s="15">
        <f>IF(SUM(wSUP!$C46:$DB46),$A46*wSUP!BG46/SUM(wSUP!$C46:$DB46),0)</f>
        <v>0</v>
      </c>
      <c r="BH46" s="15">
        <f>IF(SUM(wSUP!$C46:$DB46),$A46*wSUP!BH46/SUM(wSUP!$C46:$DB46),0)</f>
        <v>0</v>
      </c>
      <c r="BI46" s="15">
        <f>IF(SUM(wSUP!$C46:$DB46),$A46*wSUP!BI46/SUM(wSUP!$C46:$DB46),0)</f>
        <v>0</v>
      </c>
      <c r="BJ46" s="15">
        <f>IF(SUM(wSUP!$C46:$DB46),$A46*wSUP!BJ46/SUM(wSUP!$C46:$DB46),0)</f>
        <v>0</v>
      </c>
      <c r="BK46" s="15">
        <f>IF(SUM(wSUP!$C46:$DB46),$A46*wSUP!BK46/SUM(wSUP!$C46:$DB46),0)</f>
        <v>0</v>
      </c>
      <c r="BL46" s="15">
        <f>IF(SUM(wSUP!$C46:$DB46),$A46*wSUP!BL46/SUM(wSUP!$C46:$DB46),0)</f>
        <v>0</v>
      </c>
      <c r="BM46" s="15">
        <f>IF(SUM(wSUP!$C46:$DB46),$A46*wSUP!BM46/SUM(wSUP!$C46:$DB46),0)</f>
        <v>0</v>
      </c>
      <c r="BN46" s="15">
        <f>IF(SUM(wSUP!$C46:$DB46),$A46*wSUP!BN46/SUM(wSUP!$C46:$DB46),0)</f>
        <v>0</v>
      </c>
      <c r="BO46" s="15">
        <f>IF(SUM(wSUP!$C46:$DB46),$A46*wSUP!BO46/SUM(wSUP!$C46:$DB46),0)</f>
        <v>0</v>
      </c>
      <c r="BP46" s="15">
        <f>IF(SUM(wSUP!$C46:$DB46),$A46*wSUP!BP46/SUM(wSUP!$C46:$DB46),0)</f>
        <v>0</v>
      </c>
      <c r="BQ46" s="15">
        <f>IF(SUM(wSUP!$C46:$DB46),$A46*wSUP!BQ46/SUM(wSUP!$C46:$DB46),0)</f>
        <v>0</v>
      </c>
      <c r="BR46" s="15">
        <f>IF(SUM(wSUP!$C46:$DB46),$A46*wSUP!BR46/SUM(wSUP!$C46:$DB46),0)</f>
        <v>0</v>
      </c>
      <c r="BS46" s="15">
        <f>IF(SUM(wSUP!$C46:$DB46),$A46*wSUP!BS46/SUM(wSUP!$C46:$DB46),0)</f>
        <v>0.47259352029185936</v>
      </c>
      <c r="BT46" s="15">
        <f>IF(SUM(wSUP!$C46:$DB46),$A46*wSUP!BT46/SUM(wSUP!$C46:$DB46),0)</f>
        <v>0</v>
      </c>
      <c r="BU46" s="15">
        <f>IF(SUM(wSUP!$C46:$DB46),$A46*wSUP!BU46/SUM(wSUP!$C46:$DB46),0)</f>
        <v>0</v>
      </c>
      <c r="BV46" s="15">
        <f>IF(SUM(wSUP!$C46:$DB46),$A46*wSUP!BV46/SUM(wSUP!$C46:$DB46),0)</f>
        <v>0</v>
      </c>
      <c r="BW46" s="15">
        <f>IF(SUM(wSUP!$C46:$DB46),$A46*wSUP!BW46/SUM(wSUP!$C46:$DB46),0)</f>
        <v>0</v>
      </c>
      <c r="BX46" s="15">
        <f>IF(SUM(wSUP!$C46:$DB46),$A46*wSUP!BX46/SUM(wSUP!$C46:$DB46),0)</f>
        <v>0</v>
      </c>
      <c r="BY46" s="15">
        <f>IF(SUM(wSUP!$C46:$DB46),$A46*wSUP!BY46/SUM(wSUP!$C46:$DB46),0)</f>
        <v>0</v>
      </c>
      <c r="BZ46" s="15">
        <f>IF(SUM(wSUP!$C46:$DB46),$A46*wSUP!BZ46/SUM(wSUP!$C46:$DB46),0)</f>
        <v>0</v>
      </c>
      <c r="CA46" s="15">
        <f>IF(SUM(wSUP!$C46:$DB46),$A46*wSUP!CA46/SUM(wSUP!$C46:$DB46),0)</f>
        <v>0</v>
      </c>
      <c r="CB46" s="15">
        <f>IF(SUM(wSUP!$C46:$DB46),$A46*wSUP!CB46/SUM(wSUP!$C46:$DB46),0)</f>
        <v>0</v>
      </c>
      <c r="CC46" s="15">
        <f>IF(SUM(wSUP!$C46:$DB46),$A46*wSUP!CC46/SUM(wSUP!$C46:$DB46),0)</f>
        <v>0</v>
      </c>
      <c r="CD46" s="15">
        <f>IF(SUM(wSUP!$C46:$DB46),$A46*wSUP!CD46/SUM(wSUP!$C46:$DB46),0)</f>
        <v>0</v>
      </c>
      <c r="CE46" s="15">
        <f>IF(SUM(wSUP!$C46:$DB46),$A46*wSUP!CE46/SUM(wSUP!$C46:$DB46),0)</f>
        <v>0</v>
      </c>
      <c r="CF46" s="15">
        <f>IF(SUM(wSUP!$C46:$DB46),$A46*wSUP!CF46/SUM(wSUP!$C46:$DB46),0)</f>
        <v>0</v>
      </c>
      <c r="CG46" s="15">
        <f>IF(SUM(wSUP!$C46:$DB46),$A46*wSUP!CG46/SUM(wSUP!$C46:$DB46),0)</f>
        <v>0</v>
      </c>
      <c r="CH46" s="15">
        <f>IF(SUM(wSUP!$C46:$DB46),$A46*wSUP!CH46/SUM(wSUP!$C46:$DB46),0)</f>
        <v>0</v>
      </c>
      <c r="CI46" s="15">
        <f>IF(SUM(wSUP!$C46:$DB46),$A46*wSUP!CI46/SUM(wSUP!$C46:$DB46),0)</f>
        <v>0</v>
      </c>
      <c r="CJ46" s="15">
        <f>IF(SUM(wSUP!$C46:$DB46),$A46*wSUP!CJ46/SUM(wSUP!$C46:$DB46),0)</f>
        <v>0</v>
      </c>
      <c r="CK46" s="15">
        <f>IF(SUM(wSUP!$C46:$DB46),$A46*wSUP!CK46/SUM(wSUP!$C46:$DB46),0)</f>
        <v>0</v>
      </c>
      <c r="CL46" s="15">
        <f>IF(SUM(wSUP!$C46:$DB46),$A46*wSUP!CL46/SUM(wSUP!$C46:$DB46),0)</f>
        <v>0</v>
      </c>
      <c r="CM46" s="15">
        <f>IF(SUM(wSUP!$C46:$DB46),$A46*wSUP!CM46/SUM(wSUP!$C46:$DB46),0)</f>
        <v>0</v>
      </c>
      <c r="CN46" s="15">
        <f>IF(SUM(wSUP!$C46:$DB46),$A46*wSUP!CN46/SUM(wSUP!$C46:$DB46),0)</f>
        <v>0</v>
      </c>
      <c r="CO46" s="15">
        <f>IF(SUM(wSUP!$C46:$DB46),$A46*wSUP!CO46/SUM(wSUP!$C46:$DB46),0)</f>
        <v>0</v>
      </c>
      <c r="CP46" s="15">
        <f>IF(SUM(wSUP!$C46:$DB46),$A46*wSUP!CP46/SUM(wSUP!$C46:$DB46),0)</f>
        <v>0</v>
      </c>
      <c r="CQ46" s="15">
        <f>IF(SUM(wSUP!$C46:$DB46),$A46*wSUP!CQ46/SUM(wSUP!$C46:$DB46),0)</f>
        <v>0</v>
      </c>
      <c r="CR46" s="15">
        <f>IF(SUM(wSUP!$C46:$DB46),$A46*wSUP!CR46/SUM(wSUP!$C46:$DB46),0)</f>
        <v>0</v>
      </c>
      <c r="CS46" s="15">
        <f>IF(SUM(wSUP!$C46:$DB46),$A46*wSUP!CS46/SUM(wSUP!$C46:$DB46),0)</f>
        <v>0</v>
      </c>
      <c r="CT46" s="15">
        <f>IF(SUM(wSUP!$C46:$DB46),$A46*wSUP!CT46/SUM(wSUP!$C46:$DB46),0)</f>
        <v>0</v>
      </c>
      <c r="CU46" s="15">
        <f>IF(SUM(wSUP!$C46:$DB46),$A46*wSUP!CU46/SUM(wSUP!$C46:$DB46),0)</f>
        <v>0</v>
      </c>
      <c r="CV46" s="15">
        <f>IF(SUM(wSUP!$C46:$DB46),$A46*wSUP!CV46/SUM(wSUP!$C46:$DB46),0)</f>
        <v>0</v>
      </c>
      <c r="CW46" s="15">
        <f>IF(SUM(wSUP!$C46:$DB46),$A46*wSUP!CW46/SUM(wSUP!$C46:$DB46),0)</f>
        <v>0</v>
      </c>
      <c r="CX46" s="15">
        <f>IF(SUM(wSUP!$C46:$DB46),$A46*wSUP!CX46/SUM(wSUP!$C46:$DB46),0)</f>
        <v>0</v>
      </c>
      <c r="CY46" s="15">
        <f>IF(SUM(wSUP!$C46:$DB46),$A46*wSUP!CY46/SUM(wSUP!$C46:$DB46),0)</f>
        <v>0</v>
      </c>
      <c r="CZ46" s="15">
        <f>IF(SUM(wSUP!$C46:$DB46),$A46*wSUP!CZ46/SUM(wSUP!$C46:$DB46),0)</f>
        <v>0</v>
      </c>
      <c r="DA46" s="15">
        <f>IF(SUM(wSUP!$C46:$DB46),$A46*wSUP!DA46/SUM(wSUP!$C46:$DB46),0)</f>
        <v>0</v>
      </c>
      <c r="DB46" s="15">
        <f>IF(SUM(wSUP!$C46:$DB46),$A46*wSUP!DB46/SUM(wSUP!$C46:$DB46),0)</f>
        <v>0</v>
      </c>
      <c r="DC46" s="1"/>
    </row>
    <row r="47" spans="1:107" x14ac:dyDescent="0.35">
      <c r="A47" s="35">
        <v>131.81899043163605</v>
      </c>
      <c r="B47" s="15" t="s">
        <v>115</v>
      </c>
      <c r="C47" s="15">
        <f>IF(SUM(wSUP!$C47:$DB47),$A47*wSUP!C47/SUM(wSUP!$C47:$DB47),0)</f>
        <v>0</v>
      </c>
      <c r="D47" s="15">
        <f>IF(SUM(wSUP!$C47:$DB47),$A47*wSUP!D47/SUM(wSUP!$C47:$DB47),0)</f>
        <v>0</v>
      </c>
      <c r="E47" s="15">
        <f>IF(SUM(wSUP!$C47:$DB47),$A47*wSUP!E47/SUM(wSUP!$C47:$DB47),0)</f>
        <v>0</v>
      </c>
      <c r="F47" s="15">
        <f>IF(SUM(wSUP!$C47:$DB47),$A47*wSUP!F47/SUM(wSUP!$C47:$DB47),0)</f>
        <v>0</v>
      </c>
      <c r="G47" s="15">
        <f>IF(SUM(wSUP!$C47:$DB47),$A47*wSUP!G47/SUM(wSUP!$C47:$DB47),0)</f>
        <v>0</v>
      </c>
      <c r="H47" s="15">
        <f>IF(SUM(wSUP!$C47:$DB47),$A47*wSUP!H47/SUM(wSUP!$C47:$DB47),0)</f>
        <v>0</v>
      </c>
      <c r="I47" s="15">
        <f>IF(SUM(wSUP!$C47:$DB47),$A47*wSUP!I47/SUM(wSUP!$C47:$DB47),0)</f>
        <v>0</v>
      </c>
      <c r="J47" s="15">
        <f>IF(SUM(wSUP!$C47:$DB47),$A47*wSUP!J47/SUM(wSUP!$C47:$DB47),0)</f>
        <v>0</v>
      </c>
      <c r="K47" s="15">
        <f>IF(SUM(wSUP!$C47:$DB47),$A47*wSUP!K47/SUM(wSUP!$C47:$DB47),0)</f>
        <v>0</v>
      </c>
      <c r="L47" s="15">
        <f>IF(SUM(wSUP!$C47:$DB47),$A47*wSUP!L47/SUM(wSUP!$C47:$DB47),0)</f>
        <v>0</v>
      </c>
      <c r="M47" s="15">
        <f>IF(SUM(wSUP!$C47:$DB47),$A47*wSUP!M47/SUM(wSUP!$C47:$DB47),0)</f>
        <v>0</v>
      </c>
      <c r="N47" s="15">
        <f>IF(SUM(wSUP!$C47:$DB47),$A47*wSUP!N47/SUM(wSUP!$C47:$DB47),0)</f>
        <v>0</v>
      </c>
      <c r="O47" s="15">
        <f>IF(SUM(wSUP!$C47:$DB47),$A47*wSUP!O47/SUM(wSUP!$C47:$DB47),0)</f>
        <v>0</v>
      </c>
      <c r="P47" s="15">
        <f>IF(SUM(wSUP!$C47:$DB47),$A47*wSUP!P47/SUM(wSUP!$C47:$DB47),0)</f>
        <v>0</v>
      </c>
      <c r="Q47" s="15">
        <f>IF(SUM(wSUP!$C47:$DB47),$A47*wSUP!Q47/SUM(wSUP!$C47:$DB47),0)</f>
        <v>0</v>
      </c>
      <c r="R47" s="15">
        <f>IF(SUM(wSUP!$C47:$DB47),$A47*wSUP!R47/SUM(wSUP!$C47:$DB47),0)</f>
        <v>0</v>
      </c>
      <c r="S47" s="15">
        <f>IF(SUM(wSUP!$C47:$DB47),$A47*wSUP!S47/SUM(wSUP!$C47:$DB47),0)</f>
        <v>0</v>
      </c>
      <c r="T47" s="15">
        <f>IF(SUM(wSUP!$C47:$DB47),$A47*wSUP!T47/SUM(wSUP!$C47:$DB47),0)</f>
        <v>0</v>
      </c>
      <c r="U47" s="15">
        <f>IF(SUM(wSUP!$C47:$DB47),$A47*wSUP!U47/SUM(wSUP!$C47:$DB47),0)</f>
        <v>0</v>
      </c>
      <c r="V47" s="15">
        <f>IF(SUM(wSUP!$C47:$DB47),$A47*wSUP!V47/SUM(wSUP!$C47:$DB47),0)</f>
        <v>0</v>
      </c>
      <c r="W47" s="15">
        <f>IF(SUM(wSUP!$C47:$DB47),$A47*wSUP!W47/SUM(wSUP!$C47:$DB47),0)</f>
        <v>0</v>
      </c>
      <c r="X47" s="15">
        <f>IF(SUM(wSUP!$C47:$DB47),$A47*wSUP!X47/SUM(wSUP!$C47:$DB47),0)</f>
        <v>0</v>
      </c>
      <c r="Y47" s="15">
        <f>IF(SUM(wSUP!$C47:$DB47),$A47*wSUP!Y47/SUM(wSUP!$C47:$DB47),0)</f>
        <v>0</v>
      </c>
      <c r="Z47" s="15">
        <f>IF(SUM(wSUP!$C47:$DB47),$A47*wSUP!Z47/SUM(wSUP!$C47:$DB47),0)</f>
        <v>0</v>
      </c>
      <c r="AA47" s="15">
        <f>IF(SUM(wSUP!$C47:$DB47),$A47*wSUP!AA47/SUM(wSUP!$C47:$DB47),0)</f>
        <v>0</v>
      </c>
      <c r="AB47" s="15">
        <f>IF(SUM(wSUP!$C47:$DB47),$A47*wSUP!AB47/SUM(wSUP!$C47:$DB47),0)</f>
        <v>0</v>
      </c>
      <c r="AC47" s="15">
        <f>IF(SUM(wSUP!$C47:$DB47),$A47*wSUP!AC47/SUM(wSUP!$C47:$DB47),0)</f>
        <v>0</v>
      </c>
      <c r="AD47" s="15">
        <f>IF(SUM(wSUP!$C47:$DB47),$A47*wSUP!AD47/SUM(wSUP!$C47:$DB47),0)</f>
        <v>0</v>
      </c>
      <c r="AE47" s="15">
        <f>IF(SUM(wSUP!$C47:$DB47),$A47*wSUP!AE47/SUM(wSUP!$C47:$DB47),0)</f>
        <v>0</v>
      </c>
      <c r="AF47" s="15">
        <f>IF(SUM(wSUP!$C47:$DB47),$A47*wSUP!AF47/SUM(wSUP!$C47:$DB47),0)</f>
        <v>0</v>
      </c>
      <c r="AG47" s="15">
        <f>IF(SUM(wSUP!$C47:$DB47),$A47*wSUP!AG47/SUM(wSUP!$C47:$DB47),0)</f>
        <v>0</v>
      </c>
      <c r="AH47" s="15">
        <f>IF(SUM(wSUP!$C47:$DB47),$A47*wSUP!AH47/SUM(wSUP!$C47:$DB47),0)</f>
        <v>0</v>
      </c>
      <c r="AI47" s="15">
        <f>IF(SUM(wSUP!$C47:$DB47),$A47*wSUP!AI47/SUM(wSUP!$C47:$DB47),0)</f>
        <v>0</v>
      </c>
      <c r="AJ47" s="15">
        <f>IF(SUM(wSUP!$C47:$DB47),$A47*wSUP!AJ47/SUM(wSUP!$C47:$DB47),0)</f>
        <v>0</v>
      </c>
      <c r="AK47" s="15">
        <f>IF(SUM(wSUP!$C47:$DB47),$A47*wSUP!AK47/SUM(wSUP!$C47:$DB47),0)</f>
        <v>0</v>
      </c>
      <c r="AL47" s="15">
        <f>IF(SUM(wSUP!$C47:$DB47),$A47*wSUP!AL47/SUM(wSUP!$C47:$DB47),0)</f>
        <v>0</v>
      </c>
      <c r="AM47" s="15">
        <f>IF(SUM(wSUP!$C47:$DB47),$A47*wSUP!AM47/SUM(wSUP!$C47:$DB47),0)</f>
        <v>0</v>
      </c>
      <c r="AN47" s="15">
        <f>IF(SUM(wSUP!$C47:$DB47),$A47*wSUP!AN47/SUM(wSUP!$C47:$DB47),0)</f>
        <v>0</v>
      </c>
      <c r="AO47" s="15">
        <f>IF(SUM(wSUP!$C47:$DB47),$A47*wSUP!AO47/SUM(wSUP!$C47:$DB47),0)</f>
        <v>0</v>
      </c>
      <c r="AP47" s="15">
        <f>IF(SUM(wSUP!$C47:$DB47),$A47*wSUP!AP47/SUM(wSUP!$C47:$DB47),0)</f>
        <v>131.81899043163605</v>
      </c>
      <c r="AQ47" s="15">
        <f>IF(SUM(wSUP!$C47:$DB47),$A47*wSUP!AQ47/SUM(wSUP!$C47:$DB47),0)</f>
        <v>0</v>
      </c>
      <c r="AR47" s="15">
        <f>IF(SUM(wSUP!$C47:$DB47),$A47*wSUP!AR47/SUM(wSUP!$C47:$DB47),0)</f>
        <v>0</v>
      </c>
      <c r="AS47" s="15">
        <f>IF(SUM(wSUP!$C47:$DB47),$A47*wSUP!AS47/SUM(wSUP!$C47:$DB47),0)</f>
        <v>0</v>
      </c>
      <c r="AT47" s="15">
        <f>IF(SUM(wSUP!$C47:$DB47),$A47*wSUP!AT47/SUM(wSUP!$C47:$DB47),0)</f>
        <v>0</v>
      </c>
      <c r="AU47" s="15">
        <f>IF(SUM(wSUP!$C47:$DB47),$A47*wSUP!AU47/SUM(wSUP!$C47:$DB47),0)</f>
        <v>0</v>
      </c>
      <c r="AV47" s="15">
        <f>IF(SUM(wSUP!$C47:$DB47),$A47*wSUP!AV47/SUM(wSUP!$C47:$DB47),0)</f>
        <v>0</v>
      </c>
      <c r="AW47" s="15">
        <f>IF(SUM(wSUP!$C47:$DB47),$A47*wSUP!AW47/SUM(wSUP!$C47:$DB47),0)</f>
        <v>0</v>
      </c>
      <c r="AX47" s="15">
        <f>IF(SUM(wSUP!$C47:$DB47),$A47*wSUP!AX47/SUM(wSUP!$C47:$DB47),0)</f>
        <v>0</v>
      </c>
      <c r="AY47" s="15">
        <f>IF(SUM(wSUP!$C47:$DB47),$A47*wSUP!AY47/SUM(wSUP!$C47:$DB47),0)</f>
        <v>0</v>
      </c>
      <c r="AZ47" s="15">
        <f>IF(SUM(wSUP!$C47:$DB47),$A47*wSUP!AZ47/SUM(wSUP!$C47:$DB47),0)</f>
        <v>0</v>
      </c>
      <c r="BA47" s="15">
        <f>IF(SUM(wSUP!$C47:$DB47),$A47*wSUP!BA47/SUM(wSUP!$C47:$DB47),0)</f>
        <v>0</v>
      </c>
      <c r="BB47" s="15">
        <f>IF(SUM(wSUP!$C47:$DB47),$A47*wSUP!BB47/SUM(wSUP!$C47:$DB47),0)</f>
        <v>0</v>
      </c>
      <c r="BC47" s="15">
        <f>IF(SUM(wSUP!$C47:$DB47),$A47*wSUP!BC47/SUM(wSUP!$C47:$DB47),0)</f>
        <v>0</v>
      </c>
      <c r="BD47" s="15">
        <f>IF(SUM(wSUP!$C47:$DB47),$A47*wSUP!BD47/SUM(wSUP!$C47:$DB47),0)</f>
        <v>0</v>
      </c>
      <c r="BE47" s="15">
        <f>IF(SUM(wSUP!$C47:$DB47),$A47*wSUP!BE47/SUM(wSUP!$C47:$DB47),0)</f>
        <v>0</v>
      </c>
      <c r="BF47" s="15">
        <f>IF(SUM(wSUP!$C47:$DB47),$A47*wSUP!BF47/SUM(wSUP!$C47:$DB47),0)</f>
        <v>0</v>
      </c>
      <c r="BG47" s="15">
        <f>IF(SUM(wSUP!$C47:$DB47),$A47*wSUP!BG47/SUM(wSUP!$C47:$DB47),0)</f>
        <v>0</v>
      </c>
      <c r="BH47" s="15">
        <f>IF(SUM(wSUP!$C47:$DB47),$A47*wSUP!BH47/SUM(wSUP!$C47:$DB47),0)</f>
        <v>0</v>
      </c>
      <c r="BI47" s="15">
        <f>IF(SUM(wSUP!$C47:$DB47),$A47*wSUP!BI47/SUM(wSUP!$C47:$DB47),0)</f>
        <v>0</v>
      </c>
      <c r="BJ47" s="15">
        <f>IF(SUM(wSUP!$C47:$DB47),$A47*wSUP!BJ47/SUM(wSUP!$C47:$DB47),0)</f>
        <v>0</v>
      </c>
      <c r="BK47" s="15">
        <f>IF(SUM(wSUP!$C47:$DB47),$A47*wSUP!BK47/SUM(wSUP!$C47:$DB47),0)</f>
        <v>0</v>
      </c>
      <c r="BL47" s="15">
        <f>IF(SUM(wSUP!$C47:$DB47),$A47*wSUP!BL47/SUM(wSUP!$C47:$DB47),0)</f>
        <v>0</v>
      </c>
      <c r="BM47" s="15">
        <f>IF(SUM(wSUP!$C47:$DB47),$A47*wSUP!BM47/SUM(wSUP!$C47:$DB47),0)</f>
        <v>0</v>
      </c>
      <c r="BN47" s="15">
        <f>IF(SUM(wSUP!$C47:$DB47),$A47*wSUP!BN47/SUM(wSUP!$C47:$DB47),0)</f>
        <v>0</v>
      </c>
      <c r="BO47" s="15">
        <f>IF(SUM(wSUP!$C47:$DB47),$A47*wSUP!BO47/SUM(wSUP!$C47:$DB47),0)</f>
        <v>0</v>
      </c>
      <c r="BP47" s="15">
        <f>IF(SUM(wSUP!$C47:$DB47),$A47*wSUP!BP47/SUM(wSUP!$C47:$DB47),0)</f>
        <v>0</v>
      </c>
      <c r="BQ47" s="15">
        <f>IF(SUM(wSUP!$C47:$DB47),$A47*wSUP!BQ47/SUM(wSUP!$C47:$DB47),0)</f>
        <v>0</v>
      </c>
      <c r="BR47" s="15">
        <f>IF(SUM(wSUP!$C47:$DB47),$A47*wSUP!BR47/SUM(wSUP!$C47:$DB47),0)</f>
        <v>0</v>
      </c>
      <c r="BS47" s="15">
        <f>IF(SUM(wSUP!$C47:$DB47),$A47*wSUP!BS47/SUM(wSUP!$C47:$DB47),0)</f>
        <v>0</v>
      </c>
      <c r="BT47" s="15">
        <f>IF(SUM(wSUP!$C47:$DB47),$A47*wSUP!BT47/SUM(wSUP!$C47:$DB47),0)</f>
        <v>0</v>
      </c>
      <c r="BU47" s="15">
        <f>IF(SUM(wSUP!$C47:$DB47),$A47*wSUP!BU47/SUM(wSUP!$C47:$DB47),0)</f>
        <v>0</v>
      </c>
      <c r="BV47" s="15">
        <f>IF(SUM(wSUP!$C47:$DB47),$A47*wSUP!BV47/SUM(wSUP!$C47:$DB47),0)</f>
        <v>0</v>
      </c>
      <c r="BW47" s="15">
        <f>IF(SUM(wSUP!$C47:$DB47),$A47*wSUP!BW47/SUM(wSUP!$C47:$DB47),0)</f>
        <v>0</v>
      </c>
      <c r="BX47" s="15">
        <f>IF(SUM(wSUP!$C47:$DB47),$A47*wSUP!BX47/SUM(wSUP!$C47:$DB47),0)</f>
        <v>0</v>
      </c>
      <c r="BY47" s="15">
        <f>IF(SUM(wSUP!$C47:$DB47),$A47*wSUP!BY47/SUM(wSUP!$C47:$DB47),0)</f>
        <v>0</v>
      </c>
      <c r="BZ47" s="15">
        <f>IF(SUM(wSUP!$C47:$DB47),$A47*wSUP!BZ47/SUM(wSUP!$C47:$DB47),0)</f>
        <v>0</v>
      </c>
      <c r="CA47" s="15">
        <f>IF(SUM(wSUP!$C47:$DB47),$A47*wSUP!CA47/SUM(wSUP!$C47:$DB47),0)</f>
        <v>0</v>
      </c>
      <c r="CB47" s="15">
        <f>IF(SUM(wSUP!$C47:$DB47),$A47*wSUP!CB47/SUM(wSUP!$C47:$DB47),0)</f>
        <v>0</v>
      </c>
      <c r="CC47" s="15">
        <f>IF(SUM(wSUP!$C47:$DB47),$A47*wSUP!CC47/SUM(wSUP!$C47:$DB47),0)</f>
        <v>0</v>
      </c>
      <c r="CD47" s="15">
        <f>IF(SUM(wSUP!$C47:$DB47),$A47*wSUP!CD47/SUM(wSUP!$C47:$DB47),0)</f>
        <v>0</v>
      </c>
      <c r="CE47" s="15">
        <f>IF(SUM(wSUP!$C47:$DB47),$A47*wSUP!CE47/SUM(wSUP!$C47:$DB47),0)</f>
        <v>0</v>
      </c>
      <c r="CF47" s="15">
        <f>IF(SUM(wSUP!$C47:$DB47),$A47*wSUP!CF47/SUM(wSUP!$C47:$DB47),0)</f>
        <v>0</v>
      </c>
      <c r="CG47" s="15">
        <f>IF(SUM(wSUP!$C47:$DB47),$A47*wSUP!CG47/SUM(wSUP!$C47:$DB47),0)</f>
        <v>0</v>
      </c>
      <c r="CH47" s="15">
        <f>IF(SUM(wSUP!$C47:$DB47),$A47*wSUP!CH47/SUM(wSUP!$C47:$DB47),0)</f>
        <v>0</v>
      </c>
      <c r="CI47" s="15">
        <f>IF(SUM(wSUP!$C47:$DB47),$A47*wSUP!CI47/SUM(wSUP!$C47:$DB47),0)</f>
        <v>0</v>
      </c>
      <c r="CJ47" s="15">
        <f>IF(SUM(wSUP!$C47:$DB47),$A47*wSUP!CJ47/SUM(wSUP!$C47:$DB47),0)</f>
        <v>0</v>
      </c>
      <c r="CK47" s="15">
        <f>IF(SUM(wSUP!$C47:$DB47),$A47*wSUP!CK47/SUM(wSUP!$C47:$DB47),0)</f>
        <v>0</v>
      </c>
      <c r="CL47" s="15">
        <f>IF(SUM(wSUP!$C47:$DB47),$A47*wSUP!CL47/SUM(wSUP!$C47:$DB47),0)</f>
        <v>0</v>
      </c>
      <c r="CM47" s="15">
        <f>IF(SUM(wSUP!$C47:$DB47),$A47*wSUP!CM47/SUM(wSUP!$C47:$DB47),0)</f>
        <v>0</v>
      </c>
      <c r="CN47" s="15">
        <f>IF(SUM(wSUP!$C47:$DB47),$A47*wSUP!CN47/SUM(wSUP!$C47:$DB47),0)</f>
        <v>0</v>
      </c>
      <c r="CO47" s="15">
        <f>IF(SUM(wSUP!$C47:$DB47),$A47*wSUP!CO47/SUM(wSUP!$C47:$DB47),0)</f>
        <v>0</v>
      </c>
      <c r="CP47" s="15">
        <f>IF(SUM(wSUP!$C47:$DB47),$A47*wSUP!CP47/SUM(wSUP!$C47:$DB47),0)</f>
        <v>0</v>
      </c>
      <c r="CQ47" s="15">
        <f>IF(SUM(wSUP!$C47:$DB47),$A47*wSUP!CQ47/SUM(wSUP!$C47:$DB47),0)</f>
        <v>0</v>
      </c>
      <c r="CR47" s="15">
        <f>IF(SUM(wSUP!$C47:$DB47),$A47*wSUP!CR47/SUM(wSUP!$C47:$DB47),0)</f>
        <v>0</v>
      </c>
      <c r="CS47" s="15">
        <f>IF(SUM(wSUP!$C47:$DB47),$A47*wSUP!CS47/SUM(wSUP!$C47:$DB47),0)</f>
        <v>0</v>
      </c>
      <c r="CT47" s="15">
        <f>IF(SUM(wSUP!$C47:$DB47),$A47*wSUP!CT47/SUM(wSUP!$C47:$DB47),0)</f>
        <v>0</v>
      </c>
      <c r="CU47" s="15">
        <f>IF(SUM(wSUP!$C47:$DB47),$A47*wSUP!CU47/SUM(wSUP!$C47:$DB47),0)</f>
        <v>0</v>
      </c>
      <c r="CV47" s="15">
        <f>IF(SUM(wSUP!$C47:$DB47),$A47*wSUP!CV47/SUM(wSUP!$C47:$DB47),0)</f>
        <v>0</v>
      </c>
      <c r="CW47" s="15">
        <f>IF(SUM(wSUP!$C47:$DB47),$A47*wSUP!CW47/SUM(wSUP!$C47:$DB47),0)</f>
        <v>0</v>
      </c>
      <c r="CX47" s="15">
        <f>IF(SUM(wSUP!$C47:$DB47),$A47*wSUP!CX47/SUM(wSUP!$C47:$DB47),0)</f>
        <v>0</v>
      </c>
      <c r="CY47" s="15">
        <f>IF(SUM(wSUP!$C47:$DB47),$A47*wSUP!CY47/SUM(wSUP!$C47:$DB47),0)</f>
        <v>0</v>
      </c>
      <c r="CZ47" s="15">
        <f>IF(SUM(wSUP!$C47:$DB47),$A47*wSUP!CZ47/SUM(wSUP!$C47:$DB47),0)</f>
        <v>0</v>
      </c>
      <c r="DA47" s="15">
        <f>IF(SUM(wSUP!$C47:$DB47),$A47*wSUP!DA47/SUM(wSUP!$C47:$DB47),0)</f>
        <v>0</v>
      </c>
      <c r="DB47" s="15">
        <f>IF(SUM(wSUP!$C47:$DB47),$A47*wSUP!DB47/SUM(wSUP!$C47:$DB47),0)</f>
        <v>0</v>
      </c>
      <c r="DC47" s="1"/>
    </row>
    <row r="48" spans="1:107" x14ac:dyDescent="0.35">
      <c r="A48" s="35">
        <v>96.741696574896707</v>
      </c>
      <c r="B48" s="15" t="s">
        <v>117</v>
      </c>
      <c r="C48" s="15">
        <f>IF(SUM(wSUP!$C48:$DB48),$A48*wSUP!C48/SUM(wSUP!$C48:$DB48),0)</f>
        <v>0</v>
      </c>
      <c r="D48" s="15">
        <f>IF(SUM(wSUP!$C48:$DB48),$A48*wSUP!D48/SUM(wSUP!$C48:$DB48),0)</f>
        <v>0</v>
      </c>
      <c r="E48" s="15">
        <f>IF(SUM(wSUP!$C48:$DB48),$A48*wSUP!E48/SUM(wSUP!$C48:$DB48),0)</f>
        <v>0</v>
      </c>
      <c r="F48" s="15">
        <f>IF(SUM(wSUP!$C48:$DB48),$A48*wSUP!F48/SUM(wSUP!$C48:$DB48),0)</f>
        <v>0</v>
      </c>
      <c r="G48" s="15">
        <f>IF(SUM(wSUP!$C48:$DB48),$A48*wSUP!G48/SUM(wSUP!$C48:$DB48),0)</f>
        <v>0</v>
      </c>
      <c r="H48" s="15">
        <f>IF(SUM(wSUP!$C48:$DB48),$A48*wSUP!H48/SUM(wSUP!$C48:$DB48),0)</f>
        <v>0</v>
      </c>
      <c r="I48" s="15">
        <f>IF(SUM(wSUP!$C48:$DB48),$A48*wSUP!I48/SUM(wSUP!$C48:$DB48),0)</f>
        <v>0</v>
      </c>
      <c r="J48" s="15">
        <f>IF(SUM(wSUP!$C48:$DB48),$A48*wSUP!J48/SUM(wSUP!$C48:$DB48),0)</f>
        <v>0</v>
      </c>
      <c r="K48" s="15">
        <f>IF(SUM(wSUP!$C48:$DB48),$A48*wSUP!K48/SUM(wSUP!$C48:$DB48),0)</f>
        <v>0</v>
      </c>
      <c r="L48" s="15">
        <f>IF(SUM(wSUP!$C48:$DB48),$A48*wSUP!L48/SUM(wSUP!$C48:$DB48),0)</f>
        <v>0</v>
      </c>
      <c r="M48" s="15">
        <f>IF(SUM(wSUP!$C48:$DB48),$A48*wSUP!M48/SUM(wSUP!$C48:$DB48),0)</f>
        <v>0</v>
      </c>
      <c r="N48" s="15">
        <f>IF(SUM(wSUP!$C48:$DB48),$A48*wSUP!N48/SUM(wSUP!$C48:$DB48),0)</f>
        <v>0</v>
      </c>
      <c r="O48" s="15">
        <f>IF(SUM(wSUP!$C48:$DB48),$A48*wSUP!O48/SUM(wSUP!$C48:$DB48),0)</f>
        <v>0</v>
      </c>
      <c r="P48" s="15">
        <f>IF(SUM(wSUP!$C48:$DB48),$A48*wSUP!P48/SUM(wSUP!$C48:$DB48),0)</f>
        <v>0</v>
      </c>
      <c r="Q48" s="15">
        <f>IF(SUM(wSUP!$C48:$DB48),$A48*wSUP!Q48/SUM(wSUP!$C48:$DB48),0)</f>
        <v>0</v>
      </c>
      <c r="R48" s="15">
        <f>IF(SUM(wSUP!$C48:$DB48),$A48*wSUP!R48/SUM(wSUP!$C48:$DB48),0)</f>
        <v>0</v>
      </c>
      <c r="S48" s="15">
        <f>IF(SUM(wSUP!$C48:$DB48),$A48*wSUP!S48/SUM(wSUP!$C48:$DB48),0)</f>
        <v>0</v>
      </c>
      <c r="T48" s="15">
        <f>IF(SUM(wSUP!$C48:$DB48),$A48*wSUP!T48/SUM(wSUP!$C48:$DB48),0)</f>
        <v>0</v>
      </c>
      <c r="U48" s="15">
        <f>IF(SUM(wSUP!$C48:$DB48),$A48*wSUP!U48/SUM(wSUP!$C48:$DB48),0)</f>
        <v>0</v>
      </c>
      <c r="V48" s="15">
        <f>IF(SUM(wSUP!$C48:$DB48),$A48*wSUP!V48/SUM(wSUP!$C48:$DB48),0)</f>
        <v>0</v>
      </c>
      <c r="W48" s="15">
        <f>IF(SUM(wSUP!$C48:$DB48),$A48*wSUP!W48/SUM(wSUP!$C48:$DB48),0)</f>
        <v>0</v>
      </c>
      <c r="X48" s="15">
        <f>IF(SUM(wSUP!$C48:$DB48),$A48*wSUP!X48/SUM(wSUP!$C48:$DB48),0)</f>
        <v>0</v>
      </c>
      <c r="Y48" s="15">
        <f>IF(SUM(wSUP!$C48:$DB48),$A48*wSUP!Y48/SUM(wSUP!$C48:$DB48),0)</f>
        <v>0</v>
      </c>
      <c r="Z48" s="15">
        <f>IF(SUM(wSUP!$C48:$DB48),$A48*wSUP!Z48/SUM(wSUP!$C48:$DB48),0)</f>
        <v>0</v>
      </c>
      <c r="AA48" s="15">
        <f>IF(SUM(wSUP!$C48:$DB48),$A48*wSUP!AA48/SUM(wSUP!$C48:$DB48),0)</f>
        <v>0</v>
      </c>
      <c r="AB48" s="15">
        <f>IF(SUM(wSUP!$C48:$DB48),$A48*wSUP!AB48/SUM(wSUP!$C48:$DB48),0)</f>
        <v>0</v>
      </c>
      <c r="AC48" s="15">
        <f>IF(SUM(wSUP!$C48:$DB48),$A48*wSUP!AC48/SUM(wSUP!$C48:$DB48),0)</f>
        <v>0</v>
      </c>
      <c r="AD48" s="15">
        <f>IF(SUM(wSUP!$C48:$DB48),$A48*wSUP!AD48/SUM(wSUP!$C48:$DB48),0)</f>
        <v>0</v>
      </c>
      <c r="AE48" s="15">
        <f>IF(SUM(wSUP!$C48:$DB48),$A48*wSUP!AE48/SUM(wSUP!$C48:$DB48),0)</f>
        <v>0</v>
      </c>
      <c r="AF48" s="15">
        <f>IF(SUM(wSUP!$C48:$DB48),$A48*wSUP!AF48/SUM(wSUP!$C48:$DB48),0)</f>
        <v>0</v>
      </c>
      <c r="AG48" s="15">
        <f>IF(SUM(wSUP!$C48:$DB48),$A48*wSUP!AG48/SUM(wSUP!$C48:$DB48),0)</f>
        <v>0</v>
      </c>
      <c r="AH48" s="15">
        <f>IF(SUM(wSUP!$C48:$DB48),$A48*wSUP!AH48/SUM(wSUP!$C48:$DB48),0)</f>
        <v>0</v>
      </c>
      <c r="AI48" s="15">
        <f>IF(SUM(wSUP!$C48:$DB48),$A48*wSUP!AI48/SUM(wSUP!$C48:$DB48),0)</f>
        <v>0</v>
      </c>
      <c r="AJ48" s="15">
        <f>IF(SUM(wSUP!$C48:$DB48),$A48*wSUP!AJ48/SUM(wSUP!$C48:$DB48),0)</f>
        <v>0</v>
      </c>
      <c r="AK48" s="15">
        <f>IF(SUM(wSUP!$C48:$DB48),$A48*wSUP!AK48/SUM(wSUP!$C48:$DB48),0)</f>
        <v>0</v>
      </c>
      <c r="AL48" s="15">
        <f>IF(SUM(wSUP!$C48:$DB48),$A48*wSUP!AL48/SUM(wSUP!$C48:$DB48),0)</f>
        <v>0</v>
      </c>
      <c r="AM48" s="15">
        <f>IF(SUM(wSUP!$C48:$DB48),$A48*wSUP!AM48/SUM(wSUP!$C48:$DB48),0)</f>
        <v>0</v>
      </c>
      <c r="AN48" s="15">
        <f>IF(SUM(wSUP!$C48:$DB48),$A48*wSUP!AN48/SUM(wSUP!$C48:$DB48),0)</f>
        <v>0</v>
      </c>
      <c r="AO48" s="15">
        <f>IF(SUM(wSUP!$C48:$DB48),$A48*wSUP!AO48/SUM(wSUP!$C48:$DB48),0)</f>
        <v>0</v>
      </c>
      <c r="AP48" s="15">
        <f>IF(SUM(wSUP!$C48:$DB48),$A48*wSUP!AP48/SUM(wSUP!$C48:$DB48),0)</f>
        <v>0</v>
      </c>
      <c r="AQ48" s="15">
        <f>IF(SUM(wSUP!$C48:$DB48),$A48*wSUP!AQ48/SUM(wSUP!$C48:$DB48),0)</f>
        <v>93.5735116893336</v>
      </c>
      <c r="AR48" s="15">
        <f>IF(SUM(wSUP!$C48:$DB48),$A48*wSUP!AR48/SUM(wSUP!$C48:$DB48),0)</f>
        <v>0.70859842631511138</v>
      </c>
      <c r="AS48" s="15">
        <f>IF(SUM(wSUP!$C48:$DB48),$A48*wSUP!AS48/SUM(wSUP!$C48:$DB48),0)</f>
        <v>0</v>
      </c>
      <c r="AT48" s="15">
        <f>IF(SUM(wSUP!$C48:$DB48),$A48*wSUP!AT48/SUM(wSUP!$C48:$DB48),0)</f>
        <v>0</v>
      </c>
      <c r="AU48" s="15">
        <f>IF(SUM(wSUP!$C48:$DB48),$A48*wSUP!AU48/SUM(wSUP!$C48:$DB48),0)</f>
        <v>0</v>
      </c>
      <c r="AV48" s="15">
        <f>IF(SUM(wSUP!$C48:$DB48),$A48*wSUP!AV48/SUM(wSUP!$C48:$DB48),0)</f>
        <v>0</v>
      </c>
      <c r="AW48" s="15">
        <f>IF(SUM(wSUP!$C48:$DB48),$A48*wSUP!AW48/SUM(wSUP!$C48:$DB48),0)</f>
        <v>0</v>
      </c>
      <c r="AX48" s="15">
        <f>IF(SUM(wSUP!$C48:$DB48),$A48*wSUP!AX48/SUM(wSUP!$C48:$DB48),0)</f>
        <v>0</v>
      </c>
      <c r="AY48" s="15">
        <f>IF(SUM(wSUP!$C48:$DB48),$A48*wSUP!AY48/SUM(wSUP!$C48:$DB48),0)</f>
        <v>0</v>
      </c>
      <c r="AZ48" s="15">
        <f>IF(SUM(wSUP!$C48:$DB48),$A48*wSUP!AZ48/SUM(wSUP!$C48:$DB48),0)</f>
        <v>0</v>
      </c>
      <c r="BA48" s="15">
        <f>IF(SUM(wSUP!$C48:$DB48),$A48*wSUP!BA48/SUM(wSUP!$C48:$DB48),0)</f>
        <v>0</v>
      </c>
      <c r="BB48" s="15">
        <f>IF(SUM(wSUP!$C48:$DB48),$A48*wSUP!BB48/SUM(wSUP!$C48:$DB48),0)</f>
        <v>0</v>
      </c>
      <c r="BC48" s="15">
        <f>IF(SUM(wSUP!$C48:$DB48),$A48*wSUP!BC48/SUM(wSUP!$C48:$DB48),0)</f>
        <v>0</v>
      </c>
      <c r="BD48" s="15">
        <f>IF(SUM(wSUP!$C48:$DB48),$A48*wSUP!BD48/SUM(wSUP!$C48:$DB48),0)</f>
        <v>0</v>
      </c>
      <c r="BE48" s="15">
        <f>IF(SUM(wSUP!$C48:$DB48),$A48*wSUP!BE48/SUM(wSUP!$C48:$DB48),0)</f>
        <v>0</v>
      </c>
      <c r="BF48" s="15">
        <f>IF(SUM(wSUP!$C48:$DB48),$A48*wSUP!BF48/SUM(wSUP!$C48:$DB48),0)</f>
        <v>0</v>
      </c>
      <c r="BG48" s="15">
        <f>IF(SUM(wSUP!$C48:$DB48),$A48*wSUP!BG48/SUM(wSUP!$C48:$DB48),0)</f>
        <v>0</v>
      </c>
      <c r="BH48" s="15">
        <f>IF(SUM(wSUP!$C48:$DB48),$A48*wSUP!BH48/SUM(wSUP!$C48:$DB48),0)</f>
        <v>0</v>
      </c>
      <c r="BI48" s="15">
        <f>IF(SUM(wSUP!$C48:$DB48),$A48*wSUP!BI48/SUM(wSUP!$C48:$DB48),0)</f>
        <v>0</v>
      </c>
      <c r="BJ48" s="15">
        <f>IF(SUM(wSUP!$C48:$DB48),$A48*wSUP!BJ48/SUM(wSUP!$C48:$DB48),0)</f>
        <v>0</v>
      </c>
      <c r="BK48" s="15">
        <f>IF(SUM(wSUP!$C48:$DB48),$A48*wSUP!BK48/SUM(wSUP!$C48:$DB48),0)</f>
        <v>0</v>
      </c>
      <c r="BL48" s="15">
        <f>IF(SUM(wSUP!$C48:$DB48),$A48*wSUP!BL48/SUM(wSUP!$C48:$DB48),0)</f>
        <v>0</v>
      </c>
      <c r="BM48" s="15">
        <f>IF(SUM(wSUP!$C48:$DB48),$A48*wSUP!BM48/SUM(wSUP!$C48:$DB48),0)</f>
        <v>0</v>
      </c>
      <c r="BN48" s="15">
        <f>IF(SUM(wSUP!$C48:$DB48),$A48*wSUP!BN48/SUM(wSUP!$C48:$DB48),0)</f>
        <v>0</v>
      </c>
      <c r="BO48" s="15">
        <f>IF(SUM(wSUP!$C48:$DB48),$A48*wSUP!BO48/SUM(wSUP!$C48:$DB48),0)</f>
        <v>0</v>
      </c>
      <c r="BP48" s="15">
        <f>IF(SUM(wSUP!$C48:$DB48),$A48*wSUP!BP48/SUM(wSUP!$C48:$DB48),0)</f>
        <v>0</v>
      </c>
      <c r="BQ48" s="15">
        <f>IF(SUM(wSUP!$C48:$DB48),$A48*wSUP!BQ48/SUM(wSUP!$C48:$DB48),0)</f>
        <v>0</v>
      </c>
      <c r="BR48" s="15">
        <f>IF(SUM(wSUP!$C48:$DB48),$A48*wSUP!BR48/SUM(wSUP!$C48:$DB48),0)</f>
        <v>0</v>
      </c>
      <c r="BS48" s="15">
        <f>IF(SUM(wSUP!$C48:$DB48),$A48*wSUP!BS48/SUM(wSUP!$C48:$DB48),0)</f>
        <v>0</v>
      </c>
      <c r="BT48" s="15">
        <f>IF(SUM(wSUP!$C48:$DB48),$A48*wSUP!BT48/SUM(wSUP!$C48:$DB48),0)</f>
        <v>0</v>
      </c>
      <c r="BU48" s="15">
        <f>IF(SUM(wSUP!$C48:$DB48),$A48*wSUP!BU48/SUM(wSUP!$C48:$DB48),0)</f>
        <v>0</v>
      </c>
      <c r="BV48" s="15">
        <f>IF(SUM(wSUP!$C48:$DB48),$A48*wSUP!BV48/SUM(wSUP!$C48:$DB48),0)</f>
        <v>0</v>
      </c>
      <c r="BW48" s="15">
        <f>IF(SUM(wSUP!$C48:$DB48),$A48*wSUP!BW48/SUM(wSUP!$C48:$DB48),0)</f>
        <v>0</v>
      </c>
      <c r="BX48" s="15">
        <f>IF(SUM(wSUP!$C48:$DB48),$A48*wSUP!BX48/SUM(wSUP!$C48:$DB48),0)</f>
        <v>0</v>
      </c>
      <c r="BY48" s="15">
        <f>IF(SUM(wSUP!$C48:$DB48),$A48*wSUP!BY48/SUM(wSUP!$C48:$DB48),0)</f>
        <v>0</v>
      </c>
      <c r="BZ48" s="15">
        <f>IF(SUM(wSUP!$C48:$DB48),$A48*wSUP!BZ48/SUM(wSUP!$C48:$DB48),0)</f>
        <v>0</v>
      </c>
      <c r="CA48" s="15">
        <f>IF(SUM(wSUP!$C48:$DB48),$A48*wSUP!CA48/SUM(wSUP!$C48:$DB48),0)</f>
        <v>0</v>
      </c>
      <c r="CB48" s="15">
        <f>IF(SUM(wSUP!$C48:$DB48),$A48*wSUP!CB48/SUM(wSUP!$C48:$DB48),0)</f>
        <v>0</v>
      </c>
      <c r="CC48" s="15">
        <f>IF(SUM(wSUP!$C48:$DB48),$A48*wSUP!CC48/SUM(wSUP!$C48:$DB48),0)</f>
        <v>0</v>
      </c>
      <c r="CD48" s="15">
        <f>IF(SUM(wSUP!$C48:$DB48),$A48*wSUP!CD48/SUM(wSUP!$C48:$DB48),0)</f>
        <v>0</v>
      </c>
      <c r="CE48" s="15">
        <f>IF(SUM(wSUP!$C48:$DB48),$A48*wSUP!CE48/SUM(wSUP!$C48:$DB48),0)</f>
        <v>0</v>
      </c>
      <c r="CF48" s="15">
        <f>IF(SUM(wSUP!$C48:$DB48),$A48*wSUP!CF48/SUM(wSUP!$C48:$DB48),0)</f>
        <v>0</v>
      </c>
      <c r="CG48" s="15">
        <f>IF(SUM(wSUP!$C48:$DB48),$A48*wSUP!CG48/SUM(wSUP!$C48:$DB48),0)</f>
        <v>0</v>
      </c>
      <c r="CH48" s="15">
        <f>IF(SUM(wSUP!$C48:$DB48),$A48*wSUP!CH48/SUM(wSUP!$C48:$DB48),0)</f>
        <v>0</v>
      </c>
      <c r="CI48" s="15">
        <f>IF(SUM(wSUP!$C48:$DB48),$A48*wSUP!CI48/SUM(wSUP!$C48:$DB48),0)</f>
        <v>0</v>
      </c>
      <c r="CJ48" s="15">
        <f>IF(SUM(wSUP!$C48:$DB48),$A48*wSUP!CJ48/SUM(wSUP!$C48:$DB48),0)</f>
        <v>0</v>
      </c>
      <c r="CK48" s="15">
        <f>IF(SUM(wSUP!$C48:$DB48),$A48*wSUP!CK48/SUM(wSUP!$C48:$DB48),0)</f>
        <v>0</v>
      </c>
      <c r="CL48" s="15">
        <f>IF(SUM(wSUP!$C48:$DB48),$A48*wSUP!CL48/SUM(wSUP!$C48:$DB48),0)</f>
        <v>0</v>
      </c>
      <c r="CM48" s="15">
        <f>IF(SUM(wSUP!$C48:$DB48),$A48*wSUP!CM48/SUM(wSUP!$C48:$DB48),0)</f>
        <v>0</v>
      </c>
      <c r="CN48" s="15">
        <f>IF(SUM(wSUP!$C48:$DB48),$A48*wSUP!CN48/SUM(wSUP!$C48:$DB48),0)</f>
        <v>0</v>
      </c>
      <c r="CO48" s="15">
        <f>IF(SUM(wSUP!$C48:$DB48),$A48*wSUP!CO48/SUM(wSUP!$C48:$DB48),0)</f>
        <v>0</v>
      </c>
      <c r="CP48" s="15">
        <f>IF(SUM(wSUP!$C48:$DB48),$A48*wSUP!CP48/SUM(wSUP!$C48:$DB48),0)</f>
        <v>0</v>
      </c>
      <c r="CQ48" s="15">
        <f>IF(SUM(wSUP!$C48:$DB48),$A48*wSUP!CQ48/SUM(wSUP!$C48:$DB48),0)</f>
        <v>0</v>
      </c>
      <c r="CR48" s="15">
        <f>IF(SUM(wSUP!$C48:$DB48),$A48*wSUP!CR48/SUM(wSUP!$C48:$DB48),0)</f>
        <v>0</v>
      </c>
      <c r="CS48" s="15">
        <f>IF(SUM(wSUP!$C48:$DB48),$A48*wSUP!CS48/SUM(wSUP!$C48:$DB48),0)</f>
        <v>0</v>
      </c>
      <c r="CT48" s="15">
        <f>IF(SUM(wSUP!$C48:$DB48),$A48*wSUP!CT48/SUM(wSUP!$C48:$DB48),0)</f>
        <v>0</v>
      </c>
      <c r="CU48" s="15">
        <f>IF(SUM(wSUP!$C48:$DB48),$A48*wSUP!CU48/SUM(wSUP!$C48:$DB48),0)</f>
        <v>0</v>
      </c>
      <c r="CV48" s="15">
        <f>IF(SUM(wSUP!$C48:$DB48),$A48*wSUP!CV48/SUM(wSUP!$C48:$DB48),0)</f>
        <v>0</v>
      </c>
      <c r="CW48" s="15">
        <f>IF(SUM(wSUP!$C48:$DB48),$A48*wSUP!CW48/SUM(wSUP!$C48:$DB48),0)</f>
        <v>0</v>
      </c>
      <c r="CX48" s="15">
        <f>IF(SUM(wSUP!$C48:$DB48),$A48*wSUP!CX48/SUM(wSUP!$C48:$DB48),0)</f>
        <v>0</v>
      </c>
      <c r="CY48" s="15">
        <f>IF(SUM(wSUP!$C48:$DB48),$A48*wSUP!CY48/SUM(wSUP!$C48:$DB48),0)</f>
        <v>0</v>
      </c>
      <c r="CZ48" s="15">
        <f>IF(SUM(wSUP!$C48:$DB48),$A48*wSUP!CZ48/SUM(wSUP!$C48:$DB48),0)</f>
        <v>2.4595864592480008</v>
      </c>
      <c r="DA48" s="15">
        <f>IF(SUM(wSUP!$C48:$DB48),$A48*wSUP!DA48/SUM(wSUP!$C48:$DB48),0)</f>
        <v>0</v>
      </c>
      <c r="DB48" s="15">
        <f>IF(SUM(wSUP!$C48:$DB48),$A48*wSUP!DB48/SUM(wSUP!$C48:$DB48),0)</f>
        <v>0</v>
      </c>
      <c r="DC48" s="1"/>
    </row>
    <row r="49" spans="1:107" x14ac:dyDescent="0.35">
      <c r="A49" s="35">
        <v>0</v>
      </c>
      <c r="B49" s="15" t="s">
        <v>119</v>
      </c>
      <c r="C49" s="15">
        <f>IF(SUM(wSUP!$C49:$DB49),$A49*wSUP!C49/SUM(wSUP!$C49:$DB49),0)</f>
        <v>0</v>
      </c>
      <c r="D49" s="15">
        <f>IF(SUM(wSUP!$C49:$DB49),$A49*wSUP!D49/SUM(wSUP!$C49:$DB49),0)</f>
        <v>0</v>
      </c>
      <c r="E49" s="15">
        <f>IF(SUM(wSUP!$C49:$DB49),$A49*wSUP!E49/SUM(wSUP!$C49:$DB49),0)</f>
        <v>0</v>
      </c>
      <c r="F49" s="15">
        <f>IF(SUM(wSUP!$C49:$DB49),$A49*wSUP!F49/SUM(wSUP!$C49:$DB49),0)</f>
        <v>0</v>
      </c>
      <c r="G49" s="15">
        <f>IF(SUM(wSUP!$C49:$DB49),$A49*wSUP!G49/SUM(wSUP!$C49:$DB49),0)</f>
        <v>0</v>
      </c>
      <c r="H49" s="15">
        <f>IF(SUM(wSUP!$C49:$DB49),$A49*wSUP!H49/SUM(wSUP!$C49:$DB49),0)</f>
        <v>0</v>
      </c>
      <c r="I49" s="15">
        <f>IF(SUM(wSUP!$C49:$DB49),$A49*wSUP!I49/SUM(wSUP!$C49:$DB49),0)</f>
        <v>0</v>
      </c>
      <c r="J49" s="15">
        <f>IF(SUM(wSUP!$C49:$DB49),$A49*wSUP!J49/SUM(wSUP!$C49:$DB49),0)</f>
        <v>0</v>
      </c>
      <c r="K49" s="15">
        <f>IF(SUM(wSUP!$C49:$DB49),$A49*wSUP!K49/SUM(wSUP!$C49:$DB49),0)</f>
        <v>0</v>
      </c>
      <c r="L49" s="15">
        <f>IF(SUM(wSUP!$C49:$DB49),$A49*wSUP!L49/SUM(wSUP!$C49:$DB49),0)</f>
        <v>0</v>
      </c>
      <c r="M49" s="15">
        <f>IF(SUM(wSUP!$C49:$DB49),$A49*wSUP!M49/SUM(wSUP!$C49:$DB49),0)</f>
        <v>0</v>
      </c>
      <c r="N49" s="15">
        <f>IF(SUM(wSUP!$C49:$DB49),$A49*wSUP!N49/SUM(wSUP!$C49:$DB49),0)</f>
        <v>0</v>
      </c>
      <c r="O49" s="15">
        <f>IF(SUM(wSUP!$C49:$DB49),$A49*wSUP!O49/SUM(wSUP!$C49:$DB49),0)</f>
        <v>0</v>
      </c>
      <c r="P49" s="15">
        <f>IF(SUM(wSUP!$C49:$DB49),$A49*wSUP!P49/SUM(wSUP!$C49:$DB49),0)</f>
        <v>0</v>
      </c>
      <c r="Q49" s="15">
        <f>IF(SUM(wSUP!$C49:$DB49),$A49*wSUP!Q49/SUM(wSUP!$C49:$DB49),0)</f>
        <v>0</v>
      </c>
      <c r="R49" s="15">
        <f>IF(SUM(wSUP!$C49:$DB49),$A49*wSUP!R49/SUM(wSUP!$C49:$DB49),0)</f>
        <v>0</v>
      </c>
      <c r="S49" s="15">
        <f>IF(SUM(wSUP!$C49:$DB49),$A49*wSUP!S49/SUM(wSUP!$C49:$DB49),0)</f>
        <v>0</v>
      </c>
      <c r="T49" s="15">
        <f>IF(SUM(wSUP!$C49:$DB49),$A49*wSUP!T49/SUM(wSUP!$C49:$DB49),0)</f>
        <v>0</v>
      </c>
      <c r="U49" s="15">
        <f>IF(SUM(wSUP!$C49:$DB49),$A49*wSUP!U49/SUM(wSUP!$C49:$DB49),0)</f>
        <v>0</v>
      </c>
      <c r="V49" s="15">
        <f>IF(SUM(wSUP!$C49:$DB49),$A49*wSUP!V49/SUM(wSUP!$C49:$DB49),0)</f>
        <v>0</v>
      </c>
      <c r="W49" s="15">
        <f>IF(SUM(wSUP!$C49:$DB49),$A49*wSUP!W49/SUM(wSUP!$C49:$DB49),0)</f>
        <v>0</v>
      </c>
      <c r="X49" s="15">
        <f>IF(SUM(wSUP!$C49:$DB49),$A49*wSUP!X49/SUM(wSUP!$C49:$DB49),0)</f>
        <v>0</v>
      </c>
      <c r="Y49" s="15">
        <f>IF(SUM(wSUP!$C49:$DB49),$A49*wSUP!Y49/SUM(wSUP!$C49:$DB49),0)</f>
        <v>0</v>
      </c>
      <c r="Z49" s="15">
        <f>IF(SUM(wSUP!$C49:$DB49),$A49*wSUP!Z49/SUM(wSUP!$C49:$DB49),0)</f>
        <v>0</v>
      </c>
      <c r="AA49" s="15">
        <f>IF(SUM(wSUP!$C49:$DB49),$A49*wSUP!AA49/SUM(wSUP!$C49:$DB49),0)</f>
        <v>0</v>
      </c>
      <c r="AB49" s="15">
        <f>IF(SUM(wSUP!$C49:$DB49),$A49*wSUP!AB49/SUM(wSUP!$C49:$DB49),0)</f>
        <v>0</v>
      </c>
      <c r="AC49" s="15">
        <f>IF(SUM(wSUP!$C49:$DB49),$A49*wSUP!AC49/SUM(wSUP!$C49:$DB49),0)</f>
        <v>0</v>
      </c>
      <c r="AD49" s="15">
        <f>IF(SUM(wSUP!$C49:$DB49),$A49*wSUP!AD49/SUM(wSUP!$C49:$DB49),0)</f>
        <v>0</v>
      </c>
      <c r="AE49" s="15">
        <f>IF(SUM(wSUP!$C49:$DB49),$A49*wSUP!AE49/SUM(wSUP!$C49:$DB49),0)</f>
        <v>0</v>
      </c>
      <c r="AF49" s="15">
        <f>IF(SUM(wSUP!$C49:$DB49),$A49*wSUP!AF49/SUM(wSUP!$C49:$DB49),0)</f>
        <v>0</v>
      </c>
      <c r="AG49" s="15">
        <f>IF(SUM(wSUP!$C49:$DB49),$A49*wSUP!AG49/SUM(wSUP!$C49:$DB49),0)</f>
        <v>0</v>
      </c>
      <c r="AH49" s="15">
        <f>IF(SUM(wSUP!$C49:$DB49),$A49*wSUP!AH49/SUM(wSUP!$C49:$DB49),0)</f>
        <v>0</v>
      </c>
      <c r="AI49" s="15">
        <f>IF(SUM(wSUP!$C49:$DB49),$A49*wSUP!AI49/SUM(wSUP!$C49:$DB49),0)</f>
        <v>0</v>
      </c>
      <c r="AJ49" s="15">
        <f>IF(SUM(wSUP!$C49:$DB49),$A49*wSUP!AJ49/SUM(wSUP!$C49:$DB49),0)</f>
        <v>0</v>
      </c>
      <c r="AK49" s="15">
        <f>IF(SUM(wSUP!$C49:$DB49),$A49*wSUP!AK49/SUM(wSUP!$C49:$DB49),0)</f>
        <v>0</v>
      </c>
      <c r="AL49" s="15">
        <f>IF(SUM(wSUP!$C49:$DB49),$A49*wSUP!AL49/SUM(wSUP!$C49:$DB49),0)</f>
        <v>0</v>
      </c>
      <c r="AM49" s="15">
        <f>IF(SUM(wSUP!$C49:$DB49),$A49*wSUP!AM49/SUM(wSUP!$C49:$DB49),0)</f>
        <v>0</v>
      </c>
      <c r="AN49" s="15">
        <f>IF(SUM(wSUP!$C49:$DB49),$A49*wSUP!AN49/SUM(wSUP!$C49:$DB49),0)</f>
        <v>0</v>
      </c>
      <c r="AO49" s="15">
        <f>IF(SUM(wSUP!$C49:$DB49),$A49*wSUP!AO49/SUM(wSUP!$C49:$DB49),0)</f>
        <v>0</v>
      </c>
      <c r="AP49" s="15">
        <f>IF(SUM(wSUP!$C49:$DB49),$A49*wSUP!AP49/SUM(wSUP!$C49:$DB49),0)</f>
        <v>0</v>
      </c>
      <c r="AQ49" s="15">
        <f>IF(SUM(wSUP!$C49:$DB49),$A49*wSUP!AQ49/SUM(wSUP!$C49:$DB49),0)</f>
        <v>0</v>
      </c>
      <c r="AR49" s="15">
        <f>IF(SUM(wSUP!$C49:$DB49),$A49*wSUP!AR49/SUM(wSUP!$C49:$DB49),0)</f>
        <v>0</v>
      </c>
      <c r="AS49" s="15">
        <f>IF(SUM(wSUP!$C49:$DB49),$A49*wSUP!AS49/SUM(wSUP!$C49:$DB49),0)</f>
        <v>0</v>
      </c>
      <c r="AT49" s="15">
        <f>IF(SUM(wSUP!$C49:$DB49),$A49*wSUP!AT49/SUM(wSUP!$C49:$DB49),0)</f>
        <v>0</v>
      </c>
      <c r="AU49" s="15">
        <f>IF(SUM(wSUP!$C49:$DB49),$A49*wSUP!AU49/SUM(wSUP!$C49:$DB49),0)</f>
        <v>0</v>
      </c>
      <c r="AV49" s="15">
        <f>IF(SUM(wSUP!$C49:$DB49),$A49*wSUP!AV49/SUM(wSUP!$C49:$DB49),0)</f>
        <v>0</v>
      </c>
      <c r="AW49" s="15">
        <f>IF(SUM(wSUP!$C49:$DB49),$A49*wSUP!AW49/SUM(wSUP!$C49:$DB49),0)</f>
        <v>0</v>
      </c>
      <c r="AX49" s="15">
        <f>IF(SUM(wSUP!$C49:$DB49),$A49*wSUP!AX49/SUM(wSUP!$C49:$DB49),0)</f>
        <v>0</v>
      </c>
      <c r="AY49" s="15">
        <f>IF(SUM(wSUP!$C49:$DB49),$A49*wSUP!AY49/SUM(wSUP!$C49:$DB49),0)</f>
        <v>0</v>
      </c>
      <c r="AZ49" s="15">
        <f>IF(SUM(wSUP!$C49:$DB49),$A49*wSUP!AZ49/SUM(wSUP!$C49:$DB49),0)</f>
        <v>0</v>
      </c>
      <c r="BA49" s="15">
        <f>IF(SUM(wSUP!$C49:$DB49),$A49*wSUP!BA49/SUM(wSUP!$C49:$DB49),0)</f>
        <v>0</v>
      </c>
      <c r="BB49" s="15">
        <f>IF(SUM(wSUP!$C49:$DB49),$A49*wSUP!BB49/SUM(wSUP!$C49:$DB49),0)</f>
        <v>0</v>
      </c>
      <c r="BC49" s="15">
        <f>IF(SUM(wSUP!$C49:$DB49),$A49*wSUP!BC49/SUM(wSUP!$C49:$DB49),0)</f>
        <v>0</v>
      </c>
      <c r="BD49" s="15">
        <f>IF(SUM(wSUP!$C49:$DB49),$A49*wSUP!BD49/SUM(wSUP!$C49:$DB49),0)</f>
        <v>0</v>
      </c>
      <c r="BE49" s="15">
        <f>IF(SUM(wSUP!$C49:$DB49),$A49*wSUP!BE49/SUM(wSUP!$C49:$DB49),0)</f>
        <v>0</v>
      </c>
      <c r="BF49" s="15">
        <f>IF(SUM(wSUP!$C49:$DB49),$A49*wSUP!BF49/SUM(wSUP!$C49:$DB49),0)</f>
        <v>0</v>
      </c>
      <c r="BG49" s="15">
        <f>IF(SUM(wSUP!$C49:$DB49),$A49*wSUP!BG49/SUM(wSUP!$C49:$DB49),0)</f>
        <v>0</v>
      </c>
      <c r="BH49" s="15">
        <f>IF(SUM(wSUP!$C49:$DB49),$A49*wSUP!BH49/SUM(wSUP!$C49:$DB49),0)</f>
        <v>0</v>
      </c>
      <c r="BI49" s="15">
        <f>IF(SUM(wSUP!$C49:$DB49),$A49*wSUP!BI49/SUM(wSUP!$C49:$DB49),0)</f>
        <v>0</v>
      </c>
      <c r="BJ49" s="15">
        <f>IF(SUM(wSUP!$C49:$DB49),$A49*wSUP!BJ49/SUM(wSUP!$C49:$DB49),0)</f>
        <v>0</v>
      </c>
      <c r="BK49" s="15">
        <f>IF(SUM(wSUP!$C49:$DB49),$A49*wSUP!BK49/SUM(wSUP!$C49:$DB49),0)</f>
        <v>0</v>
      </c>
      <c r="BL49" s="15">
        <f>IF(SUM(wSUP!$C49:$DB49),$A49*wSUP!BL49/SUM(wSUP!$C49:$DB49),0)</f>
        <v>0</v>
      </c>
      <c r="BM49" s="15">
        <f>IF(SUM(wSUP!$C49:$DB49),$A49*wSUP!BM49/SUM(wSUP!$C49:$DB49),0)</f>
        <v>0</v>
      </c>
      <c r="BN49" s="15">
        <f>IF(SUM(wSUP!$C49:$DB49),$A49*wSUP!BN49/SUM(wSUP!$C49:$DB49),0)</f>
        <v>0</v>
      </c>
      <c r="BO49" s="15">
        <f>IF(SUM(wSUP!$C49:$DB49),$A49*wSUP!BO49/SUM(wSUP!$C49:$DB49),0)</f>
        <v>0</v>
      </c>
      <c r="BP49" s="15">
        <f>IF(SUM(wSUP!$C49:$DB49),$A49*wSUP!BP49/SUM(wSUP!$C49:$DB49),0)</f>
        <v>0</v>
      </c>
      <c r="BQ49" s="15">
        <f>IF(SUM(wSUP!$C49:$DB49),$A49*wSUP!BQ49/SUM(wSUP!$C49:$DB49),0)</f>
        <v>0</v>
      </c>
      <c r="BR49" s="15">
        <f>IF(SUM(wSUP!$C49:$DB49),$A49*wSUP!BR49/SUM(wSUP!$C49:$DB49),0)</f>
        <v>0</v>
      </c>
      <c r="BS49" s="15">
        <f>IF(SUM(wSUP!$C49:$DB49),$A49*wSUP!BS49/SUM(wSUP!$C49:$DB49),0)</f>
        <v>0</v>
      </c>
      <c r="BT49" s="15">
        <f>IF(SUM(wSUP!$C49:$DB49),$A49*wSUP!BT49/SUM(wSUP!$C49:$DB49),0)</f>
        <v>0</v>
      </c>
      <c r="BU49" s="15">
        <f>IF(SUM(wSUP!$C49:$DB49),$A49*wSUP!BU49/SUM(wSUP!$C49:$DB49),0)</f>
        <v>0</v>
      </c>
      <c r="BV49" s="15">
        <f>IF(SUM(wSUP!$C49:$DB49),$A49*wSUP!BV49/SUM(wSUP!$C49:$DB49),0)</f>
        <v>0</v>
      </c>
      <c r="BW49" s="15">
        <f>IF(SUM(wSUP!$C49:$DB49),$A49*wSUP!BW49/SUM(wSUP!$C49:$DB49),0)</f>
        <v>0</v>
      </c>
      <c r="BX49" s="15">
        <f>IF(SUM(wSUP!$C49:$DB49),$A49*wSUP!BX49/SUM(wSUP!$C49:$DB49),0)</f>
        <v>0</v>
      </c>
      <c r="BY49" s="15">
        <f>IF(SUM(wSUP!$C49:$DB49),$A49*wSUP!BY49/SUM(wSUP!$C49:$DB49),0)</f>
        <v>0</v>
      </c>
      <c r="BZ49" s="15">
        <f>IF(SUM(wSUP!$C49:$DB49),$A49*wSUP!BZ49/SUM(wSUP!$C49:$DB49),0)</f>
        <v>0</v>
      </c>
      <c r="CA49" s="15">
        <f>IF(SUM(wSUP!$C49:$DB49),$A49*wSUP!CA49/SUM(wSUP!$C49:$DB49),0)</f>
        <v>0</v>
      </c>
      <c r="CB49" s="15">
        <f>IF(SUM(wSUP!$C49:$DB49),$A49*wSUP!CB49/SUM(wSUP!$C49:$DB49),0)</f>
        <v>0</v>
      </c>
      <c r="CC49" s="15">
        <f>IF(SUM(wSUP!$C49:$DB49),$A49*wSUP!CC49/SUM(wSUP!$C49:$DB49),0)</f>
        <v>0</v>
      </c>
      <c r="CD49" s="15">
        <f>IF(SUM(wSUP!$C49:$DB49),$A49*wSUP!CD49/SUM(wSUP!$C49:$DB49),0)</f>
        <v>0</v>
      </c>
      <c r="CE49" s="15">
        <f>IF(SUM(wSUP!$C49:$DB49),$A49*wSUP!CE49/SUM(wSUP!$C49:$DB49),0)</f>
        <v>0</v>
      </c>
      <c r="CF49" s="15">
        <f>IF(SUM(wSUP!$C49:$DB49),$A49*wSUP!CF49/SUM(wSUP!$C49:$DB49),0)</f>
        <v>0</v>
      </c>
      <c r="CG49" s="15">
        <f>IF(SUM(wSUP!$C49:$DB49),$A49*wSUP!CG49/SUM(wSUP!$C49:$DB49),0)</f>
        <v>0</v>
      </c>
      <c r="CH49" s="15">
        <f>IF(SUM(wSUP!$C49:$DB49),$A49*wSUP!CH49/SUM(wSUP!$C49:$DB49),0)</f>
        <v>0</v>
      </c>
      <c r="CI49" s="15">
        <f>IF(SUM(wSUP!$C49:$DB49),$A49*wSUP!CI49/SUM(wSUP!$C49:$DB49),0)</f>
        <v>0</v>
      </c>
      <c r="CJ49" s="15">
        <f>IF(SUM(wSUP!$C49:$DB49),$A49*wSUP!CJ49/SUM(wSUP!$C49:$DB49),0)</f>
        <v>0</v>
      </c>
      <c r="CK49" s="15">
        <f>IF(SUM(wSUP!$C49:$DB49),$A49*wSUP!CK49/SUM(wSUP!$C49:$DB49),0)</f>
        <v>0</v>
      </c>
      <c r="CL49" s="15">
        <f>IF(SUM(wSUP!$C49:$DB49),$A49*wSUP!CL49/SUM(wSUP!$C49:$DB49),0)</f>
        <v>0</v>
      </c>
      <c r="CM49" s="15">
        <f>IF(SUM(wSUP!$C49:$DB49),$A49*wSUP!CM49/SUM(wSUP!$C49:$DB49),0)</f>
        <v>0</v>
      </c>
      <c r="CN49" s="15">
        <f>IF(SUM(wSUP!$C49:$DB49),$A49*wSUP!CN49/SUM(wSUP!$C49:$DB49),0)</f>
        <v>0</v>
      </c>
      <c r="CO49" s="15">
        <f>IF(SUM(wSUP!$C49:$DB49),$A49*wSUP!CO49/SUM(wSUP!$C49:$DB49),0)</f>
        <v>0</v>
      </c>
      <c r="CP49" s="15">
        <f>IF(SUM(wSUP!$C49:$DB49),$A49*wSUP!CP49/SUM(wSUP!$C49:$DB49),0)</f>
        <v>0</v>
      </c>
      <c r="CQ49" s="15">
        <f>IF(SUM(wSUP!$C49:$DB49),$A49*wSUP!CQ49/SUM(wSUP!$C49:$DB49),0)</f>
        <v>0</v>
      </c>
      <c r="CR49" s="15">
        <f>IF(SUM(wSUP!$C49:$DB49),$A49*wSUP!CR49/SUM(wSUP!$C49:$DB49),0)</f>
        <v>0</v>
      </c>
      <c r="CS49" s="15">
        <f>IF(SUM(wSUP!$C49:$DB49),$A49*wSUP!CS49/SUM(wSUP!$C49:$DB49),0)</f>
        <v>0</v>
      </c>
      <c r="CT49" s="15">
        <f>IF(SUM(wSUP!$C49:$DB49),$A49*wSUP!CT49/SUM(wSUP!$C49:$DB49),0)</f>
        <v>0</v>
      </c>
      <c r="CU49" s="15">
        <f>IF(SUM(wSUP!$C49:$DB49),$A49*wSUP!CU49/SUM(wSUP!$C49:$DB49),0)</f>
        <v>0</v>
      </c>
      <c r="CV49" s="15">
        <f>IF(SUM(wSUP!$C49:$DB49),$A49*wSUP!CV49/SUM(wSUP!$C49:$DB49),0)</f>
        <v>0</v>
      </c>
      <c r="CW49" s="15">
        <f>IF(SUM(wSUP!$C49:$DB49),$A49*wSUP!CW49/SUM(wSUP!$C49:$DB49),0)</f>
        <v>0</v>
      </c>
      <c r="CX49" s="15">
        <f>IF(SUM(wSUP!$C49:$DB49),$A49*wSUP!CX49/SUM(wSUP!$C49:$DB49),0)</f>
        <v>0</v>
      </c>
      <c r="CY49" s="15">
        <f>IF(SUM(wSUP!$C49:$DB49),$A49*wSUP!CY49/SUM(wSUP!$C49:$DB49),0)</f>
        <v>0</v>
      </c>
      <c r="CZ49" s="15">
        <f>IF(SUM(wSUP!$C49:$DB49),$A49*wSUP!CZ49/SUM(wSUP!$C49:$DB49),0)</f>
        <v>0</v>
      </c>
      <c r="DA49" s="15">
        <f>IF(SUM(wSUP!$C49:$DB49),$A49*wSUP!DA49/SUM(wSUP!$C49:$DB49),0)</f>
        <v>0</v>
      </c>
      <c r="DB49" s="15">
        <f>IF(SUM(wSUP!$C49:$DB49),$A49*wSUP!DB49/SUM(wSUP!$C49:$DB49),0)</f>
        <v>0</v>
      </c>
      <c r="DC49" s="1"/>
    </row>
    <row r="50" spans="1:107" x14ac:dyDescent="0.35">
      <c r="A50" s="35">
        <v>18.709936727486536</v>
      </c>
      <c r="B50" s="15" t="s">
        <v>123</v>
      </c>
      <c r="C50" s="15">
        <f>IF(SUM(wSUP!$C50:$DB50),$A50*wSUP!C50/SUM(wSUP!$C50:$DB50),0)</f>
        <v>0</v>
      </c>
      <c r="D50" s="15">
        <f>IF(SUM(wSUP!$C50:$DB50),$A50*wSUP!D50/SUM(wSUP!$C50:$DB50),0)</f>
        <v>0</v>
      </c>
      <c r="E50" s="15">
        <f>IF(SUM(wSUP!$C50:$DB50),$A50*wSUP!E50/SUM(wSUP!$C50:$DB50),0)</f>
        <v>0</v>
      </c>
      <c r="F50" s="15">
        <f>IF(SUM(wSUP!$C50:$DB50),$A50*wSUP!F50/SUM(wSUP!$C50:$DB50),0)</f>
        <v>0</v>
      </c>
      <c r="G50" s="15">
        <f>IF(SUM(wSUP!$C50:$DB50),$A50*wSUP!G50/SUM(wSUP!$C50:$DB50),0)</f>
        <v>0</v>
      </c>
      <c r="H50" s="15">
        <f>IF(SUM(wSUP!$C50:$DB50),$A50*wSUP!H50/SUM(wSUP!$C50:$DB50),0)</f>
        <v>0</v>
      </c>
      <c r="I50" s="15">
        <f>IF(SUM(wSUP!$C50:$DB50),$A50*wSUP!I50/SUM(wSUP!$C50:$DB50),0)</f>
        <v>0</v>
      </c>
      <c r="J50" s="15">
        <f>IF(SUM(wSUP!$C50:$DB50),$A50*wSUP!J50/SUM(wSUP!$C50:$DB50),0)</f>
        <v>0</v>
      </c>
      <c r="K50" s="15">
        <f>IF(SUM(wSUP!$C50:$DB50),$A50*wSUP!K50/SUM(wSUP!$C50:$DB50),0)</f>
        <v>0</v>
      </c>
      <c r="L50" s="15">
        <f>IF(SUM(wSUP!$C50:$DB50),$A50*wSUP!L50/SUM(wSUP!$C50:$DB50),0)</f>
        <v>0</v>
      </c>
      <c r="M50" s="15">
        <f>IF(SUM(wSUP!$C50:$DB50),$A50*wSUP!M50/SUM(wSUP!$C50:$DB50),0)</f>
        <v>0</v>
      </c>
      <c r="N50" s="15">
        <f>IF(SUM(wSUP!$C50:$DB50),$A50*wSUP!N50/SUM(wSUP!$C50:$DB50),0)</f>
        <v>0</v>
      </c>
      <c r="O50" s="15">
        <f>IF(SUM(wSUP!$C50:$DB50),$A50*wSUP!O50/SUM(wSUP!$C50:$DB50),0)</f>
        <v>0</v>
      </c>
      <c r="P50" s="15">
        <f>IF(SUM(wSUP!$C50:$DB50),$A50*wSUP!P50/SUM(wSUP!$C50:$DB50),0)</f>
        <v>0</v>
      </c>
      <c r="Q50" s="15">
        <f>IF(SUM(wSUP!$C50:$DB50),$A50*wSUP!Q50/SUM(wSUP!$C50:$DB50),0)</f>
        <v>0</v>
      </c>
      <c r="R50" s="15">
        <f>IF(SUM(wSUP!$C50:$DB50),$A50*wSUP!R50/SUM(wSUP!$C50:$DB50),0)</f>
        <v>0</v>
      </c>
      <c r="S50" s="15">
        <f>IF(SUM(wSUP!$C50:$DB50),$A50*wSUP!S50/SUM(wSUP!$C50:$DB50),0)</f>
        <v>0</v>
      </c>
      <c r="T50" s="15">
        <f>IF(SUM(wSUP!$C50:$DB50),$A50*wSUP!T50/SUM(wSUP!$C50:$DB50),0)</f>
        <v>0</v>
      </c>
      <c r="U50" s="15">
        <f>IF(SUM(wSUP!$C50:$DB50),$A50*wSUP!U50/SUM(wSUP!$C50:$DB50),0)</f>
        <v>0</v>
      </c>
      <c r="V50" s="15">
        <f>IF(SUM(wSUP!$C50:$DB50),$A50*wSUP!V50/SUM(wSUP!$C50:$DB50),0)</f>
        <v>0</v>
      </c>
      <c r="W50" s="15">
        <f>IF(SUM(wSUP!$C50:$DB50),$A50*wSUP!W50/SUM(wSUP!$C50:$DB50),0)</f>
        <v>0</v>
      </c>
      <c r="X50" s="15">
        <f>IF(SUM(wSUP!$C50:$DB50),$A50*wSUP!X50/SUM(wSUP!$C50:$DB50),0)</f>
        <v>0</v>
      </c>
      <c r="Y50" s="15">
        <f>IF(SUM(wSUP!$C50:$DB50),$A50*wSUP!Y50/SUM(wSUP!$C50:$DB50),0)</f>
        <v>0</v>
      </c>
      <c r="Z50" s="15">
        <f>IF(SUM(wSUP!$C50:$DB50),$A50*wSUP!Z50/SUM(wSUP!$C50:$DB50),0)</f>
        <v>0</v>
      </c>
      <c r="AA50" s="15">
        <f>IF(SUM(wSUP!$C50:$DB50),$A50*wSUP!AA50/SUM(wSUP!$C50:$DB50),0)</f>
        <v>0</v>
      </c>
      <c r="AB50" s="15">
        <f>IF(SUM(wSUP!$C50:$DB50),$A50*wSUP!AB50/SUM(wSUP!$C50:$DB50),0)</f>
        <v>0</v>
      </c>
      <c r="AC50" s="15">
        <f>IF(SUM(wSUP!$C50:$DB50),$A50*wSUP!AC50/SUM(wSUP!$C50:$DB50),0)</f>
        <v>0</v>
      </c>
      <c r="AD50" s="15">
        <f>IF(SUM(wSUP!$C50:$DB50),$A50*wSUP!AD50/SUM(wSUP!$C50:$DB50),0)</f>
        <v>0</v>
      </c>
      <c r="AE50" s="15">
        <f>IF(SUM(wSUP!$C50:$DB50),$A50*wSUP!AE50/SUM(wSUP!$C50:$DB50),0)</f>
        <v>0</v>
      </c>
      <c r="AF50" s="15">
        <f>IF(SUM(wSUP!$C50:$DB50),$A50*wSUP!AF50/SUM(wSUP!$C50:$DB50),0)</f>
        <v>0</v>
      </c>
      <c r="AG50" s="15">
        <f>IF(SUM(wSUP!$C50:$DB50),$A50*wSUP!AG50/SUM(wSUP!$C50:$DB50),0)</f>
        <v>0</v>
      </c>
      <c r="AH50" s="15">
        <f>IF(SUM(wSUP!$C50:$DB50),$A50*wSUP!AH50/SUM(wSUP!$C50:$DB50),0)</f>
        <v>0</v>
      </c>
      <c r="AI50" s="15">
        <f>IF(SUM(wSUP!$C50:$DB50),$A50*wSUP!AI50/SUM(wSUP!$C50:$DB50),0)</f>
        <v>0</v>
      </c>
      <c r="AJ50" s="15">
        <f>IF(SUM(wSUP!$C50:$DB50),$A50*wSUP!AJ50/SUM(wSUP!$C50:$DB50),0)</f>
        <v>0</v>
      </c>
      <c r="AK50" s="15">
        <f>IF(SUM(wSUP!$C50:$DB50),$A50*wSUP!AK50/SUM(wSUP!$C50:$DB50),0)</f>
        <v>0</v>
      </c>
      <c r="AL50" s="15">
        <f>IF(SUM(wSUP!$C50:$DB50),$A50*wSUP!AL50/SUM(wSUP!$C50:$DB50),0)</f>
        <v>0</v>
      </c>
      <c r="AM50" s="15">
        <f>IF(SUM(wSUP!$C50:$DB50),$A50*wSUP!AM50/SUM(wSUP!$C50:$DB50),0)</f>
        <v>0</v>
      </c>
      <c r="AN50" s="15">
        <f>IF(SUM(wSUP!$C50:$DB50),$A50*wSUP!AN50/SUM(wSUP!$C50:$DB50),0)</f>
        <v>0</v>
      </c>
      <c r="AO50" s="15">
        <f>IF(SUM(wSUP!$C50:$DB50),$A50*wSUP!AO50/SUM(wSUP!$C50:$DB50),0)</f>
        <v>0</v>
      </c>
      <c r="AP50" s="15">
        <f>IF(SUM(wSUP!$C50:$DB50),$A50*wSUP!AP50/SUM(wSUP!$C50:$DB50),0)</f>
        <v>0</v>
      </c>
      <c r="AQ50" s="15">
        <f>IF(SUM(wSUP!$C50:$DB50),$A50*wSUP!AQ50/SUM(wSUP!$C50:$DB50),0)</f>
        <v>0</v>
      </c>
      <c r="AR50" s="15">
        <f>IF(SUM(wSUP!$C50:$DB50),$A50*wSUP!AR50/SUM(wSUP!$C50:$DB50),0)</f>
        <v>0</v>
      </c>
      <c r="AS50" s="15">
        <f>IF(SUM(wSUP!$C50:$DB50),$A50*wSUP!AS50/SUM(wSUP!$C50:$DB50),0)</f>
        <v>10.332203334692961</v>
      </c>
      <c r="AT50" s="15">
        <f>IF(SUM(wSUP!$C50:$DB50),$A50*wSUP!AT50/SUM(wSUP!$C50:$DB50),0)</f>
        <v>0</v>
      </c>
      <c r="AU50" s="15">
        <f>IF(SUM(wSUP!$C50:$DB50),$A50*wSUP!AU50/SUM(wSUP!$C50:$DB50),0)</f>
        <v>0</v>
      </c>
      <c r="AV50" s="15">
        <f>IF(SUM(wSUP!$C50:$DB50),$A50*wSUP!AV50/SUM(wSUP!$C50:$DB50),0)</f>
        <v>0.34252518472469584</v>
      </c>
      <c r="AW50" s="15">
        <f>IF(SUM(wSUP!$C50:$DB50),$A50*wSUP!AW50/SUM(wSUP!$C50:$DB50),0)</f>
        <v>3.0112232010194591</v>
      </c>
      <c r="AX50" s="15">
        <f>IF(SUM(wSUP!$C50:$DB50),$A50*wSUP!AX50/SUM(wSUP!$C50:$DB50),0)</f>
        <v>0</v>
      </c>
      <c r="AY50" s="15">
        <f>IF(SUM(wSUP!$C50:$DB50),$A50*wSUP!AY50/SUM(wSUP!$C50:$DB50),0)</f>
        <v>0</v>
      </c>
      <c r="AZ50" s="15">
        <f>IF(SUM(wSUP!$C50:$DB50),$A50*wSUP!AZ50/SUM(wSUP!$C50:$DB50),0)</f>
        <v>0.67863620441082484</v>
      </c>
      <c r="BA50" s="15">
        <f>IF(SUM(wSUP!$C50:$DB50),$A50*wSUP!BA50/SUM(wSUP!$C50:$DB50),0)</f>
        <v>2.2415131241907891</v>
      </c>
      <c r="BB50" s="15">
        <f>IF(SUM(wSUP!$C50:$DB50),$A50*wSUP!BB50/SUM(wSUP!$C50:$DB50),0)</f>
        <v>0</v>
      </c>
      <c r="BC50" s="15">
        <f>IF(SUM(wSUP!$C50:$DB50),$A50*wSUP!BC50/SUM(wSUP!$C50:$DB50),0)</f>
        <v>0</v>
      </c>
      <c r="BD50" s="15">
        <f>IF(SUM(wSUP!$C50:$DB50),$A50*wSUP!BD50/SUM(wSUP!$C50:$DB50),0)</f>
        <v>0</v>
      </c>
      <c r="BE50" s="15">
        <f>IF(SUM(wSUP!$C50:$DB50),$A50*wSUP!BE50/SUM(wSUP!$C50:$DB50),0)</f>
        <v>0</v>
      </c>
      <c r="BF50" s="15">
        <f>IF(SUM(wSUP!$C50:$DB50),$A50*wSUP!BF50/SUM(wSUP!$C50:$DB50),0)</f>
        <v>0</v>
      </c>
      <c r="BG50" s="15">
        <f>IF(SUM(wSUP!$C50:$DB50),$A50*wSUP!BG50/SUM(wSUP!$C50:$DB50),0)</f>
        <v>0</v>
      </c>
      <c r="BH50" s="15">
        <f>IF(SUM(wSUP!$C50:$DB50),$A50*wSUP!BH50/SUM(wSUP!$C50:$DB50),0)</f>
        <v>0</v>
      </c>
      <c r="BI50" s="15">
        <f>IF(SUM(wSUP!$C50:$DB50),$A50*wSUP!BI50/SUM(wSUP!$C50:$DB50),0)</f>
        <v>0</v>
      </c>
      <c r="BJ50" s="15">
        <f>IF(SUM(wSUP!$C50:$DB50),$A50*wSUP!BJ50/SUM(wSUP!$C50:$DB50),0)</f>
        <v>0</v>
      </c>
      <c r="BK50" s="15">
        <f>IF(SUM(wSUP!$C50:$DB50),$A50*wSUP!BK50/SUM(wSUP!$C50:$DB50),0)</f>
        <v>0</v>
      </c>
      <c r="BL50" s="15">
        <f>IF(SUM(wSUP!$C50:$DB50),$A50*wSUP!BL50/SUM(wSUP!$C50:$DB50),0)</f>
        <v>0</v>
      </c>
      <c r="BM50" s="15">
        <f>IF(SUM(wSUP!$C50:$DB50),$A50*wSUP!BM50/SUM(wSUP!$C50:$DB50),0)</f>
        <v>0</v>
      </c>
      <c r="BN50" s="15">
        <f>IF(SUM(wSUP!$C50:$DB50),$A50*wSUP!BN50/SUM(wSUP!$C50:$DB50),0)</f>
        <v>0</v>
      </c>
      <c r="BO50" s="15">
        <f>IF(SUM(wSUP!$C50:$DB50),$A50*wSUP!BO50/SUM(wSUP!$C50:$DB50),0)</f>
        <v>0</v>
      </c>
      <c r="BP50" s="15">
        <f>IF(SUM(wSUP!$C50:$DB50),$A50*wSUP!BP50/SUM(wSUP!$C50:$DB50),0)</f>
        <v>0</v>
      </c>
      <c r="BQ50" s="15">
        <f>IF(SUM(wSUP!$C50:$DB50),$A50*wSUP!BQ50/SUM(wSUP!$C50:$DB50),0)</f>
        <v>0</v>
      </c>
      <c r="BR50" s="15">
        <f>IF(SUM(wSUP!$C50:$DB50),$A50*wSUP!BR50/SUM(wSUP!$C50:$DB50),0)</f>
        <v>0</v>
      </c>
      <c r="BS50" s="15">
        <f>IF(SUM(wSUP!$C50:$DB50),$A50*wSUP!BS50/SUM(wSUP!$C50:$DB50),0)</f>
        <v>0</v>
      </c>
      <c r="BT50" s="15">
        <f>IF(SUM(wSUP!$C50:$DB50),$A50*wSUP!BT50/SUM(wSUP!$C50:$DB50),0)</f>
        <v>0</v>
      </c>
      <c r="BU50" s="15">
        <f>IF(SUM(wSUP!$C50:$DB50),$A50*wSUP!BU50/SUM(wSUP!$C50:$DB50),0)</f>
        <v>0</v>
      </c>
      <c r="BV50" s="15">
        <f>IF(SUM(wSUP!$C50:$DB50),$A50*wSUP!BV50/SUM(wSUP!$C50:$DB50),0)</f>
        <v>0.76858005276876695</v>
      </c>
      <c r="BW50" s="15">
        <f>IF(SUM(wSUP!$C50:$DB50),$A50*wSUP!BW50/SUM(wSUP!$C50:$DB50),0)</f>
        <v>0</v>
      </c>
      <c r="BX50" s="15">
        <f>IF(SUM(wSUP!$C50:$DB50),$A50*wSUP!BX50/SUM(wSUP!$C50:$DB50),0)</f>
        <v>0</v>
      </c>
      <c r="BY50" s="15">
        <f>IF(SUM(wSUP!$C50:$DB50),$A50*wSUP!BY50/SUM(wSUP!$C50:$DB50),0)</f>
        <v>0</v>
      </c>
      <c r="BZ50" s="15">
        <f>IF(SUM(wSUP!$C50:$DB50),$A50*wSUP!BZ50/SUM(wSUP!$C50:$DB50),0)</f>
        <v>0.1537951325981832</v>
      </c>
      <c r="CA50" s="15">
        <f>IF(SUM(wSUP!$C50:$DB50),$A50*wSUP!CA50/SUM(wSUP!$C50:$DB50),0)</f>
        <v>0.24209956597580143</v>
      </c>
      <c r="CB50" s="15">
        <f>IF(SUM(wSUP!$C50:$DB50),$A50*wSUP!CB50/SUM(wSUP!$C50:$DB50),0)</f>
        <v>0</v>
      </c>
      <c r="CC50" s="15">
        <f>IF(SUM(wSUP!$C50:$DB50),$A50*wSUP!CC50/SUM(wSUP!$C50:$DB50),0)</f>
        <v>0</v>
      </c>
      <c r="CD50" s="15">
        <f>IF(SUM(wSUP!$C50:$DB50),$A50*wSUP!CD50/SUM(wSUP!$C50:$DB50),0)</f>
        <v>0</v>
      </c>
      <c r="CE50" s="15">
        <f>IF(SUM(wSUP!$C50:$DB50),$A50*wSUP!CE50/SUM(wSUP!$C50:$DB50),0)</f>
        <v>0</v>
      </c>
      <c r="CF50" s="15">
        <f>IF(SUM(wSUP!$C50:$DB50),$A50*wSUP!CF50/SUM(wSUP!$C50:$DB50),0)</f>
        <v>0.93936092710505559</v>
      </c>
      <c r="CG50" s="15">
        <f>IF(SUM(wSUP!$C50:$DB50),$A50*wSUP!CG50/SUM(wSUP!$C50:$DB50),0)</f>
        <v>0</v>
      </c>
      <c r="CH50" s="15">
        <f>IF(SUM(wSUP!$C50:$DB50),$A50*wSUP!CH50/SUM(wSUP!$C50:$DB50),0)</f>
        <v>0</v>
      </c>
      <c r="CI50" s="15">
        <f>IF(SUM(wSUP!$C50:$DB50),$A50*wSUP!CI50/SUM(wSUP!$C50:$DB50),0)</f>
        <v>0</v>
      </c>
      <c r="CJ50" s="15">
        <f>IF(SUM(wSUP!$C50:$DB50),$A50*wSUP!CJ50/SUM(wSUP!$C50:$DB50),0)</f>
        <v>0</v>
      </c>
      <c r="CK50" s="15">
        <f>IF(SUM(wSUP!$C50:$DB50),$A50*wSUP!CK50/SUM(wSUP!$C50:$DB50),0)</f>
        <v>0</v>
      </c>
      <c r="CL50" s="15">
        <f>IF(SUM(wSUP!$C50:$DB50),$A50*wSUP!CL50/SUM(wSUP!$C50:$DB50),0)</f>
        <v>0</v>
      </c>
      <c r="CM50" s="15">
        <f>IF(SUM(wSUP!$C50:$DB50),$A50*wSUP!CM50/SUM(wSUP!$C50:$DB50),0)</f>
        <v>0</v>
      </c>
      <c r="CN50" s="15">
        <f>IF(SUM(wSUP!$C50:$DB50),$A50*wSUP!CN50/SUM(wSUP!$C50:$DB50),0)</f>
        <v>0</v>
      </c>
      <c r="CO50" s="15">
        <f>IF(SUM(wSUP!$C50:$DB50),$A50*wSUP!CO50/SUM(wSUP!$C50:$DB50),0)</f>
        <v>0</v>
      </c>
      <c r="CP50" s="15">
        <f>IF(SUM(wSUP!$C50:$DB50),$A50*wSUP!CP50/SUM(wSUP!$C50:$DB50),0)</f>
        <v>0</v>
      </c>
      <c r="CQ50" s="15">
        <f>IF(SUM(wSUP!$C50:$DB50),$A50*wSUP!CQ50/SUM(wSUP!$C50:$DB50),0)</f>
        <v>0</v>
      </c>
      <c r="CR50" s="15">
        <f>IF(SUM(wSUP!$C50:$DB50),$A50*wSUP!CR50/SUM(wSUP!$C50:$DB50),0)</f>
        <v>0</v>
      </c>
      <c r="CS50" s="15">
        <f>IF(SUM(wSUP!$C50:$DB50),$A50*wSUP!CS50/SUM(wSUP!$C50:$DB50),0)</f>
        <v>0</v>
      </c>
      <c r="CT50" s="15">
        <f>IF(SUM(wSUP!$C50:$DB50),$A50*wSUP!CT50/SUM(wSUP!$C50:$DB50),0)</f>
        <v>0</v>
      </c>
      <c r="CU50" s="15">
        <f>IF(SUM(wSUP!$C50:$DB50),$A50*wSUP!CU50/SUM(wSUP!$C50:$DB50),0)</f>
        <v>0</v>
      </c>
      <c r="CV50" s="15">
        <f>IF(SUM(wSUP!$C50:$DB50),$A50*wSUP!CV50/SUM(wSUP!$C50:$DB50),0)</f>
        <v>0</v>
      </c>
      <c r="CW50" s="15">
        <f>IF(SUM(wSUP!$C50:$DB50),$A50*wSUP!CW50/SUM(wSUP!$C50:$DB50),0)</f>
        <v>0</v>
      </c>
      <c r="CX50" s="15">
        <f>IF(SUM(wSUP!$C50:$DB50),$A50*wSUP!CX50/SUM(wSUP!$C50:$DB50),0)</f>
        <v>0</v>
      </c>
      <c r="CY50" s="15">
        <f>IF(SUM(wSUP!$C50:$DB50),$A50*wSUP!CY50/SUM(wSUP!$C50:$DB50),0)</f>
        <v>0</v>
      </c>
      <c r="CZ50" s="15">
        <f>IF(SUM(wSUP!$C50:$DB50),$A50*wSUP!CZ50/SUM(wSUP!$C50:$DB50),0)</f>
        <v>0</v>
      </c>
      <c r="DA50" s="15">
        <f>IF(SUM(wSUP!$C50:$DB50),$A50*wSUP!DA50/SUM(wSUP!$C50:$DB50),0)</f>
        <v>0</v>
      </c>
      <c r="DB50" s="15">
        <f>IF(SUM(wSUP!$C50:$DB50),$A50*wSUP!DB50/SUM(wSUP!$C50:$DB50),0)</f>
        <v>0</v>
      </c>
      <c r="DC50" s="1"/>
    </row>
    <row r="51" spans="1:107" x14ac:dyDescent="0.35">
      <c r="A51" s="35">
        <v>16.450808230515591</v>
      </c>
      <c r="B51" s="15" t="s">
        <v>125</v>
      </c>
      <c r="C51" s="15">
        <f>IF(SUM(wSUP!$C51:$DB51),$A51*wSUP!C51/SUM(wSUP!$C51:$DB51),0)</f>
        <v>0</v>
      </c>
      <c r="D51" s="15">
        <f>IF(SUM(wSUP!$C51:$DB51),$A51*wSUP!D51/SUM(wSUP!$C51:$DB51),0)</f>
        <v>0</v>
      </c>
      <c r="E51" s="15">
        <f>IF(SUM(wSUP!$C51:$DB51),$A51*wSUP!E51/SUM(wSUP!$C51:$DB51),0)</f>
        <v>0</v>
      </c>
      <c r="F51" s="15">
        <f>IF(SUM(wSUP!$C51:$DB51),$A51*wSUP!F51/SUM(wSUP!$C51:$DB51),0)</f>
        <v>0</v>
      </c>
      <c r="G51" s="15">
        <f>IF(SUM(wSUP!$C51:$DB51),$A51*wSUP!G51/SUM(wSUP!$C51:$DB51),0)</f>
        <v>0</v>
      </c>
      <c r="H51" s="15">
        <f>IF(SUM(wSUP!$C51:$DB51),$A51*wSUP!H51/SUM(wSUP!$C51:$DB51),0)</f>
        <v>0</v>
      </c>
      <c r="I51" s="15">
        <f>IF(SUM(wSUP!$C51:$DB51),$A51*wSUP!I51/SUM(wSUP!$C51:$DB51),0)</f>
        <v>0</v>
      </c>
      <c r="J51" s="15">
        <f>IF(SUM(wSUP!$C51:$DB51),$A51*wSUP!J51/SUM(wSUP!$C51:$DB51),0)</f>
        <v>0</v>
      </c>
      <c r="K51" s="15">
        <f>IF(SUM(wSUP!$C51:$DB51),$A51*wSUP!K51/SUM(wSUP!$C51:$DB51),0)</f>
        <v>0</v>
      </c>
      <c r="L51" s="15">
        <f>IF(SUM(wSUP!$C51:$DB51),$A51*wSUP!L51/SUM(wSUP!$C51:$DB51),0)</f>
        <v>0</v>
      </c>
      <c r="M51" s="15">
        <f>IF(SUM(wSUP!$C51:$DB51),$A51*wSUP!M51/SUM(wSUP!$C51:$DB51),0)</f>
        <v>0</v>
      </c>
      <c r="N51" s="15">
        <f>IF(SUM(wSUP!$C51:$DB51),$A51*wSUP!N51/SUM(wSUP!$C51:$DB51),0)</f>
        <v>0</v>
      </c>
      <c r="O51" s="15">
        <f>IF(SUM(wSUP!$C51:$DB51),$A51*wSUP!O51/SUM(wSUP!$C51:$DB51),0)</f>
        <v>0</v>
      </c>
      <c r="P51" s="15">
        <f>IF(SUM(wSUP!$C51:$DB51),$A51*wSUP!P51/SUM(wSUP!$C51:$DB51),0)</f>
        <v>0</v>
      </c>
      <c r="Q51" s="15">
        <f>IF(SUM(wSUP!$C51:$DB51),$A51*wSUP!Q51/SUM(wSUP!$C51:$DB51),0)</f>
        <v>0</v>
      </c>
      <c r="R51" s="15">
        <f>IF(SUM(wSUP!$C51:$DB51),$A51*wSUP!R51/SUM(wSUP!$C51:$DB51),0)</f>
        <v>0</v>
      </c>
      <c r="S51" s="15">
        <f>IF(SUM(wSUP!$C51:$DB51),$A51*wSUP!S51/SUM(wSUP!$C51:$DB51),0)</f>
        <v>0</v>
      </c>
      <c r="T51" s="15">
        <f>IF(SUM(wSUP!$C51:$DB51),$A51*wSUP!T51/SUM(wSUP!$C51:$DB51),0)</f>
        <v>0</v>
      </c>
      <c r="U51" s="15">
        <f>IF(SUM(wSUP!$C51:$DB51),$A51*wSUP!U51/SUM(wSUP!$C51:$DB51),0)</f>
        <v>0</v>
      </c>
      <c r="V51" s="15">
        <f>IF(SUM(wSUP!$C51:$DB51),$A51*wSUP!V51/SUM(wSUP!$C51:$DB51),0)</f>
        <v>0</v>
      </c>
      <c r="W51" s="15">
        <f>IF(SUM(wSUP!$C51:$DB51),$A51*wSUP!W51/SUM(wSUP!$C51:$DB51),0)</f>
        <v>0</v>
      </c>
      <c r="X51" s="15">
        <f>IF(SUM(wSUP!$C51:$DB51),$A51*wSUP!X51/SUM(wSUP!$C51:$DB51),0)</f>
        <v>0</v>
      </c>
      <c r="Y51" s="15">
        <f>IF(SUM(wSUP!$C51:$DB51),$A51*wSUP!Y51/SUM(wSUP!$C51:$DB51),0)</f>
        <v>0</v>
      </c>
      <c r="Z51" s="15">
        <f>IF(SUM(wSUP!$C51:$DB51),$A51*wSUP!Z51/SUM(wSUP!$C51:$DB51),0)</f>
        <v>0</v>
      </c>
      <c r="AA51" s="15">
        <f>IF(SUM(wSUP!$C51:$DB51),$A51*wSUP!AA51/SUM(wSUP!$C51:$DB51),0)</f>
        <v>0</v>
      </c>
      <c r="AB51" s="15">
        <f>IF(SUM(wSUP!$C51:$DB51),$A51*wSUP!AB51/SUM(wSUP!$C51:$DB51),0)</f>
        <v>0</v>
      </c>
      <c r="AC51" s="15">
        <f>IF(SUM(wSUP!$C51:$DB51),$A51*wSUP!AC51/SUM(wSUP!$C51:$DB51),0)</f>
        <v>0</v>
      </c>
      <c r="AD51" s="15">
        <f>IF(SUM(wSUP!$C51:$DB51),$A51*wSUP!AD51/SUM(wSUP!$C51:$DB51),0)</f>
        <v>0</v>
      </c>
      <c r="AE51" s="15">
        <f>IF(SUM(wSUP!$C51:$DB51),$A51*wSUP!AE51/SUM(wSUP!$C51:$DB51),0)</f>
        <v>0</v>
      </c>
      <c r="AF51" s="15">
        <f>IF(SUM(wSUP!$C51:$DB51),$A51*wSUP!AF51/SUM(wSUP!$C51:$DB51),0)</f>
        <v>0</v>
      </c>
      <c r="AG51" s="15">
        <f>IF(SUM(wSUP!$C51:$DB51),$A51*wSUP!AG51/SUM(wSUP!$C51:$DB51),0)</f>
        <v>0</v>
      </c>
      <c r="AH51" s="15">
        <f>IF(SUM(wSUP!$C51:$DB51),$A51*wSUP!AH51/SUM(wSUP!$C51:$DB51),0)</f>
        <v>0</v>
      </c>
      <c r="AI51" s="15">
        <f>IF(SUM(wSUP!$C51:$DB51),$A51*wSUP!AI51/SUM(wSUP!$C51:$DB51),0)</f>
        <v>0</v>
      </c>
      <c r="AJ51" s="15">
        <f>IF(SUM(wSUP!$C51:$DB51),$A51*wSUP!AJ51/SUM(wSUP!$C51:$DB51),0)</f>
        <v>0</v>
      </c>
      <c r="AK51" s="15">
        <f>IF(SUM(wSUP!$C51:$DB51),$A51*wSUP!AK51/SUM(wSUP!$C51:$DB51),0)</f>
        <v>0</v>
      </c>
      <c r="AL51" s="15">
        <f>IF(SUM(wSUP!$C51:$DB51),$A51*wSUP!AL51/SUM(wSUP!$C51:$DB51),0)</f>
        <v>0</v>
      </c>
      <c r="AM51" s="15">
        <f>IF(SUM(wSUP!$C51:$DB51),$A51*wSUP!AM51/SUM(wSUP!$C51:$DB51),0)</f>
        <v>0</v>
      </c>
      <c r="AN51" s="15">
        <f>IF(SUM(wSUP!$C51:$DB51),$A51*wSUP!AN51/SUM(wSUP!$C51:$DB51),0)</f>
        <v>0</v>
      </c>
      <c r="AO51" s="15">
        <f>IF(SUM(wSUP!$C51:$DB51),$A51*wSUP!AO51/SUM(wSUP!$C51:$DB51),0)</f>
        <v>0</v>
      </c>
      <c r="AP51" s="15">
        <f>IF(SUM(wSUP!$C51:$DB51),$A51*wSUP!AP51/SUM(wSUP!$C51:$DB51),0)</f>
        <v>0</v>
      </c>
      <c r="AQ51" s="15">
        <f>IF(SUM(wSUP!$C51:$DB51),$A51*wSUP!AQ51/SUM(wSUP!$C51:$DB51),0)</f>
        <v>0</v>
      </c>
      <c r="AR51" s="15">
        <f>IF(SUM(wSUP!$C51:$DB51),$A51*wSUP!AR51/SUM(wSUP!$C51:$DB51),0)</f>
        <v>0</v>
      </c>
      <c r="AS51" s="15">
        <f>IF(SUM(wSUP!$C51:$DB51),$A51*wSUP!AS51/SUM(wSUP!$C51:$DB51),0)</f>
        <v>0</v>
      </c>
      <c r="AT51" s="15">
        <f>IF(SUM(wSUP!$C51:$DB51),$A51*wSUP!AT51/SUM(wSUP!$C51:$DB51),0)</f>
        <v>14.853177444540263</v>
      </c>
      <c r="AU51" s="15">
        <f>IF(SUM(wSUP!$C51:$DB51),$A51*wSUP!AU51/SUM(wSUP!$C51:$DB51),0)</f>
        <v>0</v>
      </c>
      <c r="AV51" s="15">
        <f>IF(SUM(wSUP!$C51:$DB51),$A51*wSUP!AV51/SUM(wSUP!$C51:$DB51),0)</f>
        <v>0</v>
      </c>
      <c r="AW51" s="15">
        <f>IF(SUM(wSUP!$C51:$DB51),$A51*wSUP!AW51/SUM(wSUP!$C51:$DB51),0)</f>
        <v>0</v>
      </c>
      <c r="AX51" s="15">
        <f>IF(SUM(wSUP!$C51:$DB51),$A51*wSUP!AX51/SUM(wSUP!$C51:$DB51),0)</f>
        <v>0</v>
      </c>
      <c r="AY51" s="15">
        <f>IF(SUM(wSUP!$C51:$DB51),$A51*wSUP!AY51/SUM(wSUP!$C51:$DB51),0)</f>
        <v>1.5976307859753289</v>
      </c>
      <c r="AZ51" s="15">
        <f>IF(SUM(wSUP!$C51:$DB51),$A51*wSUP!AZ51/SUM(wSUP!$C51:$DB51),0)</f>
        <v>0</v>
      </c>
      <c r="BA51" s="15">
        <f>IF(SUM(wSUP!$C51:$DB51),$A51*wSUP!BA51/SUM(wSUP!$C51:$DB51),0)</f>
        <v>0</v>
      </c>
      <c r="BB51" s="15">
        <f>IF(SUM(wSUP!$C51:$DB51),$A51*wSUP!BB51/SUM(wSUP!$C51:$DB51),0)</f>
        <v>0</v>
      </c>
      <c r="BC51" s="15">
        <f>IF(SUM(wSUP!$C51:$DB51),$A51*wSUP!BC51/SUM(wSUP!$C51:$DB51),0)</f>
        <v>0</v>
      </c>
      <c r="BD51" s="15">
        <f>IF(SUM(wSUP!$C51:$DB51),$A51*wSUP!BD51/SUM(wSUP!$C51:$DB51),0)</f>
        <v>0</v>
      </c>
      <c r="BE51" s="15">
        <f>IF(SUM(wSUP!$C51:$DB51),$A51*wSUP!BE51/SUM(wSUP!$C51:$DB51),0)</f>
        <v>0</v>
      </c>
      <c r="BF51" s="15">
        <f>IF(SUM(wSUP!$C51:$DB51),$A51*wSUP!BF51/SUM(wSUP!$C51:$DB51),0)</f>
        <v>0</v>
      </c>
      <c r="BG51" s="15">
        <f>IF(SUM(wSUP!$C51:$DB51),$A51*wSUP!BG51/SUM(wSUP!$C51:$DB51),0)</f>
        <v>0</v>
      </c>
      <c r="BH51" s="15">
        <f>IF(SUM(wSUP!$C51:$DB51),$A51*wSUP!BH51/SUM(wSUP!$C51:$DB51),0)</f>
        <v>0</v>
      </c>
      <c r="BI51" s="15">
        <f>IF(SUM(wSUP!$C51:$DB51),$A51*wSUP!BI51/SUM(wSUP!$C51:$DB51),0)</f>
        <v>0</v>
      </c>
      <c r="BJ51" s="15">
        <f>IF(SUM(wSUP!$C51:$DB51),$A51*wSUP!BJ51/SUM(wSUP!$C51:$DB51),0)</f>
        <v>0</v>
      </c>
      <c r="BK51" s="15">
        <f>IF(SUM(wSUP!$C51:$DB51),$A51*wSUP!BK51/SUM(wSUP!$C51:$DB51),0)</f>
        <v>0</v>
      </c>
      <c r="BL51" s="15">
        <f>IF(SUM(wSUP!$C51:$DB51),$A51*wSUP!BL51/SUM(wSUP!$C51:$DB51),0)</f>
        <v>0</v>
      </c>
      <c r="BM51" s="15">
        <f>IF(SUM(wSUP!$C51:$DB51),$A51*wSUP!BM51/SUM(wSUP!$C51:$DB51),0)</f>
        <v>0</v>
      </c>
      <c r="BN51" s="15">
        <f>IF(SUM(wSUP!$C51:$DB51),$A51*wSUP!BN51/SUM(wSUP!$C51:$DB51),0)</f>
        <v>0</v>
      </c>
      <c r="BO51" s="15">
        <f>IF(SUM(wSUP!$C51:$DB51),$A51*wSUP!BO51/SUM(wSUP!$C51:$DB51),0)</f>
        <v>0</v>
      </c>
      <c r="BP51" s="15">
        <f>IF(SUM(wSUP!$C51:$DB51),$A51*wSUP!BP51/SUM(wSUP!$C51:$DB51),0)</f>
        <v>0</v>
      </c>
      <c r="BQ51" s="15">
        <f>IF(SUM(wSUP!$C51:$DB51),$A51*wSUP!BQ51/SUM(wSUP!$C51:$DB51),0)</f>
        <v>0</v>
      </c>
      <c r="BR51" s="15">
        <f>IF(SUM(wSUP!$C51:$DB51),$A51*wSUP!BR51/SUM(wSUP!$C51:$DB51),0)</f>
        <v>0</v>
      </c>
      <c r="BS51" s="15">
        <f>IF(SUM(wSUP!$C51:$DB51),$A51*wSUP!BS51/SUM(wSUP!$C51:$DB51),0)</f>
        <v>0</v>
      </c>
      <c r="BT51" s="15">
        <f>IF(SUM(wSUP!$C51:$DB51),$A51*wSUP!BT51/SUM(wSUP!$C51:$DB51),0)</f>
        <v>0</v>
      </c>
      <c r="BU51" s="15">
        <f>IF(SUM(wSUP!$C51:$DB51),$A51*wSUP!BU51/SUM(wSUP!$C51:$DB51),0)</f>
        <v>0</v>
      </c>
      <c r="BV51" s="15">
        <f>IF(SUM(wSUP!$C51:$DB51),$A51*wSUP!BV51/SUM(wSUP!$C51:$DB51),0)</f>
        <v>0</v>
      </c>
      <c r="BW51" s="15">
        <f>IF(SUM(wSUP!$C51:$DB51),$A51*wSUP!BW51/SUM(wSUP!$C51:$DB51),0)</f>
        <v>0</v>
      </c>
      <c r="BX51" s="15">
        <f>IF(SUM(wSUP!$C51:$DB51),$A51*wSUP!BX51/SUM(wSUP!$C51:$DB51),0)</f>
        <v>0</v>
      </c>
      <c r="BY51" s="15">
        <f>IF(SUM(wSUP!$C51:$DB51),$A51*wSUP!BY51/SUM(wSUP!$C51:$DB51),0)</f>
        <v>0</v>
      </c>
      <c r="BZ51" s="15">
        <f>IF(SUM(wSUP!$C51:$DB51),$A51*wSUP!BZ51/SUM(wSUP!$C51:$DB51),0)</f>
        <v>0</v>
      </c>
      <c r="CA51" s="15">
        <f>IF(SUM(wSUP!$C51:$DB51),$A51*wSUP!CA51/SUM(wSUP!$C51:$DB51),0)</f>
        <v>0</v>
      </c>
      <c r="CB51" s="15">
        <f>IF(SUM(wSUP!$C51:$DB51),$A51*wSUP!CB51/SUM(wSUP!$C51:$DB51),0)</f>
        <v>0</v>
      </c>
      <c r="CC51" s="15">
        <f>IF(SUM(wSUP!$C51:$DB51),$A51*wSUP!CC51/SUM(wSUP!$C51:$DB51),0)</f>
        <v>0</v>
      </c>
      <c r="CD51" s="15">
        <f>IF(SUM(wSUP!$C51:$DB51),$A51*wSUP!CD51/SUM(wSUP!$C51:$DB51),0)</f>
        <v>0</v>
      </c>
      <c r="CE51" s="15">
        <f>IF(SUM(wSUP!$C51:$DB51),$A51*wSUP!CE51/SUM(wSUP!$C51:$DB51),0)</f>
        <v>0</v>
      </c>
      <c r="CF51" s="15">
        <f>IF(SUM(wSUP!$C51:$DB51),$A51*wSUP!CF51/SUM(wSUP!$C51:$DB51),0)</f>
        <v>0</v>
      </c>
      <c r="CG51" s="15">
        <f>IF(SUM(wSUP!$C51:$DB51),$A51*wSUP!CG51/SUM(wSUP!$C51:$DB51),0)</f>
        <v>0</v>
      </c>
      <c r="CH51" s="15">
        <f>IF(SUM(wSUP!$C51:$DB51),$A51*wSUP!CH51/SUM(wSUP!$C51:$DB51),0)</f>
        <v>0</v>
      </c>
      <c r="CI51" s="15">
        <f>IF(SUM(wSUP!$C51:$DB51),$A51*wSUP!CI51/SUM(wSUP!$C51:$DB51),0)</f>
        <v>0</v>
      </c>
      <c r="CJ51" s="15">
        <f>IF(SUM(wSUP!$C51:$DB51),$A51*wSUP!CJ51/SUM(wSUP!$C51:$DB51),0)</f>
        <v>0</v>
      </c>
      <c r="CK51" s="15">
        <f>IF(SUM(wSUP!$C51:$DB51),$A51*wSUP!CK51/SUM(wSUP!$C51:$DB51),0)</f>
        <v>0</v>
      </c>
      <c r="CL51" s="15">
        <f>IF(SUM(wSUP!$C51:$DB51),$A51*wSUP!CL51/SUM(wSUP!$C51:$DB51),0)</f>
        <v>0</v>
      </c>
      <c r="CM51" s="15">
        <f>IF(SUM(wSUP!$C51:$DB51),$A51*wSUP!CM51/SUM(wSUP!$C51:$DB51),0)</f>
        <v>0</v>
      </c>
      <c r="CN51" s="15">
        <f>IF(SUM(wSUP!$C51:$DB51),$A51*wSUP!CN51/SUM(wSUP!$C51:$DB51),0)</f>
        <v>0</v>
      </c>
      <c r="CO51" s="15">
        <f>IF(SUM(wSUP!$C51:$DB51),$A51*wSUP!CO51/SUM(wSUP!$C51:$DB51),0)</f>
        <v>0</v>
      </c>
      <c r="CP51" s="15">
        <f>IF(SUM(wSUP!$C51:$DB51),$A51*wSUP!CP51/SUM(wSUP!$C51:$DB51),0)</f>
        <v>0</v>
      </c>
      <c r="CQ51" s="15">
        <f>IF(SUM(wSUP!$C51:$DB51),$A51*wSUP!CQ51/SUM(wSUP!$C51:$DB51),0)</f>
        <v>0</v>
      </c>
      <c r="CR51" s="15">
        <f>IF(SUM(wSUP!$C51:$DB51),$A51*wSUP!CR51/SUM(wSUP!$C51:$DB51),0)</f>
        <v>0</v>
      </c>
      <c r="CS51" s="15">
        <f>IF(SUM(wSUP!$C51:$DB51),$A51*wSUP!CS51/SUM(wSUP!$C51:$DB51),0)</f>
        <v>0</v>
      </c>
      <c r="CT51" s="15">
        <f>IF(SUM(wSUP!$C51:$DB51),$A51*wSUP!CT51/SUM(wSUP!$C51:$DB51),0)</f>
        <v>0</v>
      </c>
      <c r="CU51" s="15">
        <f>IF(SUM(wSUP!$C51:$DB51),$A51*wSUP!CU51/SUM(wSUP!$C51:$DB51),0)</f>
        <v>0</v>
      </c>
      <c r="CV51" s="15">
        <f>IF(SUM(wSUP!$C51:$DB51),$A51*wSUP!CV51/SUM(wSUP!$C51:$DB51),0)</f>
        <v>0</v>
      </c>
      <c r="CW51" s="15">
        <f>IF(SUM(wSUP!$C51:$DB51),$A51*wSUP!CW51/SUM(wSUP!$C51:$DB51),0)</f>
        <v>0</v>
      </c>
      <c r="CX51" s="15">
        <f>IF(SUM(wSUP!$C51:$DB51),$A51*wSUP!CX51/SUM(wSUP!$C51:$DB51),0)</f>
        <v>0</v>
      </c>
      <c r="CY51" s="15">
        <f>IF(SUM(wSUP!$C51:$DB51),$A51*wSUP!CY51/SUM(wSUP!$C51:$DB51),0)</f>
        <v>0</v>
      </c>
      <c r="CZ51" s="15">
        <f>IF(SUM(wSUP!$C51:$DB51),$A51*wSUP!CZ51/SUM(wSUP!$C51:$DB51),0)</f>
        <v>0</v>
      </c>
      <c r="DA51" s="15">
        <f>IF(SUM(wSUP!$C51:$DB51),$A51*wSUP!DA51/SUM(wSUP!$C51:$DB51),0)</f>
        <v>0</v>
      </c>
      <c r="DB51" s="15">
        <f>IF(SUM(wSUP!$C51:$DB51),$A51*wSUP!DB51/SUM(wSUP!$C51:$DB51),0)</f>
        <v>0</v>
      </c>
      <c r="DC51" s="1"/>
    </row>
    <row r="52" spans="1:107" x14ac:dyDescent="0.35">
      <c r="A52" s="35">
        <v>7.9108081750773369</v>
      </c>
      <c r="B52" s="8" t="s">
        <v>121</v>
      </c>
      <c r="C52" s="15">
        <f>IF(SUM(wSUP!$C52:$DB52),$A52*wSUP!C52/SUM(wSUP!$C52:$DB52),0)</f>
        <v>0</v>
      </c>
      <c r="D52" s="15">
        <f>IF(SUM(wSUP!$C52:$DB52),$A52*wSUP!D52/SUM(wSUP!$C52:$DB52),0)</f>
        <v>0</v>
      </c>
      <c r="E52" s="15">
        <f>IF(SUM(wSUP!$C52:$DB52),$A52*wSUP!E52/SUM(wSUP!$C52:$DB52),0)</f>
        <v>0</v>
      </c>
      <c r="F52" s="15">
        <f>IF(SUM(wSUP!$C52:$DB52),$A52*wSUP!F52/SUM(wSUP!$C52:$DB52),0)</f>
        <v>0</v>
      </c>
      <c r="G52" s="15">
        <f>IF(SUM(wSUP!$C52:$DB52),$A52*wSUP!G52/SUM(wSUP!$C52:$DB52),0)</f>
        <v>0</v>
      </c>
      <c r="H52" s="15">
        <f>IF(SUM(wSUP!$C52:$DB52),$A52*wSUP!H52/SUM(wSUP!$C52:$DB52),0)</f>
        <v>0</v>
      </c>
      <c r="I52" s="15">
        <f>IF(SUM(wSUP!$C52:$DB52),$A52*wSUP!I52/SUM(wSUP!$C52:$DB52),0)</f>
        <v>0</v>
      </c>
      <c r="J52" s="15">
        <f>IF(SUM(wSUP!$C52:$DB52),$A52*wSUP!J52/SUM(wSUP!$C52:$DB52),0)</f>
        <v>0</v>
      </c>
      <c r="K52" s="15">
        <f>IF(SUM(wSUP!$C52:$DB52),$A52*wSUP!K52/SUM(wSUP!$C52:$DB52),0)</f>
        <v>0</v>
      </c>
      <c r="L52" s="15">
        <f>IF(SUM(wSUP!$C52:$DB52),$A52*wSUP!L52/SUM(wSUP!$C52:$DB52),0)</f>
        <v>0</v>
      </c>
      <c r="M52" s="15">
        <f>IF(SUM(wSUP!$C52:$DB52),$A52*wSUP!M52/SUM(wSUP!$C52:$DB52),0)</f>
        <v>0</v>
      </c>
      <c r="N52" s="15">
        <f>IF(SUM(wSUP!$C52:$DB52),$A52*wSUP!N52/SUM(wSUP!$C52:$DB52),0)</f>
        <v>0</v>
      </c>
      <c r="O52" s="15">
        <f>IF(SUM(wSUP!$C52:$DB52),$A52*wSUP!O52/SUM(wSUP!$C52:$DB52),0)</f>
        <v>0</v>
      </c>
      <c r="P52" s="15">
        <f>IF(SUM(wSUP!$C52:$DB52),$A52*wSUP!P52/SUM(wSUP!$C52:$DB52),0)</f>
        <v>0</v>
      </c>
      <c r="Q52" s="15">
        <f>IF(SUM(wSUP!$C52:$DB52),$A52*wSUP!Q52/SUM(wSUP!$C52:$DB52),0)</f>
        <v>0</v>
      </c>
      <c r="R52" s="15">
        <f>IF(SUM(wSUP!$C52:$DB52),$A52*wSUP!R52/SUM(wSUP!$C52:$DB52),0)</f>
        <v>0</v>
      </c>
      <c r="S52" s="15">
        <f>IF(SUM(wSUP!$C52:$DB52),$A52*wSUP!S52/SUM(wSUP!$C52:$DB52),0)</f>
        <v>0</v>
      </c>
      <c r="T52" s="15">
        <f>IF(SUM(wSUP!$C52:$DB52),$A52*wSUP!T52/SUM(wSUP!$C52:$DB52),0)</f>
        <v>0</v>
      </c>
      <c r="U52" s="15">
        <f>IF(SUM(wSUP!$C52:$DB52),$A52*wSUP!U52/SUM(wSUP!$C52:$DB52),0)</f>
        <v>0</v>
      </c>
      <c r="V52" s="15">
        <f>IF(SUM(wSUP!$C52:$DB52),$A52*wSUP!V52/SUM(wSUP!$C52:$DB52),0)</f>
        <v>0</v>
      </c>
      <c r="W52" s="15">
        <f>IF(SUM(wSUP!$C52:$DB52),$A52*wSUP!W52/SUM(wSUP!$C52:$DB52),0)</f>
        <v>0</v>
      </c>
      <c r="X52" s="15">
        <f>IF(SUM(wSUP!$C52:$DB52),$A52*wSUP!X52/SUM(wSUP!$C52:$DB52),0)</f>
        <v>0</v>
      </c>
      <c r="Y52" s="15">
        <f>IF(SUM(wSUP!$C52:$DB52),$A52*wSUP!Y52/SUM(wSUP!$C52:$DB52),0)</f>
        <v>0</v>
      </c>
      <c r="Z52" s="15">
        <f>IF(SUM(wSUP!$C52:$DB52),$A52*wSUP!Z52/SUM(wSUP!$C52:$DB52),0)</f>
        <v>0</v>
      </c>
      <c r="AA52" s="15">
        <f>IF(SUM(wSUP!$C52:$DB52),$A52*wSUP!AA52/SUM(wSUP!$C52:$DB52),0)</f>
        <v>0</v>
      </c>
      <c r="AB52" s="15">
        <f>IF(SUM(wSUP!$C52:$DB52),$A52*wSUP!AB52/SUM(wSUP!$C52:$DB52),0)</f>
        <v>0</v>
      </c>
      <c r="AC52" s="15">
        <f>IF(SUM(wSUP!$C52:$DB52),$A52*wSUP!AC52/SUM(wSUP!$C52:$DB52),0)</f>
        <v>0</v>
      </c>
      <c r="AD52" s="15">
        <f>IF(SUM(wSUP!$C52:$DB52),$A52*wSUP!AD52/SUM(wSUP!$C52:$DB52),0)</f>
        <v>0</v>
      </c>
      <c r="AE52" s="15">
        <f>IF(SUM(wSUP!$C52:$DB52),$A52*wSUP!AE52/SUM(wSUP!$C52:$DB52),0)</f>
        <v>0</v>
      </c>
      <c r="AF52" s="15">
        <f>IF(SUM(wSUP!$C52:$DB52),$A52*wSUP!AF52/SUM(wSUP!$C52:$DB52),0)</f>
        <v>0</v>
      </c>
      <c r="AG52" s="15">
        <f>IF(SUM(wSUP!$C52:$DB52),$A52*wSUP!AG52/SUM(wSUP!$C52:$DB52),0)</f>
        <v>0</v>
      </c>
      <c r="AH52" s="15">
        <f>IF(SUM(wSUP!$C52:$DB52),$A52*wSUP!AH52/SUM(wSUP!$C52:$DB52),0)</f>
        <v>0</v>
      </c>
      <c r="AI52" s="15">
        <f>IF(SUM(wSUP!$C52:$DB52),$A52*wSUP!AI52/SUM(wSUP!$C52:$DB52),0)</f>
        <v>0</v>
      </c>
      <c r="AJ52" s="15">
        <f>IF(SUM(wSUP!$C52:$DB52),$A52*wSUP!AJ52/SUM(wSUP!$C52:$DB52),0)</f>
        <v>0</v>
      </c>
      <c r="AK52" s="15">
        <f>IF(SUM(wSUP!$C52:$DB52),$A52*wSUP!AK52/SUM(wSUP!$C52:$DB52),0)</f>
        <v>0</v>
      </c>
      <c r="AL52" s="15">
        <f>IF(SUM(wSUP!$C52:$DB52),$A52*wSUP!AL52/SUM(wSUP!$C52:$DB52),0)</f>
        <v>0</v>
      </c>
      <c r="AM52" s="15">
        <f>IF(SUM(wSUP!$C52:$DB52),$A52*wSUP!AM52/SUM(wSUP!$C52:$DB52),0)</f>
        <v>0</v>
      </c>
      <c r="AN52" s="15">
        <f>IF(SUM(wSUP!$C52:$DB52),$A52*wSUP!AN52/SUM(wSUP!$C52:$DB52),0)</f>
        <v>0</v>
      </c>
      <c r="AO52" s="15">
        <f>IF(SUM(wSUP!$C52:$DB52),$A52*wSUP!AO52/SUM(wSUP!$C52:$DB52),0)</f>
        <v>0</v>
      </c>
      <c r="AP52" s="15">
        <f>IF(SUM(wSUP!$C52:$DB52),$A52*wSUP!AP52/SUM(wSUP!$C52:$DB52),0)</f>
        <v>0</v>
      </c>
      <c r="AQ52" s="15">
        <f>IF(SUM(wSUP!$C52:$DB52),$A52*wSUP!AQ52/SUM(wSUP!$C52:$DB52),0)</f>
        <v>0</v>
      </c>
      <c r="AR52" s="15">
        <f>IF(SUM(wSUP!$C52:$DB52),$A52*wSUP!AR52/SUM(wSUP!$C52:$DB52),0)</f>
        <v>0</v>
      </c>
      <c r="AS52" s="15">
        <f>IF(SUM(wSUP!$C52:$DB52),$A52*wSUP!AS52/SUM(wSUP!$C52:$DB52),0)</f>
        <v>0.53220804664793653</v>
      </c>
      <c r="AT52" s="15">
        <f>IF(SUM(wSUP!$C52:$DB52),$A52*wSUP!AT52/SUM(wSUP!$C52:$DB52),0)</f>
        <v>0</v>
      </c>
      <c r="AU52" s="15">
        <f>IF(SUM(wSUP!$C52:$DB52),$A52*wSUP!AU52/SUM(wSUP!$C52:$DB52),0)</f>
        <v>4.7726579934232909</v>
      </c>
      <c r="AV52" s="15">
        <f>IF(SUM(wSUP!$C52:$DB52),$A52*wSUP!AV52/SUM(wSUP!$C52:$DB52),0)</f>
        <v>0</v>
      </c>
      <c r="AW52" s="15">
        <f>IF(SUM(wSUP!$C52:$DB52),$A52*wSUP!AW52/SUM(wSUP!$C52:$DB52),0)</f>
        <v>0</v>
      </c>
      <c r="AX52" s="15">
        <f>IF(SUM(wSUP!$C52:$DB52),$A52*wSUP!AX52/SUM(wSUP!$C52:$DB52),0)</f>
        <v>0</v>
      </c>
      <c r="AY52" s="15">
        <f>IF(SUM(wSUP!$C52:$DB52),$A52*wSUP!AY52/SUM(wSUP!$C52:$DB52),0)</f>
        <v>0</v>
      </c>
      <c r="AZ52" s="15">
        <f>IF(SUM(wSUP!$C52:$DB52),$A52*wSUP!AZ52/SUM(wSUP!$C52:$DB52),0)</f>
        <v>0</v>
      </c>
      <c r="BA52" s="15">
        <f>IF(SUM(wSUP!$C52:$DB52),$A52*wSUP!BA52/SUM(wSUP!$C52:$DB52),0)</f>
        <v>0</v>
      </c>
      <c r="BB52" s="15">
        <f>IF(SUM(wSUP!$C52:$DB52),$A52*wSUP!BB52/SUM(wSUP!$C52:$DB52),0)</f>
        <v>0</v>
      </c>
      <c r="BC52" s="15">
        <f>IF(SUM(wSUP!$C52:$DB52),$A52*wSUP!BC52/SUM(wSUP!$C52:$DB52),0)</f>
        <v>0</v>
      </c>
      <c r="BD52" s="15">
        <f>IF(SUM(wSUP!$C52:$DB52),$A52*wSUP!BD52/SUM(wSUP!$C52:$DB52),0)</f>
        <v>0</v>
      </c>
      <c r="BE52" s="15">
        <f>IF(SUM(wSUP!$C52:$DB52),$A52*wSUP!BE52/SUM(wSUP!$C52:$DB52),0)</f>
        <v>0</v>
      </c>
      <c r="BF52" s="15">
        <f>IF(SUM(wSUP!$C52:$DB52),$A52*wSUP!BF52/SUM(wSUP!$C52:$DB52),0)</f>
        <v>0</v>
      </c>
      <c r="BG52" s="15">
        <f>IF(SUM(wSUP!$C52:$DB52),$A52*wSUP!BG52/SUM(wSUP!$C52:$DB52),0)</f>
        <v>0</v>
      </c>
      <c r="BH52" s="15">
        <f>IF(SUM(wSUP!$C52:$DB52),$A52*wSUP!BH52/SUM(wSUP!$C52:$DB52),0)</f>
        <v>0</v>
      </c>
      <c r="BI52" s="15">
        <f>IF(SUM(wSUP!$C52:$DB52),$A52*wSUP!BI52/SUM(wSUP!$C52:$DB52),0)</f>
        <v>0</v>
      </c>
      <c r="BJ52" s="15">
        <f>IF(SUM(wSUP!$C52:$DB52),$A52*wSUP!BJ52/SUM(wSUP!$C52:$DB52),0)</f>
        <v>0</v>
      </c>
      <c r="BK52" s="15">
        <f>IF(SUM(wSUP!$C52:$DB52),$A52*wSUP!BK52/SUM(wSUP!$C52:$DB52),0)</f>
        <v>0</v>
      </c>
      <c r="BL52" s="15">
        <f>IF(SUM(wSUP!$C52:$DB52),$A52*wSUP!BL52/SUM(wSUP!$C52:$DB52),0)</f>
        <v>0</v>
      </c>
      <c r="BM52" s="15">
        <f>IF(SUM(wSUP!$C52:$DB52),$A52*wSUP!BM52/SUM(wSUP!$C52:$DB52),0)</f>
        <v>0</v>
      </c>
      <c r="BN52" s="15">
        <f>IF(SUM(wSUP!$C52:$DB52),$A52*wSUP!BN52/SUM(wSUP!$C52:$DB52),0)</f>
        <v>0</v>
      </c>
      <c r="BO52" s="15">
        <f>IF(SUM(wSUP!$C52:$DB52),$A52*wSUP!BO52/SUM(wSUP!$C52:$DB52),0)</f>
        <v>0</v>
      </c>
      <c r="BP52" s="15">
        <f>IF(SUM(wSUP!$C52:$DB52),$A52*wSUP!BP52/SUM(wSUP!$C52:$DB52),0)</f>
        <v>0</v>
      </c>
      <c r="BQ52" s="15">
        <f>IF(SUM(wSUP!$C52:$DB52),$A52*wSUP!BQ52/SUM(wSUP!$C52:$DB52),0)</f>
        <v>0</v>
      </c>
      <c r="BR52" s="15">
        <f>IF(SUM(wSUP!$C52:$DB52),$A52*wSUP!BR52/SUM(wSUP!$C52:$DB52),0)</f>
        <v>0</v>
      </c>
      <c r="BS52" s="15">
        <f>IF(SUM(wSUP!$C52:$DB52),$A52*wSUP!BS52/SUM(wSUP!$C52:$DB52),0)</f>
        <v>0</v>
      </c>
      <c r="BT52" s="15">
        <f>IF(SUM(wSUP!$C52:$DB52),$A52*wSUP!BT52/SUM(wSUP!$C52:$DB52),0)</f>
        <v>0</v>
      </c>
      <c r="BU52" s="15">
        <f>IF(SUM(wSUP!$C52:$DB52),$A52*wSUP!BU52/SUM(wSUP!$C52:$DB52),0)</f>
        <v>0</v>
      </c>
      <c r="BV52" s="15">
        <f>IF(SUM(wSUP!$C52:$DB52),$A52*wSUP!BV52/SUM(wSUP!$C52:$DB52),0)</f>
        <v>0</v>
      </c>
      <c r="BW52" s="15">
        <f>IF(SUM(wSUP!$C52:$DB52),$A52*wSUP!BW52/SUM(wSUP!$C52:$DB52),0)</f>
        <v>0</v>
      </c>
      <c r="BX52" s="15">
        <f>IF(SUM(wSUP!$C52:$DB52),$A52*wSUP!BX52/SUM(wSUP!$C52:$DB52),0)</f>
        <v>0</v>
      </c>
      <c r="BY52" s="15">
        <f>IF(SUM(wSUP!$C52:$DB52),$A52*wSUP!BY52/SUM(wSUP!$C52:$DB52),0)</f>
        <v>0</v>
      </c>
      <c r="BZ52" s="15">
        <f>IF(SUM(wSUP!$C52:$DB52),$A52*wSUP!BZ52/SUM(wSUP!$C52:$DB52),0)</f>
        <v>1.0464006929573089</v>
      </c>
      <c r="CA52" s="15">
        <f>IF(SUM(wSUP!$C52:$DB52),$A52*wSUP!CA52/SUM(wSUP!$C52:$DB52),0)</f>
        <v>1.559541442048801</v>
      </c>
      <c r="CB52" s="15">
        <f>IF(SUM(wSUP!$C52:$DB52),$A52*wSUP!CB52/SUM(wSUP!$C52:$DB52),0)</f>
        <v>0</v>
      </c>
      <c r="CC52" s="15">
        <f>IF(SUM(wSUP!$C52:$DB52),$A52*wSUP!CC52/SUM(wSUP!$C52:$DB52),0)</f>
        <v>0</v>
      </c>
      <c r="CD52" s="15">
        <f>IF(SUM(wSUP!$C52:$DB52),$A52*wSUP!CD52/SUM(wSUP!$C52:$DB52),0)</f>
        <v>0</v>
      </c>
      <c r="CE52" s="15">
        <f>IF(SUM(wSUP!$C52:$DB52),$A52*wSUP!CE52/SUM(wSUP!$C52:$DB52),0)</f>
        <v>0</v>
      </c>
      <c r="CF52" s="15">
        <f>IF(SUM(wSUP!$C52:$DB52),$A52*wSUP!CF52/SUM(wSUP!$C52:$DB52),0)</f>
        <v>0</v>
      </c>
      <c r="CG52" s="15">
        <f>IF(SUM(wSUP!$C52:$DB52),$A52*wSUP!CG52/SUM(wSUP!$C52:$DB52),0)</f>
        <v>0</v>
      </c>
      <c r="CH52" s="15">
        <f>IF(SUM(wSUP!$C52:$DB52),$A52*wSUP!CH52/SUM(wSUP!$C52:$DB52),0)</f>
        <v>0</v>
      </c>
      <c r="CI52" s="15">
        <f>IF(SUM(wSUP!$C52:$DB52),$A52*wSUP!CI52/SUM(wSUP!$C52:$DB52),0)</f>
        <v>0</v>
      </c>
      <c r="CJ52" s="15">
        <f>IF(SUM(wSUP!$C52:$DB52),$A52*wSUP!CJ52/SUM(wSUP!$C52:$DB52),0)</f>
        <v>0</v>
      </c>
      <c r="CK52" s="15">
        <f>IF(SUM(wSUP!$C52:$DB52),$A52*wSUP!CK52/SUM(wSUP!$C52:$DB52),0)</f>
        <v>0</v>
      </c>
      <c r="CL52" s="15">
        <f>IF(SUM(wSUP!$C52:$DB52),$A52*wSUP!CL52/SUM(wSUP!$C52:$DB52),0)</f>
        <v>0</v>
      </c>
      <c r="CM52" s="15">
        <f>IF(SUM(wSUP!$C52:$DB52),$A52*wSUP!CM52/SUM(wSUP!$C52:$DB52),0)</f>
        <v>0</v>
      </c>
      <c r="CN52" s="15">
        <f>IF(SUM(wSUP!$C52:$DB52),$A52*wSUP!CN52/SUM(wSUP!$C52:$DB52),0)</f>
        <v>0</v>
      </c>
      <c r="CO52" s="15">
        <f>IF(SUM(wSUP!$C52:$DB52),$A52*wSUP!CO52/SUM(wSUP!$C52:$DB52),0)</f>
        <v>0</v>
      </c>
      <c r="CP52" s="15">
        <f>IF(SUM(wSUP!$C52:$DB52),$A52*wSUP!CP52/SUM(wSUP!$C52:$DB52),0)</f>
        <v>0</v>
      </c>
      <c r="CQ52" s="15">
        <f>IF(SUM(wSUP!$C52:$DB52),$A52*wSUP!CQ52/SUM(wSUP!$C52:$DB52),0)</f>
        <v>0</v>
      </c>
      <c r="CR52" s="15">
        <f>IF(SUM(wSUP!$C52:$DB52),$A52*wSUP!CR52/SUM(wSUP!$C52:$DB52),0)</f>
        <v>0</v>
      </c>
      <c r="CS52" s="15">
        <f>IF(SUM(wSUP!$C52:$DB52),$A52*wSUP!CS52/SUM(wSUP!$C52:$DB52),0)</f>
        <v>0</v>
      </c>
      <c r="CT52" s="15">
        <f>IF(SUM(wSUP!$C52:$DB52),$A52*wSUP!CT52/SUM(wSUP!$C52:$DB52),0)</f>
        <v>0</v>
      </c>
      <c r="CU52" s="15">
        <f>IF(SUM(wSUP!$C52:$DB52),$A52*wSUP!CU52/SUM(wSUP!$C52:$DB52),0)</f>
        <v>0</v>
      </c>
      <c r="CV52" s="15">
        <f>IF(SUM(wSUP!$C52:$DB52),$A52*wSUP!CV52/SUM(wSUP!$C52:$DB52),0)</f>
        <v>0</v>
      </c>
      <c r="CW52" s="15">
        <f>IF(SUM(wSUP!$C52:$DB52),$A52*wSUP!CW52/SUM(wSUP!$C52:$DB52),0)</f>
        <v>0</v>
      </c>
      <c r="CX52" s="15">
        <f>IF(SUM(wSUP!$C52:$DB52),$A52*wSUP!CX52/SUM(wSUP!$C52:$DB52),0)</f>
        <v>0</v>
      </c>
      <c r="CY52" s="15">
        <f>IF(SUM(wSUP!$C52:$DB52),$A52*wSUP!CY52/SUM(wSUP!$C52:$DB52),0)</f>
        <v>0</v>
      </c>
      <c r="CZ52" s="15">
        <f>IF(SUM(wSUP!$C52:$DB52),$A52*wSUP!CZ52/SUM(wSUP!$C52:$DB52),0)</f>
        <v>0</v>
      </c>
      <c r="DA52" s="15">
        <f>IF(SUM(wSUP!$C52:$DB52),$A52*wSUP!DA52/SUM(wSUP!$C52:$DB52),0)</f>
        <v>0</v>
      </c>
      <c r="DB52" s="15">
        <f>IF(SUM(wSUP!$C52:$DB52),$A52*wSUP!DB52/SUM(wSUP!$C52:$DB52),0)</f>
        <v>0</v>
      </c>
      <c r="DC52" s="1"/>
    </row>
    <row r="53" spans="1:107" x14ac:dyDescent="0.35">
      <c r="A53" s="35">
        <v>378.69446569767217</v>
      </c>
      <c r="B53" s="8" t="s">
        <v>127</v>
      </c>
      <c r="C53" s="15">
        <f>IF(SUM(wSUP!$C53:$DB53),$A53*wSUP!C53/SUM(wSUP!$C53:$DB53),0)</f>
        <v>0</v>
      </c>
      <c r="D53" s="15">
        <f>IF(SUM(wSUP!$C53:$DB53),$A53*wSUP!D53/SUM(wSUP!$C53:$DB53),0)</f>
        <v>0</v>
      </c>
      <c r="E53" s="15">
        <f>IF(SUM(wSUP!$C53:$DB53),$A53*wSUP!E53/SUM(wSUP!$C53:$DB53),0)</f>
        <v>0</v>
      </c>
      <c r="F53" s="15">
        <f>IF(SUM(wSUP!$C53:$DB53),$A53*wSUP!F53/SUM(wSUP!$C53:$DB53),0)</f>
        <v>0</v>
      </c>
      <c r="G53" s="15">
        <f>IF(SUM(wSUP!$C53:$DB53),$A53*wSUP!G53/SUM(wSUP!$C53:$DB53),0)</f>
        <v>0</v>
      </c>
      <c r="H53" s="15">
        <f>IF(SUM(wSUP!$C53:$DB53),$A53*wSUP!H53/SUM(wSUP!$C53:$DB53),0)</f>
        <v>0</v>
      </c>
      <c r="I53" s="15">
        <f>IF(SUM(wSUP!$C53:$DB53),$A53*wSUP!I53/SUM(wSUP!$C53:$DB53),0)</f>
        <v>0</v>
      </c>
      <c r="J53" s="15">
        <f>IF(SUM(wSUP!$C53:$DB53),$A53*wSUP!J53/SUM(wSUP!$C53:$DB53),0)</f>
        <v>0</v>
      </c>
      <c r="K53" s="15">
        <f>IF(SUM(wSUP!$C53:$DB53),$A53*wSUP!K53/SUM(wSUP!$C53:$DB53),0)</f>
        <v>0</v>
      </c>
      <c r="L53" s="15">
        <f>IF(SUM(wSUP!$C53:$DB53),$A53*wSUP!L53/SUM(wSUP!$C53:$DB53),0)</f>
        <v>0</v>
      </c>
      <c r="M53" s="15">
        <f>IF(SUM(wSUP!$C53:$DB53),$A53*wSUP!M53/SUM(wSUP!$C53:$DB53),0)</f>
        <v>0</v>
      </c>
      <c r="N53" s="15">
        <f>IF(SUM(wSUP!$C53:$DB53),$A53*wSUP!N53/SUM(wSUP!$C53:$DB53),0)</f>
        <v>0</v>
      </c>
      <c r="O53" s="15">
        <f>IF(SUM(wSUP!$C53:$DB53),$A53*wSUP!O53/SUM(wSUP!$C53:$DB53),0)</f>
        <v>0</v>
      </c>
      <c r="P53" s="15">
        <f>IF(SUM(wSUP!$C53:$DB53),$A53*wSUP!P53/SUM(wSUP!$C53:$DB53),0)</f>
        <v>0</v>
      </c>
      <c r="Q53" s="15">
        <f>IF(SUM(wSUP!$C53:$DB53),$A53*wSUP!Q53/SUM(wSUP!$C53:$DB53),0)</f>
        <v>0</v>
      </c>
      <c r="R53" s="15">
        <f>IF(SUM(wSUP!$C53:$DB53),$A53*wSUP!R53/SUM(wSUP!$C53:$DB53),0)</f>
        <v>0</v>
      </c>
      <c r="S53" s="15">
        <f>IF(SUM(wSUP!$C53:$DB53),$A53*wSUP!S53/SUM(wSUP!$C53:$DB53),0)</f>
        <v>0</v>
      </c>
      <c r="T53" s="15">
        <f>IF(SUM(wSUP!$C53:$DB53),$A53*wSUP!T53/SUM(wSUP!$C53:$DB53),0)</f>
        <v>0</v>
      </c>
      <c r="U53" s="15">
        <f>IF(SUM(wSUP!$C53:$DB53),$A53*wSUP!U53/SUM(wSUP!$C53:$DB53),0)</f>
        <v>0</v>
      </c>
      <c r="V53" s="15">
        <f>IF(SUM(wSUP!$C53:$DB53),$A53*wSUP!V53/SUM(wSUP!$C53:$DB53),0)</f>
        <v>0</v>
      </c>
      <c r="W53" s="15">
        <f>IF(SUM(wSUP!$C53:$DB53),$A53*wSUP!W53/SUM(wSUP!$C53:$DB53),0)</f>
        <v>0</v>
      </c>
      <c r="X53" s="15">
        <f>IF(SUM(wSUP!$C53:$DB53),$A53*wSUP!X53/SUM(wSUP!$C53:$DB53),0)</f>
        <v>0</v>
      </c>
      <c r="Y53" s="15">
        <f>IF(SUM(wSUP!$C53:$DB53),$A53*wSUP!Y53/SUM(wSUP!$C53:$DB53),0)</f>
        <v>0</v>
      </c>
      <c r="Z53" s="15">
        <f>IF(SUM(wSUP!$C53:$DB53),$A53*wSUP!Z53/SUM(wSUP!$C53:$DB53),0)</f>
        <v>0</v>
      </c>
      <c r="AA53" s="15">
        <f>IF(SUM(wSUP!$C53:$DB53),$A53*wSUP!AA53/SUM(wSUP!$C53:$DB53),0)</f>
        <v>0</v>
      </c>
      <c r="AB53" s="15">
        <f>IF(SUM(wSUP!$C53:$DB53),$A53*wSUP!AB53/SUM(wSUP!$C53:$DB53),0)</f>
        <v>0</v>
      </c>
      <c r="AC53" s="15">
        <f>IF(SUM(wSUP!$C53:$DB53),$A53*wSUP!AC53/SUM(wSUP!$C53:$DB53),0)</f>
        <v>0</v>
      </c>
      <c r="AD53" s="15">
        <f>IF(SUM(wSUP!$C53:$DB53),$A53*wSUP!AD53/SUM(wSUP!$C53:$DB53),0)</f>
        <v>0</v>
      </c>
      <c r="AE53" s="15">
        <f>IF(SUM(wSUP!$C53:$DB53),$A53*wSUP!AE53/SUM(wSUP!$C53:$DB53),0)</f>
        <v>0</v>
      </c>
      <c r="AF53" s="15">
        <f>IF(SUM(wSUP!$C53:$DB53),$A53*wSUP!AF53/SUM(wSUP!$C53:$DB53),0)</f>
        <v>0</v>
      </c>
      <c r="AG53" s="15">
        <f>IF(SUM(wSUP!$C53:$DB53),$A53*wSUP!AG53/SUM(wSUP!$C53:$DB53),0)</f>
        <v>0</v>
      </c>
      <c r="AH53" s="15">
        <f>IF(SUM(wSUP!$C53:$DB53),$A53*wSUP!AH53/SUM(wSUP!$C53:$DB53),0)</f>
        <v>0</v>
      </c>
      <c r="AI53" s="15">
        <f>IF(SUM(wSUP!$C53:$DB53),$A53*wSUP!AI53/SUM(wSUP!$C53:$DB53),0)</f>
        <v>0</v>
      </c>
      <c r="AJ53" s="15">
        <f>IF(SUM(wSUP!$C53:$DB53),$A53*wSUP!AJ53/SUM(wSUP!$C53:$DB53),0)</f>
        <v>0</v>
      </c>
      <c r="AK53" s="15">
        <f>IF(SUM(wSUP!$C53:$DB53),$A53*wSUP!AK53/SUM(wSUP!$C53:$DB53),0)</f>
        <v>0</v>
      </c>
      <c r="AL53" s="15">
        <f>IF(SUM(wSUP!$C53:$DB53),$A53*wSUP!AL53/SUM(wSUP!$C53:$DB53),0)</f>
        <v>0</v>
      </c>
      <c r="AM53" s="15">
        <f>IF(SUM(wSUP!$C53:$DB53),$A53*wSUP!AM53/SUM(wSUP!$C53:$DB53),0)</f>
        <v>0</v>
      </c>
      <c r="AN53" s="15">
        <f>IF(SUM(wSUP!$C53:$DB53),$A53*wSUP!AN53/SUM(wSUP!$C53:$DB53),0)</f>
        <v>0</v>
      </c>
      <c r="AO53" s="15">
        <f>IF(SUM(wSUP!$C53:$DB53),$A53*wSUP!AO53/SUM(wSUP!$C53:$DB53),0)</f>
        <v>0</v>
      </c>
      <c r="AP53" s="15">
        <f>IF(SUM(wSUP!$C53:$DB53),$A53*wSUP!AP53/SUM(wSUP!$C53:$DB53),0)</f>
        <v>0</v>
      </c>
      <c r="AQ53" s="15">
        <f>IF(SUM(wSUP!$C53:$DB53),$A53*wSUP!AQ53/SUM(wSUP!$C53:$DB53),0)</f>
        <v>0</v>
      </c>
      <c r="AR53" s="15">
        <f>IF(SUM(wSUP!$C53:$DB53),$A53*wSUP!AR53/SUM(wSUP!$C53:$DB53),0)</f>
        <v>0</v>
      </c>
      <c r="AS53" s="15">
        <f>IF(SUM(wSUP!$C53:$DB53),$A53*wSUP!AS53/SUM(wSUP!$C53:$DB53),0)</f>
        <v>0</v>
      </c>
      <c r="AT53" s="15">
        <f>IF(SUM(wSUP!$C53:$DB53),$A53*wSUP!AT53/SUM(wSUP!$C53:$DB53),0)</f>
        <v>0</v>
      </c>
      <c r="AU53" s="15">
        <f>IF(SUM(wSUP!$C53:$DB53),$A53*wSUP!AU53/SUM(wSUP!$C53:$DB53),0)</f>
        <v>2.0712168330248391</v>
      </c>
      <c r="AV53" s="15">
        <f>IF(SUM(wSUP!$C53:$DB53),$A53*wSUP!AV53/SUM(wSUP!$C53:$DB53),0)</f>
        <v>367.61058963208848</v>
      </c>
      <c r="AW53" s="15">
        <f>IF(SUM(wSUP!$C53:$DB53),$A53*wSUP!AW53/SUM(wSUP!$C53:$DB53),0)</f>
        <v>0</v>
      </c>
      <c r="AX53" s="15">
        <f>IF(SUM(wSUP!$C53:$DB53),$A53*wSUP!AX53/SUM(wSUP!$C53:$DB53),0)</f>
        <v>4.3054126172084342</v>
      </c>
      <c r="AY53" s="15">
        <f>IF(SUM(wSUP!$C53:$DB53),$A53*wSUP!AY53/SUM(wSUP!$C53:$DB53),0)</f>
        <v>0</v>
      </c>
      <c r="AZ53" s="15">
        <f>IF(SUM(wSUP!$C53:$DB53),$A53*wSUP!AZ53/SUM(wSUP!$C53:$DB53),0)</f>
        <v>0</v>
      </c>
      <c r="BA53" s="15">
        <f>IF(SUM(wSUP!$C53:$DB53),$A53*wSUP!BA53/SUM(wSUP!$C53:$DB53),0)</f>
        <v>0</v>
      </c>
      <c r="BB53" s="15">
        <f>IF(SUM(wSUP!$C53:$DB53),$A53*wSUP!BB53/SUM(wSUP!$C53:$DB53),0)</f>
        <v>0</v>
      </c>
      <c r="BC53" s="15">
        <f>IF(SUM(wSUP!$C53:$DB53),$A53*wSUP!BC53/SUM(wSUP!$C53:$DB53),0)</f>
        <v>0</v>
      </c>
      <c r="BD53" s="15">
        <f>IF(SUM(wSUP!$C53:$DB53),$A53*wSUP!BD53/SUM(wSUP!$C53:$DB53),0)</f>
        <v>0</v>
      </c>
      <c r="BE53" s="15">
        <f>IF(SUM(wSUP!$C53:$DB53),$A53*wSUP!BE53/SUM(wSUP!$C53:$DB53),0)</f>
        <v>0</v>
      </c>
      <c r="BF53" s="15">
        <f>IF(SUM(wSUP!$C53:$DB53),$A53*wSUP!BF53/SUM(wSUP!$C53:$DB53),0)</f>
        <v>0</v>
      </c>
      <c r="BG53" s="15">
        <f>IF(SUM(wSUP!$C53:$DB53),$A53*wSUP!BG53/SUM(wSUP!$C53:$DB53),0)</f>
        <v>0</v>
      </c>
      <c r="BH53" s="15">
        <f>IF(SUM(wSUP!$C53:$DB53),$A53*wSUP!BH53/SUM(wSUP!$C53:$DB53),0)</f>
        <v>0</v>
      </c>
      <c r="BI53" s="15">
        <f>IF(SUM(wSUP!$C53:$DB53),$A53*wSUP!BI53/SUM(wSUP!$C53:$DB53),0)</f>
        <v>0</v>
      </c>
      <c r="BJ53" s="15">
        <f>IF(SUM(wSUP!$C53:$DB53),$A53*wSUP!BJ53/SUM(wSUP!$C53:$DB53),0)</f>
        <v>0</v>
      </c>
      <c r="BK53" s="15">
        <f>IF(SUM(wSUP!$C53:$DB53),$A53*wSUP!BK53/SUM(wSUP!$C53:$DB53),0)</f>
        <v>0</v>
      </c>
      <c r="BL53" s="15">
        <f>IF(SUM(wSUP!$C53:$DB53),$A53*wSUP!BL53/SUM(wSUP!$C53:$DB53),0)</f>
        <v>0</v>
      </c>
      <c r="BM53" s="15">
        <f>IF(SUM(wSUP!$C53:$DB53),$A53*wSUP!BM53/SUM(wSUP!$C53:$DB53),0)</f>
        <v>0</v>
      </c>
      <c r="BN53" s="15">
        <f>IF(SUM(wSUP!$C53:$DB53),$A53*wSUP!BN53/SUM(wSUP!$C53:$DB53),0)</f>
        <v>0</v>
      </c>
      <c r="BO53" s="15">
        <f>IF(SUM(wSUP!$C53:$DB53),$A53*wSUP!BO53/SUM(wSUP!$C53:$DB53),0)</f>
        <v>0</v>
      </c>
      <c r="BP53" s="15">
        <f>IF(SUM(wSUP!$C53:$DB53),$A53*wSUP!BP53/SUM(wSUP!$C53:$DB53),0)</f>
        <v>0</v>
      </c>
      <c r="BQ53" s="15">
        <f>IF(SUM(wSUP!$C53:$DB53),$A53*wSUP!BQ53/SUM(wSUP!$C53:$DB53),0)</f>
        <v>0</v>
      </c>
      <c r="BR53" s="15">
        <f>IF(SUM(wSUP!$C53:$DB53),$A53*wSUP!BR53/SUM(wSUP!$C53:$DB53),0)</f>
        <v>0</v>
      </c>
      <c r="BS53" s="15">
        <f>IF(SUM(wSUP!$C53:$DB53),$A53*wSUP!BS53/SUM(wSUP!$C53:$DB53),0)</f>
        <v>0</v>
      </c>
      <c r="BT53" s="15">
        <f>IF(SUM(wSUP!$C53:$DB53),$A53*wSUP!BT53/SUM(wSUP!$C53:$DB53),0)</f>
        <v>0</v>
      </c>
      <c r="BU53" s="15">
        <f>IF(SUM(wSUP!$C53:$DB53),$A53*wSUP!BU53/SUM(wSUP!$C53:$DB53),0)</f>
        <v>0</v>
      </c>
      <c r="BV53" s="15">
        <f>IF(SUM(wSUP!$C53:$DB53),$A53*wSUP!BV53/SUM(wSUP!$C53:$DB53),0)</f>
        <v>0</v>
      </c>
      <c r="BW53" s="15">
        <f>IF(SUM(wSUP!$C53:$DB53),$A53*wSUP!BW53/SUM(wSUP!$C53:$DB53),0)</f>
        <v>0</v>
      </c>
      <c r="BX53" s="15">
        <f>IF(SUM(wSUP!$C53:$DB53),$A53*wSUP!BX53/SUM(wSUP!$C53:$DB53),0)</f>
        <v>0</v>
      </c>
      <c r="BY53" s="15">
        <f>IF(SUM(wSUP!$C53:$DB53),$A53*wSUP!BY53/SUM(wSUP!$C53:$DB53),0)</f>
        <v>0</v>
      </c>
      <c r="BZ53" s="15">
        <f>IF(SUM(wSUP!$C53:$DB53),$A53*wSUP!BZ53/SUM(wSUP!$C53:$DB53),0)</f>
        <v>0.44946353037499553</v>
      </c>
      <c r="CA53" s="15">
        <f>IF(SUM(wSUP!$C53:$DB53),$A53*wSUP!CA53/SUM(wSUP!$C53:$DB53),0)</f>
        <v>0.67680656613010748</v>
      </c>
      <c r="CB53" s="15">
        <f>IF(SUM(wSUP!$C53:$DB53),$A53*wSUP!CB53/SUM(wSUP!$C53:$DB53),0)</f>
        <v>3.5554856104594394</v>
      </c>
      <c r="CC53" s="15">
        <f>IF(SUM(wSUP!$C53:$DB53),$A53*wSUP!CC53/SUM(wSUP!$C53:$DB53),0)</f>
        <v>0</v>
      </c>
      <c r="CD53" s="15">
        <f>IF(SUM(wSUP!$C53:$DB53),$A53*wSUP!CD53/SUM(wSUP!$C53:$DB53),0)</f>
        <v>0</v>
      </c>
      <c r="CE53" s="15">
        <f>IF(SUM(wSUP!$C53:$DB53),$A53*wSUP!CE53/SUM(wSUP!$C53:$DB53),0)</f>
        <v>0</v>
      </c>
      <c r="CF53" s="15">
        <f>IF(SUM(wSUP!$C53:$DB53),$A53*wSUP!CF53/SUM(wSUP!$C53:$DB53),0)</f>
        <v>0</v>
      </c>
      <c r="CG53" s="15">
        <f>IF(SUM(wSUP!$C53:$DB53),$A53*wSUP!CG53/SUM(wSUP!$C53:$DB53),0)</f>
        <v>0</v>
      </c>
      <c r="CH53" s="15">
        <f>IF(SUM(wSUP!$C53:$DB53),$A53*wSUP!CH53/SUM(wSUP!$C53:$DB53),0)</f>
        <v>0</v>
      </c>
      <c r="CI53" s="15">
        <f>IF(SUM(wSUP!$C53:$DB53),$A53*wSUP!CI53/SUM(wSUP!$C53:$DB53),0)</f>
        <v>0</v>
      </c>
      <c r="CJ53" s="15">
        <f>IF(SUM(wSUP!$C53:$DB53),$A53*wSUP!CJ53/SUM(wSUP!$C53:$DB53),0)</f>
        <v>0</v>
      </c>
      <c r="CK53" s="15">
        <f>IF(SUM(wSUP!$C53:$DB53),$A53*wSUP!CK53/SUM(wSUP!$C53:$DB53),0)</f>
        <v>0</v>
      </c>
      <c r="CL53" s="15">
        <f>IF(SUM(wSUP!$C53:$DB53),$A53*wSUP!CL53/SUM(wSUP!$C53:$DB53),0)</f>
        <v>0</v>
      </c>
      <c r="CM53" s="15">
        <f>IF(SUM(wSUP!$C53:$DB53),$A53*wSUP!CM53/SUM(wSUP!$C53:$DB53),0)</f>
        <v>0</v>
      </c>
      <c r="CN53" s="15">
        <f>IF(SUM(wSUP!$C53:$DB53),$A53*wSUP!CN53/SUM(wSUP!$C53:$DB53),0)</f>
        <v>0</v>
      </c>
      <c r="CO53" s="15">
        <f>IF(SUM(wSUP!$C53:$DB53),$A53*wSUP!CO53/SUM(wSUP!$C53:$DB53),0)</f>
        <v>0</v>
      </c>
      <c r="CP53" s="15">
        <f>IF(SUM(wSUP!$C53:$DB53),$A53*wSUP!CP53/SUM(wSUP!$C53:$DB53),0)</f>
        <v>0</v>
      </c>
      <c r="CQ53" s="15">
        <f>IF(SUM(wSUP!$C53:$DB53),$A53*wSUP!CQ53/SUM(wSUP!$C53:$DB53),0)</f>
        <v>0</v>
      </c>
      <c r="CR53" s="15">
        <f>IF(SUM(wSUP!$C53:$DB53),$A53*wSUP!CR53/SUM(wSUP!$C53:$DB53),0)</f>
        <v>0</v>
      </c>
      <c r="CS53" s="15">
        <f>IF(SUM(wSUP!$C53:$DB53),$A53*wSUP!CS53/SUM(wSUP!$C53:$DB53),0)</f>
        <v>1.6724013140563361E-3</v>
      </c>
      <c r="CT53" s="15">
        <f>IF(SUM(wSUP!$C53:$DB53),$A53*wSUP!CT53/SUM(wSUP!$C53:$DB53),0)</f>
        <v>0</v>
      </c>
      <c r="CU53" s="15">
        <f>IF(SUM(wSUP!$C53:$DB53),$A53*wSUP!CU53/SUM(wSUP!$C53:$DB53),0)</f>
        <v>0</v>
      </c>
      <c r="CV53" s="15">
        <f>IF(SUM(wSUP!$C53:$DB53),$A53*wSUP!CV53/SUM(wSUP!$C53:$DB53),0)</f>
        <v>0</v>
      </c>
      <c r="CW53" s="15">
        <f>IF(SUM(wSUP!$C53:$DB53),$A53*wSUP!CW53/SUM(wSUP!$C53:$DB53),0)</f>
        <v>0</v>
      </c>
      <c r="CX53" s="15">
        <f>IF(SUM(wSUP!$C53:$DB53),$A53*wSUP!CX53/SUM(wSUP!$C53:$DB53),0)</f>
        <v>0</v>
      </c>
      <c r="CY53" s="15">
        <f>IF(SUM(wSUP!$C53:$DB53),$A53*wSUP!CY53/SUM(wSUP!$C53:$DB53),0)</f>
        <v>0</v>
      </c>
      <c r="CZ53" s="15">
        <f>IF(SUM(wSUP!$C53:$DB53),$A53*wSUP!CZ53/SUM(wSUP!$C53:$DB53),0)</f>
        <v>2.3818507071792231E-2</v>
      </c>
      <c r="DA53" s="15">
        <f>IF(SUM(wSUP!$C53:$DB53),$A53*wSUP!DA53/SUM(wSUP!$C53:$DB53),0)</f>
        <v>0</v>
      </c>
      <c r="DB53" s="15">
        <f>IF(SUM(wSUP!$C53:$DB53),$A53*wSUP!DB53/SUM(wSUP!$C53:$DB53),0)</f>
        <v>0</v>
      </c>
      <c r="DC53" s="1"/>
    </row>
    <row r="54" spans="1:107" x14ac:dyDescent="0.35">
      <c r="A54" s="35">
        <v>68.17348263257125</v>
      </c>
      <c r="B54" s="8" t="s">
        <v>487</v>
      </c>
      <c r="C54" s="15">
        <f>IF(SUM(wSUP!$C54:$DB54),$A54*wSUP!C54/SUM(wSUP!$C54:$DB54),0)</f>
        <v>0</v>
      </c>
      <c r="D54" s="15">
        <f>IF(SUM(wSUP!$C54:$DB54),$A54*wSUP!D54/SUM(wSUP!$C54:$DB54),0)</f>
        <v>0</v>
      </c>
      <c r="E54" s="15">
        <f>IF(SUM(wSUP!$C54:$DB54),$A54*wSUP!E54/SUM(wSUP!$C54:$DB54),0)</f>
        <v>0</v>
      </c>
      <c r="F54" s="15">
        <f>IF(SUM(wSUP!$C54:$DB54),$A54*wSUP!F54/SUM(wSUP!$C54:$DB54),0)</f>
        <v>0</v>
      </c>
      <c r="G54" s="15">
        <f>IF(SUM(wSUP!$C54:$DB54),$A54*wSUP!G54/SUM(wSUP!$C54:$DB54),0)</f>
        <v>0</v>
      </c>
      <c r="H54" s="15">
        <f>IF(SUM(wSUP!$C54:$DB54),$A54*wSUP!H54/SUM(wSUP!$C54:$DB54),0)</f>
        <v>0</v>
      </c>
      <c r="I54" s="15">
        <f>IF(SUM(wSUP!$C54:$DB54),$A54*wSUP!I54/SUM(wSUP!$C54:$DB54),0)</f>
        <v>0</v>
      </c>
      <c r="J54" s="15">
        <f>IF(SUM(wSUP!$C54:$DB54),$A54*wSUP!J54/SUM(wSUP!$C54:$DB54),0)</f>
        <v>0</v>
      </c>
      <c r="K54" s="15">
        <f>IF(SUM(wSUP!$C54:$DB54),$A54*wSUP!K54/SUM(wSUP!$C54:$DB54),0)</f>
        <v>0</v>
      </c>
      <c r="L54" s="15">
        <f>IF(SUM(wSUP!$C54:$DB54),$A54*wSUP!L54/SUM(wSUP!$C54:$DB54),0)</f>
        <v>0</v>
      </c>
      <c r="M54" s="15">
        <f>IF(SUM(wSUP!$C54:$DB54),$A54*wSUP!M54/SUM(wSUP!$C54:$DB54),0)</f>
        <v>0</v>
      </c>
      <c r="N54" s="15">
        <f>IF(SUM(wSUP!$C54:$DB54),$A54*wSUP!N54/SUM(wSUP!$C54:$DB54),0)</f>
        <v>0</v>
      </c>
      <c r="O54" s="15">
        <f>IF(SUM(wSUP!$C54:$DB54),$A54*wSUP!O54/SUM(wSUP!$C54:$DB54),0)</f>
        <v>0</v>
      </c>
      <c r="P54" s="15">
        <f>IF(SUM(wSUP!$C54:$DB54),$A54*wSUP!P54/SUM(wSUP!$C54:$DB54),0)</f>
        <v>0</v>
      </c>
      <c r="Q54" s="15">
        <f>IF(SUM(wSUP!$C54:$DB54),$A54*wSUP!Q54/SUM(wSUP!$C54:$DB54),0)</f>
        <v>0</v>
      </c>
      <c r="R54" s="15">
        <f>IF(SUM(wSUP!$C54:$DB54),$A54*wSUP!R54/SUM(wSUP!$C54:$DB54),0)</f>
        <v>0</v>
      </c>
      <c r="S54" s="15">
        <f>IF(SUM(wSUP!$C54:$DB54),$A54*wSUP!S54/SUM(wSUP!$C54:$DB54),0)</f>
        <v>0</v>
      </c>
      <c r="T54" s="15">
        <f>IF(SUM(wSUP!$C54:$DB54),$A54*wSUP!T54/SUM(wSUP!$C54:$DB54),0)</f>
        <v>0</v>
      </c>
      <c r="U54" s="15">
        <f>IF(SUM(wSUP!$C54:$DB54),$A54*wSUP!U54/SUM(wSUP!$C54:$DB54),0)</f>
        <v>0</v>
      </c>
      <c r="V54" s="15">
        <f>IF(SUM(wSUP!$C54:$DB54),$A54*wSUP!V54/SUM(wSUP!$C54:$DB54),0)</f>
        <v>0</v>
      </c>
      <c r="W54" s="15">
        <f>IF(SUM(wSUP!$C54:$DB54),$A54*wSUP!W54/SUM(wSUP!$C54:$DB54),0)</f>
        <v>0</v>
      </c>
      <c r="X54" s="15">
        <f>IF(SUM(wSUP!$C54:$DB54),$A54*wSUP!X54/SUM(wSUP!$C54:$DB54),0)</f>
        <v>0</v>
      </c>
      <c r="Y54" s="15">
        <f>IF(SUM(wSUP!$C54:$DB54),$A54*wSUP!Y54/SUM(wSUP!$C54:$DB54),0)</f>
        <v>0</v>
      </c>
      <c r="Z54" s="15">
        <f>IF(SUM(wSUP!$C54:$DB54),$A54*wSUP!Z54/SUM(wSUP!$C54:$DB54),0)</f>
        <v>0</v>
      </c>
      <c r="AA54" s="15">
        <f>IF(SUM(wSUP!$C54:$DB54),$A54*wSUP!AA54/SUM(wSUP!$C54:$DB54),0)</f>
        <v>0</v>
      </c>
      <c r="AB54" s="15">
        <f>IF(SUM(wSUP!$C54:$DB54),$A54*wSUP!AB54/SUM(wSUP!$C54:$DB54),0)</f>
        <v>0</v>
      </c>
      <c r="AC54" s="15">
        <f>IF(SUM(wSUP!$C54:$DB54),$A54*wSUP!AC54/SUM(wSUP!$C54:$DB54),0)</f>
        <v>0</v>
      </c>
      <c r="AD54" s="15">
        <f>IF(SUM(wSUP!$C54:$DB54),$A54*wSUP!AD54/SUM(wSUP!$C54:$DB54),0)</f>
        <v>0</v>
      </c>
      <c r="AE54" s="15">
        <f>IF(SUM(wSUP!$C54:$DB54),$A54*wSUP!AE54/SUM(wSUP!$C54:$DB54),0)</f>
        <v>0</v>
      </c>
      <c r="AF54" s="15">
        <f>IF(SUM(wSUP!$C54:$DB54),$A54*wSUP!AF54/SUM(wSUP!$C54:$DB54),0)</f>
        <v>0</v>
      </c>
      <c r="AG54" s="15">
        <f>IF(SUM(wSUP!$C54:$DB54),$A54*wSUP!AG54/SUM(wSUP!$C54:$DB54),0)</f>
        <v>0</v>
      </c>
      <c r="AH54" s="15">
        <f>IF(SUM(wSUP!$C54:$DB54),$A54*wSUP!AH54/SUM(wSUP!$C54:$DB54),0)</f>
        <v>0</v>
      </c>
      <c r="AI54" s="15">
        <f>IF(SUM(wSUP!$C54:$DB54),$A54*wSUP!AI54/SUM(wSUP!$C54:$DB54),0)</f>
        <v>0</v>
      </c>
      <c r="AJ54" s="15">
        <f>IF(SUM(wSUP!$C54:$DB54),$A54*wSUP!AJ54/SUM(wSUP!$C54:$DB54),0)</f>
        <v>0</v>
      </c>
      <c r="AK54" s="15">
        <f>IF(SUM(wSUP!$C54:$DB54),$A54*wSUP!AK54/SUM(wSUP!$C54:$DB54),0)</f>
        <v>0</v>
      </c>
      <c r="AL54" s="15">
        <f>IF(SUM(wSUP!$C54:$DB54),$A54*wSUP!AL54/SUM(wSUP!$C54:$DB54),0)</f>
        <v>0</v>
      </c>
      <c r="AM54" s="15">
        <f>IF(SUM(wSUP!$C54:$DB54),$A54*wSUP!AM54/SUM(wSUP!$C54:$DB54),0)</f>
        <v>0</v>
      </c>
      <c r="AN54" s="15">
        <f>IF(SUM(wSUP!$C54:$DB54),$A54*wSUP!AN54/SUM(wSUP!$C54:$DB54),0)</f>
        <v>0</v>
      </c>
      <c r="AO54" s="15">
        <f>IF(SUM(wSUP!$C54:$DB54),$A54*wSUP!AO54/SUM(wSUP!$C54:$DB54),0)</f>
        <v>0</v>
      </c>
      <c r="AP54" s="15">
        <f>IF(SUM(wSUP!$C54:$DB54),$A54*wSUP!AP54/SUM(wSUP!$C54:$DB54),0)</f>
        <v>0</v>
      </c>
      <c r="AQ54" s="15">
        <f>IF(SUM(wSUP!$C54:$DB54),$A54*wSUP!AQ54/SUM(wSUP!$C54:$DB54),0)</f>
        <v>0</v>
      </c>
      <c r="AR54" s="15">
        <f>IF(SUM(wSUP!$C54:$DB54),$A54*wSUP!AR54/SUM(wSUP!$C54:$DB54),0)</f>
        <v>0</v>
      </c>
      <c r="AS54" s="15">
        <f>IF(SUM(wSUP!$C54:$DB54),$A54*wSUP!AS54/SUM(wSUP!$C54:$DB54),0)</f>
        <v>0</v>
      </c>
      <c r="AT54" s="15">
        <f>IF(SUM(wSUP!$C54:$DB54),$A54*wSUP!AT54/SUM(wSUP!$C54:$DB54),0)</f>
        <v>0</v>
      </c>
      <c r="AU54" s="15">
        <f>IF(SUM(wSUP!$C54:$DB54),$A54*wSUP!AU54/SUM(wSUP!$C54:$DB54),0)</f>
        <v>0</v>
      </c>
      <c r="AV54" s="15">
        <f>IF(SUM(wSUP!$C54:$DB54),$A54*wSUP!AV54/SUM(wSUP!$C54:$DB54),0)</f>
        <v>0</v>
      </c>
      <c r="AW54" s="15">
        <f>IF(SUM(wSUP!$C54:$DB54),$A54*wSUP!AW54/SUM(wSUP!$C54:$DB54),0)</f>
        <v>62.921144928832099</v>
      </c>
      <c r="AX54" s="15">
        <f>IF(SUM(wSUP!$C54:$DB54),$A54*wSUP!AX54/SUM(wSUP!$C54:$DB54),0)</f>
        <v>0</v>
      </c>
      <c r="AY54" s="15">
        <f>IF(SUM(wSUP!$C54:$DB54),$A54*wSUP!AY54/SUM(wSUP!$C54:$DB54),0)</f>
        <v>5.0976591395808919</v>
      </c>
      <c r="AZ54" s="15">
        <f>IF(SUM(wSUP!$C54:$DB54),$A54*wSUP!AZ54/SUM(wSUP!$C54:$DB54),0)</f>
        <v>0</v>
      </c>
      <c r="BA54" s="15">
        <f>IF(SUM(wSUP!$C54:$DB54),$A54*wSUP!BA54/SUM(wSUP!$C54:$DB54),0)</f>
        <v>0</v>
      </c>
      <c r="BB54" s="15">
        <f>IF(SUM(wSUP!$C54:$DB54),$A54*wSUP!BB54/SUM(wSUP!$C54:$DB54),0)</f>
        <v>0</v>
      </c>
      <c r="BC54" s="15">
        <f>IF(SUM(wSUP!$C54:$DB54),$A54*wSUP!BC54/SUM(wSUP!$C54:$DB54),0)</f>
        <v>0</v>
      </c>
      <c r="BD54" s="15">
        <f>IF(SUM(wSUP!$C54:$DB54),$A54*wSUP!BD54/SUM(wSUP!$C54:$DB54),0)</f>
        <v>0</v>
      </c>
      <c r="BE54" s="15">
        <f>IF(SUM(wSUP!$C54:$DB54),$A54*wSUP!BE54/SUM(wSUP!$C54:$DB54),0)</f>
        <v>0</v>
      </c>
      <c r="BF54" s="15">
        <f>IF(SUM(wSUP!$C54:$DB54),$A54*wSUP!BF54/SUM(wSUP!$C54:$DB54),0)</f>
        <v>0</v>
      </c>
      <c r="BG54" s="15">
        <f>IF(SUM(wSUP!$C54:$DB54),$A54*wSUP!BG54/SUM(wSUP!$C54:$DB54),0)</f>
        <v>0</v>
      </c>
      <c r="BH54" s="15">
        <f>IF(SUM(wSUP!$C54:$DB54),$A54*wSUP!BH54/SUM(wSUP!$C54:$DB54),0)</f>
        <v>0</v>
      </c>
      <c r="BI54" s="15">
        <f>IF(SUM(wSUP!$C54:$DB54),$A54*wSUP!BI54/SUM(wSUP!$C54:$DB54),0)</f>
        <v>0</v>
      </c>
      <c r="BJ54" s="15">
        <f>IF(SUM(wSUP!$C54:$DB54),$A54*wSUP!BJ54/SUM(wSUP!$C54:$DB54),0)</f>
        <v>0</v>
      </c>
      <c r="BK54" s="15">
        <f>IF(SUM(wSUP!$C54:$DB54),$A54*wSUP!BK54/SUM(wSUP!$C54:$DB54),0)</f>
        <v>0</v>
      </c>
      <c r="BL54" s="15">
        <f>IF(SUM(wSUP!$C54:$DB54),$A54*wSUP!BL54/SUM(wSUP!$C54:$DB54),0)</f>
        <v>0</v>
      </c>
      <c r="BM54" s="15">
        <f>IF(SUM(wSUP!$C54:$DB54),$A54*wSUP!BM54/SUM(wSUP!$C54:$DB54),0)</f>
        <v>0</v>
      </c>
      <c r="BN54" s="15">
        <f>IF(SUM(wSUP!$C54:$DB54),$A54*wSUP!BN54/SUM(wSUP!$C54:$DB54),0)</f>
        <v>0</v>
      </c>
      <c r="BO54" s="15">
        <f>IF(SUM(wSUP!$C54:$DB54),$A54*wSUP!BO54/SUM(wSUP!$C54:$DB54),0)</f>
        <v>0</v>
      </c>
      <c r="BP54" s="15">
        <f>IF(SUM(wSUP!$C54:$DB54),$A54*wSUP!BP54/SUM(wSUP!$C54:$DB54),0)</f>
        <v>0</v>
      </c>
      <c r="BQ54" s="15">
        <f>IF(SUM(wSUP!$C54:$DB54),$A54*wSUP!BQ54/SUM(wSUP!$C54:$DB54),0)</f>
        <v>0</v>
      </c>
      <c r="BR54" s="15">
        <f>IF(SUM(wSUP!$C54:$DB54),$A54*wSUP!BR54/SUM(wSUP!$C54:$DB54),0)</f>
        <v>0</v>
      </c>
      <c r="BS54" s="15">
        <f>IF(SUM(wSUP!$C54:$DB54),$A54*wSUP!BS54/SUM(wSUP!$C54:$DB54),0)</f>
        <v>0</v>
      </c>
      <c r="BT54" s="15">
        <f>IF(SUM(wSUP!$C54:$DB54),$A54*wSUP!BT54/SUM(wSUP!$C54:$DB54),0)</f>
        <v>0</v>
      </c>
      <c r="BU54" s="15">
        <f>IF(SUM(wSUP!$C54:$DB54),$A54*wSUP!BU54/SUM(wSUP!$C54:$DB54),0)</f>
        <v>0</v>
      </c>
      <c r="BV54" s="15">
        <f>IF(SUM(wSUP!$C54:$DB54),$A54*wSUP!BV54/SUM(wSUP!$C54:$DB54),0)</f>
        <v>0</v>
      </c>
      <c r="BW54" s="15">
        <f>IF(SUM(wSUP!$C54:$DB54),$A54*wSUP!BW54/SUM(wSUP!$C54:$DB54),0)</f>
        <v>0</v>
      </c>
      <c r="BX54" s="15">
        <f>IF(SUM(wSUP!$C54:$DB54),$A54*wSUP!BX54/SUM(wSUP!$C54:$DB54),0)</f>
        <v>0</v>
      </c>
      <c r="BY54" s="15">
        <f>IF(SUM(wSUP!$C54:$DB54),$A54*wSUP!BY54/SUM(wSUP!$C54:$DB54),0)</f>
        <v>0</v>
      </c>
      <c r="BZ54" s="15">
        <f>IF(SUM(wSUP!$C54:$DB54),$A54*wSUP!BZ54/SUM(wSUP!$C54:$DB54),0)</f>
        <v>5.7872645449867748E-2</v>
      </c>
      <c r="CA54" s="15">
        <f>IF(SUM(wSUP!$C54:$DB54),$A54*wSUP!CA54/SUM(wSUP!$C54:$DB54),0)</f>
        <v>9.6805918708393585E-2</v>
      </c>
      <c r="CB54" s="15">
        <f>IF(SUM(wSUP!$C54:$DB54),$A54*wSUP!CB54/SUM(wSUP!$C54:$DB54),0)</f>
        <v>0</v>
      </c>
      <c r="CC54" s="15">
        <f>IF(SUM(wSUP!$C54:$DB54),$A54*wSUP!CC54/SUM(wSUP!$C54:$DB54),0)</f>
        <v>0</v>
      </c>
      <c r="CD54" s="15">
        <f>IF(SUM(wSUP!$C54:$DB54),$A54*wSUP!CD54/SUM(wSUP!$C54:$DB54),0)</f>
        <v>0</v>
      </c>
      <c r="CE54" s="15">
        <f>IF(SUM(wSUP!$C54:$DB54),$A54*wSUP!CE54/SUM(wSUP!$C54:$DB54),0)</f>
        <v>0</v>
      </c>
      <c r="CF54" s="15">
        <f>IF(SUM(wSUP!$C54:$DB54),$A54*wSUP!CF54/SUM(wSUP!$C54:$DB54),0)</f>
        <v>0</v>
      </c>
      <c r="CG54" s="15">
        <f>IF(SUM(wSUP!$C54:$DB54),$A54*wSUP!CG54/SUM(wSUP!$C54:$DB54),0)</f>
        <v>0</v>
      </c>
      <c r="CH54" s="15">
        <f>IF(SUM(wSUP!$C54:$DB54),$A54*wSUP!CH54/SUM(wSUP!$C54:$DB54),0)</f>
        <v>0</v>
      </c>
      <c r="CI54" s="15">
        <f>IF(SUM(wSUP!$C54:$DB54),$A54*wSUP!CI54/SUM(wSUP!$C54:$DB54),0)</f>
        <v>0</v>
      </c>
      <c r="CJ54" s="15">
        <f>IF(SUM(wSUP!$C54:$DB54),$A54*wSUP!CJ54/SUM(wSUP!$C54:$DB54),0)</f>
        <v>0</v>
      </c>
      <c r="CK54" s="15">
        <f>IF(SUM(wSUP!$C54:$DB54),$A54*wSUP!CK54/SUM(wSUP!$C54:$DB54),0)</f>
        <v>0</v>
      </c>
      <c r="CL54" s="15">
        <f>IF(SUM(wSUP!$C54:$DB54),$A54*wSUP!CL54/SUM(wSUP!$C54:$DB54),0)</f>
        <v>0</v>
      </c>
      <c r="CM54" s="15">
        <f>IF(SUM(wSUP!$C54:$DB54),$A54*wSUP!CM54/SUM(wSUP!$C54:$DB54),0)</f>
        <v>0</v>
      </c>
      <c r="CN54" s="15">
        <f>IF(SUM(wSUP!$C54:$DB54),$A54*wSUP!CN54/SUM(wSUP!$C54:$DB54),0)</f>
        <v>0</v>
      </c>
      <c r="CO54" s="15">
        <f>IF(SUM(wSUP!$C54:$DB54),$A54*wSUP!CO54/SUM(wSUP!$C54:$DB54),0)</f>
        <v>0</v>
      </c>
      <c r="CP54" s="15">
        <f>IF(SUM(wSUP!$C54:$DB54),$A54*wSUP!CP54/SUM(wSUP!$C54:$DB54),0)</f>
        <v>0</v>
      </c>
      <c r="CQ54" s="15">
        <f>IF(SUM(wSUP!$C54:$DB54),$A54*wSUP!CQ54/SUM(wSUP!$C54:$DB54),0)</f>
        <v>0</v>
      </c>
      <c r="CR54" s="15">
        <f>IF(SUM(wSUP!$C54:$DB54),$A54*wSUP!CR54/SUM(wSUP!$C54:$DB54),0)</f>
        <v>0</v>
      </c>
      <c r="CS54" s="15">
        <f>IF(SUM(wSUP!$C54:$DB54),$A54*wSUP!CS54/SUM(wSUP!$C54:$DB54),0)</f>
        <v>0</v>
      </c>
      <c r="CT54" s="15">
        <f>IF(SUM(wSUP!$C54:$DB54),$A54*wSUP!CT54/SUM(wSUP!$C54:$DB54),0)</f>
        <v>0</v>
      </c>
      <c r="CU54" s="15">
        <f>IF(SUM(wSUP!$C54:$DB54),$A54*wSUP!CU54/SUM(wSUP!$C54:$DB54),0)</f>
        <v>0</v>
      </c>
      <c r="CV54" s="15">
        <f>IF(SUM(wSUP!$C54:$DB54),$A54*wSUP!CV54/SUM(wSUP!$C54:$DB54),0)</f>
        <v>0</v>
      </c>
      <c r="CW54" s="15">
        <f>IF(SUM(wSUP!$C54:$DB54),$A54*wSUP!CW54/SUM(wSUP!$C54:$DB54),0)</f>
        <v>0</v>
      </c>
      <c r="CX54" s="15">
        <f>IF(SUM(wSUP!$C54:$DB54),$A54*wSUP!CX54/SUM(wSUP!$C54:$DB54),0)</f>
        <v>0</v>
      </c>
      <c r="CY54" s="15">
        <f>IF(SUM(wSUP!$C54:$DB54),$A54*wSUP!CY54/SUM(wSUP!$C54:$DB54),0)</f>
        <v>0</v>
      </c>
      <c r="CZ54" s="15">
        <f>IF(SUM(wSUP!$C54:$DB54),$A54*wSUP!CZ54/SUM(wSUP!$C54:$DB54),0)</f>
        <v>0</v>
      </c>
      <c r="DA54" s="15">
        <f>IF(SUM(wSUP!$C54:$DB54),$A54*wSUP!DA54/SUM(wSUP!$C54:$DB54),0)</f>
        <v>0</v>
      </c>
      <c r="DB54" s="15">
        <f>IF(SUM(wSUP!$C54:$DB54),$A54*wSUP!DB54/SUM(wSUP!$C54:$DB54),0)</f>
        <v>0</v>
      </c>
      <c r="DC54" s="1"/>
    </row>
    <row r="55" spans="1:107" x14ac:dyDescent="0.35">
      <c r="A55" s="35">
        <v>4.1577067649079567</v>
      </c>
      <c r="B55" s="8" t="s">
        <v>135</v>
      </c>
      <c r="C55" s="15">
        <f>IF(SUM(wSUP!$C55:$DB55),$A55*wSUP!C55/SUM(wSUP!$C55:$DB55),0)</f>
        <v>0</v>
      </c>
      <c r="D55" s="15">
        <f>IF(SUM(wSUP!$C55:$DB55),$A55*wSUP!D55/SUM(wSUP!$C55:$DB55),0)</f>
        <v>0</v>
      </c>
      <c r="E55" s="15">
        <f>IF(SUM(wSUP!$C55:$DB55),$A55*wSUP!E55/SUM(wSUP!$C55:$DB55),0)</f>
        <v>0</v>
      </c>
      <c r="F55" s="15">
        <f>IF(SUM(wSUP!$C55:$DB55),$A55*wSUP!F55/SUM(wSUP!$C55:$DB55),0)</f>
        <v>0</v>
      </c>
      <c r="G55" s="15">
        <f>IF(SUM(wSUP!$C55:$DB55),$A55*wSUP!G55/SUM(wSUP!$C55:$DB55),0)</f>
        <v>0</v>
      </c>
      <c r="H55" s="15">
        <f>IF(SUM(wSUP!$C55:$DB55),$A55*wSUP!H55/SUM(wSUP!$C55:$DB55),0)</f>
        <v>0</v>
      </c>
      <c r="I55" s="15">
        <f>IF(SUM(wSUP!$C55:$DB55),$A55*wSUP!I55/SUM(wSUP!$C55:$DB55),0)</f>
        <v>0</v>
      </c>
      <c r="J55" s="15">
        <f>IF(SUM(wSUP!$C55:$DB55),$A55*wSUP!J55/SUM(wSUP!$C55:$DB55),0)</f>
        <v>0</v>
      </c>
      <c r="K55" s="15">
        <f>IF(SUM(wSUP!$C55:$DB55),$A55*wSUP!K55/SUM(wSUP!$C55:$DB55),0)</f>
        <v>0</v>
      </c>
      <c r="L55" s="15">
        <f>IF(SUM(wSUP!$C55:$DB55),$A55*wSUP!L55/SUM(wSUP!$C55:$DB55),0)</f>
        <v>0</v>
      </c>
      <c r="M55" s="15">
        <f>IF(SUM(wSUP!$C55:$DB55),$A55*wSUP!M55/SUM(wSUP!$C55:$DB55),0)</f>
        <v>0</v>
      </c>
      <c r="N55" s="15">
        <f>IF(SUM(wSUP!$C55:$DB55),$A55*wSUP!N55/SUM(wSUP!$C55:$DB55),0)</f>
        <v>0</v>
      </c>
      <c r="O55" s="15">
        <f>IF(SUM(wSUP!$C55:$DB55),$A55*wSUP!O55/SUM(wSUP!$C55:$DB55),0)</f>
        <v>0</v>
      </c>
      <c r="P55" s="15">
        <f>IF(SUM(wSUP!$C55:$DB55),$A55*wSUP!P55/SUM(wSUP!$C55:$DB55),0)</f>
        <v>0</v>
      </c>
      <c r="Q55" s="15">
        <f>IF(SUM(wSUP!$C55:$DB55),$A55*wSUP!Q55/SUM(wSUP!$C55:$DB55),0)</f>
        <v>0</v>
      </c>
      <c r="R55" s="15">
        <f>IF(SUM(wSUP!$C55:$DB55),$A55*wSUP!R55/SUM(wSUP!$C55:$DB55),0)</f>
        <v>0</v>
      </c>
      <c r="S55" s="15">
        <f>IF(SUM(wSUP!$C55:$DB55),$A55*wSUP!S55/SUM(wSUP!$C55:$DB55),0)</f>
        <v>0</v>
      </c>
      <c r="T55" s="15">
        <f>IF(SUM(wSUP!$C55:$DB55),$A55*wSUP!T55/SUM(wSUP!$C55:$DB55),0)</f>
        <v>0</v>
      </c>
      <c r="U55" s="15">
        <f>IF(SUM(wSUP!$C55:$DB55),$A55*wSUP!U55/SUM(wSUP!$C55:$DB55),0)</f>
        <v>0</v>
      </c>
      <c r="V55" s="15">
        <f>IF(SUM(wSUP!$C55:$DB55),$A55*wSUP!V55/SUM(wSUP!$C55:$DB55),0)</f>
        <v>0</v>
      </c>
      <c r="W55" s="15">
        <f>IF(SUM(wSUP!$C55:$DB55),$A55*wSUP!W55/SUM(wSUP!$C55:$DB55),0)</f>
        <v>0</v>
      </c>
      <c r="X55" s="15">
        <f>IF(SUM(wSUP!$C55:$DB55),$A55*wSUP!X55/SUM(wSUP!$C55:$DB55),0)</f>
        <v>0</v>
      </c>
      <c r="Y55" s="15">
        <f>IF(SUM(wSUP!$C55:$DB55),$A55*wSUP!Y55/SUM(wSUP!$C55:$DB55),0)</f>
        <v>0</v>
      </c>
      <c r="Z55" s="15">
        <f>IF(SUM(wSUP!$C55:$DB55),$A55*wSUP!Z55/SUM(wSUP!$C55:$DB55),0)</f>
        <v>0</v>
      </c>
      <c r="AA55" s="15">
        <f>IF(SUM(wSUP!$C55:$DB55),$A55*wSUP!AA55/SUM(wSUP!$C55:$DB55),0)</f>
        <v>0</v>
      </c>
      <c r="AB55" s="15">
        <f>IF(SUM(wSUP!$C55:$DB55),$A55*wSUP!AB55/SUM(wSUP!$C55:$DB55),0)</f>
        <v>0</v>
      </c>
      <c r="AC55" s="15">
        <f>IF(SUM(wSUP!$C55:$DB55),$A55*wSUP!AC55/SUM(wSUP!$C55:$DB55),0)</f>
        <v>0</v>
      </c>
      <c r="AD55" s="15">
        <f>IF(SUM(wSUP!$C55:$DB55),$A55*wSUP!AD55/SUM(wSUP!$C55:$DB55),0)</f>
        <v>0</v>
      </c>
      <c r="AE55" s="15">
        <f>IF(SUM(wSUP!$C55:$DB55),$A55*wSUP!AE55/SUM(wSUP!$C55:$DB55),0)</f>
        <v>0</v>
      </c>
      <c r="AF55" s="15">
        <f>IF(SUM(wSUP!$C55:$DB55),$A55*wSUP!AF55/SUM(wSUP!$C55:$DB55),0)</f>
        <v>0</v>
      </c>
      <c r="AG55" s="15">
        <f>IF(SUM(wSUP!$C55:$DB55),$A55*wSUP!AG55/SUM(wSUP!$C55:$DB55),0)</f>
        <v>0</v>
      </c>
      <c r="AH55" s="15">
        <f>IF(SUM(wSUP!$C55:$DB55),$A55*wSUP!AH55/SUM(wSUP!$C55:$DB55),0)</f>
        <v>0</v>
      </c>
      <c r="AI55" s="15">
        <f>IF(SUM(wSUP!$C55:$DB55),$A55*wSUP!AI55/SUM(wSUP!$C55:$DB55),0)</f>
        <v>0</v>
      </c>
      <c r="AJ55" s="15">
        <f>IF(SUM(wSUP!$C55:$DB55),$A55*wSUP!AJ55/SUM(wSUP!$C55:$DB55),0)</f>
        <v>0</v>
      </c>
      <c r="AK55" s="15">
        <f>IF(SUM(wSUP!$C55:$DB55),$A55*wSUP!AK55/SUM(wSUP!$C55:$DB55),0)</f>
        <v>0</v>
      </c>
      <c r="AL55" s="15">
        <f>IF(SUM(wSUP!$C55:$DB55),$A55*wSUP!AL55/SUM(wSUP!$C55:$DB55),0)</f>
        <v>0</v>
      </c>
      <c r="AM55" s="15">
        <f>IF(SUM(wSUP!$C55:$DB55),$A55*wSUP!AM55/SUM(wSUP!$C55:$DB55),0)</f>
        <v>0</v>
      </c>
      <c r="AN55" s="15">
        <f>IF(SUM(wSUP!$C55:$DB55),$A55*wSUP!AN55/SUM(wSUP!$C55:$DB55),0)</f>
        <v>0</v>
      </c>
      <c r="AO55" s="15">
        <f>IF(SUM(wSUP!$C55:$DB55),$A55*wSUP!AO55/SUM(wSUP!$C55:$DB55),0)</f>
        <v>0</v>
      </c>
      <c r="AP55" s="15">
        <f>IF(SUM(wSUP!$C55:$DB55),$A55*wSUP!AP55/SUM(wSUP!$C55:$DB55),0)</f>
        <v>0</v>
      </c>
      <c r="AQ55" s="15">
        <f>IF(SUM(wSUP!$C55:$DB55),$A55*wSUP!AQ55/SUM(wSUP!$C55:$DB55),0)</f>
        <v>0</v>
      </c>
      <c r="AR55" s="15">
        <f>IF(SUM(wSUP!$C55:$DB55),$A55*wSUP!AR55/SUM(wSUP!$C55:$DB55),0)</f>
        <v>0</v>
      </c>
      <c r="AS55" s="15">
        <f>IF(SUM(wSUP!$C55:$DB55),$A55*wSUP!AS55/SUM(wSUP!$C55:$DB55),0)</f>
        <v>0</v>
      </c>
      <c r="AT55" s="15">
        <f>IF(SUM(wSUP!$C55:$DB55),$A55*wSUP!AT55/SUM(wSUP!$C55:$DB55),0)</f>
        <v>0</v>
      </c>
      <c r="AU55" s="15">
        <f>IF(SUM(wSUP!$C55:$DB55),$A55*wSUP!AU55/SUM(wSUP!$C55:$DB55),0)</f>
        <v>0</v>
      </c>
      <c r="AV55" s="15">
        <f>IF(SUM(wSUP!$C55:$DB55),$A55*wSUP!AV55/SUM(wSUP!$C55:$DB55),0)</f>
        <v>0</v>
      </c>
      <c r="AW55" s="15">
        <f>IF(SUM(wSUP!$C55:$DB55),$A55*wSUP!AW55/SUM(wSUP!$C55:$DB55),0)</f>
        <v>0</v>
      </c>
      <c r="AX55" s="15">
        <f>IF(SUM(wSUP!$C55:$DB55),$A55*wSUP!AX55/SUM(wSUP!$C55:$DB55),0)</f>
        <v>4.1577067649079567</v>
      </c>
      <c r="AY55" s="15">
        <f>IF(SUM(wSUP!$C55:$DB55),$A55*wSUP!AY55/SUM(wSUP!$C55:$DB55),0)</f>
        <v>0</v>
      </c>
      <c r="AZ55" s="15">
        <f>IF(SUM(wSUP!$C55:$DB55),$A55*wSUP!AZ55/SUM(wSUP!$C55:$DB55),0)</f>
        <v>0</v>
      </c>
      <c r="BA55" s="15">
        <f>IF(SUM(wSUP!$C55:$DB55),$A55*wSUP!BA55/SUM(wSUP!$C55:$DB55),0)</f>
        <v>0</v>
      </c>
      <c r="BB55" s="15">
        <f>IF(SUM(wSUP!$C55:$DB55),$A55*wSUP!BB55/SUM(wSUP!$C55:$DB55),0)</f>
        <v>0</v>
      </c>
      <c r="BC55" s="15">
        <f>IF(SUM(wSUP!$C55:$DB55),$A55*wSUP!BC55/SUM(wSUP!$C55:$DB55),0)</f>
        <v>0</v>
      </c>
      <c r="BD55" s="15">
        <f>IF(SUM(wSUP!$C55:$DB55),$A55*wSUP!BD55/SUM(wSUP!$C55:$DB55),0)</f>
        <v>0</v>
      </c>
      <c r="BE55" s="15">
        <f>IF(SUM(wSUP!$C55:$DB55),$A55*wSUP!BE55/SUM(wSUP!$C55:$DB55),0)</f>
        <v>0</v>
      </c>
      <c r="BF55" s="15">
        <f>IF(SUM(wSUP!$C55:$DB55),$A55*wSUP!BF55/SUM(wSUP!$C55:$DB55),0)</f>
        <v>0</v>
      </c>
      <c r="BG55" s="15">
        <f>IF(SUM(wSUP!$C55:$DB55),$A55*wSUP!BG55/SUM(wSUP!$C55:$DB55),0)</f>
        <v>0</v>
      </c>
      <c r="BH55" s="15">
        <f>IF(SUM(wSUP!$C55:$DB55),$A55*wSUP!BH55/SUM(wSUP!$C55:$DB55),0)</f>
        <v>0</v>
      </c>
      <c r="BI55" s="15">
        <f>IF(SUM(wSUP!$C55:$DB55),$A55*wSUP!BI55/SUM(wSUP!$C55:$DB55),0)</f>
        <v>0</v>
      </c>
      <c r="BJ55" s="15">
        <f>IF(SUM(wSUP!$C55:$DB55),$A55*wSUP!BJ55/SUM(wSUP!$C55:$DB55),0)</f>
        <v>0</v>
      </c>
      <c r="BK55" s="15">
        <f>IF(SUM(wSUP!$C55:$DB55),$A55*wSUP!BK55/SUM(wSUP!$C55:$DB55),0)</f>
        <v>0</v>
      </c>
      <c r="BL55" s="15">
        <f>IF(SUM(wSUP!$C55:$DB55),$A55*wSUP!BL55/SUM(wSUP!$C55:$DB55),0)</f>
        <v>0</v>
      </c>
      <c r="BM55" s="15">
        <f>IF(SUM(wSUP!$C55:$DB55),$A55*wSUP!BM55/SUM(wSUP!$C55:$DB55),0)</f>
        <v>0</v>
      </c>
      <c r="BN55" s="15">
        <f>IF(SUM(wSUP!$C55:$DB55),$A55*wSUP!BN55/SUM(wSUP!$C55:$DB55),0)</f>
        <v>0</v>
      </c>
      <c r="BO55" s="15">
        <f>IF(SUM(wSUP!$C55:$DB55),$A55*wSUP!BO55/SUM(wSUP!$C55:$DB55),0)</f>
        <v>0</v>
      </c>
      <c r="BP55" s="15">
        <f>IF(SUM(wSUP!$C55:$DB55),$A55*wSUP!BP55/SUM(wSUP!$C55:$DB55),0)</f>
        <v>0</v>
      </c>
      <c r="BQ55" s="15">
        <f>IF(SUM(wSUP!$C55:$DB55),$A55*wSUP!BQ55/SUM(wSUP!$C55:$DB55),0)</f>
        <v>0</v>
      </c>
      <c r="BR55" s="15">
        <f>IF(SUM(wSUP!$C55:$DB55),$A55*wSUP!BR55/SUM(wSUP!$C55:$DB55),0)</f>
        <v>0</v>
      </c>
      <c r="BS55" s="15">
        <f>IF(SUM(wSUP!$C55:$DB55),$A55*wSUP!BS55/SUM(wSUP!$C55:$DB55),0)</f>
        <v>0</v>
      </c>
      <c r="BT55" s="15">
        <f>IF(SUM(wSUP!$C55:$DB55),$A55*wSUP!BT55/SUM(wSUP!$C55:$DB55),0)</f>
        <v>0</v>
      </c>
      <c r="BU55" s="15">
        <f>IF(SUM(wSUP!$C55:$DB55),$A55*wSUP!BU55/SUM(wSUP!$C55:$DB55),0)</f>
        <v>0</v>
      </c>
      <c r="BV55" s="15">
        <f>IF(SUM(wSUP!$C55:$DB55),$A55*wSUP!BV55/SUM(wSUP!$C55:$DB55),0)</f>
        <v>0</v>
      </c>
      <c r="BW55" s="15">
        <f>IF(SUM(wSUP!$C55:$DB55),$A55*wSUP!BW55/SUM(wSUP!$C55:$DB55),0)</f>
        <v>0</v>
      </c>
      <c r="BX55" s="15">
        <f>IF(SUM(wSUP!$C55:$DB55),$A55*wSUP!BX55/SUM(wSUP!$C55:$DB55),0)</f>
        <v>0</v>
      </c>
      <c r="BY55" s="15">
        <f>IF(SUM(wSUP!$C55:$DB55),$A55*wSUP!BY55/SUM(wSUP!$C55:$DB55),0)</f>
        <v>0</v>
      </c>
      <c r="BZ55" s="15">
        <f>IF(SUM(wSUP!$C55:$DB55),$A55*wSUP!BZ55/SUM(wSUP!$C55:$DB55),0)</f>
        <v>0</v>
      </c>
      <c r="CA55" s="15">
        <f>IF(SUM(wSUP!$C55:$DB55),$A55*wSUP!CA55/SUM(wSUP!$C55:$DB55),0)</f>
        <v>0</v>
      </c>
      <c r="CB55" s="15">
        <f>IF(SUM(wSUP!$C55:$DB55),$A55*wSUP!CB55/SUM(wSUP!$C55:$DB55),0)</f>
        <v>0</v>
      </c>
      <c r="CC55" s="15">
        <f>IF(SUM(wSUP!$C55:$DB55),$A55*wSUP!CC55/SUM(wSUP!$C55:$DB55),0)</f>
        <v>0</v>
      </c>
      <c r="CD55" s="15">
        <f>IF(SUM(wSUP!$C55:$DB55),$A55*wSUP!CD55/SUM(wSUP!$C55:$DB55),0)</f>
        <v>0</v>
      </c>
      <c r="CE55" s="15">
        <f>IF(SUM(wSUP!$C55:$DB55),$A55*wSUP!CE55/SUM(wSUP!$C55:$DB55),0)</f>
        <v>0</v>
      </c>
      <c r="CF55" s="15">
        <f>IF(SUM(wSUP!$C55:$DB55),$A55*wSUP!CF55/SUM(wSUP!$C55:$DB55),0)</f>
        <v>0</v>
      </c>
      <c r="CG55" s="15">
        <f>IF(SUM(wSUP!$C55:$DB55),$A55*wSUP!CG55/SUM(wSUP!$C55:$DB55),0)</f>
        <v>0</v>
      </c>
      <c r="CH55" s="15">
        <f>IF(SUM(wSUP!$C55:$DB55),$A55*wSUP!CH55/SUM(wSUP!$C55:$DB55),0)</f>
        <v>0</v>
      </c>
      <c r="CI55" s="15">
        <f>IF(SUM(wSUP!$C55:$DB55),$A55*wSUP!CI55/SUM(wSUP!$C55:$DB55),0)</f>
        <v>0</v>
      </c>
      <c r="CJ55" s="15">
        <f>IF(SUM(wSUP!$C55:$DB55),$A55*wSUP!CJ55/SUM(wSUP!$C55:$DB55),0)</f>
        <v>0</v>
      </c>
      <c r="CK55" s="15">
        <f>IF(SUM(wSUP!$C55:$DB55),$A55*wSUP!CK55/SUM(wSUP!$C55:$DB55),0)</f>
        <v>0</v>
      </c>
      <c r="CL55" s="15">
        <f>IF(SUM(wSUP!$C55:$DB55),$A55*wSUP!CL55/SUM(wSUP!$C55:$DB55),0)</f>
        <v>0</v>
      </c>
      <c r="CM55" s="15">
        <f>IF(SUM(wSUP!$C55:$DB55),$A55*wSUP!CM55/SUM(wSUP!$C55:$DB55),0)</f>
        <v>0</v>
      </c>
      <c r="CN55" s="15">
        <f>IF(SUM(wSUP!$C55:$DB55),$A55*wSUP!CN55/SUM(wSUP!$C55:$DB55),0)</f>
        <v>0</v>
      </c>
      <c r="CO55" s="15">
        <f>IF(SUM(wSUP!$C55:$DB55),$A55*wSUP!CO55/SUM(wSUP!$C55:$DB55),0)</f>
        <v>0</v>
      </c>
      <c r="CP55" s="15">
        <f>IF(SUM(wSUP!$C55:$DB55),$A55*wSUP!CP55/SUM(wSUP!$C55:$DB55),0)</f>
        <v>0</v>
      </c>
      <c r="CQ55" s="15">
        <f>IF(SUM(wSUP!$C55:$DB55),$A55*wSUP!CQ55/SUM(wSUP!$C55:$DB55),0)</f>
        <v>0</v>
      </c>
      <c r="CR55" s="15">
        <f>IF(SUM(wSUP!$C55:$DB55),$A55*wSUP!CR55/SUM(wSUP!$C55:$DB55),0)</f>
        <v>0</v>
      </c>
      <c r="CS55" s="15">
        <f>IF(SUM(wSUP!$C55:$DB55),$A55*wSUP!CS55/SUM(wSUP!$C55:$DB55),0)</f>
        <v>0</v>
      </c>
      <c r="CT55" s="15">
        <f>IF(SUM(wSUP!$C55:$DB55),$A55*wSUP!CT55/SUM(wSUP!$C55:$DB55),0)</f>
        <v>0</v>
      </c>
      <c r="CU55" s="15">
        <f>IF(SUM(wSUP!$C55:$DB55),$A55*wSUP!CU55/SUM(wSUP!$C55:$DB55),0)</f>
        <v>0</v>
      </c>
      <c r="CV55" s="15">
        <f>IF(SUM(wSUP!$C55:$DB55),$A55*wSUP!CV55/SUM(wSUP!$C55:$DB55),0)</f>
        <v>0</v>
      </c>
      <c r="CW55" s="15">
        <f>IF(SUM(wSUP!$C55:$DB55),$A55*wSUP!CW55/SUM(wSUP!$C55:$DB55),0)</f>
        <v>0</v>
      </c>
      <c r="CX55" s="15">
        <f>IF(SUM(wSUP!$C55:$DB55),$A55*wSUP!CX55/SUM(wSUP!$C55:$DB55),0)</f>
        <v>0</v>
      </c>
      <c r="CY55" s="15">
        <f>IF(SUM(wSUP!$C55:$DB55),$A55*wSUP!CY55/SUM(wSUP!$C55:$DB55),0)</f>
        <v>0</v>
      </c>
      <c r="CZ55" s="15">
        <f>IF(SUM(wSUP!$C55:$DB55),$A55*wSUP!CZ55/SUM(wSUP!$C55:$DB55),0)</f>
        <v>0</v>
      </c>
      <c r="DA55" s="15">
        <f>IF(SUM(wSUP!$C55:$DB55),$A55*wSUP!DA55/SUM(wSUP!$C55:$DB55),0)</f>
        <v>0</v>
      </c>
      <c r="DB55" s="15">
        <f>IF(SUM(wSUP!$C55:$DB55),$A55*wSUP!DB55/SUM(wSUP!$C55:$DB55),0)</f>
        <v>0</v>
      </c>
      <c r="DC55" s="1"/>
    </row>
    <row r="56" spans="1:107" x14ac:dyDescent="0.35">
      <c r="A56" s="35">
        <v>108.86162813654698</v>
      </c>
      <c r="B56" s="15" t="s">
        <v>132</v>
      </c>
      <c r="C56" s="15">
        <f>IF(SUM(wSUP!$C56:$DB56),$A56*wSUP!C56/SUM(wSUP!$C56:$DB56),0)</f>
        <v>0</v>
      </c>
      <c r="D56" s="15">
        <f>IF(SUM(wSUP!$C56:$DB56),$A56*wSUP!D56/SUM(wSUP!$C56:$DB56),0)</f>
        <v>0</v>
      </c>
      <c r="E56" s="15">
        <f>IF(SUM(wSUP!$C56:$DB56),$A56*wSUP!E56/SUM(wSUP!$C56:$DB56),0)</f>
        <v>0</v>
      </c>
      <c r="F56" s="15">
        <f>IF(SUM(wSUP!$C56:$DB56),$A56*wSUP!F56/SUM(wSUP!$C56:$DB56),0)</f>
        <v>0</v>
      </c>
      <c r="G56" s="15">
        <f>IF(SUM(wSUP!$C56:$DB56),$A56*wSUP!G56/SUM(wSUP!$C56:$DB56),0)</f>
        <v>0</v>
      </c>
      <c r="H56" s="15">
        <f>IF(SUM(wSUP!$C56:$DB56),$A56*wSUP!H56/SUM(wSUP!$C56:$DB56),0)</f>
        <v>0</v>
      </c>
      <c r="I56" s="15">
        <f>IF(SUM(wSUP!$C56:$DB56),$A56*wSUP!I56/SUM(wSUP!$C56:$DB56),0)</f>
        <v>0</v>
      </c>
      <c r="J56" s="15">
        <f>IF(SUM(wSUP!$C56:$DB56),$A56*wSUP!J56/SUM(wSUP!$C56:$DB56),0)</f>
        <v>0</v>
      </c>
      <c r="K56" s="15">
        <f>IF(SUM(wSUP!$C56:$DB56),$A56*wSUP!K56/SUM(wSUP!$C56:$DB56),0)</f>
        <v>0</v>
      </c>
      <c r="L56" s="15">
        <f>IF(SUM(wSUP!$C56:$DB56),$A56*wSUP!L56/SUM(wSUP!$C56:$DB56),0)</f>
        <v>0</v>
      </c>
      <c r="M56" s="15">
        <f>IF(SUM(wSUP!$C56:$DB56),$A56*wSUP!M56/SUM(wSUP!$C56:$DB56),0)</f>
        <v>0</v>
      </c>
      <c r="N56" s="15">
        <f>IF(SUM(wSUP!$C56:$DB56),$A56*wSUP!N56/SUM(wSUP!$C56:$DB56),0)</f>
        <v>0</v>
      </c>
      <c r="O56" s="15">
        <f>IF(SUM(wSUP!$C56:$DB56),$A56*wSUP!O56/SUM(wSUP!$C56:$DB56),0)</f>
        <v>0</v>
      </c>
      <c r="P56" s="15">
        <f>IF(SUM(wSUP!$C56:$DB56),$A56*wSUP!P56/SUM(wSUP!$C56:$DB56),0)</f>
        <v>0</v>
      </c>
      <c r="Q56" s="15">
        <f>IF(SUM(wSUP!$C56:$DB56),$A56*wSUP!Q56/SUM(wSUP!$C56:$DB56),0)</f>
        <v>0</v>
      </c>
      <c r="R56" s="15">
        <f>IF(SUM(wSUP!$C56:$DB56),$A56*wSUP!R56/SUM(wSUP!$C56:$DB56),0)</f>
        <v>0</v>
      </c>
      <c r="S56" s="15">
        <f>IF(SUM(wSUP!$C56:$DB56),$A56*wSUP!S56/SUM(wSUP!$C56:$DB56),0)</f>
        <v>0</v>
      </c>
      <c r="T56" s="15">
        <f>IF(SUM(wSUP!$C56:$DB56),$A56*wSUP!T56/SUM(wSUP!$C56:$DB56),0)</f>
        <v>0</v>
      </c>
      <c r="U56" s="15">
        <f>IF(SUM(wSUP!$C56:$DB56),$A56*wSUP!U56/SUM(wSUP!$C56:$DB56),0)</f>
        <v>0</v>
      </c>
      <c r="V56" s="15">
        <f>IF(SUM(wSUP!$C56:$DB56),$A56*wSUP!V56/SUM(wSUP!$C56:$DB56),0)</f>
        <v>0</v>
      </c>
      <c r="W56" s="15">
        <f>IF(SUM(wSUP!$C56:$DB56),$A56*wSUP!W56/SUM(wSUP!$C56:$DB56),0)</f>
        <v>0</v>
      </c>
      <c r="X56" s="15">
        <f>IF(SUM(wSUP!$C56:$DB56),$A56*wSUP!X56/SUM(wSUP!$C56:$DB56),0)</f>
        <v>0</v>
      </c>
      <c r="Y56" s="15">
        <f>IF(SUM(wSUP!$C56:$DB56),$A56*wSUP!Y56/SUM(wSUP!$C56:$DB56),0)</f>
        <v>0</v>
      </c>
      <c r="Z56" s="15">
        <f>IF(SUM(wSUP!$C56:$DB56),$A56*wSUP!Z56/SUM(wSUP!$C56:$DB56),0)</f>
        <v>0</v>
      </c>
      <c r="AA56" s="15">
        <f>IF(SUM(wSUP!$C56:$DB56),$A56*wSUP!AA56/SUM(wSUP!$C56:$DB56),0)</f>
        <v>0</v>
      </c>
      <c r="AB56" s="15">
        <f>IF(SUM(wSUP!$C56:$DB56),$A56*wSUP!AB56/SUM(wSUP!$C56:$DB56),0)</f>
        <v>0</v>
      </c>
      <c r="AC56" s="15">
        <f>IF(SUM(wSUP!$C56:$DB56),$A56*wSUP!AC56/SUM(wSUP!$C56:$DB56),0)</f>
        <v>0</v>
      </c>
      <c r="AD56" s="15">
        <f>IF(SUM(wSUP!$C56:$DB56),$A56*wSUP!AD56/SUM(wSUP!$C56:$DB56),0)</f>
        <v>0</v>
      </c>
      <c r="AE56" s="15">
        <f>IF(SUM(wSUP!$C56:$DB56),$A56*wSUP!AE56/SUM(wSUP!$C56:$DB56),0)</f>
        <v>0</v>
      </c>
      <c r="AF56" s="15">
        <f>IF(SUM(wSUP!$C56:$DB56),$A56*wSUP!AF56/SUM(wSUP!$C56:$DB56),0)</f>
        <v>0</v>
      </c>
      <c r="AG56" s="15">
        <f>IF(SUM(wSUP!$C56:$DB56),$A56*wSUP!AG56/SUM(wSUP!$C56:$DB56),0)</f>
        <v>0</v>
      </c>
      <c r="AH56" s="15">
        <f>IF(SUM(wSUP!$C56:$DB56),$A56*wSUP!AH56/SUM(wSUP!$C56:$DB56),0)</f>
        <v>0</v>
      </c>
      <c r="AI56" s="15">
        <f>IF(SUM(wSUP!$C56:$DB56),$A56*wSUP!AI56/SUM(wSUP!$C56:$DB56),0)</f>
        <v>0</v>
      </c>
      <c r="AJ56" s="15">
        <f>IF(SUM(wSUP!$C56:$DB56),$A56*wSUP!AJ56/SUM(wSUP!$C56:$DB56),0)</f>
        <v>0</v>
      </c>
      <c r="AK56" s="15">
        <f>IF(SUM(wSUP!$C56:$DB56),$A56*wSUP!AK56/SUM(wSUP!$C56:$DB56),0)</f>
        <v>0</v>
      </c>
      <c r="AL56" s="15">
        <f>IF(SUM(wSUP!$C56:$DB56),$A56*wSUP!AL56/SUM(wSUP!$C56:$DB56),0)</f>
        <v>0</v>
      </c>
      <c r="AM56" s="15">
        <f>IF(SUM(wSUP!$C56:$DB56),$A56*wSUP!AM56/SUM(wSUP!$C56:$DB56),0)</f>
        <v>0</v>
      </c>
      <c r="AN56" s="15">
        <f>IF(SUM(wSUP!$C56:$DB56),$A56*wSUP!AN56/SUM(wSUP!$C56:$DB56),0)</f>
        <v>0</v>
      </c>
      <c r="AO56" s="15">
        <f>IF(SUM(wSUP!$C56:$DB56),$A56*wSUP!AO56/SUM(wSUP!$C56:$DB56),0)</f>
        <v>0</v>
      </c>
      <c r="AP56" s="15">
        <f>IF(SUM(wSUP!$C56:$DB56),$A56*wSUP!AP56/SUM(wSUP!$C56:$DB56),0)</f>
        <v>0</v>
      </c>
      <c r="AQ56" s="15">
        <f>IF(SUM(wSUP!$C56:$DB56),$A56*wSUP!AQ56/SUM(wSUP!$C56:$DB56),0)</f>
        <v>0</v>
      </c>
      <c r="AR56" s="15">
        <f>IF(SUM(wSUP!$C56:$DB56),$A56*wSUP!AR56/SUM(wSUP!$C56:$DB56),0)</f>
        <v>0</v>
      </c>
      <c r="AS56" s="15">
        <f>IF(SUM(wSUP!$C56:$DB56),$A56*wSUP!AS56/SUM(wSUP!$C56:$DB56),0)</f>
        <v>0</v>
      </c>
      <c r="AT56" s="15">
        <f>IF(SUM(wSUP!$C56:$DB56),$A56*wSUP!AT56/SUM(wSUP!$C56:$DB56),0)</f>
        <v>0</v>
      </c>
      <c r="AU56" s="15">
        <f>IF(SUM(wSUP!$C56:$DB56),$A56*wSUP!AU56/SUM(wSUP!$C56:$DB56),0)</f>
        <v>0</v>
      </c>
      <c r="AV56" s="15">
        <f>IF(SUM(wSUP!$C56:$DB56),$A56*wSUP!AV56/SUM(wSUP!$C56:$DB56),0)</f>
        <v>0</v>
      </c>
      <c r="AW56" s="15">
        <f>IF(SUM(wSUP!$C56:$DB56),$A56*wSUP!AW56/SUM(wSUP!$C56:$DB56),0)</f>
        <v>0</v>
      </c>
      <c r="AX56" s="15">
        <f>IF(SUM(wSUP!$C56:$DB56),$A56*wSUP!AX56/SUM(wSUP!$C56:$DB56),0)</f>
        <v>0</v>
      </c>
      <c r="AY56" s="15">
        <f>IF(SUM(wSUP!$C56:$DB56),$A56*wSUP!AY56/SUM(wSUP!$C56:$DB56),0)</f>
        <v>95.097300652397223</v>
      </c>
      <c r="AZ56" s="15">
        <f>IF(SUM(wSUP!$C56:$DB56),$A56*wSUP!AZ56/SUM(wSUP!$C56:$DB56),0)</f>
        <v>0</v>
      </c>
      <c r="BA56" s="15">
        <f>IF(SUM(wSUP!$C56:$DB56),$A56*wSUP!BA56/SUM(wSUP!$C56:$DB56),0)</f>
        <v>0</v>
      </c>
      <c r="BB56" s="15">
        <f>IF(SUM(wSUP!$C56:$DB56),$A56*wSUP!BB56/SUM(wSUP!$C56:$DB56),0)</f>
        <v>0</v>
      </c>
      <c r="BC56" s="15">
        <f>IF(SUM(wSUP!$C56:$DB56),$A56*wSUP!BC56/SUM(wSUP!$C56:$DB56),0)</f>
        <v>0</v>
      </c>
      <c r="BD56" s="15">
        <f>IF(SUM(wSUP!$C56:$DB56),$A56*wSUP!BD56/SUM(wSUP!$C56:$DB56),0)</f>
        <v>0</v>
      </c>
      <c r="BE56" s="15">
        <f>IF(SUM(wSUP!$C56:$DB56),$A56*wSUP!BE56/SUM(wSUP!$C56:$DB56),0)</f>
        <v>0</v>
      </c>
      <c r="BF56" s="15">
        <f>IF(SUM(wSUP!$C56:$DB56),$A56*wSUP!BF56/SUM(wSUP!$C56:$DB56),0)</f>
        <v>0</v>
      </c>
      <c r="BG56" s="15">
        <f>IF(SUM(wSUP!$C56:$DB56),$A56*wSUP!BG56/SUM(wSUP!$C56:$DB56),0)</f>
        <v>0</v>
      </c>
      <c r="BH56" s="15">
        <f>IF(SUM(wSUP!$C56:$DB56),$A56*wSUP!BH56/SUM(wSUP!$C56:$DB56),0)</f>
        <v>0</v>
      </c>
      <c r="BI56" s="15">
        <f>IF(SUM(wSUP!$C56:$DB56),$A56*wSUP!BI56/SUM(wSUP!$C56:$DB56),0)</f>
        <v>0</v>
      </c>
      <c r="BJ56" s="15">
        <f>IF(SUM(wSUP!$C56:$DB56),$A56*wSUP!BJ56/SUM(wSUP!$C56:$DB56),0)</f>
        <v>0</v>
      </c>
      <c r="BK56" s="15">
        <f>IF(SUM(wSUP!$C56:$DB56),$A56*wSUP!BK56/SUM(wSUP!$C56:$DB56),0)</f>
        <v>0.47297920153370099</v>
      </c>
      <c r="BL56" s="15">
        <f>IF(SUM(wSUP!$C56:$DB56),$A56*wSUP!BL56/SUM(wSUP!$C56:$DB56),0)</f>
        <v>0</v>
      </c>
      <c r="BM56" s="15">
        <f>IF(SUM(wSUP!$C56:$DB56),$A56*wSUP!BM56/SUM(wSUP!$C56:$DB56),0)</f>
        <v>0</v>
      </c>
      <c r="BN56" s="15">
        <f>IF(SUM(wSUP!$C56:$DB56),$A56*wSUP!BN56/SUM(wSUP!$C56:$DB56),0)</f>
        <v>0</v>
      </c>
      <c r="BO56" s="15">
        <f>IF(SUM(wSUP!$C56:$DB56),$A56*wSUP!BO56/SUM(wSUP!$C56:$DB56),0)</f>
        <v>0</v>
      </c>
      <c r="BP56" s="15">
        <f>IF(SUM(wSUP!$C56:$DB56),$A56*wSUP!BP56/SUM(wSUP!$C56:$DB56),0)</f>
        <v>0</v>
      </c>
      <c r="BQ56" s="15">
        <f>IF(SUM(wSUP!$C56:$DB56),$A56*wSUP!BQ56/SUM(wSUP!$C56:$DB56),0)</f>
        <v>0</v>
      </c>
      <c r="BR56" s="15">
        <f>IF(SUM(wSUP!$C56:$DB56),$A56*wSUP!BR56/SUM(wSUP!$C56:$DB56),0)</f>
        <v>0</v>
      </c>
      <c r="BS56" s="15">
        <f>IF(SUM(wSUP!$C56:$DB56),$A56*wSUP!BS56/SUM(wSUP!$C56:$DB56),0)</f>
        <v>5.3508963759530577</v>
      </c>
      <c r="BT56" s="15">
        <f>IF(SUM(wSUP!$C56:$DB56),$A56*wSUP!BT56/SUM(wSUP!$C56:$DB56),0)</f>
        <v>0</v>
      </c>
      <c r="BU56" s="15">
        <f>IF(SUM(wSUP!$C56:$DB56),$A56*wSUP!BU56/SUM(wSUP!$C56:$DB56),0)</f>
        <v>0</v>
      </c>
      <c r="BV56" s="15">
        <f>IF(SUM(wSUP!$C56:$DB56),$A56*wSUP!BV56/SUM(wSUP!$C56:$DB56),0)</f>
        <v>0</v>
      </c>
      <c r="BW56" s="15">
        <f>IF(SUM(wSUP!$C56:$DB56),$A56*wSUP!BW56/SUM(wSUP!$C56:$DB56),0)</f>
        <v>0</v>
      </c>
      <c r="BX56" s="15">
        <f>IF(SUM(wSUP!$C56:$DB56),$A56*wSUP!BX56/SUM(wSUP!$C56:$DB56),0)</f>
        <v>3.2683296673274251E-4</v>
      </c>
      <c r="BY56" s="15">
        <f>IF(SUM(wSUP!$C56:$DB56),$A56*wSUP!BY56/SUM(wSUP!$C56:$DB56),0)</f>
        <v>0</v>
      </c>
      <c r="BZ56" s="15">
        <f>IF(SUM(wSUP!$C56:$DB56),$A56*wSUP!BZ56/SUM(wSUP!$C56:$DB56),0)</f>
        <v>1.7230268259457082</v>
      </c>
      <c r="CA56" s="15">
        <f>IF(SUM(wSUP!$C56:$DB56),$A56*wSUP!CA56/SUM(wSUP!$C56:$DB56),0)</f>
        <v>2.9625608549896922</v>
      </c>
      <c r="CB56" s="15">
        <f>IF(SUM(wSUP!$C56:$DB56),$A56*wSUP!CB56/SUM(wSUP!$C56:$DB56),0)</f>
        <v>0</v>
      </c>
      <c r="CC56" s="15">
        <f>IF(SUM(wSUP!$C56:$DB56),$A56*wSUP!CC56/SUM(wSUP!$C56:$DB56),0)</f>
        <v>0</v>
      </c>
      <c r="CD56" s="15">
        <f>IF(SUM(wSUP!$C56:$DB56),$A56*wSUP!CD56/SUM(wSUP!$C56:$DB56),0)</f>
        <v>0</v>
      </c>
      <c r="CE56" s="15">
        <f>IF(SUM(wSUP!$C56:$DB56),$A56*wSUP!CE56/SUM(wSUP!$C56:$DB56),0)</f>
        <v>0</v>
      </c>
      <c r="CF56" s="15">
        <f>IF(SUM(wSUP!$C56:$DB56),$A56*wSUP!CF56/SUM(wSUP!$C56:$DB56),0)</f>
        <v>2.8122857468282796E-2</v>
      </c>
      <c r="CG56" s="15">
        <f>IF(SUM(wSUP!$C56:$DB56),$A56*wSUP!CG56/SUM(wSUP!$C56:$DB56),0)</f>
        <v>0</v>
      </c>
      <c r="CH56" s="15">
        <f>IF(SUM(wSUP!$C56:$DB56),$A56*wSUP!CH56/SUM(wSUP!$C56:$DB56),0)</f>
        <v>0</v>
      </c>
      <c r="CI56" s="15">
        <f>IF(SUM(wSUP!$C56:$DB56),$A56*wSUP!CI56/SUM(wSUP!$C56:$DB56),0)</f>
        <v>0</v>
      </c>
      <c r="CJ56" s="15">
        <f>IF(SUM(wSUP!$C56:$DB56),$A56*wSUP!CJ56/SUM(wSUP!$C56:$DB56),0)</f>
        <v>0</v>
      </c>
      <c r="CK56" s="15">
        <f>IF(SUM(wSUP!$C56:$DB56),$A56*wSUP!CK56/SUM(wSUP!$C56:$DB56),0)</f>
        <v>0</v>
      </c>
      <c r="CL56" s="15">
        <f>IF(SUM(wSUP!$C56:$DB56),$A56*wSUP!CL56/SUM(wSUP!$C56:$DB56),0)</f>
        <v>0</v>
      </c>
      <c r="CM56" s="15">
        <f>IF(SUM(wSUP!$C56:$DB56),$A56*wSUP!CM56/SUM(wSUP!$C56:$DB56),0)</f>
        <v>0</v>
      </c>
      <c r="CN56" s="15">
        <f>IF(SUM(wSUP!$C56:$DB56),$A56*wSUP!CN56/SUM(wSUP!$C56:$DB56),0)</f>
        <v>0</v>
      </c>
      <c r="CO56" s="15">
        <f>IF(SUM(wSUP!$C56:$DB56),$A56*wSUP!CO56/SUM(wSUP!$C56:$DB56),0)</f>
        <v>3.2261310956743836</v>
      </c>
      <c r="CP56" s="15">
        <f>IF(SUM(wSUP!$C56:$DB56),$A56*wSUP!CP56/SUM(wSUP!$C56:$DB56),0)</f>
        <v>0</v>
      </c>
      <c r="CQ56" s="15">
        <f>IF(SUM(wSUP!$C56:$DB56),$A56*wSUP!CQ56/SUM(wSUP!$C56:$DB56),0)</f>
        <v>0</v>
      </c>
      <c r="CR56" s="15">
        <f>IF(SUM(wSUP!$C56:$DB56),$A56*wSUP!CR56/SUM(wSUP!$C56:$DB56),0)</f>
        <v>0</v>
      </c>
      <c r="CS56" s="15">
        <f>IF(SUM(wSUP!$C56:$DB56),$A56*wSUP!CS56/SUM(wSUP!$C56:$DB56),0)</f>
        <v>2.8343961820923296E-4</v>
      </c>
      <c r="CT56" s="15">
        <f>IF(SUM(wSUP!$C56:$DB56),$A56*wSUP!CT56/SUM(wSUP!$C56:$DB56),0)</f>
        <v>0</v>
      </c>
      <c r="CU56" s="15">
        <f>IF(SUM(wSUP!$C56:$DB56),$A56*wSUP!CU56/SUM(wSUP!$C56:$DB56),0)</f>
        <v>0</v>
      </c>
      <c r="CV56" s="15">
        <f>IF(SUM(wSUP!$C56:$DB56),$A56*wSUP!CV56/SUM(wSUP!$C56:$DB56),0)</f>
        <v>0</v>
      </c>
      <c r="CW56" s="15">
        <f>IF(SUM(wSUP!$C56:$DB56),$A56*wSUP!CW56/SUM(wSUP!$C56:$DB56),0)</f>
        <v>0</v>
      </c>
      <c r="CX56" s="15">
        <f>IF(SUM(wSUP!$C56:$DB56),$A56*wSUP!CX56/SUM(wSUP!$C56:$DB56),0)</f>
        <v>0</v>
      </c>
      <c r="CY56" s="15">
        <f>IF(SUM(wSUP!$C56:$DB56),$A56*wSUP!CY56/SUM(wSUP!$C56:$DB56),0)</f>
        <v>0</v>
      </c>
      <c r="CZ56" s="15">
        <f>IF(SUM(wSUP!$C56:$DB56),$A56*wSUP!CZ56/SUM(wSUP!$C56:$DB56),0)</f>
        <v>0</v>
      </c>
      <c r="DA56" s="15">
        <f>IF(SUM(wSUP!$C56:$DB56),$A56*wSUP!DA56/SUM(wSUP!$C56:$DB56),0)</f>
        <v>0</v>
      </c>
      <c r="DB56" s="15">
        <f>IF(SUM(wSUP!$C56:$DB56),$A56*wSUP!DB56/SUM(wSUP!$C56:$DB56),0)</f>
        <v>0</v>
      </c>
      <c r="DC56" s="1"/>
    </row>
    <row r="57" spans="1:107" x14ac:dyDescent="0.35">
      <c r="A57" s="35">
        <v>261.94525819506259</v>
      </c>
      <c r="B57" s="15" t="s">
        <v>491</v>
      </c>
      <c r="C57" s="15">
        <f>IF(SUM(wSUP!$C57:$DB57),$A57*wSUP!C57/SUM(wSUP!$C57:$DB57),0)</f>
        <v>0</v>
      </c>
      <c r="D57" s="15">
        <f>IF(SUM(wSUP!$C57:$DB57),$A57*wSUP!D57/SUM(wSUP!$C57:$DB57),0)</f>
        <v>0</v>
      </c>
      <c r="E57" s="15">
        <f>IF(SUM(wSUP!$C57:$DB57),$A57*wSUP!E57/SUM(wSUP!$C57:$DB57),0)</f>
        <v>0</v>
      </c>
      <c r="F57" s="15">
        <f>IF(SUM(wSUP!$C57:$DB57),$A57*wSUP!F57/SUM(wSUP!$C57:$DB57),0)</f>
        <v>0</v>
      </c>
      <c r="G57" s="15">
        <f>IF(SUM(wSUP!$C57:$DB57),$A57*wSUP!G57/SUM(wSUP!$C57:$DB57),0)</f>
        <v>0</v>
      </c>
      <c r="H57" s="15">
        <f>IF(SUM(wSUP!$C57:$DB57),$A57*wSUP!H57/SUM(wSUP!$C57:$DB57),0)</f>
        <v>0</v>
      </c>
      <c r="I57" s="15">
        <f>IF(SUM(wSUP!$C57:$DB57),$A57*wSUP!I57/SUM(wSUP!$C57:$DB57),0)</f>
        <v>0</v>
      </c>
      <c r="J57" s="15">
        <f>IF(SUM(wSUP!$C57:$DB57),$A57*wSUP!J57/SUM(wSUP!$C57:$DB57),0)</f>
        <v>0</v>
      </c>
      <c r="K57" s="15">
        <f>IF(SUM(wSUP!$C57:$DB57),$A57*wSUP!K57/SUM(wSUP!$C57:$DB57),0)</f>
        <v>0</v>
      </c>
      <c r="L57" s="15">
        <f>IF(SUM(wSUP!$C57:$DB57),$A57*wSUP!L57/SUM(wSUP!$C57:$DB57),0)</f>
        <v>0</v>
      </c>
      <c r="M57" s="15">
        <f>IF(SUM(wSUP!$C57:$DB57),$A57*wSUP!M57/SUM(wSUP!$C57:$DB57),0)</f>
        <v>0</v>
      </c>
      <c r="N57" s="15">
        <f>IF(SUM(wSUP!$C57:$DB57),$A57*wSUP!N57/SUM(wSUP!$C57:$DB57),0)</f>
        <v>0</v>
      </c>
      <c r="O57" s="15">
        <f>IF(SUM(wSUP!$C57:$DB57),$A57*wSUP!O57/SUM(wSUP!$C57:$DB57),0)</f>
        <v>0</v>
      </c>
      <c r="P57" s="15">
        <f>IF(SUM(wSUP!$C57:$DB57),$A57*wSUP!P57/SUM(wSUP!$C57:$DB57),0)</f>
        <v>0</v>
      </c>
      <c r="Q57" s="15">
        <f>IF(SUM(wSUP!$C57:$DB57),$A57*wSUP!Q57/SUM(wSUP!$C57:$DB57),0)</f>
        <v>0</v>
      </c>
      <c r="R57" s="15">
        <f>IF(SUM(wSUP!$C57:$DB57),$A57*wSUP!R57/SUM(wSUP!$C57:$DB57),0)</f>
        <v>0</v>
      </c>
      <c r="S57" s="15">
        <f>IF(SUM(wSUP!$C57:$DB57),$A57*wSUP!S57/SUM(wSUP!$C57:$DB57),0)</f>
        <v>0</v>
      </c>
      <c r="T57" s="15">
        <f>IF(SUM(wSUP!$C57:$DB57),$A57*wSUP!T57/SUM(wSUP!$C57:$DB57),0)</f>
        <v>0</v>
      </c>
      <c r="U57" s="15">
        <f>IF(SUM(wSUP!$C57:$DB57),$A57*wSUP!U57/SUM(wSUP!$C57:$DB57),0)</f>
        <v>0</v>
      </c>
      <c r="V57" s="15">
        <f>IF(SUM(wSUP!$C57:$DB57),$A57*wSUP!V57/SUM(wSUP!$C57:$DB57),0)</f>
        <v>0</v>
      </c>
      <c r="W57" s="15">
        <f>IF(SUM(wSUP!$C57:$DB57),$A57*wSUP!W57/SUM(wSUP!$C57:$DB57),0)</f>
        <v>0</v>
      </c>
      <c r="X57" s="15">
        <f>IF(SUM(wSUP!$C57:$DB57),$A57*wSUP!X57/SUM(wSUP!$C57:$DB57),0)</f>
        <v>0</v>
      </c>
      <c r="Y57" s="15">
        <f>IF(SUM(wSUP!$C57:$DB57),$A57*wSUP!Y57/SUM(wSUP!$C57:$DB57),0)</f>
        <v>0</v>
      </c>
      <c r="Z57" s="15">
        <f>IF(SUM(wSUP!$C57:$DB57),$A57*wSUP!Z57/SUM(wSUP!$C57:$DB57),0)</f>
        <v>0</v>
      </c>
      <c r="AA57" s="15">
        <f>IF(SUM(wSUP!$C57:$DB57),$A57*wSUP!AA57/SUM(wSUP!$C57:$DB57),0)</f>
        <v>0</v>
      </c>
      <c r="AB57" s="15">
        <f>IF(SUM(wSUP!$C57:$DB57),$A57*wSUP!AB57/SUM(wSUP!$C57:$DB57),0)</f>
        <v>0</v>
      </c>
      <c r="AC57" s="15">
        <f>IF(SUM(wSUP!$C57:$DB57),$A57*wSUP!AC57/SUM(wSUP!$C57:$DB57),0)</f>
        <v>0</v>
      </c>
      <c r="AD57" s="15">
        <f>IF(SUM(wSUP!$C57:$DB57),$A57*wSUP!AD57/SUM(wSUP!$C57:$DB57),0)</f>
        <v>0</v>
      </c>
      <c r="AE57" s="15">
        <f>IF(SUM(wSUP!$C57:$DB57),$A57*wSUP!AE57/SUM(wSUP!$C57:$DB57),0)</f>
        <v>0</v>
      </c>
      <c r="AF57" s="15">
        <f>IF(SUM(wSUP!$C57:$DB57),$A57*wSUP!AF57/SUM(wSUP!$C57:$DB57),0)</f>
        <v>0</v>
      </c>
      <c r="AG57" s="15">
        <f>IF(SUM(wSUP!$C57:$DB57),$A57*wSUP!AG57/SUM(wSUP!$C57:$DB57),0)</f>
        <v>0</v>
      </c>
      <c r="AH57" s="15">
        <f>IF(SUM(wSUP!$C57:$DB57),$A57*wSUP!AH57/SUM(wSUP!$C57:$DB57),0)</f>
        <v>0</v>
      </c>
      <c r="AI57" s="15">
        <f>IF(SUM(wSUP!$C57:$DB57),$A57*wSUP!AI57/SUM(wSUP!$C57:$DB57),0)</f>
        <v>0</v>
      </c>
      <c r="AJ57" s="15">
        <f>IF(SUM(wSUP!$C57:$DB57),$A57*wSUP!AJ57/SUM(wSUP!$C57:$DB57),0)</f>
        <v>0</v>
      </c>
      <c r="AK57" s="15">
        <f>IF(SUM(wSUP!$C57:$DB57),$A57*wSUP!AK57/SUM(wSUP!$C57:$DB57),0)</f>
        <v>0</v>
      </c>
      <c r="AL57" s="15">
        <f>IF(SUM(wSUP!$C57:$DB57),$A57*wSUP!AL57/SUM(wSUP!$C57:$DB57),0)</f>
        <v>0</v>
      </c>
      <c r="AM57" s="15">
        <f>IF(SUM(wSUP!$C57:$DB57),$A57*wSUP!AM57/SUM(wSUP!$C57:$DB57),0)</f>
        <v>0</v>
      </c>
      <c r="AN57" s="15">
        <f>IF(SUM(wSUP!$C57:$DB57),$A57*wSUP!AN57/SUM(wSUP!$C57:$DB57),0)</f>
        <v>0</v>
      </c>
      <c r="AO57" s="15">
        <f>IF(SUM(wSUP!$C57:$DB57),$A57*wSUP!AO57/SUM(wSUP!$C57:$DB57),0)</f>
        <v>0</v>
      </c>
      <c r="AP57" s="15">
        <f>IF(SUM(wSUP!$C57:$DB57),$A57*wSUP!AP57/SUM(wSUP!$C57:$DB57),0)</f>
        <v>0</v>
      </c>
      <c r="AQ57" s="15">
        <f>IF(SUM(wSUP!$C57:$DB57),$A57*wSUP!AQ57/SUM(wSUP!$C57:$DB57),0)</f>
        <v>0</v>
      </c>
      <c r="AR57" s="15">
        <f>IF(SUM(wSUP!$C57:$DB57),$A57*wSUP!AR57/SUM(wSUP!$C57:$DB57),0)</f>
        <v>0</v>
      </c>
      <c r="AS57" s="15">
        <f>IF(SUM(wSUP!$C57:$DB57),$A57*wSUP!AS57/SUM(wSUP!$C57:$DB57),0)</f>
        <v>0</v>
      </c>
      <c r="AT57" s="15">
        <f>IF(SUM(wSUP!$C57:$DB57),$A57*wSUP!AT57/SUM(wSUP!$C57:$DB57),0)</f>
        <v>0</v>
      </c>
      <c r="AU57" s="15">
        <f>IF(SUM(wSUP!$C57:$DB57),$A57*wSUP!AU57/SUM(wSUP!$C57:$DB57),0)</f>
        <v>0</v>
      </c>
      <c r="AV57" s="15">
        <f>IF(SUM(wSUP!$C57:$DB57),$A57*wSUP!AV57/SUM(wSUP!$C57:$DB57),0)</f>
        <v>0</v>
      </c>
      <c r="AW57" s="15">
        <f>IF(SUM(wSUP!$C57:$DB57),$A57*wSUP!AW57/SUM(wSUP!$C57:$DB57),0)</f>
        <v>0</v>
      </c>
      <c r="AX57" s="15">
        <f>IF(SUM(wSUP!$C57:$DB57),$A57*wSUP!AX57/SUM(wSUP!$C57:$DB57),0)</f>
        <v>0</v>
      </c>
      <c r="AY57" s="15">
        <f>IF(SUM(wSUP!$C57:$DB57),$A57*wSUP!AY57/SUM(wSUP!$C57:$DB57),0)</f>
        <v>0</v>
      </c>
      <c r="AZ57" s="15">
        <f>IF(SUM(wSUP!$C57:$DB57),$A57*wSUP!AZ57/SUM(wSUP!$C57:$DB57),0)</f>
        <v>222.65683868332212</v>
      </c>
      <c r="BA57" s="15">
        <f>IF(SUM(wSUP!$C57:$DB57),$A57*wSUP!BA57/SUM(wSUP!$C57:$DB57),0)</f>
        <v>39.288419511740472</v>
      </c>
      <c r="BB57" s="15">
        <f>IF(SUM(wSUP!$C57:$DB57),$A57*wSUP!BB57/SUM(wSUP!$C57:$DB57),0)</f>
        <v>0</v>
      </c>
      <c r="BC57" s="15">
        <f>IF(SUM(wSUP!$C57:$DB57),$A57*wSUP!BC57/SUM(wSUP!$C57:$DB57),0)</f>
        <v>0</v>
      </c>
      <c r="BD57" s="15">
        <f>IF(SUM(wSUP!$C57:$DB57),$A57*wSUP!BD57/SUM(wSUP!$C57:$DB57),0)</f>
        <v>0</v>
      </c>
      <c r="BE57" s="15">
        <f>IF(SUM(wSUP!$C57:$DB57),$A57*wSUP!BE57/SUM(wSUP!$C57:$DB57),0)</f>
        <v>0</v>
      </c>
      <c r="BF57" s="15">
        <f>IF(SUM(wSUP!$C57:$DB57),$A57*wSUP!BF57/SUM(wSUP!$C57:$DB57),0)</f>
        <v>0</v>
      </c>
      <c r="BG57" s="15">
        <f>IF(SUM(wSUP!$C57:$DB57),$A57*wSUP!BG57/SUM(wSUP!$C57:$DB57),0)</f>
        <v>0</v>
      </c>
      <c r="BH57" s="15">
        <f>IF(SUM(wSUP!$C57:$DB57),$A57*wSUP!BH57/SUM(wSUP!$C57:$DB57),0)</f>
        <v>0</v>
      </c>
      <c r="BI57" s="15">
        <f>IF(SUM(wSUP!$C57:$DB57),$A57*wSUP!BI57/SUM(wSUP!$C57:$DB57),0)</f>
        <v>0</v>
      </c>
      <c r="BJ57" s="15">
        <f>IF(SUM(wSUP!$C57:$DB57),$A57*wSUP!BJ57/SUM(wSUP!$C57:$DB57),0)</f>
        <v>0</v>
      </c>
      <c r="BK57" s="15">
        <f>IF(SUM(wSUP!$C57:$DB57),$A57*wSUP!BK57/SUM(wSUP!$C57:$DB57),0)</f>
        <v>0</v>
      </c>
      <c r="BL57" s="15">
        <f>IF(SUM(wSUP!$C57:$DB57),$A57*wSUP!BL57/SUM(wSUP!$C57:$DB57),0)</f>
        <v>0</v>
      </c>
      <c r="BM57" s="15">
        <f>IF(SUM(wSUP!$C57:$DB57),$A57*wSUP!BM57/SUM(wSUP!$C57:$DB57),0)</f>
        <v>0</v>
      </c>
      <c r="BN57" s="15">
        <f>IF(SUM(wSUP!$C57:$DB57),$A57*wSUP!BN57/SUM(wSUP!$C57:$DB57),0)</f>
        <v>0</v>
      </c>
      <c r="BO57" s="15">
        <f>IF(SUM(wSUP!$C57:$DB57),$A57*wSUP!BO57/SUM(wSUP!$C57:$DB57),0)</f>
        <v>0</v>
      </c>
      <c r="BP57" s="15">
        <f>IF(SUM(wSUP!$C57:$DB57),$A57*wSUP!BP57/SUM(wSUP!$C57:$DB57),0)</f>
        <v>0</v>
      </c>
      <c r="BQ57" s="15">
        <f>IF(SUM(wSUP!$C57:$DB57),$A57*wSUP!BQ57/SUM(wSUP!$C57:$DB57),0)</f>
        <v>0</v>
      </c>
      <c r="BR57" s="15">
        <f>IF(SUM(wSUP!$C57:$DB57),$A57*wSUP!BR57/SUM(wSUP!$C57:$DB57),0)</f>
        <v>0</v>
      </c>
      <c r="BS57" s="15">
        <f>IF(SUM(wSUP!$C57:$DB57),$A57*wSUP!BS57/SUM(wSUP!$C57:$DB57),0)</f>
        <v>0</v>
      </c>
      <c r="BT57" s="15">
        <f>IF(SUM(wSUP!$C57:$DB57),$A57*wSUP!BT57/SUM(wSUP!$C57:$DB57),0)</f>
        <v>0</v>
      </c>
      <c r="BU57" s="15">
        <f>IF(SUM(wSUP!$C57:$DB57),$A57*wSUP!BU57/SUM(wSUP!$C57:$DB57),0)</f>
        <v>0</v>
      </c>
      <c r="BV57" s="15">
        <f>IF(SUM(wSUP!$C57:$DB57),$A57*wSUP!BV57/SUM(wSUP!$C57:$DB57),0)</f>
        <v>0</v>
      </c>
      <c r="BW57" s="15">
        <f>IF(SUM(wSUP!$C57:$DB57),$A57*wSUP!BW57/SUM(wSUP!$C57:$DB57),0)</f>
        <v>0</v>
      </c>
      <c r="BX57" s="15">
        <f>IF(SUM(wSUP!$C57:$DB57),$A57*wSUP!BX57/SUM(wSUP!$C57:$DB57),0)</f>
        <v>0</v>
      </c>
      <c r="BY57" s="15">
        <f>IF(SUM(wSUP!$C57:$DB57),$A57*wSUP!BY57/SUM(wSUP!$C57:$DB57),0)</f>
        <v>0</v>
      </c>
      <c r="BZ57" s="15">
        <f>IF(SUM(wSUP!$C57:$DB57),$A57*wSUP!BZ57/SUM(wSUP!$C57:$DB57),0)</f>
        <v>0</v>
      </c>
      <c r="CA57" s="15">
        <f>IF(SUM(wSUP!$C57:$DB57),$A57*wSUP!CA57/SUM(wSUP!$C57:$DB57),0)</f>
        <v>0</v>
      </c>
      <c r="CB57" s="15">
        <f>IF(SUM(wSUP!$C57:$DB57),$A57*wSUP!CB57/SUM(wSUP!$C57:$DB57),0)</f>
        <v>0</v>
      </c>
      <c r="CC57" s="15">
        <f>IF(SUM(wSUP!$C57:$DB57),$A57*wSUP!CC57/SUM(wSUP!$C57:$DB57),0)</f>
        <v>0</v>
      </c>
      <c r="CD57" s="15">
        <f>IF(SUM(wSUP!$C57:$DB57),$A57*wSUP!CD57/SUM(wSUP!$C57:$DB57),0)</f>
        <v>0</v>
      </c>
      <c r="CE57" s="15">
        <f>IF(SUM(wSUP!$C57:$DB57),$A57*wSUP!CE57/SUM(wSUP!$C57:$DB57),0)</f>
        <v>0</v>
      </c>
      <c r="CF57" s="15">
        <f>IF(SUM(wSUP!$C57:$DB57),$A57*wSUP!CF57/SUM(wSUP!$C57:$DB57),0)</f>
        <v>0</v>
      </c>
      <c r="CG57" s="15">
        <f>IF(SUM(wSUP!$C57:$DB57),$A57*wSUP!CG57/SUM(wSUP!$C57:$DB57),0)</f>
        <v>0</v>
      </c>
      <c r="CH57" s="15">
        <f>IF(SUM(wSUP!$C57:$DB57),$A57*wSUP!CH57/SUM(wSUP!$C57:$DB57),0)</f>
        <v>0</v>
      </c>
      <c r="CI57" s="15">
        <f>IF(SUM(wSUP!$C57:$DB57),$A57*wSUP!CI57/SUM(wSUP!$C57:$DB57),0)</f>
        <v>0</v>
      </c>
      <c r="CJ57" s="15">
        <f>IF(SUM(wSUP!$C57:$DB57),$A57*wSUP!CJ57/SUM(wSUP!$C57:$DB57),0)</f>
        <v>0</v>
      </c>
      <c r="CK57" s="15">
        <f>IF(SUM(wSUP!$C57:$DB57),$A57*wSUP!CK57/SUM(wSUP!$C57:$DB57),0)</f>
        <v>0</v>
      </c>
      <c r="CL57" s="15">
        <f>IF(SUM(wSUP!$C57:$DB57),$A57*wSUP!CL57/SUM(wSUP!$C57:$DB57),0)</f>
        <v>0</v>
      </c>
      <c r="CM57" s="15">
        <f>IF(SUM(wSUP!$C57:$DB57),$A57*wSUP!CM57/SUM(wSUP!$C57:$DB57),0)</f>
        <v>0</v>
      </c>
      <c r="CN57" s="15">
        <f>IF(SUM(wSUP!$C57:$DB57),$A57*wSUP!CN57/SUM(wSUP!$C57:$DB57),0)</f>
        <v>0</v>
      </c>
      <c r="CO57" s="15">
        <f>IF(SUM(wSUP!$C57:$DB57),$A57*wSUP!CO57/SUM(wSUP!$C57:$DB57),0)</f>
        <v>0</v>
      </c>
      <c r="CP57" s="15">
        <f>IF(SUM(wSUP!$C57:$DB57),$A57*wSUP!CP57/SUM(wSUP!$C57:$DB57),0)</f>
        <v>0</v>
      </c>
      <c r="CQ57" s="15">
        <f>IF(SUM(wSUP!$C57:$DB57),$A57*wSUP!CQ57/SUM(wSUP!$C57:$DB57),0)</f>
        <v>0</v>
      </c>
      <c r="CR57" s="15">
        <f>IF(SUM(wSUP!$C57:$DB57),$A57*wSUP!CR57/SUM(wSUP!$C57:$DB57),0)</f>
        <v>0</v>
      </c>
      <c r="CS57" s="15">
        <f>IF(SUM(wSUP!$C57:$DB57),$A57*wSUP!CS57/SUM(wSUP!$C57:$DB57),0)</f>
        <v>0</v>
      </c>
      <c r="CT57" s="15">
        <f>IF(SUM(wSUP!$C57:$DB57),$A57*wSUP!CT57/SUM(wSUP!$C57:$DB57),0)</f>
        <v>0</v>
      </c>
      <c r="CU57" s="15">
        <f>IF(SUM(wSUP!$C57:$DB57),$A57*wSUP!CU57/SUM(wSUP!$C57:$DB57),0)</f>
        <v>0</v>
      </c>
      <c r="CV57" s="15">
        <f>IF(SUM(wSUP!$C57:$DB57),$A57*wSUP!CV57/SUM(wSUP!$C57:$DB57),0)</f>
        <v>0</v>
      </c>
      <c r="CW57" s="15">
        <f>IF(SUM(wSUP!$C57:$DB57),$A57*wSUP!CW57/SUM(wSUP!$C57:$DB57),0)</f>
        <v>0</v>
      </c>
      <c r="CX57" s="15">
        <f>IF(SUM(wSUP!$C57:$DB57),$A57*wSUP!CX57/SUM(wSUP!$C57:$DB57),0)</f>
        <v>0</v>
      </c>
      <c r="CY57" s="15">
        <f>IF(SUM(wSUP!$C57:$DB57),$A57*wSUP!CY57/SUM(wSUP!$C57:$DB57),0)</f>
        <v>0</v>
      </c>
      <c r="CZ57" s="15">
        <f>IF(SUM(wSUP!$C57:$DB57),$A57*wSUP!CZ57/SUM(wSUP!$C57:$DB57),0)</f>
        <v>0</v>
      </c>
      <c r="DA57" s="15">
        <f>IF(SUM(wSUP!$C57:$DB57),$A57*wSUP!DA57/SUM(wSUP!$C57:$DB57),0)</f>
        <v>0</v>
      </c>
      <c r="DB57" s="15">
        <f>IF(SUM(wSUP!$C57:$DB57),$A57*wSUP!DB57/SUM(wSUP!$C57:$DB57),0)</f>
        <v>0</v>
      </c>
      <c r="DC57" s="1"/>
    </row>
    <row r="58" spans="1:107" x14ac:dyDescent="0.35">
      <c r="A58" s="35">
        <v>43.578996242416999</v>
      </c>
      <c r="B58" s="8" t="s">
        <v>137</v>
      </c>
      <c r="C58" s="15">
        <f>IF(SUM(wSUP!$C58:$DB58),$A58*wSUP!C58/SUM(wSUP!$C58:$DB58),0)</f>
        <v>0</v>
      </c>
      <c r="D58" s="15">
        <f>IF(SUM(wSUP!$C58:$DB58),$A58*wSUP!D58/SUM(wSUP!$C58:$DB58),0)</f>
        <v>0</v>
      </c>
      <c r="E58" s="15">
        <f>IF(SUM(wSUP!$C58:$DB58),$A58*wSUP!E58/SUM(wSUP!$C58:$DB58),0)</f>
        <v>0</v>
      </c>
      <c r="F58" s="15">
        <f>IF(SUM(wSUP!$C58:$DB58),$A58*wSUP!F58/SUM(wSUP!$C58:$DB58),0)</f>
        <v>0</v>
      </c>
      <c r="G58" s="15">
        <f>IF(SUM(wSUP!$C58:$DB58),$A58*wSUP!G58/SUM(wSUP!$C58:$DB58),0)</f>
        <v>0</v>
      </c>
      <c r="H58" s="15">
        <f>IF(SUM(wSUP!$C58:$DB58),$A58*wSUP!H58/SUM(wSUP!$C58:$DB58),0)</f>
        <v>0</v>
      </c>
      <c r="I58" s="15">
        <f>IF(SUM(wSUP!$C58:$DB58),$A58*wSUP!I58/SUM(wSUP!$C58:$DB58),0)</f>
        <v>0</v>
      </c>
      <c r="J58" s="15">
        <f>IF(SUM(wSUP!$C58:$DB58),$A58*wSUP!J58/SUM(wSUP!$C58:$DB58),0)</f>
        <v>0</v>
      </c>
      <c r="K58" s="15">
        <f>IF(SUM(wSUP!$C58:$DB58),$A58*wSUP!K58/SUM(wSUP!$C58:$DB58),0)</f>
        <v>0</v>
      </c>
      <c r="L58" s="15">
        <f>IF(SUM(wSUP!$C58:$DB58),$A58*wSUP!L58/SUM(wSUP!$C58:$DB58),0)</f>
        <v>0</v>
      </c>
      <c r="M58" s="15">
        <f>IF(SUM(wSUP!$C58:$DB58),$A58*wSUP!M58/SUM(wSUP!$C58:$DB58),0)</f>
        <v>0</v>
      </c>
      <c r="N58" s="15">
        <f>IF(SUM(wSUP!$C58:$DB58),$A58*wSUP!N58/SUM(wSUP!$C58:$DB58),0)</f>
        <v>0</v>
      </c>
      <c r="O58" s="15">
        <f>IF(SUM(wSUP!$C58:$DB58),$A58*wSUP!O58/SUM(wSUP!$C58:$DB58),0)</f>
        <v>0</v>
      </c>
      <c r="P58" s="15">
        <f>IF(SUM(wSUP!$C58:$DB58),$A58*wSUP!P58/SUM(wSUP!$C58:$DB58),0)</f>
        <v>0</v>
      </c>
      <c r="Q58" s="15">
        <f>IF(SUM(wSUP!$C58:$DB58),$A58*wSUP!Q58/SUM(wSUP!$C58:$DB58),0)</f>
        <v>0</v>
      </c>
      <c r="R58" s="15">
        <f>IF(SUM(wSUP!$C58:$DB58),$A58*wSUP!R58/SUM(wSUP!$C58:$DB58),0)</f>
        <v>0</v>
      </c>
      <c r="S58" s="15">
        <f>IF(SUM(wSUP!$C58:$DB58),$A58*wSUP!S58/SUM(wSUP!$C58:$DB58),0)</f>
        <v>0</v>
      </c>
      <c r="T58" s="15">
        <f>IF(SUM(wSUP!$C58:$DB58),$A58*wSUP!T58/SUM(wSUP!$C58:$DB58),0)</f>
        <v>0</v>
      </c>
      <c r="U58" s="15">
        <f>IF(SUM(wSUP!$C58:$DB58),$A58*wSUP!U58/SUM(wSUP!$C58:$DB58),0)</f>
        <v>0</v>
      </c>
      <c r="V58" s="15">
        <f>IF(SUM(wSUP!$C58:$DB58),$A58*wSUP!V58/SUM(wSUP!$C58:$DB58),0)</f>
        <v>0</v>
      </c>
      <c r="W58" s="15">
        <f>IF(SUM(wSUP!$C58:$DB58),$A58*wSUP!W58/SUM(wSUP!$C58:$DB58),0)</f>
        <v>0</v>
      </c>
      <c r="X58" s="15">
        <f>IF(SUM(wSUP!$C58:$DB58),$A58*wSUP!X58/SUM(wSUP!$C58:$DB58),0)</f>
        <v>0</v>
      </c>
      <c r="Y58" s="15">
        <f>IF(SUM(wSUP!$C58:$DB58),$A58*wSUP!Y58/SUM(wSUP!$C58:$DB58),0)</f>
        <v>0</v>
      </c>
      <c r="Z58" s="15">
        <f>IF(SUM(wSUP!$C58:$DB58),$A58*wSUP!Z58/SUM(wSUP!$C58:$DB58),0)</f>
        <v>0</v>
      </c>
      <c r="AA58" s="15">
        <f>IF(SUM(wSUP!$C58:$DB58),$A58*wSUP!AA58/SUM(wSUP!$C58:$DB58),0)</f>
        <v>0</v>
      </c>
      <c r="AB58" s="15">
        <f>IF(SUM(wSUP!$C58:$DB58),$A58*wSUP!AB58/SUM(wSUP!$C58:$DB58),0)</f>
        <v>0</v>
      </c>
      <c r="AC58" s="15">
        <f>IF(SUM(wSUP!$C58:$DB58),$A58*wSUP!AC58/SUM(wSUP!$C58:$DB58),0)</f>
        <v>0</v>
      </c>
      <c r="AD58" s="15">
        <f>IF(SUM(wSUP!$C58:$DB58),$A58*wSUP!AD58/SUM(wSUP!$C58:$DB58),0)</f>
        <v>0</v>
      </c>
      <c r="AE58" s="15">
        <f>IF(SUM(wSUP!$C58:$DB58),$A58*wSUP!AE58/SUM(wSUP!$C58:$DB58),0)</f>
        <v>0</v>
      </c>
      <c r="AF58" s="15">
        <f>IF(SUM(wSUP!$C58:$DB58),$A58*wSUP!AF58/SUM(wSUP!$C58:$DB58),0)</f>
        <v>0</v>
      </c>
      <c r="AG58" s="15">
        <f>IF(SUM(wSUP!$C58:$DB58),$A58*wSUP!AG58/SUM(wSUP!$C58:$DB58),0)</f>
        <v>0</v>
      </c>
      <c r="AH58" s="15">
        <f>IF(SUM(wSUP!$C58:$DB58),$A58*wSUP!AH58/SUM(wSUP!$C58:$DB58),0)</f>
        <v>0</v>
      </c>
      <c r="AI58" s="15">
        <f>IF(SUM(wSUP!$C58:$DB58),$A58*wSUP!AI58/SUM(wSUP!$C58:$DB58),0)</f>
        <v>0</v>
      </c>
      <c r="AJ58" s="15">
        <f>IF(SUM(wSUP!$C58:$DB58),$A58*wSUP!AJ58/SUM(wSUP!$C58:$DB58),0)</f>
        <v>0</v>
      </c>
      <c r="AK58" s="15">
        <f>IF(SUM(wSUP!$C58:$DB58),$A58*wSUP!AK58/SUM(wSUP!$C58:$DB58),0)</f>
        <v>0</v>
      </c>
      <c r="AL58" s="15">
        <f>IF(SUM(wSUP!$C58:$DB58),$A58*wSUP!AL58/SUM(wSUP!$C58:$DB58),0)</f>
        <v>0</v>
      </c>
      <c r="AM58" s="15">
        <f>IF(SUM(wSUP!$C58:$DB58),$A58*wSUP!AM58/SUM(wSUP!$C58:$DB58),0)</f>
        <v>0</v>
      </c>
      <c r="AN58" s="15">
        <f>IF(SUM(wSUP!$C58:$DB58),$A58*wSUP!AN58/SUM(wSUP!$C58:$DB58),0)</f>
        <v>0</v>
      </c>
      <c r="AO58" s="15">
        <f>IF(SUM(wSUP!$C58:$DB58),$A58*wSUP!AO58/SUM(wSUP!$C58:$DB58),0)</f>
        <v>0</v>
      </c>
      <c r="AP58" s="15">
        <f>IF(SUM(wSUP!$C58:$DB58),$A58*wSUP!AP58/SUM(wSUP!$C58:$DB58),0)</f>
        <v>0</v>
      </c>
      <c r="AQ58" s="15">
        <f>IF(SUM(wSUP!$C58:$DB58),$A58*wSUP!AQ58/SUM(wSUP!$C58:$DB58),0)</f>
        <v>0</v>
      </c>
      <c r="AR58" s="15">
        <f>IF(SUM(wSUP!$C58:$DB58),$A58*wSUP!AR58/SUM(wSUP!$C58:$DB58),0)</f>
        <v>0</v>
      </c>
      <c r="AS58" s="15">
        <f>IF(SUM(wSUP!$C58:$DB58),$A58*wSUP!AS58/SUM(wSUP!$C58:$DB58),0)</f>
        <v>10.003820195152699</v>
      </c>
      <c r="AT58" s="15">
        <f>IF(SUM(wSUP!$C58:$DB58),$A58*wSUP!AT58/SUM(wSUP!$C58:$DB58),0)</f>
        <v>0</v>
      </c>
      <c r="AU58" s="15">
        <f>IF(SUM(wSUP!$C58:$DB58),$A58*wSUP!AU58/SUM(wSUP!$C58:$DB58),0)</f>
        <v>5.7117631413041376</v>
      </c>
      <c r="AV58" s="15">
        <f>IF(SUM(wSUP!$C58:$DB58),$A58*wSUP!AV58/SUM(wSUP!$C58:$DB58),0)</f>
        <v>0</v>
      </c>
      <c r="AW58" s="15">
        <f>IF(SUM(wSUP!$C58:$DB58),$A58*wSUP!AW58/SUM(wSUP!$C58:$DB58),0)</f>
        <v>0</v>
      </c>
      <c r="AX58" s="15">
        <f>IF(SUM(wSUP!$C58:$DB58),$A58*wSUP!AX58/SUM(wSUP!$C58:$DB58),0)</f>
        <v>0</v>
      </c>
      <c r="AY58" s="15">
        <f>IF(SUM(wSUP!$C58:$DB58),$A58*wSUP!AY58/SUM(wSUP!$C58:$DB58),0)</f>
        <v>0</v>
      </c>
      <c r="AZ58" s="15">
        <f>IF(SUM(wSUP!$C58:$DB58),$A58*wSUP!AZ58/SUM(wSUP!$C58:$DB58),0)</f>
        <v>6.1743311572152155</v>
      </c>
      <c r="BA58" s="15">
        <f>IF(SUM(wSUP!$C58:$DB58),$A58*wSUP!BA58/SUM(wSUP!$C58:$DB58),0)</f>
        <v>21.535777209223269</v>
      </c>
      <c r="BB58" s="15">
        <f>IF(SUM(wSUP!$C58:$DB58),$A58*wSUP!BB58/SUM(wSUP!$C58:$DB58),0)</f>
        <v>0</v>
      </c>
      <c r="BC58" s="15">
        <f>IF(SUM(wSUP!$C58:$DB58),$A58*wSUP!BC58/SUM(wSUP!$C58:$DB58),0)</f>
        <v>0</v>
      </c>
      <c r="BD58" s="15">
        <f>IF(SUM(wSUP!$C58:$DB58),$A58*wSUP!BD58/SUM(wSUP!$C58:$DB58),0)</f>
        <v>0</v>
      </c>
      <c r="BE58" s="15">
        <f>IF(SUM(wSUP!$C58:$DB58),$A58*wSUP!BE58/SUM(wSUP!$C58:$DB58),0)</f>
        <v>0</v>
      </c>
      <c r="BF58" s="15">
        <f>IF(SUM(wSUP!$C58:$DB58),$A58*wSUP!BF58/SUM(wSUP!$C58:$DB58),0)</f>
        <v>0</v>
      </c>
      <c r="BG58" s="15">
        <f>IF(SUM(wSUP!$C58:$DB58),$A58*wSUP!BG58/SUM(wSUP!$C58:$DB58),0)</f>
        <v>0</v>
      </c>
      <c r="BH58" s="15">
        <f>IF(SUM(wSUP!$C58:$DB58),$A58*wSUP!BH58/SUM(wSUP!$C58:$DB58),0)</f>
        <v>0</v>
      </c>
      <c r="BI58" s="15">
        <f>IF(SUM(wSUP!$C58:$DB58),$A58*wSUP!BI58/SUM(wSUP!$C58:$DB58),0)</f>
        <v>0.12863966461201287</v>
      </c>
      <c r="BJ58" s="15">
        <f>IF(SUM(wSUP!$C58:$DB58),$A58*wSUP!BJ58/SUM(wSUP!$C58:$DB58),0)</f>
        <v>0</v>
      </c>
      <c r="BK58" s="15">
        <f>IF(SUM(wSUP!$C58:$DB58),$A58*wSUP!BK58/SUM(wSUP!$C58:$DB58),0)</f>
        <v>0</v>
      </c>
      <c r="BL58" s="15">
        <f>IF(SUM(wSUP!$C58:$DB58),$A58*wSUP!BL58/SUM(wSUP!$C58:$DB58),0)</f>
        <v>0</v>
      </c>
      <c r="BM58" s="15">
        <f>IF(SUM(wSUP!$C58:$DB58),$A58*wSUP!BM58/SUM(wSUP!$C58:$DB58),0)</f>
        <v>0</v>
      </c>
      <c r="BN58" s="15">
        <f>IF(SUM(wSUP!$C58:$DB58),$A58*wSUP!BN58/SUM(wSUP!$C58:$DB58),0)</f>
        <v>0</v>
      </c>
      <c r="BO58" s="15">
        <f>IF(SUM(wSUP!$C58:$DB58),$A58*wSUP!BO58/SUM(wSUP!$C58:$DB58),0)</f>
        <v>0</v>
      </c>
      <c r="BP58" s="15">
        <f>IF(SUM(wSUP!$C58:$DB58),$A58*wSUP!BP58/SUM(wSUP!$C58:$DB58),0)</f>
        <v>0</v>
      </c>
      <c r="BQ58" s="15">
        <f>IF(SUM(wSUP!$C58:$DB58),$A58*wSUP!BQ58/SUM(wSUP!$C58:$DB58),0)</f>
        <v>0</v>
      </c>
      <c r="BR58" s="15">
        <f>IF(SUM(wSUP!$C58:$DB58),$A58*wSUP!BR58/SUM(wSUP!$C58:$DB58),0)</f>
        <v>0</v>
      </c>
      <c r="BS58" s="15">
        <f>IF(SUM(wSUP!$C58:$DB58),$A58*wSUP!BS58/SUM(wSUP!$C58:$DB58),0)</f>
        <v>0</v>
      </c>
      <c r="BT58" s="15">
        <f>IF(SUM(wSUP!$C58:$DB58),$A58*wSUP!BT58/SUM(wSUP!$C58:$DB58),0)</f>
        <v>0</v>
      </c>
      <c r="BU58" s="15">
        <f>IF(SUM(wSUP!$C58:$DB58),$A58*wSUP!BU58/SUM(wSUP!$C58:$DB58),0)</f>
        <v>0</v>
      </c>
      <c r="BV58" s="15">
        <f>IF(SUM(wSUP!$C58:$DB58),$A58*wSUP!BV58/SUM(wSUP!$C58:$DB58),0)</f>
        <v>0</v>
      </c>
      <c r="BW58" s="15">
        <f>IF(SUM(wSUP!$C58:$DB58),$A58*wSUP!BW58/SUM(wSUP!$C58:$DB58),0)</f>
        <v>0</v>
      </c>
      <c r="BX58" s="15">
        <f>IF(SUM(wSUP!$C58:$DB58),$A58*wSUP!BX58/SUM(wSUP!$C58:$DB58),0)</f>
        <v>0</v>
      </c>
      <c r="BY58" s="15">
        <f>IF(SUM(wSUP!$C58:$DB58),$A58*wSUP!BY58/SUM(wSUP!$C58:$DB58),0)</f>
        <v>0</v>
      </c>
      <c r="BZ58" s="15">
        <f>IF(SUM(wSUP!$C58:$DB58),$A58*wSUP!BZ58/SUM(wSUP!$C58:$DB58),0)</f>
        <v>0</v>
      </c>
      <c r="CA58" s="15">
        <f>IF(SUM(wSUP!$C58:$DB58),$A58*wSUP!CA58/SUM(wSUP!$C58:$DB58),0)</f>
        <v>0</v>
      </c>
      <c r="CB58" s="15">
        <f>IF(SUM(wSUP!$C58:$DB58),$A58*wSUP!CB58/SUM(wSUP!$C58:$DB58),0)</f>
        <v>2.4664874909665801E-2</v>
      </c>
      <c r="CC58" s="15">
        <f>IF(SUM(wSUP!$C58:$DB58),$A58*wSUP!CC58/SUM(wSUP!$C58:$DB58),0)</f>
        <v>0</v>
      </c>
      <c r="CD58" s="15">
        <f>IF(SUM(wSUP!$C58:$DB58),$A58*wSUP!CD58/SUM(wSUP!$C58:$DB58),0)</f>
        <v>0</v>
      </c>
      <c r="CE58" s="15">
        <f>IF(SUM(wSUP!$C58:$DB58),$A58*wSUP!CE58/SUM(wSUP!$C58:$DB58),0)</f>
        <v>0</v>
      </c>
      <c r="CF58" s="15">
        <f>IF(SUM(wSUP!$C58:$DB58),$A58*wSUP!CF58/SUM(wSUP!$C58:$DB58),0)</f>
        <v>0</v>
      </c>
      <c r="CG58" s="15">
        <f>IF(SUM(wSUP!$C58:$DB58),$A58*wSUP!CG58/SUM(wSUP!$C58:$DB58),0)</f>
        <v>0</v>
      </c>
      <c r="CH58" s="15">
        <f>IF(SUM(wSUP!$C58:$DB58),$A58*wSUP!CH58/SUM(wSUP!$C58:$DB58),0)</f>
        <v>0</v>
      </c>
      <c r="CI58" s="15">
        <f>IF(SUM(wSUP!$C58:$DB58),$A58*wSUP!CI58/SUM(wSUP!$C58:$DB58),0)</f>
        <v>0</v>
      </c>
      <c r="CJ58" s="15">
        <f>IF(SUM(wSUP!$C58:$DB58),$A58*wSUP!CJ58/SUM(wSUP!$C58:$DB58),0)</f>
        <v>0</v>
      </c>
      <c r="CK58" s="15">
        <f>IF(SUM(wSUP!$C58:$DB58),$A58*wSUP!CK58/SUM(wSUP!$C58:$DB58),0)</f>
        <v>0</v>
      </c>
      <c r="CL58" s="15">
        <f>IF(SUM(wSUP!$C58:$DB58),$A58*wSUP!CL58/SUM(wSUP!$C58:$DB58),0)</f>
        <v>0</v>
      </c>
      <c r="CM58" s="15">
        <f>IF(SUM(wSUP!$C58:$DB58),$A58*wSUP!CM58/SUM(wSUP!$C58:$DB58),0)</f>
        <v>0</v>
      </c>
      <c r="CN58" s="15">
        <f>IF(SUM(wSUP!$C58:$DB58),$A58*wSUP!CN58/SUM(wSUP!$C58:$DB58),0)</f>
        <v>0</v>
      </c>
      <c r="CO58" s="15">
        <f>IF(SUM(wSUP!$C58:$DB58),$A58*wSUP!CO58/SUM(wSUP!$C58:$DB58),0)</f>
        <v>0</v>
      </c>
      <c r="CP58" s="15">
        <f>IF(SUM(wSUP!$C58:$DB58),$A58*wSUP!CP58/SUM(wSUP!$C58:$DB58),0)</f>
        <v>0</v>
      </c>
      <c r="CQ58" s="15">
        <f>IF(SUM(wSUP!$C58:$DB58),$A58*wSUP!CQ58/SUM(wSUP!$C58:$DB58),0)</f>
        <v>0</v>
      </c>
      <c r="CR58" s="15">
        <f>IF(SUM(wSUP!$C58:$DB58),$A58*wSUP!CR58/SUM(wSUP!$C58:$DB58),0)</f>
        <v>0</v>
      </c>
      <c r="CS58" s="15">
        <f>IF(SUM(wSUP!$C58:$DB58),$A58*wSUP!CS58/SUM(wSUP!$C58:$DB58),0)</f>
        <v>0</v>
      </c>
      <c r="CT58" s="15">
        <f>IF(SUM(wSUP!$C58:$DB58),$A58*wSUP!CT58/SUM(wSUP!$C58:$DB58),0)</f>
        <v>0</v>
      </c>
      <c r="CU58" s="15">
        <f>IF(SUM(wSUP!$C58:$DB58),$A58*wSUP!CU58/SUM(wSUP!$C58:$DB58),0)</f>
        <v>0</v>
      </c>
      <c r="CV58" s="15">
        <f>IF(SUM(wSUP!$C58:$DB58),$A58*wSUP!CV58/SUM(wSUP!$C58:$DB58),0)</f>
        <v>0</v>
      </c>
      <c r="CW58" s="15">
        <f>IF(SUM(wSUP!$C58:$DB58),$A58*wSUP!CW58/SUM(wSUP!$C58:$DB58),0)</f>
        <v>0</v>
      </c>
      <c r="CX58" s="15">
        <f>IF(SUM(wSUP!$C58:$DB58),$A58*wSUP!CX58/SUM(wSUP!$C58:$DB58),0)</f>
        <v>0</v>
      </c>
      <c r="CY58" s="15">
        <f>IF(SUM(wSUP!$C58:$DB58),$A58*wSUP!CY58/SUM(wSUP!$C58:$DB58),0)</f>
        <v>0</v>
      </c>
      <c r="CZ58" s="15">
        <f>IF(SUM(wSUP!$C58:$DB58),$A58*wSUP!CZ58/SUM(wSUP!$C58:$DB58),0)</f>
        <v>0</v>
      </c>
      <c r="DA58" s="15">
        <f>IF(SUM(wSUP!$C58:$DB58),$A58*wSUP!DA58/SUM(wSUP!$C58:$DB58),0)</f>
        <v>0</v>
      </c>
      <c r="DB58" s="15">
        <f>IF(SUM(wSUP!$C58:$DB58),$A58*wSUP!DB58/SUM(wSUP!$C58:$DB58),0)</f>
        <v>0</v>
      </c>
      <c r="DC58" s="1"/>
    </row>
    <row r="59" spans="1:107" x14ac:dyDescent="0.35">
      <c r="A59" s="35">
        <v>7.8263641960755255</v>
      </c>
      <c r="B59" s="8" t="s">
        <v>139</v>
      </c>
      <c r="C59" s="15">
        <f>IF(SUM(wSUP!$C59:$DB59),$A59*wSUP!C59/SUM(wSUP!$C59:$DB59),0)</f>
        <v>0</v>
      </c>
      <c r="D59" s="15">
        <f>IF(SUM(wSUP!$C59:$DB59),$A59*wSUP!D59/SUM(wSUP!$C59:$DB59),0)</f>
        <v>0</v>
      </c>
      <c r="E59" s="15">
        <f>IF(SUM(wSUP!$C59:$DB59),$A59*wSUP!E59/SUM(wSUP!$C59:$DB59),0)</f>
        <v>0</v>
      </c>
      <c r="F59" s="15">
        <f>IF(SUM(wSUP!$C59:$DB59),$A59*wSUP!F59/SUM(wSUP!$C59:$DB59),0)</f>
        <v>0</v>
      </c>
      <c r="G59" s="15">
        <f>IF(SUM(wSUP!$C59:$DB59),$A59*wSUP!G59/SUM(wSUP!$C59:$DB59),0)</f>
        <v>0</v>
      </c>
      <c r="H59" s="15">
        <f>IF(SUM(wSUP!$C59:$DB59),$A59*wSUP!H59/SUM(wSUP!$C59:$DB59),0)</f>
        <v>0</v>
      </c>
      <c r="I59" s="15">
        <f>IF(SUM(wSUP!$C59:$DB59),$A59*wSUP!I59/SUM(wSUP!$C59:$DB59),0)</f>
        <v>0</v>
      </c>
      <c r="J59" s="15">
        <f>IF(SUM(wSUP!$C59:$DB59),$A59*wSUP!J59/SUM(wSUP!$C59:$DB59),0)</f>
        <v>0</v>
      </c>
      <c r="K59" s="15">
        <f>IF(SUM(wSUP!$C59:$DB59),$A59*wSUP!K59/SUM(wSUP!$C59:$DB59),0)</f>
        <v>0</v>
      </c>
      <c r="L59" s="15">
        <f>IF(SUM(wSUP!$C59:$DB59),$A59*wSUP!L59/SUM(wSUP!$C59:$DB59),0)</f>
        <v>0</v>
      </c>
      <c r="M59" s="15">
        <f>IF(SUM(wSUP!$C59:$DB59),$A59*wSUP!M59/SUM(wSUP!$C59:$DB59),0)</f>
        <v>0</v>
      </c>
      <c r="N59" s="15">
        <f>IF(SUM(wSUP!$C59:$DB59),$A59*wSUP!N59/SUM(wSUP!$C59:$DB59),0)</f>
        <v>0</v>
      </c>
      <c r="O59" s="15">
        <f>IF(SUM(wSUP!$C59:$DB59),$A59*wSUP!O59/SUM(wSUP!$C59:$DB59),0)</f>
        <v>0</v>
      </c>
      <c r="P59" s="15">
        <f>IF(SUM(wSUP!$C59:$DB59),$A59*wSUP!P59/SUM(wSUP!$C59:$DB59),0)</f>
        <v>0</v>
      </c>
      <c r="Q59" s="15">
        <f>IF(SUM(wSUP!$C59:$DB59),$A59*wSUP!Q59/SUM(wSUP!$C59:$DB59),0)</f>
        <v>0</v>
      </c>
      <c r="R59" s="15">
        <f>IF(SUM(wSUP!$C59:$DB59),$A59*wSUP!R59/SUM(wSUP!$C59:$DB59),0)</f>
        <v>0</v>
      </c>
      <c r="S59" s="15">
        <f>IF(SUM(wSUP!$C59:$DB59),$A59*wSUP!S59/SUM(wSUP!$C59:$DB59),0)</f>
        <v>0</v>
      </c>
      <c r="T59" s="15">
        <f>IF(SUM(wSUP!$C59:$DB59),$A59*wSUP!T59/SUM(wSUP!$C59:$DB59),0)</f>
        <v>0</v>
      </c>
      <c r="U59" s="15">
        <f>IF(SUM(wSUP!$C59:$DB59),$A59*wSUP!U59/SUM(wSUP!$C59:$DB59),0)</f>
        <v>0</v>
      </c>
      <c r="V59" s="15">
        <f>IF(SUM(wSUP!$C59:$DB59),$A59*wSUP!V59/SUM(wSUP!$C59:$DB59),0)</f>
        <v>0</v>
      </c>
      <c r="W59" s="15">
        <f>IF(SUM(wSUP!$C59:$DB59),$A59*wSUP!W59/SUM(wSUP!$C59:$DB59),0)</f>
        <v>0</v>
      </c>
      <c r="X59" s="15">
        <f>IF(SUM(wSUP!$C59:$DB59),$A59*wSUP!X59/SUM(wSUP!$C59:$DB59),0)</f>
        <v>0</v>
      </c>
      <c r="Y59" s="15">
        <f>IF(SUM(wSUP!$C59:$DB59),$A59*wSUP!Y59/SUM(wSUP!$C59:$DB59),0)</f>
        <v>0</v>
      </c>
      <c r="Z59" s="15">
        <f>IF(SUM(wSUP!$C59:$DB59),$A59*wSUP!Z59/SUM(wSUP!$C59:$DB59),0)</f>
        <v>0</v>
      </c>
      <c r="AA59" s="15">
        <f>IF(SUM(wSUP!$C59:$DB59),$A59*wSUP!AA59/SUM(wSUP!$C59:$DB59),0)</f>
        <v>0</v>
      </c>
      <c r="AB59" s="15">
        <f>IF(SUM(wSUP!$C59:$DB59),$A59*wSUP!AB59/SUM(wSUP!$C59:$DB59),0)</f>
        <v>0</v>
      </c>
      <c r="AC59" s="15">
        <f>IF(SUM(wSUP!$C59:$DB59),$A59*wSUP!AC59/SUM(wSUP!$C59:$DB59),0)</f>
        <v>0</v>
      </c>
      <c r="AD59" s="15">
        <f>IF(SUM(wSUP!$C59:$DB59),$A59*wSUP!AD59/SUM(wSUP!$C59:$DB59),0)</f>
        <v>0</v>
      </c>
      <c r="AE59" s="15">
        <f>IF(SUM(wSUP!$C59:$DB59),$A59*wSUP!AE59/SUM(wSUP!$C59:$DB59),0)</f>
        <v>0</v>
      </c>
      <c r="AF59" s="15">
        <f>IF(SUM(wSUP!$C59:$DB59),$A59*wSUP!AF59/SUM(wSUP!$C59:$DB59),0)</f>
        <v>0</v>
      </c>
      <c r="AG59" s="15">
        <f>IF(SUM(wSUP!$C59:$DB59),$A59*wSUP!AG59/SUM(wSUP!$C59:$DB59),0)</f>
        <v>0</v>
      </c>
      <c r="AH59" s="15">
        <f>IF(SUM(wSUP!$C59:$DB59),$A59*wSUP!AH59/SUM(wSUP!$C59:$DB59),0)</f>
        <v>0</v>
      </c>
      <c r="AI59" s="15">
        <f>IF(SUM(wSUP!$C59:$DB59),$A59*wSUP!AI59/SUM(wSUP!$C59:$DB59),0)</f>
        <v>0</v>
      </c>
      <c r="AJ59" s="15">
        <f>IF(SUM(wSUP!$C59:$DB59),$A59*wSUP!AJ59/SUM(wSUP!$C59:$DB59),0)</f>
        <v>0</v>
      </c>
      <c r="AK59" s="15">
        <f>IF(SUM(wSUP!$C59:$DB59),$A59*wSUP!AK59/SUM(wSUP!$C59:$DB59),0)</f>
        <v>0</v>
      </c>
      <c r="AL59" s="15">
        <f>IF(SUM(wSUP!$C59:$DB59),$A59*wSUP!AL59/SUM(wSUP!$C59:$DB59),0)</f>
        <v>0</v>
      </c>
      <c r="AM59" s="15">
        <f>IF(SUM(wSUP!$C59:$DB59),$A59*wSUP!AM59/SUM(wSUP!$C59:$DB59),0)</f>
        <v>0</v>
      </c>
      <c r="AN59" s="15">
        <f>IF(SUM(wSUP!$C59:$DB59),$A59*wSUP!AN59/SUM(wSUP!$C59:$DB59),0)</f>
        <v>0</v>
      </c>
      <c r="AO59" s="15">
        <f>IF(SUM(wSUP!$C59:$DB59),$A59*wSUP!AO59/SUM(wSUP!$C59:$DB59),0)</f>
        <v>0</v>
      </c>
      <c r="AP59" s="15">
        <f>IF(SUM(wSUP!$C59:$DB59),$A59*wSUP!AP59/SUM(wSUP!$C59:$DB59),0)</f>
        <v>0</v>
      </c>
      <c r="AQ59" s="15">
        <f>IF(SUM(wSUP!$C59:$DB59),$A59*wSUP!AQ59/SUM(wSUP!$C59:$DB59),0)</f>
        <v>0</v>
      </c>
      <c r="AR59" s="15">
        <f>IF(SUM(wSUP!$C59:$DB59),$A59*wSUP!AR59/SUM(wSUP!$C59:$DB59),0)</f>
        <v>0</v>
      </c>
      <c r="AS59" s="15">
        <f>IF(SUM(wSUP!$C59:$DB59),$A59*wSUP!AS59/SUM(wSUP!$C59:$DB59),0)</f>
        <v>0</v>
      </c>
      <c r="AT59" s="15">
        <f>IF(SUM(wSUP!$C59:$DB59),$A59*wSUP!AT59/SUM(wSUP!$C59:$DB59),0)</f>
        <v>0</v>
      </c>
      <c r="AU59" s="15">
        <f>IF(SUM(wSUP!$C59:$DB59),$A59*wSUP!AU59/SUM(wSUP!$C59:$DB59),0)</f>
        <v>0</v>
      </c>
      <c r="AV59" s="15">
        <f>IF(SUM(wSUP!$C59:$DB59),$A59*wSUP!AV59/SUM(wSUP!$C59:$DB59),0)</f>
        <v>0</v>
      </c>
      <c r="AW59" s="15">
        <f>IF(SUM(wSUP!$C59:$DB59),$A59*wSUP!AW59/SUM(wSUP!$C59:$DB59),0)</f>
        <v>0</v>
      </c>
      <c r="AX59" s="15">
        <f>IF(SUM(wSUP!$C59:$DB59),$A59*wSUP!AX59/SUM(wSUP!$C59:$DB59),0)</f>
        <v>0</v>
      </c>
      <c r="AY59" s="15">
        <f>IF(SUM(wSUP!$C59:$DB59),$A59*wSUP!AY59/SUM(wSUP!$C59:$DB59),0)</f>
        <v>0</v>
      </c>
      <c r="AZ59" s="15">
        <f>IF(SUM(wSUP!$C59:$DB59),$A59*wSUP!AZ59/SUM(wSUP!$C59:$DB59),0)</f>
        <v>0</v>
      </c>
      <c r="BA59" s="15">
        <f>IF(SUM(wSUP!$C59:$DB59),$A59*wSUP!BA59/SUM(wSUP!$C59:$DB59),0)</f>
        <v>0</v>
      </c>
      <c r="BB59" s="15">
        <f>IF(SUM(wSUP!$C59:$DB59),$A59*wSUP!BB59/SUM(wSUP!$C59:$DB59),0)</f>
        <v>7.8263641960755255</v>
      </c>
      <c r="BC59" s="15">
        <f>IF(SUM(wSUP!$C59:$DB59),$A59*wSUP!BC59/SUM(wSUP!$C59:$DB59),0)</f>
        <v>0</v>
      </c>
      <c r="BD59" s="15">
        <f>IF(SUM(wSUP!$C59:$DB59),$A59*wSUP!BD59/SUM(wSUP!$C59:$DB59),0)</f>
        <v>0</v>
      </c>
      <c r="BE59" s="15">
        <f>IF(SUM(wSUP!$C59:$DB59),$A59*wSUP!BE59/SUM(wSUP!$C59:$DB59),0)</f>
        <v>0</v>
      </c>
      <c r="BF59" s="15">
        <f>IF(SUM(wSUP!$C59:$DB59),$A59*wSUP!BF59/SUM(wSUP!$C59:$DB59),0)</f>
        <v>0</v>
      </c>
      <c r="BG59" s="15">
        <f>IF(SUM(wSUP!$C59:$DB59),$A59*wSUP!BG59/SUM(wSUP!$C59:$DB59),0)</f>
        <v>0</v>
      </c>
      <c r="BH59" s="15">
        <f>IF(SUM(wSUP!$C59:$DB59),$A59*wSUP!BH59/SUM(wSUP!$C59:$DB59),0)</f>
        <v>0</v>
      </c>
      <c r="BI59" s="15">
        <f>IF(SUM(wSUP!$C59:$DB59),$A59*wSUP!BI59/SUM(wSUP!$C59:$DB59),0)</f>
        <v>0</v>
      </c>
      <c r="BJ59" s="15">
        <f>IF(SUM(wSUP!$C59:$DB59),$A59*wSUP!BJ59/SUM(wSUP!$C59:$DB59),0)</f>
        <v>0</v>
      </c>
      <c r="BK59" s="15">
        <f>IF(SUM(wSUP!$C59:$DB59),$A59*wSUP!BK59/SUM(wSUP!$C59:$DB59),0)</f>
        <v>0</v>
      </c>
      <c r="BL59" s="15">
        <f>IF(SUM(wSUP!$C59:$DB59),$A59*wSUP!BL59/SUM(wSUP!$C59:$DB59),0)</f>
        <v>0</v>
      </c>
      <c r="BM59" s="15">
        <f>IF(SUM(wSUP!$C59:$DB59),$A59*wSUP!BM59/SUM(wSUP!$C59:$DB59),0)</f>
        <v>0</v>
      </c>
      <c r="BN59" s="15">
        <f>IF(SUM(wSUP!$C59:$DB59),$A59*wSUP!BN59/SUM(wSUP!$C59:$DB59),0)</f>
        <v>0</v>
      </c>
      <c r="BO59" s="15">
        <f>IF(SUM(wSUP!$C59:$DB59),$A59*wSUP!BO59/SUM(wSUP!$C59:$DB59),0)</f>
        <v>0</v>
      </c>
      <c r="BP59" s="15">
        <f>IF(SUM(wSUP!$C59:$DB59),$A59*wSUP!BP59/SUM(wSUP!$C59:$DB59),0)</f>
        <v>0</v>
      </c>
      <c r="BQ59" s="15">
        <f>IF(SUM(wSUP!$C59:$DB59),$A59*wSUP!BQ59/SUM(wSUP!$C59:$DB59),0)</f>
        <v>0</v>
      </c>
      <c r="BR59" s="15">
        <f>IF(SUM(wSUP!$C59:$DB59),$A59*wSUP!BR59/SUM(wSUP!$C59:$DB59),0)</f>
        <v>0</v>
      </c>
      <c r="BS59" s="15">
        <f>IF(SUM(wSUP!$C59:$DB59),$A59*wSUP!BS59/SUM(wSUP!$C59:$DB59),0)</f>
        <v>0</v>
      </c>
      <c r="BT59" s="15">
        <f>IF(SUM(wSUP!$C59:$DB59),$A59*wSUP!BT59/SUM(wSUP!$C59:$DB59),0)</f>
        <v>0</v>
      </c>
      <c r="BU59" s="15">
        <f>IF(SUM(wSUP!$C59:$DB59),$A59*wSUP!BU59/SUM(wSUP!$C59:$DB59),0)</f>
        <v>0</v>
      </c>
      <c r="BV59" s="15">
        <f>IF(SUM(wSUP!$C59:$DB59),$A59*wSUP!BV59/SUM(wSUP!$C59:$DB59),0)</f>
        <v>0</v>
      </c>
      <c r="BW59" s="15">
        <f>IF(SUM(wSUP!$C59:$DB59),$A59*wSUP!BW59/SUM(wSUP!$C59:$DB59),0)</f>
        <v>0</v>
      </c>
      <c r="BX59" s="15">
        <f>IF(SUM(wSUP!$C59:$DB59),$A59*wSUP!BX59/SUM(wSUP!$C59:$DB59),0)</f>
        <v>0</v>
      </c>
      <c r="BY59" s="15">
        <f>IF(SUM(wSUP!$C59:$DB59),$A59*wSUP!BY59/SUM(wSUP!$C59:$DB59),0)</f>
        <v>0</v>
      </c>
      <c r="BZ59" s="15">
        <f>IF(SUM(wSUP!$C59:$DB59),$A59*wSUP!BZ59/SUM(wSUP!$C59:$DB59),0)</f>
        <v>0</v>
      </c>
      <c r="CA59" s="15">
        <f>IF(SUM(wSUP!$C59:$DB59),$A59*wSUP!CA59/SUM(wSUP!$C59:$DB59),0)</f>
        <v>0</v>
      </c>
      <c r="CB59" s="15">
        <f>IF(SUM(wSUP!$C59:$DB59),$A59*wSUP!CB59/SUM(wSUP!$C59:$DB59),0)</f>
        <v>0</v>
      </c>
      <c r="CC59" s="15">
        <f>IF(SUM(wSUP!$C59:$DB59),$A59*wSUP!CC59/SUM(wSUP!$C59:$DB59),0)</f>
        <v>0</v>
      </c>
      <c r="CD59" s="15">
        <f>IF(SUM(wSUP!$C59:$DB59),$A59*wSUP!CD59/SUM(wSUP!$C59:$DB59),0)</f>
        <v>0</v>
      </c>
      <c r="CE59" s="15">
        <f>IF(SUM(wSUP!$C59:$DB59),$A59*wSUP!CE59/SUM(wSUP!$C59:$DB59),0)</f>
        <v>0</v>
      </c>
      <c r="CF59" s="15">
        <f>IF(SUM(wSUP!$C59:$DB59),$A59*wSUP!CF59/SUM(wSUP!$C59:$DB59),0)</f>
        <v>0</v>
      </c>
      <c r="CG59" s="15">
        <f>IF(SUM(wSUP!$C59:$DB59),$A59*wSUP!CG59/SUM(wSUP!$C59:$DB59),0)</f>
        <v>0</v>
      </c>
      <c r="CH59" s="15">
        <f>IF(SUM(wSUP!$C59:$DB59),$A59*wSUP!CH59/SUM(wSUP!$C59:$DB59),0)</f>
        <v>0</v>
      </c>
      <c r="CI59" s="15">
        <f>IF(SUM(wSUP!$C59:$DB59),$A59*wSUP!CI59/SUM(wSUP!$C59:$DB59),0)</f>
        <v>0</v>
      </c>
      <c r="CJ59" s="15">
        <f>IF(SUM(wSUP!$C59:$DB59),$A59*wSUP!CJ59/SUM(wSUP!$C59:$DB59),0)</f>
        <v>0</v>
      </c>
      <c r="CK59" s="15">
        <f>IF(SUM(wSUP!$C59:$DB59),$A59*wSUP!CK59/SUM(wSUP!$C59:$DB59),0)</f>
        <v>0</v>
      </c>
      <c r="CL59" s="15">
        <f>IF(SUM(wSUP!$C59:$DB59),$A59*wSUP!CL59/SUM(wSUP!$C59:$DB59),0)</f>
        <v>0</v>
      </c>
      <c r="CM59" s="15">
        <f>IF(SUM(wSUP!$C59:$DB59),$A59*wSUP!CM59/SUM(wSUP!$C59:$DB59),0)</f>
        <v>0</v>
      </c>
      <c r="CN59" s="15">
        <f>IF(SUM(wSUP!$C59:$DB59),$A59*wSUP!CN59/SUM(wSUP!$C59:$DB59),0)</f>
        <v>0</v>
      </c>
      <c r="CO59" s="15">
        <f>IF(SUM(wSUP!$C59:$DB59),$A59*wSUP!CO59/SUM(wSUP!$C59:$DB59),0)</f>
        <v>0</v>
      </c>
      <c r="CP59" s="15">
        <f>IF(SUM(wSUP!$C59:$DB59),$A59*wSUP!CP59/SUM(wSUP!$C59:$DB59),0)</f>
        <v>0</v>
      </c>
      <c r="CQ59" s="15">
        <f>IF(SUM(wSUP!$C59:$DB59),$A59*wSUP!CQ59/SUM(wSUP!$C59:$DB59),0)</f>
        <v>0</v>
      </c>
      <c r="CR59" s="15">
        <f>IF(SUM(wSUP!$C59:$DB59),$A59*wSUP!CR59/SUM(wSUP!$C59:$DB59),0)</f>
        <v>0</v>
      </c>
      <c r="CS59" s="15">
        <f>IF(SUM(wSUP!$C59:$DB59),$A59*wSUP!CS59/SUM(wSUP!$C59:$DB59),0)</f>
        <v>0</v>
      </c>
      <c r="CT59" s="15">
        <f>IF(SUM(wSUP!$C59:$DB59),$A59*wSUP!CT59/SUM(wSUP!$C59:$DB59),0)</f>
        <v>0</v>
      </c>
      <c r="CU59" s="15">
        <f>IF(SUM(wSUP!$C59:$DB59),$A59*wSUP!CU59/SUM(wSUP!$C59:$DB59),0)</f>
        <v>0</v>
      </c>
      <c r="CV59" s="15">
        <f>IF(SUM(wSUP!$C59:$DB59),$A59*wSUP!CV59/SUM(wSUP!$C59:$DB59),0)</f>
        <v>0</v>
      </c>
      <c r="CW59" s="15">
        <f>IF(SUM(wSUP!$C59:$DB59),$A59*wSUP!CW59/SUM(wSUP!$C59:$DB59),0)</f>
        <v>0</v>
      </c>
      <c r="CX59" s="15">
        <f>IF(SUM(wSUP!$C59:$DB59),$A59*wSUP!CX59/SUM(wSUP!$C59:$DB59),0)</f>
        <v>0</v>
      </c>
      <c r="CY59" s="15">
        <f>IF(SUM(wSUP!$C59:$DB59),$A59*wSUP!CY59/SUM(wSUP!$C59:$DB59),0)</f>
        <v>0</v>
      </c>
      <c r="CZ59" s="15">
        <f>IF(SUM(wSUP!$C59:$DB59),$A59*wSUP!CZ59/SUM(wSUP!$C59:$DB59),0)</f>
        <v>0</v>
      </c>
      <c r="DA59" s="15">
        <f>IF(SUM(wSUP!$C59:$DB59),$A59*wSUP!DA59/SUM(wSUP!$C59:$DB59),0)</f>
        <v>0</v>
      </c>
      <c r="DB59" s="15">
        <f>IF(SUM(wSUP!$C59:$DB59),$A59*wSUP!DB59/SUM(wSUP!$C59:$DB59),0)</f>
        <v>0</v>
      </c>
      <c r="DC59" s="1"/>
    </row>
    <row r="60" spans="1:107" x14ac:dyDescent="0.35">
      <c r="A60" s="35">
        <v>69.685248479320592</v>
      </c>
      <c r="B60" s="15" t="s">
        <v>142</v>
      </c>
      <c r="C60" s="15">
        <f>IF(SUM(wSUP!$C60:$DB60),$A60*wSUP!C60/SUM(wSUP!$C60:$DB60),0)</f>
        <v>0</v>
      </c>
      <c r="D60" s="15">
        <f>IF(SUM(wSUP!$C60:$DB60),$A60*wSUP!D60/SUM(wSUP!$C60:$DB60),0)</f>
        <v>0</v>
      </c>
      <c r="E60" s="15">
        <f>IF(SUM(wSUP!$C60:$DB60),$A60*wSUP!E60/SUM(wSUP!$C60:$DB60),0)</f>
        <v>0</v>
      </c>
      <c r="F60" s="15">
        <f>IF(SUM(wSUP!$C60:$DB60),$A60*wSUP!F60/SUM(wSUP!$C60:$DB60),0)</f>
        <v>0</v>
      </c>
      <c r="G60" s="15">
        <f>IF(SUM(wSUP!$C60:$DB60),$A60*wSUP!G60/SUM(wSUP!$C60:$DB60),0)</f>
        <v>0</v>
      </c>
      <c r="H60" s="15">
        <f>IF(SUM(wSUP!$C60:$DB60),$A60*wSUP!H60/SUM(wSUP!$C60:$DB60),0)</f>
        <v>0</v>
      </c>
      <c r="I60" s="15">
        <f>IF(SUM(wSUP!$C60:$DB60),$A60*wSUP!I60/SUM(wSUP!$C60:$DB60),0)</f>
        <v>0</v>
      </c>
      <c r="J60" s="15">
        <f>IF(SUM(wSUP!$C60:$DB60),$A60*wSUP!J60/SUM(wSUP!$C60:$DB60),0)</f>
        <v>0</v>
      </c>
      <c r="K60" s="15">
        <f>IF(SUM(wSUP!$C60:$DB60),$A60*wSUP!K60/SUM(wSUP!$C60:$DB60),0)</f>
        <v>0</v>
      </c>
      <c r="L60" s="15">
        <f>IF(SUM(wSUP!$C60:$DB60),$A60*wSUP!L60/SUM(wSUP!$C60:$DB60),0)</f>
        <v>0</v>
      </c>
      <c r="M60" s="15">
        <f>IF(SUM(wSUP!$C60:$DB60),$A60*wSUP!M60/SUM(wSUP!$C60:$DB60),0)</f>
        <v>0</v>
      </c>
      <c r="N60" s="15">
        <f>IF(SUM(wSUP!$C60:$DB60),$A60*wSUP!N60/SUM(wSUP!$C60:$DB60),0)</f>
        <v>0</v>
      </c>
      <c r="O60" s="15">
        <f>IF(SUM(wSUP!$C60:$DB60),$A60*wSUP!O60/SUM(wSUP!$C60:$DB60),0)</f>
        <v>0</v>
      </c>
      <c r="P60" s="15">
        <f>IF(SUM(wSUP!$C60:$DB60),$A60*wSUP!P60/SUM(wSUP!$C60:$DB60),0)</f>
        <v>0</v>
      </c>
      <c r="Q60" s="15">
        <f>IF(SUM(wSUP!$C60:$DB60),$A60*wSUP!Q60/SUM(wSUP!$C60:$DB60),0)</f>
        <v>0</v>
      </c>
      <c r="R60" s="15">
        <f>IF(SUM(wSUP!$C60:$DB60),$A60*wSUP!R60/SUM(wSUP!$C60:$DB60),0)</f>
        <v>0</v>
      </c>
      <c r="S60" s="15">
        <f>IF(SUM(wSUP!$C60:$DB60),$A60*wSUP!S60/SUM(wSUP!$C60:$DB60),0)</f>
        <v>0</v>
      </c>
      <c r="T60" s="15">
        <f>IF(SUM(wSUP!$C60:$DB60),$A60*wSUP!T60/SUM(wSUP!$C60:$DB60),0)</f>
        <v>0</v>
      </c>
      <c r="U60" s="15">
        <f>IF(SUM(wSUP!$C60:$DB60),$A60*wSUP!U60/SUM(wSUP!$C60:$DB60),0)</f>
        <v>0</v>
      </c>
      <c r="V60" s="15">
        <f>IF(SUM(wSUP!$C60:$DB60),$A60*wSUP!V60/SUM(wSUP!$C60:$DB60),0)</f>
        <v>0</v>
      </c>
      <c r="W60" s="15">
        <f>IF(SUM(wSUP!$C60:$DB60),$A60*wSUP!W60/SUM(wSUP!$C60:$DB60),0)</f>
        <v>0</v>
      </c>
      <c r="X60" s="15">
        <f>IF(SUM(wSUP!$C60:$DB60),$A60*wSUP!X60/SUM(wSUP!$C60:$DB60),0)</f>
        <v>0</v>
      </c>
      <c r="Y60" s="15">
        <f>IF(SUM(wSUP!$C60:$DB60),$A60*wSUP!Y60/SUM(wSUP!$C60:$DB60),0)</f>
        <v>0</v>
      </c>
      <c r="Z60" s="15">
        <f>IF(SUM(wSUP!$C60:$DB60),$A60*wSUP!Z60/SUM(wSUP!$C60:$DB60),0)</f>
        <v>0</v>
      </c>
      <c r="AA60" s="15">
        <f>IF(SUM(wSUP!$C60:$DB60),$A60*wSUP!AA60/SUM(wSUP!$C60:$DB60),0)</f>
        <v>0</v>
      </c>
      <c r="AB60" s="15">
        <f>IF(SUM(wSUP!$C60:$DB60),$A60*wSUP!AB60/SUM(wSUP!$C60:$DB60),0)</f>
        <v>0</v>
      </c>
      <c r="AC60" s="15">
        <f>IF(SUM(wSUP!$C60:$DB60),$A60*wSUP!AC60/SUM(wSUP!$C60:$DB60),0)</f>
        <v>0</v>
      </c>
      <c r="AD60" s="15">
        <f>IF(SUM(wSUP!$C60:$DB60),$A60*wSUP!AD60/SUM(wSUP!$C60:$DB60),0)</f>
        <v>0</v>
      </c>
      <c r="AE60" s="15">
        <f>IF(SUM(wSUP!$C60:$DB60),$A60*wSUP!AE60/SUM(wSUP!$C60:$DB60),0)</f>
        <v>0</v>
      </c>
      <c r="AF60" s="15">
        <f>IF(SUM(wSUP!$C60:$DB60),$A60*wSUP!AF60/SUM(wSUP!$C60:$DB60),0)</f>
        <v>0</v>
      </c>
      <c r="AG60" s="15">
        <f>IF(SUM(wSUP!$C60:$DB60),$A60*wSUP!AG60/SUM(wSUP!$C60:$DB60),0)</f>
        <v>0</v>
      </c>
      <c r="AH60" s="15">
        <f>IF(SUM(wSUP!$C60:$DB60),$A60*wSUP!AH60/SUM(wSUP!$C60:$DB60),0)</f>
        <v>0</v>
      </c>
      <c r="AI60" s="15">
        <f>IF(SUM(wSUP!$C60:$DB60),$A60*wSUP!AI60/SUM(wSUP!$C60:$DB60),0)</f>
        <v>0</v>
      </c>
      <c r="AJ60" s="15">
        <f>IF(SUM(wSUP!$C60:$DB60),$A60*wSUP!AJ60/SUM(wSUP!$C60:$DB60),0)</f>
        <v>0</v>
      </c>
      <c r="AK60" s="15">
        <f>IF(SUM(wSUP!$C60:$DB60),$A60*wSUP!AK60/SUM(wSUP!$C60:$DB60),0)</f>
        <v>0</v>
      </c>
      <c r="AL60" s="15">
        <f>IF(SUM(wSUP!$C60:$DB60),$A60*wSUP!AL60/SUM(wSUP!$C60:$DB60),0)</f>
        <v>0</v>
      </c>
      <c r="AM60" s="15">
        <f>IF(SUM(wSUP!$C60:$DB60),$A60*wSUP!AM60/SUM(wSUP!$C60:$DB60),0)</f>
        <v>0</v>
      </c>
      <c r="AN60" s="15">
        <f>IF(SUM(wSUP!$C60:$DB60),$A60*wSUP!AN60/SUM(wSUP!$C60:$DB60),0)</f>
        <v>0</v>
      </c>
      <c r="AO60" s="15">
        <f>IF(SUM(wSUP!$C60:$DB60),$A60*wSUP!AO60/SUM(wSUP!$C60:$DB60),0)</f>
        <v>0</v>
      </c>
      <c r="AP60" s="15">
        <f>IF(SUM(wSUP!$C60:$DB60),$A60*wSUP!AP60/SUM(wSUP!$C60:$DB60),0)</f>
        <v>0</v>
      </c>
      <c r="AQ60" s="15">
        <f>IF(SUM(wSUP!$C60:$DB60),$A60*wSUP!AQ60/SUM(wSUP!$C60:$DB60),0)</f>
        <v>0</v>
      </c>
      <c r="AR60" s="15">
        <f>IF(SUM(wSUP!$C60:$DB60),$A60*wSUP!AR60/SUM(wSUP!$C60:$DB60),0)</f>
        <v>0</v>
      </c>
      <c r="AS60" s="15">
        <f>IF(SUM(wSUP!$C60:$DB60),$A60*wSUP!AS60/SUM(wSUP!$C60:$DB60),0)</f>
        <v>0</v>
      </c>
      <c r="AT60" s="15">
        <f>IF(SUM(wSUP!$C60:$DB60),$A60*wSUP!AT60/SUM(wSUP!$C60:$DB60),0)</f>
        <v>0</v>
      </c>
      <c r="AU60" s="15">
        <f>IF(SUM(wSUP!$C60:$DB60),$A60*wSUP!AU60/SUM(wSUP!$C60:$DB60),0)</f>
        <v>0</v>
      </c>
      <c r="AV60" s="15">
        <f>IF(SUM(wSUP!$C60:$DB60),$A60*wSUP!AV60/SUM(wSUP!$C60:$DB60),0)</f>
        <v>0</v>
      </c>
      <c r="AW60" s="15">
        <f>IF(SUM(wSUP!$C60:$DB60),$A60*wSUP!AW60/SUM(wSUP!$C60:$DB60),0)</f>
        <v>0</v>
      </c>
      <c r="AX60" s="15">
        <f>IF(SUM(wSUP!$C60:$DB60),$A60*wSUP!AX60/SUM(wSUP!$C60:$DB60),0)</f>
        <v>0</v>
      </c>
      <c r="AY60" s="15">
        <f>IF(SUM(wSUP!$C60:$DB60),$A60*wSUP!AY60/SUM(wSUP!$C60:$DB60),0)</f>
        <v>0</v>
      </c>
      <c r="AZ60" s="15">
        <f>IF(SUM(wSUP!$C60:$DB60),$A60*wSUP!AZ60/SUM(wSUP!$C60:$DB60),0)</f>
        <v>0</v>
      </c>
      <c r="BA60" s="15">
        <f>IF(SUM(wSUP!$C60:$DB60),$A60*wSUP!BA60/SUM(wSUP!$C60:$DB60),0)</f>
        <v>0</v>
      </c>
      <c r="BB60" s="15">
        <f>IF(SUM(wSUP!$C60:$DB60),$A60*wSUP!BB60/SUM(wSUP!$C60:$DB60),0)</f>
        <v>0</v>
      </c>
      <c r="BC60" s="15">
        <f>IF(SUM(wSUP!$C60:$DB60),$A60*wSUP!BC60/SUM(wSUP!$C60:$DB60),0)</f>
        <v>59.140883549835436</v>
      </c>
      <c r="BD60" s="15">
        <f>IF(SUM(wSUP!$C60:$DB60),$A60*wSUP!BD60/SUM(wSUP!$C60:$DB60),0)</f>
        <v>3.5137515368805357</v>
      </c>
      <c r="BE60" s="15">
        <f>IF(SUM(wSUP!$C60:$DB60),$A60*wSUP!BE60/SUM(wSUP!$C60:$DB60),0)</f>
        <v>0</v>
      </c>
      <c r="BF60" s="15">
        <f>IF(SUM(wSUP!$C60:$DB60),$A60*wSUP!BF60/SUM(wSUP!$C60:$DB60),0)</f>
        <v>0</v>
      </c>
      <c r="BG60" s="15">
        <f>IF(SUM(wSUP!$C60:$DB60),$A60*wSUP!BG60/SUM(wSUP!$C60:$DB60),0)</f>
        <v>0</v>
      </c>
      <c r="BH60" s="15">
        <f>IF(SUM(wSUP!$C60:$DB60),$A60*wSUP!BH60/SUM(wSUP!$C60:$DB60),0)</f>
        <v>0</v>
      </c>
      <c r="BI60" s="15">
        <f>IF(SUM(wSUP!$C60:$DB60),$A60*wSUP!BI60/SUM(wSUP!$C60:$DB60),0)</f>
        <v>0</v>
      </c>
      <c r="BJ60" s="15">
        <f>IF(SUM(wSUP!$C60:$DB60),$A60*wSUP!BJ60/SUM(wSUP!$C60:$DB60),0)</f>
        <v>0</v>
      </c>
      <c r="BK60" s="15">
        <f>IF(SUM(wSUP!$C60:$DB60),$A60*wSUP!BK60/SUM(wSUP!$C60:$DB60),0)</f>
        <v>0</v>
      </c>
      <c r="BL60" s="15">
        <f>IF(SUM(wSUP!$C60:$DB60),$A60*wSUP!BL60/SUM(wSUP!$C60:$DB60),0)</f>
        <v>0</v>
      </c>
      <c r="BM60" s="15">
        <f>IF(SUM(wSUP!$C60:$DB60),$A60*wSUP!BM60/SUM(wSUP!$C60:$DB60),0)</f>
        <v>0</v>
      </c>
      <c r="BN60" s="15">
        <f>IF(SUM(wSUP!$C60:$DB60),$A60*wSUP!BN60/SUM(wSUP!$C60:$DB60),0)</f>
        <v>0</v>
      </c>
      <c r="BO60" s="15">
        <f>IF(SUM(wSUP!$C60:$DB60),$A60*wSUP!BO60/SUM(wSUP!$C60:$DB60),0)</f>
        <v>0</v>
      </c>
      <c r="BP60" s="15">
        <f>IF(SUM(wSUP!$C60:$DB60),$A60*wSUP!BP60/SUM(wSUP!$C60:$DB60),0)</f>
        <v>0</v>
      </c>
      <c r="BQ60" s="15">
        <f>IF(SUM(wSUP!$C60:$DB60),$A60*wSUP!BQ60/SUM(wSUP!$C60:$DB60),0)</f>
        <v>0</v>
      </c>
      <c r="BR60" s="15">
        <f>IF(SUM(wSUP!$C60:$DB60),$A60*wSUP!BR60/SUM(wSUP!$C60:$DB60),0)</f>
        <v>0</v>
      </c>
      <c r="BS60" s="15">
        <f>IF(SUM(wSUP!$C60:$DB60),$A60*wSUP!BS60/SUM(wSUP!$C60:$DB60),0)</f>
        <v>0</v>
      </c>
      <c r="BT60" s="15">
        <f>IF(SUM(wSUP!$C60:$DB60),$A60*wSUP!BT60/SUM(wSUP!$C60:$DB60),0)</f>
        <v>0</v>
      </c>
      <c r="BU60" s="15">
        <f>IF(SUM(wSUP!$C60:$DB60),$A60*wSUP!BU60/SUM(wSUP!$C60:$DB60),0)</f>
        <v>0</v>
      </c>
      <c r="BV60" s="15">
        <f>IF(SUM(wSUP!$C60:$DB60),$A60*wSUP!BV60/SUM(wSUP!$C60:$DB60),0)</f>
        <v>0</v>
      </c>
      <c r="BW60" s="15">
        <f>IF(SUM(wSUP!$C60:$DB60),$A60*wSUP!BW60/SUM(wSUP!$C60:$DB60),0)</f>
        <v>0</v>
      </c>
      <c r="BX60" s="15">
        <f>IF(SUM(wSUP!$C60:$DB60),$A60*wSUP!BX60/SUM(wSUP!$C60:$DB60),0)</f>
        <v>0</v>
      </c>
      <c r="BY60" s="15">
        <f>IF(SUM(wSUP!$C60:$DB60),$A60*wSUP!BY60/SUM(wSUP!$C60:$DB60),0)</f>
        <v>0</v>
      </c>
      <c r="BZ60" s="15">
        <f>IF(SUM(wSUP!$C60:$DB60),$A60*wSUP!BZ60/SUM(wSUP!$C60:$DB60),0)</f>
        <v>0</v>
      </c>
      <c r="CA60" s="15">
        <f>IF(SUM(wSUP!$C60:$DB60),$A60*wSUP!CA60/SUM(wSUP!$C60:$DB60),0)</f>
        <v>0</v>
      </c>
      <c r="CB60" s="15">
        <f>IF(SUM(wSUP!$C60:$DB60),$A60*wSUP!CB60/SUM(wSUP!$C60:$DB60),0)</f>
        <v>0</v>
      </c>
      <c r="CC60" s="15">
        <f>IF(SUM(wSUP!$C60:$DB60),$A60*wSUP!CC60/SUM(wSUP!$C60:$DB60),0)</f>
        <v>0</v>
      </c>
      <c r="CD60" s="15">
        <f>IF(SUM(wSUP!$C60:$DB60),$A60*wSUP!CD60/SUM(wSUP!$C60:$DB60),0)</f>
        <v>0</v>
      </c>
      <c r="CE60" s="15">
        <f>IF(SUM(wSUP!$C60:$DB60),$A60*wSUP!CE60/SUM(wSUP!$C60:$DB60),0)</f>
        <v>0</v>
      </c>
      <c r="CF60" s="15">
        <f>IF(SUM(wSUP!$C60:$DB60),$A60*wSUP!CF60/SUM(wSUP!$C60:$DB60),0)</f>
        <v>0</v>
      </c>
      <c r="CG60" s="15">
        <f>IF(SUM(wSUP!$C60:$DB60),$A60*wSUP!CG60/SUM(wSUP!$C60:$DB60),0)</f>
        <v>0</v>
      </c>
      <c r="CH60" s="15">
        <f>IF(SUM(wSUP!$C60:$DB60),$A60*wSUP!CH60/SUM(wSUP!$C60:$DB60),0)</f>
        <v>0</v>
      </c>
      <c r="CI60" s="15">
        <f>IF(SUM(wSUP!$C60:$DB60),$A60*wSUP!CI60/SUM(wSUP!$C60:$DB60),0)</f>
        <v>0</v>
      </c>
      <c r="CJ60" s="15">
        <f>IF(SUM(wSUP!$C60:$DB60),$A60*wSUP!CJ60/SUM(wSUP!$C60:$DB60),0)</f>
        <v>0</v>
      </c>
      <c r="CK60" s="15">
        <f>IF(SUM(wSUP!$C60:$DB60),$A60*wSUP!CK60/SUM(wSUP!$C60:$DB60),0)</f>
        <v>0</v>
      </c>
      <c r="CL60" s="15">
        <f>IF(SUM(wSUP!$C60:$DB60),$A60*wSUP!CL60/SUM(wSUP!$C60:$DB60),0)</f>
        <v>0</v>
      </c>
      <c r="CM60" s="15">
        <f>IF(SUM(wSUP!$C60:$DB60),$A60*wSUP!CM60/SUM(wSUP!$C60:$DB60),0)</f>
        <v>0</v>
      </c>
      <c r="CN60" s="15">
        <f>IF(SUM(wSUP!$C60:$DB60),$A60*wSUP!CN60/SUM(wSUP!$C60:$DB60),0)</f>
        <v>7.1747760220521083E-4</v>
      </c>
      <c r="CO60" s="15">
        <f>IF(SUM(wSUP!$C60:$DB60),$A60*wSUP!CO60/SUM(wSUP!$C60:$DB60),0)</f>
        <v>0</v>
      </c>
      <c r="CP60" s="15">
        <f>IF(SUM(wSUP!$C60:$DB60),$A60*wSUP!CP60/SUM(wSUP!$C60:$DB60),0)</f>
        <v>0</v>
      </c>
      <c r="CQ60" s="15">
        <f>IF(SUM(wSUP!$C60:$DB60),$A60*wSUP!CQ60/SUM(wSUP!$C60:$DB60),0)</f>
        <v>6.9692802025485259</v>
      </c>
      <c r="CR60" s="15">
        <f>IF(SUM(wSUP!$C60:$DB60),$A60*wSUP!CR60/SUM(wSUP!$C60:$DB60),0)</f>
        <v>0</v>
      </c>
      <c r="CS60" s="15">
        <f>IF(SUM(wSUP!$C60:$DB60),$A60*wSUP!CS60/SUM(wSUP!$C60:$DB60),0)</f>
        <v>7.4987595027218492E-3</v>
      </c>
      <c r="CT60" s="15">
        <f>IF(SUM(wSUP!$C60:$DB60),$A60*wSUP!CT60/SUM(wSUP!$C60:$DB60),0)</f>
        <v>0</v>
      </c>
      <c r="CU60" s="15">
        <f>IF(SUM(wSUP!$C60:$DB60),$A60*wSUP!CU60/SUM(wSUP!$C60:$DB60),0)</f>
        <v>1.4214509447926186E-2</v>
      </c>
      <c r="CV60" s="15">
        <f>IF(SUM(wSUP!$C60:$DB60),$A60*wSUP!CV60/SUM(wSUP!$C60:$DB60),0)</f>
        <v>0</v>
      </c>
      <c r="CW60" s="15">
        <f>IF(SUM(wSUP!$C60:$DB60),$A60*wSUP!CW60/SUM(wSUP!$C60:$DB60),0)</f>
        <v>0</v>
      </c>
      <c r="CX60" s="15">
        <f>IF(SUM(wSUP!$C60:$DB60),$A60*wSUP!CX60/SUM(wSUP!$C60:$DB60),0)</f>
        <v>0</v>
      </c>
      <c r="CY60" s="15">
        <f>IF(SUM(wSUP!$C60:$DB60),$A60*wSUP!CY60/SUM(wSUP!$C60:$DB60),0)</f>
        <v>3.7018666224188073E-3</v>
      </c>
      <c r="CZ60" s="15">
        <f>IF(SUM(wSUP!$C60:$DB60),$A60*wSUP!CZ60/SUM(wSUP!$C60:$DB60),0)</f>
        <v>3.5200576880826659E-2</v>
      </c>
      <c r="DA60" s="15">
        <f>IF(SUM(wSUP!$C60:$DB60),$A60*wSUP!DA60/SUM(wSUP!$C60:$DB60),0)</f>
        <v>0</v>
      </c>
      <c r="DB60" s="15">
        <f>IF(SUM(wSUP!$C60:$DB60),$A60*wSUP!DB60/SUM(wSUP!$C60:$DB60),0)</f>
        <v>0</v>
      </c>
      <c r="DC60" s="1"/>
    </row>
    <row r="61" spans="1:107" x14ac:dyDescent="0.35">
      <c r="A61" s="35">
        <v>31.352764988585154</v>
      </c>
      <c r="B61" s="15" t="s">
        <v>147</v>
      </c>
      <c r="C61" s="15">
        <f>IF(SUM(wSUP!$C61:$DB61),$A61*wSUP!C61/SUM(wSUP!$C61:$DB61),0)</f>
        <v>0</v>
      </c>
      <c r="D61" s="15">
        <f>IF(SUM(wSUP!$C61:$DB61),$A61*wSUP!D61/SUM(wSUP!$C61:$DB61),0)</f>
        <v>0</v>
      </c>
      <c r="E61" s="15">
        <f>IF(SUM(wSUP!$C61:$DB61),$A61*wSUP!E61/SUM(wSUP!$C61:$DB61),0)</f>
        <v>0</v>
      </c>
      <c r="F61" s="15">
        <f>IF(SUM(wSUP!$C61:$DB61),$A61*wSUP!F61/SUM(wSUP!$C61:$DB61),0)</f>
        <v>0</v>
      </c>
      <c r="G61" s="15">
        <f>IF(SUM(wSUP!$C61:$DB61),$A61*wSUP!G61/SUM(wSUP!$C61:$DB61),0)</f>
        <v>0</v>
      </c>
      <c r="H61" s="15">
        <f>IF(SUM(wSUP!$C61:$DB61),$A61*wSUP!H61/SUM(wSUP!$C61:$DB61),0)</f>
        <v>0</v>
      </c>
      <c r="I61" s="15">
        <f>IF(SUM(wSUP!$C61:$DB61),$A61*wSUP!I61/SUM(wSUP!$C61:$DB61),0)</f>
        <v>0</v>
      </c>
      <c r="J61" s="15">
        <f>IF(SUM(wSUP!$C61:$DB61),$A61*wSUP!J61/SUM(wSUP!$C61:$DB61),0)</f>
        <v>0</v>
      </c>
      <c r="K61" s="15">
        <f>IF(SUM(wSUP!$C61:$DB61),$A61*wSUP!K61/SUM(wSUP!$C61:$DB61),0)</f>
        <v>0</v>
      </c>
      <c r="L61" s="15">
        <f>IF(SUM(wSUP!$C61:$DB61),$A61*wSUP!L61/SUM(wSUP!$C61:$DB61),0)</f>
        <v>0</v>
      </c>
      <c r="M61" s="15">
        <f>IF(SUM(wSUP!$C61:$DB61),$A61*wSUP!M61/SUM(wSUP!$C61:$DB61),0)</f>
        <v>0</v>
      </c>
      <c r="N61" s="15">
        <f>IF(SUM(wSUP!$C61:$DB61),$A61*wSUP!N61/SUM(wSUP!$C61:$DB61),0)</f>
        <v>0</v>
      </c>
      <c r="O61" s="15">
        <f>IF(SUM(wSUP!$C61:$DB61),$A61*wSUP!O61/SUM(wSUP!$C61:$DB61),0)</f>
        <v>0</v>
      </c>
      <c r="P61" s="15">
        <f>IF(SUM(wSUP!$C61:$DB61),$A61*wSUP!P61/SUM(wSUP!$C61:$DB61),0)</f>
        <v>0</v>
      </c>
      <c r="Q61" s="15">
        <f>IF(SUM(wSUP!$C61:$DB61),$A61*wSUP!Q61/SUM(wSUP!$C61:$DB61),0)</f>
        <v>0</v>
      </c>
      <c r="R61" s="15">
        <f>IF(SUM(wSUP!$C61:$DB61),$A61*wSUP!R61/SUM(wSUP!$C61:$DB61),0)</f>
        <v>0</v>
      </c>
      <c r="S61" s="15">
        <f>IF(SUM(wSUP!$C61:$DB61),$A61*wSUP!S61/SUM(wSUP!$C61:$DB61),0)</f>
        <v>0</v>
      </c>
      <c r="T61" s="15">
        <f>IF(SUM(wSUP!$C61:$DB61),$A61*wSUP!T61/SUM(wSUP!$C61:$DB61),0)</f>
        <v>0</v>
      </c>
      <c r="U61" s="15">
        <f>IF(SUM(wSUP!$C61:$DB61),$A61*wSUP!U61/SUM(wSUP!$C61:$DB61),0)</f>
        <v>0</v>
      </c>
      <c r="V61" s="15">
        <f>IF(SUM(wSUP!$C61:$DB61),$A61*wSUP!V61/SUM(wSUP!$C61:$DB61),0)</f>
        <v>0</v>
      </c>
      <c r="W61" s="15">
        <f>IF(SUM(wSUP!$C61:$DB61),$A61*wSUP!W61/SUM(wSUP!$C61:$DB61),0)</f>
        <v>0</v>
      </c>
      <c r="X61" s="15">
        <f>IF(SUM(wSUP!$C61:$DB61),$A61*wSUP!X61/SUM(wSUP!$C61:$DB61),0)</f>
        <v>0</v>
      </c>
      <c r="Y61" s="15">
        <f>IF(SUM(wSUP!$C61:$DB61),$A61*wSUP!Y61/SUM(wSUP!$C61:$DB61),0)</f>
        <v>0</v>
      </c>
      <c r="Z61" s="15">
        <f>IF(SUM(wSUP!$C61:$DB61),$A61*wSUP!Z61/SUM(wSUP!$C61:$DB61),0)</f>
        <v>0</v>
      </c>
      <c r="AA61" s="15">
        <f>IF(SUM(wSUP!$C61:$DB61),$A61*wSUP!AA61/SUM(wSUP!$C61:$DB61),0)</f>
        <v>0</v>
      </c>
      <c r="AB61" s="15">
        <f>IF(SUM(wSUP!$C61:$DB61),$A61*wSUP!AB61/SUM(wSUP!$C61:$DB61),0)</f>
        <v>0</v>
      </c>
      <c r="AC61" s="15">
        <f>IF(SUM(wSUP!$C61:$DB61),$A61*wSUP!AC61/SUM(wSUP!$C61:$DB61),0)</f>
        <v>0</v>
      </c>
      <c r="AD61" s="15">
        <f>IF(SUM(wSUP!$C61:$DB61),$A61*wSUP!AD61/SUM(wSUP!$C61:$DB61),0)</f>
        <v>0</v>
      </c>
      <c r="AE61" s="15">
        <f>IF(SUM(wSUP!$C61:$DB61),$A61*wSUP!AE61/SUM(wSUP!$C61:$DB61),0)</f>
        <v>0</v>
      </c>
      <c r="AF61" s="15">
        <f>IF(SUM(wSUP!$C61:$DB61),$A61*wSUP!AF61/SUM(wSUP!$C61:$DB61),0)</f>
        <v>0</v>
      </c>
      <c r="AG61" s="15">
        <f>IF(SUM(wSUP!$C61:$DB61),$A61*wSUP!AG61/SUM(wSUP!$C61:$DB61),0)</f>
        <v>0</v>
      </c>
      <c r="AH61" s="15">
        <f>IF(SUM(wSUP!$C61:$DB61),$A61*wSUP!AH61/SUM(wSUP!$C61:$DB61),0)</f>
        <v>0</v>
      </c>
      <c r="AI61" s="15">
        <f>IF(SUM(wSUP!$C61:$DB61),$A61*wSUP!AI61/SUM(wSUP!$C61:$DB61),0)</f>
        <v>0</v>
      </c>
      <c r="AJ61" s="15">
        <f>IF(SUM(wSUP!$C61:$DB61),$A61*wSUP!AJ61/SUM(wSUP!$C61:$DB61),0)</f>
        <v>0</v>
      </c>
      <c r="AK61" s="15">
        <f>IF(SUM(wSUP!$C61:$DB61),$A61*wSUP!AK61/SUM(wSUP!$C61:$DB61),0)</f>
        <v>0</v>
      </c>
      <c r="AL61" s="15">
        <f>IF(SUM(wSUP!$C61:$DB61),$A61*wSUP!AL61/SUM(wSUP!$C61:$DB61),0)</f>
        <v>0</v>
      </c>
      <c r="AM61" s="15">
        <f>IF(SUM(wSUP!$C61:$DB61),$A61*wSUP!AM61/SUM(wSUP!$C61:$DB61),0)</f>
        <v>0</v>
      </c>
      <c r="AN61" s="15">
        <f>IF(SUM(wSUP!$C61:$DB61),$A61*wSUP!AN61/SUM(wSUP!$C61:$DB61),0)</f>
        <v>0</v>
      </c>
      <c r="AO61" s="15">
        <f>IF(SUM(wSUP!$C61:$DB61),$A61*wSUP!AO61/SUM(wSUP!$C61:$DB61),0)</f>
        <v>0</v>
      </c>
      <c r="AP61" s="15">
        <f>IF(SUM(wSUP!$C61:$DB61),$A61*wSUP!AP61/SUM(wSUP!$C61:$DB61),0)</f>
        <v>0</v>
      </c>
      <c r="AQ61" s="15">
        <f>IF(SUM(wSUP!$C61:$DB61),$A61*wSUP!AQ61/SUM(wSUP!$C61:$DB61),0)</f>
        <v>0</v>
      </c>
      <c r="AR61" s="15">
        <f>IF(SUM(wSUP!$C61:$DB61),$A61*wSUP!AR61/SUM(wSUP!$C61:$DB61),0)</f>
        <v>0</v>
      </c>
      <c r="AS61" s="15">
        <f>IF(SUM(wSUP!$C61:$DB61),$A61*wSUP!AS61/SUM(wSUP!$C61:$DB61),0)</f>
        <v>0</v>
      </c>
      <c r="AT61" s="15">
        <f>IF(SUM(wSUP!$C61:$DB61),$A61*wSUP!AT61/SUM(wSUP!$C61:$DB61),0)</f>
        <v>0</v>
      </c>
      <c r="AU61" s="15">
        <f>IF(SUM(wSUP!$C61:$DB61),$A61*wSUP!AU61/SUM(wSUP!$C61:$DB61),0)</f>
        <v>0</v>
      </c>
      <c r="AV61" s="15">
        <f>IF(SUM(wSUP!$C61:$DB61),$A61*wSUP!AV61/SUM(wSUP!$C61:$DB61),0)</f>
        <v>0</v>
      </c>
      <c r="AW61" s="15">
        <f>IF(SUM(wSUP!$C61:$DB61),$A61*wSUP!AW61/SUM(wSUP!$C61:$DB61),0)</f>
        <v>0</v>
      </c>
      <c r="AX61" s="15">
        <f>IF(SUM(wSUP!$C61:$DB61),$A61*wSUP!AX61/SUM(wSUP!$C61:$DB61),0)</f>
        <v>0</v>
      </c>
      <c r="AY61" s="15">
        <f>IF(SUM(wSUP!$C61:$DB61),$A61*wSUP!AY61/SUM(wSUP!$C61:$DB61),0)</f>
        <v>0</v>
      </c>
      <c r="AZ61" s="15">
        <f>IF(SUM(wSUP!$C61:$DB61),$A61*wSUP!AZ61/SUM(wSUP!$C61:$DB61),0)</f>
        <v>0</v>
      </c>
      <c r="BA61" s="15">
        <f>IF(SUM(wSUP!$C61:$DB61),$A61*wSUP!BA61/SUM(wSUP!$C61:$DB61),0)</f>
        <v>0</v>
      </c>
      <c r="BB61" s="15">
        <f>IF(SUM(wSUP!$C61:$DB61),$A61*wSUP!BB61/SUM(wSUP!$C61:$DB61),0)</f>
        <v>0</v>
      </c>
      <c r="BC61" s="15">
        <f>IF(SUM(wSUP!$C61:$DB61),$A61*wSUP!BC61/SUM(wSUP!$C61:$DB61),0)</f>
        <v>0</v>
      </c>
      <c r="BD61" s="15">
        <f>IF(SUM(wSUP!$C61:$DB61),$A61*wSUP!BD61/SUM(wSUP!$C61:$DB61),0)</f>
        <v>30.677350002192281</v>
      </c>
      <c r="BE61" s="15">
        <f>IF(SUM(wSUP!$C61:$DB61),$A61*wSUP!BE61/SUM(wSUP!$C61:$DB61),0)</f>
        <v>0</v>
      </c>
      <c r="BF61" s="15">
        <f>IF(SUM(wSUP!$C61:$DB61),$A61*wSUP!BF61/SUM(wSUP!$C61:$DB61),0)</f>
        <v>0</v>
      </c>
      <c r="BG61" s="15">
        <f>IF(SUM(wSUP!$C61:$DB61),$A61*wSUP!BG61/SUM(wSUP!$C61:$DB61),0)</f>
        <v>6.6390537048166984E-2</v>
      </c>
      <c r="BH61" s="15">
        <f>IF(SUM(wSUP!$C61:$DB61),$A61*wSUP!BH61/SUM(wSUP!$C61:$DB61),0)</f>
        <v>0</v>
      </c>
      <c r="BI61" s="15">
        <f>IF(SUM(wSUP!$C61:$DB61),$A61*wSUP!BI61/SUM(wSUP!$C61:$DB61),0)</f>
        <v>0</v>
      </c>
      <c r="BJ61" s="15">
        <f>IF(SUM(wSUP!$C61:$DB61),$A61*wSUP!BJ61/SUM(wSUP!$C61:$DB61),0)</f>
        <v>0</v>
      </c>
      <c r="BK61" s="15">
        <f>IF(SUM(wSUP!$C61:$DB61),$A61*wSUP!BK61/SUM(wSUP!$C61:$DB61),0)</f>
        <v>0</v>
      </c>
      <c r="BL61" s="15">
        <f>IF(SUM(wSUP!$C61:$DB61),$A61*wSUP!BL61/SUM(wSUP!$C61:$DB61),0)</f>
        <v>0</v>
      </c>
      <c r="BM61" s="15">
        <f>IF(SUM(wSUP!$C61:$DB61),$A61*wSUP!BM61/SUM(wSUP!$C61:$DB61),0)</f>
        <v>0</v>
      </c>
      <c r="BN61" s="15">
        <f>IF(SUM(wSUP!$C61:$DB61),$A61*wSUP!BN61/SUM(wSUP!$C61:$DB61),0)</f>
        <v>0</v>
      </c>
      <c r="BO61" s="15">
        <f>IF(SUM(wSUP!$C61:$DB61),$A61*wSUP!BO61/SUM(wSUP!$C61:$DB61),0)</f>
        <v>0</v>
      </c>
      <c r="BP61" s="15">
        <f>IF(SUM(wSUP!$C61:$DB61),$A61*wSUP!BP61/SUM(wSUP!$C61:$DB61),0)</f>
        <v>0.24142688067941287</v>
      </c>
      <c r="BQ61" s="15">
        <f>IF(SUM(wSUP!$C61:$DB61),$A61*wSUP!BQ61/SUM(wSUP!$C61:$DB61),0)</f>
        <v>0</v>
      </c>
      <c r="BR61" s="15">
        <f>IF(SUM(wSUP!$C61:$DB61),$A61*wSUP!BR61/SUM(wSUP!$C61:$DB61),0)</f>
        <v>0</v>
      </c>
      <c r="BS61" s="15">
        <f>IF(SUM(wSUP!$C61:$DB61),$A61*wSUP!BS61/SUM(wSUP!$C61:$DB61),0)</f>
        <v>0</v>
      </c>
      <c r="BT61" s="15">
        <f>IF(SUM(wSUP!$C61:$DB61),$A61*wSUP!BT61/SUM(wSUP!$C61:$DB61),0)</f>
        <v>0</v>
      </c>
      <c r="BU61" s="15">
        <f>IF(SUM(wSUP!$C61:$DB61),$A61*wSUP!BU61/SUM(wSUP!$C61:$DB61),0)</f>
        <v>0</v>
      </c>
      <c r="BV61" s="15">
        <f>IF(SUM(wSUP!$C61:$DB61),$A61*wSUP!BV61/SUM(wSUP!$C61:$DB61),0)</f>
        <v>0</v>
      </c>
      <c r="BW61" s="15">
        <f>IF(SUM(wSUP!$C61:$DB61),$A61*wSUP!BW61/SUM(wSUP!$C61:$DB61),0)</f>
        <v>0</v>
      </c>
      <c r="BX61" s="15">
        <f>IF(SUM(wSUP!$C61:$DB61),$A61*wSUP!BX61/SUM(wSUP!$C61:$DB61),0)</f>
        <v>0</v>
      </c>
      <c r="BY61" s="15">
        <f>IF(SUM(wSUP!$C61:$DB61),$A61*wSUP!BY61/SUM(wSUP!$C61:$DB61),0)</f>
        <v>0</v>
      </c>
      <c r="BZ61" s="15">
        <f>IF(SUM(wSUP!$C61:$DB61),$A61*wSUP!BZ61/SUM(wSUP!$C61:$DB61),0)</f>
        <v>0.13693880047689561</v>
      </c>
      <c r="CA61" s="15">
        <f>IF(SUM(wSUP!$C61:$DB61),$A61*wSUP!CA61/SUM(wSUP!$C61:$DB61),0)</f>
        <v>0.23065876818839998</v>
      </c>
      <c r="CB61" s="15">
        <f>IF(SUM(wSUP!$C61:$DB61),$A61*wSUP!CB61/SUM(wSUP!$C61:$DB61),0)</f>
        <v>0</v>
      </c>
      <c r="CC61" s="15">
        <f>IF(SUM(wSUP!$C61:$DB61),$A61*wSUP!CC61/SUM(wSUP!$C61:$DB61),0)</f>
        <v>0</v>
      </c>
      <c r="CD61" s="15">
        <f>IF(SUM(wSUP!$C61:$DB61),$A61*wSUP!CD61/SUM(wSUP!$C61:$DB61),0)</f>
        <v>0</v>
      </c>
      <c r="CE61" s="15">
        <f>IF(SUM(wSUP!$C61:$DB61),$A61*wSUP!CE61/SUM(wSUP!$C61:$DB61),0)</f>
        <v>0</v>
      </c>
      <c r="CF61" s="15">
        <f>IF(SUM(wSUP!$C61:$DB61),$A61*wSUP!CF61/SUM(wSUP!$C61:$DB61),0)</f>
        <v>0</v>
      </c>
      <c r="CG61" s="15">
        <f>IF(SUM(wSUP!$C61:$DB61),$A61*wSUP!CG61/SUM(wSUP!$C61:$DB61),0)</f>
        <v>0</v>
      </c>
      <c r="CH61" s="15">
        <f>IF(SUM(wSUP!$C61:$DB61),$A61*wSUP!CH61/SUM(wSUP!$C61:$DB61),0)</f>
        <v>0</v>
      </c>
      <c r="CI61" s="15">
        <f>IF(SUM(wSUP!$C61:$DB61),$A61*wSUP!CI61/SUM(wSUP!$C61:$DB61),0)</f>
        <v>0</v>
      </c>
      <c r="CJ61" s="15">
        <f>IF(SUM(wSUP!$C61:$DB61),$A61*wSUP!CJ61/SUM(wSUP!$C61:$DB61),0)</f>
        <v>0</v>
      </c>
      <c r="CK61" s="15">
        <f>IF(SUM(wSUP!$C61:$DB61),$A61*wSUP!CK61/SUM(wSUP!$C61:$DB61),0)</f>
        <v>0</v>
      </c>
      <c r="CL61" s="15">
        <f>IF(SUM(wSUP!$C61:$DB61),$A61*wSUP!CL61/SUM(wSUP!$C61:$DB61),0)</f>
        <v>0</v>
      </c>
      <c r="CM61" s="15">
        <f>IF(SUM(wSUP!$C61:$DB61),$A61*wSUP!CM61/SUM(wSUP!$C61:$DB61),0)</f>
        <v>0</v>
      </c>
      <c r="CN61" s="15">
        <f>IF(SUM(wSUP!$C61:$DB61),$A61*wSUP!CN61/SUM(wSUP!$C61:$DB61),0)</f>
        <v>0</v>
      </c>
      <c r="CO61" s="15">
        <f>IF(SUM(wSUP!$C61:$DB61),$A61*wSUP!CO61/SUM(wSUP!$C61:$DB61),0)</f>
        <v>0</v>
      </c>
      <c r="CP61" s="15">
        <f>IF(SUM(wSUP!$C61:$DB61),$A61*wSUP!CP61/SUM(wSUP!$C61:$DB61),0)</f>
        <v>0</v>
      </c>
      <c r="CQ61" s="15">
        <f>IF(SUM(wSUP!$C61:$DB61),$A61*wSUP!CQ61/SUM(wSUP!$C61:$DB61),0)</f>
        <v>0</v>
      </c>
      <c r="CR61" s="15">
        <f>IF(SUM(wSUP!$C61:$DB61),$A61*wSUP!CR61/SUM(wSUP!$C61:$DB61),0)</f>
        <v>0</v>
      </c>
      <c r="CS61" s="15">
        <f>IF(SUM(wSUP!$C61:$DB61),$A61*wSUP!CS61/SUM(wSUP!$C61:$DB61),0)</f>
        <v>0</v>
      </c>
      <c r="CT61" s="15">
        <f>IF(SUM(wSUP!$C61:$DB61),$A61*wSUP!CT61/SUM(wSUP!$C61:$DB61),0)</f>
        <v>0</v>
      </c>
      <c r="CU61" s="15">
        <f>IF(SUM(wSUP!$C61:$DB61),$A61*wSUP!CU61/SUM(wSUP!$C61:$DB61),0)</f>
        <v>0</v>
      </c>
      <c r="CV61" s="15">
        <f>IF(SUM(wSUP!$C61:$DB61),$A61*wSUP!CV61/SUM(wSUP!$C61:$DB61),0)</f>
        <v>0</v>
      </c>
      <c r="CW61" s="15">
        <f>IF(SUM(wSUP!$C61:$DB61),$A61*wSUP!CW61/SUM(wSUP!$C61:$DB61),0)</f>
        <v>0</v>
      </c>
      <c r="CX61" s="15">
        <f>IF(SUM(wSUP!$C61:$DB61),$A61*wSUP!CX61/SUM(wSUP!$C61:$DB61),0)</f>
        <v>0</v>
      </c>
      <c r="CY61" s="15">
        <f>IF(SUM(wSUP!$C61:$DB61),$A61*wSUP!CY61/SUM(wSUP!$C61:$DB61),0)</f>
        <v>0</v>
      </c>
      <c r="CZ61" s="15">
        <f>IF(SUM(wSUP!$C61:$DB61),$A61*wSUP!CZ61/SUM(wSUP!$C61:$DB61),0)</f>
        <v>0</v>
      </c>
      <c r="DA61" s="15">
        <f>IF(SUM(wSUP!$C61:$DB61),$A61*wSUP!DA61/SUM(wSUP!$C61:$DB61),0)</f>
        <v>0</v>
      </c>
      <c r="DB61" s="15">
        <f>IF(SUM(wSUP!$C61:$DB61),$A61*wSUP!DB61/SUM(wSUP!$C61:$DB61),0)</f>
        <v>0</v>
      </c>
      <c r="DC61" s="1"/>
    </row>
    <row r="62" spans="1:107" x14ac:dyDescent="0.35">
      <c r="A62" s="35">
        <v>25.751368792228369</v>
      </c>
      <c r="B62" s="15" t="s">
        <v>497</v>
      </c>
      <c r="C62" s="15">
        <f>IF(SUM(wSUP!$C62:$DB62),$A62*wSUP!C62/SUM(wSUP!$C62:$DB62),0)</f>
        <v>0</v>
      </c>
      <c r="D62" s="15">
        <f>IF(SUM(wSUP!$C62:$DB62),$A62*wSUP!D62/SUM(wSUP!$C62:$DB62),0)</f>
        <v>0</v>
      </c>
      <c r="E62" s="15">
        <f>IF(SUM(wSUP!$C62:$DB62),$A62*wSUP!E62/SUM(wSUP!$C62:$DB62),0)</f>
        <v>0</v>
      </c>
      <c r="F62" s="15">
        <f>IF(SUM(wSUP!$C62:$DB62),$A62*wSUP!F62/SUM(wSUP!$C62:$DB62),0)</f>
        <v>0</v>
      </c>
      <c r="G62" s="15">
        <f>IF(SUM(wSUP!$C62:$DB62),$A62*wSUP!G62/SUM(wSUP!$C62:$DB62),0)</f>
        <v>0</v>
      </c>
      <c r="H62" s="15">
        <f>IF(SUM(wSUP!$C62:$DB62),$A62*wSUP!H62/SUM(wSUP!$C62:$DB62),0)</f>
        <v>0</v>
      </c>
      <c r="I62" s="15">
        <f>IF(SUM(wSUP!$C62:$DB62),$A62*wSUP!I62/SUM(wSUP!$C62:$DB62),0)</f>
        <v>0</v>
      </c>
      <c r="J62" s="15">
        <f>IF(SUM(wSUP!$C62:$DB62),$A62*wSUP!J62/SUM(wSUP!$C62:$DB62),0)</f>
        <v>0</v>
      </c>
      <c r="K62" s="15">
        <f>IF(SUM(wSUP!$C62:$DB62),$A62*wSUP!K62/SUM(wSUP!$C62:$DB62),0)</f>
        <v>0</v>
      </c>
      <c r="L62" s="15">
        <f>IF(SUM(wSUP!$C62:$DB62),$A62*wSUP!L62/SUM(wSUP!$C62:$DB62),0)</f>
        <v>0</v>
      </c>
      <c r="M62" s="15">
        <f>IF(SUM(wSUP!$C62:$DB62),$A62*wSUP!M62/SUM(wSUP!$C62:$DB62),0)</f>
        <v>0</v>
      </c>
      <c r="N62" s="15">
        <f>IF(SUM(wSUP!$C62:$DB62),$A62*wSUP!N62/SUM(wSUP!$C62:$DB62),0)</f>
        <v>0</v>
      </c>
      <c r="O62" s="15">
        <f>IF(SUM(wSUP!$C62:$DB62),$A62*wSUP!O62/SUM(wSUP!$C62:$DB62),0)</f>
        <v>0</v>
      </c>
      <c r="P62" s="15">
        <f>IF(SUM(wSUP!$C62:$DB62),$A62*wSUP!P62/SUM(wSUP!$C62:$DB62),0)</f>
        <v>0</v>
      </c>
      <c r="Q62" s="15">
        <f>IF(SUM(wSUP!$C62:$DB62),$A62*wSUP!Q62/SUM(wSUP!$C62:$DB62),0)</f>
        <v>0</v>
      </c>
      <c r="R62" s="15">
        <f>IF(SUM(wSUP!$C62:$DB62),$A62*wSUP!R62/SUM(wSUP!$C62:$DB62),0)</f>
        <v>0</v>
      </c>
      <c r="S62" s="15">
        <f>IF(SUM(wSUP!$C62:$DB62),$A62*wSUP!S62/SUM(wSUP!$C62:$DB62),0)</f>
        <v>0</v>
      </c>
      <c r="T62" s="15">
        <f>IF(SUM(wSUP!$C62:$DB62),$A62*wSUP!T62/SUM(wSUP!$C62:$DB62),0)</f>
        <v>0</v>
      </c>
      <c r="U62" s="15">
        <f>IF(SUM(wSUP!$C62:$DB62),$A62*wSUP!U62/SUM(wSUP!$C62:$DB62),0)</f>
        <v>0</v>
      </c>
      <c r="V62" s="15">
        <f>IF(SUM(wSUP!$C62:$DB62),$A62*wSUP!V62/SUM(wSUP!$C62:$DB62),0)</f>
        <v>0</v>
      </c>
      <c r="W62" s="15">
        <f>IF(SUM(wSUP!$C62:$DB62),$A62*wSUP!W62/SUM(wSUP!$C62:$DB62),0)</f>
        <v>0</v>
      </c>
      <c r="X62" s="15">
        <f>IF(SUM(wSUP!$C62:$DB62),$A62*wSUP!X62/SUM(wSUP!$C62:$DB62),0)</f>
        <v>0</v>
      </c>
      <c r="Y62" s="15">
        <f>IF(SUM(wSUP!$C62:$DB62),$A62*wSUP!Y62/SUM(wSUP!$C62:$DB62),0)</f>
        <v>0</v>
      </c>
      <c r="Z62" s="15">
        <f>IF(SUM(wSUP!$C62:$DB62),$A62*wSUP!Z62/SUM(wSUP!$C62:$DB62),0)</f>
        <v>0</v>
      </c>
      <c r="AA62" s="15">
        <f>IF(SUM(wSUP!$C62:$DB62),$A62*wSUP!AA62/SUM(wSUP!$C62:$DB62),0)</f>
        <v>0</v>
      </c>
      <c r="AB62" s="15">
        <f>IF(SUM(wSUP!$C62:$DB62),$A62*wSUP!AB62/SUM(wSUP!$C62:$DB62),0)</f>
        <v>0</v>
      </c>
      <c r="AC62" s="15">
        <f>IF(SUM(wSUP!$C62:$DB62),$A62*wSUP!AC62/SUM(wSUP!$C62:$DB62),0)</f>
        <v>0</v>
      </c>
      <c r="AD62" s="15">
        <f>IF(SUM(wSUP!$C62:$DB62),$A62*wSUP!AD62/SUM(wSUP!$C62:$DB62),0)</f>
        <v>0</v>
      </c>
      <c r="AE62" s="15">
        <f>IF(SUM(wSUP!$C62:$DB62),$A62*wSUP!AE62/SUM(wSUP!$C62:$DB62),0)</f>
        <v>0</v>
      </c>
      <c r="AF62" s="15">
        <f>IF(SUM(wSUP!$C62:$DB62),$A62*wSUP!AF62/SUM(wSUP!$C62:$DB62),0)</f>
        <v>0</v>
      </c>
      <c r="AG62" s="15">
        <f>IF(SUM(wSUP!$C62:$DB62),$A62*wSUP!AG62/SUM(wSUP!$C62:$DB62),0)</f>
        <v>0</v>
      </c>
      <c r="AH62" s="15">
        <f>IF(SUM(wSUP!$C62:$DB62),$A62*wSUP!AH62/SUM(wSUP!$C62:$DB62),0)</f>
        <v>0</v>
      </c>
      <c r="AI62" s="15">
        <f>IF(SUM(wSUP!$C62:$DB62),$A62*wSUP!AI62/SUM(wSUP!$C62:$DB62),0)</f>
        <v>0</v>
      </c>
      <c r="AJ62" s="15">
        <f>IF(SUM(wSUP!$C62:$DB62),$A62*wSUP!AJ62/SUM(wSUP!$C62:$DB62),0)</f>
        <v>0</v>
      </c>
      <c r="AK62" s="15">
        <f>IF(SUM(wSUP!$C62:$DB62),$A62*wSUP!AK62/SUM(wSUP!$C62:$DB62),0)</f>
        <v>0</v>
      </c>
      <c r="AL62" s="15">
        <f>IF(SUM(wSUP!$C62:$DB62),$A62*wSUP!AL62/SUM(wSUP!$C62:$DB62),0)</f>
        <v>0</v>
      </c>
      <c r="AM62" s="15">
        <f>IF(SUM(wSUP!$C62:$DB62),$A62*wSUP!AM62/SUM(wSUP!$C62:$DB62),0)</f>
        <v>0</v>
      </c>
      <c r="AN62" s="15">
        <f>IF(SUM(wSUP!$C62:$DB62),$A62*wSUP!AN62/SUM(wSUP!$C62:$DB62),0)</f>
        <v>0</v>
      </c>
      <c r="AO62" s="15">
        <f>IF(SUM(wSUP!$C62:$DB62),$A62*wSUP!AO62/SUM(wSUP!$C62:$DB62),0)</f>
        <v>0</v>
      </c>
      <c r="AP62" s="15">
        <f>IF(SUM(wSUP!$C62:$DB62),$A62*wSUP!AP62/SUM(wSUP!$C62:$DB62),0)</f>
        <v>0</v>
      </c>
      <c r="AQ62" s="15">
        <f>IF(SUM(wSUP!$C62:$DB62),$A62*wSUP!AQ62/SUM(wSUP!$C62:$DB62),0)</f>
        <v>0</v>
      </c>
      <c r="AR62" s="15">
        <f>IF(SUM(wSUP!$C62:$DB62),$A62*wSUP!AR62/SUM(wSUP!$C62:$DB62),0)</f>
        <v>0</v>
      </c>
      <c r="AS62" s="15">
        <f>IF(SUM(wSUP!$C62:$DB62),$A62*wSUP!AS62/SUM(wSUP!$C62:$DB62),0)</f>
        <v>0</v>
      </c>
      <c r="AT62" s="15">
        <f>IF(SUM(wSUP!$C62:$DB62),$A62*wSUP!AT62/SUM(wSUP!$C62:$DB62),0)</f>
        <v>0</v>
      </c>
      <c r="AU62" s="15">
        <f>IF(SUM(wSUP!$C62:$DB62),$A62*wSUP!AU62/SUM(wSUP!$C62:$DB62),0)</f>
        <v>0</v>
      </c>
      <c r="AV62" s="15">
        <f>IF(SUM(wSUP!$C62:$DB62),$A62*wSUP!AV62/SUM(wSUP!$C62:$DB62),0)</f>
        <v>0</v>
      </c>
      <c r="AW62" s="15">
        <f>IF(SUM(wSUP!$C62:$DB62),$A62*wSUP!AW62/SUM(wSUP!$C62:$DB62),0)</f>
        <v>0</v>
      </c>
      <c r="AX62" s="15">
        <f>IF(SUM(wSUP!$C62:$DB62),$A62*wSUP!AX62/SUM(wSUP!$C62:$DB62),0)</f>
        <v>0</v>
      </c>
      <c r="AY62" s="15">
        <f>IF(SUM(wSUP!$C62:$DB62),$A62*wSUP!AY62/SUM(wSUP!$C62:$DB62),0)</f>
        <v>0</v>
      </c>
      <c r="AZ62" s="15">
        <f>IF(SUM(wSUP!$C62:$DB62),$A62*wSUP!AZ62/SUM(wSUP!$C62:$DB62),0)</f>
        <v>0</v>
      </c>
      <c r="BA62" s="15">
        <f>IF(SUM(wSUP!$C62:$DB62),$A62*wSUP!BA62/SUM(wSUP!$C62:$DB62),0)</f>
        <v>0</v>
      </c>
      <c r="BB62" s="15">
        <f>IF(SUM(wSUP!$C62:$DB62),$A62*wSUP!BB62/SUM(wSUP!$C62:$DB62),0)</f>
        <v>0</v>
      </c>
      <c r="BC62" s="15">
        <f>IF(SUM(wSUP!$C62:$DB62),$A62*wSUP!BC62/SUM(wSUP!$C62:$DB62),0)</f>
        <v>0</v>
      </c>
      <c r="BD62" s="15">
        <f>IF(SUM(wSUP!$C62:$DB62),$A62*wSUP!BD62/SUM(wSUP!$C62:$DB62),0)</f>
        <v>0</v>
      </c>
      <c r="BE62" s="15">
        <f>IF(SUM(wSUP!$C62:$DB62),$A62*wSUP!BE62/SUM(wSUP!$C62:$DB62),0)</f>
        <v>25.554196936396679</v>
      </c>
      <c r="BF62" s="15">
        <f>IF(SUM(wSUP!$C62:$DB62),$A62*wSUP!BF62/SUM(wSUP!$C62:$DB62),0)</f>
        <v>0</v>
      </c>
      <c r="BG62" s="15">
        <f>IF(SUM(wSUP!$C62:$DB62),$A62*wSUP!BG62/SUM(wSUP!$C62:$DB62),0)</f>
        <v>0</v>
      </c>
      <c r="BH62" s="15">
        <f>IF(SUM(wSUP!$C62:$DB62),$A62*wSUP!BH62/SUM(wSUP!$C62:$DB62),0)</f>
        <v>0</v>
      </c>
      <c r="BI62" s="15">
        <f>IF(SUM(wSUP!$C62:$DB62),$A62*wSUP!BI62/SUM(wSUP!$C62:$DB62),0)</f>
        <v>0</v>
      </c>
      <c r="BJ62" s="15">
        <f>IF(SUM(wSUP!$C62:$DB62),$A62*wSUP!BJ62/SUM(wSUP!$C62:$DB62),0)</f>
        <v>0</v>
      </c>
      <c r="BK62" s="15">
        <f>IF(SUM(wSUP!$C62:$DB62),$A62*wSUP!BK62/SUM(wSUP!$C62:$DB62),0)</f>
        <v>0</v>
      </c>
      <c r="BL62" s="15">
        <f>IF(SUM(wSUP!$C62:$DB62),$A62*wSUP!BL62/SUM(wSUP!$C62:$DB62),0)</f>
        <v>0</v>
      </c>
      <c r="BM62" s="15">
        <f>IF(SUM(wSUP!$C62:$DB62),$A62*wSUP!BM62/SUM(wSUP!$C62:$DB62),0)</f>
        <v>0</v>
      </c>
      <c r="BN62" s="15">
        <f>IF(SUM(wSUP!$C62:$DB62),$A62*wSUP!BN62/SUM(wSUP!$C62:$DB62),0)</f>
        <v>0</v>
      </c>
      <c r="BO62" s="15">
        <f>IF(SUM(wSUP!$C62:$DB62),$A62*wSUP!BO62/SUM(wSUP!$C62:$DB62),0)</f>
        <v>0</v>
      </c>
      <c r="BP62" s="15">
        <f>IF(SUM(wSUP!$C62:$DB62),$A62*wSUP!BP62/SUM(wSUP!$C62:$DB62),0)</f>
        <v>0</v>
      </c>
      <c r="BQ62" s="15">
        <f>IF(SUM(wSUP!$C62:$DB62),$A62*wSUP!BQ62/SUM(wSUP!$C62:$DB62),0)</f>
        <v>0</v>
      </c>
      <c r="BR62" s="15">
        <f>IF(SUM(wSUP!$C62:$DB62),$A62*wSUP!BR62/SUM(wSUP!$C62:$DB62),0)</f>
        <v>0</v>
      </c>
      <c r="BS62" s="15">
        <f>IF(SUM(wSUP!$C62:$DB62),$A62*wSUP!BS62/SUM(wSUP!$C62:$DB62),0)</f>
        <v>0</v>
      </c>
      <c r="BT62" s="15">
        <f>IF(SUM(wSUP!$C62:$DB62),$A62*wSUP!BT62/SUM(wSUP!$C62:$DB62),0)</f>
        <v>0</v>
      </c>
      <c r="BU62" s="15">
        <f>IF(SUM(wSUP!$C62:$DB62),$A62*wSUP!BU62/SUM(wSUP!$C62:$DB62),0)</f>
        <v>0</v>
      </c>
      <c r="BV62" s="15">
        <f>IF(SUM(wSUP!$C62:$DB62),$A62*wSUP!BV62/SUM(wSUP!$C62:$DB62),0)</f>
        <v>0</v>
      </c>
      <c r="BW62" s="15">
        <f>IF(SUM(wSUP!$C62:$DB62),$A62*wSUP!BW62/SUM(wSUP!$C62:$DB62),0)</f>
        <v>0</v>
      </c>
      <c r="BX62" s="15">
        <f>IF(SUM(wSUP!$C62:$DB62),$A62*wSUP!BX62/SUM(wSUP!$C62:$DB62),0)</f>
        <v>0</v>
      </c>
      <c r="BY62" s="15">
        <f>IF(SUM(wSUP!$C62:$DB62),$A62*wSUP!BY62/SUM(wSUP!$C62:$DB62),0)</f>
        <v>0</v>
      </c>
      <c r="BZ62" s="15">
        <f>IF(SUM(wSUP!$C62:$DB62),$A62*wSUP!BZ62/SUM(wSUP!$C62:$DB62),0)</f>
        <v>7.2676040384359097E-2</v>
      </c>
      <c r="CA62" s="15">
        <f>IF(SUM(wSUP!$C62:$DB62),$A62*wSUP!CA62/SUM(wSUP!$C62:$DB62),0)</f>
        <v>0.12449581544733186</v>
      </c>
      <c r="CB62" s="15">
        <f>IF(SUM(wSUP!$C62:$DB62),$A62*wSUP!CB62/SUM(wSUP!$C62:$DB62),0)</f>
        <v>0</v>
      </c>
      <c r="CC62" s="15">
        <f>IF(SUM(wSUP!$C62:$DB62),$A62*wSUP!CC62/SUM(wSUP!$C62:$DB62),0)</f>
        <v>0</v>
      </c>
      <c r="CD62" s="15">
        <f>IF(SUM(wSUP!$C62:$DB62),$A62*wSUP!CD62/SUM(wSUP!$C62:$DB62),0)</f>
        <v>0</v>
      </c>
      <c r="CE62" s="15">
        <f>IF(SUM(wSUP!$C62:$DB62),$A62*wSUP!CE62/SUM(wSUP!$C62:$DB62),0)</f>
        <v>0</v>
      </c>
      <c r="CF62" s="15">
        <f>IF(SUM(wSUP!$C62:$DB62),$A62*wSUP!CF62/SUM(wSUP!$C62:$DB62),0)</f>
        <v>0</v>
      </c>
      <c r="CG62" s="15">
        <f>IF(SUM(wSUP!$C62:$DB62),$A62*wSUP!CG62/SUM(wSUP!$C62:$DB62),0)</f>
        <v>0</v>
      </c>
      <c r="CH62" s="15">
        <f>IF(SUM(wSUP!$C62:$DB62),$A62*wSUP!CH62/SUM(wSUP!$C62:$DB62),0)</f>
        <v>0</v>
      </c>
      <c r="CI62" s="15">
        <f>IF(SUM(wSUP!$C62:$DB62),$A62*wSUP!CI62/SUM(wSUP!$C62:$DB62),0)</f>
        <v>0</v>
      </c>
      <c r="CJ62" s="15">
        <f>IF(SUM(wSUP!$C62:$DB62),$A62*wSUP!CJ62/SUM(wSUP!$C62:$DB62),0)</f>
        <v>0</v>
      </c>
      <c r="CK62" s="15">
        <f>IF(SUM(wSUP!$C62:$DB62),$A62*wSUP!CK62/SUM(wSUP!$C62:$DB62),0)</f>
        <v>0</v>
      </c>
      <c r="CL62" s="15">
        <f>IF(SUM(wSUP!$C62:$DB62),$A62*wSUP!CL62/SUM(wSUP!$C62:$DB62),0)</f>
        <v>0</v>
      </c>
      <c r="CM62" s="15">
        <f>IF(SUM(wSUP!$C62:$DB62),$A62*wSUP!CM62/SUM(wSUP!$C62:$DB62),0)</f>
        <v>0</v>
      </c>
      <c r="CN62" s="15">
        <f>IF(SUM(wSUP!$C62:$DB62),$A62*wSUP!CN62/SUM(wSUP!$C62:$DB62),0)</f>
        <v>0</v>
      </c>
      <c r="CO62" s="15">
        <f>IF(SUM(wSUP!$C62:$DB62),$A62*wSUP!CO62/SUM(wSUP!$C62:$DB62),0)</f>
        <v>0</v>
      </c>
      <c r="CP62" s="15">
        <f>IF(SUM(wSUP!$C62:$DB62),$A62*wSUP!CP62/SUM(wSUP!$C62:$DB62),0)</f>
        <v>0</v>
      </c>
      <c r="CQ62" s="15">
        <f>IF(SUM(wSUP!$C62:$DB62),$A62*wSUP!CQ62/SUM(wSUP!$C62:$DB62),0)</f>
        <v>0</v>
      </c>
      <c r="CR62" s="15">
        <f>IF(SUM(wSUP!$C62:$DB62),$A62*wSUP!CR62/SUM(wSUP!$C62:$DB62),0)</f>
        <v>0</v>
      </c>
      <c r="CS62" s="15">
        <f>IF(SUM(wSUP!$C62:$DB62),$A62*wSUP!CS62/SUM(wSUP!$C62:$DB62),0)</f>
        <v>0</v>
      </c>
      <c r="CT62" s="15">
        <f>IF(SUM(wSUP!$C62:$DB62),$A62*wSUP!CT62/SUM(wSUP!$C62:$DB62),0)</f>
        <v>0</v>
      </c>
      <c r="CU62" s="15">
        <f>IF(SUM(wSUP!$C62:$DB62),$A62*wSUP!CU62/SUM(wSUP!$C62:$DB62),0)</f>
        <v>0</v>
      </c>
      <c r="CV62" s="15">
        <f>IF(SUM(wSUP!$C62:$DB62),$A62*wSUP!CV62/SUM(wSUP!$C62:$DB62),0)</f>
        <v>0</v>
      </c>
      <c r="CW62" s="15">
        <f>IF(SUM(wSUP!$C62:$DB62),$A62*wSUP!CW62/SUM(wSUP!$C62:$DB62),0)</f>
        <v>0</v>
      </c>
      <c r="CX62" s="15">
        <f>IF(SUM(wSUP!$C62:$DB62),$A62*wSUP!CX62/SUM(wSUP!$C62:$DB62),0)</f>
        <v>0</v>
      </c>
      <c r="CY62" s="15">
        <f>IF(SUM(wSUP!$C62:$DB62),$A62*wSUP!CY62/SUM(wSUP!$C62:$DB62),0)</f>
        <v>0</v>
      </c>
      <c r="CZ62" s="15">
        <f>IF(SUM(wSUP!$C62:$DB62),$A62*wSUP!CZ62/SUM(wSUP!$C62:$DB62),0)</f>
        <v>0</v>
      </c>
      <c r="DA62" s="15">
        <f>IF(SUM(wSUP!$C62:$DB62),$A62*wSUP!DA62/SUM(wSUP!$C62:$DB62),0)</f>
        <v>0</v>
      </c>
      <c r="DB62" s="15">
        <f>IF(SUM(wSUP!$C62:$DB62),$A62*wSUP!DB62/SUM(wSUP!$C62:$DB62),0)</f>
        <v>0</v>
      </c>
      <c r="DC62" s="1"/>
    </row>
    <row r="63" spans="1:107" x14ac:dyDescent="0.35">
      <c r="A63" s="35">
        <v>0.25381967007963346</v>
      </c>
      <c r="B63" s="15" t="s">
        <v>149</v>
      </c>
      <c r="C63" s="15">
        <f>IF(SUM(wSUP!$C63:$DB63),$A63*wSUP!C63/SUM(wSUP!$C63:$DB63),0)</f>
        <v>0</v>
      </c>
      <c r="D63" s="15">
        <f>IF(SUM(wSUP!$C63:$DB63),$A63*wSUP!D63/SUM(wSUP!$C63:$DB63),0)</f>
        <v>0</v>
      </c>
      <c r="E63" s="15">
        <f>IF(SUM(wSUP!$C63:$DB63),$A63*wSUP!E63/SUM(wSUP!$C63:$DB63),0)</f>
        <v>0</v>
      </c>
      <c r="F63" s="15">
        <f>IF(SUM(wSUP!$C63:$DB63),$A63*wSUP!F63/SUM(wSUP!$C63:$DB63),0)</f>
        <v>0</v>
      </c>
      <c r="G63" s="15">
        <f>IF(SUM(wSUP!$C63:$DB63),$A63*wSUP!G63/SUM(wSUP!$C63:$DB63),0)</f>
        <v>0</v>
      </c>
      <c r="H63" s="15">
        <f>IF(SUM(wSUP!$C63:$DB63),$A63*wSUP!H63/SUM(wSUP!$C63:$DB63),0)</f>
        <v>0</v>
      </c>
      <c r="I63" s="15">
        <f>IF(SUM(wSUP!$C63:$DB63),$A63*wSUP!I63/SUM(wSUP!$C63:$DB63),0)</f>
        <v>0</v>
      </c>
      <c r="J63" s="15">
        <f>IF(SUM(wSUP!$C63:$DB63),$A63*wSUP!J63/SUM(wSUP!$C63:$DB63),0)</f>
        <v>0</v>
      </c>
      <c r="K63" s="15">
        <f>IF(SUM(wSUP!$C63:$DB63),$A63*wSUP!K63/SUM(wSUP!$C63:$DB63),0)</f>
        <v>0</v>
      </c>
      <c r="L63" s="15">
        <f>IF(SUM(wSUP!$C63:$DB63),$A63*wSUP!L63/SUM(wSUP!$C63:$DB63),0)</f>
        <v>0</v>
      </c>
      <c r="M63" s="15">
        <f>IF(SUM(wSUP!$C63:$DB63),$A63*wSUP!M63/SUM(wSUP!$C63:$DB63),0)</f>
        <v>0</v>
      </c>
      <c r="N63" s="15">
        <f>IF(SUM(wSUP!$C63:$DB63),$A63*wSUP!N63/SUM(wSUP!$C63:$DB63),0)</f>
        <v>0</v>
      </c>
      <c r="O63" s="15">
        <f>IF(SUM(wSUP!$C63:$DB63),$A63*wSUP!O63/SUM(wSUP!$C63:$DB63),0)</f>
        <v>0</v>
      </c>
      <c r="P63" s="15">
        <f>IF(SUM(wSUP!$C63:$DB63),$A63*wSUP!P63/SUM(wSUP!$C63:$DB63),0)</f>
        <v>0</v>
      </c>
      <c r="Q63" s="15">
        <f>IF(SUM(wSUP!$C63:$DB63),$A63*wSUP!Q63/SUM(wSUP!$C63:$DB63),0)</f>
        <v>0</v>
      </c>
      <c r="R63" s="15">
        <f>IF(SUM(wSUP!$C63:$DB63),$A63*wSUP!R63/SUM(wSUP!$C63:$DB63),0)</f>
        <v>0</v>
      </c>
      <c r="S63" s="15">
        <f>IF(SUM(wSUP!$C63:$DB63),$A63*wSUP!S63/SUM(wSUP!$C63:$DB63),0)</f>
        <v>0</v>
      </c>
      <c r="T63" s="15">
        <f>IF(SUM(wSUP!$C63:$DB63),$A63*wSUP!T63/SUM(wSUP!$C63:$DB63),0)</f>
        <v>0</v>
      </c>
      <c r="U63" s="15">
        <f>IF(SUM(wSUP!$C63:$DB63),$A63*wSUP!U63/SUM(wSUP!$C63:$DB63),0)</f>
        <v>0</v>
      </c>
      <c r="V63" s="15">
        <f>IF(SUM(wSUP!$C63:$DB63),$A63*wSUP!V63/SUM(wSUP!$C63:$DB63),0)</f>
        <v>0</v>
      </c>
      <c r="W63" s="15">
        <f>IF(SUM(wSUP!$C63:$DB63),$A63*wSUP!W63/SUM(wSUP!$C63:$DB63),0)</f>
        <v>0</v>
      </c>
      <c r="X63" s="15">
        <f>IF(SUM(wSUP!$C63:$DB63),$A63*wSUP!X63/SUM(wSUP!$C63:$DB63),0)</f>
        <v>0</v>
      </c>
      <c r="Y63" s="15">
        <f>IF(SUM(wSUP!$C63:$DB63),$A63*wSUP!Y63/SUM(wSUP!$C63:$DB63),0)</f>
        <v>0</v>
      </c>
      <c r="Z63" s="15">
        <f>IF(SUM(wSUP!$C63:$DB63),$A63*wSUP!Z63/SUM(wSUP!$C63:$DB63),0)</f>
        <v>0</v>
      </c>
      <c r="AA63" s="15">
        <f>IF(SUM(wSUP!$C63:$DB63),$A63*wSUP!AA63/SUM(wSUP!$C63:$DB63),0)</f>
        <v>0</v>
      </c>
      <c r="AB63" s="15">
        <f>IF(SUM(wSUP!$C63:$DB63),$A63*wSUP!AB63/SUM(wSUP!$C63:$DB63),0)</f>
        <v>0</v>
      </c>
      <c r="AC63" s="15">
        <f>IF(SUM(wSUP!$C63:$DB63),$A63*wSUP!AC63/SUM(wSUP!$C63:$DB63),0)</f>
        <v>0</v>
      </c>
      <c r="AD63" s="15">
        <f>IF(SUM(wSUP!$C63:$DB63),$A63*wSUP!AD63/SUM(wSUP!$C63:$DB63),0)</f>
        <v>0</v>
      </c>
      <c r="AE63" s="15">
        <f>IF(SUM(wSUP!$C63:$DB63),$A63*wSUP!AE63/SUM(wSUP!$C63:$DB63),0)</f>
        <v>0</v>
      </c>
      <c r="AF63" s="15">
        <f>IF(SUM(wSUP!$C63:$DB63),$A63*wSUP!AF63/SUM(wSUP!$C63:$DB63),0)</f>
        <v>0</v>
      </c>
      <c r="AG63" s="15">
        <f>IF(SUM(wSUP!$C63:$DB63),$A63*wSUP!AG63/SUM(wSUP!$C63:$DB63),0)</f>
        <v>0</v>
      </c>
      <c r="AH63" s="15">
        <f>IF(SUM(wSUP!$C63:$DB63),$A63*wSUP!AH63/SUM(wSUP!$C63:$DB63),0)</f>
        <v>0</v>
      </c>
      <c r="AI63" s="15">
        <f>IF(SUM(wSUP!$C63:$DB63),$A63*wSUP!AI63/SUM(wSUP!$C63:$DB63),0)</f>
        <v>0</v>
      </c>
      <c r="AJ63" s="15">
        <f>IF(SUM(wSUP!$C63:$DB63),$A63*wSUP!AJ63/SUM(wSUP!$C63:$DB63),0)</f>
        <v>0</v>
      </c>
      <c r="AK63" s="15">
        <f>IF(SUM(wSUP!$C63:$DB63),$A63*wSUP!AK63/SUM(wSUP!$C63:$DB63),0)</f>
        <v>0</v>
      </c>
      <c r="AL63" s="15">
        <f>IF(SUM(wSUP!$C63:$DB63),$A63*wSUP!AL63/SUM(wSUP!$C63:$DB63),0)</f>
        <v>0</v>
      </c>
      <c r="AM63" s="15">
        <f>IF(SUM(wSUP!$C63:$DB63),$A63*wSUP!AM63/SUM(wSUP!$C63:$DB63),0)</f>
        <v>0</v>
      </c>
      <c r="AN63" s="15">
        <f>IF(SUM(wSUP!$C63:$DB63),$A63*wSUP!AN63/SUM(wSUP!$C63:$DB63),0)</f>
        <v>0</v>
      </c>
      <c r="AO63" s="15">
        <f>IF(SUM(wSUP!$C63:$DB63),$A63*wSUP!AO63/SUM(wSUP!$C63:$DB63),0)</f>
        <v>0</v>
      </c>
      <c r="AP63" s="15">
        <f>IF(SUM(wSUP!$C63:$DB63),$A63*wSUP!AP63/SUM(wSUP!$C63:$DB63),0)</f>
        <v>0</v>
      </c>
      <c r="AQ63" s="15">
        <f>IF(SUM(wSUP!$C63:$DB63),$A63*wSUP!AQ63/SUM(wSUP!$C63:$DB63),0)</f>
        <v>0</v>
      </c>
      <c r="AR63" s="15">
        <f>IF(SUM(wSUP!$C63:$DB63),$A63*wSUP!AR63/SUM(wSUP!$C63:$DB63),0)</f>
        <v>0</v>
      </c>
      <c r="AS63" s="15">
        <f>IF(SUM(wSUP!$C63:$DB63),$A63*wSUP!AS63/SUM(wSUP!$C63:$DB63),0)</f>
        <v>0</v>
      </c>
      <c r="AT63" s="15">
        <f>IF(SUM(wSUP!$C63:$DB63),$A63*wSUP!AT63/SUM(wSUP!$C63:$DB63),0)</f>
        <v>0</v>
      </c>
      <c r="AU63" s="15">
        <f>IF(SUM(wSUP!$C63:$DB63),$A63*wSUP!AU63/SUM(wSUP!$C63:$DB63),0)</f>
        <v>0</v>
      </c>
      <c r="AV63" s="15">
        <f>IF(SUM(wSUP!$C63:$DB63),$A63*wSUP!AV63/SUM(wSUP!$C63:$DB63),0)</f>
        <v>0</v>
      </c>
      <c r="AW63" s="15">
        <f>IF(SUM(wSUP!$C63:$DB63),$A63*wSUP!AW63/SUM(wSUP!$C63:$DB63),0)</f>
        <v>0</v>
      </c>
      <c r="AX63" s="15">
        <f>IF(SUM(wSUP!$C63:$DB63),$A63*wSUP!AX63/SUM(wSUP!$C63:$DB63),0)</f>
        <v>0</v>
      </c>
      <c r="AY63" s="15">
        <f>IF(SUM(wSUP!$C63:$DB63),$A63*wSUP!AY63/SUM(wSUP!$C63:$DB63),0)</f>
        <v>0</v>
      </c>
      <c r="AZ63" s="15">
        <f>IF(SUM(wSUP!$C63:$DB63),$A63*wSUP!AZ63/SUM(wSUP!$C63:$DB63),0)</f>
        <v>0</v>
      </c>
      <c r="BA63" s="15">
        <f>IF(SUM(wSUP!$C63:$DB63),$A63*wSUP!BA63/SUM(wSUP!$C63:$DB63),0)</f>
        <v>0</v>
      </c>
      <c r="BB63" s="15">
        <f>IF(SUM(wSUP!$C63:$DB63),$A63*wSUP!BB63/SUM(wSUP!$C63:$DB63),0)</f>
        <v>0</v>
      </c>
      <c r="BC63" s="15">
        <f>IF(SUM(wSUP!$C63:$DB63),$A63*wSUP!BC63/SUM(wSUP!$C63:$DB63),0)</f>
        <v>0</v>
      </c>
      <c r="BD63" s="15">
        <f>IF(SUM(wSUP!$C63:$DB63),$A63*wSUP!BD63/SUM(wSUP!$C63:$DB63),0)</f>
        <v>0</v>
      </c>
      <c r="BE63" s="15">
        <f>IF(SUM(wSUP!$C63:$DB63),$A63*wSUP!BE63/SUM(wSUP!$C63:$DB63),0)</f>
        <v>0</v>
      </c>
      <c r="BF63" s="15">
        <f>IF(SUM(wSUP!$C63:$DB63),$A63*wSUP!BF63/SUM(wSUP!$C63:$DB63),0)</f>
        <v>0.25381967007963346</v>
      </c>
      <c r="BG63" s="15">
        <f>IF(SUM(wSUP!$C63:$DB63),$A63*wSUP!BG63/SUM(wSUP!$C63:$DB63),0)</f>
        <v>0</v>
      </c>
      <c r="BH63" s="15">
        <f>IF(SUM(wSUP!$C63:$DB63),$A63*wSUP!BH63/SUM(wSUP!$C63:$DB63),0)</f>
        <v>0</v>
      </c>
      <c r="BI63" s="15">
        <f>IF(SUM(wSUP!$C63:$DB63),$A63*wSUP!BI63/SUM(wSUP!$C63:$DB63),0)</f>
        <v>0</v>
      </c>
      <c r="BJ63" s="15">
        <f>IF(SUM(wSUP!$C63:$DB63),$A63*wSUP!BJ63/SUM(wSUP!$C63:$DB63),0)</f>
        <v>0</v>
      </c>
      <c r="BK63" s="15">
        <f>IF(SUM(wSUP!$C63:$DB63),$A63*wSUP!BK63/SUM(wSUP!$C63:$DB63),0)</f>
        <v>0</v>
      </c>
      <c r="BL63" s="15">
        <f>IF(SUM(wSUP!$C63:$DB63),$A63*wSUP!BL63/SUM(wSUP!$C63:$DB63),0)</f>
        <v>0</v>
      </c>
      <c r="BM63" s="15">
        <f>IF(SUM(wSUP!$C63:$DB63),$A63*wSUP!BM63/SUM(wSUP!$C63:$DB63),0)</f>
        <v>0</v>
      </c>
      <c r="BN63" s="15">
        <f>IF(SUM(wSUP!$C63:$DB63),$A63*wSUP!BN63/SUM(wSUP!$C63:$DB63),0)</f>
        <v>0</v>
      </c>
      <c r="BO63" s="15">
        <f>IF(SUM(wSUP!$C63:$DB63),$A63*wSUP!BO63/SUM(wSUP!$C63:$DB63),0)</f>
        <v>0</v>
      </c>
      <c r="BP63" s="15">
        <f>IF(SUM(wSUP!$C63:$DB63),$A63*wSUP!BP63/SUM(wSUP!$C63:$DB63),0)</f>
        <v>0</v>
      </c>
      <c r="BQ63" s="15">
        <f>IF(SUM(wSUP!$C63:$DB63),$A63*wSUP!BQ63/SUM(wSUP!$C63:$DB63),0)</f>
        <v>0</v>
      </c>
      <c r="BR63" s="15">
        <f>IF(SUM(wSUP!$C63:$DB63),$A63*wSUP!BR63/SUM(wSUP!$C63:$DB63),0)</f>
        <v>0</v>
      </c>
      <c r="BS63" s="15">
        <f>IF(SUM(wSUP!$C63:$DB63),$A63*wSUP!BS63/SUM(wSUP!$C63:$DB63),0)</f>
        <v>0</v>
      </c>
      <c r="BT63" s="15">
        <f>IF(SUM(wSUP!$C63:$DB63),$A63*wSUP!BT63/SUM(wSUP!$C63:$DB63),0)</f>
        <v>0</v>
      </c>
      <c r="BU63" s="15">
        <f>IF(SUM(wSUP!$C63:$DB63),$A63*wSUP!BU63/SUM(wSUP!$C63:$DB63),0)</f>
        <v>0</v>
      </c>
      <c r="BV63" s="15">
        <f>IF(SUM(wSUP!$C63:$DB63),$A63*wSUP!BV63/SUM(wSUP!$C63:$DB63),0)</f>
        <v>0</v>
      </c>
      <c r="BW63" s="15">
        <f>IF(SUM(wSUP!$C63:$DB63),$A63*wSUP!BW63/SUM(wSUP!$C63:$DB63),0)</f>
        <v>0</v>
      </c>
      <c r="BX63" s="15">
        <f>IF(SUM(wSUP!$C63:$DB63),$A63*wSUP!BX63/SUM(wSUP!$C63:$DB63),0)</f>
        <v>0</v>
      </c>
      <c r="BY63" s="15">
        <f>IF(SUM(wSUP!$C63:$DB63),$A63*wSUP!BY63/SUM(wSUP!$C63:$DB63),0)</f>
        <v>0</v>
      </c>
      <c r="BZ63" s="15">
        <f>IF(SUM(wSUP!$C63:$DB63),$A63*wSUP!BZ63/SUM(wSUP!$C63:$DB63),0)</f>
        <v>0</v>
      </c>
      <c r="CA63" s="15">
        <f>IF(SUM(wSUP!$C63:$DB63),$A63*wSUP!CA63/SUM(wSUP!$C63:$DB63),0)</f>
        <v>0</v>
      </c>
      <c r="CB63" s="15">
        <f>IF(SUM(wSUP!$C63:$DB63),$A63*wSUP!CB63/SUM(wSUP!$C63:$DB63),0)</f>
        <v>0</v>
      </c>
      <c r="CC63" s="15">
        <f>IF(SUM(wSUP!$C63:$DB63),$A63*wSUP!CC63/SUM(wSUP!$C63:$DB63),0)</f>
        <v>0</v>
      </c>
      <c r="CD63" s="15">
        <f>IF(SUM(wSUP!$C63:$DB63),$A63*wSUP!CD63/SUM(wSUP!$C63:$DB63),0)</f>
        <v>0</v>
      </c>
      <c r="CE63" s="15">
        <f>IF(SUM(wSUP!$C63:$DB63),$A63*wSUP!CE63/SUM(wSUP!$C63:$DB63),0)</f>
        <v>0</v>
      </c>
      <c r="CF63" s="15">
        <f>IF(SUM(wSUP!$C63:$DB63),$A63*wSUP!CF63/SUM(wSUP!$C63:$DB63),0)</f>
        <v>0</v>
      </c>
      <c r="CG63" s="15">
        <f>IF(SUM(wSUP!$C63:$DB63),$A63*wSUP!CG63/SUM(wSUP!$C63:$DB63),0)</f>
        <v>0</v>
      </c>
      <c r="CH63" s="15">
        <f>IF(SUM(wSUP!$C63:$DB63),$A63*wSUP!CH63/SUM(wSUP!$C63:$DB63),0)</f>
        <v>0</v>
      </c>
      <c r="CI63" s="15">
        <f>IF(SUM(wSUP!$C63:$DB63),$A63*wSUP!CI63/SUM(wSUP!$C63:$DB63),0)</f>
        <v>0</v>
      </c>
      <c r="CJ63" s="15">
        <f>IF(SUM(wSUP!$C63:$DB63),$A63*wSUP!CJ63/SUM(wSUP!$C63:$DB63),0)</f>
        <v>0</v>
      </c>
      <c r="CK63" s="15">
        <f>IF(SUM(wSUP!$C63:$DB63),$A63*wSUP!CK63/SUM(wSUP!$C63:$DB63),0)</f>
        <v>0</v>
      </c>
      <c r="CL63" s="15">
        <f>IF(SUM(wSUP!$C63:$DB63),$A63*wSUP!CL63/SUM(wSUP!$C63:$DB63),0)</f>
        <v>0</v>
      </c>
      <c r="CM63" s="15">
        <f>IF(SUM(wSUP!$C63:$DB63),$A63*wSUP!CM63/SUM(wSUP!$C63:$DB63),0)</f>
        <v>0</v>
      </c>
      <c r="CN63" s="15">
        <f>IF(SUM(wSUP!$C63:$DB63),$A63*wSUP!CN63/SUM(wSUP!$C63:$DB63),0)</f>
        <v>0</v>
      </c>
      <c r="CO63" s="15">
        <f>IF(SUM(wSUP!$C63:$DB63),$A63*wSUP!CO63/SUM(wSUP!$C63:$DB63),0)</f>
        <v>0</v>
      </c>
      <c r="CP63" s="15">
        <f>IF(SUM(wSUP!$C63:$DB63),$A63*wSUP!CP63/SUM(wSUP!$C63:$DB63),0)</f>
        <v>0</v>
      </c>
      <c r="CQ63" s="15">
        <f>IF(SUM(wSUP!$C63:$DB63),$A63*wSUP!CQ63/SUM(wSUP!$C63:$DB63),0)</f>
        <v>0</v>
      </c>
      <c r="CR63" s="15">
        <f>IF(SUM(wSUP!$C63:$DB63),$A63*wSUP!CR63/SUM(wSUP!$C63:$DB63),0)</f>
        <v>0</v>
      </c>
      <c r="CS63" s="15">
        <f>IF(SUM(wSUP!$C63:$DB63),$A63*wSUP!CS63/SUM(wSUP!$C63:$DB63),0)</f>
        <v>0</v>
      </c>
      <c r="CT63" s="15">
        <f>IF(SUM(wSUP!$C63:$DB63),$A63*wSUP!CT63/SUM(wSUP!$C63:$DB63),0)</f>
        <v>0</v>
      </c>
      <c r="CU63" s="15">
        <f>IF(SUM(wSUP!$C63:$DB63),$A63*wSUP!CU63/SUM(wSUP!$C63:$DB63),0)</f>
        <v>0</v>
      </c>
      <c r="CV63" s="15">
        <f>IF(SUM(wSUP!$C63:$DB63),$A63*wSUP!CV63/SUM(wSUP!$C63:$DB63),0)</f>
        <v>0</v>
      </c>
      <c r="CW63" s="15">
        <f>IF(SUM(wSUP!$C63:$DB63),$A63*wSUP!CW63/SUM(wSUP!$C63:$DB63),0)</f>
        <v>0</v>
      </c>
      <c r="CX63" s="15">
        <f>IF(SUM(wSUP!$C63:$DB63),$A63*wSUP!CX63/SUM(wSUP!$C63:$DB63),0)</f>
        <v>0</v>
      </c>
      <c r="CY63" s="15">
        <f>IF(SUM(wSUP!$C63:$DB63),$A63*wSUP!CY63/SUM(wSUP!$C63:$DB63),0)</f>
        <v>0</v>
      </c>
      <c r="CZ63" s="15">
        <f>IF(SUM(wSUP!$C63:$DB63),$A63*wSUP!CZ63/SUM(wSUP!$C63:$DB63),0)</f>
        <v>0</v>
      </c>
      <c r="DA63" s="15">
        <f>IF(SUM(wSUP!$C63:$DB63),$A63*wSUP!DA63/SUM(wSUP!$C63:$DB63),0)</f>
        <v>0</v>
      </c>
      <c r="DB63" s="15">
        <f>IF(SUM(wSUP!$C63:$DB63),$A63*wSUP!DB63/SUM(wSUP!$C63:$DB63),0)</f>
        <v>0</v>
      </c>
      <c r="DC63" s="1"/>
    </row>
    <row r="64" spans="1:107" x14ac:dyDescent="0.35">
      <c r="A64" s="35">
        <v>67.952179593406029</v>
      </c>
      <c r="B64" s="8" t="s">
        <v>152</v>
      </c>
      <c r="C64" s="15">
        <f>IF(SUM(wSUP!$C64:$DB64),$A64*wSUP!C64/SUM(wSUP!$C64:$DB64),0)</f>
        <v>0</v>
      </c>
      <c r="D64" s="15">
        <f>IF(SUM(wSUP!$C64:$DB64),$A64*wSUP!D64/SUM(wSUP!$C64:$DB64),0)</f>
        <v>0</v>
      </c>
      <c r="E64" s="15">
        <f>IF(SUM(wSUP!$C64:$DB64),$A64*wSUP!E64/SUM(wSUP!$C64:$DB64),0)</f>
        <v>0</v>
      </c>
      <c r="F64" s="15">
        <f>IF(SUM(wSUP!$C64:$DB64),$A64*wSUP!F64/SUM(wSUP!$C64:$DB64),0)</f>
        <v>0</v>
      </c>
      <c r="G64" s="15">
        <f>IF(SUM(wSUP!$C64:$DB64),$A64*wSUP!G64/SUM(wSUP!$C64:$DB64),0)</f>
        <v>0</v>
      </c>
      <c r="H64" s="15">
        <f>IF(SUM(wSUP!$C64:$DB64),$A64*wSUP!H64/SUM(wSUP!$C64:$DB64),0)</f>
        <v>0</v>
      </c>
      <c r="I64" s="15">
        <f>IF(SUM(wSUP!$C64:$DB64),$A64*wSUP!I64/SUM(wSUP!$C64:$DB64),0)</f>
        <v>0</v>
      </c>
      <c r="J64" s="15">
        <f>IF(SUM(wSUP!$C64:$DB64),$A64*wSUP!J64/SUM(wSUP!$C64:$DB64),0)</f>
        <v>0</v>
      </c>
      <c r="K64" s="15">
        <f>IF(SUM(wSUP!$C64:$DB64),$A64*wSUP!K64/SUM(wSUP!$C64:$DB64),0)</f>
        <v>0</v>
      </c>
      <c r="L64" s="15">
        <f>IF(SUM(wSUP!$C64:$DB64),$A64*wSUP!L64/SUM(wSUP!$C64:$DB64),0)</f>
        <v>0</v>
      </c>
      <c r="M64" s="15">
        <f>IF(SUM(wSUP!$C64:$DB64),$A64*wSUP!M64/SUM(wSUP!$C64:$DB64),0)</f>
        <v>0</v>
      </c>
      <c r="N64" s="15">
        <f>IF(SUM(wSUP!$C64:$DB64),$A64*wSUP!N64/SUM(wSUP!$C64:$DB64),0)</f>
        <v>0</v>
      </c>
      <c r="O64" s="15">
        <f>IF(SUM(wSUP!$C64:$DB64),$A64*wSUP!O64/SUM(wSUP!$C64:$DB64),0)</f>
        <v>0</v>
      </c>
      <c r="P64" s="15">
        <f>IF(SUM(wSUP!$C64:$DB64),$A64*wSUP!P64/SUM(wSUP!$C64:$DB64),0)</f>
        <v>0</v>
      </c>
      <c r="Q64" s="15">
        <f>IF(SUM(wSUP!$C64:$DB64),$A64*wSUP!Q64/SUM(wSUP!$C64:$DB64),0)</f>
        <v>0</v>
      </c>
      <c r="R64" s="15">
        <f>IF(SUM(wSUP!$C64:$DB64),$A64*wSUP!R64/SUM(wSUP!$C64:$DB64),0)</f>
        <v>0</v>
      </c>
      <c r="S64" s="15">
        <f>IF(SUM(wSUP!$C64:$DB64),$A64*wSUP!S64/SUM(wSUP!$C64:$DB64),0)</f>
        <v>0</v>
      </c>
      <c r="T64" s="15">
        <f>IF(SUM(wSUP!$C64:$DB64),$A64*wSUP!T64/SUM(wSUP!$C64:$DB64),0)</f>
        <v>0</v>
      </c>
      <c r="U64" s="15">
        <f>IF(SUM(wSUP!$C64:$DB64),$A64*wSUP!U64/SUM(wSUP!$C64:$DB64),0)</f>
        <v>0</v>
      </c>
      <c r="V64" s="15">
        <f>IF(SUM(wSUP!$C64:$DB64),$A64*wSUP!V64/SUM(wSUP!$C64:$DB64),0)</f>
        <v>0</v>
      </c>
      <c r="W64" s="15">
        <f>IF(SUM(wSUP!$C64:$DB64),$A64*wSUP!W64/SUM(wSUP!$C64:$DB64),0)</f>
        <v>0</v>
      </c>
      <c r="X64" s="15">
        <f>IF(SUM(wSUP!$C64:$DB64),$A64*wSUP!X64/SUM(wSUP!$C64:$DB64),0)</f>
        <v>0</v>
      </c>
      <c r="Y64" s="15">
        <f>IF(SUM(wSUP!$C64:$DB64),$A64*wSUP!Y64/SUM(wSUP!$C64:$DB64),0)</f>
        <v>0</v>
      </c>
      <c r="Z64" s="15">
        <f>IF(SUM(wSUP!$C64:$DB64),$A64*wSUP!Z64/SUM(wSUP!$C64:$DB64),0)</f>
        <v>0</v>
      </c>
      <c r="AA64" s="15">
        <f>IF(SUM(wSUP!$C64:$DB64),$A64*wSUP!AA64/SUM(wSUP!$C64:$DB64),0)</f>
        <v>0</v>
      </c>
      <c r="AB64" s="15">
        <f>IF(SUM(wSUP!$C64:$DB64),$A64*wSUP!AB64/SUM(wSUP!$C64:$DB64),0)</f>
        <v>0</v>
      </c>
      <c r="AC64" s="15">
        <f>IF(SUM(wSUP!$C64:$DB64),$A64*wSUP!AC64/SUM(wSUP!$C64:$DB64),0)</f>
        <v>0</v>
      </c>
      <c r="AD64" s="15">
        <f>IF(SUM(wSUP!$C64:$DB64),$A64*wSUP!AD64/SUM(wSUP!$C64:$DB64),0)</f>
        <v>0</v>
      </c>
      <c r="AE64" s="15">
        <f>IF(SUM(wSUP!$C64:$DB64),$A64*wSUP!AE64/SUM(wSUP!$C64:$DB64),0)</f>
        <v>0</v>
      </c>
      <c r="AF64" s="15">
        <f>IF(SUM(wSUP!$C64:$DB64),$A64*wSUP!AF64/SUM(wSUP!$C64:$DB64),0)</f>
        <v>0</v>
      </c>
      <c r="AG64" s="15">
        <f>IF(SUM(wSUP!$C64:$DB64),$A64*wSUP!AG64/SUM(wSUP!$C64:$DB64),0)</f>
        <v>0</v>
      </c>
      <c r="AH64" s="15">
        <f>IF(SUM(wSUP!$C64:$DB64),$A64*wSUP!AH64/SUM(wSUP!$C64:$DB64),0)</f>
        <v>0</v>
      </c>
      <c r="AI64" s="15">
        <f>IF(SUM(wSUP!$C64:$DB64),$A64*wSUP!AI64/SUM(wSUP!$C64:$DB64),0)</f>
        <v>0</v>
      </c>
      <c r="AJ64" s="15">
        <f>IF(SUM(wSUP!$C64:$DB64),$A64*wSUP!AJ64/SUM(wSUP!$C64:$DB64),0)</f>
        <v>0</v>
      </c>
      <c r="AK64" s="15">
        <f>IF(SUM(wSUP!$C64:$DB64),$A64*wSUP!AK64/SUM(wSUP!$C64:$DB64),0)</f>
        <v>0</v>
      </c>
      <c r="AL64" s="15">
        <f>IF(SUM(wSUP!$C64:$DB64),$A64*wSUP!AL64/SUM(wSUP!$C64:$DB64),0)</f>
        <v>0</v>
      </c>
      <c r="AM64" s="15">
        <f>IF(SUM(wSUP!$C64:$DB64),$A64*wSUP!AM64/SUM(wSUP!$C64:$DB64),0)</f>
        <v>0</v>
      </c>
      <c r="AN64" s="15">
        <f>IF(SUM(wSUP!$C64:$DB64),$A64*wSUP!AN64/SUM(wSUP!$C64:$DB64),0)</f>
        <v>0</v>
      </c>
      <c r="AO64" s="15">
        <f>IF(SUM(wSUP!$C64:$DB64),$A64*wSUP!AO64/SUM(wSUP!$C64:$DB64),0)</f>
        <v>0</v>
      </c>
      <c r="AP64" s="15">
        <f>IF(SUM(wSUP!$C64:$DB64),$A64*wSUP!AP64/SUM(wSUP!$C64:$DB64),0)</f>
        <v>0</v>
      </c>
      <c r="AQ64" s="15">
        <f>IF(SUM(wSUP!$C64:$DB64),$A64*wSUP!AQ64/SUM(wSUP!$C64:$DB64),0)</f>
        <v>0</v>
      </c>
      <c r="AR64" s="15">
        <f>IF(SUM(wSUP!$C64:$DB64),$A64*wSUP!AR64/SUM(wSUP!$C64:$DB64),0)</f>
        <v>0</v>
      </c>
      <c r="AS64" s="15">
        <f>IF(SUM(wSUP!$C64:$DB64),$A64*wSUP!AS64/SUM(wSUP!$C64:$DB64),0)</f>
        <v>0</v>
      </c>
      <c r="AT64" s="15">
        <f>IF(SUM(wSUP!$C64:$DB64),$A64*wSUP!AT64/SUM(wSUP!$C64:$DB64),0)</f>
        <v>0</v>
      </c>
      <c r="AU64" s="15">
        <f>IF(SUM(wSUP!$C64:$DB64),$A64*wSUP!AU64/SUM(wSUP!$C64:$DB64),0)</f>
        <v>0</v>
      </c>
      <c r="AV64" s="15">
        <f>IF(SUM(wSUP!$C64:$DB64),$A64*wSUP!AV64/SUM(wSUP!$C64:$DB64),0)</f>
        <v>0</v>
      </c>
      <c r="AW64" s="15">
        <f>IF(SUM(wSUP!$C64:$DB64),$A64*wSUP!AW64/SUM(wSUP!$C64:$DB64),0)</f>
        <v>0</v>
      </c>
      <c r="AX64" s="15">
        <f>IF(SUM(wSUP!$C64:$DB64),$A64*wSUP!AX64/SUM(wSUP!$C64:$DB64),0)</f>
        <v>0</v>
      </c>
      <c r="AY64" s="15">
        <f>IF(SUM(wSUP!$C64:$DB64),$A64*wSUP!AY64/SUM(wSUP!$C64:$DB64),0)</f>
        <v>0</v>
      </c>
      <c r="AZ64" s="15">
        <f>IF(SUM(wSUP!$C64:$DB64),$A64*wSUP!AZ64/SUM(wSUP!$C64:$DB64),0)</f>
        <v>0</v>
      </c>
      <c r="BA64" s="15">
        <f>IF(SUM(wSUP!$C64:$DB64),$A64*wSUP!BA64/SUM(wSUP!$C64:$DB64),0)</f>
        <v>4.5472492155977164</v>
      </c>
      <c r="BB64" s="15">
        <f>IF(SUM(wSUP!$C64:$DB64),$A64*wSUP!BB64/SUM(wSUP!$C64:$DB64),0)</f>
        <v>0</v>
      </c>
      <c r="BC64" s="15">
        <f>IF(SUM(wSUP!$C64:$DB64),$A64*wSUP!BC64/SUM(wSUP!$C64:$DB64),0)</f>
        <v>0</v>
      </c>
      <c r="BD64" s="15">
        <f>IF(SUM(wSUP!$C64:$DB64),$A64*wSUP!BD64/SUM(wSUP!$C64:$DB64),0)</f>
        <v>0</v>
      </c>
      <c r="BE64" s="15">
        <f>IF(SUM(wSUP!$C64:$DB64),$A64*wSUP!BE64/SUM(wSUP!$C64:$DB64),0)</f>
        <v>0</v>
      </c>
      <c r="BF64" s="15">
        <f>IF(SUM(wSUP!$C64:$DB64),$A64*wSUP!BF64/SUM(wSUP!$C64:$DB64),0)</f>
        <v>0</v>
      </c>
      <c r="BG64" s="15">
        <f>IF(SUM(wSUP!$C64:$DB64),$A64*wSUP!BG64/SUM(wSUP!$C64:$DB64),0)</f>
        <v>61.829217891002848</v>
      </c>
      <c r="BH64" s="15">
        <f>IF(SUM(wSUP!$C64:$DB64),$A64*wSUP!BH64/SUM(wSUP!$C64:$DB64),0)</f>
        <v>0</v>
      </c>
      <c r="BI64" s="15">
        <f>IF(SUM(wSUP!$C64:$DB64),$A64*wSUP!BI64/SUM(wSUP!$C64:$DB64),0)</f>
        <v>0</v>
      </c>
      <c r="BJ64" s="15">
        <f>IF(SUM(wSUP!$C64:$DB64),$A64*wSUP!BJ64/SUM(wSUP!$C64:$DB64),0)</f>
        <v>0</v>
      </c>
      <c r="BK64" s="15">
        <f>IF(SUM(wSUP!$C64:$DB64),$A64*wSUP!BK64/SUM(wSUP!$C64:$DB64),0)</f>
        <v>0</v>
      </c>
      <c r="BL64" s="15">
        <f>IF(SUM(wSUP!$C64:$DB64),$A64*wSUP!BL64/SUM(wSUP!$C64:$DB64),0)</f>
        <v>0</v>
      </c>
      <c r="BM64" s="15">
        <f>IF(SUM(wSUP!$C64:$DB64),$A64*wSUP!BM64/SUM(wSUP!$C64:$DB64),0)</f>
        <v>0</v>
      </c>
      <c r="BN64" s="15">
        <f>IF(SUM(wSUP!$C64:$DB64),$A64*wSUP!BN64/SUM(wSUP!$C64:$DB64),0)</f>
        <v>0</v>
      </c>
      <c r="BO64" s="15">
        <f>IF(SUM(wSUP!$C64:$DB64),$A64*wSUP!BO64/SUM(wSUP!$C64:$DB64),0)</f>
        <v>0</v>
      </c>
      <c r="BP64" s="15">
        <f>IF(SUM(wSUP!$C64:$DB64),$A64*wSUP!BP64/SUM(wSUP!$C64:$DB64),0)</f>
        <v>0</v>
      </c>
      <c r="BQ64" s="15">
        <f>IF(SUM(wSUP!$C64:$DB64),$A64*wSUP!BQ64/SUM(wSUP!$C64:$DB64),0)</f>
        <v>0</v>
      </c>
      <c r="BR64" s="15">
        <f>IF(SUM(wSUP!$C64:$DB64),$A64*wSUP!BR64/SUM(wSUP!$C64:$DB64),0)</f>
        <v>0</v>
      </c>
      <c r="BS64" s="15">
        <f>IF(SUM(wSUP!$C64:$DB64),$A64*wSUP!BS64/SUM(wSUP!$C64:$DB64),0)</f>
        <v>0</v>
      </c>
      <c r="BT64" s="15">
        <f>IF(SUM(wSUP!$C64:$DB64),$A64*wSUP!BT64/SUM(wSUP!$C64:$DB64),0)</f>
        <v>0</v>
      </c>
      <c r="BU64" s="15">
        <f>IF(SUM(wSUP!$C64:$DB64),$A64*wSUP!BU64/SUM(wSUP!$C64:$DB64),0)</f>
        <v>0</v>
      </c>
      <c r="BV64" s="15">
        <f>IF(SUM(wSUP!$C64:$DB64),$A64*wSUP!BV64/SUM(wSUP!$C64:$DB64),0)</f>
        <v>0</v>
      </c>
      <c r="BW64" s="15">
        <f>IF(SUM(wSUP!$C64:$DB64),$A64*wSUP!BW64/SUM(wSUP!$C64:$DB64),0)</f>
        <v>0</v>
      </c>
      <c r="BX64" s="15">
        <f>IF(SUM(wSUP!$C64:$DB64),$A64*wSUP!BX64/SUM(wSUP!$C64:$DB64),0)</f>
        <v>0</v>
      </c>
      <c r="BY64" s="15">
        <f>IF(SUM(wSUP!$C64:$DB64),$A64*wSUP!BY64/SUM(wSUP!$C64:$DB64),0)</f>
        <v>0.22961604992446757</v>
      </c>
      <c r="BZ64" s="15">
        <f>IF(SUM(wSUP!$C64:$DB64),$A64*wSUP!BZ64/SUM(wSUP!$C64:$DB64),0)</f>
        <v>0.55844133499963089</v>
      </c>
      <c r="CA64" s="15">
        <f>IF(SUM(wSUP!$C64:$DB64),$A64*wSUP!CA64/SUM(wSUP!$C64:$DB64),0)</f>
        <v>0.78765510188137344</v>
      </c>
      <c r="CB64" s="15">
        <f>IF(SUM(wSUP!$C64:$DB64),$A64*wSUP!CB64/SUM(wSUP!$C64:$DB64),0)</f>
        <v>0</v>
      </c>
      <c r="CC64" s="15">
        <f>IF(SUM(wSUP!$C64:$DB64),$A64*wSUP!CC64/SUM(wSUP!$C64:$DB64),0)</f>
        <v>0</v>
      </c>
      <c r="CD64" s="15">
        <f>IF(SUM(wSUP!$C64:$DB64),$A64*wSUP!CD64/SUM(wSUP!$C64:$DB64),0)</f>
        <v>0</v>
      </c>
      <c r="CE64" s="15">
        <f>IF(SUM(wSUP!$C64:$DB64),$A64*wSUP!CE64/SUM(wSUP!$C64:$DB64),0)</f>
        <v>0</v>
      </c>
      <c r="CF64" s="15">
        <f>IF(SUM(wSUP!$C64:$DB64),$A64*wSUP!CF64/SUM(wSUP!$C64:$DB64),0)</f>
        <v>0</v>
      </c>
      <c r="CG64" s="15">
        <f>IF(SUM(wSUP!$C64:$DB64),$A64*wSUP!CG64/SUM(wSUP!$C64:$DB64),0)</f>
        <v>0</v>
      </c>
      <c r="CH64" s="15">
        <f>IF(SUM(wSUP!$C64:$DB64),$A64*wSUP!CH64/SUM(wSUP!$C64:$DB64),0)</f>
        <v>0</v>
      </c>
      <c r="CI64" s="15">
        <f>IF(SUM(wSUP!$C64:$DB64),$A64*wSUP!CI64/SUM(wSUP!$C64:$DB64),0)</f>
        <v>0</v>
      </c>
      <c r="CJ64" s="15">
        <f>IF(SUM(wSUP!$C64:$DB64),$A64*wSUP!CJ64/SUM(wSUP!$C64:$DB64),0)</f>
        <v>0</v>
      </c>
      <c r="CK64" s="15">
        <f>IF(SUM(wSUP!$C64:$DB64),$A64*wSUP!CK64/SUM(wSUP!$C64:$DB64),0)</f>
        <v>0</v>
      </c>
      <c r="CL64" s="15">
        <f>IF(SUM(wSUP!$C64:$DB64),$A64*wSUP!CL64/SUM(wSUP!$C64:$DB64),0)</f>
        <v>0</v>
      </c>
      <c r="CM64" s="15">
        <f>IF(SUM(wSUP!$C64:$DB64),$A64*wSUP!CM64/SUM(wSUP!$C64:$DB64),0)</f>
        <v>0</v>
      </c>
      <c r="CN64" s="15">
        <f>IF(SUM(wSUP!$C64:$DB64),$A64*wSUP!CN64/SUM(wSUP!$C64:$DB64),0)</f>
        <v>0</v>
      </c>
      <c r="CO64" s="15">
        <f>IF(SUM(wSUP!$C64:$DB64),$A64*wSUP!CO64/SUM(wSUP!$C64:$DB64),0)</f>
        <v>0</v>
      </c>
      <c r="CP64" s="15">
        <f>IF(SUM(wSUP!$C64:$DB64),$A64*wSUP!CP64/SUM(wSUP!$C64:$DB64),0)</f>
        <v>0</v>
      </c>
      <c r="CQ64" s="15">
        <f>IF(SUM(wSUP!$C64:$DB64),$A64*wSUP!CQ64/SUM(wSUP!$C64:$DB64),0)</f>
        <v>0</v>
      </c>
      <c r="CR64" s="15">
        <f>IF(SUM(wSUP!$C64:$DB64),$A64*wSUP!CR64/SUM(wSUP!$C64:$DB64),0)</f>
        <v>0</v>
      </c>
      <c r="CS64" s="15">
        <f>IF(SUM(wSUP!$C64:$DB64),$A64*wSUP!CS64/SUM(wSUP!$C64:$DB64),0)</f>
        <v>0</v>
      </c>
      <c r="CT64" s="15">
        <f>IF(SUM(wSUP!$C64:$DB64),$A64*wSUP!CT64/SUM(wSUP!$C64:$DB64),0)</f>
        <v>0</v>
      </c>
      <c r="CU64" s="15">
        <f>IF(SUM(wSUP!$C64:$DB64),$A64*wSUP!CU64/SUM(wSUP!$C64:$DB64),0)</f>
        <v>0</v>
      </c>
      <c r="CV64" s="15">
        <f>IF(SUM(wSUP!$C64:$DB64),$A64*wSUP!CV64/SUM(wSUP!$C64:$DB64),0)</f>
        <v>0</v>
      </c>
      <c r="CW64" s="15">
        <f>IF(SUM(wSUP!$C64:$DB64),$A64*wSUP!CW64/SUM(wSUP!$C64:$DB64),0)</f>
        <v>0</v>
      </c>
      <c r="CX64" s="15">
        <f>IF(SUM(wSUP!$C64:$DB64),$A64*wSUP!CX64/SUM(wSUP!$C64:$DB64),0)</f>
        <v>0</v>
      </c>
      <c r="CY64" s="15">
        <f>IF(SUM(wSUP!$C64:$DB64),$A64*wSUP!CY64/SUM(wSUP!$C64:$DB64),0)</f>
        <v>0</v>
      </c>
      <c r="CZ64" s="15">
        <f>IF(SUM(wSUP!$C64:$DB64),$A64*wSUP!CZ64/SUM(wSUP!$C64:$DB64),0)</f>
        <v>0</v>
      </c>
      <c r="DA64" s="15">
        <f>IF(SUM(wSUP!$C64:$DB64),$A64*wSUP!DA64/SUM(wSUP!$C64:$DB64),0)</f>
        <v>0</v>
      </c>
      <c r="DB64" s="15">
        <f>IF(SUM(wSUP!$C64:$DB64),$A64*wSUP!DB64/SUM(wSUP!$C64:$DB64),0)</f>
        <v>0</v>
      </c>
      <c r="DC64" s="1"/>
    </row>
    <row r="65" spans="1:107" x14ac:dyDescent="0.35">
      <c r="A65" s="35">
        <v>7.0219263850177764</v>
      </c>
      <c r="B65" s="15" t="s">
        <v>501</v>
      </c>
      <c r="C65" s="15">
        <f>IF(SUM(wSUP!$C65:$DB65),$A65*wSUP!C65/SUM(wSUP!$C65:$DB65),0)</f>
        <v>0</v>
      </c>
      <c r="D65" s="15">
        <f>IF(SUM(wSUP!$C65:$DB65),$A65*wSUP!D65/SUM(wSUP!$C65:$DB65),0)</f>
        <v>0</v>
      </c>
      <c r="E65" s="15">
        <f>IF(SUM(wSUP!$C65:$DB65),$A65*wSUP!E65/SUM(wSUP!$C65:$DB65),0)</f>
        <v>0</v>
      </c>
      <c r="F65" s="15">
        <f>IF(SUM(wSUP!$C65:$DB65),$A65*wSUP!F65/SUM(wSUP!$C65:$DB65),0)</f>
        <v>0</v>
      </c>
      <c r="G65" s="15">
        <f>IF(SUM(wSUP!$C65:$DB65),$A65*wSUP!G65/SUM(wSUP!$C65:$DB65),0)</f>
        <v>0</v>
      </c>
      <c r="H65" s="15">
        <f>IF(SUM(wSUP!$C65:$DB65),$A65*wSUP!H65/SUM(wSUP!$C65:$DB65),0)</f>
        <v>0</v>
      </c>
      <c r="I65" s="15">
        <f>IF(SUM(wSUP!$C65:$DB65),$A65*wSUP!I65/SUM(wSUP!$C65:$DB65),0)</f>
        <v>0</v>
      </c>
      <c r="J65" s="15">
        <f>IF(SUM(wSUP!$C65:$DB65),$A65*wSUP!J65/SUM(wSUP!$C65:$DB65),0)</f>
        <v>0</v>
      </c>
      <c r="K65" s="15">
        <f>IF(SUM(wSUP!$C65:$DB65),$A65*wSUP!K65/SUM(wSUP!$C65:$DB65),0)</f>
        <v>0</v>
      </c>
      <c r="L65" s="15">
        <f>IF(SUM(wSUP!$C65:$DB65),$A65*wSUP!L65/SUM(wSUP!$C65:$DB65),0)</f>
        <v>0</v>
      </c>
      <c r="M65" s="15">
        <f>IF(SUM(wSUP!$C65:$DB65),$A65*wSUP!M65/SUM(wSUP!$C65:$DB65),0)</f>
        <v>0</v>
      </c>
      <c r="N65" s="15">
        <f>IF(SUM(wSUP!$C65:$DB65),$A65*wSUP!N65/SUM(wSUP!$C65:$DB65),0)</f>
        <v>0</v>
      </c>
      <c r="O65" s="15">
        <f>IF(SUM(wSUP!$C65:$DB65),$A65*wSUP!O65/SUM(wSUP!$C65:$DB65),0)</f>
        <v>0</v>
      </c>
      <c r="P65" s="15">
        <f>IF(SUM(wSUP!$C65:$DB65),$A65*wSUP!P65/SUM(wSUP!$C65:$DB65),0)</f>
        <v>0</v>
      </c>
      <c r="Q65" s="15">
        <f>IF(SUM(wSUP!$C65:$DB65),$A65*wSUP!Q65/SUM(wSUP!$C65:$DB65),0)</f>
        <v>0</v>
      </c>
      <c r="R65" s="15">
        <f>IF(SUM(wSUP!$C65:$DB65),$A65*wSUP!R65/SUM(wSUP!$C65:$DB65),0)</f>
        <v>0</v>
      </c>
      <c r="S65" s="15">
        <f>IF(SUM(wSUP!$C65:$DB65),$A65*wSUP!S65/SUM(wSUP!$C65:$DB65),0)</f>
        <v>0</v>
      </c>
      <c r="T65" s="15">
        <f>IF(SUM(wSUP!$C65:$DB65),$A65*wSUP!T65/SUM(wSUP!$C65:$DB65),0)</f>
        <v>0</v>
      </c>
      <c r="U65" s="15">
        <f>IF(SUM(wSUP!$C65:$DB65),$A65*wSUP!U65/SUM(wSUP!$C65:$DB65),0)</f>
        <v>0</v>
      </c>
      <c r="V65" s="15">
        <f>IF(SUM(wSUP!$C65:$DB65),$A65*wSUP!V65/SUM(wSUP!$C65:$DB65),0)</f>
        <v>0</v>
      </c>
      <c r="W65" s="15">
        <f>IF(SUM(wSUP!$C65:$DB65),$A65*wSUP!W65/SUM(wSUP!$C65:$DB65),0)</f>
        <v>0</v>
      </c>
      <c r="X65" s="15">
        <f>IF(SUM(wSUP!$C65:$DB65),$A65*wSUP!X65/SUM(wSUP!$C65:$DB65),0)</f>
        <v>0</v>
      </c>
      <c r="Y65" s="15">
        <f>IF(SUM(wSUP!$C65:$DB65),$A65*wSUP!Y65/SUM(wSUP!$C65:$DB65),0)</f>
        <v>0</v>
      </c>
      <c r="Z65" s="15">
        <f>IF(SUM(wSUP!$C65:$DB65),$A65*wSUP!Z65/SUM(wSUP!$C65:$DB65),0)</f>
        <v>0</v>
      </c>
      <c r="AA65" s="15">
        <f>IF(SUM(wSUP!$C65:$DB65),$A65*wSUP!AA65/SUM(wSUP!$C65:$DB65),0)</f>
        <v>0</v>
      </c>
      <c r="AB65" s="15">
        <f>IF(SUM(wSUP!$C65:$DB65),$A65*wSUP!AB65/SUM(wSUP!$C65:$DB65),0)</f>
        <v>0</v>
      </c>
      <c r="AC65" s="15">
        <f>IF(SUM(wSUP!$C65:$DB65),$A65*wSUP!AC65/SUM(wSUP!$C65:$DB65),0)</f>
        <v>0</v>
      </c>
      <c r="AD65" s="15">
        <f>IF(SUM(wSUP!$C65:$DB65),$A65*wSUP!AD65/SUM(wSUP!$C65:$DB65),0)</f>
        <v>0</v>
      </c>
      <c r="AE65" s="15">
        <f>IF(SUM(wSUP!$C65:$DB65),$A65*wSUP!AE65/SUM(wSUP!$C65:$DB65),0)</f>
        <v>0</v>
      </c>
      <c r="AF65" s="15">
        <f>IF(SUM(wSUP!$C65:$DB65),$A65*wSUP!AF65/SUM(wSUP!$C65:$DB65),0)</f>
        <v>0</v>
      </c>
      <c r="AG65" s="15">
        <f>IF(SUM(wSUP!$C65:$DB65),$A65*wSUP!AG65/SUM(wSUP!$C65:$DB65),0)</f>
        <v>0</v>
      </c>
      <c r="AH65" s="15">
        <f>IF(SUM(wSUP!$C65:$DB65),$A65*wSUP!AH65/SUM(wSUP!$C65:$DB65),0)</f>
        <v>0</v>
      </c>
      <c r="AI65" s="15">
        <f>IF(SUM(wSUP!$C65:$DB65),$A65*wSUP!AI65/SUM(wSUP!$C65:$DB65),0)</f>
        <v>0</v>
      </c>
      <c r="AJ65" s="15">
        <f>IF(SUM(wSUP!$C65:$DB65),$A65*wSUP!AJ65/SUM(wSUP!$C65:$DB65),0)</f>
        <v>0</v>
      </c>
      <c r="AK65" s="15">
        <f>IF(SUM(wSUP!$C65:$DB65),$A65*wSUP!AK65/SUM(wSUP!$C65:$DB65),0)</f>
        <v>0</v>
      </c>
      <c r="AL65" s="15">
        <f>IF(SUM(wSUP!$C65:$DB65),$A65*wSUP!AL65/SUM(wSUP!$C65:$DB65),0)</f>
        <v>0</v>
      </c>
      <c r="AM65" s="15">
        <f>IF(SUM(wSUP!$C65:$DB65),$A65*wSUP!AM65/SUM(wSUP!$C65:$DB65),0)</f>
        <v>0</v>
      </c>
      <c r="AN65" s="15">
        <f>IF(SUM(wSUP!$C65:$DB65),$A65*wSUP!AN65/SUM(wSUP!$C65:$DB65),0)</f>
        <v>0</v>
      </c>
      <c r="AO65" s="15">
        <f>IF(SUM(wSUP!$C65:$DB65),$A65*wSUP!AO65/SUM(wSUP!$C65:$DB65),0)</f>
        <v>0</v>
      </c>
      <c r="AP65" s="15">
        <f>IF(SUM(wSUP!$C65:$DB65),$A65*wSUP!AP65/SUM(wSUP!$C65:$DB65),0)</f>
        <v>0</v>
      </c>
      <c r="AQ65" s="15">
        <f>IF(SUM(wSUP!$C65:$DB65),$A65*wSUP!AQ65/SUM(wSUP!$C65:$DB65),0)</f>
        <v>0</v>
      </c>
      <c r="AR65" s="15">
        <f>IF(SUM(wSUP!$C65:$DB65),$A65*wSUP!AR65/SUM(wSUP!$C65:$DB65),0)</f>
        <v>0</v>
      </c>
      <c r="AS65" s="15">
        <f>IF(SUM(wSUP!$C65:$DB65),$A65*wSUP!AS65/SUM(wSUP!$C65:$DB65),0)</f>
        <v>0</v>
      </c>
      <c r="AT65" s="15">
        <f>IF(SUM(wSUP!$C65:$DB65),$A65*wSUP!AT65/SUM(wSUP!$C65:$DB65),0)</f>
        <v>0</v>
      </c>
      <c r="AU65" s="15">
        <f>IF(SUM(wSUP!$C65:$DB65),$A65*wSUP!AU65/SUM(wSUP!$C65:$DB65),0)</f>
        <v>0</v>
      </c>
      <c r="AV65" s="15">
        <f>IF(SUM(wSUP!$C65:$DB65),$A65*wSUP!AV65/SUM(wSUP!$C65:$DB65),0)</f>
        <v>0</v>
      </c>
      <c r="AW65" s="15">
        <f>IF(SUM(wSUP!$C65:$DB65),$A65*wSUP!AW65/SUM(wSUP!$C65:$DB65),0)</f>
        <v>0</v>
      </c>
      <c r="AX65" s="15">
        <f>IF(SUM(wSUP!$C65:$DB65),$A65*wSUP!AX65/SUM(wSUP!$C65:$DB65),0)</f>
        <v>0</v>
      </c>
      <c r="AY65" s="15">
        <f>IF(SUM(wSUP!$C65:$DB65),$A65*wSUP!AY65/SUM(wSUP!$C65:$DB65),0)</f>
        <v>0</v>
      </c>
      <c r="AZ65" s="15">
        <f>IF(SUM(wSUP!$C65:$DB65),$A65*wSUP!AZ65/SUM(wSUP!$C65:$DB65),0)</f>
        <v>0</v>
      </c>
      <c r="BA65" s="15">
        <f>IF(SUM(wSUP!$C65:$DB65),$A65*wSUP!BA65/SUM(wSUP!$C65:$DB65),0)</f>
        <v>0</v>
      </c>
      <c r="BB65" s="15">
        <f>IF(SUM(wSUP!$C65:$DB65),$A65*wSUP!BB65/SUM(wSUP!$C65:$DB65),0)</f>
        <v>0</v>
      </c>
      <c r="BC65" s="15">
        <f>IF(SUM(wSUP!$C65:$DB65),$A65*wSUP!BC65/SUM(wSUP!$C65:$DB65),0)</f>
        <v>0</v>
      </c>
      <c r="BD65" s="15">
        <f>IF(SUM(wSUP!$C65:$DB65),$A65*wSUP!BD65/SUM(wSUP!$C65:$DB65),0)</f>
        <v>0</v>
      </c>
      <c r="BE65" s="15">
        <f>IF(SUM(wSUP!$C65:$DB65),$A65*wSUP!BE65/SUM(wSUP!$C65:$DB65),0)</f>
        <v>0</v>
      </c>
      <c r="BF65" s="15">
        <f>IF(SUM(wSUP!$C65:$DB65),$A65*wSUP!BF65/SUM(wSUP!$C65:$DB65),0)</f>
        <v>0</v>
      </c>
      <c r="BG65" s="15">
        <f>IF(SUM(wSUP!$C65:$DB65),$A65*wSUP!BG65/SUM(wSUP!$C65:$DB65),0)</f>
        <v>0</v>
      </c>
      <c r="BH65" s="15">
        <f>IF(SUM(wSUP!$C65:$DB65),$A65*wSUP!BH65/SUM(wSUP!$C65:$DB65),0)</f>
        <v>3.189183888758623</v>
      </c>
      <c r="BI65" s="15">
        <f>IF(SUM(wSUP!$C65:$DB65),$A65*wSUP!BI65/SUM(wSUP!$C65:$DB65),0)</f>
        <v>3.832742496259153</v>
      </c>
      <c r="BJ65" s="15">
        <f>IF(SUM(wSUP!$C65:$DB65),$A65*wSUP!BJ65/SUM(wSUP!$C65:$DB65),0)</f>
        <v>0</v>
      </c>
      <c r="BK65" s="15">
        <f>IF(SUM(wSUP!$C65:$DB65),$A65*wSUP!BK65/SUM(wSUP!$C65:$DB65),0)</f>
        <v>0</v>
      </c>
      <c r="BL65" s="15">
        <f>IF(SUM(wSUP!$C65:$DB65),$A65*wSUP!BL65/SUM(wSUP!$C65:$DB65),0)</f>
        <v>0</v>
      </c>
      <c r="BM65" s="15">
        <f>IF(SUM(wSUP!$C65:$DB65),$A65*wSUP!BM65/SUM(wSUP!$C65:$DB65),0)</f>
        <v>0</v>
      </c>
      <c r="BN65" s="15">
        <f>IF(SUM(wSUP!$C65:$DB65),$A65*wSUP!BN65/SUM(wSUP!$C65:$DB65),0)</f>
        <v>0</v>
      </c>
      <c r="BO65" s="15">
        <f>IF(SUM(wSUP!$C65:$DB65),$A65*wSUP!BO65/SUM(wSUP!$C65:$DB65),0)</f>
        <v>0</v>
      </c>
      <c r="BP65" s="15">
        <f>IF(SUM(wSUP!$C65:$DB65),$A65*wSUP!BP65/SUM(wSUP!$C65:$DB65),0)</f>
        <v>0</v>
      </c>
      <c r="BQ65" s="15">
        <f>IF(SUM(wSUP!$C65:$DB65),$A65*wSUP!BQ65/SUM(wSUP!$C65:$DB65),0)</f>
        <v>0</v>
      </c>
      <c r="BR65" s="15">
        <f>IF(SUM(wSUP!$C65:$DB65),$A65*wSUP!BR65/SUM(wSUP!$C65:$DB65),0)</f>
        <v>0</v>
      </c>
      <c r="BS65" s="15">
        <f>IF(SUM(wSUP!$C65:$DB65),$A65*wSUP!BS65/SUM(wSUP!$C65:$DB65),0)</f>
        <v>0</v>
      </c>
      <c r="BT65" s="15">
        <f>IF(SUM(wSUP!$C65:$DB65),$A65*wSUP!BT65/SUM(wSUP!$C65:$DB65),0)</f>
        <v>0</v>
      </c>
      <c r="BU65" s="15">
        <f>IF(SUM(wSUP!$C65:$DB65),$A65*wSUP!BU65/SUM(wSUP!$C65:$DB65),0)</f>
        <v>0</v>
      </c>
      <c r="BV65" s="15">
        <f>IF(SUM(wSUP!$C65:$DB65),$A65*wSUP!BV65/SUM(wSUP!$C65:$DB65),0)</f>
        <v>0</v>
      </c>
      <c r="BW65" s="15">
        <f>IF(SUM(wSUP!$C65:$DB65),$A65*wSUP!BW65/SUM(wSUP!$C65:$DB65),0)</f>
        <v>0</v>
      </c>
      <c r="BX65" s="15">
        <f>IF(SUM(wSUP!$C65:$DB65),$A65*wSUP!BX65/SUM(wSUP!$C65:$DB65),0)</f>
        <v>0</v>
      </c>
      <c r="BY65" s="15">
        <f>IF(SUM(wSUP!$C65:$DB65),$A65*wSUP!BY65/SUM(wSUP!$C65:$DB65),0)</f>
        <v>0</v>
      </c>
      <c r="BZ65" s="15">
        <f>IF(SUM(wSUP!$C65:$DB65),$A65*wSUP!BZ65/SUM(wSUP!$C65:$DB65),0)</f>
        <v>0</v>
      </c>
      <c r="CA65" s="15">
        <f>IF(SUM(wSUP!$C65:$DB65),$A65*wSUP!CA65/SUM(wSUP!$C65:$DB65),0)</f>
        <v>0</v>
      </c>
      <c r="CB65" s="15">
        <f>IF(SUM(wSUP!$C65:$DB65),$A65*wSUP!CB65/SUM(wSUP!$C65:$DB65),0)</f>
        <v>0</v>
      </c>
      <c r="CC65" s="15">
        <f>IF(SUM(wSUP!$C65:$DB65),$A65*wSUP!CC65/SUM(wSUP!$C65:$DB65),0)</f>
        <v>0</v>
      </c>
      <c r="CD65" s="15">
        <f>IF(SUM(wSUP!$C65:$DB65),$A65*wSUP!CD65/SUM(wSUP!$C65:$DB65),0)</f>
        <v>0</v>
      </c>
      <c r="CE65" s="15">
        <f>IF(SUM(wSUP!$C65:$DB65),$A65*wSUP!CE65/SUM(wSUP!$C65:$DB65),0)</f>
        <v>0</v>
      </c>
      <c r="CF65" s="15">
        <f>IF(SUM(wSUP!$C65:$DB65),$A65*wSUP!CF65/SUM(wSUP!$C65:$DB65),0)</f>
        <v>0</v>
      </c>
      <c r="CG65" s="15">
        <f>IF(SUM(wSUP!$C65:$DB65),$A65*wSUP!CG65/SUM(wSUP!$C65:$DB65),0)</f>
        <v>0</v>
      </c>
      <c r="CH65" s="15">
        <f>IF(SUM(wSUP!$C65:$DB65),$A65*wSUP!CH65/SUM(wSUP!$C65:$DB65),0)</f>
        <v>0</v>
      </c>
      <c r="CI65" s="15">
        <f>IF(SUM(wSUP!$C65:$DB65),$A65*wSUP!CI65/SUM(wSUP!$C65:$DB65),0)</f>
        <v>0</v>
      </c>
      <c r="CJ65" s="15">
        <f>IF(SUM(wSUP!$C65:$DB65),$A65*wSUP!CJ65/SUM(wSUP!$C65:$DB65),0)</f>
        <v>0</v>
      </c>
      <c r="CK65" s="15">
        <f>IF(SUM(wSUP!$C65:$DB65),$A65*wSUP!CK65/SUM(wSUP!$C65:$DB65),0)</f>
        <v>0</v>
      </c>
      <c r="CL65" s="15">
        <f>IF(SUM(wSUP!$C65:$DB65),$A65*wSUP!CL65/SUM(wSUP!$C65:$DB65),0)</f>
        <v>0</v>
      </c>
      <c r="CM65" s="15">
        <f>IF(SUM(wSUP!$C65:$DB65),$A65*wSUP!CM65/SUM(wSUP!$C65:$DB65),0)</f>
        <v>0</v>
      </c>
      <c r="CN65" s="15">
        <f>IF(SUM(wSUP!$C65:$DB65),$A65*wSUP!CN65/SUM(wSUP!$C65:$DB65),0)</f>
        <v>0</v>
      </c>
      <c r="CO65" s="15">
        <f>IF(SUM(wSUP!$C65:$DB65),$A65*wSUP!CO65/SUM(wSUP!$C65:$DB65),0)</f>
        <v>0</v>
      </c>
      <c r="CP65" s="15">
        <f>IF(SUM(wSUP!$C65:$DB65),$A65*wSUP!CP65/SUM(wSUP!$C65:$DB65),0)</f>
        <v>0</v>
      </c>
      <c r="CQ65" s="15">
        <f>IF(SUM(wSUP!$C65:$DB65),$A65*wSUP!CQ65/SUM(wSUP!$C65:$DB65),0)</f>
        <v>0</v>
      </c>
      <c r="CR65" s="15">
        <f>IF(SUM(wSUP!$C65:$DB65),$A65*wSUP!CR65/SUM(wSUP!$C65:$DB65),0)</f>
        <v>0</v>
      </c>
      <c r="CS65" s="15">
        <f>IF(SUM(wSUP!$C65:$DB65),$A65*wSUP!CS65/SUM(wSUP!$C65:$DB65),0)</f>
        <v>0</v>
      </c>
      <c r="CT65" s="15">
        <f>IF(SUM(wSUP!$C65:$DB65),$A65*wSUP!CT65/SUM(wSUP!$C65:$DB65),0)</f>
        <v>0</v>
      </c>
      <c r="CU65" s="15">
        <f>IF(SUM(wSUP!$C65:$DB65),$A65*wSUP!CU65/SUM(wSUP!$C65:$DB65),0)</f>
        <v>0</v>
      </c>
      <c r="CV65" s="15">
        <f>IF(SUM(wSUP!$C65:$DB65),$A65*wSUP!CV65/SUM(wSUP!$C65:$DB65),0)</f>
        <v>0</v>
      </c>
      <c r="CW65" s="15">
        <f>IF(SUM(wSUP!$C65:$DB65),$A65*wSUP!CW65/SUM(wSUP!$C65:$DB65),0)</f>
        <v>0</v>
      </c>
      <c r="CX65" s="15">
        <f>IF(SUM(wSUP!$C65:$DB65),$A65*wSUP!CX65/SUM(wSUP!$C65:$DB65),0)</f>
        <v>0</v>
      </c>
      <c r="CY65" s="15">
        <f>IF(SUM(wSUP!$C65:$DB65),$A65*wSUP!CY65/SUM(wSUP!$C65:$DB65),0)</f>
        <v>0</v>
      </c>
      <c r="CZ65" s="15">
        <f>IF(SUM(wSUP!$C65:$DB65),$A65*wSUP!CZ65/SUM(wSUP!$C65:$DB65),0)</f>
        <v>0</v>
      </c>
      <c r="DA65" s="15">
        <f>IF(SUM(wSUP!$C65:$DB65),$A65*wSUP!DA65/SUM(wSUP!$C65:$DB65),0)</f>
        <v>0</v>
      </c>
      <c r="DB65" s="15">
        <f>IF(SUM(wSUP!$C65:$DB65),$A65*wSUP!DB65/SUM(wSUP!$C65:$DB65),0)</f>
        <v>0</v>
      </c>
      <c r="DC65" s="1"/>
    </row>
    <row r="66" spans="1:107" x14ac:dyDescent="0.35">
      <c r="A66" s="35">
        <v>13.804920448833188</v>
      </c>
      <c r="B66" s="15" t="s">
        <v>503</v>
      </c>
      <c r="C66" s="15">
        <f>IF(SUM(wSUP!$C66:$DB66),$A66*wSUP!C66/SUM(wSUP!$C66:$DB66),0)</f>
        <v>0</v>
      </c>
      <c r="D66" s="15">
        <f>IF(SUM(wSUP!$C66:$DB66),$A66*wSUP!D66/SUM(wSUP!$C66:$DB66),0)</f>
        <v>0</v>
      </c>
      <c r="E66" s="15">
        <f>IF(SUM(wSUP!$C66:$DB66),$A66*wSUP!E66/SUM(wSUP!$C66:$DB66),0)</f>
        <v>0</v>
      </c>
      <c r="F66" s="15">
        <f>IF(SUM(wSUP!$C66:$DB66),$A66*wSUP!F66/SUM(wSUP!$C66:$DB66),0)</f>
        <v>0</v>
      </c>
      <c r="G66" s="15">
        <f>IF(SUM(wSUP!$C66:$DB66),$A66*wSUP!G66/SUM(wSUP!$C66:$DB66),0)</f>
        <v>0</v>
      </c>
      <c r="H66" s="15">
        <f>IF(SUM(wSUP!$C66:$DB66),$A66*wSUP!H66/SUM(wSUP!$C66:$DB66),0)</f>
        <v>0</v>
      </c>
      <c r="I66" s="15">
        <f>IF(SUM(wSUP!$C66:$DB66),$A66*wSUP!I66/SUM(wSUP!$C66:$DB66),0)</f>
        <v>0</v>
      </c>
      <c r="J66" s="15">
        <f>IF(SUM(wSUP!$C66:$DB66),$A66*wSUP!J66/SUM(wSUP!$C66:$DB66),0)</f>
        <v>0</v>
      </c>
      <c r="K66" s="15">
        <f>IF(SUM(wSUP!$C66:$DB66),$A66*wSUP!K66/SUM(wSUP!$C66:$DB66),0)</f>
        <v>0</v>
      </c>
      <c r="L66" s="15">
        <f>IF(SUM(wSUP!$C66:$DB66),$A66*wSUP!L66/SUM(wSUP!$C66:$DB66),0)</f>
        <v>0</v>
      </c>
      <c r="M66" s="15">
        <f>IF(SUM(wSUP!$C66:$DB66),$A66*wSUP!M66/SUM(wSUP!$C66:$DB66),0)</f>
        <v>0</v>
      </c>
      <c r="N66" s="15">
        <f>IF(SUM(wSUP!$C66:$DB66),$A66*wSUP!N66/SUM(wSUP!$C66:$DB66),0)</f>
        <v>0</v>
      </c>
      <c r="O66" s="15">
        <f>IF(SUM(wSUP!$C66:$DB66),$A66*wSUP!O66/SUM(wSUP!$C66:$DB66),0)</f>
        <v>0</v>
      </c>
      <c r="P66" s="15">
        <f>IF(SUM(wSUP!$C66:$DB66),$A66*wSUP!P66/SUM(wSUP!$C66:$DB66),0)</f>
        <v>0</v>
      </c>
      <c r="Q66" s="15">
        <f>IF(SUM(wSUP!$C66:$DB66),$A66*wSUP!Q66/SUM(wSUP!$C66:$DB66),0)</f>
        <v>0</v>
      </c>
      <c r="R66" s="15">
        <f>IF(SUM(wSUP!$C66:$DB66),$A66*wSUP!R66/SUM(wSUP!$C66:$DB66),0)</f>
        <v>0</v>
      </c>
      <c r="S66" s="15">
        <f>IF(SUM(wSUP!$C66:$DB66),$A66*wSUP!S66/SUM(wSUP!$C66:$DB66),0)</f>
        <v>0</v>
      </c>
      <c r="T66" s="15">
        <f>IF(SUM(wSUP!$C66:$DB66),$A66*wSUP!T66/SUM(wSUP!$C66:$DB66),0)</f>
        <v>0</v>
      </c>
      <c r="U66" s="15">
        <f>IF(SUM(wSUP!$C66:$DB66),$A66*wSUP!U66/SUM(wSUP!$C66:$DB66),0)</f>
        <v>0</v>
      </c>
      <c r="V66" s="15">
        <f>IF(SUM(wSUP!$C66:$DB66),$A66*wSUP!V66/SUM(wSUP!$C66:$DB66),0)</f>
        <v>0</v>
      </c>
      <c r="W66" s="15">
        <f>IF(SUM(wSUP!$C66:$DB66),$A66*wSUP!W66/SUM(wSUP!$C66:$DB66),0)</f>
        <v>0</v>
      </c>
      <c r="X66" s="15">
        <f>IF(SUM(wSUP!$C66:$DB66),$A66*wSUP!X66/SUM(wSUP!$C66:$DB66),0)</f>
        <v>0</v>
      </c>
      <c r="Y66" s="15">
        <f>IF(SUM(wSUP!$C66:$DB66),$A66*wSUP!Y66/SUM(wSUP!$C66:$DB66),0)</f>
        <v>0</v>
      </c>
      <c r="Z66" s="15">
        <f>IF(SUM(wSUP!$C66:$DB66),$A66*wSUP!Z66/SUM(wSUP!$C66:$DB66),0)</f>
        <v>0</v>
      </c>
      <c r="AA66" s="15">
        <f>IF(SUM(wSUP!$C66:$DB66),$A66*wSUP!AA66/SUM(wSUP!$C66:$DB66),0)</f>
        <v>0</v>
      </c>
      <c r="AB66" s="15">
        <f>IF(SUM(wSUP!$C66:$DB66),$A66*wSUP!AB66/SUM(wSUP!$C66:$DB66),0)</f>
        <v>0</v>
      </c>
      <c r="AC66" s="15">
        <f>IF(SUM(wSUP!$C66:$DB66),$A66*wSUP!AC66/SUM(wSUP!$C66:$DB66),0)</f>
        <v>0</v>
      </c>
      <c r="AD66" s="15">
        <f>IF(SUM(wSUP!$C66:$DB66),$A66*wSUP!AD66/SUM(wSUP!$C66:$DB66),0)</f>
        <v>0</v>
      </c>
      <c r="AE66" s="15">
        <f>IF(SUM(wSUP!$C66:$DB66),$A66*wSUP!AE66/SUM(wSUP!$C66:$DB66),0)</f>
        <v>0</v>
      </c>
      <c r="AF66" s="15">
        <f>IF(SUM(wSUP!$C66:$DB66),$A66*wSUP!AF66/SUM(wSUP!$C66:$DB66),0)</f>
        <v>0</v>
      </c>
      <c r="AG66" s="15">
        <f>IF(SUM(wSUP!$C66:$DB66),$A66*wSUP!AG66/SUM(wSUP!$C66:$DB66),0)</f>
        <v>0</v>
      </c>
      <c r="AH66" s="15">
        <f>IF(SUM(wSUP!$C66:$DB66),$A66*wSUP!AH66/SUM(wSUP!$C66:$DB66),0)</f>
        <v>0</v>
      </c>
      <c r="AI66" s="15">
        <f>IF(SUM(wSUP!$C66:$DB66),$A66*wSUP!AI66/SUM(wSUP!$C66:$DB66),0)</f>
        <v>0</v>
      </c>
      <c r="AJ66" s="15">
        <f>IF(SUM(wSUP!$C66:$DB66),$A66*wSUP!AJ66/SUM(wSUP!$C66:$DB66),0)</f>
        <v>0</v>
      </c>
      <c r="AK66" s="15">
        <f>IF(SUM(wSUP!$C66:$DB66),$A66*wSUP!AK66/SUM(wSUP!$C66:$DB66),0)</f>
        <v>0</v>
      </c>
      <c r="AL66" s="15">
        <f>IF(SUM(wSUP!$C66:$DB66),$A66*wSUP!AL66/SUM(wSUP!$C66:$DB66),0)</f>
        <v>0</v>
      </c>
      <c r="AM66" s="15">
        <f>IF(SUM(wSUP!$C66:$DB66),$A66*wSUP!AM66/SUM(wSUP!$C66:$DB66),0)</f>
        <v>0</v>
      </c>
      <c r="AN66" s="15">
        <f>IF(SUM(wSUP!$C66:$DB66),$A66*wSUP!AN66/SUM(wSUP!$C66:$DB66),0)</f>
        <v>0</v>
      </c>
      <c r="AO66" s="15">
        <f>IF(SUM(wSUP!$C66:$DB66),$A66*wSUP!AO66/SUM(wSUP!$C66:$DB66),0)</f>
        <v>0</v>
      </c>
      <c r="AP66" s="15">
        <f>IF(SUM(wSUP!$C66:$DB66),$A66*wSUP!AP66/SUM(wSUP!$C66:$DB66),0)</f>
        <v>0</v>
      </c>
      <c r="AQ66" s="15">
        <f>IF(SUM(wSUP!$C66:$DB66),$A66*wSUP!AQ66/SUM(wSUP!$C66:$DB66),0)</f>
        <v>0</v>
      </c>
      <c r="AR66" s="15">
        <f>IF(SUM(wSUP!$C66:$DB66),$A66*wSUP!AR66/SUM(wSUP!$C66:$DB66),0)</f>
        <v>0</v>
      </c>
      <c r="AS66" s="15">
        <f>IF(SUM(wSUP!$C66:$DB66),$A66*wSUP!AS66/SUM(wSUP!$C66:$DB66),0)</f>
        <v>0</v>
      </c>
      <c r="AT66" s="15">
        <f>IF(SUM(wSUP!$C66:$DB66),$A66*wSUP!AT66/SUM(wSUP!$C66:$DB66),0)</f>
        <v>0</v>
      </c>
      <c r="AU66" s="15">
        <f>IF(SUM(wSUP!$C66:$DB66),$A66*wSUP!AU66/SUM(wSUP!$C66:$DB66),0)</f>
        <v>0</v>
      </c>
      <c r="AV66" s="15">
        <f>IF(SUM(wSUP!$C66:$DB66),$A66*wSUP!AV66/SUM(wSUP!$C66:$DB66),0)</f>
        <v>0</v>
      </c>
      <c r="AW66" s="15">
        <f>IF(SUM(wSUP!$C66:$DB66),$A66*wSUP!AW66/SUM(wSUP!$C66:$DB66),0)</f>
        <v>0</v>
      </c>
      <c r="AX66" s="15">
        <f>IF(SUM(wSUP!$C66:$DB66),$A66*wSUP!AX66/SUM(wSUP!$C66:$DB66),0)</f>
        <v>0</v>
      </c>
      <c r="AY66" s="15">
        <f>IF(SUM(wSUP!$C66:$DB66),$A66*wSUP!AY66/SUM(wSUP!$C66:$DB66),0)</f>
        <v>0</v>
      </c>
      <c r="AZ66" s="15">
        <f>IF(SUM(wSUP!$C66:$DB66),$A66*wSUP!AZ66/SUM(wSUP!$C66:$DB66),0)</f>
        <v>0</v>
      </c>
      <c r="BA66" s="15">
        <f>IF(SUM(wSUP!$C66:$DB66),$A66*wSUP!BA66/SUM(wSUP!$C66:$DB66),0)</f>
        <v>0</v>
      </c>
      <c r="BB66" s="15">
        <f>IF(SUM(wSUP!$C66:$DB66),$A66*wSUP!BB66/SUM(wSUP!$C66:$DB66),0)</f>
        <v>0</v>
      </c>
      <c r="BC66" s="15">
        <f>IF(SUM(wSUP!$C66:$DB66),$A66*wSUP!BC66/SUM(wSUP!$C66:$DB66),0)</f>
        <v>0</v>
      </c>
      <c r="BD66" s="15">
        <f>IF(SUM(wSUP!$C66:$DB66),$A66*wSUP!BD66/SUM(wSUP!$C66:$DB66),0)</f>
        <v>0</v>
      </c>
      <c r="BE66" s="15">
        <f>IF(SUM(wSUP!$C66:$DB66),$A66*wSUP!BE66/SUM(wSUP!$C66:$DB66),0)</f>
        <v>0</v>
      </c>
      <c r="BF66" s="15">
        <f>IF(SUM(wSUP!$C66:$DB66),$A66*wSUP!BF66/SUM(wSUP!$C66:$DB66),0)</f>
        <v>0</v>
      </c>
      <c r="BG66" s="15">
        <f>IF(SUM(wSUP!$C66:$DB66),$A66*wSUP!BG66/SUM(wSUP!$C66:$DB66),0)</f>
        <v>0</v>
      </c>
      <c r="BH66" s="15">
        <f>IF(SUM(wSUP!$C66:$DB66),$A66*wSUP!BH66/SUM(wSUP!$C66:$DB66),0)</f>
        <v>0</v>
      </c>
      <c r="BI66" s="15">
        <f>IF(SUM(wSUP!$C66:$DB66),$A66*wSUP!BI66/SUM(wSUP!$C66:$DB66),0)</f>
        <v>13.79166808416271</v>
      </c>
      <c r="BJ66" s="15">
        <f>IF(SUM(wSUP!$C66:$DB66),$A66*wSUP!BJ66/SUM(wSUP!$C66:$DB66),0)</f>
        <v>0</v>
      </c>
      <c r="BK66" s="15">
        <f>IF(SUM(wSUP!$C66:$DB66),$A66*wSUP!BK66/SUM(wSUP!$C66:$DB66),0)</f>
        <v>0</v>
      </c>
      <c r="BL66" s="15">
        <f>IF(SUM(wSUP!$C66:$DB66),$A66*wSUP!BL66/SUM(wSUP!$C66:$DB66),0)</f>
        <v>0</v>
      </c>
      <c r="BM66" s="15">
        <f>IF(SUM(wSUP!$C66:$DB66),$A66*wSUP!BM66/SUM(wSUP!$C66:$DB66),0)</f>
        <v>0</v>
      </c>
      <c r="BN66" s="15">
        <f>IF(SUM(wSUP!$C66:$DB66),$A66*wSUP!BN66/SUM(wSUP!$C66:$DB66),0)</f>
        <v>0</v>
      </c>
      <c r="BO66" s="15">
        <f>IF(SUM(wSUP!$C66:$DB66),$A66*wSUP!BO66/SUM(wSUP!$C66:$DB66),0)</f>
        <v>0</v>
      </c>
      <c r="BP66" s="15">
        <f>IF(SUM(wSUP!$C66:$DB66),$A66*wSUP!BP66/SUM(wSUP!$C66:$DB66),0)</f>
        <v>0</v>
      </c>
      <c r="BQ66" s="15">
        <f>IF(SUM(wSUP!$C66:$DB66),$A66*wSUP!BQ66/SUM(wSUP!$C66:$DB66),0)</f>
        <v>0</v>
      </c>
      <c r="BR66" s="15">
        <f>IF(SUM(wSUP!$C66:$DB66),$A66*wSUP!BR66/SUM(wSUP!$C66:$DB66),0)</f>
        <v>0</v>
      </c>
      <c r="BS66" s="15">
        <f>IF(SUM(wSUP!$C66:$DB66),$A66*wSUP!BS66/SUM(wSUP!$C66:$DB66),0)</f>
        <v>0</v>
      </c>
      <c r="BT66" s="15">
        <f>IF(SUM(wSUP!$C66:$DB66),$A66*wSUP!BT66/SUM(wSUP!$C66:$DB66),0)</f>
        <v>0</v>
      </c>
      <c r="BU66" s="15">
        <f>IF(SUM(wSUP!$C66:$DB66),$A66*wSUP!BU66/SUM(wSUP!$C66:$DB66),0)</f>
        <v>0</v>
      </c>
      <c r="BV66" s="15">
        <f>IF(SUM(wSUP!$C66:$DB66),$A66*wSUP!BV66/SUM(wSUP!$C66:$DB66),0)</f>
        <v>0</v>
      </c>
      <c r="BW66" s="15">
        <f>IF(SUM(wSUP!$C66:$DB66),$A66*wSUP!BW66/SUM(wSUP!$C66:$DB66),0)</f>
        <v>0</v>
      </c>
      <c r="BX66" s="15">
        <f>IF(SUM(wSUP!$C66:$DB66),$A66*wSUP!BX66/SUM(wSUP!$C66:$DB66),0)</f>
        <v>0</v>
      </c>
      <c r="BY66" s="15">
        <f>IF(SUM(wSUP!$C66:$DB66),$A66*wSUP!BY66/SUM(wSUP!$C66:$DB66),0)</f>
        <v>0</v>
      </c>
      <c r="BZ66" s="15">
        <f>IF(SUM(wSUP!$C66:$DB66),$A66*wSUP!BZ66/SUM(wSUP!$C66:$DB66),0)</f>
        <v>0</v>
      </c>
      <c r="CA66" s="15">
        <f>IF(SUM(wSUP!$C66:$DB66),$A66*wSUP!CA66/SUM(wSUP!$C66:$DB66),0)</f>
        <v>0</v>
      </c>
      <c r="CB66" s="15">
        <f>IF(SUM(wSUP!$C66:$DB66),$A66*wSUP!CB66/SUM(wSUP!$C66:$DB66),0)</f>
        <v>0</v>
      </c>
      <c r="CC66" s="15">
        <f>IF(SUM(wSUP!$C66:$DB66),$A66*wSUP!CC66/SUM(wSUP!$C66:$DB66),0)</f>
        <v>0</v>
      </c>
      <c r="CD66" s="15">
        <f>IF(SUM(wSUP!$C66:$DB66),$A66*wSUP!CD66/SUM(wSUP!$C66:$DB66),0)</f>
        <v>0</v>
      </c>
      <c r="CE66" s="15">
        <f>IF(SUM(wSUP!$C66:$DB66),$A66*wSUP!CE66/SUM(wSUP!$C66:$DB66),0)</f>
        <v>0</v>
      </c>
      <c r="CF66" s="15">
        <f>IF(SUM(wSUP!$C66:$DB66),$A66*wSUP!CF66/SUM(wSUP!$C66:$DB66),0)</f>
        <v>0</v>
      </c>
      <c r="CG66" s="15">
        <f>IF(SUM(wSUP!$C66:$DB66),$A66*wSUP!CG66/SUM(wSUP!$C66:$DB66),0)</f>
        <v>0</v>
      </c>
      <c r="CH66" s="15">
        <f>IF(SUM(wSUP!$C66:$DB66),$A66*wSUP!CH66/SUM(wSUP!$C66:$DB66),0)</f>
        <v>0</v>
      </c>
      <c r="CI66" s="15">
        <f>IF(SUM(wSUP!$C66:$DB66),$A66*wSUP!CI66/SUM(wSUP!$C66:$DB66),0)</f>
        <v>3.1944713309546617E-4</v>
      </c>
      <c r="CJ66" s="15">
        <f>IF(SUM(wSUP!$C66:$DB66),$A66*wSUP!CJ66/SUM(wSUP!$C66:$DB66),0)</f>
        <v>0</v>
      </c>
      <c r="CK66" s="15">
        <f>IF(SUM(wSUP!$C66:$DB66),$A66*wSUP!CK66/SUM(wSUP!$C66:$DB66),0)</f>
        <v>0</v>
      </c>
      <c r="CL66" s="15">
        <f>IF(SUM(wSUP!$C66:$DB66),$A66*wSUP!CL66/SUM(wSUP!$C66:$DB66),0)</f>
        <v>0</v>
      </c>
      <c r="CM66" s="15">
        <f>IF(SUM(wSUP!$C66:$DB66),$A66*wSUP!CM66/SUM(wSUP!$C66:$DB66),0)</f>
        <v>0</v>
      </c>
      <c r="CN66" s="15">
        <f>IF(SUM(wSUP!$C66:$DB66),$A66*wSUP!CN66/SUM(wSUP!$C66:$DB66),0)</f>
        <v>0</v>
      </c>
      <c r="CO66" s="15">
        <f>IF(SUM(wSUP!$C66:$DB66),$A66*wSUP!CO66/SUM(wSUP!$C66:$DB66),0)</f>
        <v>0</v>
      </c>
      <c r="CP66" s="15">
        <f>IF(SUM(wSUP!$C66:$DB66),$A66*wSUP!CP66/SUM(wSUP!$C66:$DB66),0)</f>
        <v>0</v>
      </c>
      <c r="CQ66" s="15">
        <f>IF(SUM(wSUP!$C66:$DB66),$A66*wSUP!CQ66/SUM(wSUP!$C66:$DB66),0)</f>
        <v>0</v>
      </c>
      <c r="CR66" s="15">
        <f>IF(SUM(wSUP!$C66:$DB66),$A66*wSUP!CR66/SUM(wSUP!$C66:$DB66),0)</f>
        <v>0</v>
      </c>
      <c r="CS66" s="15">
        <f>IF(SUM(wSUP!$C66:$DB66),$A66*wSUP!CS66/SUM(wSUP!$C66:$DB66),0)</f>
        <v>4.5681705974856971E-3</v>
      </c>
      <c r="CT66" s="15">
        <f>IF(SUM(wSUP!$C66:$DB66),$A66*wSUP!CT66/SUM(wSUP!$C66:$DB66),0)</f>
        <v>0</v>
      </c>
      <c r="CU66" s="15">
        <f>IF(SUM(wSUP!$C66:$DB66),$A66*wSUP!CU66/SUM(wSUP!$C66:$DB66),0)</f>
        <v>0</v>
      </c>
      <c r="CV66" s="15">
        <f>IF(SUM(wSUP!$C66:$DB66),$A66*wSUP!CV66/SUM(wSUP!$C66:$DB66),0)</f>
        <v>0</v>
      </c>
      <c r="CW66" s="15">
        <f>IF(SUM(wSUP!$C66:$DB66),$A66*wSUP!CW66/SUM(wSUP!$C66:$DB66),0)</f>
        <v>0</v>
      </c>
      <c r="CX66" s="15">
        <f>IF(SUM(wSUP!$C66:$DB66),$A66*wSUP!CX66/SUM(wSUP!$C66:$DB66),0)</f>
        <v>0</v>
      </c>
      <c r="CY66" s="15">
        <f>IF(SUM(wSUP!$C66:$DB66),$A66*wSUP!CY66/SUM(wSUP!$C66:$DB66),0)</f>
        <v>3.0397478351883857E-3</v>
      </c>
      <c r="CZ66" s="15">
        <f>IF(SUM(wSUP!$C66:$DB66),$A66*wSUP!CZ66/SUM(wSUP!$C66:$DB66),0)</f>
        <v>5.3249991047084879E-3</v>
      </c>
      <c r="DA66" s="15">
        <f>IF(SUM(wSUP!$C66:$DB66),$A66*wSUP!DA66/SUM(wSUP!$C66:$DB66),0)</f>
        <v>0</v>
      </c>
      <c r="DB66" s="15">
        <f>IF(SUM(wSUP!$C66:$DB66),$A66*wSUP!DB66/SUM(wSUP!$C66:$DB66),0)</f>
        <v>0</v>
      </c>
      <c r="DC66" s="1"/>
    </row>
    <row r="67" spans="1:107" x14ac:dyDescent="0.35">
      <c r="A67" s="35">
        <v>7.9242967336050096</v>
      </c>
      <c r="B67" s="15" t="s">
        <v>154</v>
      </c>
      <c r="C67" s="15">
        <f>IF(SUM(wSUP!$C67:$DB67),$A67*wSUP!C67/SUM(wSUP!$C67:$DB67),0)</f>
        <v>0</v>
      </c>
      <c r="D67" s="15">
        <f>IF(SUM(wSUP!$C67:$DB67),$A67*wSUP!D67/SUM(wSUP!$C67:$DB67),0)</f>
        <v>0</v>
      </c>
      <c r="E67" s="15">
        <f>IF(SUM(wSUP!$C67:$DB67),$A67*wSUP!E67/SUM(wSUP!$C67:$DB67),0)</f>
        <v>0</v>
      </c>
      <c r="F67" s="15">
        <f>IF(SUM(wSUP!$C67:$DB67),$A67*wSUP!F67/SUM(wSUP!$C67:$DB67),0)</f>
        <v>0</v>
      </c>
      <c r="G67" s="15">
        <f>IF(SUM(wSUP!$C67:$DB67),$A67*wSUP!G67/SUM(wSUP!$C67:$DB67),0)</f>
        <v>0</v>
      </c>
      <c r="H67" s="15">
        <f>IF(SUM(wSUP!$C67:$DB67),$A67*wSUP!H67/SUM(wSUP!$C67:$DB67),0)</f>
        <v>0</v>
      </c>
      <c r="I67" s="15">
        <f>IF(SUM(wSUP!$C67:$DB67),$A67*wSUP!I67/SUM(wSUP!$C67:$DB67),0)</f>
        <v>0</v>
      </c>
      <c r="J67" s="15">
        <f>IF(SUM(wSUP!$C67:$DB67),$A67*wSUP!J67/SUM(wSUP!$C67:$DB67),0)</f>
        <v>0</v>
      </c>
      <c r="K67" s="15">
        <f>IF(SUM(wSUP!$C67:$DB67),$A67*wSUP!K67/SUM(wSUP!$C67:$DB67),0)</f>
        <v>0</v>
      </c>
      <c r="L67" s="15">
        <f>IF(SUM(wSUP!$C67:$DB67),$A67*wSUP!L67/SUM(wSUP!$C67:$DB67),0)</f>
        <v>0</v>
      </c>
      <c r="M67" s="15">
        <f>IF(SUM(wSUP!$C67:$DB67),$A67*wSUP!M67/SUM(wSUP!$C67:$DB67),0)</f>
        <v>0</v>
      </c>
      <c r="N67" s="15">
        <f>IF(SUM(wSUP!$C67:$DB67),$A67*wSUP!N67/SUM(wSUP!$C67:$DB67),0)</f>
        <v>0</v>
      </c>
      <c r="O67" s="15">
        <f>IF(SUM(wSUP!$C67:$DB67),$A67*wSUP!O67/SUM(wSUP!$C67:$DB67),0)</f>
        <v>0</v>
      </c>
      <c r="P67" s="15">
        <f>IF(SUM(wSUP!$C67:$DB67),$A67*wSUP!P67/SUM(wSUP!$C67:$DB67),0)</f>
        <v>0</v>
      </c>
      <c r="Q67" s="15">
        <f>IF(SUM(wSUP!$C67:$DB67),$A67*wSUP!Q67/SUM(wSUP!$C67:$DB67),0)</f>
        <v>0</v>
      </c>
      <c r="R67" s="15">
        <f>IF(SUM(wSUP!$C67:$DB67),$A67*wSUP!R67/SUM(wSUP!$C67:$DB67),0)</f>
        <v>0</v>
      </c>
      <c r="S67" s="15">
        <f>IF(SUM(wSUP!$C67:$DB67),$A67*wSUP!S67/SUM(wSUP!$C67:$DB67),0)</f>
        <v>0</v>
      </c>
      <c r="T67" s="15">
        <f>IF(SUM(wSUP!$C67:$DB67),$A67*wSUP!T67/SUM(wSUP!$C67:$DB67),0)</f>
        <v>0</v>
      </c>
      <c r="U67" s="15">
        <f>IF(SUM(wSUP!$C67:$DB67),$A67*wSUP!U67/SUM(wSUP!$C67:$DB67),0)</f>
        <v>0</v>
      </c>
      <c r="V67" s="15">
        <f>IF(SUM(wSUP!$C67:$DB67),$A67*wSUP!V67/SUM(wSUP!$C67:$DB67),0)</f>
        <v>0</v>
      </c>
      <c r="W67" s="15">
        <f>IF(SUM(wSUP!$C67:$DB67),$A67*wSUP!W67/SUM(wSUP!$C67:$DB67),0)</f>
        <v>0</v>
      </c>
      <c r="X67" s="15">
        <f>IF(SUM(wSUP!$C67:$DB67),$A67*wSUP!X67/SUM(wSUP!$C67:$DB67),0)</f>
        <v>0</v>
      </c>
      <c r="Y67" s="15">
        <f>IF(SUM(wSUP!$C67:$DB67),$A67*wSUP!Y67/SUM(wSUP!$C67:$DB67),0)</f>
        <v>0</v>
      </c>
      <c r="Z67" s="15">
        <f>IF(SUM(wSUP!$C67:$DB67),$A67*wSUP!Z67/SUM(wSUP!$C67:$DB67),0)</f>
        <v>0</v>
      </c>
      <c r="AA67" s="15">
        <f>IF(SUM(wSUP!$C67:$DB67),$A67*wSUP!AA67/SUM(wSUP!$C67:$DB67),0)</f>
        <v>0</v>
      </c>
      <c r="AB67" s="15">
        <f>IF(SUM(wSUP!$C67:$DB67),$A67*wSUP!AB67/SUM(wSUP!$C67:$DB67),0)</f>
        <v>0</v>
      </c>
      <c r="AC67" s="15">
        <f>IF(SUM(wSUP!$C67:$DB67),$A67*wSUP!AC67/SUM(wSUP!$C67:$DB67),0)</f>
        <v>0</v>
      </c>
      <c r="AD67" s="15">
        <f>IF(SUM(wSUP!$C67:$DB67),$A67*wSUP!AD67/SUM(wSUP!$C67:$DB67),0)</f>
        <v>0</v>
      </c>
      <c r="AE67" s="15">
        <f>IF(SUM(wSUP!$C67:$DB67),$A67*wSUP!AE67/SUM(wSUP!$C67:$DB67),0)</f>
        <v>0</v>
      </c>
      <c r="AF67" s="15">
        <f>IF(SUM(wSUP!$C67:$DB67),$A67*wSUP!AF67/SUM(wSUP!$C67:$DB67),0)</f>
        <v>0</v>
      </c>
      <c r="AG67" s="15">
        <f>IF(SUM(wSUP!$C67:$DB67),$A67*wSUP!AG67/SUM(wSUP!$C67:$DB67),0)</f>
        <v>0</v>
      </c>
      <c r="AH67" s="15">
        <f>IF(SUM(wSUP!$C67:$DB67),$A67*wSUP!AH67/SUM(wSUP!$C67:$DB67),0)</f>
        <v>0</v>
      </c>
      <c r="AI67" s="15">
        <f>IF(SUM(wSUP!$C67:$DB67),$A67*wSUP!AI67/SUM(wSUP!$C67:$DB67),0)</f>
        <v>0</v>
      </c>
      <c r="AJ67" s="15">
        <f>IF(SUM(wSUP!$C67:$DB67),$A67*wSUP!AJ67/SUM(wSUP!$C67:$DB67),0)</f>
        <v>0</v>
      </c>
      <c r="AK67" s="15">
        <f>IF(SUM(wSUP!$C67:$DB67),$A67*wSUP!AK67/SUM(wSUP!$C67:$DB67),0)</f>
        <v>0</v>
      </c>
      <c r="AL67" s="15">
        <f>IF(SUM(wSUP!$C67:$DB67),$A67*wSUP!AL67/SUM(wSUP!$C67:$DB67),0)</f>
        <v>0</v>
      </c>
      <c r="AM67" s="15">
        <f>IF(SUM(wSUP!$C67:$DB67),$A67*wSUP!AM67/SUM(wSUP!$C67:$DB67),0)</f>
        <v>0</v>
      </c>
      <c r="AN67" s="15">
        <f>IF(SUM(wSUP!$C67:$DB67),$A67*wSUP!AN67/SUM(wSUP!$C67:$DB67),0)</f>
        <v>0</v>
      </c>
      <c r="AO67" s="15">
        <f>IF(SUM(wSUP!$C67:$DB67),$A67*wSUP!AO67/SUM(wSUP!$C67:$DB67),0)</f>
        <v>0</v>
      </c>
      <c r="AP67" s="15">
        <f>IF(SUM(wSUP!$C67:$DB67),$A67*wSUP!AP67/SUM(wSUP!$C67:$DB67),0)</f>
        <v>0</v>
      </c>
      <c r="AQ67" s="15">
        <f>IF(SUM(wSUP!$C67:$DB67),$A67*wSUP!AQ67/SUM(wSUP!$C67:$DB67),0)</f>
        <v>0</v>
      </c>
      <c r="AR67" s="15">
        <f>IF(SUM(wSUP!$C67:$DB67),$A67*wSUP!AR67/SUM(wSUP!$C67:$DB67),0)</f>
        <v>0</v>
      </c>
      <c r="AS67" s="15">
        <f>IF(SUM(wSUP!$C67:$DB67),$A67*wSUP!AS67/SUM(wSUP!$C67:$DB67),0)</f>
        <v>0</v>
      </c>
      <c r="AT67" s="15">
        <f>IF(SUM(wSUP!$C67:$DB67),$A67*wSUP!AT67/SUM(wSUP!$C67:$DB67),0)</f>
        <v>0</v>
      </c>
      <c r="AU67" s="15">
        <f>IF(SUM(wSUP!$C67:$DB67),$A67*wSUP!AU67/SUM(wSUP!$C67:$DB67),0)</f>
        <v>0</v>
      </c>
      <c r="AV67" s="15">
        <f>IF(SUM(wSUP!$C67:$DB67),$A67*wSUP!AV67/SUM(wSUP!$C67:$DB67),0)</f>
        <v>0</v>
      </c>
      <c r="AW67" s="15">
        <f>IF(SUM(wSUP!$C67:$DB67),$A67*wSUP!AW67/SUM(wSUP!$C67:$DB67),0)</f>
        <v>0</v>
      </c>
      <c r="AX67" s="15">
        <f>IF(SUM(wSUP!$C67:$DB67),$A67*wSUP!AX67/SUM(wSUP!$C67:$DB67),0)</f>
        <v>0</v>
      </c>
      <c r="AY67" s="15">
        <f>IF(SUM(wSUP!$C67:$DB67),$A67*wSUP!AY67/SUM(wSUP!$C67:$DB67),0)</f>
        <v>0</v>
      </c>
      <c r="AZ67" s="15">
        <f>IF(SUM(wSUP!$C67:$DB67),$A67*wSUP!AZ67/SUM(wSUP!$C67:$DB67),0)</f>
        <v>0</v>
      </c>
      <c r="BA67" s="15">
        <f>IF(SUM(wSUP!$C67:$DB67),$A67*wSUP!BA67/SUM(wSUP!$C67:$DB67),0)</f>
        <v>0</v>
      </c>
      <c r="BB67" s="15">
        <f>IF(SUM(wSUP!$C67:$DB67),$A67*wSUP!BB67/SUM(wSUP!$C67:$DB67),0)</f>
        <v>0</v>
      </c>
      <c r="BC67" s="15">
        <f>IF(SUM(wSUP!$C67:$DB67),$A67*wSUP!BC67/SUM(wSUP!$C67:$DB67),0)</f>
        <v>0</v>
      </c>
      <c r="BD67" s="15">
        <f>IF(SUM(wSUP!$C67:$DB67),$A67*wSUP!BD67/SUM(wSUP!$C67:$DB67),0)</f>
        <v>0</v>
      </c>
      <c r="BE67" s="15">
        <f>IF(SUM(wSUP!$C67:$DB67),$A67*wSUP!BE67/SUM(wSUP!$C67:$DB67),0)</f>
        <v>0</v>
      </c>
      <c r="BF67" s="15">
        <f>IF(SUM(wSUP!$C67:$DB67),$A67*wSUP!BF67/SUM(wSUP!$C67:$DB67),0)</f>
        <v>0</v>
      </c>
      <c r="BG67" s="15">
        <f>IF(SUM(wSUP!$C67:$DB67),$A67*wSUP!BG67/SUM(wSUP!$C67:$DB67),0)</f>
        <v>0</v>
      </c>
      <c r="BH67" s="15">
        <f>IF(SUM(wSUP!$C67:$DB67),$A67*wSUP!BH67/SUM(wSUP!$C67:$DB67),0)</f>
        <v>0</v>
      </c>
      <c r="BI67" s="15">
        <f>IF(SUM(wSUP!$C67:$DB67),$A67*wSUP!BI67/SUM(wSUP!$C67:$DB67),0)</f>
        <v>0</v>
      </c>
      <c r="BJ67" s="15">
        <f>IF(SUM(wSUP!$C67:$DB67),$A67*wSUP!BJ67/SUM(wSUP!$C67:$DB67),0)</f>
        <v>6.7708479783777227</v>
      </c>
      <c r="BK67" s="15">
        <f>IF(SUM(wSUP!$C67:$DB67),$A67*wSUP!BK67/SUM(wSUP!$C67:$DB67),0)</f>
        <v>1.1378259097654861</v>
      </c>
      <c r="BL67" s="15">
        <f>IF(SUM(wSUP!$C67:$DB67),$A67*wSUP!BL67/SUM(wSUP!$C67:$DB67),0)</f>
        <v>0</v>
      </c>
      <c r="BM67" s="15">
        <f>IF(SUM(wSUP!$C67:$DB67),$A67*wSUP!BM67/SUM(wSUP!$C67:$DB67),0)</f>
        <v>0</v>
      </c>
      <c r="BN67" s="15">
        <f>IF(SUM(wSUP!$C67:$DB67),$A67*wSUP!BN67/SUM(wSUP!$C67:$DB67),0)</f>
        <v>0</v>
      </c>
      <c r="BO67" s="15">
        <f>IF(SUM(wSUP!$C67:$DB67),$A67*wSUP!BO67/SUM(wSUP!$C67:$DB67),0)</f>
        <v>0</v>
      </c>
      <c r="BP67" s="15">
        <f>IF(SUM(wSUP!$C67:$DB67),$A67*wSUP!BP67/SUM(wSUP!$C67:$DB67),0)</f>
        <v>0</v>
      </c>
      <c r="BQ67" s="15">
        <f>IF(SUM(wSUP!$C67:$DB67),$A67*wSUP!BQ67/SUM(wSUP!$C67:$DB67),0)</f>
        <v>0</v>
      </c>
      <c r="BR67" s="15">
        <f>IF(SUM(wSUP!$C67:$DB67),$A67*wSUP!BR67/SUM(wSUP!$C67:$DB67),0)</f>
        <v>0</v>
      </c>
      <c r="BS67" s="15">
        <f>IF(SUM(wSUP!$C67:$DB67),$A67*wSUP!BS67/SUM(wSUP!$C67:$DB67),0)</f>
        <v>0</v>
      </c>
      <c r="BT67" s="15">
        <f>IF(SUM(wSUP!$C67:$DB67),$A67*wSUP!BT67/SUM(wSUP!$C67:$DB67),0)</f>
        <v>0</v>
      </c>
      <c r="BU67" s="15">
        <f>IF(SUM(wSUP!$C67:$DB67),$A67*wSUP!BU67/SUM(wSUP!$C67:$DB67),0)</f>
        <v>0</v>
      </c>
      <c r="BV67" s="15">
        <f>IF(SUM(wSUP!$C67:$DB67),$A67*wSUP!BV67/SUM(wSUP!$C67:$DB67),0)</f>
        <v>0</v>
      </c>
      <c r="BW67" s="15">
        <f>IF(SUM(wSUP!$C67:$DB67),$A67*wSUP!BW67/SUM(wSUP!$C67:$DB67),0)</f>
        <v>0</v>
      </c>
      <c r="BX67" s="15">
        <f>IF(SUM(wSUP!$C67:$DB67),$A67*wSUP!BX67/SUM(wSUP!$C67:$DB67),0)</f>
        <v>0</v>
      </c>
      <c r="BY67" s="15">
        <f>IF(SUM(wSUP!$C67:$DB67),$A67*wSUP!BY67/SUM(wSUP!$C67:$DB67),0)</f>
        <v>0</v>
      </c>
      <c r="BZ67" s="15">
        <f>IF(SUM(wSUP!$C67:$DB67),$A67*wSUP!BZ67/SUM(wSUP!$C67:$DB67),0)</f>
        <v>0</v>
      </c>
      <c r="CA67" s="15">
        <f>IF(SUM(wSUP!$C67:$DB67),$A67*wSUP!CA67/SUM(wSUP!$C67:$DB67),0)</f>
        <v>0</v>
      </c>
      <c r="CB67" s="15">
        <f>IF(SUM(wSUP!$C67:$DB67),$A67*wSUP!CB67/SUM(wSUP!$C67:$DB67),0)</f>
        <v>0</v>
      </c>
      <c r="CC67" s="15">
        <f>IF(SUM(wSUP!$C67:$DB67),$A67*wSUP!CC67/SUM(wSUP!$C67:$DB67),0)</f>
        <v>0</v>
      </c>
      <c r="CD67" s="15">
        <f>IF(SUM(wSUP!$C67:$DB67),$A67*wSUP!CD67/SUM(wSUP!$C67:$DB67),0)</f>
        <v>0</v>
      </c>
      <c r="CE67" s="15">
        <f>IF(SUM(wSUP!$C67:$DB67),$A67*wSUP!CE67/SUM(wSUP!$C67:$DB67),0)</f>
        <v>0</v>
      </c>
      <c r="CF67" s="15">
        <f>IF(SUM(wSUP!$C67:$DB67),$A67*wSUP!CF67/SUM(wSUP!$C67:$DB67),0)</f>
        <v>0</v>
      </c>
      <c r="CG67" s="15">
        <f>IF(SUM(wSUP!$C67:$DB67),$A67*wSUP!CG67/SUM(wSUP!$C67:$DB67),0)</f>
        <v>0</v>
      </c>
      <c r="CH67" s="15">
        <f>IF(SUM(wSUP!$C67:$DB67),$A67*wSUP!CH67/SUM(wSUP!$C67:$DB67),0)</f>
        <v>0</v>
      </c>
      <c r="CI67" s="15">
        <f>IF(SUM(wSUP!$C67:$DB67),$A67*wSUP!CI67/SUM(wSUP!$C67:$DB67),0)</f>
        <v>0</v>
      </c>
      <c r="CJ67" s="15">
        <f>IF(SUM(wSUP!$C67:$DB67),$A67*wSUP!CJ67/SUM(wSUP!$C67:$DB67),0)</f>
        <v>0</v>
      </c>
      <c r="CK67" s="15">
        <f>IF(SUM(wSUP!$C67:$DB67),$A67*wSUP!CK67/SUM(wSUP!$C67:$DB67),0)</f>
        <v>0</v>
      </c>
      <c r="CL67" s="15">
        <f>IF(SUM(wSUP!$C67:$DB67),$A67*wSUP!CL67/SUM(wSUP!$C67:$DB67),0)</f>
        <v>0</v>
      </c>
      <c r="CM67" s="15">
        <f>IF(SUM(wSUP!$C67:$DB67),$A67*wSUP!CM67/SUM(wSUP!$C67:$DB67),0)</f>
        <v>0</v>
      </c>
      <c r="CN67" s="15">
        <f>IF(SUM(wSUP!$C67:$DB67),$A67*wSUP!CN67/SUM(wSUP!$C67:$DB67),0)</f>
        <v>1.5622845461800252E-2</v>
      </c>
      <c r="CO67" s="15">
        <f>IF(SUM(wSUP!$C67:$DB67),$A67*wSUP!CO67/SUM(wSUP!$C67:$DB67),0)</f>
        <v>0</v>
      </c>
      <c r="CP67" s="15">
        <f>IF(SUM(wSUP!$C67:$DB67),$A67*wSUP!CP67/SUM(wSUP!$C67:$DB67),0)</f>
        <v>0</v>
      </c>
      <c r="CQ67" s="15">
        <f>IF(SUM(wSUP!$C67:$DB67),$A67*wSUP!CQ67/SUM(wSUP!$C67:$DB67),0)</f>
        <v>0</v>
      </c>
      <c r="CR67" s="15">
        <f>IF(SUM(wSUP!$C67:$DB67),$A67*wSUP!CR67/SUM(wSUP!$C67:$DB67),0)</f>
        <v>0</v>
      </c>
      <c r="CS67" s="15">
        <f>IF(SUM(wSUP!$C67:$DB67),$A67*wSUP!CS67/SUM(wSUP!$C67:$DB67),0)</f>
        <v>0</v>
      </c>
      <c r="CT67" s="15">
        <f>IF(SUM(wSUP!$C67:$DB67),$A67*wSUP!CT67/SUM(wSUP!$C67:$DB67),0)</f>
        <v>0</v>
      </c>
      <c r="CU67" s="15">
        <f>IF(SUM(wSUP!$C67:$DB67),$A67*wSUP!CU67/SUM(wSUP!$C67:$DB67),0)</f>
        <v>0</v>
      </c>
      <c r="CV67" s="15">
        <f>IF(SUM(wSUP!$C67:$DB67),$A67*wSUP!CV67/SUM(wSUP!$C67:$DB67),0)</f>
        <v>0</v>
      </c>
      <c r="CW67" s="15">
        <f>IF(SUM(wSUP!$C67:$DB67),$A67*wSUP!CW67/SUM(wSUP!$C67:$DB67),0)</f>
        <v>0</v>
      </c>
      <c r="CX67" s="15">
        <f>IF(SUM(wSUP!$C67:$DB67),$A67*wSUP!CX67/SUM(wSUP!$C67:$DB67),0)</f>
        <v>0</v>
      </c>
      <c r="CY67" s="15">
        <f>IF(SUM(wSUP!$C67:$DB67),$A67*wSUP!CY67/SUM(wSUP!$C67:$DB67),0)</f>
        <v>0</v>
      </c>
      <c r="CZ67" s="15">
        <f>IF(SUM(wSUP!$C67:$DB67),$A67*wSUP!CZ67/SUM(wSUP!$C67:$DB67),0)</f>
        <v>0</v>
      </c>
      <c r="DA67" s="15">
        <f>IF(SUM(wSUP!$C67:$DB67),$A67*wSUP!DA67/SUM(wSUP!$C67:$DB67),0)</f>
        <v>0</v>
      </c>
      <c r="DB67" s="15">
        <f>IF(SUM(wSUP!$C67:$DB67),$A67*wSUP!DB67/SUM(wSUP!$C67:$DB67),0)</f>
        <v>0</v>
      </c>
      <c r="DC67" s="1"/>
    </row>
    <row r="68" spans="1:107" x14ac:dyDescent="0.35">
      <c r="A68" s="35">
        <v>53.756828104302016</v>
      </c>
      <c r="B68" s="15" t="s">
        <v>508</v>
      </c>
      <c r="C68" s="15">
        <f>IF(SUM(wSUP!$C68:$DB68),$A68*wSUP!C68/SUM(wSUP!$C68:$DB68),0)</f>
        <v>0</v>
      </c>
      <c r="D68" s="15">
        <f>IF(SUM(wSUP!$C68:$DB68),$A68*wSUP!D68/SUM(wSUP!$C68:$DB68),0)</f>
        <v>0</v>
      </c>
      <c r="E68" s="15">
        <f>IF(SUM(wSUP!$C68:$DB68),$A68*wSUP!E68/SUM(wSUP!$C68:$DB68),0)</f>
        <v>0</v>
      </c>
      <c r="F68" s="15">
        <f>IF(SUM(wSUP!$C68:$DB68),$A68*wSUP!F68/SUM(wSUP!$C68:$DB68),0)</f>
        <v>0</v>
      </c>
      <c r="G68" s="15">
        <f>IF(SUM(wSUP!$C68:$DB68),$A68*wSUP!G68/SUM(wSUP!$C68:$DB68),0)</f>
        <v>0</v>
      </c>
      <c r="H68" s="15">
        <f>IF(SUM(wSUP!$C68:$DB68),$A68*wSUP!H68/SUM(wSUP!$C68:$DB68),0)</f>
        <v>0</v>
      </c>
      <c r="I68" s="15">
        <f>IF(SUM(wSUP!$C68:$DB68),$A68*wSUP!I68/SUM(wSUP!$C68:$DB68),0)</f>
        <v>0</v>
      </c>
      <c r="J68" s="15">
        <f>IF(SUM(wSUP!$C68:$DB68),$A68*wSUP!J68/SUM(wSUP!$C68:$DB68),0)</f>
        <v>0</v>
      </c>
      <c r="K68" s="15">
        <f>IF(SUM(wSUP!$C68:$DB68),$A68*wSUP!K68/SUM(wSUP!$C68:$DB68),0)</f>
        <v>0</v>
      </c>
      <c r="L68" s="15">
        <f>IF(SUM(wSUP!$C68:$DB68),$A68*wSUP!L68/SUM(wSUP!$C68:$DB68),0)</f>
        <v>0</v>
      </c>
      <c r="M68" s="15">
        <f>IF(SUM(wSUP!$C68:$DB68),$A68*wSUP!M68/SUM(wSUP!$C68:$DB68),0)</f>
        <v>0</v>
      </c>
      <c r="N68" s="15">
        <f>IF(SUM(wSUP!$C68:$DB68),$A68*wSUP!N68/SUM(wSUP!$C68:$DB68),0)</f>
        <v>0</v>
      </c>
      <c r="O68" s="15">
        <f>IF(SUM(wSUP!$C68:$DB68),$A68*wSUP!O68/SUM(wSUP!$C68:$DB68),0)</f>
        <v>0</v>
      </c>
      <c r="P68" s="15">
        <f>IF(SUM(wSUP!$C68:$DB68),$A68*wSUP!P68/SUM(wSUP!$C68:$DB68),0)</f>
        <v>0</v>
      </c>
      <c r="Q68" s="15">
        <f>IF(SUM(wSUP!$C68:$DB68),$A68*wSUP!Q68/SUM(wSUP!$C68:$DB68),0)</f>
        <v>0</v>
      </c>
      <c r="R68" s="15">
        <f>IF(SUM(wSUP!$C68:$DB68),$A68*wSUP!R68/SUM(wSUP!$C68:$DB68),0)</f>
        <v>0</v>
      </c>
      <c r="S68" s="15">
        <f>IF(SUM(wSUP!$C68:$DB68),$A68*wSUP!S68/SUM(wSUP!$C68:$DB68),0)</f>
        <v>0</v>
      </c>
      <c r="T68" s="15">
        <f>IF(SUM(wSUP!$C68:$DB68),$A68*wSUP!T68/SUM(wSUP!$C68:$DB68),0)</f>
        <v>0</v>
      </c>
      <c r="U68" s="15">
        <f>IF(SUM(wSUP!$C68:$DB68),$A68*wSUP!U68/SUM(wSUP!$C68:$DB68),0)</f>
        <v>0</v>
      </c>
      <c r="V68" s="15">
        <f>IF(SUM(wSUP!$C68:$DB68),$A68*wSUP!V68/SUM(wSUP!$C68:$DB68),0)</f>
        <v>0</v>
      </c>
      <c r="W68" s="15">
        <f>IF(SUM(wSUP!$C68:$DB68),$A68*wSUP!W68/SUM(wSUP!$C68:$DB68),0)</f>
        <v>0</v>
      </c>
      <c r="X68" s="15">
        <f>IF(SUM(wSUP!$C68:$DB68),$A68*wSUP!X68/SUM(wSUP!$C68:$DB68),0)</f>
        <v>0</v>
      </c>
      <c r="Y68" s="15">
        <f>IF(SUM(wSUP!$C68:$DB68),$A68*wSUP!Y68/SUM(wSUP!$C68:$DB68),0)</f>
        <v>0</v>
      </c>
      <c r="Z68" s="15">
        <f>IF(SUM(wSUP!$C68:$DB68),$A68*wSUP!Z68/SUM(wSUP!$C68:$DB68),0)</f>
        <v>0</v>
      </c>
      <c r="AA68" s="15">
        <f>IF(SUM(wSUP!$C68:$DB68),$A68*wSUP!AA68/SUM(wSUP!$C68:$DB68),0)</f>
        <v>0</v>
      </c>
      <c r="AB68" s="15">
        <f>IF(SUM(wSUP!$C68:$DB68),$A68*wSUP!AB68/SUM(wSUP!$C68:$DB68),0)</f>
        <v>0</v>
      </c>
      <c r="AC68" s="15">
        <f>IF(SUM(wSUP!$C68:$DB68),$A68*wSUP!AC68/SUM(wSUP!$C68:$DB68),0)</f>
        <v>0</v>
      </c>
      <c r="AD68" s="15">
        <f>IF(SUM(wSUP!$C68:$DB68),$A68*wSUP!AD68/SUM(wSUP!$C68:$DB68),0)</f>
        <v>0</v>
      </c>
      <c r="AE68" s="15">
        <f>IF(SUM(wSUP!$C68:$DB68),$A68*wSUP!AE68/SUM(wSUP!$C68:$DB68),0)</f>
        <v>0</v>
      </c>
      <c r="AF68" s="15">
        <f>IF(SUM(wSUP!$C68:$DB68),$A68*wSUP!AF68/SUM(wSUP!$C68:$DB68),0)</f>
        <v>0</v>
      </c>
      <c r="AG68" s="15">
        <f>IF(SUM(wSUP!$C68:$DB68),$A68*wSUP!AG68/SUM(wSUP!$C68:$DB68),0)</f>
        <v>0</v>
      </c>
      <c r="AH68" s="15">
        <f>IF(SUM(wSUP!$C68:$DB68),$A68*wSUP!AH68/SUM(wSUP!$C68:$DB68),0)</f>
        <v>0</v>
      </c>
      <c r="AI68" s="15">
        <f>IF(SUM(wSUP!$C68:$DB68),$A68*wSUP!AI68/SUM(wSUP!$C68:$DB68),0)</f>
        <v>0</v>
      </c>
      <c r="AJ68" s="15">
        <f>IF(SUM(wSUP!$C68:$DB68),$A68*wSUP!AJ68/SUM(wSUP!$C68:$DB68),0)</f>
        <v>0</v>
      </c>
      <c r="AK68" s="15">
        <f>IF(SUM(wSUP!$C68:$DB68),$A68*wSUP!AK68/SUM(wSUP!$C68:$DB68),0)</f>
        <v>0</v>
      </c>
      <c r="AL68" s="15">
        <f>IF(SUM(wSUP!$C68:$DB68),$A68*wSUP!AL68/SUM(wSUP!$C68:$DB68),0)</f>
        <v>0</v>
      </c>
      <c r="AM68" s="15">
        <f>IF(SUM(wSUP!$C68:$DB68),$A68*wSUP!AM68/SUM(wSUP!$C68:$DB68),0)</f>
        <v>0</v>
      </c>
      <c r="AN68" s="15">
        <f>IF(SUM(wSUP!$C68:$DB68),$A68*wSUP!AN68/SUM(wSUP!$C68:$DB68),0)</f>
        <v>0</v>
      </c>
      <c r="AO68" s="15">
        <f>IF(SUM(wSUP!$C68:$DB68),$A68*wSUP!AO68/SUM(wSUP!$C68:$DB68),0)</f>
        <v>0</v>
      </c>
      <c r="AP68" s="15">
        <f>IF(SUM(wSUP!$C68:$DB68),$A68*wSUP!AP68/SUM(wSUP!$C68:$DB68),0)</f>
        <v>0</v>
      </c>
      <c r="AQ68" s="15">
        <f>IF(SUM(wSUP!$C68:$DB68),$A68*wSUP!AQ68/SUM(wSUP!$C68:$DB68),0)</f>
        <v>0</v>
      </c>
      <c r="AR68" s="15">
        <f>IF(SUM(wSUP!$C68:$DB68),$A68*wSUP!AR68/SUM(wSUP!$C68:$DB68),0)</f>
        <v>0</v>
      </c>
      <c r="AS68" s="15">
        <f>IF(SUM(wSUP!$C68:$DB68),$A68*wSUP!AS68/SUM(wSUP!$C68:$DB68),0)</f>
        <v>0</v>
      </c>
      <c r="AT68" s="15">
        <f>IF(SUM(wSUP!$C68:$DB68),$A68*wSUP!AT68/SUM(wSUP!$C68:$DB68),0)</f>
        <v>0</v>
      </c>
      <c r="AU68" s="15">
        <f>IF(SUM(wSUP!$C68:$DB68),$A68*wSUP!AU68/SUM(wSUP!$C68:$DB68),0)</f>
        <v>0</v>
      </c>
      <c r="AV68" s="15">
        <f>IF(SUM(wSUP!$C68:$DB68),$A68*wSUP!AV68/SUM(wSUP!$C68:$DB68),0)</f>
        <v>0</v>
      </c>
      <c r="AW68" s="15">
        <f>IF(SUM(wSUP!$C68:$DB68),$A68*wSUP!AW68/SUM(wSUP!$C68:$DB68),0)</f>
        <v>0</v>
      </c>
      <c r="AX68" s="15">
        <f>IF(SUM(wSUP!$C68:$DB68),$A68*wSUP!AX68/SUM(wSUP!$C68:$DB68),0)</f>
        <v>0</v>
      </c>
      <c r="AY68" s="15">
        <f>IF(SUM(wSUP!$C68:$DB68),$A68*wSUP!AY68/SUM(wSUP!$C68:$DB68),0)</f>
        <v>0</v>
      </c>
      <c r="AZ68" s="15">
        <f>IF(SUM(wSUP!$C68:$DB68),$A68*wSUP!AZ68/SUM(wSUP!$C68:$DB68),0)</f>
        <v>0</v>
      </c>
      <c r="BA68" s="15">
        <f>IF(SUM(wSUP!$C68:$DB68),$A68*wSUP!BA68/SUM(wSUP!$C68:$DB68),0)</f>
        <v>0</v>
      </c>
      <c r="BB68" s="15">
        <f>IF(SUM(wSUP!$C68:$DB68),$A68*wSUP!BB68/SUM(wSUP!$C68:$DB68),0)</f>
        <v>0</v>
      </c>
      <c r="BC68" s="15">
        <f>IF(SUM(wSUP!$C68:$DB68),$A68*wSUP!BC68/SUM(wSUP!$C68:$DB68),0)</f>
        <v>0</v>
      </c>
      <c r="BD68" s="15">
        <f>IF(SUM(wSUP!$C68:$DB68),$A68*wSUP!BD68/SUM(wSUP!$C68:$DB68),0)</f>
        <v>0</v>
      </c>
      <c r="BE68" s="15">
        <f>IF(SUM(wSUP!$C68:$DB68),$A68*wSUP!BE68/SUM(wSUP!$C68:$DB68),0)</f>
        <v>0</v>
      </c>
      <c r="BF68" s="15">
        <f>IF(SUM(wSUP!$C68:$DB68),$A68*wSUP!BF68/SUM(wSUP!$C68:$DB68),0)</f>
        <v>0</v>
      </c>
      <c r="BG68" s="15">
        <f>IF(SUM(wSUP!$C68:$DB68),$A68*wSUP!BG68/SUM(wSUP!$C68:$DB68),0)</f>
        <v>0</v>
      </c>
      <c r="BH68" s="15">
        <f>IF(SUM(wSUP!$C68:$DB68),$A68*wSUP!BH68/SUM(wSUP!$C68:$DB68),0)</f>
        <v>0</v>
      </c>
      <c r="BI68" s="15">
        <f>IF(SUM(wSUP!$C68:$DB68),$A68*wSUP!BI68/SUM(wSUP!$C68:$DB68),0)</f>
        <v>0</v>
      </c>
      <c r="BJ68" s="15">
        <f>IF(SUM(wSUP!$C68:$DB68),$A68*wSUP!BJ68/SUM(wSUP!$C68:$DB68),0)</f>
        <v>0</v>
      </c>
      <c r="BK68" s="15">
        <f>IF(SUM(wSUP!$C68:$DB68),$A68*wSUP!BK68/SUM(wSUP!$C68:$DB68),0)</f>
        <v>53.696356497658833</v>
      </c>
      <c r="BL68" s="15">
        <f>IF(SUM(wSUP!$C68:$DB68),$A68*wSUP!BL68/SUM(wSUP!$C68:$DB68),0)</f>
        <v>0</v>
      </c>
      <c r="BM68" s="15">
        <f>IF(SUM(wSUP!$C68:$DB68),$A68*wSUP!BM68/SUM(wSUP!$C68:$DB68),0)</f>
        <v>0</v>
      </c>
      <c r="BN68" s="15">
        <f>IF(SUM(wSUP!$C68:$DB68),$A68*wSUP!BN68/SUM(wSUP!$C68:$DB68),0)</f>
        <v>0</v>
      </c>
      <c r="BO68" s="15">
        <f>IF(SUM(wSUP!$C68:$DB68),$A68*wSUP!BO68/SUM(wSUP!$C68:$DB68),0)</f>
        <v>0</v>
      </c>
      <c r="BP68" s="15">
        <f>IF(SUM(wSUP!$C68:$DB68),$A68*wSUP!BP68/SUM(wSUP!$C68:$DB68),0)</f>
        <v>0</v>
      </c>
      <c r="BQ68" s="15">
        <f>IF(SUM(wSUP!$C68:$DB68),$A68*wSUP!BQ68/SUM(wSUP!$C68:$DB68),0)</f>
        <v>0</v>
      </c>
      <c r="BR68" s="15">
        <f>IF(SUM(wSUP!$C68:$DB68),$A68*wSUP!BR68/SUM(wSUP!$C68:$DB68),0)</f>
        <v>0</v>
      </c>
      <c r="BS68" s="15">
        <f>IF(SUM(wSUP!$C68:$DB68),$A68*wSUP!BS68/SUM(wSUP!$C68:$DB68),0)</f>
        <v>0</v>
      </c>
      <c r="BT68" s="15">
        <f>IF(SUM(wSUP!$C68:$DB68),$A68*wSUP!BT68/SUM(wSUP!$C68:$DB68),0)</f>
        <v>0</v>
      </c>
      <c r="BU68" s="15">
        <f>IF(SUM(wSUP!$C68:$DB68),$A68*wSUP!BU68/SUM(wSUP!$C68:$DB68),0)</f>
        <v>0</v>
      </c>
      <c r="BV68" s="15">
        <f>IF(SUM(wSUP!$C68:$DB68),$A68*wSUP!BV68/SUM(wSUP!$C68:$DB68),0)</f>
        <v>0</v>
      </c>
      <c r="BW68" s="15">
        <f>IF(SUM(wSUP!$C68:$DB68),$A68*wSUP!BW68/SUM(wSUP!$C68:$DB68),0)</f>
        <v>0</v>
      </c>
      <c r="BX68" s="15">
        <f>IF(SUM(wSUP!$C68:$DB68),$A68*wSUP!BX68/SUM(wSUP!$C68:$DB68),0)</f>
        <v>0</v>
      </c>
      <c r="BY68" s="15">
        <f>IF(SUM(wSUP!$C68:$DB68),$A68*wSUP!BY68/SUM(wSUP!$C68:$DB68),0)</f>
        <v>0</v>
      </c>
      <c r="BZ68" s="15">
        <f>IF(SUM(wSUP!$C68:$DB68),$A68*wSUP!BZ68/SUM(wSUP!$C68:$DB68),0)</f>
        <v>0</v>
      </c>
      <c r="CA68" s="15">
        <f>IF(SUM(wSUP!$C68:$DB68),$A68*wSUP!CA68/SUM(wSUP!$C68:$DB68),0)</f>
        <v>0</v>
      </c>
      <c r="CB68" s="15">
        <f>IF(SUM(wSUP!$C68:$DB68),$A68*wSUP!CB68/SUM(wSUP!$C68:$DB68),0)</f>
        <v>0</v>
      </c>
      <c r="CC68" s="15">
        <f>IF(SUM(wSUP!$C68:$DB68),$A68*wSUP!CC68/SUM(wSUP!$C68:$DB68),0)</f>
        <v>0</v>
      </c>
      <c r="CD68" s="15">
        <f>IF(SUM(wSUP!$C68:$DB68),$A68*wSUP!CD68/SUM(wSUP!$C68:$DB68),0)</f>
        <v>0</v>
      </c>
      <c r="CE68" s="15">
        <f>IF(SUM(wSUP!$C68:$DB68),$A68*wSUP!CE68/SUM(wSUP!$C68:$DB68),0)</f>
        <v>0</v>
      </c>
      <c r="CF68" s="15">
        <f>IF(SUM(wSUP!$C68:$DB68),$A68*wSUP!CF68/SUM(wSUP!$C68:$DB68),0)</f>
        <v>0</v>
      </c>
      <c r="CG68" s="15">
        <f>IF(SUM(wSUP!$C68:$DB68),$A68*wSUP!CG68/SUM(wSUP!$C68:$DB68),0)</f>
        <v>0</v>
      </c>
      <c r="CH68" s="15">
        <f>IF(SUM(wSUP!$C68:$DB68),$A68*wSUP!CH68/SUM(wSUP!$C68:$DB68),0)</f>
        <v>0</v>
      </c>
      <c r="CI68" s="15">
        <f>IF(SUM(wSUP!$C68:$DB68),$A68*wSUP!CI68/SUM(wSUP!$C68:$DB68),0)</f>
        <v>2.6892086379358133E-3</v>
      </c>
      <c r="CJ68" s="15">
        <f>IF(SUM(wSUP!$C68:$DB68),$A68*wSUP!CJ68/SUM(wSUP!$C68:$DB68),0)</f>
        <v>0</v>
      </c>
      <c r="CK68" s="15">
        <f>IF(SUM(wSUP!$C68:$DB68),$A68*wSUP!CK68/SUM(wSUP!$C68:$DB68),0)</f>
        <v>0</v>
      </c>
      <c r="CL68" s="15">
        <f>IF(SUM(wSUP!$C68:$DB68),$A68*wSUP!CL68/SUM(wSUP!$C68:$DB68),0)</f>
        <v>0</v>
      </c>
      <c r="CM68" s="15">
        <f>IF(SUM(wSUP!$C68:$DB68),$A68*wSUP!CM68/SUM(wSUP!$C68:$DB68),0)</f>
        <v>0</v>
      </c>
      <c r="CN68" s="15">
        <f>IF(SUM(wSUP!$C68:$DB68),$A68*wSUP!CN68/SUM(wSUP!$C68:$DB68),0)</f>
        <v>4.0672148603112156E-2</v>
      </c>
      <c r="CO68" s="15">
        <f>IF(SUM(wSUP!$C68:$DB68),$A68*wSUP!CO68/SUM(wSUP!$C68:$DB68),0)</f>
        <v>0</v>
      </c>
      <c r="CP68" s="15">
        <f>IF(SUM(wSUP!$C68:$DB68),$A68*wSUP!CP68/SUM(wSUP!$C68:$DB68),0)</f>
        <v>0</v>
      </c>
      <c r="CQ68" s="15">
        <f>IF(SUM(wSUP!$C68:$DB68),$A68*wSUP!CQ68/SUM(wSUP!$C68:$DB68),0)</f>
        <v>0</v>
      </c>
      <c r="CR68" s="15">
        <f>IF(SUM(wSUP!$C68:$DB68),$A68*wSUP!CR68/SUM(wSUP!$C68:$DB68),0)</f>
        <v>0</v>
      </c>
      <c r="CS68" s="15">
        <f>IF(SUM(wSUP!$C68:$DB68),$A68*wSUP!CS68/SUM(wSUP!$C68:$DB68),0)</f>
        <v>5.8931752809992981E-3</v>
      </c>
      <c r="CT68" s="15">
        <f>IF(SUM(wSUP!$C68:$DB68),$A68*wSUP!CT68/SUM(wSUP!$C68:$DB68),0)</f>
        <v>0</v>
      </c>
      <c r="CU68" s="15">
        <f>IF(SUM(wSUP!$C68:$DB68),$A68*wSUP!CU68/SUM(wSUP!$C68:$DB68),0)</f>
        <v>0</v>
      </c>
      <c r="CV68" s="15">
        <f>IF(SUM(wSUP!$C68:$DB68),$A68*wSUP!CV68/SUM(wSUP!$C68:$DB68),0)</f>
        <v>0</v>
      </c>
      <c r="CW68" s="15">
        <f>IF(SUM(wSUP!$C68:$DB68),$A68*wSUP!CW68/SUM(wSUP!$C68:$DB68),0)</f>
        <v>0</v>
      </c>
      <c r="CX68" s="15">
        <f>IF(SUM(wSUP!$C68:$DB68),$A68*wSUP!CX68/SUM(wSUP!$C68:$DB68),0)</f>
        <v>0</v>
      </c>
      <c r="CY68" s="15">
        <f>IF(SUM(wSUP!$C68:$DB68),$A68*wSUP!CY68/SUM(wSUP!$C68:$DB68),0)</f>
        <v>4.7906161601551705E-3</v>
      </c>
      <c r="CZ68" s="15">
        <f>IF(SUM(wSUP!$C68:$DB68),$A68*wSUP!CZ68/SUM(wSUP!$C68:$DB68),0)</f>
        <v>6.426457960984823E-3</v>
      </c>
      <c r="DA68" s="15">
        <f>IF(SUM(wSUP!$C68:$DB68),$A68*wSUP!DA68/SUM(wSUP!$C68:$DB68),0)</f>
        <v>0</v>
      </c>
      <c r="DB68" s="15">
        <f>IF(SUM(wSUP!$C68:$DB68),$A68*wSUP!DB68/SUM(wSUP!$C68:$DB68),0)</f>
        <v>0</v>
      </c>
      <c r="DC68" s="1"/>
    </row>
    <row r="69" spans="1:107" x14ac:dyDescent="0.35">
      <c r="A69" s="35">
        <v>20.254144355705694</v>
      </c>
      <c r="B69" s="15" t="s">
        <v>511</v>
      </c>
      <c r="C69" s="15">
        <f>IF(SUM(wSUP!$C69:$DB69),$A69*wSUP!C69/SUM(wSUP!$C69:$DB69),0)</f>
        <v>0</v>
      </c>
      <c r="D69" s="15">
        <f>IF(SUM(wSUP!$C69:$DB69),$A69*wSUP!D69/SUM(wSUP!$C69:$DB69),0)</f>
        <v>0</v>
      </c>
      <c r="E69" s="15">
        <f>IF(SUM(wSUP!$C69:$DB69),$A69*wSUP!E69/SUM(wSUP!$C69:$DB69),0)</f>
        <v>0</v>
      </c>
      <c r="F69" s="15">
        <f>IF(SUM(wSUP!$C69:$DB69),$A69*wSUP!F69/SUM(wSUP!$C69:$DB69),0)</f>
        <v>0</v>
      </c>
      <c r="G69" s="15">
        <f>IF(SUM(wSUP!$C69:$DB69),$A69*wSUP!G69/SUM(wSUP!$C69:$DB69),0)</f>
        <v>0</v>
      </c>
      <c r="H69" s="15">
        <f>IF(SUM(wSUP!$C69:$DB69),$A69*wSUP!H69/SUM(wSUP!$C69:$DB69),0)</f>
        <v>0</v>
      </c>
      <c r="I69" s="15">
        <f>IF(SUM(wSUP!$C69:$DB69),$A69*wSUP!I69/SUM(wSUP!$C69:$DB69),0)</f>
        <v>0</v>
      </c>
      <c r="J69" s="15">
        <f>IF(SUM(wSUP!$C69:$DB69),$A69*wSUP!J69/SUM(wSUP!$C69:$DB69),0)</f>
        <v>0</v>
      </c>
      <c r="K69" s="15">
        <f>IF(SUM(wSUP!$C69:$DB69),$A69*wSUP!K69/SUM(wSUP!$C69:$DB69),0)</f>
        <v>0</v>
      </c>
      <c r="L69" s="15">
        <f>IF(SUM(wSUP!$C69:$DB69),$A69*wSUP!L69/SUM(wSUP!$C69:$DB69),0)</f>
        <v>0</v>
      </c>
      <c r="M69" s="15">
        <f>IF(SUM(wSUP!$C69:$DB69),$A69*wSUP!M69/SUM(wSUP!$C69:$DB69),0)</f>
        <v>0</v>
      </c>
      <c r="N69" s="15">
        <f>IF(SUM(wSUP!$C69:$DB69),$A69*wSUP!N69/SUM(wSUP!$C69:$DB69),0)</f>
        <v>0</v>
      </c>
      <c r="O69" s="15">
        <f>IF(SUM(wSUP!$C69:$DB69),$A69*wSUP!O69/SUM(wSUP!$C69:$DB69),0)</f>
        <v>0</v>
      </c>
      <c r="P69" s="15">
        <f>IF(SUM(wSUP!$C69:$DB69),$A69*wSUP!P69/SUM(wSUP!$C69:$DB69),0)</f>
        <v>0</v>
      </c>
      <c r="Q69" s="15">
        <f>IF(SUM(wSUP!$C69:$DB69),$A69*wSUP!Q69/SUM(wSUP!$C69:$DB69),0)</f>
        <v>0</v>
      </c>
      <c r="R69" s="15">
        <f>IF(SUM(wSUP!$C69:$DB69),$A69*wSUP!R69/SUM(wSUP!$C69:$DB69),0)</f>
        <v>0</v>
      </c>
      <c r="S69" s="15">
        <f>IF(SUM(wSUP!$C69:$DB69),$A69*wSUP!S69/SUM(wSUP!$C69:$DB69),0)</f>
        <v>0</v>
      </c>
      <c r="T69" s="15">
        <f>IF(SUM(wSUP!$C69:$DB69),$A69*wSUP!T69/SUM(wSUP!$C69:$DB69),0)</f>
        <v>0</v>
      </c>
      <c r="U69" s="15">
        <f>IF(SUM(wSUP!$C69:$DB69),$A69*wSUP!U69/SUM(wSUP!$C69:$DB69),0)</f>
        <v>0</v>
      </c>
      <c r="V69" s="15">
        <f>IF(SUM(wSUP!$C69:$DB69),$A69*wSUP!V69/SUM(wSUP!$C69:$DB69),0)</f>
        <v>0</v>
      </c>
      <c r="W69" s="15">
        <f>IF(SUM(wSUP!$C69:$DB69),$A69*wSUP!W69/SUM(wSUP!$C69:$DB69),0)</f>
        <v>0</v>
      </c>
      <c r="X69" s="15">
        <f>IF(SUM(wSUP!$C69:$DB69),$A69*wSUP!X69/SUM(wSUP!$C69:$DB69),0)</f>
        <v>0</v>
      </c>
      <c r="Y69" s="15">
        <f>IF(SUM(wSUP!$C69:$DB69),$A69*wSUP!Y69/SUM(wSUP!$C69:$DB69),0)</f>
        <v>0</v>
      </c>
      <c r="Z69" s="15">
        <f>IF(SUM(wSUP!$C69:$DB69),$A69*wSUP!Z69/SUM(wSUP!$C69:$DB69),0)</f>
        <v>0</v>
      </c>
      <c r="AA69" s="15">
        <f>IF(SUM(wSUP!$C69:$DB69),$A69*wSUP!AA69/SUM(wSUP!$C69:$DB69),0)</f>
        <v>0</v>
      </c>
      <c r="AB69" s="15">
        <f>IF(SUM(wSUP!$C69:$DB69),$A69*wSUP!AB69/SUM(wSUP!$C69:$DB69),0)</f>
        <v>0</v>
      </c>
      <c r="AC69" s="15">
        <f>IF(SUM(wSUP!$C69:$DB69),$A69*wSUP!AC69/SUM(wSUP!$C69:$DB69),0)</f>
        <v>0</v>
      </c>
      <c r="AD69" s="15">
        <f>IF(SUM(wSUP!$C69:$DB69),$A69*wSUP!AD69/SUM(wSUP!$C69:$DB69),0)</f>
        <v>0</v>
      </c>
      <c r="AE69" s="15">
        <f>IF(SUM(wSUP!$C69:$DB69),$A69*wSUP!AE69/SUM(wSUP!$C69:$DB69),0)</f>
        <v>0</v>
      </c>
      <c r="AF69" s="15">
        <f>IF(SUM(wSUP!$C69:$DB69),$A69*wSUP!AF69/SUM(wSUP!$C69:$DB69),0)</f>
        <v>0</v>
      </c>
      <c r="AG69" s="15">
        <f>IF(SUM(wSUP!$C69:$DB69),$A69*wSUP!AG69/SUM(wSUP!$C69:$DB69),0)</f>
        <v>0</v>
      </c>
      <c r="AH69" s="15">
        <f>IF(SUM(wSUP!$C69:$DB69),$A69*wSUP!AH69/SUM(wSUP!$C69:$DB69),0)</f>
        <v>0</v>
      </c>
      <c r="AI69" s="15">
        <f>IF(SUM(wSUP!$C69:$DB69),$A69*wSUP!AI69/SUM(wSUP!$C69:$DB69),0)</f>
        <v>0</v>
      </c>
      <c r="AJ69" s="15">
        <f>IF(SUM(wSUP!$C69:$DB69),$A69*wSUP!AJ69/SUM(wSUP!$C69:$DB69),0)</f>
        <v>0</v>
      </c>
      <c r="AK69" s="15">
        <f>IF(SUM(wSUP!$C69:$DB69),$A69*wSUP!AK69/SUM(wSUP!$C69:$DB69),0)</f>
        <v>0</v>
      </c>
      <c r="AL69" s="15">
        <f>IF(SUM(wSUP!$C69:$DB69),$A69*wSUP!AL69/SUM(wSUP!$C69:$DB69),0)</f>
        <v>0</v>
      </c>
      <c r="AM69" s="15">
        <f>IF(SUM(wSUP!$C69:$DB69),$A69*wSUP!AM69/SUM(wSUP!$C69:$DB69),0)</f>
        <v>0</v>
      </c>
      <c r="AN69" s="15">
        <f>IF(SUM(wSUP!$C69:$DB69),$A69*wSUP!AN69/SUM(wSUP!$C69:$DB69),0)</f>
        <v>0</v>
      </c>
      <c r="AO69" s="15">
        <f>IF(SUM(wSUP!$C69:$DB69),$A69*wSUP!AO69/SUM(wSUP!$C69:$DB69),0)</f>
        <v>0</v>
      </c>
      <c r="AP69" s="15">
        <f>IF(SUM(wSUP!$C69:$DB69),$A69*wSUP!AP69/SUM(wSUP!$C69:$DB69),0)</f>
        <v>0</v>
      </c>
      <c r="AQ69" s="15">
        <f>IF(SUM(wSUP!$C69:$DB69),$A69*wSUP!AQ69/SUM(wSUP!$C69:$DB69),0)</f>
        <v>0</v>
      </c>
      <c r="AR69" s="15">
        <f>IF(SUM(wSUP!$C69:$DB69),$A69*wSUP!AR69/SUM(wSUP!$C69:$DB69),0)</f>
        <v>0</v>
      </c>
      <c r="AS69" s="15">
        <f>IF(SUM(wSUP!$C69:$DB69),$A69*wSUP!AS69/SUM(wSUP!$C69:$DB69),0)</f>
        <v>0</v>
      </c>
      <c r="AT69" s="15">
        <f>IF(SUM(wSUP!$C69:$DB69),$A69*wSUP!AT69/SUM(wSUP!$C69:$DB69),0)</f>
        <v>0</v>
      </c>
      <c r="AU69" s="15">
        <f>IF(SUM(wSUP!$C69:$DB69),$A69*wSUP!AU69/SUM(wSUP!$C69:$DB69),0)</f>
        <v>0</v>
      </c>
      <c r="AV69" s="15">
        <f>IF(SUM(wSUP!$C69:$DB69),$A69*wSUP!AV69/SUM(wSUP!$C69:$DB69),0)</f>
        <v>0</v>
      </c>
      <c r="AW69" s="15">
        <f>IF(SUM(wSUP!$C69:$DB69),$A69*wSUP!AW69/SUM(wSUP!$C69:$DB69),0)</f>
        <v>0</v>
      </c>
      <c r="AX69" s="15">
        <f>IF(SUM(wSUP!$C69:$DB69),$A69*wSUP!AX69/SUM(wSUP!$C69:$DB69),0)</f>
        <v>0</v>
      </c>
      <c r="AY69" s="15">
        <f>IF(SUM(wSUP!$C69:$DB69),$A69*wSUP!AY69/SUM(wSUP!$C69:$DB69),0)</f>
        <v>0</v>
      </c>
      <c r="AZ69" s="15">
        <f>IF(SUM(wSUP!$C69:$DB69),$A69*wSUP!AZ69/SUM(wSUP!$C69:$DB69),0)</f>
        <v>0</v>
      </c>
      <c r="BA69" s="15">
        <f>IF(SUM(wSUP!$C69:$DB69),$A69*wSUP!BA69/SUM(wSUP!$C69:$DB69),0)</f>
        <v>0</v>
      </c>
      <c r="BB69" s="15">
        <f>IF(SUM(wSUP!$C69:$DB69),$A69*wSUP!BB69/SUM(wSUP!$C69:$DB69),0)</f>
        <v>0</v>
      </c>
      <c r="BC69" s="15">
        <f>IF(SUM(wSUP!$C69:$DB69),$A69*wSUP!BC69/SUM(wSUP!$C69:$DB69),0)</f>
        <v>0</v>
      </c>
      <c r="BD69" s="15">
        <f>IF(SUM(wSUP!$C69:$DB69),$A69*wSUP!BD69/SUM(wSUP!$C69:$DB69),0)</f>
        <v>0</v>
      </c>
      <c r="BE69" s="15">
        <f>IF(SUM(wSUP!$C69:$DB69),$A69*wSUP!BE69/SUM(wSUP!$C69:$DB69),0)</f>
        <v>0</v>
      </c>
      <c r="BF69" s="15">
        <f>IF(SUM(wSUP!$C69:$DB69),$A69*wSUP!BF69/SUM(wSUP!$C69:$DB69),0)</f>
        <v>0</v>
      </c>
      <c r="BG69" s="15">
        <f>IF(SUM(wSUP!$C69:$DB69),$A69*wSUP!BG69/SUM(wSUP!$C69:$DB69),0)</f>
        <v>0</v>
      </c>
      <c r="BH69" s="15">
        <f>IF(SUM(wSUP!$C69:$DB69),$A69*wSUP!BH69/SUM(wSUP!$C69:$DB69),0)</f>
        <v>0</v>
      </c>
      <c r="BI69" s="15">
        <f>IF(SUM(wSUP!$C69:$DB69),$A69*wSUP!BI69/SUM(wSUP!$C69:$DB69),0)</f>
        <v>0</v>
      </c>
      <c r="BJ69" s="15">
        <f>IF(SUM(wSUP!$C69:$DB69),$A69*wSUP!BJ69/SUM(wSUP!$C69:$DB69),0)</f>
        <v>0</v>
      </c>
      <c r="BK69" s="15">
        <f>IF(SUM(wSUP!$C69:$DB69),$A69*wSUP!BK69/SUM(wSUP!$C69:$DB69),0)</f>
        <v>0</v>
      </c>
      <c r="BL69" s="15">
        <f>IF(SUM(wSUP!$C69:$DB69),$A69*wSUP!BL69/SUM(wSUP!$C69:$DB69),0)</f>
        <v>20.228420089074362</v>
      </c>
      <c r="BM69" s="15">
        <f>IF(SUM(wSUP!$C69:$DB69),$A69*wSUP!BM69/SUM(wSUP!$C69:$DB69),0)</f>
        <v>0</v>
      </c>
      <c r="BN69" s="15">
        <f>IF(SUM(wSUP!$C69:$DB69),$A69*wSUP!BN69/SUM(wSUP!$C69:$DB69),0)</f>
        <v>0</v>
      </c>
      <c r="BO69" s="15">
        <f>IF(SUM(wSUP!$C69:$DB69),$A69*wSUP!BO69/SUM(wSUP!$C69:$DB69),0)</f>
        <v>0</v>
      </c>
      <c r="BP69" s="15">
        <f>IF(SUM(wSUP!$C69:$DB69),$A69*wSUP!BP69/SUM(wSUP!$C69:$DB69),0)</f>
        <v>0</v>
      </c>
      <c r="BQ69" s="15">
        <f>IF(SUM(wSUP!$C69:$DB69),$A69*wSUP!BQ69/SUM(wSUP!$C69:$DB69),0)</f>
        <v>0</v>
      </c>
      <c r="BR69" s="15">
        <f>IF(SUM(wSUP!$C69:$DB69),$A69*wSUP!BR69/SUM(wSUP!$C69:$DB69),0)</f>
        <v>0</v>
      </c>
      <c r="BS69" s="15">
        <f>IF(SUM(wSUP!$C69:$DB69),$A69*wSUP!BS69/SUM(wSUP!$C69:$DB69),0)</f>
        <v>0</v>
      </c>
      <c r="BT69" s="15">
        <f>IF(SUM(wSUP!$C69:$DB69),$A69*wSUP!BT69/SUM(wSUP!$C69:$DB69),0)</f>
        <v>0</v>
      </c>
      <c r="BU69" s="15">
        <f>IF(SUM(wSUP!$C69:$DB69),$A69*wSUP!BU69/SUM(wSUP!$C69:$DB69),0)</f>
        <v>0</v>
      </c>
      <c r="BV69" s="15">
        <f>IF(SUM(wSUP!$C69:$DB69),$A69*wSUP!BV69/SUM(wSUP!$C69:$DB69),0)</f>
        <v>0</v>
      </c>
      <c r="BW69" s="15">
        <f>IF(SUM(wSUP!$C69:$DB69),$A69*wSUP!BW69/SUM(wSUP!$C69:$DB69),0)</f>
        <v>0</v>
      </c>
      <c r="BX69" s="15">
        <f>IF(SUM(wSUP!$C69:$DB69),$A69*wSUP!BX69/SUM(wSUP!$C69:$DB69),0)</f>
        <v>0</v>
      </c>
      <c r="BY69" s="15">
        <f>IF(SUM(wSUP!$C69:$DB69),$A69*wSUP!BY69/SUM(wSUP!$C69:$DB69),0)</f>
        <v>0</v>
      </c>
      <c r="BZ69" s="15">
        <f>IF(SUM(wSUP!$C69:$DB69),$A69*wSUP!BZ69/SUM(wSUP!$C69:$DB69),0)</f>
        <v>0</v>
      </c>
      <c r="CA69" s="15">
        <f>IF(SUM(wSUP!$C69:$DB69),$A69*wSUP!CA69/SUM(wSUP!$C69:$DB69),0)</f>
        <v>0</v>
      </c>
      <c r="CB69" s="15">
        <f>IF(SUM(wSUP!$C69:$DB69),$A69*wSUP!CB69/SUM(wSUP!$C69:$DB69),0)</f>
        <v>2.5724266631334772E-2</v>
      </c>
      <c r="CC69" s="15">
        <f>IF(SUM(wSUP!$C69:$DB69),$A69*wSUP!CC69/SUM(wSUP!$C69:$DB69),0)</f>
        <v>0</v>
      </c>
      <c r="CD69" s="15">
        <f>IF(SUM(wSUP!$C69:$DB69),$A69*wSUP!CD69/SUM(wSUP!$C69:$DB69),0)</f>
        <v>0</v>
      </c>
      <c r="CE69" s="15">
        <f>IF(SUM(wSUP!$C69:$DB69),$A69*wSUP!CE69/SUM(wSUP!$C69:$DB69),0)</f>
        <v>0</v>
      </c>
      <c r="CF69" s="15">
        <f>IF(SUM(wSUP!$C69:$DB69),$A69*wSUP!CF69/SUM(wSUP!$C69:$DB69),0)</f>
        <v>0</v>
      </c>
      <c r="CG69" s="15">
        <f>IF(SUM(wSUP!$C69:$DB69),$A69*wSUP!CG69/SUM(wSUP!$C69:$DB69),0)</f>
        <v>0</v>
      </c>
      <c r="CH69" s="15">
        <f>IF(SUM(wSUP!$C69:$DB69),$A69*wSUP!CH69/SUM(wSUP!$C69:$DB69),0)</f>
        <v>0</v>
      </c>
      <c r="CI69" s="15">
        <f>IF(SUM(wSUP!$C69:$DB69),$A69*wSUP!CI69/SUM(wSUP!$C69:$DB69),0)</f>
        <v>0</v>
      </c>
      <c r="CJ69" s="15">
        <f>IF(SUM(wSUP!$C69:$DB69),$A69*wSUP!CJ69/SUM(wSUP!$C69:$DB69),0)</f>
        <v>0</v>
      </c>
      <c r="CK69" s="15">
        <f>IF(SUM(wSUP!$C69:$DB69),$A69*wSUP!CK69/SUM(wSUP!$C69:$DB69),0)</f>
        <v>0</v>
      </c>
      <c r="CL69" s="15">
        <f>IF(SUM(wSUP!$C69:$DB69),$A69*wSUP!CL69/SUM(wSUP!$C69:$DB69),0)</f>
        <v>0</v>
      </c>
      <c r="CM69" s="15">
        <f>IF(SUM(wSUP!$C69:$DB69),$A69*wSUP!CM69/SUM(wSUP!$C69:$DB69),0)</f>
        <v>0</v>
      </c>
      <c r="CN69" s="15">
        <f>IF(SUM(wSUP!$C69:$DB69),$A69*wSUP!CN69/SUM(wSUP!$C69:$DB69),0)</f>
        <v>0</v>
      </c>
      <c r="CO69" s="15">
        <f>IF(SUM(wSUP!$C69:$DB69),$A69*wSUP!CO69/SUM(wSUP!$C69:$DB69),0)</f>
        <v>0</v>
      </c>
      <c r="CP69" s="15">
        <f>IF(SUM(wSUP!$C69:$DB69),$A69*wSUP!CP69/SUM(wSUP!$C69:$DB69),0)</f>
        <v>0</v>
      </c>
      <c r="CQ69" s="15">
        <f>IF(SUM(wSUP!$C69:$DB69),$A69*wSUP!CQ69/SUM(wSUP!$C69:$DB69),0)</f>
        <v>0</v>
      </c>
      <c r="CR69" s="15">
        <f>IF(SUM(wSUP!$C69:$DB69),$A69*wSUP!CR69/SUM(wSUP!$C69:$DB69),0)</f>
        <v>0</v>
      </c>
      <c r="CS69" s="15">
        <f>IF(SUM(wSUP!$C69:$DB69),$A69*wSUP!CS69/SUM(wSUP!$C69:$DB69),0)</f>
        <v>0</v>
      </c>
      <c r="CT69" s="15">
        <f>IF(SUM(wSUP!$C69:$DB69),$A69*wSUP!CT69/SUM(wSUP!$C69:$DB69),0)</f>
        <v>0</v>
      </c>
      <c r="CU69" s="15">
        <f>IF(SUM(wSUP!$C69:$DB69),$A69*wSUP!CU69/SUM(wSUP!$C69:$DB69),0)</f>
        <v>0</v>
      </c>
      <c r="CV69" s="15">
        <f>IF(SUM(wSUP!$C69:$DB69),$A69*wSUP!CV69/SUM(wSUP!$C69:$DB69),0)</f>
        <v>0</v>
      </c>
      <c r="CW69" s="15">
        <f>IF(SUM(wSUP!$C69:$DB69),$A69*wSUP!CW69/SUM(wSUP!$C69:$DB69),0)</f>
        <v>0</v>
      </c>
      <c r="CX69" s="15">
        <f>IF(SUM(wSUP!$C69:$DB69),$A69*wSUP!CX69/SUM(wSUP!$C69:$DB69),0)</f>
        <v>0</v>
      </c>
      <c r="CY69" s="15">
        <f>IF(SUM(wSUP!$C69:$DB69),$A69*wSUP!CY69/SUM(wSUP!$C69:$DB69),0)</f>
        <v>0</v>
      </c>
      <c r="CZ69" s="15">
        <f>IF(SUM(wSUP!$C69:$DB69),$A69*wSUP!CZ69/SUM(wSUP!$C69:$DB69),0)</f>
        <v>0</v>
      </c>
      <c r="DA69" s="15">
        <f>IF(SUM(wSUP!$C69:$DB69),$A69*wSUP!DA69/SUM(wSUP!$C69:$DB69),0)</f>
        <v>0</v>
      </c>
      <c r="DB69" s="15">
        <f>IF(SUM(wSUP!$C69:$DB69),$A69*wSUP!DB69/SUM(wSUP!$C69:$DB69),0)</f>
        <v>0</v>
      </c>
      <c r="DC69" s="1"/>
    </row>
    <row r="70" spans="1:107" x14ac:dyDescent="0.35">
      <c r="A70" s="35">
        <v>123.0430219076046</v>
      </c>
      <c r="B70" s="8" t="s">
        <v>156</v>
      </c>
      <c r="C70" s="15">
        <f>IF(SUM(wSUP!$C70:$DB70),$A70*wSUP!C70/SUM(wSUP!$C70:$DB70),0)</f>
        <v>0</v>
      </c>
      <c r="D70" s="15">
        <f>IF(SUM(wSUP!$C70:$DB70),$A70*wSUP!D70/SUM(wSUP!$C70:$DB70),0)</f>
        <v>0</v>
      </c>
      <c r="E70" s="15">
        <f>IF(SUM(wSUP!$C70:$DB70),$A70*wSUP!E70/SUM(wSUP!$C70:$DB70),0)</f>
        <v>0</v>
      </c>
      <c r="F70" s="15">
        <f>IF(SUM(wSUP!$C70:$DB70),$A70*wSUP!F70/SUM(wSUP!$C70:$DB70),0)</f>
        <v>0</v>
      </c>
      <c r="G70" s="15">
        <f>IF(SUM(wSUP!$C70:$DB70),$A70*wSUP!G70/SUM(wSUP!$C70:$DB70),0)</f>
        <v>0</v>
      </c>
      <c r="H70" s="15">
        <f>IF(SUM(wSUP!$C70:$DB70),$A70*wSUP!H70/SUM(wSUP!$C70:$DB70),0)</f>
        <v>0</v>
      </c>
      <c r="I70" s="15">
        <f>IF(SUM(wSUP!$C70:$DB70),$A70*wSUP!I70/SUM(wSUP!$C70:$DB70),0)</f>
        <v>0</v>
      </c>
      <c r="J70" s="15">
        <f>IF(SUM(wSUP!$C70:$DB70),$A70*wSUP!J70/SUM(wSUP!$C70:$DB70),0)</f>
        <v>0</v>
      </c>
      <c r="K70" s="15">
        <f>IF(SUM(wSUP!$C70:$DB70),$A70*wSUP!K70/SUM(wSUP!$C70:$DB70),0)</f>
        <v>0</v>
      </c>
      <c r="L70" s="15">
        <f>IF(SUM(wSUP!$C70:$DB70),$A70*wSUP!L70/SUM(wSUP!$C70:$DB70),0)</f>
        <v>0</v>
      </c>
      <c r="M70" s="15">
        <f>IF(SUM(wSUP!$C70:$DB70),$A70*wSUP!M70/SUM(wSUP!$C70:$DB70),0)</f>
        <v>0</v>
      </c>
      <c r="N70" s="15">
        <f>IF(SUM(wSUP!$C70:$DB70),$A70*wSUP!N70/SUM(wSUP!$C70:$DB70),0)</f>
        <v>0</v>
      </c>
      <c r="O70" s="15">
        <f>IF(SUM(wSUP!$C70:$DB70),$A70*wSUP!O70/SUM(wSUP!$C70:$DB70),0)</f>
        <v>0</v>
      </c>
      <c r="P70" s="15">
        <f>IF(SUM(wSUP!$C70:$DB70),$A70*wSUP!P70/SUM(wSUP!$C70:$DB70),0)</f>
        <v>0</v>
      </c>
      <c r="Q70" s="15">
        <f>IF(SUM(wSUP!$C70:$DB70),$A70*wSUP!Q70/SUM(wSUP!$C70:$DB70),0)</f>
        <v>0</v>
      </c>
      <c r="R70" s="15">
        <f>IF(SUM(wSUP!$C70:$DB70),$A70*wSUP!R70/SUM(wSUP!$C70:$DB70),0)</f>
        <v>0</v>
      </c>
      <c r="S70" s="15">
        <f>IF(SUM(wSUP!$C70:$DB70),$A70*wSUP!S70/SUM(wSUP!$C70:$DB70),0)</f>
        <v>0</v>
      </c>
      <c r="T70" s="15">
        <f>IF(SUM(wSUP!$C70:$DB70),$A70*wSUP!T70/SUM(wSUP!$C70:$DB70),0)</f>
        <v>0</v>
      </c>
      <c r="U70" s="15">
        <f>IF(SUM(wSUP!$C70:$DB70),$A70*wSUP!U70/SUM(wSUP!$C70:$DB70),0)</f>
        <v>0</v>
      </c>
      <c r="V70" s="15">
        <f>IF(SUM(wSUP!$C70:$DB70),$A70*wSUP!V70/SUM(wSUP!$C70:$DB70),0)</f>
        <v>0</v>
      </c>
      <c r="W70" s="15">
        <f>IF(SUM(wSUP!$C70:$DB70),$A70*wSUP!W70/SUM(wSUP!$C70:$DB70),0)</f>
        <v>0</v>
      </c>
      <c r="X70" s="15">
        <f>IF(SUM(wSUP!$C70:$DB70),$A70*wSUP!X70/SUM(wSUP!$C70:$DB70),0)</f>
        <v>0</v>
      </c>
      <c r="Y70" s="15">
        <f>IF(SUM(wSUP!$C70:$DB70),$A70*wSUP!Y70/SUM(wSUP!$C70:$DB70),0)</f>
        <v>0</v>
      </c>
      <c r="Z70" s="15">
        <f>IF(SUM(wSUP!$C70:$DB70),$A70*wSUP!Z70/SUM(wSUP!$C70:$DB70),0)</f>
        <v>0</v>
      </c>
      <c r="AA70" s="15">
        <f>IF(SUM(wSUP!$C70:$DB70),$A70*wSUP!AA70/SUM(wSUP!$C70:$DB70),0)</f>
        <v>0</v>
      </c>
      <c r="AB70" s="15">
        <f>IF(SUM(wSUP!$C70:$DB70),$A70*wSUP!AB70/SUM(wSUP!$C70:$DB70),0)</f>
        <v>0</v>
      </c>
      <c r="AC70" s="15">
        <f>IF(SUM(wSUP!$C70:$DB70),$A70*wSUP!AC70/SUM(wSUP!$C70:$DB70),0)</f>
        <v>0</v>
      </c>
      <c r="AD70" s="15">
        <f>IF(SUM(wSUP!$C70:$DB70),$A70*wSUP!AD70/SUM(wSUP!$C70:$DB70),0)</f>
        <v>0</v>
      </c>
      <c r="AE70" s="15">
        <f>IF(SUM(wSUP!$C70:$DB70),$A70*wSUP!AE70/SUM(wSUP!$C70:$DB70),0)</f>
        <v>0</v>
      </c>
      <c r="AF70" s="15">
        <f>IF(SUM(wSUP!$C70:$DB70),$A70*wSUP!AF70/SUM(wSUP!$C70:$DB70),0)</f>
        <v>0</v>
      </c>
      <c r="AG70" s="15">
        <f>IF(SUM(wSUP!$C70:$DB70),$A70*wSUP!AG70/SUM(wSUP!$C70:$DB70),0)</f>
        <v>0</v>
      </c>
      <c r="AH70" s="15">
        <f>IF(SUM(wSUP!$C70:$DB70),$A70*wSUP!AH70/SUM(wSUP!$C70:$DB70),0)</f>
        <v>0</v>
      </c>
      <c r="AI70" s="15">
        <f>IF(SUM(wSUP!$C70:$DB70),$A70*wSUP!AI70/SUM(wSUP!$C70:$DB70),0)</f>
        <v>0</v>
      </c>
      <c r="AJ70" s="15">
        <f>IF(SUM(wSUP!$C70:$DB70),$A70*wSUP!AJ70/SUM(wSUP!$C70:$DB70),0)</f>
        <v>0</v>
      </c>
      <c r="AK70" s="15">
        <f>IF(SUM(wSUP!$C70:$DB70),$A70*wSUP!AK70/SUM(wSUP!$C70:$DB70),0)</f>
        <v>0</v>
      </c>
      <c r="AL70" s="15">
        <f>IF(SUM(wSUP!$C70:$DB70),$A70*wSUP!AL70/SUM(wSUP!$C70:$DB70),0)</f>
        <v>0</v>
      </c>
      <c r="AM70" s="15">
        <f>IF(SUM(wSUP!$C70:$DB70),$A70*wSUP!AM70/SUM(wSUP!$C70:$DB70),0)</f>
        <v>0</v>
      </c>
      <c r="AN70" s="15">
        <f>IF(SUM(wSUP!$C70:$DB70),$A70*wSUP!AN70/SUM(wSUP!$C70:$DB70),0)</f>
        <v>0</v>
      </c>
      <c r="AO70" s="15">
        <f>IF(SUM(wSUP!$C70:$DB70),$A70*wSUP!AO70/SUM(wSUP!$C70:$DB70),0)</f>
        <v>0</v>
      </c>
      <c r="AP70" s="15">
        <f>IF(SUM(wSUP!$C70:$DB70),$A70*wSUP!AP70/SUM(wSUP!$C70:$DB70),0)</f>
        <v>0.40276449786113805</v>
      </c>
      <c r="AQ70" s="15">
        <f>IF(SUM(wSUP!$C70:$DB70),$A70*wSUP!AQ70/SUM(wSUP!$C70:$DB70),0)</f>
        <v>0</v>
      </c>
      <c r="AR70" s="15">
        <f>IF(SUM(wSUP!$C70:$DB70),$A70*wSUP!AR70/SUM(wSUP!$C70:$DB70),0)</f>
        <v>0</v>
      </c>
      <c r="AS70" s="15">
        <f>IF(SUM(wSUP!$C70:$DB70),$A70*wSUP!AS70/SUM(wSUP!$C70:$DB70),0)</f>
        <v>0</v>
      </c>
      <c r="AT70" s="15">
        <f>IF(SUM(wSUP!$C70:$DB70),$A70*wSUP!AT70/SUM(wSUP!$C70:$DB70),0)</f>
        <v>0</v>
      </c>
      <c r="AU70" s="15">
        <f>IF(SUM(wSUP!$C70:$DB70),$A70*wSUP!AU70/SUM(wSUP!$C70:$DB70),0)</f>
        <v>0</v>
      </c>
      <c r="AV70" s="15">
        <f>IF(SUM(wSUP!$C70:$DB70),$A70*wSUP!AV70/SUM(wSUP!$C70:$DB70),0)</f>
        <v>0</v>
      </c>
      <c r="AW70" s="15">
        <f>IF(SUM(wSUP!$C70:$DB70),$A70*wSUP!AW70/SUM(wSUP!$C70:$DB70),0)</f>
        <v>0</v>
      </c>
      <c r="AX70" s="15">
        <f>IF(SUM(wSUP!$C70:$DB70),$A70*wSUP!AX70/SUM(wSUP!$C70:$DB70),0)</f>
        <v>0</v>
      </c>
      <c r="AY70" s="15">
        <f>IF(SUM(wSUP!$C70:$DB70),$A70*wSUP!AY70/SUM(wSUP!$C70:$DB70),0)</f>
        <v>0</v>
      </c>
      <c r="AZ70" s="15">
        <f>IF(SUM(wSUP!$C70:$DB70),$A70*wSUP!AZ70/SUM(wSUP!$C70:$DB70),0)</f>
        <v>0</v>
      </c>
      <c r="BA70" s="15">
        <f>IF(SUM(wSUP!$C70:$DB70),$A70*wSUP!BA70/SUM(wSUP!$C70:$DB70),0)</f>
        <v>0</v>
      </c>
      <c r="BB70" s="15">
        <f>IF(SUM(wSUP!$C70:$DB70),$A70*wSUP!BB70/SUM(wSUP!$C70:$DB70),0)</f>
        <v>0</v>
      </c>
      <c r="BC70" s="15">
        <f>IF(SUM(wSUP!$C70:$DB70),$A70*wSUP!BC70/SUM(wSUP!$C70:$DB70),0)</f>
        <v>0</v>
      </c>
      <c r="BD70" s="15">
        <f>IF(SUM(wSUP!$C70:$DB70),$A70*wSUP!BD70/SUM(wSUP!$C70:$DB70),0)</f>
        <v>0</v>
      </c>
      <c r="BE70" s="15">
        <f>IF(SUM(wSUP!$C70:$DB70),$A70*wSUP!BE70/SUM(wSUP!$C70:$DB70),0)</f>
        <v>0</v>
      </c>
      <c r="BF70" s="15">
        <f>IF(SUM(wSUP!$C70:$DB70),$A70*wSUP!BF70/SUM(wSUP!$C70:$DB70),0)</f>
        <v>0</v>
      </c>
      <c r="BG70" s="15">
        <f>IF(SUM(wSUP!$C70:$DB70),$A70*wSUP!BG70/SUM(wSUP!$C70:$DB70),0)</f>
        <v>0</v>
      </c>
      <c r="BH70" s="15">
        <f>IF(SUM(wSUP!$C70:$DB70),$A70*wSUP!BH70/SUM(wSUP!$C70:$DB70),0)</f>
        <v>0</v>
      </c>
      <c r="BI70" s="15">
        <f>IF(SUM(wSUP!$C70:$DB70),$A70*wSUP!BI70/SUM(wSUP!$C70:$DB70),0)</f>
        <v>0</v>
      </c>
      <c r="BJ70" s="15">
        <f>IF(SUM(wSUP!$C70:$DB70),$A70*wSUP!BJ70/SUM(wSUP!$C70:$DB70),0)</f>
        <v>0</v>
      </c>
      <c r="BK70" s="15">
        <f>IF(SUM(wSUP!$C70:$DB70),$A70*wSUP!BK70/SUM(wSUP!$C70:$DB70),0)</f>
        <v>0</v>
      </c>
      <c r="BL70" s="15">
        <f>IF(SUM(wSUP!$C70:$DB70),$A70*wSUP!BL70/SUM(wSUP!$C70:$DB70),0)</f>
        <v>0</v>
      </c>
      <c r="BM70" s="15">
        <f>IF(SUM(wSUP!$C70:$DB70),$A70*wSUP!BM70/SUM(wSUP!$C70:$DB70),0)</f>
        <v>116.23301304923137</v>
      </c>
      <c r="BN70" s="15">
        <f>IF(SUM(wSUP!$C70:$DB70),$A70*wSUP!BN70/SUM(wSUP!$C70:$DB70),0)</f>
        <v>0</v>
      </c>
      <c r="BO70" s="15">
        <f>IF(SUM(wSUP!$C70:$DB70),$A70*wSUP!BO70/SUM(wSUP!$C70:$DB70),0)</f>
        <v>0</v>
      </c>
      <c r="BP70" s="15">
        <f>IF(SUM(wSUP!$C70:$DB70),$A70*wSUP!BP70/SUM(wSUP!$C70:$DB70),0)</f>
        <v>0</v>
      </c>
      <c r="BQ70" s="15">
        <f>IF(SUM(wSUP!$C70:$DB70),$A70*wSUP!BQ70/SUM(wSUP!$C70:$DB70),0)</f>
        <v>0</v>
      </c>
      <c r="BR70" s="15">
        <f>IF(SUM(wSUP!$C70:$DB70),$A70*wSUP!BR70/SUM(wSUP!$C70:$DB70),0)</f>
        <v>0</v>
      </c>
      <c r="BS70" s="15">
        <f>IF(SUM(wSUP!$C70:$DB70),$A70*wSUP!BS70/SUM(wSUP!$C70:$DB70),0)</f>
        <v>0</v>
      </c>
      <c r="BT70" s="15">
        <f>IF(SUM(wSUP!$C70:$DB70),$A70*wSUP!BT70/SUM(wSUP!$C70:$DB70),0)</f>
        <v>0</v>
      </c>
      <c r="BU70" s="15">
        <f>IF(SUM(wSUP!$C70:$DB70),$A70*wSUP!BU70/SUM(wSUP!$C70:$DB70),0)</f>
        <v>0</v>
      </c>
      <c r="BV70" s="15">
        <f>IF(SUM(wSUP!$C70:$DB70),$A70*wSUP!BV70/SUM(wSUP!$C70:$DB70),0)</f>
        <v>0</v>
      </c>
      <c r="BW70" s="15">
        <f>IF(SUM(wSUP!$C70:$DB70),$A70*wSUP!BW70/SUM(wSUP!$C70:$DB70),0)</f>
        <v>0</v>
      </c>
      <c r="BX70" s="15">
        <f>IF(SUM(wSUP!$C70:$DB70),$A70*wSUP!BX70/SUM(wSUP!$C70:$DB70),0)</f>
        <v>0</v>
      </c>
      <c r="BY70" s="15">
        <f>IF(SUM(wSUP!$C70:$DB70),$A70*wSUP!BY70/SUM(wSUP!$C70:$DB70),0)</f>
        <v>0</v>
      </c>
      <c r="BZ70" s="15">
        <f>IF(SUM(wSUP!$C70:$DB70),$A70*wSUP!BZ70/SUM(wSUP!$C70:$DB70),0)</f>
        <v>1.3886762143553977</v>
      </c>
      <c r="CA70" s="15">
        <f>IF(SUM(wSUP!$C70:$DB70),$A70*wSUP!CA70/SUM(wSUP!$C70:$DB70),0)</f>
        <v>2.1355166532046135</v>
      </c>
      <c r="CB70" s="15">
        <f>IF(SUM(wSUP!$C70:$DB70),$A70*wSUP!CB70/SUM(wSUP!$C70:$DB70),0)</f>
        <v>2.8830514929520876</v>
      </c>
      <c r="CC70" s="15">
        <f>IF(SUM(wSUP!$C70:$DB70),$A70*wSUP!CC70/SUM(wSUP!$C70:$DB70),0)</f>
        <v>0</v>
      </c>
      <c r="CD70" s="15">
        <f>IF(SUM(wSUP!$C70:$DB70),$A70*wSUP!CD70/SUM(wSUP!$C70:$DB70),0)</f>
        <v>0</v>
      </c>
      <c r="CE70" s="15">
        <f>IF(SUM(wSUP!$C70:$DB70),$A70*wSUP!CE70/SUM(wSUP!$C70:$DB70),0)</f>
        <v>0</v>
      </c>
      <c r="CF70" s="15">
        <f>IF(SUM(wSUP!$C70:$DB70),$A70*wSUP!CF70/SUM(wSUP!$C70:$DB70),0)</f>
        <v>0</v>
      </c>
      <c r="CG70" s="15">
        <f>IF(SUM(wSUP!$C70:$DB70),$A70*wSUP!CG70/SUM(wSUP!$C70:$DB70),0)</f>
        <v>0</v>
      </c>
      <c r="CH70" s="15">
        <f>IF(SUM(wSUP!$C70:$DB70),$A70*wSUP!CH70/SUM(wSUP!$C70:$DB70),0)</f>
        <v>0</v>
      </c>
      <c r="CI70" s="15">
        <f>IF(SUM(wSUP!$C70:$DB70),$A70*wSUP!CI70/SUM(wSUP!$C70:$DB70),0)</f>
        <v>0</v>
      </c>
      <c r="CJ70" s="15">
        <f>IF(SUM(wSUP!$C70:$DB70),$A70*wSUP!CJ70/SUM(wSUP!$C70:$DB70),0)</f>
        <v>0</v>
      </c>
      <c r="CK70" s="15">
        <f>IF(SUM(wSUP!$C70:$DB70),$A70*wSUP!CK70/SUM(wSUP!$C70:$DB70),0)</f>
        <v>0</v>
      </c>
      <c r="CL70" s="15">
        <f>IF(SUM(wSUP!$C70:$DB70),$A70*wSUP!CL70/SUM(wSUP!$C70:$DB70),0)</f>
        <v>0</v>
      </c>
      <c r="CM70" s="15">
        <f>IF(SUM(wSUP!$C70:$DB70),$A70*wSUP!CM70/SUM(wSUP!$C70:$DB70),0)</f>
        <v>0</v>
      </c>
      <c r="CN70" s="15">
        <f>IF(SUM(wSUP!$C70:$DB70),$A70*wSUP!CN70/SUM(wSUP!$C70:$DB70),0)</f>
        <v>0</v>
      </c>
      <c r="CO70" s="15">
        <f>IF(SUM(wSUP!$C70:$DB70),$A70*wSUP!CO70/SUM(wSUP!$C70:$DB70),0)</f>
        <v>0</v>
      </c>
      <c r="CP70" s="15">
        <f>IF(SUM(wSUP!$C70:$DB70),$A70*wSUP!CP70/SUM(wSUP!$C70:$DB70),0)</f>
        <v>0</v>
      </c>
      <c r="CQ70" s="15">
        <f>IF(SUM(wSUP!$C70:$DB70),$A70*wSUP!CQ70/SUM(wSUP!$C70:$DB70),0)</f>
        <v>0</v>
      </c>
      <c r="CR70" s="15">
        <f>IF(SUM(wSUP!$C70:$DB70),$A70*wSUP!CR70/SUM(wSUP!$C70:$DB70),0)</f>
        <v>0</v>
      </c>
      <c r="CS70" s="15">
        <f>IF(SUM(wSUP!$C70:$DB70),$A70*wSUP!CS70/SUM(wSUP!$C70:$DB70),0)</f>
        <v>0</v>
      </c>
      <c r="CT70" s="15">
        <f>IF(SUM(wSUP!$C70:$DB70),$A70*wSUP!CT70/SUM(wSUP!$C70:$DB70),0)</f>
        <v>0</v>
      </c>
      <c r="CU70" s="15">
        <f>IF(SUM(wSUP!$C70:$DB70),$A70*wSUP!CU70/SUM(wSUP!$C70:$DB70),0)</f>
        <v>0</v>
      </c>
      <c r="CV70" s="15">
        <f>IF(SUM(wSUP!$C70:$DB70),$A70*wSUP!CV70/SUM(wSUP!$C70:$DB70),0)</f>
        <v>0</v>
      </c>
      <c r="CW70" s="15">
        <f>IF(SUM(wSUP!$C70:$DB70),$A70*wSUP!CW70/SUM(wSUP!$C70:$DB70),0)</f>
        <v>0</v>
      </c>
      <c r="CX70" s="15">
        <f>IF(SUM(wSUP!$C70:$DB70),$A70*wSUP!CX70/SUM(wSUP!$C70:$DB70),0)</f>
        <v>0</v>
      </c>
      <c r="CY70" s="15">
        <f>IF(SUM(wSUP!$C70:$DB70),$A70*wSUP!CY70/SUM(wSUP!$C70:$DB70),0)</f>
        <v>0</v>
      </c>
      <c r="CZ70" s="15">
        <f>IF(SUM(wSUP!$C70:$DB70),$A70*wSUP!CZ70/SUM(wSUP!$C70:$DB70),0)</f>
        <v>0</v>
      </c>
      <c r="DA70" s="15">
        <f>IF(SUM(wSUP!$C70:$DB70),$A70*wSUP!DA70/SUM(wSUP!$C70:$DB70),0)</f>
        <v>0</v>
      </c>
      <c r="DB70" s="15">
        <f>IF(SUM(wSUP!$C70:$DB70),$A70*wSUP!DB70/SUM(wSUP!$C70:$DB70),0)</f>
        <v>0</v>
      </c>
      <c r="DC70" s="1"/>
    </row>
    <row r="71" spans="1:107" x14ac:dyDescent="0.35">
      <c r="A71" s="35">
        <v>13.095505170079306</v>
      </c>
      <c r="B71" s="8" t="s">
        <v>158</v>
      </c>
      <c r="C71" s="15">
        <f>IF(SUM(wSUP!$C71:$DB71),$A71*wSUP!C71/SUM(wSUP!$C71:$DB71),0)</f>
        <v>0</v>
      </c>
      <c r="D71" s="15">
        <f>IF(SUM(wSUP!$C71:$DB71),$A71*wSUP!D71/SUM(wSUP!$C71:$DB71),0)</f>
        <v>0</v>
      </c>
      <c r="E71" s="15">
        <f>IF(SUM(wSUP!$C71:$DB71),$A71*wSUP!E71/SUM(wSUP!$C71:$DB71),0)</f>
        <v>0</v>
      </c>
      <c r="F71" s="15">
        <f>IF(SUM(wSUP!$C71:$DB71),$A71*wSUP!F71/SUM(wSUP!$C71:$DB71),0)</f>
        <v>0</v>
      </c>
      <c r="G71" s="15">
        <f>IF(SUM(wSUP!$C71:$DB71),$A71*wSUP!G71/SUM(wSUP!$C71:$DB71),0)</f>
        <v>0</v>
      </c>
      <c r="H71" s="15">
        <f>IF(SUM(wSUP!$C71:$DB71),$A71*wSUP!H71/SUM(wSUP!$C71:$DB71),0)</f>
        <v>0</v>
      </c>
      <c r="I71" s="15">
        <f>IF(SUM(wSUP!$C71:$DB71),$A71*wSUP!I71/SUM(wSUP!$C71:$DB71),0)</f>
        <v>0</v>
      </c>
      <c r="J71" s="15">
        <f>IF(SUM(wSUP!$C71:$DB71),$A71*wSUP!J71/SUM(wSUP!$C71:$DB71),0)</f>
        <v>0</v>
      </c>
      <c r="K71" s="15">
        <f>IF(SUM(wSUP!$C71:$DB71),$A71*wSUP!K71/SUM(wSUP!$C71:$DB71),0)</f>
        <v>0</v>
      </c>
      <c r="L71" s="15">
        <f>IF(SUM(wSUP!$C71:$DB71),$A71*wSUP!L71/SUM(wSUP!$C71:$DB71),0)</f>
        <v>0</v>
      </c>
      <c r="M71" s="15">
        <f>IF(SUM(wSUP!$C71:$DB71),$A71*wSUP!M71/SUM(wSUP!$C71:$DB71),0)</f>
        <v>0</v>
      </c>
      <c r="N71" s="15">
        <f>IF(SUM(wSUP!$C71:$DB71),$A71*wSUP!N71/SUM(wSUP!$C71:$DB71),0)</f>
        <v>0</v>
      </c>
      <c r="O71" s="15">
        <f>IF(SUM(wSUP!$C71:$DB71),$A71*wSUP!O71/SUM(wSUP!$C71:$DB71),0)</f>
        <v>0</v>
      </c>
      <c r="P71" s="15">
        <f>IF(SUM(wSUP!$C71:$DB71),$A71*wSUP!P71/SUM(wSUP!$C71:$DB71),0)</f>
        <v>0</v>
      </c>
      <c r="Q71" s="15">
        <f>IF(SUM(wSUP!$C71:$DB71),$A71*wSUP!Q71/SUM(wSUP!$C71:$DB71),0)</f>
        <v>0</v>
      </c>
      <c r="R71" s="15">
        <f>IF(SUM(wSUP!$C71:$DB71),$A71*wSUP!R71/SUM(wSUP!$C71:$DB71),0)</f>
        <v>0</v>
      </c>
      <c r="S71" s="15">
        <f>IF(SUM(wSUP!$C71:$DB71),$A71*wSUP!S71/SUM(wSUP!$C71:$DB71),0)</f>
        <v>0</v>
      </c>
      <c r="T71" s="15">
        <f>IF(SUM(wSUP!$C71:$DB71),$A71*wSUP!T71/SUM(wSUP!$C71:$DB71),0)</f>
        <v>0</v>
      </c>
      <c r="U71" s="15">
        <f>IF(SUM(wSUP!$C71:$DB71),$A71*wSUP!U71/SUM(wSUP!$C71:$DB71),0)</f>
        <v>0</v>
      </c>
      <c r="V71" s="15">
        <f>IF(SUM(wSUP!$C71:$DB71),$A71*wSUP!V71/SUM(wSUP!$C71:$DB71),0)</f>
        <v>0</v>
      </c>
      <c r="W71" s="15">
        <f>IF(SUM(wSUP!$C71:$DB71),$A71*wSUP!W71/SUM(wSUP!$C71:$DB71),0)</f>
        <v>0</v>
      </c>
      <c r="X71" s="15">
        <f>IF(SUM(wSUP!$C71:$DB71),$A71*wSUP!X71/SUM(wSUP!$C71:$DB71),0)</f>
        <v>0</v>
      </c>
      <c r="Y71" s="15">
        <f>IF(SUM(wSUP!$C71:$DB71),$A71*wSUP!Y71/SUM(wSUP!$C71:$DB71),0)</f>
        <v>0</v>
      </c>
      <c r="Z71" s="15">
        <f>IF(SUM(wSUP!$C71:$DB71),$A71*wSUP!Z71/SUM(wSUP!$C71:$DB71),0)</f>
        <v>0</v>
      </c>
      <c r="AA71" s="15">
        <f>IF(SUM(wSUP!$C71:$DB71),$A71*wSUP!AA71/SUM(wSUP!$C71:$DB71),0)</f>
        <v>0</v>
      </c>
      <c r="AB71" s="15">
        <f>IF(SUM(wSUP!$C71:$DB71),$A71*wSUP!AB71/SUM(wSUP!$C71:$DB71),0)</f>
        <v>0</v>
      </c>
      <c r="AC71" s="15">
        <f>IF(SUM(wSUP!$C71:$DB71),$A71*wSUP!AC71/SUM(wSUP!$C71:$DB71),0)</f>
        <v>0</v>
      </c>
      <c r="AD71" s="15">
        <f>IF(SUM(wSUP!$C71:$DB71),$A71*wSUP!AD71/SUM(wSUP!$C71:$DB71),0)</f>
        <v>0</v>
      </c>
      <c r="AE71" s="15">
        <f>IF(SUM(wSUP!$C71:$DB71),$A71*wSUP!AE71/SUM(wSUP!$C71:$DB71),0)</f>
        <v>0</v>
      </c>
      <c r="AF71" s="15">
        <f>IF(SUM(wSUP!$C71:$DB71),$A71*wSUP!AF71/SUM(wSUP!$C71:$DB71),0)</f>
        <v>0</v>
      </c>
      <c r="AG71" s="15">
        <f>IF(SUM(wSUP!$C71:$DB71),$A71*wSUP!AG71/SUM(wSUP!$C71:$DB71),0)</f>
        <v>0</v>
      </c>
      <c r="AH71" s="15">
        <f>IF(SUM(wSUP!$C71:$DB71),$A71*wSUP!AH71/SUM(wSUP!$C71:$DB71),0)</f>
        <v>0</v>
      </c>
      <c r="AI71" s="15">
        <f>IF(SUM(wSUP!$C71:$DB71),$A71*wSUP!AI71/SUM(wSUP!$C71:$DB71),0)</f>
        <v>0</v>
      </c>
      <c r="AJ71" s="15">
        <f>IF(SUM(wSUP!$C71:$DB71),$A71*wSUP!AJ71/SUM(wSUP!$C71:$DB71),0)</f>
        <v>0</v>
      </c>
      <c r="AK71" s="15">
        <f>IF(SUM(wSUP!$C71:$DB71),$A71*wSUP!AK71/SUM(wSUP!$C71:$DB71),0)</f>
        <v>0</v>
      </c>
      <c r="AL71" s="15">
        <f>IF(SUM(wSUP!$C71:$DB71),$A71*wSUP!AL71/SUM(wSUP!$C71:$DB71),0)</f>
        <v>0</v>
      </c>
      <c r="AM71" s="15">
        <f>IF(SUM(wSUP!$C71:$DB71),$A71*wSUP!AM71/SUM(wSUP!$C71:$DB71),0)</f>
        <v>0</v>
      </c>
      <c r="AN71" s="15">
        <f>IF(SUM(wSUP!$C71:$DB71),$A71*wSUP!AN71/SUM(wSUP!$C71:$DB71),0)</f>
        <v>0</v>
      </c>
      <c r="AO71" s="15">
        <f>IF(SUM(wSUP!$C71:$DB71),$A71*wSUP!AO71/SUM(wSUP!$C71:$DB71),0)</f>
        <v>0</v>
      </c>
      <c r="AP71" s="15">
        <f>IF(SUM(wSUP!$C71:$DB71),$A71*wSUP!AP71/SUM(wSUP!$C71:$DB71),0)</f>
        <v>0</v>
      </c>
      <c r="AQ71" s="15">
        <f>IF(SUM(wSUP!$C71:$DB71),$A71*wSUP!AQ71/SUM(wSUP!$C71:$DB71),0)</f>
        <v>0</v>
      </c>
      <c r="AR71" s="15">
        <f>IF(SUM(wSUP!$C71:$DB71),$A71*wSUP!AR71/SUM(wSUP!$C71:$DB71),0)</f>
        <v>0</v>
      </c>
      <c r="AS71" s="15">
        <f>IF(SUM(wSUP!$C71:$DB71),$A71*wSUP!AS71/SUM(wSUP!$C71:$DB71),0)</f>
        <v>0</v>
      </c>
      <c r="AT71" s="15">
        <f>IF(SUM(wSUP!$C71:$DB71),$A71*wSUP!AT71/SUM(wSUP!$C71:$DB71),0)</f>
        <v>0</v>
      </c>
      <c r="AU71" s="15">
        <f>IF(SUM(wSUP!$C71:$DB71),$A71*wSUP!AU71/SUM(wSUP!$C71:$DB71),0)</f>
        <v>0</v>
      </c>
      <c r="AV71" s="15">
        <f>IF(SUM(wSUP!$C71:$DB71),$A71*wSUP!AV71/SUM(wSUP!$C71:$DB71),0)</f>
        <v>0</v>
      </c>
      <c r="AW71" s="15">
        <f>IF(SUM(wSUP!$C71:$DB71),$A71*wSUP!AW71/SUM(wSUP!$C71:$DB71),0)</f>
        <v>0</v>
      </c>
      <c r="AX71" s="15">
        <f>IF(SUM(wSUP!$C71:$DB71),$A71*wSUP!AX71/SUM(wSUP!$C71:$DB71),0)</f>
        <v>0</v>
      </c>
      <c r="AY71" s="15">
        <f>IF(SUM(wSUP!$C71:$DB71),$A71*wSUP!AY71/SUM(wSUP!$C71:$DB71),0)</f>
        <v>0</v>
      </c>
      <c r="AZ71" s="15">
        <f>IF(SUM(wSUP!$C71:$DB71),$A71*wSUP!AZ71/SUM(wSUP!$C71:$DB71),0)</f>
        <v>0</v>
      </c>
      <c r="BA71" s="15">
        <f>IF(SUM(wSUP!$C71:$DB71),$A71*wSUP!BA71/SUM(wSUP!$C71:$DB71),0)</f>
        <v>0</v>
      </c>
      <c r="BB71" s="15">
        <f>IF(SUM(wSUP!$C71:$DB71),$A71*wSUP!BB71/SUM(wSUP!$C71:$DB71),0)</f>
        <v>0</v>
      </c>
      <c r="BC71" s="15">
        <f>IF(SUM(wSUP!$C71:$DB71),$A71*wSUP!BC71/SUM(wSUP!$C71:$DB71),0)</f>
        <v>0</v>
      </c>
      <c r="BD71" s="15">
        <f>IF(SUM(wSUP!$C71:$DB71),$A71*wSUP!BD71/SUM(wSUP!$C71:$DB71),0)</f>
        <v>0</v>
      </c>
      <c r="BE71" s="15">
        <f>IF(SUM(wSUP!$C71:$DB71),$A71*wSUP!BE71/SUM(wSUP!$C71:$DB71),0)</f>
        <v>0</v>
      </c>
      <c r="BF71" s="15">
        <f>IF(SUM(wSUP!$C71:$DB71),$A71*wSUP!BF71/SUM(wSUP!$C71:$DB71),0)</f>
        <v>0</v>
      </c>
      <c r="BG71" s="15">
        <f>IF(SUM(wSUP!$C71:$DB71),$A71*wSUP!BG71/SUM(wSUP!$C71:$DB71),0)</f>
        <v>0</v>
      </c>
      <c r="BH71" s="15">
        <f>IF(SUM(wSUP!$C71:$DB71),$A71*wSUP!BH71/SUM(wSUP!$C71:$DB71),0)</f>
        <v>0</v>
      </c>
      <c r="BI71" s="15">
        <f>IF(SUM(wSUP!$C71:$DB71),$A71*wSUP!BI71/SUM(wSUP!$C71:$DB71),0)</f>
        <v>1.0524095120466543</v>
      </c>
      <c r="BJ71" s="15">
        <f>IF(SUM(wSUP!$C71:$DB71),$A71*wSUP!BJ71/SUM(wSUP!$C71:$DB71),0)</f>
        <v>0</v>
      </c>
      <c r="BK71" s="15">
        <f>IF(SUM(wSUP!$C71:$DB71),$A71*wSUP!BK71/SUM(wSUP!$C71:$DB71),0)</f>
        <v>0</v>
      </c>
      <c r="BL71" s="15">
        <f>IF(SUM(wSUP!$C71:$DB71),$A71*wSUP!BL71/SUM(wSUP!$C71:$DB71),0)</f>
        <v>0</v>
      </c>
      <c r="BM71" s="15">
        <f>IF(SUM(wSUP!$C71:$DB71),$A71*wSUP!BM71/SUM(wSUP!$C71:$DB71),0)</f>
        <v>0</v>
      </c>
      <c r="BN71" s="15">
        <f>IF(SUM(wSUP!$C71:$DB71),$A71*wSUP!BN71/SUM(wSUP!$C71:$DB71),0)</f>
        <v>12.043095658032652</v>
      </c>
      <c r="BO71" s="15">
        <f>IF(SUM(wSUP!$C71:$DB71),$A71*wSUP!BO71/SUM(wSUP!$C71:$DB71),0)</f>
        <v>0</v>
      </c>
      <c r="BP71" s="15">
        <f>IF(SUM(wSUP!$C71:$DB71),$A71*wSUP!BP71/SUM(wSUP!$C71:$DB71),0)</f>
        <v>0</v>
      </c>
      <c r="BQ71" s="15">
        <f>IF(SUM(wSUP!$C71:$DB71),$A71*wSUP!BQ71/SUM(wSUP!$C71:$DB71),0)</f>
        <v>0</v>
      </c>
      <c r="BR71" s="15">
        <f>IF(SUM(wSUP!$C71:$DB71),$A71*wSUP!BR71/SUM(wSUP!$C71:$DB71),0)</f>
        <v>0</v>
      </c>
      <c r="BS71" s="15">
        <f>IF(SUM(wSUP!$C71:$DB71),$A71*wSUP!BS71/SUM(wSUP!$C71:$DB71),0)</f>
        <v>0</v>
      </c>
      <c r="BT71" s="15">
        <f>IF(SUM(wSUP!$C71:$DB71),$A71*wSUP!BT71/SUM(wSUP!$C71:$DB71),0)</f>
        <v>0</v>
      </c>
      <c r="BU71" s="15">
        <f>IF(SUM(wSUP!$C71:$DB71),$A71*wSUP!BU71/SUM(wSUP!$C71:$DB71),0)</f>
        <v>0</v>
      </c>
      <c r="BV71" s="15">
        <f>IF(SUM(wSUP!$C71:$DB71),$A71*wSUP!BV71/SUM(wSUP!$C71:$DB71),0)</f>
        <v>0</v>
      </c>
      <c r="BW71" s="15">
        <f>IF(SUM(wSUP!$C71:$DB71),$A71*wSUP!BW71/SUM(wSUP!$C71:$DB71),0)</f>
        <v>0</v>
      </c>
      <c r="BX71" s="15">
        <f>IF(SUM(wSUP!$C71:$DB71),$A71*wSUP!BX71/SUM(wSUP!$C71:$DB71),0)</f>
        <v>0</v>
      </c>
      <c r="BY71" s="15">
        <f>IF(SUM(wSUP!$C71:$DB71),$A71*wSUP!BY71/SUM(wSUP!$C71:$DB71),0)</f>
        <v>0</v>
      </c>
      <c r="BZ71" s="15">
        <f>IF(SUM(wSUP!$C71:$DB71),$A71*wSUP!BZ71/SUM(wSUP!$C71:$DB71),0)</f>
        <v>0</v>
      </c>
      <c r="CA71" s="15">
        <f>IF(SUM(wSUP!$C71:$DB71),$A71*wSUP!CA71/SUM(wSUP!$C71:$DB71),0)</f>
        <v>0</v>
      </c>
      <c r="CB71" s="15">
        <f>IF(SUM(wSUP!$C71:$DB71),$A71*wSUP!CB71/SUM(wSUP!$C71:$DB71),0)</f>
        <v>0</v>
      </c>
      <c r="CC71" s="15">
        <f>IF(SUM(wSUP!$C71:$DB71),$A71*wSUP!CC71/SUM(wSUP!$C71:$DB71),0)</f>
        <v>0</v>
      </c>
      <c r="CD71" s="15">
        <f>IF(SUM(wSUP!$C71:$DB71),$A71*wSUP!CD71/SUM(wSUP!$C71:$DB71),0)</f>
        <v>0</v>
      </c>
      <c r="CE71" s="15">
        <f>IF(SUM(wSUP!$C71:$DB71),$A71*wSUP!CE71/SUM(wSUP!$C71:$DB71),0)</f>
        <v>0</v>
      </c>
      <c r="CF71" s="15">
        <f>IF(SUM(wSUP!$C71:$DB71),$A71*wSUP!CF71/SUM(wSUP!$C71:$DB71),0)</f>
        <v>0</v>
      </c>
      <c r="CG71" s="15">
        <f>IF(SUM(wSUP!$C71:$DB71),$A71*wSUP!CG71/SUM(wSUP!$C71:$DB71),0)</f>
        <v>0</v>
      </c>
      <c r="CH71" s="15">
        <f>IF(SUM(wSUP!$C71:$DB71),$A71*wSUP!CH71/SUM(wSUP!$C71:$DB71),0)</f>
        <v>0</v>
      </c>
      <c r="CI71" s="15">
        <f>IF(SUM(wSUP!$C71:$DB71),$A71*wSUP!CI71/SUM(wSUP!$C71:$DB71),0)</f>
        <v>0</v>
      </c>
      <c r="CJ71" s="15">
        <f>IF(SUM(wSUP!$C71:$DB71),$A71*wSUP!CJ71/SUM(wSUP!$C71:$DB71),0)</f>
        <v>0</v>
      </c>
      <c r="CK71" s="15">
        <f>IF(SUM(wSUP!$C71:$DB71),$A71*wSUP!CK71/SUM(wSUP!$C71:$DB71),0)</f>
        <v>0</v>
      </c>
      <c r="CL71" s="15">
        <f>IF(SUM(wSUP!$C71:$DB71),$A71*wSUP!CL71/SUM(wSUP!$C71:$DB71),0)</f>
        <v>0</v>
      </c>
      <c r="CM71" s="15">
        <f>IF(SUM(wSUP!$C71:$DB71),$A71*wSUP!CM71/SUM(wSUP!$C71:$DB71),0)</f>
        <v>0</v>
      </c>
      <c r="CN71" s="15">
        <f>IF(SUM(wSUP!$C71:$DB71),$A71*wSUP!CN71/SUM(wSUP!$C71:$DB71),0)</f>
        <v>0</v>
      </c>
      <c r="CO71" s="15">
        <f>IF(SUM(wSUP!$C71:$DB71),$A71*wSUP!CO71/SUM(wSUP!$C71:$DB71),0)</f>
        <v>0</v>
      </c>
      <c r="CP71" s="15">
        <f>IF(SUM(wSUP!$C71:$DB71),$A71*wSUP!CP71/SUM(wSUP!$C71:$DB71),0)</f>
        <v>0</v>
      </c>
      <c r="CQ71" s="15">
        <f>IF(SUM(wSUP!$C71:$DB71),$A71*wSUP!CQ71/SUM(wSUP!$C71:$DB71),0)</f>
        <v>0</v>
      </c>
      <c r="CR71" s="15">
        <f>IF(SUM(wSUP!$C71:$DB71),$A71*wSUP!CR71/SUM(wSUP!$C71:$DB71),0)</f>
        <v>0</v>
      </c>
      <c r="CS71" s="15">
        <f>IF(SUM(wSUP!$C71:$DB71),$A71*wSUP!CS71/SUM(wSUP!$C71:$DB71),0)</f>
        <v>0</v>
      </c>
      <c r="CT71" s="15">
        <f>IF(SUM(wSUP!$C71:$DB71),$A71*wSUP!CT71/SUM(wSUP!$C71:$DB71),0)</f>
        <v>0</v>
      </c>
      <c r="CU71" s="15">
        <f>IF(SUM(wSUP!$C71:$DB71),$A71*wSUP!CU71/SUM(wSUP!$C71:$DB71),0)</f>
        <v>0</v>
      </c>
      <c r="CV71" s="15">
        <f>IF(SUM(wSUP!$C71:$DB71),$A71*wSUP!CV71/SUM(wSUP!$C71:$DB71),0)</f>
        <v>0</v>
      </c>
      <c r="CW71" s="15">
        <f>IF(SUM(wSUP!$C71:$DB71),$A71*wSUP!CW71/SUM(wSUP!$C71:$DB71),0)</f>
        <v>0</v>
      </c>
      <c r="CX71" s="15">
        <f>IF(SUM(wSUP!$C71:$DB71),$A71*wSUP!CX71/SUM(wSUP!$C71:$DB71),0)</f>
        <v>0</v>
      </c>
      <c r="CY71" s="15">
        <f>IF(SUM(wSUP!$C71:$DB71),$A71*wSUP!CY71/SUM(wSUP!$C71:$DB71),0)</f>
        <v>0</v>
      </c>
      <c r="CZ71" s="15">
        <f>IF(SUM(wSUP!$C71:$DB71),$A71*wSUP!CZ71/SUM(wSUP!$C71:$DB71),0)</f>
        <v>0</v>
      </c>
      <c r="DA71" s="15">
        <f>IF(SUM(wSUP!$C71:$DB71),$A71*wSUP!DA71/SUM(wSUP!$C71:$DB71),0)</f>
        <v>0</v>
      </c>
      <c r="DB71" s="15">
        <f>IF(SUM(wSUP!$C71:$DB71),$A71*wSUP!DB71/SUM(wSUP!$C71:$DB71),0)</f>
        <v>0</v>
      </c>
      <c r="DC71" s="1"/>
    </row>
    <row r="72" spans="1:107" x14ac:dyDescent="0.35">
      <c r="A72" s="35">
        <v>8.7604509131416357</v>
      </c>
      <c r="B72" s="15" t="s">
        <v>160</v>
      </c>
      <c r="C72" s="15">
        <f>IF(SUM(wSUP!$C72:$DB72),$A72*wSUP!C72/SUM(wSUP!$C72:$DB72),0)</f>
        <v>0</v>
      </c>
      <c r="D72" s="15">
        <f>IF(SUM(wSUP!$C72:$DB72),$A72*wSUP!D72/SUM(wSUP!$C72:$DB72),0)</f>
        <v>0</v>
      </c>
      <c r="E72" s="15">
        <f>IF(SUM(wSUP!$C72:$DB72),$A72*wSUP!E72/SUM(wSUP!$C72:$DB72),0)</f>
        <v>0</v>
      </c>
      <c r="F72" s="15">
        <f>IF(SUM(wSUP!$C72:$DB72),$A72*wSUP!F72/SUM(wSUP!$C72:$DB72),0)</f>
        <v>0</v>
      </c>
      <c r="G72" s="15">
        <f>IF(SUM(wSUP!$C72:$DB72),$A72*wSUP!G72/SUM(wSUP!$C72:$DB72),0)</f>
        <v>0</v>
      </c>
      <c r="H72" s="15">
        <f>IF(SUM(wSUP!$C72:$DB72),$A72*wSUP!H72/SUM(wSUP!$C72:$DB72),0)</f>
        <v>0</v>
      </c>
      <c r="I72" s="15">
        <f>IF(SUM(wSUP!$C72:$DB72),$A72*wSUP!I72/SUM(wSUP!$C72:$DB72),0)</f>
        <v>0</v>
      </c>
      <c r="J72" s="15">
        <f>IF(SUM(wSUP!$C72:$DB72),$A72*wSUP!J72/SUM(wSUP!$C72:$DB72),0)</f>
        <v>0</v>
      </c>
      <c r="K72" s="15">
        <f>IF(SUM(wSUP!$C72:$DB72),$A72*wSUP!K72/SUM(wSUP!$C72:$DB72),0)</f>
        <v>0</v>
      </c>
      <c r="L72" s="15">
        <f>IF(SUM(wSUP!$C72:$DB72),$A72*wSUP!L72/SUM(wSUP!$C72:$DB72),0)</f>
        <v>0</v>
      </c>
      <c r="M72" s="15">
        <f>IF(SUM(wSUP!$C72:$DB72),$A72*wSUP!M72/SUM(wSUP!$C72:$DB72),0)</f>
        <v>0</v>
      </c>
      <c r="N72" s="15">
        <f>IF(SUM(wSUP!$C72:$DB72),$A72*wSUP!N72/SUM(wSUP!$C72:$DB72),0)</f>
        <v>0</v>
      </c>
      <c r="O72" s="15">
        <f>IF(SUM(wSUP!$C72:$DB72),$A72*wSUP!O72/SUM(wSUP!$C72:$DB72),0)</f>
        <v>0</v>
      </c>
      <c r="P72" s="15">
        <f>IF(SUM(wSUP!$C72:$DB72),$A72*wSUP!P72/SUM(wSUP!$C72:$DB72),0)</f>
        <v>0</v>
      </c>
      <c r="Q72" s="15">
        <f>IF(SUM(wSUP!$C72:$DB72),$A72*wSUP!Q72/SUM(wSUP!$C72:$DB72),0)</f>
        <v>0</v>
      </c>
      <c r="R72" s="15">
        <f>IF(SUM(wSUP!$C72:$DB72),$A72*wSUP!R72/SUM(wSUP!$C72:$DB72),0)</f>
        <v>0</v>
      </c>
      <c r="S72" s="15">
        <f>IF(SUM(wSUP!$C72:$DB72),$A72*wSUP!S72/SUM(wSUP!$C72:$DB72),0)</f>
        <v>0</v>
      </c>
      <c r="T72" s="15">
        <f>IF(SUM(wSUP!$C72:$DB72),$A72*wSUP!T72/SUM(wSUP!$C72:$DB72),0)</f>
        <v>0</v>
      </c>
      <c r="U72" s="15">
        <f>IF(SUM(wSUP!$C72:$DB72),$A72*wSUP!U72/SUM(wSUP!$C72:$DB72),0)</f>
        <v>0</v>
      </c>
      <c r="V72" s="15">
        <f>IF(SUM(wSUP!$C72:$DB72),$A72*wSUP!V72/SUM(wSUP!$C72:$DB72),0)</f>
        <v>0</v>
      </c>
      <c r="W72" s="15">
        <f>IF(SUM(wSUP!$C72:$DB72),$A72*wSUP!W72/SUM(wSUP!$C72:$DB72),0)</f>
        <v>0</v>
      </c>
      <c r="X72" s="15">
        <f>IF(SUM(wSUP!$C72:$DB72),$A72*wSUP!X72/SUM(wSUP!$C72:$DB72),0)</f>
        <v>0</v>
      </c>
      <c r="Y72" s="15">
        <f>IF(SUM(wSUP!$C72:$DB72),$A72*wSUP!Y72/SUM(wSUP!$C72:$DB72),0)</f>
        <v>0</v>
      </c>
      <c r="Z72" s="15">
        <f>IF(SUM(wSUP!$C72:$DB72),$A72*wSUP!Z72/SUM(wSUP!$C72:$DB72),0)</f>
        <v>0</v>
      </c>
      <c r="AA72" s="15">
        <f>IF(SUM(wSUP!$C72:$DB72),$A72*wSUP!AA72/SUM(wSUP!$C72:$DB72),0)</f>
        <v>0</v>
      </c>
      <c r="AB72" s="15">
        <f>IF(SUM(wSUP!$C72:$DB72),$A72*wSUP!AB72/SUM(wSUP!$C72:$DB72),0)</f>
        <v>0</v>
      </c>
      <c r="AC72" s="15">
        <f>IF(SUM(wSUP!$C72:$DB72),$A72*wSUP!AC72/SUM(wSUP!$C72:$DB72),0)</f>
        <v>0</v>
      </c>
      <c r="AD72" s="15">
        <f>IF(SUM(wSUP!$C72:$DB72),$A72*wSUP!AD72/SUM(wSUP!$C72:$DB72),0)</f>
        <v>0</v>
      </c>
      <c r="AE72" s="15">
        <f>IF(SUM(wSUP!$C72:$DB72),$A72*wSUP!AE72/SUM(wSUP!$C72:$DB72),0)</f>
        <v>0</v>
      </c>
      <c r="AF72" s="15">
        <f>IF(SUM(wSUP!$C72:$DB72),$A72*wSUP!AF72/SUM(wSUP!$C72:$DB72),0)</f>
        <v>0</v>
      </c>
      <c r="AG72" s="15">
        <f>IF(SUM(wSUP!$C72:$DB72),$A72*wSUP!AG72/SUM(wSUP!$C72:$DB72),0)</f>
        <v>0</v>
      </c>
      <c r="AH72" s="15">
        <f>IF(SUM(wSUP!$C72:$DB72),$A72*wSUP!AH72/SUM(wSUP!$C72:$DB72),0)</f>
        <v>0</v>
      </c>
      <c r="AI72" s="15">
        <f>IF(SUM(wSUP!$C72:$DB72),$A72*wSUP!AI72/SUM(wSUP!$C72:$DB72),0)</f>
        <v>0</v>
      </c>
      <c r="AJ72" s="15">
        <f>IF(SUM(wSUP!$C72:$DB72),$A72*wSUP!AJ72/SUM(wSUP!$C72:$DB72),0)</f>
        <v>0</v>
      </c>
      <c r="AK72" s="15">
        <f>IF(SUM(wSUP!$C72:$DB72),$A72*wSUP!AK72/SUM(wSUP!$C72:$DB72),0)</f>
        <v>0</v>
      </c>
      <c r="AL72" s="15">
        <f>IF(SUM(wSUP!$C72:$DB72),$A72*wSUP!AL72/SUM(wSUP!$C72:$DB72),0)</f>
        <v>0</v>
      </c>
      <c r="AM72" s="15">
        <f>IF(SUM(wSUP!$C72:$DB72),$A72*wSUP!AM72/SUM(wSUP!$C72:$DB72),0)</f>
        <v>0</v>
      </c>
      <c r="AN72" s="15">
        <f>IF(SUM(wSUP!$C72:$DB72),$A72*wSUP!AN72/SUM(wSUP!$C72:$DB72),0)</f>
        <v>0</v>
      </c>
      <c r="AO72" s="15">
        <f>IF(SUM(wSUP!$C72:$DB72),$A72*wSUP!AO72/SUM(wSUP!$C72:$DB72),0)</f>
        <v>0</v>
      </c>
      <c r="AP72" s="15">
        <f>IF(SUM(wSUP!$C72:$DB72),$A72*wSUP!AP72/SUM(wSUP!$C72:$DB72),0)</f>
        <v>0</v>
      </c>
      <c r="AQ72" s="15">
        <f>IF(SUM(wSUP!$C72:$DB72),$A72*wSUP!AQ72/SUM(wSUP!$C72:$DB72),0)</f>
        <v>0</v>
      </c>
      <c r="AR72" s="15">
        <f>IF(SUM(wSUP!$C72:$DB72),$A72*wSUP!AR72/SUM(wSUP!$C72:$DB72),0)</f>
        <v>0</v>
      </c>
      <c r="AS72" s="15">
        <f>IF(SUM(wSUP!$C72:$DB72),$A72*wSUP!AS72/SUM(wSUP!$C72:$DB72),0)</f>
        <v>0</v>
      </c>
      <c r="AT72" s="15">
        <f>IF(SUM(wSUP!$C72:$DB72),$A72*wSUP!AT72/SUM(wSUP!$C72:$DB72),0)</f>
        <v>0</v>
      </c>
      <c r="AU72" s="15">
        <f>IF(SUM(wSUP!$C72:$DB72),$A72*wSUP!AU72/SUM(wSUP!$C72:$DB72),0)</f>
        <v>0</v>
      </c>
      <c r="AV72" s="15">
        <f>IF(SUM(wSUP!$C72:$DB72),$A72*wSUP!AV72/SUM(wSUP!$C72:$DB72),0)</f>
        <v>0</v>
      </c>
      <c r="AW72" s="15">
        <f>IF(SUM(wSUP!$C72:$DB72),$A72*wSUP!AW72/SUM(wSUP!$C72:$DB72),0)</f>
        <v>0</v>
      </c>
      <c r="AX72" s="15">
        <f>IF(SUM(wSUP!$C72:$DB72),$A72*wSUP!AX72/SUM(wSUP!$C72:$DB72),0)</f>
        <v>0</v>
      </c>
      <c r="AY72" s="15">
        <f>IF(SUM(wSUP!$C72:$DB72),$A72*wSUP!AY72/SUM(wSUP!$C72:$DB72),0)</f>
        <v>0</v>
      </c>
      <c r="AZ72" s="15">
        <f>IF(SUM(wSUP!$C72:$DB72),$A72*wSUP!AZ72/SUM(wSUP!$C72:$DB72),0)</f>
        <v>0</v>
      </c>
      <c r="BA72" s="15">
        <f>IF(SUM(wSUP!$C72:$DB72),$A72*wSUP!BA72/SUM(wSUP!$C72:$DB72),0)</f>
        <v>0</v>
      </c>
      <c r="BB72" s="15">
        <f>IF(SUM(wSUP!$C72:$DB72),$A72*wSUP!BB72/SUM(wSUP!$C72:$DB72),0)</f>
        <v>0</v>
      </c>
      <c r="BC72" s="15">
        <f>IF(SUM(wSUP!$C72:$DB72),$A72*wSUP!BC72/SUM(wSUP!$C72:$DB72),0)</f>
        <v>0</v>
      </c>
      <c r="BD72" s="15">
        <f>IF(SUM(wSUP!$C72:$DB72),$A72*wSUP!BD72/SUM(wSUP!$C72:$DB72),0)</f>
        <v>0</v>
      </c>
      <c r="BE72" s="15">
        <f>IF(SUM(wSUP!$C72:$DB72),$A72*wSUP!BE72/SUM(wSUP!$C72:$DB72),0)</f>
        <v>0</v>
      </c>
      <c r="BF72" s="15">
        <f>IF(SUM(wSUP!$C72:$DB72),$A72*wSUP!BF72/SUM(wSUP!$C72:$DB72),0)</f>
        <v>0</v>
      </c>
      <c r="BG72" s="15">
        <f>IF(SUM(wSUP!$C72:$DB72),$A72*wSUP!BG72/SUM(wSUP!$C72:$DB72),0)</f>
        <v>0</v>
      </c>
      <c r="BH72" s="15">
        <f>IF(SUM(wSUP!$C72:$DB72),$A72*wSUP!BH72/SUM(wSUP!$C72:$DB72),0)</f>
        <v>0</v>
      </c>
      <c r="BI72" s="15">
        <f>IF(SUM(wSUP!$C72:$DB72),$A72*wSUP!BI72/SUM(wSUP!$C72:$DB72),0)</f>
        <v>0</v>
      </c>
      <c r="BJ72" s="15">
        <f>IF(SUM(wSUP!$C72:$DB72),$A72*wSUP!BJ72/SUM(wSUP!$C72:$DB72),0)</f>
        <v>0</v>
      </c>
      <c r="BK72" s="15">
        <f>IF(SUM(wSUP!$C72:$DB72),$A72*wSUP!BK72/SUM(wSUP!$C72:$DB72),0)</f>
        <v>0</v>
      </c>
      <c r="BL72" s="15">
        <f>IF(SUM(wSUP!$C72:$DB72),$A72*wSUP!BL72/SUM(wSUP!$C72:$DB72),0)</f>
        <v>0</v>
      </c>
      <c r="BM72" s="15">
        <f>IF(SUM(wSUP!$C72:$DB72),$A72*wSUP!BM72/SUM(wSUP!$C72:$DB72),0)</f>
        <v>0</v>
      </c>
      <c r="BN72" s="15">
        <f>IF(SUM(wSUP!$C72:$DB72),$A72*wSUP!BN72/SUM(wSUP!$C72:$DB72),0)</f>
        <v>0</v>
      </c>
      <c r="BO72" s="15">
        <f>IF(SUM(wSUP!$C72:$DB72),$A72*wSUP!BO72/SUM(wSUP!$C72:$DB72),0)</f>
        <v>8.7604509131416357</v>
      </c>
      <c r="BP72" s="15">
        <f>IF(SUM(wSUP!$C72:$DB72),$A72*wSUP!BP72/SUM(wSUP!$C72:$DB72),0)</f>
        <v>0</v>
      </c>
      <c r="BQ72" s="15">
        <f>IF(SUM(wSUP!$C72:$DB72),$A72*wSUP!BQ72/SUM(wSUP!$C72:$DB72),0)</f>
        <v>0</v>
      </c>
      <c r="BR72" s="15">
        <f>IF(SUM(wSUP!$C72:$DB72),$A72*wSUP!BR72/SUM(wSUP!$C72:$DB72),0)</f>
        <v>0</v>
      </c>
      <c r="BS72" s="15">
        <f>IF(SUM(wSUP!$C72:$DB72),$A72*wSUP!BS72/SUM(wSUP!$C72:$DB72),0)</f>
        <v>0</v>
      </c>
      <c r="BT72" s="15">
        <f>IF(SUM(wSUP!$C72:$DB72),$A72*wSUP!BT72/SUM(wSUP!$C72:$DB72),0)</f>
        <v>0</v>
      </c>
      <c r="BU72" s="15">
        <f>IF(SUM(wSUP!$C72:$DB72),$A72*wSUP!BU72/SUM(wSUP!$C72:$DB72),0)</f>
        <v>0</v>
      </c>
      <c r="BV72" s="15">
        <f>IF(SUM(wSUP!$C72:$DB72),$A72*wSUP!BV72/SUM(wSUP!$C72:$DB72),0)</f>
        <v>0</v>
      </c>
      <c r="BW72" s="15">
        <f>IF(SUM(wSUP!$C72:$DB72),$A72*wSUP!BW72/SUM(wSUP!$C72:$DB72),0)</f>
        <v>0</v>
      </c>
      <c r="BX72" s="15">
        <f>IF(SUM(wSUP!$C72:$DB72),$A72*wSUP!BX72/SUM(wSUP!$C72:$DB72),0)</f>
        <v>0</v>
      </c>
      <c r="BY72" s="15">
        <f>IF(SUM(wSUP!$C72:$DB72),$A72*wSUP!BY72/SUM(wSUP!$C72:$DB72),0)</f>
        <v>0</v>
      </c>
      <c r="BZ72" s="15">
        <f>IF(SUM(wSUP!$C72:$DB72),$A72*wSUP!BZ72/SUM(wSUP!$C72:$DB72),0)</f>
        <v>0</v>
      </c>
      <c r="CA72" s="15">
        <f>IF(SUM(wSUP!$C72:$DB72),$A72*wSUP!CA72/SUM(wSUP!$C72:$DB72),0)</f>
        <v>0</v>
      </c>
      <c r="CB72" s="15">
        <f>IF(SUM(wSUP!$C72:$DB72),$A72*wSUP!CB72/SUM(wSUP!$C72:$DB72),0)</f>
        <v>0</v>
      </c>
      <c r="CC72" s="15">
        <f>IF(SUM(wSUP!$C72:$DB72),$A72*wSUP!CC72/SUM(wSUP!$C72:$DB72),0)</f>
        <v>0</v>
      </c>
      <c r="CD72" s="15">
        <f>IF(SUM(wSUP!$C72:$DB72),$A72*wSUP!CD72/SUM(wSUP!$C72:$DB72),0)</f>
        <v>0</v>
      </c>
      <c r="CE72" s="15">
        <f>IF(SUM(wSUP!$C72:$DB72),$A72*wSUP!CE72/SUM(wSUP!$C72:$DB72),0)</f>
        <v>0</v>
      </c>
      <c r="CF72" s="15">
        <f>IF(SUM(wSUP!$C72:$DB72),$A72*wSUP!CF72/SUM(wSUP!$C72:$DB72),0)</f>
        <v>0</v>
      </c>
      <c r="CG72" s="15">
        <f>IF(SUM(wSUP!$C72:$DB72),$A72*wSUP!CG72/SUM(wSUP!$C72:$DB72),0)</f>
        <v>0</v>
      </c>
      <c r="CH72" s="15">
        <f>IF(SUM(wSUP!$C72:$DB72),$A72*wSUP!CH72/SUM(wSUP!$C72:$DB72),0)</f>
        <v>0</v>
      </c>
      <c r="CI72" s="15">
        <f>IF(SUM(wSUP!$C72:$DB72),$A72*wSUP!CI72/SUM(wSUP!$C72:$DB72),0)</f>
        <v>0</v>
      </c>
      <c r="CJ72" s="15">
        <f>IF(SUM(wSUP!$C72:$DB72),$A72*wSUP!CJ72/SUM(wSUP!$C72:$DB72),0)</f>
        <v>0</v>
      </c>
      <c r="CK72" s="15">
        <f>IF(SUM(wSUP!$C72:$DB72),$A72*wSUP!CK72/SUM(wSUP!$C72:$DB72),0)</f>
        <v>0</v>
      </c>
      <c r="CL72" s="15">
        <f>IF(SUM(wSUP!$C72:$DB72),$A72*wSUP!CL72/SUM(wSUP!$C72:$DB72),0)</f>
        <v>0</v>
      </c>
      <c r="CM72" s="15">
        <f>IF(SUM(wSUP!$C72:$DB72),$A72*wSUP!CM72/SUM(wSUP!$C72:$DB72),0)</f>
        <v>0</v>
      </c>
      <c r="CN72" s="15">
        <f>IF(SUM(wSUP!$C72:$DB72),$A72*wSUP!CN72/SUM(wSUP!$C72:$DB72),0)</f>
        <v>0</v>
      </c>
      <c r="CO72" s="15">
        <f>IF(SUM(wSUP!$C72:$DB72),$A72*wSUP!CO72/SUM(wSUP!$C72:$DB72),0)</f>
        <v>0</v>
      </c>
      <c r="CP72" s="15">
        <f>IF(SUM(wSUP!$C72:$DB72),$A72*wSUP!CP72/SUM(wSUP!$C72:$DB72),0)</f>
        <v>0</v>
      </c>
      <c r="CQ72" s="15">
        <f>IF(SUM(wSUP!$C72:$DB72),$A72*wSUP!CQ72/SUM(wSUP!$C72:$DB72),0)</f>
        <v>0</v>
      </c>
      <c r="CR72" s="15">
        <f>IF(SUM(wSUP!$C72:$DB72),$A72*wSUP!CR72/SUM(wSUP!$C72:$DB72),0)</f>
        <v>0</v>
      </c>
      <c r="CS72" s="15">
        <f>IF(SUM(wSUP!$C72:$DB72),$A72*wSUP!CS72/SUM(wSUP!$C72:$DB72),0)</f>
        <v>0</v>
      </c>
      <c r="CT72" s="15">
        <f>IF(SUM(wSUP!$C72:$DB72),$A72*wSUP!CT72/SUM(wSUP!$C72:$DB72),0)</f>
        <v>0</v>
      </c>
      <c r="CU72" s="15">
        <f>IF(SUM(wSUP!$C72:$DB72),$A72*wSUP!CU72/SUM(wSUP!$C72:$DB72),0)</f>
        <v>0</v>
      </c>
      <c r="CV72" s="15">
        <f>IF(SUM(wSUP!$C72:$DB72),$A72*wSUP!CV72/SUM(wSUP!$C72:$DB72),0)</f>
        <v>0</v>
      </c>
      <c r="CW72" s="15">
        <f>IF(SUM(wSUP!$C72:$DB72),$A72*wSUP!CW72/SUM(wSUP!$C72:$DB72),0)</f>
        <v>0</v>
      </c>
      <c r="CX72" s="15">
        <f>IF(SUM(wSUP!$C72:$DB72),$A72*wSUP!CX72/SUM(wSUP!$C72:$DB72),0)</f>
        <v>0</v>
      </c>
      <c r="CY72" s="15">
        <f>IF(SUM(wSUP!$C72:$DB72),$A72*wSUP!CY72/SUM(wSUP!$C72:$DB72),0)</f>
        <v>0</v>
      </c>
      <c r="CZ72" s="15">
        <f>IF(SUM(wSUP!$C72:$DB72),$A72*wSUP!CZ72/SUM(wSUP!$C72:$DB72),0)</f>
        <v>0</v>
      </c>
      <c r="DA72" s="15">
        <f>IF(SUM(wSUP!$C72:$DB72),$A72*wSUP!DA72/SUM(wSUP!$C72:$DB72),0)</f>
        <v>0</v>
      </c>
      <c r="DB72" s="15">
        <f>IF(SUM(wSUP!$C72:$DB72),$A72*wSUP!DB72/SUM(wSUP!$C72:$DB72),0)</f>
        <v>0</v>
      </c>
      <c r="DC72" s="1"/>
    </row>
    <row r="73" spans="1:107" x14ac:dyDescent="0.35">
      <c r="A73" s="35">
        <v>38.371512230700532</v>
      </c>
      <c r="B73" s="15" t="s">
        <v>518</v>
      </c>
      <c r="C73" s="15">
        <f>IF(SUM(wSUP!$C73:$DB73),$A73*wSUP!C73/SUM(wSUP!$C73:$DB73),0)</f>
        <v>0</v>
      </c>
      <c r="D73" s="15">
        <f>IF(SUM(wSUP!$C73:$DB73),$A73*wSUP!D73/SUM(wSUP!$C73:$DB73),0)</f>
        <v>0</v>
      </c>
      <c r="E73" s="15">
        <f>IF(SUM(wSUP!$C73:$DB73),$A73*wSUP!E73/SUM(wSUP!$C73:$DB73),0)</f>
        <v>0</v>
      </c>
      <c r="F73" s="15">
        <f>IF(SUM(wSUP!$C73:$DB73),$A73*wSUP!F73/SUM(wSUP!$C73:$DB73),0)</f>
        <v>0</v>
      </c>
      <c r="G73" s="15">
        <f>IF(SUM(wSUP!$C73:$DB73),$A73*wSUP!G73/SUM(wSUP!$C73:$DB73),0)</f>
        <v>0</v>
      </c>
      <c r="H73" s="15">
        <f>IF(SUM(wSUP!$C73:$DB73),$A73*wSUP!H73/SUM(wSUP!$C73:$DB73),0)</f>
        <v>0</v>
      </c>
      <c r="I73" s="15">
        <f>IF(SUM(wSUP!$C73:$DB73),$A73*wSUP!I73/SUM(wSUP!$C73:$DB73),0)</f>
        <v>0</v>
      </c>
      <c r="J73" s="15">
        <f>IF(SUM(wSUP!$C73:$DB73),$A73*wSUP!J73/SUM(wSUP!$C73:$DB73),0)</f>
        <v>0</v>
      </c>
      <c r="K73" s="15">
        <f>IF(SUM(wSUP!$C73:$DB73),$A73*wSUP!K73/SUM(wSUP!$C73:$DB73),0)</f>
        <v>0</v>
      </c>
      <c r="L73" s="15">
        <f>IF(SUM(wSUP!$C73:$DB73),$A73*wSUP!L73/SUM(wSUP!$C73:$DB73),0)</f>
        <v>0</v>
      </c>
      <c r="M73" s="15">
        <f>IF(SUM(wSUP!$C73:$DB73),$A73*wSUP!M73/SUM(wSUP!$C73:$DB73),0)</f>
        <v>0</v>
      </c>
      <c r="N73" s="15">
        <f>IF(SUM(wSUP!$C73:$DB73),$A73*wSUP!N73/SUM(wSUP!$C73:$DB73),0)</f>
        <v>0</v>
      </c>
      <c r="O73" s="15">
        <f>IF(SUM(wSUP!$C73:$DB73),$A73*wSUP!O73/SUM(wSUP!$C73:$DB73),0)</f>
        <v>0</v>
      </c>
      <c r="P73" s="15">
        <f>IF(SUM(wSUP!$C73:$DB73),$A73*wSUP!P73/SUM(wSUP!$C73:$DB73),0)</f>
        <v>0</v>
      </c>
      <c r="Q73" s="15">
        <f>IF(SUM(wSUP!$C73:$DB73),$A73*wSUP!Q73/SUM(wSUP!$C73:$DB73),0)</f>
        <v>0</v>
      </c>
      <c r="R73" s="15">
        <f>IF(SUM(wSUP!$C73:$DB73),$A73*wSUP!R73/SUM(wSUP!$C73:$DB73),0)</f>
        <v>0</v>
      </c>
      <c r="S73" s="15">
        <f>IF(SUM(wSUP!$C73:$DB73),$A73*wSUP!S73/SUM(wSUP!$C73:$DB73),0)</f>
        <v>0</v>
      </c>
      <c r="T73" s="15">
        <f>IF(SUM(wSUP!$C73:$DB73),$A73*wSUP!T73/SUM(wSUP!$C73:$DB73),0)</f>
        <v>0</v>
      </c>
      <c r="U73" s="15">
        <f>IF(SUM(wSUP!$C73:$DB73),$A73*wSUP!U73/SUM(wSUP!$C73:$DB73),0)</f>
        <v>0</v>
      </c>
      <c r="V73" s="15">
        <f>IF(SUM(wSUP!$C73:$DB73),$A73*wSUP!V73/SUM(wSUP!$C73:$DB73),0)</f>
        <v>0</v>
      </c>
      <c r="W73" s="15">
        <f>IF(SUM(wSUP!$C73:$DB73),$A73*wSUP!W73/SUM(wSUP!$C73:$DB73),0)</f>
        <v>0</v>
      </c>
      <c r="X73" s="15">
        <f>IF(SUM(wSUP!$C73:$DB73),$A73*wSUP!X73/SUM(wSUP!$C73:$DB73),0)</f>
        <v>0</v>
      </c>
      <c r="Y73" s="15">
        <f>IF(SUM(wSUP!$C73:$DB73),$A73*wSUP!Y73/SUM(wSUP!$C73:$DB73),0)</f>
        <v>0</v>
      </c>
      <c r="Z73" s="15">
        <f>IF(SUM(wSUP!$C73:$DB73),$A73*wSUP!Z73/SUM(wSUP!$C73:$DB73),0)</f>
        <v>0</v>
      </c>
      <c r="AA73" s="15">
        <f>IF(SUM(wSUP!$C73:$DB73),$A73*wSUP!AA73/SUM(wSUP!$C73:$DB73),0)</f>
        <v>0</v>
      </c>
      <c r="AB73" s="15">
        <f>IF(SUM(wSUP!$C73:$DB73),$A73*wSUP!AB73/SUM(wSUP!$C73:$DB73),0)</f>
        <v>0</v>
      </c>
      <c r="AC73" s="15">
        <f>IF(SUM(wSUP!$C73:$DB73),$A73*wSUP!AC73/SUM(wSUP!$C73:$DB73),0)</f>
        <v>0</v>
      </c>
      <c r="AD73" s="15">
        <f>IF(SUM(wSUP!$C73:$DB73),$A73*wSUP!AD73/SUM(wSUP!$C73:$DB73),0)</f>
        <v>0</v>
      </c>
      <c r="AE73" s="15">
        <f>IF(SUM(wSUP!$C73:$DB73),$A73*wSUP!AE73/SUM(wSUP!$C73:$DB73),0)</f>
        <v>0</v>
      </c>
      <c r="AF73" s="15">
        <f>IF(SUM(wSUP!$C73:$DB73),$A73*wSUP!AF73/SUM(wSUP!$C73:$DB73),0)</f>
        <v>0</v>
      </c>
      <c r="AG73" s="15">
        <f>IF(SUM(wSUP!$C73:$DB73),$A73*wSUP!AG73/SUM(wSUP!$C73:$DB73),0)</f>
        <v>0</v>
      </c>
      <c r="AH73" s="15">
        <f>IF(SUM(wSUP!$C73:$DB73),$A73*wSUP!AH73/SUM(wSUP!$C73:$DB73),0)</f>
        <v>0</v>
      </c>
      <c r="AI73" s="15">
        <f>IF(SUM(wSUP!$C73:$DB73),$A73*wSUP!AI73/SUM(wSUP!$C73:$DB73),0)</f>
        <v>0</v>
      </c>
      <c r="AJ73" s="15">
        <f>IF(SUM(wSUP!$C73:$DB73),$A73*wSUP!AJ73/SUM(wSUP!$C73:$DB73),0)</f>
        <v>0</v>
      </c>
      <c r="AK73" s="15">
        <f>IF(SUM(wSUP!$C73:$DB73),$A73*wSUP!AK73/SUM(wSUP!$C73:$DB73),0)</f>
        <v>0</v>
      </c>
      <c r="AL73" s="15">
        <f>IF(SUM(wSUP!$C73:$DB73),$A73*wSUP!AL73/SUM(wSUP!$C73:$DB73),0)</f>
        <v>0</v>
      </c>
      <c r="AM73" s="15">
        <f>IF(SUM(wSUP!$C73:$DB73),$A73*wSUP!AM73/SUM(wSUP!$C73:$DB73),0)</f>
        <v>0</v>
      </c>
      <c r="AN73" s="15">
        <f>IF(SUM(wSUP!$C73:$DB73),$A73*wSUP!AN73/SUM(wSUP!$C73:$DB73),0)</f>
        <v>0</v>
      </c>
      <c r="AO73" s="15">
        <f>IF(SUM(wSUP!$C73:$DB73),$A73*wSUP!AO73/SUM(wSUP!$C73:$DB73),0)</f>
        <v>0</v>
      </c>
      <c r="AP73" s="15">
        <f>IF(SUM(wSUP!$C73:$DB73),$A73*wSUP!AP73/SUM(wSUP!$C73:$DB73),0)</f>
        <v>0</v>
      </c>
      <c r="AQ73" s="15">
        <f>IF(SUM(wSUP!$C73:$DB73),$A73*wSUP!AQ73/SUM(wSUP!$C73:$DB73),0)</f>
        <v>0</v>
      </c>
      <c r="AR73" s="15">
        <f>IF(SUM(wSUP!$C73:$DB73),$A73*wSUP!AR73/SUM(wSUP!$C73:$DB73),0)</f>
        <v>0</v>
      </c>
      <c r="AS73" s="15">
        <f>IF(SUM(wSUP!$C73:$DB73),$A73*wSUP!AS73/SUM(wSUP!$C73:$DB73),0)</f>
        <v>0</v>
      </c>
      <c r="AT73" s="15">
        <f>IF(SUM(wSUP!$C73:$DB73),$A73*wSUP!AT73/SUM(wSUP!$C73:$DB73),0)</f>
        <v>0</v>
      </c>
      <c r="AU73" s="15">
        <f>IF(SUM(wSUP!$C73:$DB73),$A73*wSUP!AU73/SUM(wSUP!$C73:$DB73),0)</f>
        <v>0</v>
      </c>
      <c r="AV73" s="15">
        <f>IF(SUM(wSUP!$C73:$DB73),$A73*wSUP!AV73/SUM(wSUP!$C73:$DB73),0)</f>
        <v>0</v>
      </c>
      <c r="AW73" s="15">
        <f>IF(SUM(wSUP!$C73:$DB73),$A73*wSUP!AW73/SUM(wSUP!$C73:$DB73),0)</f>
        <v>0</v>
      </c>
      <c r="AX73" s="15">
        <f>IF(SUM(wSUP!$C73:$DB73),$A73*wSUP!AX73/SUM(wSUP!$C73:$DB73),0)</f>
        <v>0</v>
      </c>
      <c r="AY73" s="15">
        <f>IF(SUM(wSUP!$C73:$DB73),$A73*wSUP!AY73/SUM(wSUP!$C73:$DB73),0)</f>
        <v>0</v>
      </c>
      <c r="AZ73" s="15">
        <f>IF(SUM(wSUP!$C73:$DB73),$A73*wSUP!AZ73/SUM(wSUP!$C73:$DB73),0)</f>
        <v>0</v>
      </c>
      <c r="BA73" s="15">
        <f>IF(SUM(wSUP!$C73:$DB73),$A73*wSUP!BA73/SUM(wSUP!$C73:$DB73),0)</f>
        <v>2.7852231340507377E-2</v>
      </c>
      <c r="BB73" s="15">
        <f>IF(SUM(wSUP!$C73:$DB73),$A73*wSUP!BB73/SUM(wSUP!$C73:$DB73),0)</f>
        <v>0</v>
      </c>
      <c r="BC73" s="15">
        <f>IF(SUM(wSUP!$C73:$DB73),$A73*wSUP!BC73/SUM(wSUP!$C73:$DB73),0)</f>
        <v>0</v>
      </c>
      <c r="BD73" s="15">
        <f>IF(SUM(wSUP!$C73:$DB73),$A73*wSUP!BD73/SUM(wSUP!$C73:$DB73),0)</f>
        <v>1.6175176001071618E-2</v>
      </c>
      <c r="BE73" s="15">
        <f>IF(SUM(wSUP!$C73:$DB73),$A73*wSUP!BE73/SUM(wSUP!$C73:$DB73),0)</f>
        <v>0</v>
      </c>
      <c r="BF73" s="15">
        <f>IF(SUM(wSUP!$C73:$DB73),$A73*wSUP!BF73/SUM(wSUP!$C73:$DB73),0)</f>
        <v>0</v>
      </c>
      <c r="BG73" s="15">
        <f>IF(SUM(wSUP!$C73:$DB73),$A73*wSUP!BG73/SUM(wSUP!$C73:$DB73),0)</f>
        <v>0.38615878780656454</v>
      </c>
      <c r="BH73" s="15">
        <f>IF(SUM(wSUP!$C73:$DB73),$A73*wSUP!BH73/SUM(wSUP!$C73:$DB73),0)</f>
        <v>0</v>
      </c>
      <c r="BI73" s="15">
        <f>IF(SUM(wSUP!$C73:$DB73),$A73*wSUP!BI73/SUM(wSUP!$C73:$DB73),0)</f>
        <v>10.580583386097935</v>
      </c>
      <c r="BJ73" s="15">
        <f>IF(SUM(wSUP!$C73:$DB73),$A73*wSUP!BJ73/SUM(wSUP!$C73:$DB73),0)</f>
        <v>0</v>
      </c>
      <c r="BK73" s="15">
        <f>IF(SUM(wSUP!$C73:$DB73),$A73*wSUP!BK73/SUM(wSUP!$C73:$DB73),0)</f>
        <v>0</v>
      </c>
      <c r="BL73" s="15">
        <f>IF(SUM(wSUP!$C73:$DB73),$A73*wSUP!BL73/SUM(wSUP!$C73:$DB73),0)</f>
        <v>0</v>
      </c>
      <c r="BM73" s="15">
        <f>IF(SUM(wSUP!$C73:$DB73),$A73*wSUP!BM73/SUM(wSUP!$C73:$DB73),0)</f>
        <v>0.17033926837600097</v>
      </c>
      <c r="BN73" s="15">
        <f>IF(SUM(wSUP!$C73:$DB73),$A73*wSUP!BN73/SUM(wSUP!$C73:$DB73),0)</f>
        <v>0</v>
      </c>
      <c r="BO73" s="15">
        <f>IF(SUM(wSUP!$C73:$DB73),$A73*wSUP!BO73/SUM(wSUP!$C73:$DB73),0)</f>
        <v>0</v>
      </c>
      <c r="BP73" s="15">
        <f>IF(SUM(wSUP!$C73:$DB73),$A73*wSUP!BP73/SUM(wSUP!$C73:$DB73),0)</f>
        <v>27.190403381078454</v>
      </c>
      <c r="BQ73" s="15">
        <f>IF(SUM(wSUP!$C73:$DB73),$A73*wSUP!BQ73/SUM(wSUP!$C73:$DB73),0)</f>
        <v>0</v>
      </c>
      <c r="BR73" s="15">
        <f>IF(SUM(wSUP!$C73:$DB73),$A73*wSUP!BR73/SUM(wSUP!$C73:$DB73),0)</f>
        <v>0</v>
      </c>
      <c r="BS73" s="15">
        <f>IF(SUM(wSUP!$C73:$DB73),$A73*wSUP!BS73/SUM(wSUP!$C73:$DB73),0)</f>
        <v>0</v>
      </c>
      <c r="BT73" s="15">
        <f>IF(SUM(wSUP!$C73:$DB73),$A73*wSUP!BT73/SUM(wSUP!$C73:$DB73),0)</f>
        <v>0</v>
      </c>
      <c r="BU73" s="15">
        <f>IF(SUM(wSUP!$C73:$DB73),$A73*wSUP!BU73/SUM(wSUP!$C73:$DB73),0)</f>
        <v>0</v>
      </c>
      <c r="BV73" s="15">
        <f>IF(SUM(wSUP!$C73:$DB73),$A73*wSUP!BV73/SUM(wSUP!$C73:$DB73),0)</f>
        <v>0</v>
      </c>
      <c r="BW73" s="15">
        <f>IF(SUM(wSUP!$C73:$DB73),$A73*wSUP!BW73/SUM(wSUP!$C73:$DB73),0)</f>
        <v>0</v>
      </c>
      <c r="BX73" s="15">
        <f>IF(SUM(wSUP!$C73:$DB73),$A73*wSUP!BX73/SUM(wSUP!$C73:$DB73),0)</f>
        <v>0</v>
      </c>
      <c r="BY73" s="15">
        <f>IF(SUM(wSUP!$C73:$DB73),$A73*wSUP!BY73/SUM(wSUP!$C73:$DB73),0)</f>
        <v>0</v>
      </c>
      <c r="BZ73" s="15">
        <f>IF(SUM(wSUP!$C73:$DB73),$A73*wSUP!BZ73/SUM(wSUP!$C73:$DB73),0)</f>
        <v>0</v>
      </c>
      <c r="CA73" s="15">
        <f>IF(SUM(wSUP!$C73:$DB73),$A73*wSUP!CA73/SUM(wSUP!$C73:$DB73),0)</f>
        <v>0</v>
      </c>
      <c r="CB73" s="15">
        <f>IF(SUM(wSUP!$C73:$DB73),$A73*wSUP!CB73/SUM(wSUP!$C73:$DB73),0)</f>
        <v>0</v>
      </c>
      <c r="CC73" s="15">
        <f>IF(SUM(wSUP!$C73:$DB73),$A73*wSUP!CC73/SUM(wSUP!$C73:$DB73),0)</f>
        <v>0</v>
      </c>
      <c r="CD73" s="15">
        <f>IF(SUM(wSUP!$C73:$DB73),$A73*wSUP!CD73/SUM(wSUP!$C73:$DB73),0)</f>
        <v>0</v>
      </c>
      <c r="CE73" s="15">
        <f>IF(SUM(wSUP!$C73:$DB73),$A73*wSUP!CE73/SUM(wSUP!$C73:$DB73),0)</f>
        <v>0</v>
      </c>
      <c r="CF73" s="15">
        <f>IF(SUM(wSUP!$C73:$DB73),$A73*wSUP!CF73/SUM(wSUP!$C73:$DB73),0)</f>
        <v>0</v>
      </c>
      <c r="CG73" s="15">
        <f>IF(SUM(wSUP!$C73:$DB73),$A73*wSUP!CG73/SUM(wSUP!$C73:$DB73),0)</f>
        <v>0</v>
      </c>
      <c r="CH73" s="15">
        <f>IF(SUM(wSUP!$C73:$DB73),$A73*wSUP!CH73/SUM(wSUP!$C73:$DB73),0)</f>
        <v>0</v>
      </c>
      <c r="CI73" s="15">
        <f>IF(SUM(wSUP!$C73:$DB73),$A73*wSUP!CI73/SUM(wSUP!$C73:$DB73),0)</f>
        <v>0</v>
      </c>
      <c r="CJ73" s="15">
        <f>IF(SUM(wSUP!$C73:$DB73),$A73*wSUP!CJ73/SUM(wSUP!$C73:$DB73),0)</f>
        <v>0</v>
      </c>
      <c r="CK73" s="15">
        <f>IF(SUM(wSUP!$C73:$DB73),$A73*wSUP!CK73/SUM(wSUP!$C73:$DB73),0)</f>
        <v>0</v>
      </c>
      <c r="CL73" s="15">
        <f>IF(SUM(wSUP!$C73:$DB73),$A73*wSUP!CL73/SUM(wSUP!$C73:$DB73),0)</f>
        <v>0</v>
      </c>
      <c r="CM73" s="15">
        <f>IF(SUM(wSUP!$C73:$DB73),$A73*wSUP!CM73/SUM(wSUP!$C73:$DB73),0)</f>
        <v>0</v>
      </c>
      <c r="CN73" s="15">
        <f>IF(SUM(wSUP!$C73:$DB73),$A73*wSUP!CN73/SUM(wSUP!$C73:$DB73),0)</f>
        <v>0</v>
      </c>
      <c r="CO73" s="15">
        <f>IF(SUM(wSUP!$C73:$DB73),$A73*wSUP!CO73/SUM(wSUP!$C73:$DB73),0)</f>
        <v>0</v>
      </c>
      <c r="CP73" s="15">
        <f>IF(SUM(wSUP!$C73:$DB73),$A73*wSUP!CP73/SUM(wSUP!$C73:$DB73),0)</f>
        <v>0</v>
      </c>
      <c r="CQ73" s="15">
        <f>IF(SUM(wSUP!$C73:$DB73),$A73*wSUP!CQ73/SUM(wSUP!$C73:$DB73),0)</f>
        <v>0</v>
      </c>
      <c r="CR73" s="15">
        <f>IF(SUM(wSUP!$C73:$DB73),$A73*wSUP!CR73/SUM(wSUP!$C73:$DB73),0)</f>
        <v>0</v>
      </c>
      <c r="CS73" s="15">
        <f>IF(SUM(wSUP!$C73:$DB73),$A73*wSUP!CS73/SUM(wSUP!$C73:$DB73),0)</f>
        <v>0</v>
      </c>
      <c r="CT73" s="15">
        <f>IF(SUM(wSUP!$C73:$DB73),$A73*wSUP!CT73/SUM(wSUP!$C73:$DB73),0)</f>
        <v>0</v>
      </c>
      <c r="CU73" s="15">
        <f>IF(SUM(wSUP!$C73:$DB73),$A73*wSUP!CU73/SUM(wSUP!$C73:$DB73),0)</f>
        <v>0</v>
      </c>
      <c r="CV73" s="15">
        <f>IF(SUM(wSUP!$C73:$DB73),$A73*wSUP!CV73/SUM(wSUP!$C73:$DB73),0)</f>
        <v>0</v>
      </c>
      <c r="CW73" s="15">
        <f>IF(SUM(wSUP!$C73:$DB73),$A73*wSUP!CW73/SUM(wSUP!$C73:$DB73),0)</f>
        <v>0</v>
      </c>
      <c r="CX73" s="15">
        <f>IF(SUM(wSUP!$C73:$DB73),$A73*wSUP!CX73/SUM(wSUP!$C73:$DB73),0)</f>
        <v>0</v>
      </c>
      <c r="CY73" s="15">
        <f>IF(SUM(wSUP!$C73:$DB73),$A73*wSUP!CY73/SUM(wSUP!$C73:$DB73),0)</f>
        <v>0</v>
      </c>
      <c r="CZ73" s="15">
        <f>IF(SUM(wSUP!$C73:$DB73),$A73*wSUP!CZ73/SUM(wSUP!$C73:$DB73),0)</f>
        <v>0</v>
      </c>
      <c r="DA73" s="15">
        <f>IF(SUM(wSUP!$C73:$DB73),$A73*wSUP!DA73/SUM(wSUP!$C73:$DB73),0)</f>
        <v>0</v>
      </c>
      <c r="DB73" s="15">
        <f>IF(SUM(wSUP!$C73:$DB73),$A73*wSUP!DB73/SUM(wSUP!$C73:$DB73),0)</f>
        <v>0</v>
      </c>
      <c r="DC73" s="1"/>
    </row>
    <row r="74" spans="1:107" x14ac:dyDescent="0.35">
      <c r="A74" s="35">
        <v>46.328398277906629</v>
      </c>
      <c r="B74" s="15" t="s">
        <v>162</v>
      </c>
      <c r="C74" s="15">
        <f>IF(SUM(wSUP!$C74:$DB74),$A74*wSUP!C74/SUM(wSUP!$C74:$DB74),0)</f>
        <v>0</v>
      </c>
      <c r="D74" s="15">
        <f>IF(SUM(wSUP!$C74:$DB74),$A74*wSUP!D74/SUM(wSUP!$C74:$DB74),0)</f>
        <v>0</v>
      </c>
      <c r="E74" s="15">
        <f>IF(SUM(wSUP!$C74:$DB74),$A74*wSUP!E74/SUM(wSUP!$C74:$DB74),0)</f>
        <v>0</v>
      </c>
      <c r="F74" s="15">
        <f>IF(SUM(wSUP!$C74:$DB74),$A74*wSUP!F74/SUM(wSUP!$C74:$DB74),0)</f>
        <v>0</v>
      </c>
      <c r="G74" s="15">
        <f>IF(SUM(wSUP!$C74:$DB74),$A74*wSUP!G74/SUM(wSUP!$C74:$DB74),0)</f>
        <v>0</v>
      </c>
      <c r="H74" s="15">
        <f>IF(SUM(wSUP!$C74:$DB74),$A74*wSUP!H74/SUM(wSUP!$C74:$DB74),0)</f>
        <v>0</v>
      </c>
      <c r="I74" s="15">
        <f>IF(SUM(wSUP!$C74:$DB74),$A74*wSUP!I74/SUM(wSUP!$C74:$DB74),0)</f>
        <v>0</v>
      </c>
      <c r="J74" s="15">
        <f>IF(SUM(wSUP!$C74:$DB74),$A74*wSUP!J74/SUM(wSUP!$C74:$DB74),0)</f>
        <v>0</v>
      </c>
      <c r="K74" s="15">
        <f>IF(SUM(wSUP!$C74:$DB74),$A74*wSUP!K74/SUM(wSUP!$C74:$DB74),0)</f>
        <v>0</v>
      </c>
      <c r="L74" s="15">
        <f>IF(SUM(wSUP!$C74:$DB74),$A74*wSUP!L74/SUM(wSUP!$C74:$DB74),0)</f>
        <v>0</v>
      </c>
      <c r="M74" s="15">
        <f>IF(SUM(wSUP!$C74:$DB74),$A74*wSUP!M74/SUM(wSUP!$C74:$DB74),0)</f>
        <v>0</v>
      </c>
      <c r="N74" s="15">
        <f>IF(SUM(wSUP!$C74:$DB74),$A74*wSUP!N74/SUM(wSUP!$C74:$DB74),0)</f>
        <v>0</v>
      </c>
      <c r="O74" s="15">
        <f>IF(SUM(wSUP!$C74:$DB74),$A74*wSUP!O74/SUM(wSUP!$C74:$DB74),0)</f>
        <v>0</v>
      </c>
      <c r="P74" s="15">
        <f>IF(SUM(wSUP!$C74:$DB74),$A74*wSUP!P74/SUM(wSUP!$C74:$DB74),0)</f>
        <v>0</v>
      </c>
      <c r="Q74" s="15">
        <f>IF(SUM(wSUP!$C74:$DB74),$A74*wSUP!Q74/SUM(wSUP!$C74:$DB74),0)</f>
        <v>0</v>
      </c>
      <c r="R74" s="15">
        <f>IF(SUM(wSUP!$C74:$DB74),$A74*wSUP!R74/SUM(wSUP!$C74:$DB74),0)</f>
        <v>0</v>
      </c>
      <c r="S74" s="15">
        <f>IF(SUM(wSUP!$C74:$DB74),$A74*wSUP!S74/SUM(wSUP!$C74:$DB74),0)</f>
        <v>0</v>
      </c>
      <c r="T74" s="15">
        <f>IF(SUM(wSUP!$C74:$DB74),$A74*wSUP!T74/SUM(wSUP!$C74:$DB74),0)</f>
        <v>0</v>
      </c>
      <c r="U74" s="15">
        <f>IF(SUM(wSUP!$C74:$DB74),$A74*wSUP!U74/SUM(wSUP!$C74:$DB74),0)</f>
        <v>0</v>
      </c>
      <c r="V74" s="15">
        <f>IF(SUM(wSUP!$C74:$DB74),$A74*wSUP!V74/SUM(wSUP!$C74:$DB74),0)</f>
        <v>0</v>
      </c>
      <c r="W74" s="15">
        <f>IF(SUM(wSUP!$C74:$DB74),$A74*wSUP!W74/SUM(wSUP!$C74:$DB74),0)</f>
        <v>0</v>
      </c>
      <c r="X74" s="15">
        <f>IF(SUM(wSUP!$C74:$DB74),$A74*wSUP!X74/SUM(wSUP!$C74:$DB74),0)</f>
        <v>0</v>
      </c>
      <c r="Y74" s="15">
        <f>IF(SUM(wSUP!$C74:$DB74),$A74*wSUP!Y74/SUM(wSUP!$C74:$DB74),0)</f>
        <v>0</v>
      </c>
      <c r="Z74" s="15">
        <f>IF(SUM(wSUP!$C74:$DB74),$A74*wSUP!Z74/SUM(wSUP!$C74:$DB74),0)</f>
        <v>0</v>
      </c>
      <c r="AA74" s="15">
        <f>IF(SUM(wSUP!$C74:$DB74),$A74*wSUP!AA74/SUM(wSUP!$C74:$DB74),0)</f>
        <v>0</v>
      </c>
      <c r="AB74" s="15">
        <f>IF(SUM(wSUP!$C74:$DB74),$A74*wSUP!AB74/SUM(wSUP!$C74:$DB74),0)</f>
        <v>0</v>
      </c>
      <c r="AC74" s="15">
        <f>IF(SUM(wSUP!$C74:$DB74),$A74*wSUP!AC74/SUM(wSUP!$C74:$DB74),0)</f>
        <v>0</v>
      </c>
      <c r="AD74" s="15">
        <f>IF(SUM(wSUP!$C74:$DB74),$A74*wSUP!AD74/SUM(wSUP!$C74:$DB74),0)</f>
        <v>0</v>
      </c>
      <c r="AE74" s="15">
        <f>IF(SUM(wSUP!$C74:$DB74),$A74*wSUP!AE74/SUM(wSUP!$C74:$DB74),0)</f>
        <v>0</v>
      </c>
      <c r="AF74" s="15">
        <f>IF(SUM(wSUP!$C74:$DB74),$A74*wSUP!AF74/SUM(wSUP!$C74:$DB74),0)</f>
        <v>0</v>
      </c>
      <c r="AG74" s="15">
        <f>IF(SUM(wSUP!$C74:$DB74),$A74*wSUP!AG74/SUM(wSUP!$C74:$DB74),0)</f>
        <v>0</v>
      </c>
      <c r="AH74" s="15">
        <f>IF(SUM(wSUP!$C74:$DB74),$A74*wSUP!AH74/SUM(wSUP!$C74:$DB74),0)</f>
        <v>0</v>
      </c>
      <c r="AI74" s="15">
        <f>IF(SUM(wSUP!$C74:$DB74),$A74*wSUP!AI74/SUM(wSUP!$C74:$DB74),0)</f>
        <v>0</v>
      </c>
      <c r="AJ74" s="15">
        <f>IF(SUM(wSUP!$C74:$DB74),$A74*wSUP!AJ74/SUM(wSUP!$C74:$DB74),0)</f>
        <v>0</v>
      </c>
      <c r="AK74" s="15">
        <f>IF(SUM(wSUP!$C74:$DB74),$A74*wSUP!AK74/SUM(wSUP!$C74:$DB74),0)</f>
        <v>0</v>
      </c>
      <c r="AL74" s="15">
        <f>IF(SUM(wSUP!$C74:$DB74),$A74*wSUP!AL74/SUM(wSUP!$C74:$DB74),0)</f>
        <v>0</v>
      </c>
      <c r="AM74" s="15">
        <f>IF(SUM(wSUP!$C74:$DB74),$A74*wSUP!AM74/SUM(wSUP!$C74:$DB74),0)</f>
        <v>0</v>
      </c>
      <c r="AN74" s="15">
        <f>IF(SUM(wSUP!$C74:$DB74),$A74*wSUP!AN74/SUM(wSUP!$C74:$DB74),0)</f>
        <v>0</v>
      </c>
      <c r="AO74" s="15">
        <f>IF(SUM(wSUP!$C74:$DB74),$A74*wSUP!AO74/SUM(wSUP!$C74:$DB74),0)</f>
        <v>0</v>
      </c>
      <c r="AP74" s="15">
        <f>IF(SUM(wSUP!$C74:$DB74),$A74*wSUP!AP74/SUM(wSUP!$C74:$DB74),0)</f>
        <v>0</v>
      </c>
      <c r="AQ74" s="15">
        <f>IF(SUM(wSUP!$C74:$DB74),$A74*wSUP!AQ74/SUM(wSUP!$C74:$DB74),0)</f>
        <v>0</v>
      </c>
      <c r="AR74" s="15">
        <f>IF(SUM(wSUP!$C74:$DB74),$A74*wSUP!AR74/SUM(wSUP!$C74:$DB74),0)</f>
        <v>0</v>
      </c>
      <c r="AS74" s="15">
        <f>IF(SUM(wSUP!$C74:$DB74),$A74*wSUP!AS74/SUM(wSUP!$C74:$DB74),0)</f>
        <v>0</v>
      </c>
      <c r="AT74" s="15">
        <f>IF(SUM(wSUP!$C74:$DB74),$A74*wSUP!AT74/SUM(wSUP!$C74:$DB74),0)</f>
        <v>0</v>
      </c>
      <c r="AU74" s="15">
        <f>IF(SUM(wSUP!$C74:$DB74),$A74*wSUP!AU74/SUM(wSUP!$C74:$DB74),0)</f>
        <v>0</v>
      </c>
      <c r="AV74" s="15">
        <f>IF(SUM(wSUP!$C74:$DB74),$A74*wSUP!AV74/SUM(wSUP!$C74:$DB74),0)</f>
        <v>0</v>
      </c>
      <c r="AW74" s="15">
        <f>IF(SUM(wSUP!$C74:$DB74),$A74*wSUP!AW74/SUM(wSUP!$C74:$DB74),0)</f>
        <v>0</v>
      </c>
      <c r="AX74" s="15">
        <f>IF(SUM(wSUP!$C74:$DB74),$A74*wSUP!AX74/SUM(wSUP!$C74:$DB74),0)</f>
        <v>0</v>
      </c>
      <c r="AY74" s="15">
        <f>IF(SUM(wSUP!$C74:$DB74),$A74*wSUP!AY74/SUM(wSUP!$C74:$DB74),0)</f>
        <v>0</v>
      </c>
      <c r="AZ74" s="15">
        <f>IF(SUM(wSUP!$C74:$DB74),$A74*wSUP!AZ74/SUM(wSUP!$C74:$DB74),0)</f>
        <v>0</v>
      </c>
      <c r="BA74" s="15">
        <f>IF(SUM(wSUP!$C74:$DB74),$A74*wSUP!BA74/SUM(wSUP!$C74:$DB74),0)</f>
        <v>0</v>
      </c>
      <c r="BB74" s="15">
        <f>IF(SUM(wSUP!$C74:$DB74),$A74*wSUP!BB74/SUM(wSUP!$C74:$DB74),0)</f>
        <v>0</v>
      </c>
      <c r="BC74" s="15">
        <f>IF(SUM(wSUP!$C74:$DB74),$A74*wSUP!BC74/SUM(wSUP!$C74:$DB74),0)</f>
        <v>0</v>
      </c>
      <c r="BD74" s="15">
        <f>IF(SUM(wSUP!$C74:$DB74),$A74*wSUP!BD74/SUM(wSUP!$C74:$DB74),0)</f>
        <v>0</v>
      </c>
      <c r="BE74" s="15">
        <f>IF(SUM(wSUP!$C74:$DB74),$A74*wSUP!BE74/SUM(wSUP!$C74:$DB74),0)</f>
        <v>0</v>
      </c>
      <c r="BF74" s="15">
        <f>IF(SUM(wSUP!$C74:$DB74),$A74*wSUP!BF74/SUM(wSUP!$C74:$DB74),0)</f>
        <v>0</v>
      </c>
      <c r="BG74" s="15">
        <f>IF(SUM(wSUP!$C74:$DB74),$A74*wSUP!BG74/SUM(wSUP!$C74:$DB74),0)</f>
        <v>0</v>
      </c>
      <c r="BH74" s="15">
        <f>IF(SUM(wSUP!$C74:$DB74),$A74*wSUP!BH74/SUM(wSUP!$C74:$DB74),0)</f>
        <v>0</v>
      </c>
      <c r="BI74" s="15">
        <f>IF(SUM(wSUP!$C74:$DB74),$A74*wSUP!BI74/SUM(wSUP!$C74:$DB74),0)</f>
        <v>0</v>
      </c>
      <c r="BJ74" s="15">
        <f>IF(SUM(wSUP!$C74:$DB74),$A74*wSUP!BJ74/SUM(wSUP!$C74:$DB74),0)</f>
        <v>0</v>
      </c>
      <c r="BK74" s="15">
        <f>IF(SUM(wSUP!$C74:$DB74),$A74*wSUP!BK74/SUM(wSUP!$C74:$DB74),0)</f>
        <v>0</v>
      </c>
      <c r="BL74" s="15">
        <f>IF(SUM(wSUP!$C74:$DB74),$A74*wSUP!BL74/SUM(wSUP!$C74:$DB74),0)</f>
        <v>0.91889492622262492</v>
      </c>
      <c r="BM74" s="15">
        <f>IF(SUM(wSUP!$C74:$DB74),$A74*wSUP!BM74/SUM(wSUP!$C74:$DB74),0)</f>
        <v>0</v>
      </c>
      <c r="BN74" s="15">
        <f>IF(SUM(wSUP!$C74:$DB74),$A74*wSUP!BN74/SUM(wSUP!$C74:$DB74),0)</f>
        <v>0</v>
      </c>
      <c r="BO74" s="15">
        <f>IF(SUM(wSUP!$C74:$DB74),$A74*wSUP!BO74/SUM(wSUP!$C74:$DB74),0)</f>
        <v>0</v>
      </c>
      <c r="BP74" s="15">
        <f>IF(SUM(wSUP!$C74:$DB74),$A74*wSUP!BP74/SUM(wSUP!$C74:$DB74),0)</f>
        <v>0</v>
      </c>
      <c r="BQ74" s="15">
        <f>IF(SUM(wSUP!$C74:$DB74),$A74*wSUP!BQ74/SUM(wSUP!$C74:$DB74),0)</f>
        <v>44.951493743222024</v>
      </c>
      <c r="BR74" s="15">
        <f>IF(SUM(wSUP!$C74:$DB74),$A74*wSUP!BR74/SUM(wSUP!$C74:$DB74),0)</f>
        <v>0</v>
      </c>
      <c r="BS74" s="15">
        <f>IF(SUM(wSUP!$C74:$DB74),$A74*wSUP!BS74/SUM(wSUP!$C74:$DB74),0)</f>
        <v>0</v>
      </c>
      <c r="BT74" s="15">
        <f>IF(SUM(wSUP!$C74:$DB74),$A74*wSUP!BT74/SUM(wSUP!$C74:$DB74),0)</f>
        <v>0</v>
      </c>
      <c r="BU74" s="15">
        <f>IF(SUM(wSUP!$C74:$DB74),$A74*wSUP!BU74/SUM(wSUP!$C74:$DB74),0)</f>
        <v>0</v>
      </c>
      <c r="BV74" s="15">
        <f>IF(SUM(wSUP!$C74:$DB74),$A74*wSUP!BV74/SUM(wSUP!$C74:$DB74),0)</f>
        <v>0</v>
      </c>
      <c r="BW74" s="15">
        <f>IF(SUM(wSUP!$C74:$DB74),$A74*wSUP!BW74/SUM(wSUP!$C74:$DB74),0)</f>
        <v>0</v>
      </c>
      <c r="BX74" s="15">
        <f>IF(SUM(wSUP!$C74:$DB74),$A74*wSUP!BX74/SUM(wSUP!$C74:$DB74),0)</f>
        <v>0</v>
      </c>
      <c r="BY74" s="15">
        <f>IF(SUM(wSUP!$C74:$DB74),$A74*wSUP!BY74/SUM(wSUP!$C74:$DB74),0)</f>
        <v>0</v>
      </c>
      <c r="BZ74" s="15">
        <f>IF(SUM(wSUP!$C74:$DB74),$A74*wSUP!BZ74/SUM(wSUP!$C74:$DB74),0)</f>
        <v>0</v>
      </c>
      <c r="CA74" s="15">
        <f>IF(SUM(wSUP!$C74:$DB74),$A74*wSUP!CA74/SUM(wSUP!$C74:$DB74),0)</f>
        <v>0</v>
      </c>
      <c r="CB74" s="15">
        <f>IF(SUM(wSUP!$C74:$DB74),$A74*wSUP!CB74/SUM(wSUP!$C74:$DB74),0)</f>
        <v>0</v>
      </c>
      <c r="CC74" s="15">
        <f>IF(SUM(wSUP!$C74:$DB74),$A74*wSUP!CC74/SUM(wSUP!$C74:$DB74),0)</f>
        <v>0</v>
      </c>
      <c r="CD74" s="15">
        <f>IF(SUM(wSUP!$C74:$DB74),$A74*wSUP!CD74/SUM(wSUP!$C74:$DB74),0)</f>
        <v>0</v>
      </c>
      <c r="CE74" s="15">
        <f>IF(SUM(wSUP!$C74:$DB74),$A74*wSUP!CE74/SUM(wSUP!$C74:$DB74),0)</f>
        <v>0</v>
      </c>
      <c r="CF74" s="15">
        <f>IF(SUM(wSUP!$C74:$DB74),$A74*wSUP!CF74/SUM(wSUP!$C74:$DB74),0)</f>
        <v>0.45800960846197458</v>
      </c>
      <c r="CG74" s="15">
        <f>IF(SUM(wSUP!$C74:$DB74),$A74*wSUP!CG74/SUM(wSUP!$C74:$DB74),0)</f>
        <v>0</v>
      </c>
      <c r="CH74" s="15">
        <f>IF(SUM(wSUP!$C74:$DB74),$A74*wSUP!CH74/SUM(wSUP!$C74:$DB74),0)</f>
        <v>0</v>
      </c>
      <c r="CI74" s="15">
        <f>IF(SUM(wSUP!$C74:$DB74),$A74*wSUP!CI74/SUM(wSUP!$C74:$DB74),0)</f>
        <v>0</v>
      </c>
      <c r="CJ74" s="15">
        <f>IF(SUM(wSUP!$C74:$DB74),$A74*wSUP!CJ74/SUM(wSUP!$C74:$DB74),0)</f>
        <v>0</v>
      </c>
      <c r="CK74" s="15">
        <f>IF(SUM(wSUP!$C74:$DB74),$A74*wSUP!CK74/SUM(wSUP!$C74:$DB74),0)</f>
        <v>0</v>
      </c>
      <c r="CL74" s="15">
        <f>IF(SUM(wSUP!$C74:$DB74),$A74*wSUP!CL74/SUM(wSUP!$C74:$DB74),0)</f>
        <v>0</v>
      </c>
      <c r="CM74" s="15">
        <f>IF(SUM(wSUP!$C74:$DB74),$A74*wSUP!CM74/SUM(wSUP!$C74:$DB74),0)</f>
        <v>0</v>
      </c>
      <c r="CN74" s="15">
        <f>IF(SUM(wSUP!$C74:$DB74),$A74*wSUP!CN74/SUM(wSUP!$C74:$DB74),0)</f>
        <v>0</v>
      </c>
      <c r="CO74" s="15">
        <f>IF(SUM(wSUP!$C74:$DB74),$A74*wSUP!CO74/SUM(wSUP!$C74:$DB74),0)</f>
        <v>0</v>
      </c>
      <c r="CP74" s="15">
        <f>IF(SUM(wSUP!$C74:$DB74),$A74*wSUP!CP74/SUM(wSUP!$C74:$DB74),0)</f>
        <v>0</v>
      </c>
      <c r="CQ74" s="15">
        <f>IF(SUM(wSUP!$C74:$DB74),$A74*wSUP!CQ74/SUM(wSUP!$C74:$DB74),0)</f>
        <v>0</v>
      </c>
      <c r="CR74" s="15">
        <f>IF(SUM(wSUP!$C74:$DB74),$A74*wSUP!CR74/SUM(wSUP!$C74:$DB74),0)</f>
        <v>0</v>
      </c>
      <c r="CS74" s="15">
        <f>IF(SUM(wSUP!$C74:$DB74),$A74*wSUP!CS74/SUM(wSUP!$C74:$DB74),0)</f>
        <v>0</v>
      </c>
      <c r="CT74" s="15">
        <f>IF(SUM(wSUP!$C74:$DB74),$A74*wSUP!CT74/SUM(wSUP!$C74:$DB74),0)</f>
        <v>0</v>
      </c>
      <c r="CU74" s="15">
        <f>IF(SUM(wSUP!$C74:$DB74),$A74*wSUP!CU74/SUM(wSUP!$C74:$DB74),0)</f>
        <v>0</v>
      </c>
      <c r="CV74" s="15">
        <f>IF(SUM(wSUP!$C74:$DB74),$A74*wSUP!CV74/SUM(wSUP!$C74:$DB74),0)</f>
        <v>0</v>
      </c>
      <c r="CW74" s="15">
        <f>IF(SUM(wSUP!$C74:$DB74),$A74*wSUP!CW74/SUM(wSUP!$C74:$DB74),0)</f>
        <v>0</v>
      </c>
      <c r="CX74" s="15">
        <f>IF(SUM(wSUP!$C74:$DB74),$A74*wSUP!CX74/SUM(wSUP!$C74:$DB74),0)</f>
        <v>0</v>
      </c>
      <c r="CY74" s="15">
        <f>IF(SUM(wSUP!$C74:$DB74),$A74*wSUP!CY74/SUM(wSUP!$C74:$DB74),0)</f>
        <v>0</v>
      </c>
      <c r="CZ74" s="15">
        <f>IF(SUM(wSUP!$C74:$DB74),$A74*wSUP!CZ74/SUM(wSUP!$C74:$DB74),0)</f>
        <v>0</v>
      </c>
      <c r="DA74" s="15">
        <f>IF(SUM(wSUP!$C74:$DB74),$A74*wSUP!DA74/SUM(wSUP!$C74:$DB74),0)</f>
        <v>0</v>
      </c>
      <c r="DB74" s="15">
        <f>IF(SUM(wSUP!$C74:$DB74),$A74*wSUP!DB74/SUM(wSUP!$C74:$DB74),0)</f>
        <v>0</v>
      </c>
      <c r="DC74" s="1"/>
    </row>
    <row r="75" spans="1:107" x14ac:dyDescent="0.35">
      <c r="A75" s="35">
        <v>0.78069535337743212</v>
      </c>
      <c r="B75" s="15" t="s">
        <v>521</v>
      </c>
      <c r="C75" s="15">
        <f>IF(SUM(wSUP!$C75:$DB75),$A75*wSUP!C75/SUM(wSUP!$C75:$DB75),0)</f>
        <v>0</v>
      </c>
      <c r="D75" s="15">
        <f>IF(SUM(wSUP!$C75:$DB75),$A75*wSUP!D75/SUM(wSUP!$C75:$DB75),0)</f>
        <v>0</v>
      </c>
      <c r="E75" s="15">
        <f>IF(SUM(wSUP!$C75:$DB75),$A75*wSUP!E75/SUM(wSUP!$C75:$DB75),0)</f>
        <v>0</v>
      </c>
      <c r="F75" s="15">
        <f>IF(SUM(wSUP!$C75:$DB75),$A75*wSUP!F75/SUM(wSUP!$C75:$DB75),0)</f>
        <v>0</v>
      </c>
      <c r="G75" s="15">
        <f>IF(SUM(wSUP!$C75:$DB75),$A75*wSUP!G75/SUM(wSUP!$C75:$DB75),0)</f>
        <v>0</v>
      </c>
      <c r="H75" s="15">
        <f>IF(SUM(wSUP!$C75:$DB75),$A75*wSUP!H75/SUM(wSUP!$C75:$DB75),0)</f>
        <v>0</v>
      </c>
      <c r="I75" s="15">
        <f>IF(SUM(wSUP!$C75:$DB75),$A75*wSUP!I75/SUM(wSUP!$C75:$DB75),0)</f>
        <v>0</v>
      </c>
      <c r="J75" s="15">
        <f>IF(SUM(wSUP!$C75:$DB75),$A75*wSUP!J75/SUM(wSUP!$C75:$DB75),0)</f>
        <v>0</v>
      </c>
      <c r="K75" s="15">
        <f>IF(SUM(wSUP!$C75:$DB75),$A75*wSUP!K75/SUM(wSUP!$C75:$DB75),0)</f>
        <v>0</v>
      </c>
      <c r="L75" s="15">
        <f>IF(SUM(wSUP!$C75:$DB75),$A75*wSUP!L75/SUM(wSUP!$C75:$DB75),0)</f>
        <v>0</v>
      </c>
      <c r="M75" s="15">
        <f>IF(SUM(wSUP!$C75:$DB75),$A75*wSUP!M75/SUM(wSUP!$C75:$DB75),0)</f>
        <v>0</v>
      </c>
      <c r="N75" s="15">
        <f>IF(SUM(wSUP!$C75:$DB75),$A75*wSUP!N75/SUM(wSUP!$C75:$DB75),0)</f>
        <v>0</v>
      </c>
      <c r="O75" s="15">
        <f>IF(SUM(wSUP!$C75:$DB75),$A75*wSUP!O75/SUM(wSUP!$C75:$DB75),0)</f>
        <v>0</v>
      </c>
      <c r="P75" s="15">
        <f>IF(SUM(wSUP!$C75:$DB75),$A75*wSUP!P75/SUM(wSUP!$C75:$DB75),0)</f>
        <v>0</v>
      </c>
      <c r="Q75" s="15">
        <f>IF(SUM(wSUP!$C75:$DB75),$A75*wSUP!Q75/SUM(wSUP!$C75:$DB75),0)</f>
        <v>0</v>
      </c>
      <c r="R75" s="15">
        <f>IF(SUM(wSUP!$C75:$DB75),$A75*wSUP!R75/SUM(wSUP!$C75:$DB75),0)</f>
        <v>0</v>
      </c>
      <c r="S75" s="15">
        <f>IF(SUM(wSUP!$C75:$DB75),$A75*wSUP!S75/SUM(wSUP!$C75:$DB75),0)</f>
        <v>0</v>
      </c>
      <c r="T75" s="15">
        <f>IF(SUM(wSUP!$C75:$DB75),$A75*wSUP!T75/SUM(wSUP!$C75:$DB75),0)</f>
        <v>0</v>
      </c>
      <c r="U75" s="15">
        <f>IF(SUM(wSUP!$C75:$DB75),$A75*wSUP!U75/SUM(wSUP!$C75:$DB75),0)</f>
        <v>0</v>
      </c>
      <c r="V75" s="15">
        <f>IF(SUM(wSUP!$C75:$DB75),$A75*wSUP!V75/SUM(wSUP!$C75:$DB75),0)</f>
        <v>0</v>
      </c>
      <c r="W75" s="15">
        <f>IF(SUM(wSUP!$C75:$DB75),$A75*wSUP!W75/SUM(wSUP!$C75:$DB75),0)</f>
        <v>0</v>
      </c>
      <c r="X75" s="15">
        <f>IF(SUM(wSUP!$C75:$DB75),$A75*wSUP!X75/SUM(wSUP!$C75:$DB75),0)</f>
        <v>0</v>
      </c>
      <c r="Y75" s="15">
        <f>IF(SUM(wSUP!$C75:$DB75),$A75*wSUP!Y75/SUM(wSUP!$C75:$DB75),0)</f>
        <v>0</v>
      </c>
      <c r="Z75" s="15">
        <f>IF(SUM(wSUP!$C75:$DB75),$A75*wSUP!Z75/SUM(wSUP!$C75:$DB75),0)</f>
        <v>0</v>
      </c>
      <c r="AA75" s="15">
        <f>IF(SUM(wSUP!$C75:$DB75),$A75*wSUP!AA75/SUM(wSUP!$C75:$DB75),0)</f>
        <v>0</v>
      </c>
      <c r="AB75" s="15">
        <f>IF(SUM(wSUP!$C75:$DB75),$A75*wSUP!AB75/SUM(wSUP!$C75:$DB75),0)</f>
        <v>0</v>
      </c>
      <c r="AC75" s="15">
        <f>IF(SUM(wSUP!$C75:$DB75),$A75*wSUP!AC75/SUM(wSUP!$C75:$DB75),0)</f>
        <v>0</v>
      </c>
      <c r="AD75" s="15">
        <f>IF(SUM(wSUP!$C75:$DB75),$A75*wSUP!AD75/SUM(wSUP!$C75:$DB75),0)</f>
        <v>0</v>
      </c>
      <c r="AE75" s="15">
        <f>IF(SUM(wSUP!$C75:$DB75),$A75*wSUP!AE75/SUM(wSUP!$C75:$DB75),0)</f>
        <v>0</v>
      </c>
      <c r="AF75" s="15">
        <f>IF(SUM(wSUP!$C75:$DB75),$A75*wSUP!AF75/SUM(wSUP!$C75:$DB75),0)</f>
        <v>0</v>
      </c>
      <c r="AG75" s="15">
        <f>IF(SUM(wSUP!$C75:$DB75),$A75*wSUP!AG75/SUM(wSUP!$C75:$DB75),0)</f>
        <v>0</v>
      </c>
      <c r="AH75" s="15">
        <f>IF(SUM(wSUP!$C75:$DB75),$A75*wSUP!AH75/SUM(wSUP!$C75:$DB75),0)</f>
        <v>0</v>
      </c>
      <c r="AI75" s="15">
        <f>IF(SUM(wSUP!$C75:$DB75),$A75*wSUP!AI75/SUM(wSUP!$C75:$DB75),0)</f>
        <v>0</v>
      </c>
      <c r="AJ75" s="15">
        <f>IF(SUM(wSUP!$C75:$DB75),$A75*wSUP!AJ75/SUM(wSUP!$C75:$DB75),0)</f>
        <v>0</v>
      </c>
      <c r="AK75" s="15">
        <f>IF(SUM(wSUP!$C75:$DB75),$A75*wSUP!AK75/SUM(wSUP!$C75:$DB75),0)</f>
        <v>0</v>
      </c>
      <c r="AL75" s="15">
        <f>IF(SUM(wSUP!$C75:$DB75),$A75*wSUP!AL75/SUM(wSUP!$C75:$DB75),0)</f>
        <v>0</v>
      </c>
      <c r="AM75" s="15">
        <f>IF(SUM(wSUP!$C75:$DB75),$A75*wSUP!AM75/SUM(wSUP!$C75:$DB75),0)</f>
        <v>0</v>
      </c>
      <c r="AN75" s="15">
        <f>IF(SUM(wSUP!$C75:$DB75),$A75*wSUP!AN75/SUM(wSUP!$C75:$DB75),0)</f>
        <v>0</v>
      </c>
      <c r="AO75" s="15">
        <f>IF(SUM(wSUP!$C75:$DB75),$A75*wSUP!AO75/SUM(wSUP!$C75:$DB75),0)</f>
        <v>0</v>
      </c>
      <c r="AP75" s="15">
        <f>IF(SUM(wSUP!$C75:$DB75),$A75*wSUP!AP75/SUM(wSUP!$C75:$DB75),0)</f>
        <v>0</v>
      </c>
      <c r="AQ75" s="15">
        <f>IF(SUM(wSUP!$C75:$DB75),$A75*wSUP!AQ75/SUM(wSUP!$C75:$DB75),0)</f>
        <v>0</v>
      </c>
      <c r="AR75" s="15">
        <f>IF(SUM(wSUP!$C75:$DB75),$A75*wSUP!AR75/SUM(wSUP!$C75:$DB75),0)</f>
        <v>0</v>
      </c>
      <c r="AS75" s="15">
        <f>IF(SUM(wSUP!$C75:$DB75),$A75*wSUP!AS75/SUM(wSUP!$C75:$DB75),0)</f>
        <v>0</v>
      </c>
      <c r="AT75" s="15">
        <f>IF(SUM(wSUP!$C75:$DB75),$A75*wSUP!AT75/SUM(wSUP!$C75:$DB75),0)</f>
        <v>0</v>
      </c>
      <c r="AU75" s="15">
        <f>IF(SUM(wSUP!$C75:$DB75),$A75*wSUP!AU75/SUM(wSUP!$C75:$DB75),0)</f>
        <v>0</v>
      </c>
      <c r="AV75" s="15">
        <f>IF(SUM(wSUP!$C75:$DB75),$A75*wSUP!AV75/SUM(wSUP!$C75:$DB75),0)</f>
        <v>0</v>
      </c>
      <c r="AW75" s="15">
        <f>IF(SUM(wSUP!$C75:$DB75),$A75*wSUP!AW75/SUM(wSUP!$C75:$DB75),0)</f>
        <v>0</v>
      </c>
      <c r="AX75" s="15">
        <f>IF(SUM(wSUP!$C75:$DB75),$A75*wSUP!AX75/SUM(wSUP!$C75:$DB75),0)</f>
        <v>0</v>
      </c>
      <c r="AY75" s="15">
        <f>IF(SUM(wSUP!$C75:$DB75),$A75*wSUP!AY75/SUM(wSUP!$C75:$DB75),0)</f>
        <v>0</v>
      </c>
      <c r="AZ75" s="15">
        <f>IF(SUM(wSUP!$C75:$DB75),$A75*wSUP!AZ75/SUM(wSUP!$C75:$DB75),0)</f>
        <v>0</v>
      </c>
      <c r="BA75" s="15">
        <f>IF(SUM(wSUP!$C75:$DB75),$A75*wSUP!BA75/SUM(wSUP!$C75:$DB75),0)</f>
        <v>0</v>
      </c>
      <c r="BB75" s="15">
        <f>IF(SUM(wSUP!$C75:$DB75),$A75*wSUP!BB75/SUM(wSUP!$C75:$DB75),0)</f>
        <v>0</v>
      </c>
      <c r="BC75" s="15">
        <f>IF(SUM(wSUP!$C75:$DB75),$A75*wSUP!BC75/SUM(wSUP!$C75:$DB75),0)</f>
        <v>0</v>
      </c>
      <c r="BD75" s="15">
        <f>IF(SUM(wSUP!$C75:$DB75),$A75*wSUP!BD75/SUM(wSUP!$C75:$DB75),0)</f>
        <v>0</v>
      </c>
      <c r="BE75" s="15">
        <f>IF(SUM(wSUP!$C75:$DB75),$A75*wSUP!BE75/SUM(wSUP!$C75:$DB75),0)</f>
        <v>0</v>
      </c>
      <c r="BF75" s="15">
        <f>IF(SUM(wSUP!$C75:$DB75),$A75*wSUP!BF75/SUM(wSUP!$C75:$DB75),0)</f>
        <v>0</v>
      </c>
      <c r="BG75" s="15">
        <f>IF(SUM(wSUP!$C75:$DB75),$A75*wSUP!BG75/SUM(wSUP!$C75:$DB75),0)</f>
        <v>0</v>
      </c>
      <c r="BH75" s="15">
        <f>IF(SUM(wSUP!$C75:$DB75),$A75*wSUP!BH75/SUM(wSUP!$C75:$DB75),0)</f>
        <v>0</v>
      </c>
      <c r="BI75" s="15">
        <f>IF(SUM(wSUP!$C75:$DB75),$A75*wSUP!BI75/SUM(wSUP!$C75:$DB75),0)</f>
        <v>0</v>
      </c>
      <c r="BJ75" s="15">
        <f>IF(SUM(wSUP!$C75:$DB75),$A75*wSUP!BJ75/SUM(wSUP!$C75:$DB75),0)</f>
        <v>0</v>
      </c>
      <c r="BK75" s="15">
        <f>IF(SUM(wSUP!$C75:$DB75),$A75*wSUP!BK75/SUM(wSUP!$C75:$DB75),0)</f>
        <v>0</v>
      </c>
      <c r="BL75" s="15">
        <f>IF(SUM(wSUP!$C75:$DB75),$A75*wSUP!BL75/SUM(wSUP!$C75:$DB75),0)</f>
        <v>0</v>
      </c>
      <c r="BM75" s="15">
        <f>IF(SUM(wSUP!$C75:$DB75),$A75*wSUP!BM75/SUM(wSUP!$C75:$DB75),0)</f>
        <v>0</v>
      </c>
      <c r="BN75" s="15">
        <f>IF(SUM(wSUP!$C75:$DB75),$A75*wSUP!BN75/SUM(wSUP!$C75:$DB75),0)</f>
        <v>0</v>
      </c>
      <c r="BO75" s="15">
        <f>IF(SUM(wSUP!$C75:$DB75),$A75*wSUP!BO75/SUM(wSUP!$C75:$DB75),0)</f>
        <v>0</v>
      </c>
      <c r="BP75" s="15">
        <f>IF(SUM(wSUP!$C75:$DB75),$A75*wSUP!BP75/SUM(wSUP!$C75:$DB75),0)</f>
        <v>0</v>
      </c>
      <c r="BQ75" s="15">
        <f>IF(SUM(wSUP!$C75:$DB75),$A75*wSUP!BQ75/SUM(wSUP!$C75:$DB75),0)</f>
        <v>0</v>
      </c>
      <c r="BR75" s="15">
        <f>IF(SUM(wSUP!$C75:$DB75),$A75*wSUP!BR75/SUM(wSUP!$C75:$DB75),0)</f>
        <v>0.25926208109396953</v>
      </c>
      <c r="BS75" s="15">
        <f>IF(SUM(wSUP!$C75:$DB75),$A75*wSUP!BS75/SUM(wSUP!$C75:$DB75),0)</f>
        <v>0</v>
      </c>
      <c r="BT75" s="15">
        <f>IF(SUM(wSUP!$C75:$DB75),$A75*wSUP!BT75/SUM(wSUP!$C75:$DB75),0)</f>
        <v>0</v>
      </c>
      <c r="BU75" s="15">
        <f>IF(SUM(wSUP!$C75:$DB75),$A75*wSUP!BU75/SUM(wSUP!$C75:$DB75),0)</f>
        <v>0</v>
      </c>
      <c r="BV75" s="15">
        <f>IF(SUM(wSUP!$C75:$DB75),$A75*wSUP!BV75/SUM(wSUP!$C75:$DB75),0)</f>
        <v>0</v>
      </c>
      <c r="BW75" s="15">
        <f>IF(SUM(wSUP!$C75:$DB75),$A75*wSUP!BW75/SUM(wSUP!$C75:$DB75),0)</f>
        <v>0</v>
      </c>
      <c r="BX75" s="15">
        <f>IF(SUM(wSUP!$C75:$DB75),$A75*wSUP!BX75/SUM(wSUP!$C75:$DB75),0)</f>
        <v>0</v>
      </c>
      <c r="BY75" s="15">
        <f>IF(SUM(wSUP!$C75:$DB75),$A75*wSUP!BY75/SUM(wSUP!$C75:$DB75),0)</f>
        <v>0</v>
      </c>
      <c r="BZ75" s="15">
        <f>IF(SUM(wSUP!$C75:$DB75),$A75*wSUP!BZ75/SUM(wSUP!$C75:$DB75),0)</f>
        <v>0.15730619278854369</v>
      </c>
      <c r="CA75" s="15">
        <f>IF(SUM(wSUP!$C75:$DB75),$A75*wSUP!CA75/SUM(wSUP!$C75:$DB75),0)</f>
        <v>0.2512172106740807</v>
      </c>
      <c r="CB75" s="15">
        <f>IF(SUM(wSUP!$C75:$DB75),$A75*wSUP!CB75/SUM(wSUP!$C75:$DB75),0)</f>
        <v>0</v>
      </c>
      <c r="CC75" s="15">
        <f>IF(SUM(wSUP!$C75:$DB75),$A75*wSUP!CC75/SUM(wSUP!$C75:$DB75),0)</f>
        <v>0</v>
      </c>
      <c r="CD75" s="15">
        <f>IF(SUM(wSUP!$C75:$DB75),$A75*wSUP!CD75/SUM(wSUP!$C75:$DB75),0)</f>
        <v>0</v>
      </c>
      <c r="CE75" s="15">
        <f>IF(SUM(wSUP!$C75:$DB75),$A75*wSUP!CE75/SUM(wSUP!$C75:$DB75),0)</f>
        <v>0</v>
      </c>
      <c r="CF75" s="15">
        <f>IF(SUM(wSUP!$C75:$DB75),$A75*wSUP!CF75/SUM(wSUP!$C75:$DB75),0)</f>
        <v>0</v>
      </c>
      <c r="CG75" s="15">
        <f>IF(SUM(wSUP!$C75:$DB75),$A75*wSUP!CG75/SUM(wSUP!$C75:$DB75),0)</f>
        <v>0</v>
      </c>
      <c r="CH75" s="15">
        <f>IF(SUM(wSUP!$C75:$DB75),$A75*wSUP!CH75/SUM(wSUP!$C75:$DB75),0)</f>
        <v>0</v>
      </c>
      <c r="CI75" s="15">
        <f>IF(SUM(wSUP!$C75:$DB75),$A75*wSUP!CI75/SUM(wSUP!$C75:$DB75),0)</f>
        <v>0</v>
      </c>
      <c r="CJ75" s="15">
        <f>IF(SUM(wSUP!$C75:$DB75),$A75*wSUP!CJ75/SUM(wSUP!$C75:$DB75),0)</f>
        <v>0</v>
      </c>
      <c r="CK75" s="15">
        <f>IF(SUM(wSUP!$C75:$DB75),$A75*wSUP!CK75/SUM(wSUP!$C75:$DB75),0)</f>
        <v>0</v>
      </c>
      <c r="CL75" s="15">
        <f>IF(SUM(wSUP!$C75:$DB75),$A75*wSUP!CL75/SUM(wSUP!$C75:$DB75),0)</f>
        <v>0</v>
      </c>
      <c r="CM75" s="15">
        <f>IF(SUM(wSUP!$C75:$DB75),$A75*wSUP!CM75/SUM(wSUP!$C75:$DB75),0)</f>
        <v>0</v>
      </c>
      <c r="CN75" s="15">
        <f>IF(SUM(wSUP!$C75:$DB75),$A75*wSUP!CN75/SUM(wSUP!$C75:$DB75),0)</f>
        <v>0</v>
      </c>
      <c r="CO75" s="15">
        <f>IF(SUM(wSUP!$C75:$DB75),$A75*wSUP!CO75/SUM(wSUP!$C75:$DB75),0)</f>
        <v>0</v>
      </c>
      <c r="CP75" s="15">
        <f>IF(SUM(wSUP!$C75:$DB75),$A75*wSUP!CP75/SUM(wSUP!$C75:$DB75),0)</f>
        <v>0</v>
      </c>
      <c r="CQ75" s="15">
        <f>IF(SUM(wSUP!$C75:$DB75),$A75*wSUP!CQ75/SUM(wSUP!$C75:$DB75),0)</f>
        <v>0</v>
      </c>
      <c r="CR75" s="15">
        <f>IF(SUM(wSUP!$C75:$DB75),$A75*wSUP!CR75/SUM(wSUP!$C75:$DB75),0)</f>
        <v>0</v>
      </c>
      <c r="CS75" s="15">
        <f>IF(SUM(wSUP!$C75:$DB75),$A75*wSUP!CS75/SUM(wSUP!$C75:$DB75),0)</f>
        <v>4.2538510957300123E-2</v>
      </c>
      <c r="CT75" s="15">
        <f>IF(SUM(wSUP!$C75:$DB75),$A75*wSUP!CT75/SUM(wSUP!$C75:$DB75),0)</f>
        <v>0</v>
      </c>
      <c r="CU75" s="15">
        <f>IF(SUM(wSUP!$C75:$DB75),$A75*wSUP!CU75/SUM(wSUP!$C75:$DB75),0)</f>
        <v>0</v>
      </c>
      <c r="CV75" s="15">
        <f>IF(SUM(wSUP!$C75:$DB75),$A75*wSUP!CV75/SUM(wSUP!$C75:$DB75),0)</f>
        <v>0</v>
      </c>
      <c r="CW75" s="15">
        <f>IF(SUM(wSUP!$C75:$DB75),$A75*wSUP!CW75/SUM(wSUP!$C75:$DB75),0)</f>
        <v>0</v>
      </c>
      <c r="CX75" s="15">
        <f>IF(SUM(wSUP!$C75:$DB75),$A75*wSUP!CX75/SUM(wSUP!$C75:$DB75),0)</f>
        <v>0</v>
      </c>
      <c r="CY75" s="15">
        <f>IF(SUM(wSUP!$C75:$DB75),$A75*wSUP!CY75/SUM(wSUP!$C75:$DB75),0)</f>
        <v>1.2959975130316714E-2</v>
      </c>
      <c r="CZ75" s="15">
        <f>IF(SUM(wSUP!$C75:$DB75),$A75*wSUP!CZ75/SUM(wSUP!$C75:$DB75),0)</f>
        <v>5.7411382733221203E-2</v>
      </c>
      <c r="DA75" s="15">
        <f>IF(SUM(wSUP!$C75:$DB75),$A75*wSUP!DA75/SUM(wSUP!$C75:$DB75),0)</f>
        <v>0</v>
      </c>
      <c r="DB75" s="15">
        <f>IF(SUM(wSUP!$C75:$DB75),$A75*wSUP!DB75/SUM(wSUP!$C75:$DB75),0)</f>
        <v>0</v>
      </c>
      <c r="DC75" s="1"/>
    </row>
    <row r="76" spans="1:107" x14ac:dyDescent="0.35">
      <c r="A76" s="35">
        <v>162.93831990693764</v>
      </c>
      <c r="B76" s="15" t="s">
        <v>165</v>
      </c>
      <c r="C76" s="15">
        <f>IF(SUM(wSUP!$C76:$DB76),$A76*wSUP!C76/SUM(wSUP!$C76:$DB76),0)</f>
        <v>0</v>
      </c>
      <c r="D76" s="15">
        <f>IF(SUM(wSUP!$C76:$DB76),$A76*wSUP!D76/SUM(wSUP!$C76:$DB76),0)</f>
        <v>0</v>
      </c>
      <c r="E76" s="15">
        <f>IF(SUM(wSUP!$C76:$DB76),$A76*wSUP!E76/SUM(wSUP!$C76:$DB76),0)</f>
        <v>0</v>
      </c>
      <c r="F76" s="15">
        <f>IF(SUM(wSUP!$C76:$DB76),$A76*wSUP!F76/SUM(wSUP!$C76:$DB76),0)</f>
        <v>0</v>
      </c>
      <c r="G76" s="15">
        <f>IF(SUM(wSUP!$C76:$DB76),$A76*wSUP!G76/SUM(wSUP!$C76:$DB76),0)</f>
        <v>0</v>
      </c>
      <c r="H76" s="15">
        <f>IF(SUM(wSUP!$C76:$DB76),$A76*wSUP!H76/SUM(wSUP!$C76:$DB76),0)</f>
        <v>0</v>
      </c>
      <c r="I76" s="15">
        <f>IF(SUM(wSUP!$C76:$DB76),$A76*wSUP!I76/SUM(wSUP!$C76:$DB76),0)</f>
        <v>0</v>
      </c>
      <c r="J76" s="15">
        <f>IF(SUM(wSUP!$C76:$DB76),$A76*wSUP!J76/SUM(wSUP!$C76:$DB76),0)</f>
        <v>0</v>
      </c>
      <c r="K76" s="15">
        <f>IF(SUM(wSUP!$C76:$DB76),$A76*wSUP!K76/SUM(wSUP!$C76:$DB76),0)</f>
        <v>0</v>
      </c>
      <c r="L76" s="15">
        <f>IF(SUM(wSUP!$C76:$DB76),$A76*wSUP!L76/SUM(wSUP!$C76:$DB76),0)</f>
        <v>0</v>
      </c>
      <c r="M76" s="15">
        <f>IF(SUM(wSUP!$C76:$DB76),$A76*wSUP!M76/SUM(wSUP!$C76:$DB76),0)</f>
        <v>0</v>
      </c>
      <c r="N76" s="15">
        <f>IF(SUM(wSUP!$C76:$DB76),$A76*wSUP!N76/SUM(wSUP!$C76:$DB76),0)</f>
        <v>0</v>
      </c>
      <c r="O76" s="15">
        <f>IF(SUM(wSUP!$C76:$DB76),$A76*wSUP!O76/SUM(wSUP!$C76:$DB76),0)</f>
        <v>0</v>
      </c>
      <c r="P76" s="15">
        <f>IF(SUM(wSUP!$C76:$DB76),$A76*wSUP!P76/SUM(wSUP!$C76:$DB76),0)</f>
        <v>0</v>
      </c>
      <c r="Q76" s="15">
        <f>IF(SUM(wSUP!$C76:$DB76),$A76*wSUP!Q76/SUM(wSUP!$C76:$DB76),0)</f>
        <v>0</v>
      </c>
      <c r="R76" s="15">
        <f>IF(SUM(wSUP!$C76:$DB76),$A76*wSUP!R76/SUM(wSUP!$C76:$DB76),0)</f>
        <v>0</v>
      </c>
      <c r="S76" s="15">
        <f>IF(SUM(wSUP!$C76:$DB76),$A76*wSUP!S76/SUM(wSUP!$C76:$DB76),0)</f>
        <v>0</v>
      </c>
      <c r="T76" s="15">
        <f>IF(SUM(wSUP!$C76:$DB76),$A76*wSUP!T76/SUM(wSUP!$C76:$DB76),0)</f>
        <v>0</v>
      </c>
      <c r="U76" s="15">
        <f>IF(SUM(wSUP!$C76:$DB76),$A76*wSUP!U76/SUM(wSUP!$C76:$DB76),0)</f>
        <v>0</v>
      </c>
      <c r="V76" s="15">
        <f>IF(SUM(wSUP!$C76:$DB76),$A76*wSUP!V76/SUM(wSUP!$C76:$DB76),0)</f>
        <v>0</v>
      </c>
      <c r="W76" s="15">
        <f>IF(SUM(wSUP!$C76:$DB76),$A76*wSUP!W76/SUM(wSUP!$C76:$DB76),0)</f>
        <v>0</v>
      </c>
      <c r="X76" s="15">
        <f>IF(SUM(wSUP!$C76:$DB76),$A76*wSUP!X76/SUM(wSUP!$C76:$DB76),0)</f>
        <v>0</v>
      </c>
      <c r="Y76" s="15">
        <f>IF(SUM(wSUP!$C76:$DB76),$A76*wSUP!Y76/SUM(wSUP!$C76:$DB76),0)</f>
        <v>0</v>
      </c>
      <c r="Z76" s="15">
        <f>IF(SUM(wSUP!$C76:$DB76),$A76*wSUP!Z76/SUM(wSUP!$C76:$DB76),0)</f>
        <v>0</v>
      </c>
      <c r="AA76" s="15">
        <f>IF(SUM(wSUP!$C76:$DB76),$A76*wSUP!AA76/SUM(wSUP!$C76:$DB76),0)</f>
        <v>0</v>
      </c>
      <c r="AB76" s="15">
        <f>IF(SUM(wSUP!$C76:$DB76),$A76*wSUP!AB76/SUM(wSUP!$C76:$DB76),0)</f>
        <v>0</v>
      </c>
      <c r="AC76" s="15">
        <f>IF(SUM(wSUP!$C76:$DB76),$A76*wSUP!AC76/SUM(wSUP!$C76:$DB76),0)</f>
        <v>0</v>
      </c>
      <c r="AD76" s="15">
        <f>IF(SUM(wSUP!$C76:$DB76),$A76*wSUP!AD76/SUM(wSUP!$C76:$DB76),0)</f>
        <v>0</v>
      </c>
      <c r="AE76" s="15">
        <f>IF(SUM(wSUP!$C76:$DB76),$A76*wSUP!AE76/SUM(wSUP!$C76:$DB76),0)</f>
        <v>0</v>
      </c>
      <c r="AF76" s="15">
        <f>IF(SUM(wSUP!$C76:$DB76),$A76*wSUP!AF76/SUM(wSUP!$C76:$DB76),0)</f>
        <v>0</v>
      </c>
      <c r="AG76" s="15">
        <f>IF(SUM(wSUP!$C76:$DB76),$A76*wSUP!AG76/SUM(wSUP!$C76:$DB76),0)</f>
        <v>0</v>
      </c>
      <c r="AH76" s="15">
        <f>IF(SUM(wSUP!$C76:$DB76),$A76*wSUP!AH76/SUM(wSUP!$C76:$DB76),0)</f>
        <v>0</v>
      </c>
      <c r="AI76" s="15">
        <f>IF(SUM(wSUP!$C76:$DB76),$A76*wSUP!AI76/SUM(wSUP!$C76:$DB76),0)</f>
        <v>0</v>
      </c>
      <c r="AJ76" s="15">
        <f>IF(SUM(wSUP!$C76:$DB76),$A76*wSUP!AJ76/SUM(wSUP!$C76:$DB76),0)</f>
        <v>0</v>
      </c>
      <c r="AK76" s="15">
        <f>IF(SUM(wSUP!$C76:$DB76),$A76*wSUP!AK76/SUM(wSUP!$C76:$DB76),0)</f>
        <v>0</v>
      </c>
      <c r="AL76" s="15">
        <f>IF(SUM(wSUP!$C76:$DB76),$A76*wSUP!AL76/SUM(wSUP!$C76:$DB76),0)</f>
        <v>0</v>
      </c>
      <c r="AM76" s="15">
        <f>IF(SUM(wSUP!$C76:$DB76),$A76*wSUP!AM76/SUM(wSUP!$C76:$DB76),0)</f>
        <v>0</v>
      </c>
      <c r="AN76" s="15">
        <f>IF(SUM(wSUP!$C76:$DB76),$A76*wSUP!AN76/SUM(wSUP!$C76:$DB76),0)</f>
        <v>0</v>
      </c>
      <c r="AO76" s="15">
        <f>IF(SUM(wSUP!$C76:$DB76),$A76*wSUP!AO76/SUM(wSUP!$C76:$DB76),0)</f>
        <v>0</v>
      </c>
      <c r="AP76" s="15">
        <f>IF(SUM(wSUP!$C76:$DB76),$A76*wSUP!AP76/SUM(wSUP!$C76:$DB76),0)</f>
        <v>0</v>
      </c>
      <c r="AQ76" s="15">
        <f>IF(SUM(wSUP!$C76:$DB76),$A76*wSUP!AQ76/SUM(wSUP!$C76:$DB76),0)</f>
        <v>0</v>
      </c>
      <c r="AR76" s="15">
        <f>IF(SUM(wSUP!$C76:$DB76),$A76*wSUP!AR76/SUM(wSUP!$C76:$DB76),0)</f>
        <v>0</v>
      </c>
      <c r="AS76" s="15">
        <f>IF(SUM(wSUP!$C76:$DB76),$A76*wSUP!AS76/SUM(wSUP!$C76:$DB76),0)</f>
        <v>0</v>
      </c>
      <c r="AT76" s="15">
        <f>IF(SUM(wSUP!$C76:$DB76),$A76*wSUP!AT76/SUM(wSUP!$C76:$DB76),0)</f>
        <v>0</v>
      </c>
      <c r="AU76" s="15">
        <f>IF(SUM(wSUP!$C76:$DB76),$A76*wSUP!AU76/SUM(wSUP!$C76:$DB76),0)</f>
        <v>0</v>
      </c>
      <c r="AV76" s="15">
        <f>IF(SUM(wSUP!$C76:$DB76),$A76*wSUP!AV76/SUM(wSUP!$C76:$DB76),0)</f>
        <v>0</v>
      </c>
      <c r="AW76" s="15">
        <f>IF(SUM(wSUP!$C76:$DB76),$A76*wSUP!AW76/SUM(wSUP!$C76:$DB76),0)</f>
        <v>0</v>
      </c>
      <c r="AX76" s="15">
        <f>IF(SUM(wSUP!$C76:$DB76),$A76*wSUP!AX76/SUM(wSUP!$C76:$DB76),0)</f>
        <v>0</v>
      </c>
      <c r="AY76" s="15">
        <f>IF(SUM(wSUP!$C76:$DB76),$A76*wSUP!AY76/SUM(wSUP!$C76:$DB76),0)</f>
        <v>0</v>
      </c>
      <c r="AZ76" s="15">
        <f>IF(SUM(wSUP!$C76:$DB76),$A76*wSUP!AZ76/SUM(wSUP!$C76:$DB76),0)</f>
        <v>0</v>
      </c>
      <c r="BA76" s="15">
        <f>IF(SUM(wSUP!$C76:$DB76),$A76*wSUP!BA76/SUM(wSUP!$C76:$DB76),0)</f>
        <v>0</v>
      </c>
      <c r="BB76" s="15">
        <f>IF(SUM(wSUP!$C76:$DB76),$A76*wSUP!BB76/SUM(wSUP!$C76:$DB76),0)</f>
        <v>0</v>
      </c>
      <c r="BC76" s="15">
        <f>IF(SUM(wSUP!$C76:$DB76),$A76*wSUP!BC76/SUM(wSUP!$C76:$DB76),0)</f>
        <v>0</v>
      </c>
      <c r="BD76" s="15">
        <f>IF(SUM(wSUP!$C76:$DB76),$A76*wSUP!BD76/SUM(wSUP!$C76:$DB76),0)</f>
        <v>0</v>
      </c>
      <c r="BE76" s="15">
        <f>IF(SUM(wSUP!$C76:$DB76),$A76*wSUP!BE76/SUM(wSUP!$C76:$DB76),0)</f>
        <v>0</v>
      </c>
      <c r="BF76" s="15">
        <f>IF(SUM(wSUP!$C76:$DB76),$A76*wSUP!BF76/SUM(wSUP!$C76:$DB76),0)</f>
        <v>0</v>
      </c>
      <c r="BG76" s="15">
        <f>IF(SUM(wSUP!$C76:$DB76),$A76*wSUP!BG76/SUM(wSUP!$C76:$DB76),0)</f>
        <v>0</v>
      </c>
      <c r="BH76" s="15">
        <f>IF(SUM(wSUP!$C76:$DB76),$A76*wSUP!BH76/SUM(wSUP!$C76:$DB76),0)</f>
        <v>0</v>
      </c>
      <c r="BI76" s="15">
        <f>IF(SUM(wSUP!$C76:$DB76),$A76*wSUP!BI76/SUM(wSUP!$C76:$DB76),0)</f>
        <v>0</v>
      </c>
      <c r="BJ76" s="15">
        <f>IF(SUM(wSUP!$C76:$DB76),$A76*wSUP!BJ76/SUM(wSUP!$C76:$DB76),0)</f>
        <v>0</v>
      </c>
      <c r="BK76" s="15">
        <f>IF(SUM(wSUP!$C76:$DB76),$A76*wSUP!BK76/SUM(wSUP!$C76:$DB76),0)</f>
        <v>0</v>
      </c>
      <c r="BL76" s="15">
        <f>IF(SUM(wSUP!$C76:$DB76),$A76*wSUP!BL76/SUM(wSUP!$C76:$DB76),0)</f>
        <v>0</v>
      </c>
      <c r="BM76" s="15">
        <f>IF(SUM(wSUP!$C76:$DB76),$A76*wSUP!BM76/SUM(wSUP!$C76:$DB76),0)</f>
        <v>0</v>
      </c>
      <c r="BN76" s="15">
        <f>IF(SUM(wSUP!$C76:$DB76),$A76*wSUP!BN76/SUM(wSUP!$C76:$DB76),0)</f>
        <v>0</v>
      </c>
      <c r="BO76" s="15">
        <f>IF(SUM(wSUP!$C76:$DB76),$A76*wSUP!BO76/SUM(wSUP!$C76:$DB76),0)</f>
        <v>0</v>
      </c>
      <c r="BP76" s="15">
        <f>IF(SUM(wSUP!$C76:$DB76),$A76*wSUP!BP76/SUM(wSUP!$C76:$DB76),0)</f>
        <v>0</v>
      </c>
      <c r="BQ76" s="15">
        <f>IF(SUM(wSUP!$C76:$DB76),$A76*wSUP!BQ76/SUM(wSUP!$C76:$DB76),0)</f>
        <v>0</v>
      </c>
      <c r="BR76" s="15">
        <f>IF(SUM(wSUP!$C76:$DB76),$A76*wSUP!BR76/SUM(wSUP!$C76:$DB76),0)</f>
        <v>0</v>
      </c>
      <c r="BS76" s="15">
        <f>IF(SUM(wSUP!$C76:$DB76),$A76*wSUP!BS76/SUM(wSUP!$C76:$DB76),0)</f>
        <v>158.22560108895595</v>
      </c>
      <c r="BT76" s="15">
        <f>IF(SUM(wSUP!$C76:$DB76),$A76*wSUP!BT76/SUM(wSUP!$C76:$DB76),0)</f>
        <v>0</v>
      </c>
      <c r="BU76" s="15">
        <f>IF(SUM(wSUP!$C76:$DB76),$A76*wSUP!BU76/SUM(wSUP!$C76:$DB76),0)</f>
        <v>0</v>
      </c>
      <c r="BV76" s="15">
        <f>IF(SUM(wSUP!$C76:$DB76),$A76*wSUP!BV76/SUM(wSUP!$C76:$DB76),0)</f>
        <v>0</v>
      </c>
      <c r="BW76" s="15">
        <f>IF(SUM(wSUP!$C76:$DB76),$A76*wSUP!BW76/SUM(wSUP!$C76:$DB76),0)</f>
        <v>0</v>
      </c>
      <c r="BX76" s="15">
        <f>IF(SUM(wSUP!$C76:$DB76),$A76*wSUP!BX76/SUM(wSUP!$C76:$DB76),0)</f>
        <v>0</v>
      </c>
      <c r="BY76" s="15">
        <f>IF(SUM(wSUP!$C76:$DB76),$A76*wSUP!BY76/SUM(wSUP!$C76:$DB76),0)</f>
        <v>0</v>
      </c>
      <c r="BZ76" s="15">
        <f>IF(SUM(wSUP!$C76:$DB76),$A76*wSUP!BZ76/SUM(wSUP!$C76:$DB76),0)</f>
        <v>0</v>
      </c>
      <c r="CA76" s="15">
        <f>IF(SUM(wSUP!$C76:$DB76),$A76*wSUP!CA76/SUM(wSUP!$C76:$DB76),0)</f>
        <v>0</v>
      </c>
      <c r="CB76" s="15">
        <f>IF(SUM(wSUP!$C76:$DB76),$A76*wSUP!CB76/SUM(wSUP!$C76:$DB76),0)</f>
        <v>0</v>
      </c>
      <c r="CC76" s="15">
        <f>IF(SUM(wSUP!$C76:$DB76),$A76*wSUP!CC76/SUM(wSUP!$C76:$DB76),0)</f>
        <v>0</v>
      </c>
      <c r="CD76" s="15">
        <f>IF(SUM(wSUP!$C76:$DB76),$A76*wSUP!CD76/SUM(wSUP!$C76:$DB76),0)</f>
        <v>0</v>
      </c>
      <c r="CE76" s="15">
        <f>IF(SUM(wSUP!$C76:$DB76),$A76*wSUP!CE76/SUM(wSUP!$C76:$DB76),0)</f>
        <v>0</v>
      </c>
      <c r="CF76" s="15">
        <f>IF(SUM(wSUP!$C76:$DB76),$A76*wSUP!CF76/SUM(wSUP!$C76:$DB76),0)</f>
        <v>0</v>
      </c>
      <c r="CG76" s="15">
        <f>IF(SUM(wSUP!$C76:$DB76),$A76*wSUP!CG76/SUM(wSUP!$C76:$DB76),0)</f>
        <v>0</v>
      </c>
      <c r="CH76" s="15">
        <f>IF(SUM(wSUP!$C76:$DB76),$A76*wSUP!CH76/SUM(wSUP!$C76:$DB76),0)</f>
        <v>0</v>
      </c>
      <c r="CI76" s="15">
        <f>IF(SUM(wSUP!$C76:$DB76),$A76*wSUP!CI76/SUM(wSUP!$C76:$DB76),0)</f>
        <v>0.16186802426068464</v>
      </c>
      <c r="CJ76" s="15">
        <f>IF(SUM(wSUP!$C76:$DB76),$A76*wSUP!CJ76/SUM(wSUP!$C76:$DB76),0)</f>
        <v>0</v>
      </c>
      <c r="CK76" s="15">
        <f>IF(SUM(wSUP!$C76:$DB76),$A76*wSUP!CK76/SUM(wSUP!$C76:$DB76),0)</f>
        <v>0</v>
      </c>
      <c r="CL76" s="15">
        <f>IF(SUM(wSUP!$C76:$DB76),$A76*wSUP!CL76/SUM(wSUP!$C76:$DB76),0)</f>
        <v>0</v>
      </c>
      <c r="CM76" s="15">
        <f>IF(SUM(wSUP!$C76:$DB76),$A76*wSUP!CM76/SUM(wSUP!$C76:$DB76),0)</f>
        <v>0</v>
      </c>
      <c r="CN76" s="15">
        <f>IF(SUM(wSUP!$C76:$DB76),$A76*wSUP!CN76/SUM(wSUP!$C76:$DB76),0)</f>
        <v>0</v>
      </c>
      <c r="CO76" s="15">
        <f>IF(SUM(wSUP!$C76:$DB76),$A76*wSUP!CO76/SUM(wSUP!$C76:$DB76),0)</f>
        <v>0</v>
      </c>
      <c r="CP76" s="15">
        <f>IF(SUM(wSUP!$C76:$DB76),$A76*wSUP!CP76/SUM(wSUP!$C76:$DB76),0)</f>
        <v>2.8065201726436122</v>
      </c>
      <c r="CQ76" s="15">
        <f>IF(SUM(wSUP!$C76:$DB76),$A76*wSUP!CQ76/SUM(wSUP!$C76:$DB76),0)</f>
        <v>0</v>
      </c>
      <c r="CR76" s="15">
        <f>IF(SUM(wSUP!$C76:$DB76),$A76*wSUP!CR76/SUM(wSUP!$C76:$DB76),0)</f>
        <v>0</v>
      </c>
      <c r="CS76" s="15">
        <f>IF(SUM(wSUP!$C76:$DB76),$A76*wSUP!CS76/SUM(wSUP!$C76:$DB76),0)</f>
        <v>0.60822170854393731</v>
      </c>
      <c r="CT76" s="15">
        <f>IF(SUM(wSUP!$C76:$DB76),$A76*wSUP!CT76/SUM(wSUP!$C76:$DB76),0)</f>
        <v>0</v>
      </c>
      <c r="CU76" s="15">
        <f>IF(SUM(wSUP!$C76:$DB76),$A76*wSUP!CU76/SUM(wSUP!$C76:$DB76),0)</f>
        <v>0</v>
      </c>
      <c r="CV76" s="15">
        <f>IF(SUM(wSUP!$C76:$DB76),$A76*wSUP!CV76/SUM(wSUP!$C76:$DB76),0)</f>
        <v>0</v>
      </c>
      <c r="CW76" s="15">
        <f>IF(SUM(wSUP!$C76:$DB76),$A76*wSUP!CW76/SUM(wSUP!$C76:$DB76),0)</f>
        <v>0</v>
      </c>
      <c r="CX76" s="15">
        <f>IF(SUM(wSUP!$C76:$DB76),$A76*wSUP!CX76/SUM(wSUP!$C76:$DB76),0)</f>
        <v>0</v>
      </c>
      <c r="CY76" s="15">
        <f>IF(SUM(wSUP!$C76:$DB76),$A76*wSUP!CY76/SUM(wSUP!$C76:$DB76),0)</f>
        <v>0.4502494207986103</v>
      </c>
      <c r="CZ76" s="15">
        <f>IF(SUM(wSUP!$C76:$DB76),$A76*wSUP!CZ76/SUM(wSUP!$C76:$DB76),0)</f>
        <v>0.68585949173482874</v>
      </c>
      <c r="DA76" s="15">
        <f>IF(SUM(wSUP!$C76:$DB76),$A76*wSUP!DA76/SUM(wSUP!$C76:$DB76),0)</f>
        <v>0</v>
      </c>
      <c r="DB76" s="15">
        <f>IF(SUM(wSUP!$C76:$DB76),$A76*wSUP!DB76/SUM(wSUP!$C76:$DB76),0)</f>
        <v>0</v>
      </c>
      <c r="DC76" s="1"/>
    </row>
    <row r="77" spans="1:107" x14ac:dyDescent="0.35">
      <c r="A77" s="35">
        <v>44.097541972450706</v>
      </c>
      <c r="B77" s="15" t="s">
        <v>167</v>
      </c>
      <c r="C77" s="15">
        <f>IF(SUM(wSUP!$C77:$DB77),$A77*wSUP!C77/SUM(wSUP!$C77:$DB77),0)</f>
        <v>0</v>
      </c>
      <c r="D77" s="15">
        <f>IF(SUM(wSUP!$C77:$DB77),$A77*wSUP!D77/SUM(wSUP!$C77:$DB77),0)</f>
        <v>0</v>
      </c>
      <c r="E77" s="15">
        <f>IF(SUM(wSUP!$C77:$DB77),$A77*wSUP!E77/SUM(wSUP!$C77:$DB77),0)</f>
        <v>0</v>
      </c>
      <c r="F77" s="15">
        <f>IF(SUM(wSUP!$C77:$DB77),$A77*wSUP!F77/SUM(wSUP!$C77:$DB77),0)</f>
        <v>0</v>
      </c>
      <c r="G77" s="15">
        <f>IF(SUM(wSUP!$C77:$DB77),$A77*wSUP!G77/SUM(wSUP!$C77:$DB77),0)</f>
        <v>0</v>
      </c>
      <c r="H77" s="15">
        <f>IF(SUM(wSUP!$C77:$DB77),$A77*wSUP!H77/SUM(wSUP!$C77:$DB77),0)</f>
        <v>0</v>
      </c>
      <c r="I77" s="15">
        <f>IF(SUM(wSUP!$C77:$DB77),$A77*wSUP!I77/SUM(wSUP!$C77:$DB77),0)</f>
        <v>0</v>
      </c>
      <c r="J77" s="15">
        <f>IF(SUM(wSUP!$C77:$DB77),$A77*wSUP!J77/SUM(wSUP!$C77:$DB77),0)</f>
        <v>0</v>
      </c>
      <c r="K77" s="15">
        <f>IF(SUM(wSUP!$C77:$DB77),$A77*wSUP!K77/SUM(wSUP!$C77:$DB77),0)</f>
        <v>0</v>
      </c>
      <c r="L77" s="15">
        <f>IF(SUM(wSUP!$C77:$DB77),$A77*wSUP!L77/SUM(wSUP!$C77:$DB77),0)</f>
        <v>0</v>
      </c>
      <c r="M77" s="15">
        <f>IF(SUM(wSUP!$C77:$DB77),$A77*wSUP!M77/SUM(wSUP!$C77:$DB77),0)</f>
        <v>0</v>
      </c>
      <c r="N77" s="15">
        <f>IF(SUM(wSUP!$C77:$DB77),$A77*wSUP!N77/SUM(wSUP!$C77:$DB77),0)</f>
        <v>0</v>
      </c>
      <c r="O77" s="15">
        <f>IF(SUM(wSUP!$C77:$DB77),$A77*wSUP!O77/SUM(wSUP!$C77:$DB77),0)</f>
        <v>0</v>
      </c>
      <c r="P77" s="15">
        <f>IF(SUM(wSUP!$C77:$DB77),$A77*wSUP!P77/SUM(wSUP!$C77:$DB77),0)</f>
        <v>0</v>
      </c>
      <c r="Q77" s="15">
        <f>IF(SUM(wSUP!$C77:$DB77),$A77*wSUP!Q77/SUM(wSUP!$C77:$DB77),0)</f>
        <v>0</v>
      </c>
      <c r="R77" s="15">
        <f>IF(SUM(wSUP!$C77:$DB77),$A77*wSUP!R77/SUM(wSUP!$C77:$DB77),0)</f>
        <v>0</v>
      </c>
      <c r="S77" s="15">
        <f>IF(SUM(wSUP!$C77:$DB77),$A77*wSUP!S77/SUM(wSUP!$C77:$DB77),0)</f>
        <v>0</v>
      </c>
      <c r="T77" s="15">
        <f>IF(SUM(wSUP!$C77:$DB77),$A77*wSUP!T77/SUM(wSUP!$C77:$DB77),0)</f>
        <v>0</v>
      </c>
      <c r="U77" s="15">
        <f>IF(SUM(wSUP!$C77:$DB77),$A77*wSUP!U77/SUM(wSUP!$C77:$DB77),0)</f>
        <v>0</v>
      </c>
      <c r="V77" s="15">
        <f>IF(SUM(wSUP!$C77:$DB77),$A77*wSUP!V77/SUM(wSUP!$C77:$DB77),0)</f>
        <v>0</v>
      </c>
      <c r="W77" s="15">
        <f>IF(SUM(wSUP!$C77:$DB77),$A77*wSUP!W77/SUM(wSUP!$C77:$DB77),0)</f>
        <v>0</v>
      </c>
      <c r="X77" s="15">
        <f>IF(SUM(wSUP!$C77:$DB77),$A77*wSUP!X77/SUM(wSUP!$C77:$DB77),0)</f>
        <v>0</v>
      </c>
      <c r="Y77" s="15">
        <f>IF(SUM(wSUP!$C77:$DB77),$A77*wSUP!Y77/SUM(wSUP!$C77:$DB77),0)</f>
        <v>0</v>
      </c>
      <c r="Z77" s="15">
        <f>IF(SUM(wSUP!$C77:$DB77),$A77*wSUP!Z77/SUM(wSUP!$C77:$DB77),0)</f>
        <v>0</v>
      </c>
      <c r="AA77" s="15">
        <f>IF(SUM(wSUP!$C77:$DB77),$A77*wSUP!AA77/SUM(wSUP!$C77:$DB77),0)</f>
        <v>0</v>
      </c>
      <c r="AB77" s="15">
        <f>IF(SUM(wSUP!$C77:$DB77),$A77*wSUP!AB77/SUM(wSUP!$C77:$DB77),0)</f>
        <v>0</v>
      </c>
      <c r="AC77" s="15">
        <f>IF(SUM(wSUP!$C77:$DB77),$A77*wSUP!AC77/SUM(wSUP!$C77:$DB77),0)</f>
        <v>0</v>
      </c>
      <c r="AD77" s="15">
        <f>IF(SUM(wSUP!$C77:$DB77),$A77*wSUP!AD77/SUM(wSUP!$C77:$DB77),0)</f>
        <v>0</v>
      </c>
      <c r="AE77" s="15">
        <f>IF(SUM(wSUP!$C77:$DB77),$A77*wSUP!AE77/SUM(wSUP!$C77:$DB77),0)</f>
        <v>0</v>
      </c>
      <c r="AF77" s="15">
        <f>IF(SUM(wSUP!$C77:$DB77),$A77*wSUP!AF77/SUM(wSUP!$C77:$DB77),0)</f>
        <v>0</v>
      </c>
      <c r="AG77" s="15">
        <f>IF(SUM(wSUP!$C77:$DB77),$A77*wSUP!AG77/SUM(wSUP!$C77:$DB77),0)</f>
        <v>0</v>
      </c>
      <c r="AH77" s="15">
        <f>IF(SUM(wSUP!$C77:$DB77),$A77*wSUP!AH77/SUM(wSUP!$C77:$DB77),0)</f>
        <v>0</v>
      </c>
      <c r="AI77" s="15">
        <f>IF(SUM(wSUP!$C77:$DB77),$A77*wSUP!AI77/SUM(wSUP!$C77:$DB77),0)</f>
        <v>0</v>
      </c>
      <c r="AJ77" s="15">
        <f>IF(SUM(wSUP!$C77:$DB77),$A77*wSUP!AJ77/SUM(wSUP!$C77:$DB77),0)</f>
        <v>0</v>
      </c>
      <c r="AK77" s="15">
        <f>IF(SUM(wSUP!$C77:$DB77),$A77*wSUP!AK77/SUM(wSUP!$C77:$DB77),0)</f>
        <v>0</v>
      </c>
      <c r="AL77" s="15">
        <f>IF(SUM(wSUP!$C77:$DB77),$A77*wSUP!AL77/SUM(wSUP!$C77:$DB77),0)</f>
        <v>0</v>
      </c>
      <c r="AM77" s="15">
        <f>IF(SUM(wSUP!$C77:$DB77),$A77*wSUP!AM77/SUM(wSUP!$C77:$DB77),0)</f>
        <v>0</v>
      </c>
      <c r="AN77" s="15">
        <f>IF(SUM(wSUP!$C77:$DB77),$A77*wSUP!AN77/SUM(wSUP!$C77:$DB77),0)</f>
        <v>0</v>
      </c>
      <c r="AO77" s="15">
        <f>IF(SUM(wSUP!$C77:$DB77),$A77*wSUP!AO77/SUM(wSUP!$C77:$DB77),0)</f>
        <v>0</v>
      </c>
      <c r="AP77" s="15">
        <f>IF(SUM(wSUP!$C77:$DB77),$A77*wSUP!AP77/SUM(wSUP!$C77:$DB77),0)</f>
        <v>0</v>
      </c>
      <c r="AQ77" s="15">
        <f>IF(SUM(wSUP!$C77:$DB77),$A77*wSUP!AQ77/SUM(wSUP!$C77:$DB77),0)</f>
        <v>0</v>
      </c>
      <c r="AR77" s="15">
        <f>IF(SUM(wSUP!$C77:$DB77),$A77*wSUP!AR77/SUM(wSUP!$C77:$DB77),0)</f>
        <v>0</v>
      </c>
      <c r="AS77" s="15">
        <f>IF(SUM(wSUP!$C77:$DB77),$A77*wSUP!AS77/SUM(wSUP!$C77:$DB77),0)</f>
        <v>0</v>
      </c>
      <c r="AT77" s="15">
        <f>IF(SUM(wSUP!$C77:$DB77),$A77*wSUP!AT77/SUM(wSUP!$C77:$DB77),0)</f>
        <v>0</v>
      </c>
      <c r="AU77" s="15">
        <f>IF(SUM(wSUP!$C77:$DB77),$A77*wSUP!AU77/SUM(wSUP!$C77:$DB77),0)</f>
        <v>0</v>
      </c>
      <c r="AV77" s="15">
        <f>IF(SUM(wSUP!$C77:$DB77),$A77*wSUP!AV77/SUM(wSUP!$C77:$DB77),0)</f>
        <v>0</v>
      </c>
      <c r="AW77" s="15">
        <f>IF(SUM(wSUP!$C77:$DB77),$A77*wSUP!AW77/SUM(wSUP!$C77:$DB77),0)</f>
        <v>0</v>
      </c>
      <c r="AX77" s="15">
        <f>IF(SUM(wSUP!$C77:$DB77),$A77*wSUP!AX77/SUM(wSUP!$C77:$DB77),0)</f>
        <v>0</v>
      </c>
      <c r="AY77" s="15">
        <f>IF(SUM(wSUP!$C77:$DB77),$A77*wSUP!AY77/SUM(wSUP!$C77:$DB77),0)</f>
        <v>0</v>
      </c>
      <c r="AZ77" s="15">
        <f>IF(SUM(wSUP!$C77:$DB77),$A77*wSUP!AZ77/SUM(wSUP!$C77:$DB77),0)</f>
        <v>0</v>
      </c>
      <c r="BA77" s="15">
        <f>IF(SUM(wSUP!$C77:$DB77),$A77*wSUP!BA77/SUM(wSUP!$C77:$DB77),0)</f>
        <v>0</v>
      </c>
      <c r="BB77" s="15">
        <f>IF(SUM(wSUP!$C77:$DB77),$A77*wSUP!BB77/SUM(wSUP!$C77:$DB77),0)</f>
        <v>0</v>
      </c>
      <c r="BC77" s="15">
        <f>IF(SUM(wSUP!$C77:$DB77),$A77*wSUP!BC77/SUM(wSUP!$C77:$DB77),0)</f>
        <v>0</v>
      </c>
      <c r="BD77" s="15">
        <f>IF(SUM(wSUP!$C77:$DB77),$A77*wSUP!BD77/SUM(wSUP!$C77:$DB77),0)</f>
        <v>0</v>
      </c>
      <c r="BE77" s="15">
        <f>IF(SUM(wSUP!$C77:$DB77),$A77*wSUP!BE77/SUM(wSUP!$C77:$DB77),0)</f>
        <v>0</v>
      </c>
      <c r="BF77" s="15">
        <f>IF(SUM(wSUP!$C77:$DB77),$A77*wSUP!BF77/SUM(wSUP!$C77:$DB77),0)</f>
        <v>0</v>
      </c>
      <c r="BG77" s="15">
        <f>IF(SUM(wSUP!$C77:$DB77),$A77*wSUP!BG77/SUM(wSUP!$C77:$DB77),0)</f>
        <v>0</v>
      </c>
      <c r="BH77" s="15">
        <f>IF(SUM(wSUP!$C77:$DB77),$A77*wSUP!BH77/SUM(wSUP!$C77:$DB77),0)</f>
        <v>0</v>
      </c>
      <c r="BI77" s="15">
        <f>IF(SUM(wSUP!$C77:$DB77),$A77*wSUP!BI77/SUM(wSUP!$C77:$DB77),0)</f>
        <v>0</v>
      </c>
      <c r="BJ77" s="15">
        <f>IF(SUM(wSUP!$C77:$DB77),$A77*wSUP!BJ77/SUM(wSUP!$C77:$DB77),0)</f>
        <v>0</v>
      </c>
      <c r="BK77" s="15">
        <f>IF(SUM(wSUP!$C77:$DB77),$A77*wSUP!BK77/SUM(wSUP!$C77:$DB77),0)</f>
        <v>0</v>
      </c>
      <c r="BL77" s="15">
        <f>IF(SUM(wSUP!$C77:$DB77),$A77*wSUP!BL77/SUM(wSUP!$C77:$DB77),0)</f>
        <v>0</v>
      </c>
      <c r="BM77" s="15">
        <f>IF(SUM(wSUP!$C77:$DB77),$A77*wSUP!BM77/SUM(wSUP!$C77:$DB77),0)</f>
        <v>0</v>
      </c>
      <c r="BN77" s="15">
        <f>IF(SUM(wSUP!$C77:$DB77),$A77*wSUP!BN77/SUM(wSUP!$C77:$DB77),0)</f>
        <v>0</v>
      </c>
      <c r="BO77" s="15">
        <f>IF(SUM(wSUP!$C77:$DB77),$A77*wSUP!BO77/SUM(wSUP!$C77:$DB77),0)</f>
        <v>0</v>
      </c>
      <c r="BP77" s="15">
        <f>IF(SUM(wSUP!$C77:$DB77),$A77*wSUP!BP77/SUM(wSUP!$C77:$DB77),0)</f>
        <v>0</v>
      </c>
      <c r="BQ77" s="15">
        <f>IF(SUM(wSUP!$C77:$DB77),$A77*wSUP!BQ77/SUM(wSUP!$C77:$DB77),0)</f>
        <v>0</v>
      </c>
      <c r="BR77" s="15">
        <f>IF(SUM(wSUP!$C77:$DB77),$A77*wSUP!BR77/SUM(wSUP!$C77:$DB77),0)</f>
        <v>0</v>
      </c>
      <c r="BS77" s="15">
        <f>IF(SUM(wSUP!$C77:$DB77),$A77*wSUP!BS77/SUM(wSUP!$C77:$DB77),0)</f>
        <v>0.34552561810415594</v>
      </c>
      <c r="BT77" s="15">
        <f>IF(SUM(wSUP!$C77:$DB77),$A77*wSUP!BT77/SUM(wSUP!$C77:$DB77),0)</f>
        <v>43.663793672418194</v>
      </c>
      <c r="BU77" s="15">
        <f>IF(SUM(wSUP!$C77:$DB77),$A77*wSUP!BU77/SUM(wSUP!$C77:$DB77),0)</f>
        <v>0</v>
      </c>
      <c r="BV77" s="15">
        <f>IF(SUM(wSUP!$C77:$DB77),$A77*wSUP!BV77/SUM(wSUP!$C77:$DB77),0)</f>
        <v>0</v>
      </c>
      <c r="BW77" s="15">
        <f>IF(SUM(wSUP!$C77:$DB77),$A77*wSUP!BW77/SUM(wSUP!$C77:$DB77),0)</f>
        <v>0</v>
      </c>
      <c r="BX77" s="15">
        <f>IF(SUM(wSUP!$C77:$DB77),$A77*wSUP!BX77/SUM(wSUP!$C77:$DB77),0)</f>
        <v>0</v>
      </c>
      <c r="BY77" s="15">
        <f>IF(SUM(wSUP!$C77:$DB77),$A77*wSUP!BY77/SUM(wSUP!$C77:$DB77),0)</f>
        <v>0</v>
      </c>
      <c r="BZ77" s="15">
        <f>IF(SUM(wSUP!$C77:$DB77),$A77*wSUP!BZ77/SUM(wSUP!$C77:$DB77),0)</f>
        <v>0</v>
      </c>
      <c r="CA77" s="15">
        <f>IF(SUM(wSUP!$C77:$DB77),$A77*wSUP!CA77/SUM(wSUP!$C77:$DB77),0)</f>
        <v>0</v>
      </c>
      <c r="CB77" s="15">
        <f>IF(SUM(wSUP!$C77:$DB77),$A77*wSUP!CB77/SUM(wSUP!$C77:$DB77),0)</f>
        <v>0</v>
      </c>
      <c r="CC77" s="15">
        <f>IF(SUM(wSUP!$C77:$DB77),$A77*wSUP!CC77/SUM(wSUP!$C77:$DB77),0)</f>
        <v>0</v>
      </c>
      <c r="CD77" s="15">
        <f>IF(SUM(wSUP!$C77:$DB77),$A77*wSUP!CD77/SUM(wSUP!$C77:$DB77),0)</f>
        <v>0</v>
      </c>
      <c r="CE77" s="15">
        <f>IF(SUM(wSUP!$C77:$DB77),$A77*wSUP!CE77/SUM(wSUP!$C77:$DB77),0)</f>
        <v>0</v>
      </c>
      <c r="CF77" s="15">
        <f>IF(SUM(wSUP!$C77:$DB77),$A77*wSUP!CF77/SUM(wSUP!$C77:$DB77),0)</f>
        <v>0</v>
      </c>
      <c r="CG77" s="15">
        <f>IF(SUM(wSUP!$C77:$DB77),$A77*wSUP!CG77/SUM(wSUP!$C77:$DB77),0)</f>
        <v>0</v>
      </c>
      <c r="CH77" s="15">
        <f>IF(SUM(wSUP!$C77:$DB77),$A77*wSUP!CH77/SUM(wSUP!$C77:$DB77),0)</f>
        <v>0</v>
      </c>
      <c r="CI77" s="15">
        <f>IF(SUM(wSUP!$C77:$DB77),$A77*wSUP!CI77/SUM(wSUP!$C77:$DB77),0)</f>
        <v>1.0567555340122452E-2</v>
      </c>
      <c r="CJ77" s="15">
        <f>IF(SUM(wSUP!$C77:$DB77),$A77*wSUP!CJ77/SUM(wSUP!$C77:$DB77),0)</f>
        <v>0</v>
      </c>
      <c r="CK77" s="15">
        <f>IF(SUM(wSUP!$C77:$DB77),$A77*wSUP!CK77/SUM(wSUP!$C77:$DB77),0)</f>
        <v>0</v>
      </c>
      <c r="CL77" s="15">
        <f>IF(SUM(wSUP!$C77:$DB77),$A77*wSUP!CL77/SUM(wSUP!$C77:$DB77),0)</f>
        <v>0</v>
      </c>
      <c r="CM77" s="15">
        <f>IF(SUM(wSUP!$C77:$DB77),$A77*wSUP!CM77/SUM(wSUP!$C77:$DB77),0)</f>
        <v>0</v>
      </c>
      <c r="CN77" s="15">
        <f>IF(SUM(wSUP!$C77:$DB77),$A77*wSUP!CN77/SUM(wSUP!$C77:$DB77),0)</f>
        <v>0</v>
      </c>
      <c r="CO77" s="15">
        <f>IF(SUM(wSUP!$C77:$DB77),$A77*wSUP!CO77/SUM(wSUP!$C77:$DB77),0)</f>
        <v>0</v>
      </c>
      <c r="CP77" s="15">
        <f>IF(SUM(wSUP!$C77:$DB77),$A77*wSUP!CP77/SUM(wSUP!$C77:$DB77),0)</f>
        <v>0</v>
      </c>
      <c r="CQ77" s="15">
        <f>IF(SUM(wSUP!$C77:$DB77),$A77*wSUP!CQ77/SUM(wSUP!$C77:$DB77),0)</f>
        <v>0</v>
      </c>
      <c r="CR77" s="15">
        <f>IF(SUM(wSUP!$C77:$DB77),$A77*wSUP!CR77/SUM(wSUP!$C77:$DB77),0)</f>
        <v>0</v>
      </c>
      <c r="CS77" s="15">
        <f>IF(SUM(wSUP!$C77:$DB77),$A77*wSUP!CS77/SUM(wSUP!$C77:$DB77),0)</f>
        <v>2.6854788580437668E-2</v>
      </c>
      <c r="CT77" s="15">
        <f>IF(SUM(wSUP!$C77:$DB77),$A77*wSUP!CT77/SUM(wSUP!$C77:$DB77),0)</f>
        <v>0</v>
      </c>
      <c r="CU77" s="15">
        <f>IF(SUM(wSUP!$C77:$DB77),$A77*wSUP!CU77/SUM(wSUP!$C77:$DB77),0)</f>
        <v>0</v>
      </c>
      <c r="CV77" s="15">
        <f>IF(SUM(wSUP!$C77:$DB77),$A77*wSUP!CV77/SUM(wSUP!$C77:$DB77),0)</f>
        <v>0</v>
      </c>
      <c r="CW77" s="15">
        <f>IF(SUM(wSUP!$C77:$DB77),$A77*wSUP!CW77/SUM(wSUP!$C77:$DB77),0)</f>
        <v>0</v>
      </c>
      <c r="CX77" s="15">
        <f>IF(SUM(wSUP!$C77:$DB77),$A77*wSUP!CX77/SUM(wSUP!$C77:$DB77),0)</f>
        <v>0</v>
      </c>
      <c r="CY77" s="15">
        <f>IF(SUM(wSUP!$C77:$DB77),$A77*wSUP!CY77/SUM(wSUP!$C77:$DB77),0)</f>
        <v>2.118684215808507E-2</v>
      </c>
      <c r="CZ77" s="15">
        <f>IF(SUM(wSUP!$C77:$DB77),$A77*wSUP!CZ77/SUM(wSUP!$C77:$DB77),0)</f>
        <v>2.9613495849712387E-2</v>
      </c>
      <c r="DA77" s="15">
        <f>IF(SUM(wSUP!$C77:$DB77),$A77*wSUP!DA77/SUM(wSUP!$C77:$DB77),0)</f>
        <v>0</v>
      </c>
      <c r="DB77" s="15">
        <f>IF(SUM(wSUP!$C77:$DB77),$A77*wSUP!DB77/SUM(wSUP!$C77:$DB77),0)</f>
        <v>0</v>
      </c>
      <c r="DC77" s="1"/>
    </row>
    <row r="78" spans="1:107" x14ac:dyDescent="0.35">
      <c r="A78" s="35">
        <v>9.1354862165271555</v>
      </c>
      <c r="B78" s="15" t="s">
        <v>526</v>
      </c>
      <c r="C78" s="15">
        <f>IF(SUM(wSUP!$C78:$DB78),$A78*wSUP!C78/SUM(wSUP!$C78:$DB78),0)</f>
        <v>0</v>
      </c>
      <c r="D78" s="15">
        <f>IF(SUM(wSUP!$C78:$DB78),$A78*wSUP!D78/SUM(wSUP!$C78:$DB78),0)</f>
        <v>0</v>
      </c>
      <c r="E78" s="15">
        <f>IF(SUM(wSUP!$C78:$DB78),$A78*wSUP!E78/SUM(wSUP!$C78:$DB78),0)</f>
        <v>0</v>
      </c>
      <c r="F78" s="15">
        <f>IF(SUM(wSUP!$C78:$DB78),$A78*wSUP!F78/SUM(wSUP!$C78:$DB78),0)</f>
        <v>0</v>
      </c>
      <c r="G78" s="15">
        <f>IF(SUM(wSUP!$C78:$DB78),$A78*wSUP!G78/SUM(wSUP!$C78:$DB78),0)</f>
        <v>0</v>
      </c>
      <c r="H78" s="15">
        <f>IF(SUM(wSUP!$C78:$DB78),$A78*wSUP!H78/SUM(wSUP!$C78:$DB78),0)</f>
        <v>0</v>
      </c>
      <c r="I78" s="15">
        <f>IF(SUM(wSUP!$C78:$DB78),$A78*wSUP!I78/SUM(wSUP!$C78:$DB78),0)</f>
        <v>0</v>
      </c>
      <c r="J78" s="15">
        <f>IF(SUM(wSUP!$C78:$DB78),$A78*wSUP!J78/SUM(wSUP!$C78:$DB78),0)</f>
        <v>0</v>
      </c>
      <c r="K78" s="15">
        <f>IF(SUM(wSUP!$C78:$DB78),$A78*wSUP!K78/SUM(wSUP!$C78:$DB78),0)</f>
        <v>0</v>
      </c>
      <c r="L78" s="15">
        <f>IF(SUM(wSUP!$C78:$DB78),$A78*wSUP!L78/SUM(wSUP!$C78:$DB78),0)</f>
        <v>0</v>
      </c>
      <c r="M78" s="15">
        <f>IF(SUM(wSUP!$C78:$DB78),$A78*wSUP!M78/SUM(wSUP!$C78:$DB78),0)</f>
        <v>0</v>
      </c>
      <c r="N78" s="15">
        <f>IF(SUM(wSUP!$C78:$DB78),$A78*wSUP!N78/SUM(wSUP!$C78:$DB78),0)</f>
        <v>0</v>
      </c>
      <c r="O78" s="15">
        <f>IF(SUM(wSUP!$C78:$DB78),$A78*wSUP!O78/SUM(wSUP!$C78:$DB78),0)</f>
        <v>0</v>
      </c>
      <c r="P78" s="15">
        <f>IF(SUM(wSUP!$C78:$DB78),$A78*wSUP!P78/SUM(wSUP!$C78:$DB78),0)</f>
        <v>0</v>
      </c>
      <c r="Q78" s="15">
        <f>IF(SUM(wSUP!$C78:$DB78),$A78*wSUP!Q78/SUM(wSUP!$C78:$DB78),0)</f>
        <v>0</v>
      </c>
      <c r="R78" s="15">
        <f>IF(SUM(wSUP!$C78:$DB78),$A78*wSUP!R78/SUM(wSUP!$C78:$DB78),0)</f>
        <v>0</v>
      </c>
      <c r="S78" s="15">
        <f>IF(SUM(wSUP!$C78:$DB78),$A78*wSUP!S78/SUM(wSUP!$C78:$DB78),0)</f>
        <v>0</v>
      </c>
      <c r="T78" s="15">
        <f>IF(SUM(wSUP!$C78:$DB78),$A78*wSUP!T78/SUM(wSUP!$C78:$DB78),0)</f>
        <v>0</v>
      </c>
      <c r="U78" s="15">
        <f>IF(SUM(wSUP!$C78:$DB78),$A78*wSUP!U78/SUM(wSUP!$C78:$DB78),0)</f>
        <v>0</v>
      </c>
      <c r="V78" s="15">
        <f>IF(SUM(wSUP!$C78:$DB78),$A78*wSUP!V78/SUM(wSUP!$C78:$DB78),0)</f>
        <v>0</v>
      </c>
      <c r="W78" s="15">
        <f>IF(SUM(wSUP!$C78:$DB78),$A78*wSUP!W78/SUM(wSUP!$C78:$DB78),0)</f>
        <v>0</v>
      </c>
      <c r="X78" s="15">
        <f>IF(SUM(wSUP!$C78:$DB78),$A78*wSUP!X78/SUM(wSUP!$C78:$DB78),0)</f>
        <v>0</v>
      </c>
      <c r="Y78" s="15">
        <f>IF(SUM(wSUP!$C78:$DB78),$A78*wSUP!Y78/SUM(wSUP!$C78:$DB78),0)</f>
        <v>0</v>
      </c>
      <c r="Z78" s="15">
        <f>IF(SUM(wSUP!$C78:$DB78),$A78*wSUP!Z78/SUM(wSUP!$C78:$DB78),0)</f>
        <v>0</v>
      </c>
      <c r="AA78" s="15">
        <f>IF(SUM(wSUP!$C78:$DB78),$A78*wSUP!AA78/SUM(wSUP!$C78:$DB78),0)</f>
        <v>0</v>
      </c>
      <c r="AB78" s="15">
        <f>IF(SUM(wSUP!$C78:$DB78),$A78*wSUP!AB78/SUM(wSUP!$C78:$DB78),0)</f>
        <v>0</v>
      </c>
      <c r="AC78" s="15">
        <f>IF(SUM(wSUP!$C78:$DB78),$A78*wSUP!AC78/SUM(wSUP!$C78:$DB78),0)</f>
        <v>0</v>
      </c>
      <c r="AD78" s="15">
        <f>IF(SUM(wSUP!$C78:$DB78),$A78*wSUP!AD78/SUM(wSUP!$C78:$DB78),0)</f>
        <v>0</v>
      </c>
      <c r="AE78" s="15">
        <f>IF(SUM(wSUP!$C78:$DB78),$A78*wSUP!AE78/SUM(wSUP!$C78:$DB78),0)</f>
        <v>0</v>
      </c>
      <c r="AF78" s="15">
        <f>IF(SUM(wSUP!$C78:$DB78),$A78*wSUP!AF78/SUM(wSUP!$C78:$DB78),0)</f>
        <v>0</v>
      </c>
      <c r="AG78" s="15">
        <f>IF(SUM(wSUP!$C78:$DB78),$A78*wSUP!AG78/SUM(wSUP!$C78:$DB78),0)</f>
        <v>0</v>
      </c>
      <c r="AH78" s="15">
        <f>IF(SUM(wSUP!$C78:$DB78),$A78*wSUP!AH78/SUM(wSUP!$C78:$DB78),0)</f>
        <v>0</v>
      </c>
      <c r="AI78" s="15">
        <f>IF(SUM(wSUP!$C78:$DB78),$A78*wSUP!AI78/SUM(wSUP!$C78:$DB78),0)</f>
        <v>0</v>
      </c>
      <c r="AJ78" s="15">
        <f>IF(SUM(wSUP!$C78:$DB78),$A78*wSUP!AJ78/SUM(wSUP!$C78:$DB78),0)</f>
        <v>0</v>
      </c>
      <c r="AK78" s="15">
        <f>IF(SUM(wSUP!$C78:$DB78),$A78*wSUP!AK78/SUM(wSUP!$C78:$DB78),0)</f>
        <v>0</v>
      </c>
      <c r="AL78" s="15">
        <f>IF(SUM(wSUP!$C78:$DB78),$A78*wSUP!AL78/SUM(wSUP!$C78:$DB78),0)</f>
        <v>0</v>
      </c>
      <c r="AM78" s="15">
        <f>IF(SUM(wSUP!$C78:$DB78),$A78*wSUP!AM78/SUM(wSUP!$C78:$DB78),0)</f>
        <v>0</v>
      </c>
      <c r="AN78" s="15">
        <f>IF(SUM(wSUP!$C78:$DB78),$A78*wSUP!AN78/SUM(wSUP!$C78:$DB78),0)</f>
        <v>0</v>
      </c>
      <c r="AO78" s="15">
        <f>IF(SUM(wSUP!$C78:$DB78),$A78*wSUP!AO78/SUM(wSUP!$C78:$DB78),0)</f>
        <v>0</v>
      </c>
      <c r="AP78" s="15">
        <f>IF(SUM(wSUP!$C78:$DB78),$A78*wSUP!AP78/SUM(wSUP!$C78:$DB78),0)</f>
        <v>0</v>
      </c>
      <c r="AQ78" s="15">
        <f>IF(SUM(wSUP!$C78:$DB78),$A78*wSUP!AQ78/SUM(wSUP!$C78:$DB78),0)</f>
        <v>0</v>
      </c>
      <c r="AR78" s="15">
        <f>IF(SUM(wSUP!$C78:$DB78),$A78*wSUP!AR78/SUM(wSUP!$C78:$DB78),0)</f>
        <v>0</v>
      </c>
      <c r="AS78" s="15">
        <f>IF(SUM(wSUP!$C78:$DB78),$A78*wSUP!AS78/SUM(wSUP!$C78:$DB78),0)</f>
        <v>0</v>
      </c>
      <c r="AT78" s="15">
        <f>IF(SUM(wSUP!$C78:$DB78),$A78*wSUP!AT78/SUM(wSUP!$C78:$DB78),0)</f>
        <v>0</v>
      </c>
      <c r="AU78" s="15">
        <f>IF(SUM(wSUP!$C78:$DB78),$A78*wSUP!AU78/SUM(wSUP!$C78:$DB78),0)</f>
        <v>0</v>
      </c>
      <c r="AV78" s="15">
        <f>IF(SUM(wSUP!$C78:$DB78),$A78*wSUP!AV78/SUM(wSUP!$C78:$DB78),0)</f>
        <v>0</v>
      </c>
      <c r="AW78" s="15">
        <f>IF(SUM(wSUP!$C78:$DB78),$A78*wSUP!AW78/SUM(wSUP!$C78:$DB78),0)</f>
        <v>0</v>
      </c>
      <c r="AX78" s="15">
        <f>IF(SUM(wSUP!$C78:$DB78),$A78*wSUP!AX78/SUM(wSUP!$C78:$DB78),0)</f>
        <v>0</v>
      </c>
      <c r="AY78" s="15">
        <f>IF(SUM(wSUP!$C78:$DB78),$A78*wSUP!AY78/SUM(wSUP!$C78:$DB78),0)</f>
        <v>0</v>
      </c>
      <c r="AZ78" s="15">
        <f>IF(SUM(wSUP!$C78:$DB78),$A78*wSUP!AZ78/SUM(wSUP!$C78:$DB78),0)</f>
        <v>0</v>
      </c>
      <c r="BA78" s="15">
        <f>IF(SUM(wSUP!$C78:$DB78),$A78*wSUP!BA78/SUM(wSUP!$C78:$DB78),0)</f>
        <v>0</v>
      </c>
      <c r="BB78" s="15">
        <f>IF(SUM(wSUP!$C78:$DB78),$A78*wSUP!BB78/SUM(wSUP!$C78:$DB78),0)</f>
        <v>0</v>
      </c>
      <c r="BC78" s="15">
        <f>IF(SUM(wSUP!$C78:$DB78),$A78*wSUP!BC78/SUM(wSUP!$C78:$DB78),0)</f>
        <v>0</v>
      </c>
      <c r="BD78" s="15">
        <f>IF(SUM(wSUP!$C78:$DB78),$A78*wSUP!BD78/SUM(wSUP!$C78:$DB78),0)</f>
        <v>0</v>
      </c>
      <c r="BE78" s="15">
        <f>IF(SUM(wSUP!$C78:$DB78),$A78*wSUP!BE78/SUM(wSUP!$C78:$DB78),0)</f>
        <v>0</v>
      </c>
      <c r="BF78" s="15">
        <f>IF(SUM(wSUP!$C78:$DB78),$A78*wSUP!BF78/SUM(wSUP!$C78:$DB78),0)</f>
        <v>0</v>
      </c>
      <c r="BG78" s="15">
        <f>IF(SUM(wSUP!$C78:$DB78),$A78*wSUP!BG78/SUM(wSUP!$C78:$DB78),0)</f>
        <v>0</v>
      </c>
      <c r="BH78" s="15">
        <f>IF(SUM(wSUP!$C78:$DB78),$A78*wSUP!BH78/SUM(wSUP!$C78:$DB78),0)</f>
        <v>0</v>
      </c>
      <c r="BI78" s="15">
        <f>IF(SUM(wSUP!$C78:$DB78),$A78*wSUP!BI78/SUM(wSUP!$C78:$DB78),0)</f>
        <v>0</v>
      </c>
      <c r="BJ78" s="15">
        <f>IF(SUM(wSUP!$C78:$DB78),$A78*wSUP!BJ78/SUM(wSUP!$C78:$DB78),0)</f>
        <v>0</v>
      </c>
      <c r="BK78" s="15">
        <f>IF(SUM(wSUP!$C78:$DB78),$A78*wSUP!BK78/SUM(wSUP!$C78:$DB78),0)</f>
        <v>0</v>
      </c>
      <c r="BL78" s="15">
        <f>IF(SUM(wSUP!$C78:$DB78),$A78*wSUP!BL78/SUM(wSUP!$C78:$DB78),0)</f>
        <v>0</v>
      </c>
      <c r="BM78" s="15">
        <f>IF(SUM(wSUP!$C78:$DB78),$A78*wSUP!BM78/SUM(wSUP!$C78:$DB78),0)</f>
        <v>0</v>
      </c>
      <c r="BN78" s="15">
        <f>IF(SUM(wSUP!$C78:$DB78),$A78*wSUP!BN78/SUM(wSUP!$C78:$DB78),0)</f>
        <v>0</v>
      </c>
      <c r="BO78" s="15">
        <f>IF(SUM(wSUP!$C78:$DB78),$A78*wSUP!BO78/SUM(wSUP!$C78:$DB78),0)</f>
        <v>0</v>
      </c>
      <c r="BP78" s="15">
        <f>IF(SUM(wSUP!$C78:$DB78),$A78*wSUP!BP78/SUM(wSUP!$C78:$DB78),0)</f>
        <v>0</v>
      </c>
      <c r="BQ78" s="15">
        <f>IF(SUM(wSUP!$C78:$DB78),$A78*wSUP!BQ78/SUM(wSUP!$C78:$DB78),0)</f>
        <v>0</v>
      </c>
      <c r="BR78" s="15">
        <f>IF(SUM(wSUP!$C78:$DB78),$A78*wSUP!BR78/SUM(wSUP!$C78:$DB78),0)</f>
        <v>0</v>
      </c>
      <c r="BS78" s="15">
        <f>IF(SUM(wSUP!$C78:$DB78),$A78*wSUP!BS78/SUM(wSUP!$C78:$DB78),0)</f>
        <v>0</v>
      </c>
      <c r="BT78" s="15">
        <f>IF(SUM(wSUP!$C78:$DB78),$A78*wSUP!BT78/SUM(wSUP!$C78:$DB78),0)</f>
        <v>0</v>
      </c>
      <c r="BU78" s="15">
        <f>IF(SUM(wSUP!$C78:$DB78),$A78*wSUP!BU78/SUM(wSUP!$C78:$DB78),0)</f>
        <v>8.5308281422214876</v>
      </c>
      <c r="BV78" s="15">
        <f>IF(SUM(wSUP!$C78:$DB78),$A78*wSUP!BV78/SUM(wSUP!$C78:$DB78),0)</f>
        <v>0</v>
      </c>
      <c r="BW78" s="15">
        <f>IF(SUM(wSUP!$C78:$DB78),$A78*wSUP!BW78/SUM(wSUP!$C78:$DB78),0)</f>
        <v>0</v>
      </c>
      <c r="BX78" s="15">
        <f>IF(SUM(wSUP!$C78:$DB78),$A78*wSUP!BX78/SUM(wSUP!$C78:$DB78),0)</f>
        <v>0</v>
      </c>
      <c r="BY78" s="15">
        <f>IF(SUM(wSUP!$C78:$DB78),$A78*wSUP!BY78/SUM(wSUP!$C78:$DB78),0)</f>
        <v>0</v>
      </c>
      <c r="BZ78" s="15">
        <f>IF(SUM(wSUP!$C78:$DB78),$A78*wSUP!BZ78/SUM(wSUP!$C78:$DB78),0)</f>
        <v>0</v>
      </c>
      <c r="CA78" s="15">
        <f>IF(SUM(wSUP!$C78:$DB78),$A78*wSUP!CA78/SUM(wSUP!$C78:$DB78),0)</f>
        <v>0</v>
      </c>
      <c r="CB78" s="15">
        <f>IF(SUM(wSUP!$C78:$DB78),$A78*wSUP!CB78/SUM(wSUP!$C78:$DB78),0)</f>
        <v>0</v>
      </c>
      <c r="CC78" s="15">
        <f>IF(SUM(wSUP!$C78:$DB78),$A78*wSUP!CC78/SUM(wSUP!$C78:$DB78),0)</f>
        <v>0</v>
      </c>
      <c r="CD78" s="15">
        <f>IF(SUM(wSUP!$C78:$DB78),$A78*wSUP!CD78/SUM(wSUP!$C78:$DB78),0)</f>
        <v>0</v>
      </c>
      <c r="CE78" s="15">
        <f>IF(SUM(wSUP!$C78:$DB78),$A78*wSUP!CE78/SUM(wSUP!$C78:$DB78),0)</f>
        <v>0</v>
      </c>
      <c r="CF78" s="15">
        <f>IF(SUM(wSUP!$C78:$DB78),$A78*wSUP!CF78/SUM(wSUP!$C78:$DB78),0)</f>
        <v>0</v>
      </c>
      <c r="CG78" s="15">
        <f>IF(SUM(wSUP!$C78:$DB78),$A78*wSUP!CG78/SUM(wSUP!$C78:$DB78),0)</f>
        <v>0</v>
      </c>
      <c r="CH78" s="15">
        <f>IF(SUM(wSUP!$C78:$DB78),$A78*wSUP!CH78/SUM(wSUP!$C78:$DB78),0)</f>
        <v>0</v>
      </c>
      <c r="CI78" s="15">
        <f>IF(SUM(wSUP!$C78:$DB78),$A78*wSUP!CI78/SUM(wSUP!$C78:$DB78),0)</f>
        <v>0</v>
      </c>
      <c r="CJ78" s="15">
        <f>IF(SUM(wSUP!$C78:$DB78),$A78*wSUP!CJ78/SUM(wSUP!$C78:$DB78),0)</f>
        <v>0</v>
      </c>
      <c r="CK78" s="15">
        <f>IF(SUM(wSUP!$C78:$DB78),$A78*wSUP!CK78/SUM(wSUP!$C78:$DB78),0)</f>
        <v>0</v>
      </c>
      <c r="CL78" s="15">
        <f>IF(SUM(wSUP!$C78:$DB78),$A78*wSUP!CL78/SUM(wSUP!$C78:$DB78),0)</f>
        <v>0</v>
      </c>
      <c r="CM78" s="15">
        <f>IF(SUM(wSUP!$C78:$DB78),$A78*wSUP!CM78/SUM(wSUP!$C78:$DB78),0)</f>
        <v>0</v>
      </c>
      <c r="CN78" s="15">
        <f>IF(SUM(wSUP!$C78:$DB78),$A78*wSUP!CN78/SUM(wSUP!$C78:$DB78),0)</f>
        <v>0</v>
      </c>
      <c r="CO78" s="15">
        <f>IF(SUM(wSUP!$C78:$DB78),$A78*wSUP!CO78/SUM(wSUP!$C78:$DB78),0)</f>
        <v>0</v>
      </c>
      <c r="CP78" s="15">
        <f>IF(SUM(wSUP!$C78:$DB78),$A78*wSUP!CP78/SUM(wSUP!$C78:$DB78),0)</f>
        <v>0</v>
      </c>
      <c r="CQ78" s="15">
        <f>IF(SUM(wSUP!$C78:$DB78),$A78*wSUP!CQ78/SUM(wSUP!$C78:$DB78),0)</f>
        <v>0</v>
      </c>
      <c r="CR78" s="15">
        <f>IF(SUM(wSUP!$C78:$DB78),$A78*wSUP!CR78/SUM(wSUP!$C78:$DB78),0)</f>
        <v>0</v>
      </c>
      <c r="CS78" s="15">
        <f>IF(SUM(wSUP!$C78:$DB78),$A78*wSUP!CS78/SUM(wSUP!$C78:$DB78),0)</f>
        <v>0.60465807430566865</v>
      </c>
      <c r="CT78" s="15">
        <f>IF(SUM(wSUP!$C78:$DB78),$A78*wSUP!CT78/SUM(wSUP!$C78:$DB78),0)</f>
        <v>0</v>
      </c>
      <c r="CU78" s="15">
        <f>IF(SUM(wSUP!$C78:$DB78),$A78*wSUP!CU78/SUM(wSUP!$C78:$DB78),0)</f>
        <v>0</v>
      </c>
      <c r="CV78" s="15">
        <f>IF(SUM(wSUP!$C78:$DB78),$A78*wSUP!CV78/SUM(wSUP!$C78:$DB78),0)</f>
        <v>0</v>
      </c>
      <c r="CW78" s="15">
        <f>IF(SUM(wSUP!$C78:$DB78),$A78*wSUP!CW78/SUM(wSUP!$C78:$DB78),0)</f>
        <v>0</v>
      </c>
      <c r="CX78" s="15">
        <f>IF(SUM(wSUP!$C78:$DB78),$A78*wSUP!CX78/SUM(wSUP!$C78:$DB78),0)</f>
        <v>0</v>
      </c>
      <c r="CY78" s="15">
        <f>IF(SUM(wSUP!$C78:$DB78),$A78*wSUP!CY78/SUM(wSUP!$C78:$DB78),0)</f>
        <v>0</v>
      </c>
      <c r="CZ78" s="15">
        <f>IF(SUM(wSUP!$C78:$DB78),$A78*wSUP!CZ78/SUM(wSUP!$C78:$DB78),0)</f>
        <v>0</v>
      </c>
      <c r="DA78" s="15">
        <f>IF(SUM(wSUP!$C78:$DB78),$A78*wSUP!DA78/SUM(wSUP!$C78:$DB78),0)</f>
        <v>0</v>
      </c>
      <c r="DB78" s="15">
        <f>IF(SUM(wSUP!$C78:$DB78),$A78*wSUP!DB78/SUM(wSUP!$C78:$DB78),0)</f>
        <v>0</v>
      </c>
      <c r="DC78" s="1"/>
    </row>
    <row r="79" spans="1:107" x14ac:dyDescent="0.35">
      <c r="A79" s="35">
        <v>1300.265125525654</v>
      </c>
      <c r="B79" s="15" t="s">
        <v>169</v>
      </c>
      <c r="C79" s="15">
        <f>IF(SUM(wSUP!$C79:$DB79),$A79*wSUP!C79/SUM(wSUP!$C79:$DB79),0)</f>
        <v>0</v>
      </c>
      <c r="D79" s="15">
        <f>IF(SUM(wSUP!$C79:$DB79),$A79*wSUP!D79/SUM(wSUP!$C79:$DB79),0)</f>
        <v>0</v>
      </c>
      <c r="E79" s="15">
        <f>IF(SUM(wSUP!$C79:$DB79),$A79*wSUP!E79/SUM(wSUP!$C79:$DB79),0)</f>
        <v>0</v>
      </c>
      <c r="F79" s="15">
        <f>IF(SUM(wSUP!$C79:$DB79),$A79*wSUP!F79/SUM(wSUP!$C79:$DB79),0)</f>
        <v>0</v>
      </c>
      <c r="G79" s="15">
        <f>IF(SUM(wSUP!$C79:$DB79),$A79*wSUP!G79/SUM(wSUP!$C79:$DB79),0)</f>
        <v>0</v>
      </c>
      <c r="H79" s="15">
        <f>IF(SUM(wSUP!$C79:$DB79),$A79*wSUP!H79/SUM(wSUP!$C79:$DB79),0)</f>
        <v>0</v>
      </c>
      <c r="I79" s="15">
        <f>IF(SUM(wSUP!$C79:$DB79),$A79*wSUP!I79/SUM(wSUP!$C79:$DB79),0)</f>
        <v>0</v>
      </c>
      <c r="J79" s="15">
        <f>IF(SUM(wSUP!$C79:$DB79),$A79*wSUP!J79/SUM(wSUP!$C79:$DB79),0)</f>
        <v>0</v>
      </c>
      <c r="K79" s="15">
        <f>IF(SUM(wSUP!$C79:$DB79),$A79*wSUP!K79/SUM(wSUP!$C79:$DB79),0)</f>
        <v>0</v>
      </c>
      <c r="L79" s="15">
        <f>IF(SUM(wSUP!$C79:$DB79),$A79*wSUP!L79/SUM(wSUP!$C79:$DB79),0)</f>
        <v>0</v>
      </c>
      <c r="M79" s="15">
        <f>IF(SUM(wSUP!$C79:$DB79),$A79*wSUP!M79/SUM(wSUP!$C79:$DB79),0)</f>
        <v>0</v>
      </c>
      <c r="N79" s="15">
        <f>IF(SUM(wSUP!$C79:$DB79),$A79*wSUP!N79/SUM(wSUP!$C79:$DB79),0)</f>
        <v>0</v>
      </c>
      <c r="O79" s="15">
        <f>IF(SUM(wSUP!$C79:$DB79),$A79*wSUP!O79/SUM(wSUP!$C79:$DB79),0)</f>
        <v>0</v>
      </c>
      <c r="P79" s="15">
        <f>IF(SUM(wSUP!$C79:$DB79),$A79*wSUP!P79/SUM(wSUP!$C79:$DB79),0)</f>
        <v>0</v>
      </c>
      <c r="Q79" s="15">
        <f>IF(SUM(wSUP!$C79:$DB79),$A79*wSUP!Q79/SUM(wSUP!$C79:$DB79),0)</f>
        <v>0</v>
      </c>
      <c r="R79" s="15">
        <f>IF(SUM(wSUP!$C79:$DB79),$A79*wSUP!R79/SUM(wSUP!$C79:$DB79),0)</f>
        <v>0</v>
      </c>
      <c r="S79" s="15">
        <f>IF(SUM(wSUP!$C79:$DB79),$A79*wSUP!S79/SUM(wSUP!$C79:$DB79),0)</f>
        <v>0</v>
      </c>
      <c r="T79" s="15">
        <f>IF(SUM(wSUP!$C79:$DB79),$A79*wSUP!T79/SUM(wSUP!$C79:$DB79),0)</f>
        <v>0</v>
      </c>
      <c r="U79" s="15">
        <f>IF(SUM(wSUP!$C79:$DB79),$A79*wSUP!U79/SUM(wSUP!$C79:$DB79),0)</f>
        <v>0</v>
      </c>
      <c r="V79" s="15">
        <f>IF(SUM(wSUP!$C79:$DB79),$A79*wSUP!V79/SUM(wSUP!$C79:$DB79),0)</f>
        <v>0</v>
      </c>
      <c r="W79" s="15">
        <f>IF(SUM(wSUP!$C79:$DB79),$A79*wSUP!W79/SUM(wSUP!$C79:$DB79),0)</f>
        <v>0</v>
      </c>
      <c r="X79" s="15">
        <f>IF(SUM(wSUP!$C79:$DB79),$A79*wSUP!X79/SUM(wSUP!$C79:$DB79),0)</f>
        <v>0</v>
      </c>
      <c r="Y79" s="15">
        <f>IF(SUM(wSUP!$C79:$DB79),$A79*wSUP!Y79/SUM(wSUP!$C79:$DB79),0)</f>
        <v>0</v>
      </c>
      <c r="Z79" s="15">
        <f>IF(SUM(wSUP!$C79:$DB79),$A79*wSUP!Z79/SUM(wSUP!$C79:$DB79),0)</f>
        <v>0</v>
      </c>
      <c r="AA79" s="15">
        <f>IF(SUM(wSUP!$C79:$DB79),$A79*wSUP!AA79/SUM(wSUP!$C79:$DB79),0)</f>
        <v>0</v>
      </c>
      <c r="AB79" s="15">
        <f>IF(SUM(wSUP!$C79:$DB79),$A79*wSUP!AB79/SUM(wSUP!$C79:$DB79),0)</f>
        <v>0</v>
      </c>
      <c r="AC79" s="15">
        <f>IF(SUM(wSUP!$C79:$DB79),$A79*wSUP!AC79/SUM(wSUP!$C79:$DB79),0)</f>
        <v>0</v>
      </c>
      <c r="AD79" s="15">
        <f>IF(SUM(wSUP!$C79:$DB79),$A79*wSUP!AD79/SUM(wSUP!$C79:$DB79),0)</f>
        <v>0</v>
      </c>
      <c r="AE79" s="15">
        <f>IF(SUM(wSUP!$C79:$DB79),$A79*wSUP!AE79/SUM(wSUP!$C79:$DB79),0)</f>
        <v>0</v>
      </c>
      <c r="AF79" s="15">
        <f>IF(SUM(wSUP!$C79:$DB79),$A79*wSUP!AF79/SUM(wSUP!$C79:$DB79),0)</f>
        <v>0</v>
      </c>
      <c r="AG79" s="15">
        <f>IF(SUM(wSUP!$C79:$DB79),$A79*wSUP!AG79/SUM(wSUP!$C79:$DB79),0)</f>
        <v>0</v>
      </c>
      <c r="AH79" s="15">
        <f>IF(SUM(wSUP!$C79:$DB79),$A79*wSUP!AH79/SUM(wSUP!$C79:$DB79),0)</f>
        <v>0</v>
      </c>
      <c r="AI79" s="15">
        <f>IF(SUM(wSUP!$C79:$DB79),$A79*wSUP!AI79/SUM(wSUP!$C79:$DB79),0)</f>
        <v>0</v>
      </c>
      <c r="AJ79" s="15">
        <f>IF(SUM(wSUP!$C79:$DB79),$A79*wSUP!AJ79/SUM(wSUP!$C79:$DB79),0)</f>
        <v>0</v>
      </c>
      <c r="AK79" s="15">
        <f>IF(SUM(wSUP!$C79:$DB79),$A79*wSUP!AK79/SUM(wSUP!$C79:$DB79),0)</f>
        <v>0</v>
      </c>
      <c r="AL79" s="15">
        <f>IF(SUM(wSUP!$C79:$DB79),$A79*wSUP!AL79/SUM(wSUP!$C79:$DB79),0)</f>
        <v>0</v>
      </c>
      <c r="AM79" s="15">
        <f>IF(SUM(wSUP!$C79:$DB79),$A79*wSUP!AM79/SUM(wSUP!$C79:$DB79),0)</f>
        <v>0</v>
      </c>
      <c r="AN79" s="15">
        <f>IF(SUM(wSUP!$C79:$DB79),$A79*wSUP!AN79/SUM(wSUP!$C79:$DB79),0)</f>
        <v>0</v>
      </c>
      <c r="AO79" s="15">
        <f>IF(SUM(wSUP!$C79:$DB79),$A79*wSUP!AO79/SUM(wSUP!$C79:$DB79),0)</f>
        <v>0</v>
      </c>
      <c r="AP79" s="15">
        <f>IF(SUM(wSUP!$C79:$DB79),$A79*wSUP!AP79/SUM(wSUP!$C79:$DB79),0)</f>
        <v>0</v>
      </c>
      <c r="AQ79" s="15">
        <f>IF(SUM(wSUP!$C79:$DB79),$A79*wSUP!AQ79/SUM(wSUP!$C79:$DB79),0)</f>
        <v>0</v>
      </c>
      <c r="AR79" s="15">
        <f>IF(SUM(wSUP!$C79:$DB79),$A79*wSUP!AR79/SUM(wSUP!$C79:$DB79),0)</f>
        <v>0</v>
      </c>
      <c r="AS79" s="15">
        <f>IF(SUM(wSUP!$C79:$DB79),$A79*wSUP!AS79/SUM(wSUP!$C79:$DB79),0)</f>
        <v>0</v>
      </c>
      <c r="AT79" s="15">
        <f>IF(SUM(wSUP!$C79:$DB79),$A79*wSUP!AT79/SUM(wSUP!$C79:$DB79),0)</f>
        <v>0</v>
      </c>
      <c r="AU79" s="15">
        <f>IF(SUM(wSUP!$C79:$DB79),$A79*wSUP!AU79/SUM(wSUP!$C79:$DB79),0)</f>
        <v>0</v>
      </c>
      <c r="AV79" s="15">
        <f>IF(SUM(wSUP!$C79:$DB79),$A79*wSUP!AV79/SUM(wSUP!$C79:$DB79),0)</f>
        <v>0</v>
      </c>
      <c r="AW79" s="15">
        <f>IF(SUM(wSUP!$C79:$DB79),$A79*wSUP!AW79/SUM(wSUP!$C79:$DB79),0)</f>
        <v>0</v>
      </c>
      <c r="AX79" s="15">
        <f>IF(SUM(wSUP!$C79:$DB79),$A79*wSUP!AX79/SUM(wSUP!$C79:$DB79),0)</f>
        <v>0</v>
      </c>
      <c r="AY79" s="15">
        <f>IF(SUM(wSUP!$C79:$DB79),$A79*wSUP!AY79/SUM(wSUP!$C79:$DB79),0)</f>
        <v>0</v>
      </c>
      <c r="AZ79" s="15">
        <f>IF(SUM(wSUP!$C79:$DB79),$A79*wSUP!AZ79/SUM(wSUP!$C79:$DB79),0)</f>
        <v>0</v>
      </c>
      <c r="BA79" s="15">
        <f>IF(SUM(wSUP!$C79:$DB79),$A79*wSUP!BA79/SUM(wSUP!$C79:$DB79),0)</f>
        <v>0</v>
      </c>
      <c r="BB79" s="15">
        <f>IF(SUM(wSUP!$C79:$DB79),$A79*wSUP!BB79/SUM(wSUP!$C79:$DB79),0)</f>
        <v>0</v>
      </c>
      <c r="BC79" s="15">
        <f>IF(SUM(wSUP!$C79:$DB79),$A79*wSUP!BC79/SUM(wSUP!$C79:$DB79),0)</f>
        <v>0</v>
      </c>
      <c r="BD79" s="15">
        <f>IF(SUM(wSUP!$C79:$DB79),$A79*wSUP!BD79/SUM(wSUP!$C79:$DB79),0)</f>
        <v>0</v>
      </c>
      <c r="BE79" s="15">
        <f>IF(SUM(wSUP!$C79:$DB79),$A79*wSUP!BE79/SUM(wSUP!$C79:$DB79),0)</f>
        <v>0</v>
      </c>
      <c r="BF79" s="15">
        <f>IF(SUM(wSUP!$C79:$DB79),$A79*wSUP!BF79/SUM(wSUP!$C79:$DB79),0)</f>
        <v>0</v>
      </c>
      <c r="BG79" s="15">
        <f>IF(SUM(wSUP!$C79:$DB79),$A79*wSUP!BG79/SUM(wSUP!$C79:$DB79),0)</f>
        <v>0</v>
      </c>
      <c r="BH79" s="15">
        <f>IF(SUM(wSUP!$C79:$DB79),$A79*wSUP!BH79/SUM(wSUP!$C79:$DB79),0)</f>
        <v>0</v>
      </c>
      <c r="BI79" s="15">
        <f>IF(SUM(wSUP!$C79:$DB79),$A79*wSUP!BI79/SUM(wSUP!$C79:$DB79),0)</f>
        <v>0</v>
      </c>
      <c r="BJ79" s="15">
        <f>IF(SUM(wSUP!$C79:$DB79),$A79*wSUP!BJ79/SUM(wSUP!$C79:$DB79),0)</f>
        <v>0</v>
      </c>
      <c r="BK79" s="15">
        <f>IF(SUM(wSUP!$C79:$DB79),$A79*wSUP!BK79/SUM(wSUP!$C79:$DB79),0)</f>
        <v>3.378858092073584</v>
      </c>
      <c r="BL79" s="15">
        <f>IF(SUM(wSUP!$C79:$DB79),$A79*wSUP!BL79/SUM(wSUP!$C79:$DB79),0)</f>
        <v>0</v>
      </c>
      <c r="BM79" s="15">
        <f>IF(SUM(wSUP!$C79:$DB79),$A79*wSUP!BM79/SUM(wSUP!$C79:$DB79),0)</f>
        <v>0</v>
      </c>
      <c r="BN79" s="15">
        <f>IF(SUM(wSUP!$C79:$DB79),$A79*wSUP!BN79/SUM(wSUP!$C79:$DB79),0)</f>
        <v>0</v>
      </c>
      <c r="BO79" s="15">
        <f>IF(SUM(wSUP!$C79:$DB79),$A79*wSUP!BO79/SUM(wSUP!$C79:$DB79),0)</f>
        <v>0</v>
      </c>
      <c r="BP79" s="15">
        <f>IF(SUM(wSUP!$C79:$DB79),$A79*wSUP!BP79/SUM(wSUP!$C79:$DB79),0)</f>
        <v>0</v>
      </c>
      <c r="BQ79" s="15">
        <f>IF(SUM(wSUP!$C79:$DB79),$A79*wSUP!BQ79/SUM(wSUP!$C79:$DB79),0)</f>
        <v>0</v>
      </c>
      <c r="BR79" s="15">
        <f>IF(SUM(wSUP!$C79:$DB79),$A79*wSUP!BR79/SUM(wSUP!$C79:$DB79),0)</f>
        <v>0</v>
      </c>
      <c r="BS79" s="15">
        <f>IF(SUM(wSUP!$C79:$DB79),$A79*wSUP!BS79/SUM(wSUP!$C79:$DB79),0)</f>
        <v>0</v>
      </c>
      <c r="BT79" s="15">
        <f>IF(SUM(wSUP!$C79:$DB79),$A79*wSUP!BT79/SUM(wSUP!$C79:$DB79),0)</f>
        <v>5.1474822902352573</v>
      </c>
      <c r="BU79" s="15">
        <f>IF(SUM(wSUP!$C79:$DB79),$A79*wSUP!BU79/SUM(wSUP!$C79:$DB79),0)</f>
        <v>0</v>
      </c>
      <c r="BV79" s="15">
        <f>IF(SUM(wSUP!$C79:$DB79),$A79*wSUP!BV79/SUM(wSUP!$C79:$DB79),0)</f>
        <v>1274.111186614994</v>
      </c>
      <c r="BW79" s="15">
        <f>IF(SUM(wSUP!$C79:$DB79),$A79*wSUP!BW79/SUM(wSUP!$C79:$DB79),0)</f>
        <v>0</v>
      </c>
      <c r="BX79" s="15">
        <f>IF(SUM(wSUP!$C79:$DB79),$A79*wSUP!BX79/SUM(wSUP!$C79:$DB79),0)</f>
        <v>0</v>
      </c>
      <c r="BY79" s="15">
        <f>IF(SUM(wSUP!$C79:$DB79),$A79*wSUP!BY79/SUM(wSUP!$C79:$DB79),0)</f>
        <v>0</v>
      </c>
      <c r="BZ79" s="15">
        <f>IF(SUM(wSUP!$C79:$DB79),$A79*wSUP!BZ79/SUM(wSUP!$C79:$DB79),0)</f>
        <v>3.4211956446605738</v>
      </c>
      <c r="CA79" s="15">
        <f>IF(SUM(wSUP!$C79:$DB79),$A79*wSUP!CA79/SUM(wSUP!$C79:$DB79),0)</f>
        <v>5.6191275402139134</v>
      </c>
      <c r="CB79" s="15">
        <f>IF(SUM(wSUP!$C79:$DB79),$A79*wSUP!CB79/SUM(wSUP!$C79:$DB79),0)</f>
        <v>0</v>
      </c>
      <c r="CC79" s="15">
        <f>IF(SUM(wSUP!$C79:$DB79),$A79*wSUP!CC79/SUM(wSUP!$C79:$DB79),0)</f>
        <v>0</v>
      </c>
      <c r="CD79" s="15">
        <f>IF(SUM(wSUP!$C79:$DB79),$A79*wSUP!CD79/SUM(wSUP!$C79:$DB79),0)</f>
        <v>0</v>
      </c>
      <c r="CE79" s="15">
        <f>IF(SUM(wSUP!$C79:$DB79),$A79*wSUP!CE79/SUM(wSUP!$C79:$DB79),0)</f>
        <v>0</v>
      </c>
      <c r="CF79" s="15">
        <f>IF(SUM(wSUP!$C79:$DB79),$A79*wSUP!CF79/SUM(wSUP!$C79:$DB79),0)</f>
        <v>0.52732288784856174</v>
      </c>
      <c r="CG79" s="15">
        <f>IF(SUM(wSUP!$C79:$DB79),$A79*wSUP!CG79/SUM(wSUP!$C79:$DB79),0)</f>
        <v>0</v>
      </c>
      <c r="CH79" s="15">
        <f>IF(SUM(wSUP!$C79:$DB79),$A79*wSUP!CH79/SUM(wSUP!$C79:$DB79),0)</f>
        <v>0</v>
      </c>
      <c r="CI79" s="15">
        <f>IF(SUM(wSUP!$C79:$DB79),$A79*wSUP!CI79/SUM(wSUP!$C79:$DB79),0)</f>
        <v>0</v>
      </c>
      <c r="CJ79" s="15">
        <f>IF(SUM(wSUP!$C79:$DB79),$A79*wSUP!CJ79/SUM(wSUP!$C79:$DB79),0)</f>
        <v>0</v>
      </c>
      <c r="CK79" s="15">
        <f>IF(SUM(wSUP!$C79:$DB79),$A79*wSUP!CK79/SUM(wSUP!$C79:$DB79),0)</f>
        <v>0</v>
      </c>
      <c r="CL79" s="15">
        <f>IF(SUM(wSUP!$C79:$DB79),$A79*wSUP!CL79/SUM(wSUP!$C79:$DB79),0)</f>
        <v>0</v>
      </c>
      <c r="CM79" s="15">
        <f>IF(SUM(wSUP!$C79:$DB79),$A79*wSUP!CM79/SUM(wSUP!$C79:$DB79),0)</f>
        <v>0</v>
      </c>
      <c r="CN79" s="15">
        <f>IF(SUM(wSUP!$C79:$DB79),$A79*wSUP!CN79/SUM(wSUP!$C79:$DB79),0)</f>
        <v>0.16932174098648356</v>
      </c>
      <c r="CO79" s="15">
        <f>IF(SUM(wSUP!$C79:$DB79),$A79*wSUP!CO79/SUM(wSUP!$C79:$DB79),0)</f>
        <v>0.51411851535787312</v>
      </c>
      <c r="CP79" s="15">
        <f>IF(SUM(wSUP!$C79:$DB79),$A79*wSUP!CP79/SUM(wSUP!$C79:$DB79),0)</f>
        <v>1.8051091152002381</v>
      </c>
      <c r="CQ79" s="15">
        <f>IF(SUM(wSUP!$C79:$DB79),$A79*wSUP!CQ79/SUM(wSUP!$C79:$DB79),0)</f>
        <v>0</v>
      </c>
      <c r="CR79" s="15">
        <f>IF(SUM(wSUP!$C79:$DB79),$A79*wSUP!CR79/SUM(wSUP!$C79:$DB79),0)</f>
        <v>0</v>
      </c>
      <c r="CS79" s="15">
        <f>IF(SUM(wSUP!$C79:$DB79),$A79*wSUP!CS79/SUM(wSUP!$C79:$DB79),0)</f>
        <v>2.0978777750983291</v>
      </c>
      <c r="CT79" s="15">
        <f>IF(SUM(wSUP!$C79:$DB79),$A79*wSUP!CT79/SUM(wSUP!$C79:$DB79),0)</f>
        <v>0</v>
      </c>
      <c r="CU79" s="15">
        <f>IF(SUM(wSUP!$C79:$DB79),$A79*wSUP!CU79/SUM(wSUP!$C79:$DB79),0)</f>
        <v>0</v>
      </c>
      <c r="CV79" s="15">
        <f>IF(SUM(wSUP!$C79:$DB79),$A79*wSUP!CV79/SUM(wSUP!$C79:$DB79),0)</f>
        <v>0</v>
      </c>
      <c r="CW79" s="15">
        <f>IF(SUM(wSUP!$C79:$DB79),$A79*wSUP!CW79/SUM(wSUP!$C79:$DB79),0)</f>
        <v>0</v>
      </c>
      <c r="CX79" s="15">
        <f>IF(SUM(wSUP!$C79:$DB79),$A79*wSUP!CX79/SUM(wSUP!$C79:$DB79),0)</f>
        <v>0</v>
      </c>
      <c r="CY79" s="15">
        <f>IF(SUM(wSUP!$C79:$DB79),$A79*wSUP!CY79/SUM(wSUP!$C79:$DB79),0)</f>
        <v>1.159792635012874</v>
      </c>
      <c r="CZ79" s="15">
        <f>IF(SUM(wSUP!$C79:$DB79),$A79*wSUP!CZ79/SUM(wSUP!$C79:$DB79),0)</f>
        <v>2.3137326739718609</v>
      </c>
      <c r="DA79" s="15">
        <f>IF(SUM(wSUP!$C79:$DB79),$A79*wSUP!DA79/SUM(wSUP!$C79:$DB79),0)</f>
        <v>0</v>
      </c>
      <c r="DB79" s="15">
        <f>IF(SUM(wSUP!$C79:$DB79),$A79*wSUP!DB79/SUM(wSUP!$C79:$DB79),0)</f>
        <v>0</v>
      </c>
      <c r="DC79" s="1"/>
    </row>
    <row r="80" spans="1:107" x14ac:dyDescent="0.35">
      <c r="A80" s="35">
        <v>0</v>
      </c>
      <c r="B80" s="15" t="s">
        <v>530</v>
      </c>
      <c r="C80" s="15">
        <f>IF(SUM(wSUP!$C80:$DB80),$A80*wSUP!C80/SUM(wSUP!$C80:$DB80),0)</f>
        <v>0</v>
      </c>
      <c r="D80" s="15">
        <f>IF(SUM(wSUP!$C80:$DB80),$A80*wSUP!D80/SUM(wSUP!$C80:$DB80),0)</f>
        <v>0</v>
      </c>
      <c r="E80" s="15">
        <f>IF(SUM(wSUP!$C80:$DB80),$A80*wSUP!E80/SUM(wSUP!$C80:$DB80),0)</f>
        <v>0</v>
      </c>
      <c r="F80" s="15">
        <f>IF(SUM(wSUP!$C80:$DB80),$A80*wSUP!F80/SUM(wSUP!$C80:$DB80),0)</f>
        <v>0</v>
      </c>
      <c r="G80" s="15">
        <f>IF(SUM(wSUP!$C80:$DB80),$A80*wSUP!G80/SUM(wSUP!$C80:$DB80),0)</f>
        <v>0</v>
      </c>
      <c r="H80" s="15">
        <f>IF(SUM(wSUP!$C80:$DB80),$A80*wSUP!H80/SUM(wSUP!$C80:$DB80),0)</f>
        <v>0</v>
      </c>
      <c r="I80" s="15">
        <f>IF(SUM(wSUP!$C80:$DB80),$A80*wSUP!I80/SUM(wSUP!$C80:$DB80),0)</f>
        <v>0</v>
      </c>
      <c r="J80" s="15">
        <f>IF(SUM(wSUP!$C80:$DB80),$A80*wSUP!J80/SUM(wSUP!$C80:$DB80),0)</f>
        <v>0</v>
      </c>
      <c r="K80" s="15">
        <f>IF(SUM(wSUP!$C80:$DB80),$A80*wSUP!K80/SUM(wSUP!$C80:$DB80),0)</f>
        <v>0</v>
      </c>
      <c r="L80" s="15">
        <f>IF(SUM(wSUP!$C80:$DB80),$A80*wSUP!L80/SUM(wSUP!$C80:$DB80),0)</f>
        <v>0</v>
      </c>
      <c r="M80" s="15">
        <f>IF(SUM(wSUP!$C80:$DB80),$A80*wSUP!M80/SUM(wSUP!$C80:$DB80),0)</f>
        <v>0</v>
      </c>
      <c r="N80" s="15">
        <f>IF(SUM(wSUP!$C80:$DB80),$A80*wSUP!N80/SUM(wSUP!$C80:$DB80),0)</f>
        <v>0</v>
      </c>
      <c r="O80" s="15">
        <f>IF(SUM(wSUP!$C80:$DB80),$A80*wSUP!O80/SUM(wSUP!$C80:$DB80),0)</f>
        <v>0</v>
      </c>
      <c r="P80" s="15">
        <f>IF(SUM(wSUP!$C80:$DB80),$A80*wSUP!P80/SUM(wSUP!$C80:$DB80),0)</f>
        <v>0</v>
      </c>
      <c r="Q80" s="15">
        <f>IF(SUM(wSUP!$C80:$DB80),$A80*wSUP!Q80/SUM(wSUP!$C80:$DB80),0)</f>
        <v>0</v>
      </c>
      <c r="R80" s="15">
        <f>IF(SUM(wSUP!$C80:$DB80),$A80*wSUP!R80/SUM(wSUP!$C80:$DB80),0)</f>
        <v>0</v>
      </c>
      <c r="S80" s="15">
        <f>IF(SUM(wSUP!$C80:$DB80),$A80*wSUP!S80/SUM(wSUP!$C80:$DB80),0)</f>
        <v>0</v>
      </c>
      <c r="T80" s="15">
        <f>IF(SUM(wSUP!$C80:$DB80),$A80*wSUP!T80/SUM(wSUP!$C80:$DB80),0)</f>
        <v>0</v>
      </c>
      <c r="U80" s="15">
        <f>IF(SUM(wSUP!$C80:$DB80),$A80*wSUP!U80/SUM(wSUP!$C80:$DB80),0)</f>
        <v>0</v>
      </c>
      <c r="V80" s="15">
        <f>IF(SUM(wSUP!$C80:$DB80),$A80*wSUP!V80/SUM(wSUP!$C80:$DB80),0)</f>
        <v>0</v>
      </c>
      <c r="W80" s="15">
        <f>IF(SUM(wSUP!$C80:$DB80),$A80*wSUP!W80/SUM(wSUP!$C80:$DB80),0)</f>
        <v>0</v>
      </c>
      <c r="X80" s="15">
        <f>IF(SUM(wSUP!$C80:$DB80),$A80*wSUP!X80/SUM(wSUP!$C80:$DB80),0)</f>
        <v>0</v>
      </c>
      <c r="Y80" s="15">
        <f>IF(SUM(wSUP!$C80:$DB80),$A80*wSUP!Y80/SUM(wSUP!$C80:$DB80),0)</f>
        <v>0</v>
      </c>
      <c r="Z80" s="15">
        <f>IF(SUM(wSUP!$C80:$DB80),$A80*wSUP!Z80/SUM(wSUP!$C80:$DB80),0)</f>
        <v>0</v>
      </c>
      <c r="AA80" s="15">
        <f>IF(SUM(wSUP!$C80:$DB80),$A80*wSUP!AA80/SUM(wSUP!$C80:$DB80),0)</f>
        <v>0</v>
      </c>
      <c r="AB80" s="15">
        <f>IF(SUM(wSUP!$C80:$DB80),$A80*wSUP!AB80/SUM(wSUP!$C80:$DB80),0)</f>
        <v>0</v>
      </c>
      <c r="AC80" s="15">
        <f>IF(SUM(wSUP!$C80:$DB80),$A80*wSUP!AC80/SUM(wSUP!$C80:$DB80),0)</f>
        <v>0</v>
      </c>
      <c r="AD80" s="15">
        <f>IF(SUM(wSUP!$C80:$DB80),$A80*wSUP!AD80/SUM(wSUP!$C80:$DB80),0)</f>
        <v>0</v>
      </c>
      <c r="AE80" s="15">
        <f>IF(SUM(wSUP!$C80:$DB80),$A80*wSUP!AE80/SUM(wSUP!$C80:$DB80),0)</f>
        <v>0</v>
      </c>
      <c r="AF80" s="15">
        <f>IF(SUM(wSUP!$C80:$DB80),$A80*wSUP!AF80/SUM(wSUP!$C80:$DB80),0)</f>
        <v>0</v>
      </c>
      <c r="AG80" s="15">
        <f>IF(SUM(wSUP!$C80:$DB80),$A80*wSUP!AG80/SUM(wSUP!$C80:$DB80),0)</f>
        <v>0</v>
      </c>
      <c r="AH80" s="15">
        <f>IF(SUM(wSUP!$C80:$DB80),$A80*wSUP!AH80/SUM(wSUP!$C80:$DB80),0)</f>
        <v>0</v>
      </c>
      <c r="AI80" s="15">
        <f>IF(SUM(wSUP!$C80:$DB80),$A80*wSUP!AI80/SUM(wSUP!$C80:$DB80),0)</f>
        <v>0</v>
      </c>
      <c r="AJ80" s="15">
        <f>IF(SUM(wSUP!$C80:$DB80),$A80*wSUP!AJ80/SUM(wSUP!$C80:$DB80),0)</f>
        <v>0</v>
      </c>
      <c r="AK80" s="15">
        <f>IF(SUM(wSUP!$C80:$DB80),$A80*wSUP!AK80/SUM(wSUP!$C80:$DB80),0)</f>
        <v>0</v>
      </c>
      <c r="AL80" s="15">
        <f>IF(SUM(wSUP!$C80:$DB80),$A80*wSUP!AL80/SUM(wSUP!$C80:$DB80),0)</f>
        <v>0</v>
      </c>
      <c r="AM80" s="15">
        <f>IF(SUM(wSUP!$C80:$DB80),$A80*wSUP!AM80/SUM(wSUP!$C80:$DB80),0)</f>
        <v>0</v>
      </c>
      <c r="AN80" s="15">
        <f>IF(SUM(wSUP!$C80:$DB80),$A80*wSUP!AN80/SUM(wSUP!$C80:$DB80),0)</f>
        <v>0</v>
      </c>
      <c r="AO80" s="15">
        <f>IF(SUM(wSUP!$C80:$DB80),$A80*wSUP!AO80/SUM(wSUP!$C80:$DB80),0)</f>
        <v>0</v>
      </c>
      <c r="AP80" s="15">
        <f>IF(SUM(wSUP!$C80:$DB80),$A80*wSUP!AP80/SUM(wSUP!$C80:$DB80),0)</f>
        <v>0</v>
      </c>
      <c r="AQ80" s="15">
        <f>IF(SUM(wSUP!$C80:$DB80),$A80*wSUP!AQ80/SUM(wSUP!$C80:$DB80),0)</f>
        <v>0</v>
      </c>
      <c r="AR80" s="15">
        <f>IF(SUM(wSUP!$C80:$DB80),$A80*wSUP!AR80/SUM(wSUP!$C80:$DB80),0)</f>
        <v>0</v>
      </c>
      <c r="AS80" s="15">
        <f>IF(SUM(wSUP!$C80:$DB80),$A80*wSUP!AS80/SUM(wSUP!$C80:$DB80),0)</f>
        <v>0</v>
      </c>
      <c r="AT80" s="15">
        <f>IF(SUM(wSUP!$C80:$DB80),$A80*wSUP!AT80/SUM(wSUP!$C80:$DB80),0)</f>
        <v>0</v>
      </c>
      <c r="AU80" s="15">
        <f>IF(SUM(wSUP!$C80:$DB80),$A80*wSUP!AU80/SUM(wSUP!$C80:$DB80),0)</f>
        <v>0</v>
      </c>
      <c r="AV80" s="15">
        <f>IF(SUM(wSUP!$C80:$DB80),$A80*wSUP!AV80/SUM(wSUP!$C80:$DB80),0)</f>
        <v>0</v>
      </c>
      <c r="AW80" s="15">
        <f>IF(SUM(wSUP!$C80:$DB80),$A80*wSUP!AW80/SUM(wSUP!$C80:$DB80),0)</f>
        <v>0</v>
      </c>
      <c r="AX80" s="15">
        <f>IF(SUM(wSUP!$C80:$DB80),$A80*wSUP!AX80/SUM(wSUP!$C80:$DB80),0)</f>
        <v>0</v>
      </c>
      <c r="AY80" s="15">
        <f>IF(SUM(wSUP!$C80:$DB80),$A80*wSUP!AY80/SUM(wSUP!$C80:$DB80),0)</f>
        <v>0</v>
      </c>
      <c r="AZ80" s="15">
        <f>IF(SUM(wSUP!$C80:$DB80),$A80*wSUP!AZ80/SUM(wSUP!$C80:$DB80),0)</f>
        <v>0</v>
      </c>
      <c r="BA80" s="15">
        <f>IF(SUM(wSUP!$C80:$DB80),$A80*wSUP!BA80/SUM(wSUP!$C80:$DB80),0)</f>
        <v>0</v>
      </c>
      <c r="BB80" s="15">
        <f>IF(SUM(wSUP!$C80:$DB80),$A80*wSUP!BB80/SUM(wSUP!$C80:$DB80),0)</f>
        <v>0</v>
      </c>
      <c r="BC80" s="15">
        <f>IF(SUM(wSUP!$C80:$DB80),$A80*wSUP!BC80/SUM(wSUP!$C80:$DB80),0)</f>
        <v>0</v>
      </c>
      <c r="BD80" s="15">
        <f>IF(SUM(wSUP!$C80:$DB80),$A80*wSUP!BD80/SUM(wSUP!$C80:$DB80),0)</f>
        <v>0</v>
      </c>
      <c r="BE80" s="15">
        <f>IF(SUM(wSUP!$C80:$DB80),$A80*wSUP!BE80/SUM(wSUP!$C80:$DB80),0)</f>
        <v>0</v>
      </c>
      <c r="BF80" s="15">
        <f>IF(SUM(wSUP!$C80:$DB80),$A80*wSUP!BF80/SUM(wSUP!$C80:$DB80),0)</f>
        <v>0</v>
      </c>
      <c r="BG80" s="15">
        <f>IF(SUM(wSUP!$C80:$DB80),$A80*wSUP!BG80/SUM(wSUP!$C80:$DB80),0)</f>
        <v>0</v>
      </c>
      <c r="BH80" s="15">
        <f>IF(SUM(wSUP!$C80:$DB80),$A80*wSUP!BH80/SUM(wSUP!$C80:$DB80),0)</f>
        <v>0</v>
      </c>
      <c r="BI80" s="15">
        <f>IF(SUM(wSUP!$C80:$DB80),$A80*wSUP!BI80/SUM(wSUP!$C80:$DB80),0)</f>
        <v>0</v>
      </c>
      <c r="BJ80" s="15">
        <f>IF(SUM(wSUP!$C80:$DB80),$A80*wSUP!BJ80/SUM(wSUP!$C80:$DB80),0)</f>
        <v>0</v>
      </c>
      <c r="BK80" s="15">
        <f>IF(SUM(wSUP!$C80:$DB80),$A80*wSUP!BK80/SUM(wSUP!$C80:$DB80),0)</f>
        <v>0</v>
      </c>
      <c r="BL80" s="15">
        <f>IF(SUM(wSUP!$C80:$DB80),$A80*wSUP!BL80/SUM(wSUP!$C80:$DB80),0)</f>
        <v>0</v>
      </c>
      <c r="BM80" s="15">
        <f>IF(SUM(wSUP!$C80:$DB80),$A80*wSUP!BM80/SUM(wSUP!$C80:$DB80),0)</f>
        <v>0</v>
      </c>
      <c r="BN80" s="15">
        <f>IF(SUM(wSUP!$C80:$DB80),$A80*wSUP!BN80/SUM(wSUP!$C80:$DB80),0)</f>
        <v>0</v>
      </c>
      <c r="BO80" s="15">
        <f>IF(SUM(wSUP!$C80:$DB80),$A80*wSUP!BO80/SUM(wSUP!$C80:$DB80),0)</f>
        <v>0</v>
      </c>
      <c r="BP80" s="15">
        <f>IF(SUM(wSUP!$C80:$DB80),$A80*wSUP!BP80/SUM(wSUP!$C80:$DB80),0)</f>
        <v>0</v>
      </c>
      <c r="BQ80" s="15">
        <f>IF(SUM(wSUP!$C80:$DB80),$A80*wSUP!BQ80/SUM(wSUP!$C80:$DB80),0)</f>
        <v>0</v>
      </c>
      <c r="BR80" s="15">
        <f>IF(SUM(wSUP!$C80:$DB80),$A80*wSUP!BR80/SUM(wSUP!$C80:$DB80),0)</f>
        <v>0</v>
      </c>
      <c r="BS80" s="15">
        <f>IF(SUM(wSUP!$C80:$DB80),$A80*wSUP!BS80/SUM(wSUP!$C80:$DB80),0)</f>
        <v>0</v>
      </c>
      <c r="BT80" s="15">
        <f>IF(SUM(wSUP!$C80:$DB80),$A80*wSUP!BT80/SUM(wSUP!$C80:$DB80),0)</f>
        <v>0</v>
      </c>
      <c r="BU80" s="15">
        <f>IF(SUM(wSUP!$C80:$DB80),$A80*wSUP!BU80/SUM(wSUP!$C80:$DB80),0)</f>
        <v>0</v>
      </c>
      <c r="BV80" s="15">
        <f>IF(SUM(wSUP!$C80:$DB80),$A80*wSUP!BV80/SUM(wSUP!$C80:$DB80),0)</f>
        <v>0</v>
      </c>
      <c r="BW80" s="15">
        <f>IF(SUM(wSUP!$C80:$DB80),$A80*wSUP!BW80/SUM(wSUP!$C80:$DB80),0)</f>
        <v>0</v>
      </c>
      <c r="BX80" s="15">
        <f>IF(SUM(wSUP!$C80:$DB80),$A80*wSUP!BX80/SUM(wSUP!$C80:$DB80),0)</f>
        <v>0</v>
      </c>
      <c r="BY80" s="15">
        <f>IF(SUM(wSUP!$C80:$DB80),$A80*wSUP!BY80/SUM(wSUP!$C80:$DB80),0)</f>
        <v>0</v>
      </c>
      <c r="BZ80" s="15">
        <f>IF(SUM(wSUP!$C80:$DB80),$A80*wSUP!BZ80/SUM(wSUP!$C80:$DB80),0)</f>
        <v>0</v>
      </c>
      <c r="CA80" s="15">
        <f>IF(SUM(wSUP!$C80:$DB80),$A80*wSUP!CA80/SUM(wSUP!$C80:$DB80),0)</f>
        <v>0</v>
      </c>
      <c r="CB80" s="15">
        <f>IF(SUM(wSUP!$C80:$DB80),$A80*wSUP!CB80/SUM(wSUP!$C80:$DB80),0)</f>
        <v>0</v>
      </c>
      <c r="CC80" s="15">
        <f>IF(SUM(wSUP!$C80:$DB80),$A80*wSUP!CC80/SUM(wSUP!$C80:$DB80),0)</f>
        <v>0</v>
      </c>
      <c r="CD80" s="15">
        <f>IF(SUM(wSUP!$C80:$DB80),$A80*wSUP!CD80/SUM(wSUP!$C80:$DB80),0)</f>
        <v>0</v>
      </c>
      <c r="CE80" s="15">
        <f>IF(SUM(wSUP!$C80:$DB80),$A80*wSUP!CE80/SUM(wSUP!$C80:$DB80),0)</f>
        <v>0</v>
      </c>
      <c r="CF80" s="15">
        <f>IF(SUM(wSUP!$C80:$DB80),$A80*wSUP!CF80/SUM(wSUP!$C80:$DB80),0)</f>
        <v>0</v>
      </c>
      <c r="CG80" s="15">
        <f>IF(SUM(wSUP!$C80:$DB80),$A80*wSUP!CG80/SUM(wSUP!$C80:$DB80),0)</f>
        <v>0</v>
      </c>
      <c r="CH80" s="15">
        <f>IF(SUM(wSUP!$C80:$DB80),$A80*wSUP!CH80/SUM(wSUP!$C80:$DB80),0)</f>
        <v>0</v>
      </c>
      <c r="CI80" s="15">
        <f>IF(SUM(wSUP!$C80:$DB80),$A80*wSUP!CI80/SUM(wSUP!$C80:$DB80),0)</f>
        <v>0</v>
      </c>
      <c r="CJ80" s="15">
        <f>IF(SUM(wSUP!$C80:$DB80),$A80*wSUP!CJ80/SUM(wSUP!$C80:$DB80),0)</f>
        <v>0</v>
      </c>
      <c r="CK80" s="15">
        <f>IF(SUM(wSUP!$C80:$DB80),$A80*wSUP!CK80/SUM(wSUP!$C80:$DB80),0)</f>
        <v>0</v>
      </c>
      <c r="CL80" s="15">
        <f>IF(SUM(wSUP!$C80:$DB80),$A80*wSUP!CL80/SUM(wSUP!$C80:$DB80),0)</f>
        <v>0</v>
      </c>
      <c r="CM80" s="15">
        <f>IF(SUM(wSUP!$C80:$DB80),$A80*wSUP!CM80/SUM(wSUP!$C80:$DB80),0)</f>
        <v>0</v>
      </c>
      <c r="CN80" s="15">
        <f>IF(SUM(wSUP!$C80:$DB80),$A80*wSUP!CN80/SUM(wSUP!$C80:$DB80),0)</f>
        <v>0</v>
      </c>
      <c r="CO80" s="15">
        <f>IF(SUM(wSUP!$C80:$DB80),$A80*wSUP!CO80/SUM(wSUP!$C80:$DB80),0)</f>
        <v>0</v>
      </c>
      <c r="CP80" s="15">
        <f>IF(SUM(wSUP!$C80:$DB80),$A80*wSUP!CP80/SUM(wSUP!$C80:$DB80),0)</f>
        <v>0</v>
      </c>
      <c r="CQ80" s="15">
        <f>IF(SUM(wSUP!$C80:$DB80),$A80*wSUP!CQ80/SUM(wSUP!$C80:$DB80),0)</f>
        <v>0</v>
      </c>
      <c r="CR80" s="15">
        <f>IF(SUM(wSUP!$C80:$DB80),$A80*wSUP!CR80/SUM(wSUP!$C80:$DB80),0)</f>
        <v>0</v>
      </c>
      <c r="CS80" s="15">
        <f>IF(SUM(wSUP!$C80:$DB80),$A80*wSUP!CS80/SUM(wSUP!$C80:$DB80),0)</f>
        <v>0</v>
      </c>
      <c r="CT80" s="15">
        <f>IF(SUM(wSUP!$C80:$DB80),$A80*wSUP!CT80/SUM(wSUP!$C80:$DB80),0)</f>
        <v>0</v>
      </c>
      <c r="CU80" s="15">
        <f>IF(SUM(wSUP!$C80:$DB80),$A80*wSUP!CU80/SUM(wSUP!$C80:$DB80),0)</f>
        <v>0</v>
      </c>
      <c r="CV80" s="15">
        <f>IF(SUM(wSUP!$C80:$DB80),$A80*wSUP!CV80/SUM(wSUP!$C80:$DB80),0)</f>
        <v>0</v>
      </c>
      <c r="CW80" s="15">
        <f>IF(SUM(wSUP!$C80:$DB80),$A80*wSUP!CW80/SUM(wSUP!$C80:$DB80),0)</f>
        <v>0</v>
      </c>
      <c r="CX80" s="15">
        <f>IF(SUM(wSUP!$C80:$DB80),$A80*wSUP!CX80/SUM(wSUP!$C80:$DB80),0)</f>
        <v>0</v>
      </c>
      <c r="CY80" s="15">
        <f>IF(SUM(wSUP!$C80:$DB80),$A80*wSUP!CY80/SUM(wSUP!$C80:$DB80),0)</f>
        <v>0</v>
      </c>
      <c r="CZ80" s="15">
        <f>IF(SUM(wSUP!$C80:$DB80),$A80*wSUP!CZ80/SUM(wSUP!$C80:$DB80),0)</f>
        <v>0</v>
      </c>
      <c r="DA80" s="15">
        <f>IF(SUM(wSUP!$C80:$DB80),$A80*wSUP!DA80/SUM(wSUP!$C80:$DB80),0)</f>
        <v>0</v>
      </c>
      <c r="DB80" s="15">
        <f>IF(SUM(wSUP!$C80:$DB80),$A80*wSUP!DB80/SUM(wSUP!$C80:$DB80),0)</f>
        <v>0</v>
      </c>
      <c r="DC80" s="1"/>
    </row>
    <row r="81" spans="1:107" x14ac:dyDescent="0.35">
      <c r="A81" s="35">
        <v>49.704470494531535</v>
      </c>
      <c r="B81" s="15" t="s">
        <v>533</v>
      </c>
      <c r="C81" s="15">
        <f>IF(SUM(wSUP!$C81:$DB81),$A81*wSUP!C81/SUM(wSUP!$C81:$DB81),0)</f>
        <v>0</v>
      </c>
      <c r="D81" s="15">
        <f>IF(SUM(wSUP!$C81:$DB81),$A81*wSUP!D81/SUM(wSUP!$C81:$DB81),0)</f>
        <v>0</v>
      </c>
      <c r="E81" s="15">
        <f>IF(SUM(wSUP!$C81:$DB81),$A81*wSUP!E81/SUM(wSUP!$C81:$DB81),0)</f>
        <v>0</v>
      </c>
      <c r="F81" s="15">
        <f>IF(SUM(wSUP!$C81:$DB81),$A81*wSUP!F81/SUM(wSUP!$C81:$DB81),0)</f>
        <v>0</v>
      </c>
      <c r="G81" s="15">
        <f>IF(SUM(wSUP!$C81:$DB81),$A81*wSUP!G81/SUM(wSUP!$C81:$DB81),0)</f>
        <v>0</v>
      </c>
      <c r="H81" s="15">
        <f>IF(SUM(wSUP!$C81:$DB81),$A81*wSUP!H81/SUM(wSUP!$C81:$DB81),0)</f>
        <v>0</v>
      </c>
      <c r="I81" s="15">
        <f>IF(SUM(wSUP!$C81:$DB81),$A81*wSUP!I81/SUM(wSUP!$C81:$DB81),0)</f>
        <v>0</v>
      </c>
      <c r="J81" s="15">
        <f>IF(SUM(wSUP!$C81:$DB81),$A81*wSUP!J81/SUM(wSUP!$C81:$DB81),0)</f>
        <v>0</v>
      </c>
      <c r="K81" s="15">
        <f>IF(SUM(wSUP!$C81:$DB81),$A81*wSUP!K81/SUM(wSUP!$C81:$DB81),0)</f>
        <v>0</v>
      </c>
      <c r="L81" s="15">
        <f>IF(SUM(wSUP!$C81:$DB81),$A81*wSUP!L81/SUM(wSUP!$C81:$DB81),0)</f>
        <v>0</v>
      </c>
      <c r="M81" s="15">
        <f>IF(SUM(wSUP!$C81:$DB81),$A81*wSUP!M81/SUM(wSUP!$C81:$DB81),0)</f>
        <v>0</v>
      </c>
      <c r="N81" s="15">
        <f>IF(SUM(wSUP!$C81:$DB81),$A81*wSUP!N81/SUM(wSUP!$C81:$DB81),0)</f>
        <v>0</v>
      </c>
      <c r="O81" s="15">
        <f>IF(SUM(wSUP!$C81:$DB81),$A81*wSUP!O81/SUM(wSUP!$C81:$DB81),0)</f>
        <v>0</v>
      </c>
      <c r="P81" s="15">
        <f>IF(SUM(wSUP!$C81:$DB81),$A81*wSUP!P81/SUM(wSUP!$C81:$DB81),0)</f>
        <v>0</v>
      </c>
      <c r="Q81" s="15">
        <f>IF(SUM(wSUP!$C81:$DB81),$A81*wSUP!Q81/SUM(wSUP!$C81:$DB81),0)</f>
        <v>0</v>
      </c>
      <c r="R81" s="15">
        <f>IF(SUM(wSUP!$C81:$DB81),$A81*wSUP!R81/SUM(wSUP!$C81:$DB81),0)</f>
        <v>0</v>
      </c>
      <c r="S81" s="15">
        <f>IF(SUM(wSUP!$C81:$DB81),$A81*wSUP!S81/SUM(wSUP!$C81:$DB81),0)</f>
        <v>0</v>
      </c>
      <c r="T81" s="15">
        <f>IF(SUM(wSUP!$C81:$DB81),$A81*wSUP!T81/SUM(wSUP!$C81:$DB81),0)</f>
        <v>0</v>
      </c>
      <c r="U81" s="15">
        <f>IF(SUM(wSUP!$C81:$DB81),$A81*wSUP!U81/SUM(wSUP!$C81:$DB81),0)</f>
        <v>0</v>
      </c>
      <c r="V81" s="15">
        <f>IF(SUM(wSUP!$C81:$DB81),$A81*wSUP!V81/SUM(wSUP!$C81:$DB81),0)</f>
        <v>0</v>
      </c>
      <c r="W81" s="15">
        <f>IF(SUM(wSUP!$C81:$DB81),$A81*wSUP!W81/SUM(wSUP!$C81:$DB81),0)</f>
        <v>0</v>
      </c>
      <c r="X81" s="15">
        <f>IF(SUM(wSUP!$C81:$DB81),$A81*wSUP!X81/SUM(wSUP!$C81:$DB81),0)</f>
        <v>0</v>
      </c>
      <c r="Y81" s="15">
        <f>IF(SUM(wSUP!$C81:$DB81),$A81*wSUP!Y81/SUM(wSUP!$C81:$DB81),0)</f>
        <v>0</v>
      </c>
      <c r="Z81" s="15">
        <f>IF(SUM(wSUP!$C81:$DB81),$A81*wSUP!Z81/SUM(wSUP!$C81:$DB81),0)</f>
        <v>0</v>
      </c>
      <c r="AA81" s="15">
        <f>IF(SUM(wSUP!$C81:$DB81),$A81*wSUP!AA81/SUM(wSUP!$C81:$DB81),0)</f>
        <v>0</v>
      </c>
      <c r="AB81" s="15">
        <f>IF(SUM(wSUP!$C81:$DB81),$A81*wSUP!AB81/SUM(wSUP!$C81:$DB81),0)</f>
        <v>0</v>
      </c>
      <c r="AC81" s="15">
        <f>IF(SUM(wSUP!$C81:$DB81),$A81*wSUP!AC81/SUM(wSUP!$C81:$DB81),0)</f>
        <v>0</v>
      </c>
      <c r="AD81" s="15">
        <f>IF(SUM(wSUP!$C81:$DB81),$A81*wSUP!AD81/SUM(wSUP!$C81:$DB81),0)</f>
        <v>0</v>
      </c>
      <c r="AE81" s="15">
        <f>IF(SUM(wSUP!$C81:$DB81),$A81*wSUP!AE81/SUM(wSUP!$C81:$DB81),0)</f>
        <v>0</v>
      </c>
      <c r="AF81" s="15">
        <f>IF(SUM(wSUP!$C81:$DB81),$A81*wSUP!AF81/SUM(wSUP!$C81:$DB81),0)</f>
        <v>0</v>
      </c>
      <c r="AG81" s="15">
        <f>IF(SUM(wSUP!$C81:$DB81),$A81*wSUP!AG81/SUM(wSUP!$C81:$DB81),0)</f>
        <v>0</v>
      </c>
      <c r="AH81" s="15">
        <f>IF(SUM(wSUP!$C81:$DB81),$A81*wSUP!AH81/SUM(wSUP!$C81:$DB81),0)</f>
        <v>0</v>
      </c>
      <c r="AI81" s="15">
        <f>IF(SUM(wSUP!$C81:$DB81),$A81*wSUP!AI81/SUM(wSUP!$C81:$DB81),0)</f>
        <v>0</v>
      </c>
      <c r="AJ81" s="15">
        <f>IF(SUM(wSUP!$C81:$DB81),$A81*wSUP!AJ81/SUM(wSUP!$C81:$DB81),0)</f>
        <v>0</v>
      </c>
      <c r="AK81" s="15">
        <f>IF(SUM(wSUP!$C81:$DB81),$A81*wSUP!AK81/SUM(wSUP!$C81:$DB81),0)</f>
        <v>0</v>
      </c>
      <c r="AL81" s="15">
        <f>IF(SUM(wSUP!$C81:$DB81),$A81*wSUP!AL81/SUM(wSUP!$C81:$DB81),0)</f>
        <v>0</v>
      </c>
      <c r="AM81" s="15">
        <f>IF(SUM(wSUP!$C81:$DB81),$A81*wSUP!AM81/SUM(wSUP!$C81:$DB81),0)</f>
        <v>0</v>
      </c>
      <c r="AN81" s="15">
        <f>IF(SUM(wSUP!$C81:$DB81),$A81*wSUP!AN81/SUM(wSUP!$C81:$DB81),0)</f>
        <v>0</v>
      </c>
      <c r="AO81" s="15">
        <f>IF(SUM(wSUP!$C81:$DB81),$A81*wSUP!AO81/SUM(wSUP!$C81:$DB81),0)</f>
        <v>0</v>
      </c>
      <c r="AP81" s="15">
        <f>IF(SUM(wSUP!$C81:$DB81),$A81*wSUP!AP81/SUM(wSUP!$C81:$DB81),0)</f>
        <v>0</v>
      </c>
      <c r="AQ81" s="15">
        <f>IF(SUM(wSUP!$C81:$DB81),$A81*wSUP!AQ81/SUM(wSUP!$C81:$DB81),0)</f>
        <v>0</v>
      </c>
      <c r="AR81" s="15">
        <f>IF(SUM(wSUP!$C81:$DB81),$A81*wSUP!AR81/SUM(wSUP!$C81:$DB81),0)</f>
        <v>0</v>
      </c>
      <c r="AS81" s="15">
        <f>IF(SUM(wSUP!$C81:$DB81),$A81*wSUP!AS81/SUM(wSUP!$C81:$DB81),0)</f>
        <v>0</v>
      </c>
      <c r="AT81" s="15">
        <f>IF(SUM(wSUP!$C81:$DB81),$A81*wSUP!AT81/SUM(wSUP!$C81:$DB81),0)</f>
        <v>0</v>
      </c>
      <c r="AU81" s="15">
        <f>IF(SUM(wSUP!$C81:$DB81),$A81*wSUP!AU81/SUM(wSUP!$C81:$DB81),0)</f>
        <v>0</v>
      </c>
      <c r="AV81" s="15">
        <f>IF(SUM(wSUP!$C81:$DB81),$A81*wSUP!AV81/SUM(wSUP!$C81:$DB81),0)</f>
        <v>0</v>
      </c>
      <c r="AW81" s="15">
        <f>IF(SUM(wSUP!$C81:$DB81),$A81*wSUP!AW81/SUM(wSUP!$C81:$DB81),0)</f>
        <v>0</v>
      </c>
      <c r="AX81" s="15">
        <f>IF(SUM(wSUP!$C81:$DB81),$A81*wSUP!AX81/SUM(wSUP!$C81:$DB81),0)</f>
        <v>0</v>
      </c>
      <c r="AY81" s="15">
        <f>IF(SUM(wSUP!$C81:$DB81),$A81*wSUP!AY81/SUM(wSUP!$C81:$DB81),0)</f>
        <v>0</v>
      </c>
      <c r="AZ81" s="15">
        <f>IF(SUM(wSUP!$C81:$DB81),$A81*wSUP!AZ81/SUM(wSUP!$C81:$DB81),0)</f>
        <v>0</v>
      </c>
      <c r="BA81" s="15">
        <f>IF(SUM(wSUP!$C81:$DB81),$A81*wSUP!BA81/SUM(wSUP!$C81:$DB81),0)</f>
        <v>0</v>
      </c>
      <c r="BB81" s="15">
        <f>IF(SUM(wSUP!$C81:$DB81),$A81*wSUP!BB81/SUM(wSUP!$C81:$DB81),0)</f>
        <v>0</v>
      </c>
      <c r="BC81" s="15">
        <f>IF(SUM(wSUP!$C81:$DB81),$A81*wSUP!BC81/SUM(wSUP!$C81:$DB81),0)</f>
        <v>0</v>
      </c>
      <c r="BD81" s="15">
        <f>IF(SUM(wSUP!$C81:$DB81),$A81*wSUP!BD81/SUM(wSUP!$C81:$DB81),0)</f>
        <v>0</v>
      </c>
      <c r="BE81" s="15">
        <f>IF(SUM(wSUP!$C81:$DB81),$A81*wSUP!BE81/SUM(wSUP!$C81:$DB81),0)</f>
        <v>0</v>
      </c>
      <c r="BF81" s="15">
        <f>IF(SUM(wSUP!$C81:$DB81),$A81*wSUP!BF81/SUM(wSUP!$C81:$DB81),0)</f>
        <v>0</v>
      </c>
      <c r="BG81" s="15">
        <f>IF(SUM(wSUP!$C81:$DB81),$A81*wSUP!BG81/SUM(wSUP!$C81:$DB81),0)</f>
        <v>0</v>
      </c>
      <c r="BH81" s="15">
        <f>IF(SUM(wSUP!$C81:$DB81),$A81*wSUP!BH81/SUM(wSUP!$C81:$DB81),0)</f>
        <v>0</v>
      </c>
      <c r="BI81" s="15">
        <f>IF(SUM(wSUP!$C81:$DB81),$A81*wSUP!BI81/SUM(wSUP!$C81:$DB81),0)</f>
        <v>0</v>
      </c>
      <c r="BJ81" s="15">
        <f>IF(SUM(wSUP!$C81:$DB81),$A81*wSUP!BJ81/SUM(wSUP!$C81:$DB81),0)</f>
        <v>0</v>
      </c>
      <c r="BK81" s="15">
        <f>IF(SUM(wSUP!$C81:$DB81),$A81*wSUP!BK81/SUM(wSUP!$C81:$DB81),0)</f>
        <v>0</v>
      </c>
      <c r="BL81" s="15">
        <f>IF(SUM(wSUP!$C81:$DB81),$A81*wSUP!BL81/SUM(wSUP!$C81:$DB81),0)</f>
        <v>0</v>
      </c>
      <c r="BM81" s="15">
        <f>IF(SUM(wSUP!$C81:$DB81),$A81*wSUP!BM81/SUM(wSUP!$C81:$DB81),0)</f>
        <v>0</v>
      </c>
      <c r="BN81" s="15">
        <f>IF(SUM(wSUP!$C81:$DB81),$A81*wSUP!BN81/SUM(wSUP!$C81:$DB81),0)</f>
        <v>0</v>
      </c>
      <c r="BO81" s="15">
        <f>IF(SUM(wSUP!$C81:$DB81),$A81*wSUP!BO81/SUM(wSUP!$C81:$DB81),0)</f>
        <v>0</v>
      </c>
      <c r="BP81" s="15">
        <f>IF(SUM(wSUP!$C81:$DB81),$A81*wSUP!BP81/SUM(wSUP!$C81:$DB81),0)</f>
        <v>0</v>
      </c>
      <c r="BQ81" s="15">
        <f>IF(SUM(wSUP!$C81:$DB81),$A81*wSUP!BQ81/SUM(wSUP!$C81:$DB81),0)</f>
        <v>0</v>
      </c>
      <c r="BR81" s="15">
        <f>IF(SUM(wSUP!$C81:$DB81),$A81*wSUP!BR81/SUM(wSUP!$C81:$DB81),0)</f>
        <v>0</v>
      </c>
      <c r="BS81" s="15">
        <f>IF(SUM(wSUP!$C81:$DB81),$A81*wSUP!BS81/SUM(wSUP!$C81:$DB81),0)</f>
        <v>0</v>
      </c>
      <c r="BT81" s="15">
        <f>IF(SUM(wSUP!$C81:$DB81),$A81*wSUP!BT81/SUM(wSUP!$C81:$DB81),0)</f>
        <v>0</v>
      </c>
      <c r="BU81" s="15">
        <f>IF(SUM(wSUP!$C81:$DB81),$A81*wSUP!BU81/SUM(wSUP!$C81:$DB81),0)</f>
        <v>0</v>
      </c>
      <c r="BV81" s="15">
        <f>IF(SUM(wSUP!$C81:$DB81),$A81*wSUP!BV81/SUM(wSUP!$C81:$DB81),0)</f>
        <v>0</v>
      </c>
      <c r="BW81" s="15">
        <f>IF(SUM(wSUP!$C81:$DB81),$A81*wSUP!BW81/SUM(wSUP!$C81:$DB81),0)</f>
        <v>0</v>
      </c>
      <c r="BX81" s="15">
        <f>IF(SUM(wSUP!$C81:$DB81),$A81*wSUP!BX81/SUM(wSUP!$C81:$DB81),0)</f>
        <v>33.767766072028316</v>
      </c>
      <c r="BY81" s="15">
        <f>IF(SUM(wSUP!$C81:$DB81),$A81*wSUP!BY81/SUM(wSUP!$C81:$DB81),0)</f>
        <v>5.4422615366915377</v>
      </c>
      <c r="BZ81" s="15">
        <f>IF(SUM(wSUP!$C81:$DB81),$A81*wSUP!BZ81/SUM(wSUP!$C81:$DB81),0)</f>
        <v>5.4123133340945886</v>
      </c>
      <c r="CA81" s="15">
        <f>IF(SUM(wSUP!$C81:$DB81),$A81*wSUP!CA81/SUM(wSUP!$C81:$DB81),0)</f>
        <v>5.0821295517170952</v>
      </c>
      <c r="CB81" s="15">
        <f>IF(SUM(wSUP!$C81:$DB81),$A81*wSUP!CB81/SUM(wSUP!$C81:$DB81),0)</f>
        <v>0</v>
      </c>
      <c r="CC81" s="15">
        <f>IF(SUM(wSUP!$C81:$DB81),$A81*wSUP!CC81/SUM(wSUP!$C81:$DB81),0)</f>
        <v>0</v>
      </c>
      <c r="CD81" s="15">
        <f>IF(SUM(wSUP!$C81:$DB81),$A81*wSUP!CD81/SUM(wSUP!$C81:$DB81),0)</f>
        <v>0</v>
      </c>
      <c r="CE81" s="15">
        <f>IF(SUM(wSUP!$C81:$DB81),$A81*wSUP!CE81/SUM(wSUP!$C81:$DB81),0)</f>
        <v>0</v>
      </c>
      <c r="CF81" s="15">
        <f>IF(SUM(wSUP!$C81:$DB81),$A81*wSUP!CF81/SUM(wSUP!$C81:$DB81),0)</f>
        <v>0</v>
      </c>
      <c r="CG81" s="15">
        <f>IF(SUM(wSUP!$C81:$DB81),$A81*wSUP!CG81/SUM(wSUP!$C81:$DB81),0)</f>
        <v>0</v>
      </c>
      <c r="CH81" s="15">
        <f>IF(SUM(wSUP!$C81:$DB81),$A81*wSUP!CH81/SUM(wSUP!$C81:$DB81),0)</f>
        <v>0</v>
      </c>
      <c r="CI81" s="15">
        <f>IF(SUM(wSUP!$C81:$DB81),$A81*wSUP!CI81/SUM(wSUP!$C81:$DB81),0)</f>
        <v>0</v>
      </c>
      <c r="CJ81" s="15">
        <f>IF(SUM(wSUP!$C81:$DB81),$A81*wSUP!CJ81/SUM(wSUP!$C81:$DB81),0)</f>
        <v>0</v>
      </c>
      <c r="CK81" s="15">
        <f>IF(SUM(wSUP!$C81:$DB81),$A81*wSUP!CK81/SUM(wSUP!$C81:$DB81),0)</f>
        <v>0</v>
      </c>
      <c r="CL81" s="15">
        <f>IF(SUM(wSUP!$C81:$DB81),$A81*wSUP!CL81/SUM(wSUP!$C81:$DB81),0)</f>
        <v>0</v>
      </c>
      <c r="CM81" s="15">
        <f>IF(SUM(wSUP!$C81:$DB81),$A81*wSUP!CM81/SUM(wSUP!$C81:$DB81),0)</f>
        <v>0</v>
      </c>
      <c r="CN81" s="15">
        <f>IF(SUM(wSUP!$C81:$DB81),$A81*wSUP!CN81/SUM(wSUP!$C81:$DB81),0)</f>
        <v>0</v>
      </c>
      <c r="CO81" s="15">
        <f>IF(SUM(wSUP!$C81:$DB81),$A81*wSUP!CO81/SUM(wSUP!$C81:$DB81),0)</f>
        <v>0</v>
      </c>
      <c r="CP81" s="15">
        <f>IF(SUM(wSUP!$C81:$DB81),$A81*wSUP!CP81/SUM(wSUP!$C81:$DB81),0)</f>
        <v>0</v>
      </c>
      <c r="CQ81" s="15">
        <f>IF(SUM(wSUP!$C81:$DB81),$A81*wSUP!CQ81/SUM(wSUP!$C81:$DB81),0)</f>
        <v>0</v>
      </c>
      <c r="CR81" s="15">
        <f>IF(SUM(wSUP!$C81:$DB81),$A81*wSUP!CR81/SUM(wSUP!$C81:$DB81),0)</f>
        <v>0</v>
      </c>
      <c r="CS81" s="15">
        <f>IF(SUM(wSUP!$C81:$DB81),$A81*wSUP!CS81/SUM(wSUP!$C81:$DB81),0)</f>
        <v>0</v>
      </c>
      <c r="CT81" s="15">
        <f>IF(SUM(wSUP!$C81:$DB81),$A81*wSUP!CT81/SUM(wSUP!$C81:$DB81),0)</f>
        <v>0</v>
      </c>
      <c r="CU81" s="15">
        <f>IF(SUM(wSUP!$C81:$DB81),$A81*wSUP!CU81/SUM(wSUP!$C81:$DB81),0)</f>
        <v>0</v>
      </c>
      <c r="CV81" s="15">
        <f>IF(SUM(wSUP!$C81:$DB81),$A81*wSUP!CV81/SUM(wSUP!$C81:$DB81),0)</f>
        <v>0</v>
      </c>
      <c r="CW81" s="15">
        <f>IF(SUM(wSUP!$C81:$DB81),$A81*wSUP!CW81/SUM(wSUP!$C81:$DB81),0)</f>
        <v>0</v>
      </c>
      <c r="CX81" s="15">
        <f>IF(SUM(wSUP!$C81:$DB81),$A81*wSUP!CX81/SUM(wSUP!$C81:$DB81),0)</f>
        <v>0</v>
      </c>
      <c r="CY81" s="15">
        <f>IF(SUM(wSUP!$C81:$DB81),$A81*wSUP!CY81/SUM(wSUP!$C81:$DB81),0)</f>
        <v>0</v>
      </c>
      <c r="CZ81" s="15">
        <f>IF(SUM(wSUP!$C81:$DB81),$A81*wSUP!CZ81/SUM(wSUP!$C81:$DB81),0)</f>
        <v>0</v>
      </c>
      <c r="DA81" s="15">
        <f>IF(SUM(wSUP!$C81:$DB81),$A81*wSUP!DA81/SUM(wSUP!$C81:$DB81),0)</f>
        <v>0</v>
      </c>
      <c r="DB81" s="15">
        <f>IF(SUM(wSUP!$C81:$DB81),$A81*wSUP!DB81/SUM(wSUP!$C81:$DB81),0)</f>
        <v>0</v>
      </c>
      <c r="DC81" s="1"/>
    </row>
    <row r="82" spans="1:107" x14ac:dyDescent="0.35">
      <c r="A82" s="35">
        <v>10.434091793678244</v>
      </c>
      <c r="B82" s="15" t="s">
        <v>536</v>
      </c>
      <c r="C82" s="15">
        <f>IF(SUM(wSUP!$C82:$DB82),$A82*wSUP!C82/SUM(wSUP!$C82:$DB82),0)</f>
        <v>0</v>
      </c>
      <c r="D82" s="15">
        <f>IF(SUM(wSUP!$C82:$DB82),$A82*wSUP!D82/SUM(wSUP!$C82:$DB82),0)</f>
        <v>0</v>
      </c>
      <c r="E82" s="15">
        <f>IF(SUM(wSUP!$C82:$DB82),$A82*wSUP!E82/SUM(wSUP!$C82:$DB82),0)</f>
        <v>0</v>
      </c>
      <c r="F82" s="15">
        <f>IF(SUM(wSUP!$C82:$DB82),$A82*wSUP!F82/SUM(wSUP!$C82:$DB82),0)</f>
        <v>0</v>
      </c>
      <c r="G82" s="15">
        <f>IF(SUM(wSUP!$C82:$DB82),$A82*wSUP!G82/SUM(wSUP!$C82:$DB82),0)</f>
        <v>0</v>
      </c>
      <c r="H82" s="15">
        <f>IF(SUM(wSUP!$C82:$DB82),$A82*wSUP!H82/SUM(wSUP!$C82:$DB82),0)</f>
        <v>0</v>
      </c>
      <c r="I82" s="15">
        <f>IF(SUM(wSUP!$C82:$DB82),$A82*wSUP!I82/SUM(wSUP!$C82:$DB82),0)</f>
        <v>0</v>
      </c>
      <c r="J82" s="15">
        <f>IF(SUM(wSUP!$C82:$DB82),$A82*wSUP!J82/SUM(wSUP!$C82:$DB82),0)</f>
        <v>0</v>
      </c>
      <c r="K82" s="15">
        <f>IF(SUM(wSUP!$C82:$DB82),$A82*wSUP!K82/SUM(wSUP!$C82:$DB82),0)</f>
        <v>0</v>
      </c>
      <c r="L82" s="15">
        <f>IF(SUM(wSUP!$C82:$DB82),$A82*wSUP!L82/SUM(wSUP!$C82:$DB82),0)</f>
        <v>0</v>
      </c>
      <c r="M82" s="15">
        <f>IF(SUM(wSUP!$C82:$DB82),$A82*wSUP!M82/SUM(wSUP!$C82:$DB82),0)</f>
        <v>0</v>
      </c>
      <c r="N82" s="15">
        <f>IF(SUM(wSUP!$C82:$DB82),$A82*wSUP!N82/SUM(wSUP!$C82:$DB82),0)</f>
        <v>0</v>
      </c>
      <c r="O82" s="15">
        <f>IF(SUM(wSUP!$C82:$DB82),$A82*wSUP!O82/SUM(wSUP!$C82:$DB82),0)</f>
        <v>0</v>
      </c>
      <c r="P82" s="15">
        <f>IF(SUM(wSUP!$C82:$DB82),$A82*wSUP!P82/SUM(wSUP!$C82:$DB82),0)</f>
        <v>0</v>
      </c>
      <c r="Q82" s="15">
        <f>IF(SUM(wSUP!$C82:$DB82),$A82*wSUP!Q82/SUM(wSUP!$C82:$DB82),0)</f>
        <v>0</v>
      </c>
      <c r="R82" s="15">
        <f>IF(SUM(wSUP!$C82:$DB82),$A82*wSUP!R82/SUM(wSUP!$C82:$DB82),0)</f>
        <v>0</v>
      </c>
      <c r="S82" s="15">
        <f>IF(SUM(wSUP!$C82:$DB82),$A82*wSUP!S82/SUM(wSUP!$C82:$DB82),0)</f>
        <v>0</v>
      </c>
      <c r="T82" s="15">
        <f>IF(SUM(wSUP!$C82:$DB82),$A82*wSUP!T82/SUM(wSUP!$C82:$DB82),0)</f>
        <v>0</v>
      </c>
      <c r="U82" s="15">
        <f>IF(SUM(wSUP!$C82:$DB82),$A82*wSUP!U82/SUM(wSUP!$C82:$DB82),0)</f>
        <v>0</v>
      </c>
      <c r="V82" s="15">
        <f>IF(SUM(wSUP!$C82:$DB82),$A82*wSUP!V82/SUM(wSUP!$C82:$DB82),0)</f>
        <v>0</v>
      </c>
      <c r="W82" s="15">
        <f>IF(SUM(wSUP!$C82:$DB82),$A82*wSUP!W82/SUM(wSUP!$C82:$DB82),0)</f>
        <v>0</v>
      </c>
      <c r="X82" s="15">
        <f>IF(SUM(wSUP!$C82:$DB82),$A82*wSUP!X82/SUM(wSUP!$C82:$DB82),0)</f>
        <v>0</v>
      </c>
      <c r="Y82" s="15">
        <f>IF(SUM(wSUP!$C82:$DB82),$A82*wSUP!Y82/SUM(wSUP!$C82:$DB82),0)</f>
        <v>0</v>
      </c>
      <c r="Z82" s="15">
        <f>IF(SUM(wSUP!$C82:$DB82),$A82*wSUP!Z82/SUM(wSUP!$C82:$DB82),0)</f>
        <v>0</v>
      </c>
      <c r="AA82" s="15">
        <f>IF(SUM(wSUP!$C82:$DB82),$A82*wSUP!AA82/SUM(wSUP!$C82:$DB82),0)</f>
        <v>0</v>
      </c>
      <c r="AB82" s="15">
        <f>IF(SUM(wSUP!$C82:$DB82),$A82*wSUP!AB82/SUM(wSUP!$C82:$DB82),0)</f>
        <v>0</v>
      </c>
      <c r="AC82" s="15">
        <f>IF(SUM(wSUP!$C82:$DB82),$A82*wSUP!AC82/SUM(wSUP!$C82:$DB82),0)</f>
        <v>0</v>
      </c>
      <c r="AD82" s="15">
        <f>IF(SUM(wSUP!$C82:$DB82),$A82*wSUP!AD82/SUM(wSUP!$C82:$DB82),0)</f>
        <v>0</v>
      </c>
      <c r="AE82" s="15">
        <f>IF(SUM(wSUP!$C82:$DB82),$A82*wSUP!AE82/SUM(wSUP!$C82:$DB82),0)</f>
        <v>0</v>
      </c>
      <c r="AF82" s="15">
        <f>IF(SUM(wSUP!$C82:$DB82),$A82*wSUP!AF82/SUM(wSUP!$C82:$DB82),0)</f>
        <v>0</v>
      </c>
      <c r="AG82" s="15">
        <f>IF(SUM(wSUP!$C82:$DB82),$A82*wSUP!AG82/SUM(wSUP!$C82:$DB82),0)</f>
        <v>0</v>
      </c>
      <c r="AH82" s="15">
        <f>IF(SUM(wSUP!$C82:$DB82),$A82*wSUP!AH82/SUM(wSUP!$C82:$DB82),0)</f>
        <v>0</v>
      </c>
      <c r="AI82" s="15">
        <f>IF(SUM(wSUP!$C82:$DB82),$A82*wSUP!AI82/SUM(wSUP!$C82:$DB82),0)</f>
        <v>0</v>
      </c>
      <c r="AJ82" s="15">
        <f>IF(SUM(wSUP!$C82:$DB82),$A82*wSUP!AJ82/SUM(wSUP!$C82:$DB82),0)</f>
        <v>0</v>
      </c>
      <c r="AK82" s="15">
        <f>IF(SUM(wSUP!$C82:$DB82),$A82*wSUP!AK82/SUM(wSUP!$C82:$DB82),0)</f>
        <v>0</v>
      </c>
      <c r="AL82" s="15">
        <f>IF(SUM(wSUP!$C82:$DB82),$A82*wSUP!AL82/SUM(wSUP!$C82:$DB82),0)</f>
        <v>0</v>
      </c>
      <c r="AM82" s="15">
        <f>IF(SUM(wSUP!$C82:$DB82),$A82*wSUP!AM82/SUM(wSUP!$C82:$DB82),0)</f>
        <v>0</v>
      </c>
      <c r="AN82" s="15">
        <f>IF(SUM(wSUP!$C82:$DB82),$A82*wSUP!AN82/SUM(wSUP!$C82:$DB82),0)</f>
        <v>0</v>
      </c>
      <c r="AO82" s="15">
        <f>IF(SUM(wSUP!$C82:$DB82),$A82*wSUP!AO82/SUM(wSUP!$C82:$DB82),0)</f>
        <v>0</v>
      </c>
      <c r="AP82" s="15">
        <f>IF(SUM(wSUP!$C82:$DB82),$A82*wSUP!AP82/SUM(wSUP!$C82:$DB82),0)</f>
        <v>0</v>
      </c>
      <c r="AQ82" s="15">
        <f>IF(SUM(wSUP!$C82:$DB82),$A82*wSUP!AQ82/SUM(wSUP!$C82:$DB82),0)</f>
        <v>0</v>
      </c>
      <c r="AR82" s="15">
        <f>IF(SUM(wSUP!$C82:$DB82),$A82*wSUP!AR82/SUM(wSUP!$C82:$DB82),0)</f>
        <v>0</v>
      </c>
      <c r="AS82" s="15">
        <f>IF(SUM(wSUP!$C82:$DB82),$A82*wSUP!AS82/SUM(wSUP!$C82:$DB82),0)</f>
        <v>0</v>
      </c>
      <c r="AT82" s="15">
        <f>IF(SUM(wSUP!$C82:$DB82),$A82*wSUP!AT82/SUM(wSUP!$C82:$DB82),0)</f>
        <v>0</v>
      </c>
      <c r="AU82" s="15">
        <f>IF(SUM(wSUP!$C82:$DB82),$A82*wSUP!AU82/SUM(wSUP!$C82:$DB82),0)</f>
        <v>0</v>
      </c>
      <c r="AV82" s="15">
        <f>IF(SUM(wSUP!$C82:$DB82),$A82*wSUP!AV82/SUM(wSUP!$C82:$DB82),0)</f>
        <v>0</v>
      </c>
      <c r="AW82" s="15">
        <f>IF(SUM(wSUP!$C82:$DB82),$A82*wSUP!AW82/SUM(wSUP!$C82:$DB82),0)</f>
        <v>0</v>
      </c>
      <c r="AX82" s="15">
        <f>IF(SUM(wSUP!$C82:$DB82),$A82*wSUP!AX82/SUM(wSUP!$C82:$DB82),0)</f>
        <v>0</v>
      </c>
      <c r="AY82" s="15">
        <f>IF(SUM(wSUP!$C82:$DB82),$A82*wSUP!AY82/SUM(wSUP!$C82:$DB82),0)</f>
        <v>0</v>
      </c>
      <c r="AZ82" s="15">
        <f>IF(SUM(wSUP!$C82:$DB82),$A82*wSUP!AZ82/SUM(wSUP!$C82:$DB82),0)</f>
        <v>0</v>
      </c>
      <c r="BA82" s="15">
        <f>IF(SUM(wSUP!$C82:$DB82),$A82*wSUP!BA82/SUM(wSUP!$C82:$DB82),0)</f>
        <v>0</v>
      </c>
      <c r="BB82" s="15">
        <f>IF(SUM(wSUP!$C82:$DB82),$A82*wSUP!BB82/SUM(wSUP!$C82:$DB82),0)</f>
        <v>0</v>
      </c>
      <c r="BC82" s="15">
        <f>IF(SUM(wSUP!$C82:$DB82),$A82*wSUP!BC82/SUM(wSUP!$C82:$DB82),0)</f>
        <v>0</v>
      </c>
      <c r="BD82" s="15">
        <f>IF(SUM(wSUP!$C82:$DB82),$A82*wSUP!BD82/SUM(wSUP!$C82:$DB82),0)</f>
        <v>0</v>
      </c>
      <c r="BE82" s="15">
        <f>IF(SUM(wSUP!$C82:$DB82),$A82*wSUP!BE82/SUM(wSUP!$C82:$DB82),0)</f>
        <v>0</v>
      </c>
      <c r="BF82" s="15">
        <f>IF(SUM(wSUP!$C82:$DB82),$A82*wSUP!BF82/SUM(wSUP!$C82:$DB82),0)</f>
        <v>0</v>
      </c>
      <c r="BG82" s="15">
        <f>IF(SUM(wSUP!$C82:$DB82),$A82*wSUP!BG82/SUM(wSUP!$C82:$DB82),0)</f>
        <v>0</v>
      </c>
      <c r="BH82" s="15">
        <f>IF(SUM(wSUP!$C82:$DB82),$A82*wSUP!BH82/SUM(wSUP!$C82:$DB82),0)</f>
        <v>0</v>
      </c>
      <c r="BI82" s="15">
        <f>IF(SUM(wSUP!$C82:$DB82),$A82*wSUP!BI82/SUM(wSUP!$C82:$DB82),0)</f>
        <v>0</v>
      </c>
      <c r="BJ82" s="15">
        <f>IF(SUM(wSUP!$C82:$DB82),$A82*wSUP!BJ82/SUM(wSUP!$C82:$DB82),0)</f>
        <v>0</v>
      </c>
      <c r="BK82" s="15">
        <f>IF(SUM(wSUP!$C82:$DB82),$A82*wSUP!BK82/SUM(wSUP!$C82:$DB82),0)</f>
        <v>0</v>
      </c>
      <c r="BL82" s="15">
        <f>IF(SUM(wSUP!$C82:$DB82),$A82*wSUP!BL82/SUM(wSUP!$C82:$DB82),0)</f>
        <v>0</v>
      </c>
      <c r="BM82" s="15">
        <f>IF(SUM(wSUP!$C82:$DB82),$A82*wSUP!BM82/SUM(wSUP!$C82:$DB82),0)</f>
        <v>0</v>
      </c>
      <c r="BN82" s="15">
        <f>IF(SUM(wSUP!$C82:$DB82),$A82*wSUP!BN82/SUM(wSUP!$C82:$DB82),0)</f>
        <v>0</v>
      </c>
      <c r="BO82" s="15">
        <f>IF(SUM(wSUP!$C82:$DB82),$A82*wSUP!BO82/SUM(wSUP!$C82:$DB82),0)</f>
        <v>0</v>
      </c>
      <c r="BP82" s="15">
        <f>IF(SUM(wSUP!$C82:$DB82),$A82*wSUP!BP82/SUM(wSUP!$C82:$DB82),0)</f>
        <v>0</v>
      </c>
      <c r="BQ82" s="15">
        <f>IF(SUM(wSUP!$C82:$DB82),$A82*wSUP!BQ82/SUM(wSUP!$C82:$DB82),0)</f>
        <v>0</v>
      </c>
      <c r="BR82" s="15">
        <f>IF(SUM(wSUP!$C82:$DB82),$A82*wSUP!BR82/SUM(wSUP!$C82:$DB82),0)</f>
        <v>0</v>
      </c>
      <c r="BS82" s="15">
        <f>IF(SUM(wSUP!$C82:$DB82),$A82*wSUP!BS82/SUM(wSUP!$C82:$DB82),0)</f>
        <v>0</v>
      </c>
      <c r="BT82" s="15">
        <f>IF(SUM(wSUP!$C82:$DB82),$A82*wSUP!BT82/SUM(wSUP!$C82:$DB82),0)</f>
        <v>0</v>
      </c>
      <c r="BU82" s="15">
        <f>IF(SUM(wSUP!$C82:$DB82),$A82*wSUP!BU82/SUM(wSUP!$C82:$DB82),0)</f>
        <v>0</v>
      </c>
      <c r="BV82" s="15">
        <f>IF(SUM(wSUP!$C82:$DB82),$A82*wSUP!BV82/SUM(wSUP!$C82:$DB82),0)</f>
        <v>0</v>
      </c>
      <c r="BW82" s="15">
        <f>IF(SUM(wSUP!$C82:$DB82),$A82*wSUP!BW82/SUM(wSUP!$C82:$DB82),0)</f>
        <v>0</v>
      </c>
      <c r="BX82" s="15">
        <f>IF(SUM(wSUP!$C82:$DB82),$A82*wSUP!BX82/SUM(wSUP!$C82:$DB82),0)</f>
        <v>7.2484164226753531</v>
      </c>
      <c r="BY82" s="15">
        <f>IF(SUM(wSUP!$C82:$DB82),$A82*wSUP!BY82/SUM(wSUP!$C82:$DB82),0)</f>
        <v>1.6085416598529874</v>
      </c>
      <c r="BZ82" s="15">
        <f>IF(SUM(wSUP!$C82:$DB82),$A82*wSUP!BZ82/SUM(wSUP!$C82:$DB82),0)</f>
        <v>1.1484008871313081</v>
      </c>
      <c r="CA82" s="15">
        <f>IF(SUM(wSUP!$C82:$DB82),$A82*wSUP!CA82/SUM(wSUP!$C82:$DB82),0)</f>
        <v>0.42873282401859325</v>
      </c>
      <c r="CB82" s="15">
        <f>IF(SUM(wSUP!$C82:$DB82),$A82*wSUP!CB82/SUM(wSUP!$C82:$DB82),0)</f>
        <v>0</v>
      </c>
      <c r="CC82" s="15">
        <f>IF(SUM(wSUP!$C82:$DB82),$A82*wSUP!CC82/SUM(wSUP!$C82:$DB82),0)</f>
        <v>0</v>
      </c>
      <c r="CD82" s="15">
        <f>IF(SUM(wSUP!$C82:$DB82),$A82*wSUP!CD82/SUM(wSUP!$C82:$DB82),0)</f>
        <v>0</v>
      </c>
      <c r="CE82" s="15">
        <f>IF(SUM(wSUP!$C82:$DB82),$A82*wSUP!CE82/SUM(wSUP!$C82:$DB82),0)</f>
        <v>0</v>
      </c>
      <c r="CF82" s="15">
        <f>IF(SUM(wSUP!$C82:$DB82),$A82*wSUP!CF82/SUM(wSUP!$C82:$DB82),0)</f>
        <v>0</v>
      </c>
      <c r="CG82" s="15">
        <f>IF(SUM(wSUP!$C82:$DB82),$A82*wSUP!CG82/SUM(wSUP!$C82:$DB82),0)</f>
        <v>0</v>
      </c>
      <c r="CH82" s="15">
        <f>IF(SUM(wSUP!$C82:$DB82),$A82*wSUP!CH82/SUM(wSUP!$C82:$DB82),0)</f>
        <v>0</v>
      </c>
      <c r="CI82" s="15">
        <f>IF(SUM(wSUP!$C82:$DB82),$A82*wSUP!CI82/SUM(wSUP!$C82:$DB82),0)</f>
        <v>0</v>
      </c>
      <c r="CJ82" s="15">
        <f>IF(SUM(wSUP!$C82:$DB82),$A82*wSUP!CJ82/SUM(wSUP!$C82:$DB82),0)</f>
        <v>0</v>
      </c>
      <c r="CK82" s="15">
        <f>IF(SUM(wSUP!$C82:$DB82),$A82*wSUP!CK82/SUM(wSUP!$C82:$DB82),0)</f>
        <v>0</v>
      </c>
      <c r="CL82" s="15">
        <f>IF(SUM(wSUP!$C82:$DB82),$A82*wSUP!CL82/SUM(wSUP!$C82:$DB82),0)</f>
        <v>0</v>
      </c>
      <c r="CM82" s="15">
        <f>IF(SUM(wSUP!$C82:$DB82),$A82*wSUP!CM82/SUM(wSUP!$C82:$DB82),0)</f>
        <v>0</v>
      </c>
      <c r="CN82" s="15">
        <f>IF(SUM(wSUP!$C82:$DB82),$A82*wSUP!CN82/SUM(wSUP!$C82:$DB82),0)</f>
        <v>0</v>
      </c>
      <c r="CO82" s="15">
        <f>IF(SUM(wSUP!$C82:$DB82),$A82*wSUP!CO82/SUM(wSUP!$C82:$DB82),0)</f>
        <v>0</v>
      </c>
      <c r="CP82" s="15">
        <f>IF(SUM(wSUP!$C82:$DB82),$A82*wSUP!CP82/SUM(wSUP!$C82:$DB82),0)</f>
        <v>0</v>
      </c>
      <c r="CQ82" s="15">
        <f>IF(SUM(wSUP!$C82:$DB82),$A82*wSUP!CQ82/SUM(wSUP!$C82:$DB82),0)</f>
        <v>0</v>
      </c>
      <c r="CR82" s="15">
        <f>IF(SUM(wSUP!$C82:$DB82),$A82*wSUP!CR82/SUM(wSUP!$C82:$DB82),0)</f>
        <v>0</v>
      </c>
      <c r="CS82" s="15">
        <f>IF(SUM(wSUP!$C82:$DB82),$A82*wSUP!CS82/SUM(wSUP!$C82:$DB82),0)</f>
        <v>0</v>
      </c>
      <c r="CT82" s="15">
        <f>IF(SUM(wSUP!$C82:$DB82),$A82*wSUP!CT82/SUM(wSUP!$C82:$DB82),0)</f>
        <v>0</v>
      </c>
      <c r="CU82" s="15">
        <f>IF(SUM(wSUP!$C82:$DB82),$A82*wSUP!CU82/SUM(wSUP!$C82:$DB82),0)</f>
        <v>0</v>
      </c>
      <c r="CV82" s="15">
        <f>IF(SUM(wSUP!$C82:$DB82),$A82*wSUP!CV82/SUM(wSUP!$C82:$DB82),0)</f>
        <v>0</v>
      </c>
      <c r="CW82" s="15">
        <f>IF(SUM(wSUP!$C82:$DB82),$A82*wSUP!CW82/SUM(wSUP!$C82:$DB82),0)</f>
        <v>0</v>
      </c>
      <c r="CX82" s="15">
        <f>IF(SUM(wSUP!$C82:$DB82),$A82*wSUP!CX82/SUM(wSUP!$C82:$DB82),0)</f>
        <v>0</v>
      </c>
      <c r="CY82" s="15">
        <f>IF(SUM(wSUP!$C82:$DB82),$A82*wSUP!CY82/SUM(wSUP!$C82:$DB82),0)</f>
        <v>0</v>
      </c>
      <c r="CZ82" s="15">
        <f>IF(SUM(wSUP!$C82:$DB82),$A82*wSUP!CZ82/SUM(wSUP!$C82:$DB82),0)</f>
        <v>0</v>
      </c>
      <c r="DA82" s="15">
        <f>IF(SUM(wSUP!$C82:$DB82),$A82*wSUP!DA82/SUM(wSUP!$C82:$DB82),0)</f>
        <v>0</v>
      </c>
      <c r="DB82" s="15">
        <f>IF(SUM(wSUP!$C82:$DB82),$A82*wSUP!DB82/SUM(wSUP!$C82:$DB82),0)</f>
        <v>0</v>
      </c>
      <c r="DC82" s="1"/>
    </row>
    <row r="83" spans="1:107" x14ac:dyDescent="0.35">
      <c r="A83" s="35">
        <v>359.70606230527483</v>
      </c>
      <c r="B83" s="15" t="s">
        <v>539</v>
      </c>
      <c r="C83" s="15">
        <f>IF(SUM(wSUP!$C83:$DB83),$A83*wSUP!C83/SUM(wSUP!$C83:$DB83),0)</f>
        <v>0</v>
      </c>
      <c r="D83" s="15">
        <f>IF(SUM(wSUP!$C83:$DB83),$A83*wSUP!D83/SUM(wSUP!$C83:$DB83),0)</f>
        <v>0</v>
      </c>
      <c r="E83" s="15">
        <f>IF(SUM(wSUP!$C83:$DB83),$A83*wSUP!E83/SUM(wSUP!$C83:$DB83),0)</f>
        <v>0</v>
      </c>
      <c r="F83" s="15">
        <f>IF(SUM(wSUP!$C83:$DB83),$A83*wSUP!F83/SUM(wSUP!$C83:$DB83),0)</f>
        <v>0</v>
      </c>
      <c r="G83" s="15">
        <f>IF(SUM(wSUP!$C83:$DB83),$A83*wSUP!G83/SUM(wSUP!$C83:$DB83),0)</f>
        <v>0</v>
      </c>
      <c r="H83" s="15">
        <f>IF(SUM(wSUP!$C83:$DB83),$A83*wSUP!H83/SUM(wSUP!$C83:$DB83),0)</f>
        <v>0</v>
      </c>
      <c r="I83" s="15">
        <f>IF(SUM(wSUP!$C83:$DB83),$A83*wSUP!I83/SUM(wSUP!$C83:$DB83),0)</f>
        <v>0</v>
      </c>
      <c r="J83" s="15">
        <f>IF(SUM(wSUP!$C83:$DB83),$A83*wSUP!J83/SUM(wSUP!$C83:$DB83),0)</f>
        <v>0</v>
      </c>
      <c r="K83" s="15">
        <f>IF(SUM(wSUP!$C83:$DB83),$A83*wSUP!K83/SUM(wSUP!$C83:$DB83),0)</f>
        <v>0</v>
      </c>
      <c r="L83" s="15">
        <f>IF(SUM(wSUP!$C83:$DB83),$A83*wSUP!L83/SUM(wSUP!$C83:$DB83),0)</f>
        <v>0</v>
      </c>
      <c r="M83" s="15">
        <f>IF(SUM(wSUP!$C83:$DB83),$A83*wSUP!M83/SUM(wSUP!$C83:$DB83),0)</f>
        <v>0</v>
      </c>
      <c r="N83" s="15">
        <f>IF(SUM(wSUP!$C83:$DB83),$A83*wSUP!N83/SUM(wSUP!$C83:$DB83),0)</f>
        <v>0</v>
      </c>
      <c r="O83" s="15">
        <f>IF(SUM(wSUP!$C83:$DB83),$A83*wSUP!O83/SUM(wSUP!$C83:$DB83),0)</f>
        <v>0</v>
      </c>
      <c r="P83" s="15">
        <f>IF(SUM(wSUP!$C83:$DB83),$A83*wSUP!P83/SUM(wSUP!$C83:$DB83),0)</f>
        <v>0</v>
      </c>
      <c r="Q83" s="15">
        <f>IF(SUM(wSUP!$C83:$DB83),$A83*wSUP!Q83/SUM(wSUP!$C83:$DB83),0)</f>
        <v>0</v>
      </c>
      <c r="R83" s="15">
        <f>IF(SUM(wSUP!$C83:$DB83),$A83*wSUP!R83/SUM(wSUP!$C83:$DB83),0)</f>
        <v>0</v>
      </c>
      <c r="S83" s="15">
        <f>IF(SUM(wSUP!$C83:$DB83),$A83*wSUP!S83/SUM(wSUP!$C83:$DB83),0)</f>
        <v>0</v>
      </c>
      <c r="T83" s="15">
        <f>IF(SUM(wSUP!$C83:$DB83),$A83*wSUP!T83/SUM(wSUP!$C83:$DB83),0)</f>
        <v>0</v>
      </c>
      <c r="U83" s="15">
        <f>IF(SUM(wSUP!$C83:$DB83),$A83*wSUP!U83/SUM(wSUP!$C83:$DB83),0)</f>
        <v>0</v>
      </c>
      <c r="V83" s="15">
        <f>IF(SUM(wSUP!$C83:$DB83),$A83*wSUP!V83/SUM(wSUP!$C83:$DB83),0)</f>
        <v>0</v>
      </c>
      <c r="W83" s="15">
        <f>IF(SUM(wSUP!$C83:$DB83),$A83*wSUP!W83/SUM(wSUP!$C83:$DB83),0)</f>
        <v>0</v>
      </c>
      <c r="X83" s="15">
        <f>IF(SUM(wSUP!$C83:$DB83),$A83*wSUP!X83/SUM(wSUP!$C83:$DB83),0)</f>
        <v>0</v>
      </c>
      <c r="Y83" s="15">
        <f>IF(SUM(wSUP!$C83:$DB83),$A83*wSUP!Y83/SUM(wSUP!$C83:$DB83),0)</f>
        <v>0</v>
      </c>
      <c r="Z83" s="15">
        <f>IF(SUM(wSUP!$C83:$DB83),$A83*wSUP!Z83/SUM(wSUP!$C83:$DB83),0)</f>
        <v>0</v>
      </c>
      <c r="AA83" s="15">
        <f>IF(SUM(wSUP!$C83:$DB83),$A83*wSUP!AA83/SUM(wSUP!$C83:$DB83),0)</f>
        <v>0</v>
      </c>
      <c r="AB83" s="15">
        <f>IF(SUM(wSUP!$C83:$DB83),$A83*wSUP!AB83/SUM(wSUP!$C83:$DB83),0)</f>
        <v>0</v>
      </c>
      <c r="AC83" s="15">
        <f>IF(SUM(wSUP!$C83:$DB83),$A83*wSUP!AC83/SUM(wSUP!$C83:$DB83),0)</f>
        <v>0</v>
      </c>
      <c r="AD83" s="15">
        <f>IF(SUM(wSUP!$C83:$DB83),$A83*wSUP!AD83/SUM(wSUP!$C83:$DB83),0)</f>
        <v>0</v>
      </c>
      <c r="AE83" s="15">
        <f>IF(SUM(wSUP!$C83:$DB83),$A83*wSUP!AE83/SUM(wSUP!$C83:$DB83),0)</f>
        <v>0</v>
      </c>
      <c r="AF83" s="15">
        <f>IF(SUM(wSUP!$C83:$DB83),$A83*wSUP!AF83/SUM(wSUP!$C83:$DB83),0)</f>
        <v>0</v>
      </c>
      <c r="AG83" s="15">
        <f>IF(SUM(wSUP!$C83:$DB83),$A83*wSUP!AG83/SUM(wSUP!$C83:$DB83),0)</f>
        <v>0</v>
      </c>
      <c r="AH83" s="15">
        <f>IF(SUM(wSUP!$C83:$DB83),$A83*wSUP!AH83/SUM(wSUP!$C83:$DB83),0)</f>
        <v>0</v>
      </c>
      <c r="AI83" s="15">
        <f>IF(SUM(wSUP!$C83:$DB83),$A83*wSUP!AI83/SUM(wSUP!$C83:$DB83),0)</f>
        <v>0</v>
      </c>
      <c r="AJ83" s="15">
        <f>IF(SUM(wSUP!$C83:$DB83),$A83*wSUP!AJ83/SUM(wSUP!$C83:$DB83),0)</f>
        <v>0</v>
      </c>
      <c r="AK83" s="15">
        <f>IF(SUM(wSUP!$C83:$DB83),$A83*wSUP!AK83/SUM(wSUP!$C83:$DB83),0)</f>
        <v>0</v>
      </c>
      <c r="AL83" s="15">
        <f>IF(SUM(wSUP!$C83:$DB83),$A83*wSUP!AL83/SUM(wSUP!$C83:$DB83),0)</f>
        <v>0</v>
      </c>
      <c r="AM83" s="15">
        <f>IF(SUM(wSUP!$C83:$DB83),$A83*wSUP!AM83/SUM(wSUP!$C83:$DB83),0)</f>
        <v>0</v>
      </c>
      <c r="AN83" s="15">
        <f>IF(SUM(wSUP!$C83:$DB83),$A83*wSUP!AN83/SUM(wSUP!$C83:$DB83),0)</f>
        <v>0</v>
      </c>
      <c r="AO83" s="15">
        <f>IF(SUM(wSUP!$C83:$DB83),$A83*wSUP!AO83/SUM(wSUP!$C83:$DB83),0)</f>
        <v>1.8603401886610733</v>
      </c>
      <c r="AP83" s="15">
        <f>IF(SUM(wSUP!$C83:$DB83),$A83*wSUP!AP83/SUM(wSUP!$C83:$DB83),0)</f>
        <v>0.32453988923795807</v>
      </c>
      <c r="AQ83" s="15">
        <f>IF(SUM(wSUP!$C83:$DB83),$A83*wSUP!AQ83/SUM(wSUP!$C83:$DB83),0)</f>
        <v>0</v>
      </c>
      <c r="AR83" s="15">
        <f>IF(SUM(wSUP!$C83:$DB83),$A83*wSUP!AR83/SUM(wSUP!$C83:$DB83),0)</f>
        <v>0</v>
      </c>
      <c r="AS83" s="15">
        <f>IF(SUM(wSUP!$C83:$DB83),$A83*wSUP!AS83/SUM(wSUP!$C83:$DB83),0)</f>
        <v>0</v>
      </c>
      <c r="AT83" s="15">
        <f>IF(SUM(wSUP!$C83:$DB83),$A83*wSUP!AT83/SUM(wSUP!$C83:$DB83),0)</f>
        <v>0</v>
      </c>
      <c r="AU83" s="15">
        <f>IF(SUM(wSUP!$C83:$DB83),$A83*wSUP!AU83/SUM(wSUP!$C83:$DB83),0)</f>
        <v>0</v>
      </c>
      <c r="AV83" s="15">
        <f>IF(SUM(wSUP!$C83:$DB83),$A83*wSUP!AV83/SUM(wSUP!$C83:$DB83),0)</f>
        <v>1.0230196688829265</v>
      </c>
      <c r="AW83" s="15">
        <f>IF(SUM(wSUP!$C83:$DB83),$A83*wSUP!AW83/SUM(wSUP!$C83:$DB83),0)</f>
        <v>0</v>
      </c>
      <c r="AX83" s="15">
        <f>IF(SUM(wSUP!$C83:$DB83),$A83*wSUP!AX83/SUM(wSUP!$C83:$DB83),0)</f>
        <v>5.4549280077203839E-2</v>
      </c>
      <c r="AY83" s="15">
        <f>IF(SUM(wSUP!$C83:$DB83),$A83*wSUP!AY83/SUM(wSUP!$C83:$DB83),0)</f>
        <v>0</v>
      </c>
      <c r="AZ83" s="15">
        <f>IF(SUM(wSUP!$C83:$DB83),$A83*wSUP!AZ83/SUM(wSUP!$C83:$DB83),0)</f>
        <v>0</v>
      </c>
      <c r="BA83" s="15">
        <f>IF(SUM(wSUP!$C83:$DB83),$A83*wSUP!BA83/SUM(wSUP!$C83:$DB83),0)</f>
        <v>0</v>
      </c>
      <c r="BB83" s="15">
        <f>IF(SUM(wSUP!$C83:$DB83),$A83*wSUP!BB83/SUM(wSUP!$C83:$DB83),0)</f>
        <v>0</v>
      </c>
      <c r="BC83" s="15">
        <f>IF(SUM(wSUP!$C83:$DB83),$A83*wSUP!BC83/SUM(wSUP!$C83:$DB83),0)</f>
        <v>0</v>
      </c>
      <c r="BD83" s="15">
        <f>IF(SUM(wSUP!$C83:$DB83),$A83*wSUP!BD83/SUM(wSUP!$C83:$DB83),0)</f>
        <v>0</v>
      </c>
      <c r="BE83" s="15">
        <f>IF(SUM(wSUP!$C83:$DB83),$A83*wSUP!BE83/SUM(wSUP!$C83:$DB83),0)</f>
        <v>0</v>
      </c>
      <c r="BF83" s="15">
        <f>IF(SUM(wSUP!$C83:$DB83),$A83*wSUP!BF83/SUM(wSUP!$C83:$DB83),0)</f>
        <v>0</v>
      </c>
      <c r="BG83" s="15">
        <f>IF(SUM(wSUP!$C83:$DB83),$A83*wSUP!BG83/SUM(wSUP!$C83:$DB83),0)</f>
        <v>0</v>
      </c>
      <c r="BH83" s="15">
        <f>IF(SUM(wSUP!$C83:$DB83),$A83*wSUP!BH83/SUM(wSUP!$C83:$DB83),0)</f>
        <v>1.6586433374431404</v>
      </c>
      <c r="BI83" s="15">
        <f>IF(SUM(wSUP!$C83:$DB83),$A83*wSUP!BI83/SUM(wSUP!$C83:$DB83),0)</f>
        <v>0</v>
      </c>
      <c r="BJ83" s="15">
        <f>IF(SUM(wSUP!$C83:$DB83),$A83*wSUP!BJ83/SUM(wSUP!$C83:$DB83),0)</f>
        <v>0</v>
      </c>
      <c r="BK83" s="15">
        <f>IF(SUM(wSUP!$C83:$DB83),$A83*wSUP!BK83/SUM(wSUP!$C83:$DB83),0)</f>
        <v>0</v>
      </c>
      <c r="BL83" s="15">
        <f>IF(SUM(wSUP!$C83:$DB83),$A83*wSUP!BL83/SUM(wSUP!$C83:$DB83),0)</f>
        <v>0</v>
      </c>
      <c r="BM83" s="15">
        <f>IF(SUM(wSUP!$C83:$DB83),$A83*wSUP!BM83/SUM(wSUP!$C83:$DB83),0)</f>
        <v>0</v>
      </c>
      <c r="BN83" s="15">
        <f>IF(SUM(wSUP!$C83:$DB83),$A83*wSUP!BN83/SUM(wSUP!$C83:$DB83),0)</f>
        <v>0</v>
      </c>
      <c r="BO83" s="15">
        <f>IF(SUM(wSUP!$C83:$DB83),$A83*wSUP!BO83/SUM(wSUP!$C83:$DB83),0)</f>
        <v>0</v>
      </c>
      <c r="BP83" s="15">
        <f>IF(SUM(wSUP!$C83:$DB83),$A83*wSUP!BP83/SUM(wSUP!$C83:$DB83),0)</f>
        <v>0</v>
      </c>
      <c r="BQ83" s="15">
        <f>IF(SUM(wSUP!$C83:$DB83),$A83*wSUP!BQ83/SUM(wSUP!$C83:$DB83),0)</f>
        <v>0</v>
      </c>
      <c r="BR83" s="15">
        <f>IF(SUM(wSUP!$C83:$DB83),$A83*wSUP!BR83/SUM(wSUP!$C83:$DB83),0)</f>
        <v>0</v>
      </c>
      <c r="BS83" s="15">
        <f>IF(SUM(wSUP!$C83:$DB83),$A83*wSUP!BS83/SUM(wSUP!$C83:$DB83),0)</f>
        <v>0</v>
      </c>
      <c r="BT83" s="15">
        <f>IF(SUM(wSUP!$C83:$DB83),$A83*wSUP!BT83/SUM(wSUP!$C83:$DB83),0)</f>
        <v>0</v>
      </c>
      <c r="BU83" s="15">
        <f>IF(SUM(wSUP!$C83:$DB83),$A83*wSUP!BU83/SUM(wSUP!$C83:$DB83),0)</f>
        <v>0</v>
      </c>
      <c r="BV83" s="15">
        <f>IF(SUM(wSUP!$C83:$DB83),$A83*wSUP!BV83/SUM(wSUP!$C83:$DB83),0)</f>
        <v>1.5741769145184865</v>
      </c>
      <c r="BW83" s="15">
        <f>IF(SUM(wSUP!$C83:$DB83),$A83*wSUP!BW83/SUM(wSUP!$C83:$DB83),0)</f>
        <v>0</v>
      </c>
      <c r="BX83" s="15">
        <f>IF(SUM(wSUP!$C83:$DB83),$A83*wSUP!BX83/SUM(wSUP!$C83:$DB83),0)</f>
        <v>0</v>
      </c>
      <c r="BY83" s="15">
        <f>IF(SUM(wSUP!$C83:$DB83),$A83*wSUP!BY83/SUM(wSUP!$C83:$DB83),0)</f>
        <v>0.42936117893393877</v>
      </c>
      <c r="BZ83" s="15">
        <f>IF(SUM(wSUP!$C83:$DB83),$A83*wSUP!BZ83/SUM(wSUP!$C83:$DB83),0)</f>
        <v>342.23795371795376</v>
      </c>
      <c r="CA83" s="15">
        <f>IF(SUM(wSUP!$C83:$DB83),$A83*wSUP!CA83/SUM(wSUP!$C83:$DB83),0)</f>
        <v>0</v>
      </c>
      <c r="CB83" s="15">
        <f>IF(SUM(wSUP!$C83:$DB83),$A83*wSUP!CB83/SUM(wSUP!$C83:$DB83),0)</f>
        <v>9.6402900173172981</v>
      </c>
      <c r="CC83" s="15">
        <f>IF(SUM(wSUP!$C83:$DB83),$A83*wSUP!CC83/SUM(wSUP!$C83:$DB83),0)</f>
        <v>0</v>
      </c>
      <c r="CD83" s="15">
        <f>IF(SUM(wSUP!$C83:$DB83),$A83*wSUP!CD83/SUM(wSUP!$C83:$DB83),0)</f>
        <v>0</v>
      </c>
      <c r="CE83" s="15">
        <f>IF(SUM(wSUP!$C83:$DB83),$A83*wSUP!CE83/SUM(wSUP!$C83:$DB83),0)</f>
        <v>0</v>
      </c>
      <c r="CF83" s="15">
        <f>IF(SUM(wSUP!$C83:$DB83),$A83*wSUP!CF83/SUM(wSUP!$C83:$DB83),0)</f>
        <v>0.83268815293553844</v>
      </c>
      <c r="CG83" s="15">
        <f>IF(SUM(wSUP!$C83:$DB83),$A83*wSUP!CG83/SUM(wSUP!$C83:$DB83),0)</f>
        <v>0</v>
      </c>
      <c r="CH83" s="15">
        <f>IF(SUM(wSUP!$C83:$DB83),$A83*wSUP!CH83/SUM(wSUP!$C83:$DB83),0)</f>
        <v>0</v>
      </c>
      <c r="CI83" s="15">
        <f>IF(SUM(wSUP!$C83:$DB83),$A83*wSUP!CI83/SUM(wSUP!$C83:$DB83),0)</f>
        <v>0</v>
      </c>
      <c r="CJ83" s="15">
        <f>IF(SUM(wSUP!$C83:$DB83),$A83*wSUP!CJ83/SUM(wSUP!$C83:$DB83),0)</f>
        <v>0</v>
      </c>
      <c r="CK83" s="15">
        <f>IF(SUM(wSUP!$C83:$DB83),$A83*wSUP!CK83/SUM(wSUP!$C83:$DB83),0)</f>
        <v>0</v>
      </c>
      <c r="CL83" s="15">
        <f>IF(SUM(wSUP!$C83:$DB83),$A83*wSUP!CL83/SUM(wSUP!$C83:$DB83),0)</f>
        <v>0</v>
      </c>
      <c r="CM83" s="15">
        <f>IF(SUM(wSUP!$C83:$DB83),$A83*wSUP!CM83/SUM(wSUP!$C83:$DB83),0)</f>
        <v>0</v>
      </c>
      <c r="CN83" s="15">
        <f>IF(SUM(wSUP!$C83:$DB83),$A83*wSUP!CN83/SUM(wSUP!$C83:$DB83),0)</f>
        <v>0</v>
      </c>
      <c r="CO83" s="15">
        <f>IF(SUM(wSUP!$C83:$DB83),$A83*wSUP!CO83/SUM(wSUP!$C83:$DB83),0)</f>
        <v>0</v>
      </c>
      <c r="CP83" s="15">
        <f>IF(SUM(wSUP!$C83:$DB83),$A83*wSUP!CP83/SUM(wSUP!$C83:$DB83),0)</f>
        <v>7.0499959313529689E-2</v>
      </c>
      <c r="CQ83" s="15">
        <f>IF(SUM(wSUP!$C83:$DB83),$A83*wSUP!CQ83/SUM(wSUP!$C83:$DB83),0)</f>
        <v>0</v>
      </c>
      <c r="CR83" s="15">
        <f>IF(SUM(wSUP!$C83:$DB83),$A83*wSUP!CR83/SUM(wSUP!$C83:$DB83),0)</f>
        <v>0</v>
      </c>
      <c r="CS83" s="15">
        <f>IF(SUM(wSUP!$C83:$DB83),$A83*wSUP!CS83/SUM(wSUP!$C83:$DB83),0)</f>
        <v>0</v>
      </c>
      <c r="CT83" s="15">
        <f>IF(SUM(wSUP!$C83:$DB83),$A83*wSUP!CT83/SUM(wSUP!$C83:$DB83),0)</f>
        <v>0</v>
      </c>
      <c r="CU83" s="15">
        <f>IF(SUM(wSUP!$C83:$DB83),$A83*wSUP!CU83/SUM(wSUP!$C83:$DB83),0)</f>
        <v>0</v>
      </c>
      <c r="CV83" s="15">
        <f>IF(SUM(wSUP!$C83:$DB83),$A83*wSUP!CV83/SUM(wSUP!$C83:$DB83),0)</f>
        <v>0</v>
      </c>
      <c r="CW83" s="15">
        <f>IF(SUM(wSUP!$C83:$DB83),$A83*wSUP!CW83/SUM(wSUP!$C83:$DB83),0)</f>
        <v>0</v>
      </c>
      <c r="CX83" s="15">
        <f>IF(SUM(wSUP!$C83:$DB83),$A83*wSUP!CX83/SUM(wSUP!$C83:$DB83),0)</f>
        <v>0</v>
      </c>
      <c r="CY83" s="15">
        <f>IF(SUM(wSUP!$C83:$DB83),$A83*wSUP!CY83/SUM(wSUP!$C83:$DB83),0)</f>
        <v>0</v>
      </c>
      <c r="CZ83" s="15">
        <f>IF(SUM(wSUP!$C83:$DB83),$A83*wSUP!CZ83/SUM(wSUP!$C83:$DB83),0)</f>
        <v>0</v>
      </c>
      <c r="DA83" s="15">
        <f>IF(SUM(wSUP!$C83:$DB83),$A83*wSUP!DA83/SUM(wSUP!$C83:$DB83),0)</f>
        <v>0</v>
      </c>
      <c r="DB83" s="15">
        <f>IF(SUM(wSUP!$C83:$DB83),$A83*wSUP!DB83/SUM(wSUP!$C83:$DB83),0)</f>
        <v>0</v>
      </c>
      <c r="DC83" s="1"/>
    </row>
    <row r="84" spans="1:107" x14ac:dyDescent="0.35">
      <c r="A84" s="35">
        <v>679.0843094444607</v>
      </c>
      <c r="B84" s="15" t="s">
        <v>542</v>
      </c>
      <c r="C84" s="15">
        <f>IF(SUM(wSUP!$C84:$DB84),$A84*wSUP!C84/SUM(wSUP!$C84:$DB84),0)</f>
        <v>0</v>
      </c>
      <c r="D84" s="15">
        <f>IF(SUM(wSUP!$C84:$DB84),$A84*wSUP!D84/SUM(wSUP!$C84:$DB84),0)</f>
        <v>0</v>
      </c>
      <c r="E84" s="15">
        <f>IF(SUM(wSUP!$C84:$DB84),$A84*wSUP!E84/SUM(wSUP!$C84:$DB84),0)</f>
        <v>0</v>
      </c>
      <c r="F84" s="15">
        <f>IF(SUM(wSUP!$C84:$DB84),$A84*wSUP!F84/SUM(wSUP!$C84:$DB84),0)</f>
        <v>0</v>
      </c>
      <c r="G84" s="15">
        <f>IF(SUM(wSUP!$C84:$DB84),$A84*wSUP!G84/SUM(wSUP!$C84:$DB84),0)</f>
        <v>0</v>
      </c>
      <c r="H84" s="15">
        <f>IF(SUM(wSUP!$C84:$DB84),$A84*wSUP!H84/SUM(wSUP!$C84:$DB84),0)</f>
        <v>0</v>
      </c>
      <c r="I84" s="15">
        <f>IF(SUM(wSUP!$C84:$DB84),$A84*wSUP!I84/SUM(wSUP!$C84:$DB84),0)</f>
        <v>0</v>
      </c>
      <c r="J84" s="15">
        <f>IF(SUM(wSUP!$C84:$DB84),$A84*wSUP!J84/SUM(wSUP!$C84:$DB84),0)</f>
        <v>0</v>
      </c>
      <c r="K84" s="15">
        <f>IF(SUM(wSUP!$C84:$DB84),$A84*wSUP!K84/SUM(wSUP!$C84:$DB84),0)</f>
        <v>0</v>
      </c>
      <c r="L84" s="15">
        <f>IF(SUM(wSUP!$C84:$DB84),$A84*wSUP!L84/SUM(wSUP!$C84:$DB84),0)</f>
        <v>0</v>
      </c>
      <c r="M84" s="15">
        <f>IF(SUM(wSUP!$C84:$DB84),$A84*wSUP!M84/SUM(wSUP!$C84:$DB84),0)</f>
        <v>0</v>
      </c>
      <c r="N84" s="15">
        <f>IF(SUM(wSUP!$C84:$DB84),$A84*wSUP!N84/SUM(wSUP!$C84:$DB84),0)</f>
        <v>0</v>
      </c>
      <c r="O84" s="15">
        <f>IF(SUM(wSUP!$C84:$DB84),$A84*wSUP!O84/SUM(wSUP!$C84:$DB84),0)</f>
        <v>0</v>
      </c>
      <c r="P84" s="15">
        <f>IF(SUM(wSUP!$C84:$DB84),$A84*wSUP!P84/SUM(wSUP!$C84:$DB84),0)</f>
        <v>0</v>
      </c>
      <c r="Q84" s="15">
        <f>IF(SUM(wSUP!$C84:$DB84),$A84*wSUP!Q84/SUM(wSUP!$C84:$DB84),0)</f>
        <v>0</v>
      </c>
      <c r="R84" s="15">
        <f>IF(SUM(wSUP!$C84:$DB84),$A84*wSUP!R84/SUM(wSUP!$C84:$DB84),0)</f>
        <v>0</v>
      </c>
      <c r="S84" s="15">
        <f>IF(SUM(wSUP!$C84:$DB84),$A84*wSUP!S84/SUM(wSUP!$C84:$DB84),0)</f>
        <v>0</v>
      </c>
      <c r="T84" s="15">
        <f>IF(SUM(wSUP!$C84:$DB84),$A84*wSUP!T84/SUM(wSUP!$C84:$DB84),0)</f>
        <v>0</v>
      </c>
      <c r="U84" s="15">
        <f>IF(SUM(wSUP!$C84:$DB84),$A84*wSUP!U84/SUM(wSUP!$C84:$DB84),0)</f>
        <v>0</v>
      </c>
      <c r="V84" s="15">
        <f>IF(SUM(wSUP!$C84:$DB84),$A84*wSUP!V84/SUM(wSUP!$C84:$DB84),0)</f>
        <v>0</v>
      </c>
      <c r="W84" s="15">
        <f>IF(SUM(wSUP!$C84:$DB84),$A84*wSUP!W84/SUM(wSUP!$C84:$DB84),0)</f>
        <v>0</v>
      </c>
      <c r="X84" s="15">
        <f>IF(SUM(wSUP!$C84:$DB84),$A84*wSUP!X84/SUM(wSUP!$C84:$DB84),0)</f>
        <v>0</v>
      </c>
      <c r="Y84" s="15">
        <f>IF(SUM(wSUP!$C84:$DB84),$A84*wSUP!Y84/SUM(wSUP!$C84:$DB84),0)</f>
        <v>0</v>
      </c>
      <c r="Z84" s="15">
        <f>IF(SUM(wSUP!$C84:$DB84),$A84*wSUP!Z84/SUM(wSUP!$C84:$DB84),0)</f>
        <v>0</v>
      </c>
      <c r="AA84" s="15">
        <f>IF(SUM(wSUP!$C84:$DB84),$A84*wSUP!AA84/SUM(wSUP!$C84:$DB84),0)</f>
        <v>0</v>
      </c>
      <c r="AB84" s="15">
        <f>IF(SUM(wSUP!$C84:$DB84),$A84*wSUP!AB84/SUM(wSUP!$C84:$DB84),0)</f>
        <v>0</v>
      </c>
      <c r="AC84" s="15">
        <f>IF(SUM(wSUP!$C84:$DB84),$A84*wSUP!AC84/SUM(wSUP!$C84:$DB84),0)</f>
        <v>0</v>
      </c>
      <c r="AD84" s="15">
        <f>IF(SUM(wSUP!$C84:$DB84),$A84*wSUP!AD84/SUM(wSUP!$C84:$DB84),0)</f>
        <v>0</v>
      </c>
      <c r="AE84" s="15">
        <f>IF(SUM(wSUP!$C84:$DB84),$A84*wSUP!AE84/SUM(wSUP!$C84:$DB84),0)</f>
        <v>0</v>
      </c>
      <c r="AF84" s="15">
        <f>IF(SUM(wSUP!$C84:$DB84),$A84*wSUP!AF84/SUM(wSUP!$C84:$DB84),0)</f>
        <v>0</v>
      </c>
      <c r="AG84" s="15">
        <f>IF(SUM(wSUP!$C84:$DB84),$A84*wSUP!AG84/SUM(wSUP!$C84:$DB84),0)</f>
        <v>0</v>
      </c>
      <c r="AH84" s="15">
        <f>IF(SUM(wSUP!$C84:$DB84),$A84*wSUP!AH84/SUM(wSUP!$C84:$DB84),0)</f>
        <v>0</v>
      </c>
      <c r="AI84" s="15">
        <f>IF(SUM(wSUP!$C84:$DB84),$A84*wSUP!AI84/SUM(wSUP!$C84:$DB84),0)</f>
        <v>0</v>
      </c>
      <c r="AJ84" s="15">
        <f>IF(SUM(wSUP!$C84:$DB84),$A84*wSUP!AJ84/SUM(wSUP!$C84:$DB84),0)</f>
        <v>0</v>
      </c>
      <c r="AK84" s="15">
        <f>IF(SUM(wSUP!$C84:$DB84),$A84*wSUP!AK84/SUM(wSUP!$C84:$DB84),0)</f>
        <v>0</v>
      </c>
      <c r="AL84" s="15">
        <f>IF(SUM(wSUP!$C84:$DB84),$A84*wSUP!AL84/SUM(wSUP!$C84:$DB84),0)</f>
        <v>0</v>
      </c>
      <c r="AM84" s="15">
        <f>IF(SUM(wSUP!$C84:$DB84),$A84*wSUP!AM84/SUM(wSUP!$C84:$DB84),0)</f>
        <v>0</v>
      </c>
      <c r="AN84" s="15">
        <f>IF(SUM(wSUP!$C84:$DB84),$A84*wSUP!AN84/SUM(wSUP!$C84:$DB84),0)</f>
        <v>0</v>
      </c>
      <c r="AO84" s="15">
        <f>IF(SUM(wSUP!$C84:$DB84),$A84*wSUP!AO84/SUM(wSUP!$C84:$DB84),0)</f>
        <v>0</v>
      </c>
      <c r="AP84" s="15">
        <f>IF(SUM(wSUP!$C84:$DB84),$A84*wSUP!AP84/SUM(wSUP!$C84:$DB84),0)</f>
        <v>0</v>
      </c>
      <c r="AQ84" s="15">
        <f>IF(SUM(wSUP!$C84:$DB84),$A84*wSUP!AQ84/SUM(wSUP!$C84:$DB84),0)</f>
        <v>0</v>
      </c>
      <c r="AR84" s="15">
        <f>IF(SUM(wSUP!$C84:$DB84),$A84*wSUP!AR84/SUM(wSUP!$C84:$DB84),0)</f>
        <v>0</v>
      </c>
      <c r="AS84" s="15">
        <f>IF(SUM(wSUP!$C84:$DB84),$A84*wSUP!AS84/SUM(wSUP!$C84:$DB84),0)</f>
        <v>0</v>
      </c>
      <c r="AT84" s="15">
        <f>IF(SUM(wSUP!$C84:$DB84),$A84*wSUP!AT84/SUM(wSUP!$C84:$DB84),0)</f>
        <v>0</v>
      </c>
      <c r="AU84" s="15">
        <f>IF(SUM(wSUP!$C84:$DB84),$A84*wSUP!AU84/SUM(wSUP!$C84:$DB84),0)</f>
        <v>0</v>
      </c>
      <c r="AV84" s="15">
        <f>IF(SUM(wSUP!$C84:$DB84),$A84*wSUP!AV84/SUM(wSUP!$C84:$DB84),0)</f>
        <v>0</v>
      </c>
      <c r="AW84" s="15">
        <f>IF(SUM(wSUP!$C84:$DB84),$A84*wSUP!AW84/SUM(wSUP!$C84:$DB84),0)</f>
        <v>0</v>
      </c>
      <c r="AX84" s="15">
        <f>IF(SUM(wSUP!$C84:$DB84),$A84*wSUP!AX84/SUM(wSUP!$C84:$DB84),0)</f>
        <v>0</v>
      </c>
      <c r="AY84" s="15">
        <f>IF(SUM(wSUP!$C84:$DB84),$A84*wSUP!AY84/SUM(wSUP!$C84:$DB84),0)</f>
        <v>0</v>
      </c>
      <c r="AZ84" s="15">
        <f>IF(SUM(wSUP!$C84:$DB84),$A84*wSUP!AZ84/SUM(wSUP!$C84:$DB84),0)</f>
        <v>0</v>
      </c>
      <c r="BA84" s="15">
        <f>IF(SUM(wSUP!$C84:$DB84),$A84*wSUP!BA84/SUM(wSUP!$C84:$DB84),0)</f>
        <v>0</v>
      </c>
      <c r="BB84" s="15">
        <f>IF(SUM(wSUP!$C84:$DB84),$A84*wSUP!BB84/SUM(wSUP!$C84:$DB84),0)</f>
        <v>0</v>
      </c>
      <c r="BC84" s="15">
        <f>IF(SUM(wSUP!$C84:$DB84),$A84*wSUP!BC84/SUM(wSUP!$C84:$DB84),0)</f>
        <v>0</v>
      </c>
      <c r="BD84" s="15">
        <f>IF(SUM(wSUP!$C84:$DB84),$A84*wSUP!BD84/SUM(wSUP!$C84:$DB84),0)</f>
        <v>0</v>
      </c>
      <c r="BE84" s="15">
        <f>IF(SUM(wSUP!$C84:$DB84),$A84*wSUP!BE84/SUM(wSUP!$C84:$DB84),0)</f>
        <v>0</v>
      </c>
      <c r="BF84" s="15">
        <f>IF(SUM(wSUP!$C84:$DB84),$A84*wSUP!BF84/SUM(wSUP!$C84:$DB84),0)</f>
        <v>0</v>
      </c>
      <c r="BG84" s="15">
        <f>IF(SUM(wSUP!$C84:$DB84),$A84*wSUP!BG84/SUM(wSUP!$C84:$DB84),0)</f>
        <v>0</v>
      </c>
      <c r="BH84" s="15">
        <f>IF(SUM(wSUP!$C84:$DB84),$A84*wSUP!BH84/SUM(wSUP!$C84:$DB84),0)</f>
        <v>0</v>
      </c>
      <c r="BI84" s="15">
        <f>IF(SUM(wSUP!$C84:$DB84),$A84*wSUP!BI84/SUM(wSUP!$C84:$DB84),0)</f>
        <v>1.5845496864911215</v>
      </c>
      <c r="BJ84" s="15">
        <f>IF(SUM(wSUP!$C84:$DB84),$A84*wSUP!BJ84/SUM(wSUP!$C84:$DB84),0)</f>
        <v>0</v>
      </c>
      <c r="BK84" s="15">
        <f>IF(SUM(wSUP!$C84:$DB84),$A84*wSUP!BK84/SUM(wSUP!$C84:$DB84),0)</f>
        <v>0</v>
      </c>
      <c r="BL84" s="15">
        <f>IF(SUM(wSUP!$C84:$DB84),$A84*wSUP!BL84/SUM(wSUP!$C84:$DB84),0)</f>
        <v>0</v>
      </c>
      <c r="BM84" s="15">
        <f>IF(SUM(wSUP!$C84:$DB84),$A84*wSUP!BM84/SUM(wSUP!$C84:$DB84),0)</f>
        <v>0</v>
      </c>
      <c r="BN84" s="15">
        <f>IF(SUM(wSUP!$C84:$DB84),$A84*wSUP!BN84/SUM(wSUP!$C84:$DB84),0)</f>
        <v>0</v>
      </c>
      <c r="BO84" s="15">
        <f>IF(SUM(wSUP!$C84:$DB84),$A84*wSUP!BO84/SUM(wSUP!$C84:$DB84),0)</f>
        <v>0</v>
      </c>
      <c r="BP84" s="15">
        <f>IF(SUM(wSUP!$C84:$DB84),$A84*wSUP!BP84/SUM(wSUP!$C84:$DB84),0)</f>
        <v>0</v>
      </c>
      <c r="BQ84" s="15">
        <f>IF(SUM(wSUP!$C84:$DB84),$A84*wSUP!BQ84/SUM(wSUP!$C84:$DB84),0)</f>
        <v>0</v>
      </c>
      <c r="BR84" s="15">
        <f>IF(SUM(wSUP!$C84:$DB84),$A84*wSUP!BR84/SUM(wSUP!$C84:$DB84),0)</f>
        <v>0</v>
      </c>
      <c r="BS84" s="15">
        <f>IF(SUM(wSUP!$C84:$DB84),$A84*wSUP!BS84/SUM(wSUP!$C84:$DB84),0)</f>
        <v>0</v>
      </c>
      <c r="BT84" s="15">
        <f>IF(SUM(wSUP!$C84:$DB84),$A84*wSUP!BT84/SUM(wSUP!$C84:$DB84),0)</f>
        <v>0</v>
      </c>
      <c r="BU84" s="15">
        <f>IF(SUM(wSUP!$C84:$DB84),$A84*wSUP!BU84/SUM(wSUP!$C84:$DB84),0)</f>
        <v>0</v>
      </c>
      <c r="BV84" s="15">
        <f>IF(SUM(wSUP!$C84:$DB84),$A84*wSUP!BV84/SUM(wSUP!$C84:$DB84),0)</f>
        <v>7.4798201051822044</v>
      </c>
      <c r="BW84" s="15">
        <f>IF(SUM(wSUP!$C84:$DB84),$A84*wSUP!BW84/SUM(wSUP!$C84:$DB84),0)</f>
        <v>0</v>
      </c>
      <c r="BX84" s="15">
        <f>IF(SUM(wSUP!$C84:$DB84),$A84*wSUP!BX84/SUM(wSUP!$C84:$DB84),0)</f>
        <v>4.5247971520004624</v>
      </c>
      <c r="BY84" s="15">
        <f>IF(SUM(wSUP!$C84:$DB84),$A84*wSUP!BY84/SUM(wSUP!$C84:$DB84),0)</f>
        <v>0.83205594916265491</v>
      </c>
      <c r="BZ84" s="15">
        <f>IF(SUM(wSUP!$C84:$DB84),$A84*wSUP!BZ84/SUM(wSUP!$C84:$DB84),0)</f>
        <v>0</v>
      </c>
      <c r="CA84" s="15">
        <f>IF(SUM(wSUP!$C84:$DB84),$A84*wSUP!CA84/SUM(wSUP!$C84:$DB84),0)</f>
        <v>642.97950039035595</v>
      </c>
      <c r="CB84" s="15">
        <f>IF(SUM(wSUP!$C84:$DB84),$A84*wSUP!CB84/SUM(wSUP!$C84:$DB84),0)</f>
        <v>7.9119473443248154</v>
      </c>
      <c r="CC84" s="15">
        <f>IF(SUM(wSUP!$C84:$DB84),$A84*wSUP!CC84/SUM(wSUP!$C84:$DB84),0)</f>
        <v>0.41231294607856228</v>
      </c>
      <c r="CD84" s="15">
        <f>IF(SUM(wSUP!$C84:$DB84),$A84*wSUP!CD84/SUM(wSUP!$C84:$DB84),0)</f>
        <v>0</v>
      </c>
      <c r="CE84" s="15">
        <f>IF(SUM(wSUP!$C84:$DB84),$A84*wSUP!CE84/SUM(wSUP!$C84:$DB84),0)</f>
        <v>0</v>
      </c>
      <c r="CF84" s="15">
        <f>IF(SUM(wSUP!$C84:$DB84),$A84*wSUP!CF84/SUM(wSUP!$C84:$DB84),0)</f>
        <v>3.9021842527661255</v>
      </c>
      <c r="CG84" s="15">
        <f>IF(SUM(wSUP!$C84:$DB84),$A84*wSUP!CG84/SUM(wSUP!$C84:$DB84),0)</f>
        <v>0</v>
      </c>
      <c r="CH84" s="15">
        <f>IF(SUM(wSUP!$C84:$DB84),$A84*wSUP!CH84/SUM(wSUP!$C84:$DB84),0)</f>
        <v>0</v>
      </c>
      <c r="CI84" s="15">
        <f>IF(SUM(wSUP!$C84:$DB84),$A84*wSUP!CI84/SUM(wSUP!$C84:$DB84),0)</f>
        <v>0</v>
      </c>
      <c r="CJ84" s="15">
        <f>IF(SUM(wSUP!$C84:$DB84),$A84*wSUP!CJ84/SUM(wSUP!$C84:$DB84),0)</f>
        <v>0</v>
      </c>
      <c r="CK84" s="15">
        <f>IF(SUM(wSUP!$C84:$DB84),$A84*wSUP!CK84/SUM(wSUP!$C84:$DB84),0)</f>
        <v>0</v>
      </c>
      <c r="CL84" s="15">
        <f>IF(SUM(wSUP!$C84:$DB84),$A84*wSUP!CL84/SUM(wSUP!$C84:$DB84),0)</f>
        <v>0</v>
      </c>
      <c r="CM84" s="15">
        <f>IF(SUM(wSUP!$C84:$DB84),$A84*wSUP!CM84/SUM(wSUP!$C84:$DB84),0)</f>
        <v>0</v>
      </c>
      <c r="CN84" s="15">
        <f>IF(SUM(wSUP!$C84:$DB84),$A84*wSUP!CN84/SUM(wSUP!$C84:$DB84),0)</f>
        <v>0</v>
      </c>
      <c r="CO84" s="15">
        <f>IF(SUM(wSUP!$C84:$DB84),$A84*wSUP!CO84/SUM(wSUP!$C84:$DB84),0)</f>
        <v>0</v>
      </c>
      <c r="CP84" s="15">
        <f>IF(SUM(wSUP!$C84:$DB84),$A84*wSUP!CP84/SUM(wSUP!$C84:$DB84),0)</f>
        <v>1.9970106808240802</v>
      </c>
      <c r="CQ84" s="15">
        <f>IF(SUM(wSUP!$C84:$DB84),$A84*wSUP!CQ84/SUM(wSUP!$C84:$DB84),0)</f>
        <v>0.16006596805634637</v>
      </c>
      <c r="CR84" s="15">
        <f>IF(SUM(wSUP!$C84:$DB84),$A84*wSUP!CR84/SUM(wSUP!$C84:$DB84),0)</f>
        <v>0</v>
      </c>
      <c r="CS84" s="15">
        <f>IF(SUM(wSUP!$C84:$DB84),$A84*wSUP!CS84/SUM(wSUP!$C84:$DB84),0)</f>
        <v>7.0441608806014848</v>
      </c>
      <c r="CT84" s="15">
        <f>IF(SUM(wSUP!$C84:$DB84),$A84*wSUP!CT84/SUM(wSUP!$C84:$DB84),0)</f>
        <v>0</v>
      </c>
      <c r="CU84" s="15">
        <f>IF(SUM(wSUP!$C84:$DB84),$A84*wSUP!CU84/SUM(wSUP!$C84:$DB84),0)</f>
        <v>0</v>
      </c>
      <c r="CV84" s="15">
        <f>IF(SUM(wSUP!$C84:$DB84),$A84*wSUP!CV84/SUM(wSUP!$C84:$DB84),0)</f>
        <v>0</v>
      </c>
      <c r="CW84" s="15">
        <f>IF(SUM(wSUP!$C84:$DB84),$A84*wSUP!CW84/SUM(wSUP!$C84:$DB84),0)</f>
        <v>0</v>
      </c>
      <c r="CX84" s="15">
        <f>IF(SUM(wSUP!$C84:$DB84),$A84*wSUP!CX84/SUM(wSUP!$C84:$DB84),0)</f>
        <v>0</v>
      </c>
      <c r="CY84" s="15">
        <f>IF(SUM(wSUP!$C84:$DB84),$A84*wSUP!CY84/SUM(wSUP!$C84:$DB84),0)</f>
        <v>0</v>
      </c>
      <c r="CZ84" s="15">
        <f>IF(SUM(wSUP!$C84:$DB84),$A84*wSUP!CZ84/SUM(wSUP!$C84:$DB84),0)</f>
        <v>0.25590408861697145</v>
      </c>
      <c r="DA84" s="15">
        <f>IF(SUM(wSUP!$C84:$DB84),$A84*wSUP!DA84/SUM(wSUP!$C84:$DB84),0)</f>
        <v>0</v>
      </c>
      <c r="DB84" s="15">
        <f>IF(SUM(wSUP!$C84:$DB84),$A84*wSUP!DB84/SUM(wSUP!$C84:$DB84),0)</f>
        <v>0</v>
      </c>
      <c r="DC84" s="1"/>
    </row>
    <row r="85" spans="1:107" x14ac:dyDescent="0.35">
      <c r="A85" s="35">
        <v>410.27854350014786</v>
      </c>
      <c r="B85" s="8" t="s">
        <v>545</v>
      </c>
      <c r="C85" s="15">
        <f>IF(SUM(wSUP!$C85:$DB85),$A85*wSUP!C85/SUM(wSUP!$C85:$DB85),0)</f>
        <v>0</v>
      </c>
      <c r="D85" s="15">
        <f>IF(SUM(wSUP!$C85:$DB85),$A85*wSUP!D85/SUM(wSUP!$C85:$DB85),0)</f>
        <v>0</v>
      </c>
      <c r="E85" s="15">
        <f>IF(SUM(wSUP!$C85:$DB85),$A85*wSUP!E85/SUM(wSUP!$C85:$DB85),0)</f>
        <v>0</v>
      </c>
      <c r="F85" s="15">
        <f>IF(SUM(wSUP!$C85:$DB85),$A85*wSUP!F85/SUM(wSUP!$C85:$DB85),0)</f>
        <v>0</v>
      </c>
      <c r="G85" s="15">
        <f>IF(SUM(wSUP!$C85:$DB85),$A85*wSUP!G85/SUM(wSUP!$C85:$DB85),0)</f>
        <v>0</v>
      </c>
      <c r="H85" s="15">
        <f>IF(SUM(wSUP!$C85:$DB85),$A85*wSUP!H85/SUM(wSUP!$C85:$DB85),0)</f>
        <v>0</v>
      </c>
      <c r="I85" s="15">
        <f>IF(SUM(wSUP!$C85:$DB85),$A85*wSUP!I85/SUM(wSUP!$C85:$DB85),0)</f>
        <v>0</v>
      </c>
      <c r="J85" s="15">
        <f>IF(SUM(wSUP!$C85:$DB85),$A85*wSUP!J85/SUM(wSUP!$C85:$DB85),0)</f>
        <v>0</v>
      </c>
      <c r="K85" s="15">
        <f>IF(SUM(wSUP!$C85:$DB85),$A85*wSUP!K85/SUM(wSUP!$C85:$DB85),0)</f>
        <v>0</v>
      </c>
      <c r="L85" s="15">
        <f>IF(SUM(wSUP!$C85:$DB85),$A85*wSUP!L85/SUM(wSUP!$C85:$DB85),0)</f>
        <v>0</v>
      </c>
      <c r="M85" s="15">
        <f>IF(SUM(wSUP!$C85:$DB85),$A85*wSUP!M85/SUM(wSUP!$C85:$DB85),0)</f>
        <v>0</v>
      </c>
      <c r="N85" s="15">
        <f>IF(SUM(wSUP!$C85:$DB85),$A85*wSUP!N85/SUM(wSUP!$C85:$DB85),0)</f>
        <v>0</v>
      </c>
      <c r="O85" s="15">
        <f>IF(SUM(wSUP!$C85:$DB85),$A85*wSUP!O85/SUM(wSUP!$C85:$DB85),0)</f>
        <v>0</v>
      </c>
      <c r="P85" s="15">
        <f>IF(SUM(wSUP!$C85:$DB85),$A85*wSUP!P85/SUM(wSUP!$C85:$DB85),0)</f>
        <v>0</v>
      </c>
      <c r="Q85" s="15">
        <f>IF(SUM(wSUP!$C85:$DB85),$A85*wSUP!Q85/SUM(wSUP!$C85:$DB85),0)</f>
        <v>0</v>
      </c>
      <c r="R85" s="15">
        <f>IF(SUM(wSUP!$C85:$DB85),$A85*wSUP!R85/SUM(wSUP!$C85:$DB85),0)</f>
        <v>0</v>
      </c>
      <c r="S85" s="15">
        <f>IF(SUM(wSUP!$C85:$DB85),$A85*wSUP!S85/SUM(wSUP!$C85:$DB85),0)</f>
        <v>0</v>
      </c>
      <c r="T85" s="15">
        <f>IF(SUM(wSUP!$C85:$DB85),$A85*wSUP!T85/SUM(wSUP!$C85:$DB85),0)</f>
        <v>0</v>
      </c>
      <c r="U85" s="15">
        <f>IF(SUM(wSUP!$C85:$DB85),$A85*wSUP!U85/SUM(wSUP!$C85:$DB85),0)</f>
        <v>0</v>
      </c>
      <c r="V85" s="15">
        <f>IF(SUM(wSUP!$C85:$DB85),$A85*wSUP!V85/SUM(wSUP!$C85:$DB85),0)</f>
        <v>0</v>
      </c>
      <c r="W85" s="15">
        <f>IF(SUM(wSUP!$C85:$DB85),$A85*wSUP!W85/SUM(wSUP!$C85:$DB85),0)</f>
        <v>0</v>
      </c>
      <c r="X85" s="15">
        <f>IF(SUM(wSUP!$C85:$DB85),$A85*wSUP!X85/SUM(wSUP!$C85:$DB85),0)</f>
        <v>0</v>
      </c>
      <c r="Y85" s="15">
        <f>IF(SUM(wSUP!$C85:$DB85),$A85*wSUP!Y85/SUM(wSUP!$C85:$DB85),0)</f>
        <v>0</v>
      </c>
      <c r="Z85" s="15">
        <f>IF(SUM(wSUP!$C85:$DB85),$A85*wSUP!Z85/SUM(wSUP!$C85:$DB85),0)</f>
        <v>0</v>
      </c>
      <c r="AA85" s="15">
        <f>IF(SUM(wSUP!$C85:$DB85),$A85*wSUP!AA85/SUM(wSUP!$C85:$DB85),0)</f>
        <v>0</v>
      </c>
      <c r="AB85" s="15">
        <f>IF(SUM(wSUP!$C85:$DB85),$A85*wSUP!AB85/SUM(wSUP!$C85:$DB85),0)</f>
        <v>0</v>
      </c>
      <c r="AC85" s="15">
        <f>IF(SUM(wSUP!$C85:$DB85),$A85*wSUP!AC85/SUM(wSUP!$C85:$DB85),0)</f>
        <v>0</v>
      </c>
      <c r="AD85" s="15">
        <f>IF(SUM(wSUP!$C85:$DB85),$A85*wSUP!AD85/SUM(wSUP!$C85:$DB85),0)</f>
        <v>0</v>
      </c>
      <c r="AE85" s="15">
        <f>IF(SUM(wSUP!$C85:$DB85),$A85*wSUP!AE85/SUM(wSUP!$C85:$DB85),0)</f>
        <v>0</v>
      </c>
      <c r="AF85" s="15">
        <f>IF(SUM(wSUP!$C85:$DB85),$A85*wSUP!AF85/SUM(wSUP!$C85:$DB85),0)</f>
        <v>0</v>
      </c>
      <c r="AG85" s="15">
        <f>IF(SUM(wSUP!$C85:$DB85),$A85*wSUP!AG85/SUM(wSUP!$C85:$DB85),0)</f>
        <v>0</v>
      </c>
      <c r="AH85" s="15">
        <f>IF(SUM(wSUP!$C85:$DB85),$A85*wSUP!AH85/SUM(wSUP!$C85:$DB85),0)</f>
        <v>0</v>
      </c>
      <c r="AI85" s="15">
        <f>IF(SUM(wSUP!$C85:$DB85),$A85*wSUP!AI85/SUM(wSUP!$C85:$DB85),0)</f>
        <v>0</v>
      </c>
      <c r="AJ85" s="15">
        <f>IF(SUM(wSUP!$C85:$DB85),$A85*wSUP!AJ85/SUM(wSUP!$C85:$DB85),0)</f>
        <v>0</v>
      </c>
      <c r="AK85" s="15">
        <f>IF(SUM(wSUP!$C85:$DB85),$A85*wSUP!AK85/SUM(wSUP!$C85:$DB85),0)</f>
        <v>0</v>
      </c>
      <c r="AL85" s="15">
        <f>IF(SUM(wSUP!$C85:$DB85),$A85*wSUP!AL85/SUM(wSUP!$C85:$DB85),0)</f>
        <v>0</v>
      </c>
      <c r="AM85" s="15">
        <f>IF(SUM(wSUP!$C85:$DB85),$A85*wSUP!AM85/SUM(wSUP!$C85:$DB85),0)</f>
        <v>0</v>
      </c>
      <c r="AN85" s="15">
        <f>IF(SUM(wSUP!$C85:$DB85),$A85*wSUP!AN85/SUM(wSUP!$C85:$DB85),0)</f>
        <v>0</v>
      </c>
      <c r="AO85" s="15">
        <f>IF(SUM(wSUP!$C85:$DB85),$A85*wSUP!AO85/SUM(wSUP!$C85:$DB85),0)</f>
        <v>0</v>
      </c>
      <c r="AP85" s="15">
        <f>IF(SUM(wSUP!$C85:$DB85),$A85*wSUP!AP85/SUM(wSUP!$C85:$DB85),0)</f>
        <v>0</v>
      </c>
      <c r="AQ85" s="15">
        <f>IF(SUM(wSUP!$C85:$DB85),$A85*wSUP!AQ85/SUM(wSUP!$C85:$DB85),0)</f>
        <v>0</v>
      </c>
      <c r="AR85" s="15">
        <f>IF(SUM(wSUP!$C85:$DB85),$A85*wSUP!AR85/SUM(wSUP!$C85:$DB85),0)</f>
        <v>0</v>
      </c>
      <c r="AS85" s="15">
        <f>IF(SUM(wSUP!$C85:$DB85),$A85*wSUP!AS85/SUM(wSUP!$C85:$DB85),0)</f>
        <v>0</v>
      </c>
      <c r="AT85" s="15">
        <f>IF(SUM(wSUP!$C85:$DB85),$A85*wSUP!AT85/SUM(wSUP!$C85:$DB85),0)</f>
        <v>0</v>
      </c>
      <c r="AU85" s="15">
        <f>IF(SUM(wSUP!$C85:$DB85),$A85*wSUP!AU85/SUM(wSUP!$C85:$DB85),0)</f>
        <v>0</v>
      </c>
      <c r="AV85" s="15">
        <f>IF(SUM(wSUP!$C85:$DB85),$A85*wSUP!AV85/SUM(wSUP!$C85:$DB85),0)</f>
        <v>0</v>
      </c>
      <c r="AW85" s="15">
        <f>IF(SUM(wSUP!$C85:$DB85),$A85*wSUP!AW85/SUM(wSUP!$C85:$DB85),0)</f>
        <v>0</v>
      </c>
      <c r="AX85" s="15">
        <f>IF(SUM(wSUP!$C85:$DB85),$A85*wSUP!AX85/SUM(wSUP!$C85:$DB85),0)</f>
        <v>0</v>
      </c>
      <c r="AY85" s="15">
        <f>IF(SUM(wSUP!$C85:$DB85),$A85*wSUP!AY85/SUM(wSUP!$C85:$DB85),0)</f>
        <v>0</v>
      </c>
      <c r="AZ85" s="15">
        <f>IF(SUM(wSUP!$C85:$DB85),$A85*wSUP!AZ85/SUM(wSUP!$C85:$DB85),0)</f>
        <v>0</v>
      </c>
      <c r="BA85" s="15">
        <f>IF(SUM(wSUP!$C85:$DB85),$A85*wSUP!BA85/SUM(wSUP!$C85:$DB85),0)</f>
        <v>0</v>
      </c>
      <c r="BB85" s="15">
        <f>IF(SUM(wSUP!$C85:$DB85),$A85*wSUP!BB85/SUM(wSUP!$C85:$DB85),0)</f>
        <v>0</v>
      </c>
      <c r="BC85" s="15">
        <f>IF(SUM(wSUP!$C85:$DB85),$A85*wSUP!BC85/SUM(wSUP!$C85:$DB85),0)</f>
        <v>0</v>
      </c>
      <c r="BD85" s="15">
        <f>IF(SUM(wSUP!$C85:$DB85),$A85*wSUP!BD85/SUM(wSUP!$C85:$DB85),0)</f>
        <v>0</v>
      </c>
      <c r="BE85" s="15">
        <f>IF(SUM(wSUP!$C85:$DB85),$A85*wSUP!BE85/SUM(wSUP!$C85:$DB85),0)</f>
        <v>0</v>
      </c>
      <c r="BF85" s="15">
        <f>IF(SUM(wSUP!$C85:$DB85),$A85*wSUP!BF85/SUM(wSUP!$C85:$DB85),0)</f>
        <v>0</v>
      </c>
      <c r="BG85" s="15">
        <f>IF(SUM(wSUP!$C85:$DB85),$A85*wSUP!BG85/SUM(wSUP!$C85:$DB85),0)</f>
        <v>0</v>
      </c>
      <c r="BH85" s="15">
        <f>IF(SUM(wSUP!$C85:$DB85),$A85*wSUP!BH85/SUM(wSUP!$C85:$DB85),0)</f>
        <v>0</v>
      </c>
      <c r="BI85" s="15">
        <f>IF(SUM(wSUP!$C85:$DB85),$A85*wSUP!BI85/SUM(wSUP!$C85:$DB85),0)</f>
        <v>0</v>
      </c>
      <c r="BJ85" s="15">
        <f>IF(SUM(wSUP!$C85:$DB85),$A85*wSUP!BJ85/SUM(wSUP!$C85:$DB85),0)</f>
        <v>0</v>
      </c>
      <c r="BK85" s="15">
        <f>IF(SUM(wSUP!$C85:$DB85),$A85*wSUP!BK85/SUM(wSUP!$C85:$DB85),0)</f>
        <v>0</v>
      </c>
      <c r="BL85" s="15">
        <f>IF(SUM(wSUP!$C85:$DB85),$A85*wSUP!BL85/SUM(wSUP!$C85:$DB85),0)</f>
        <v>0</v>
      </c>
      <c r="BM85" s="15">
        <f>IF(SUM(wSUP!$C85:$DB85),$A85*wSUP!BM85/SUM(wSUP!$C85:$DB85),0)</f>
        <v>0</v>
      </c>
      <c r="BN85" s="15">
        <f>IF(SUM(wSUP!$C85:$DB85),$A85*wSUP!BN85/SUM(wSUP!$C85:$DB85),0)</f>
        <v>0</v>
      </c>
      <c r="BO85" s="15">
        <f>IF(SUM(wSUP!$C85:$DB85),$A85*wSUP!BO85/SUM(wSUP!$C85:$DB85),0)</f>
        <v>0</v>
      </c>
      <c r="BP85" s="15">
        <f>IF(SUM(wSUP!$C85:$DB85),$A85*wSUP!BP85/SUM(wSUP!$C85:$DB85),0)</f>
        <v>0</v>
      </c>
      <c r="BQ85" s="15">
        <f>IF(SUM(wSUP!$C85:$DB85),$A85*wSUP!BQ85/SUM(wSUP!$C85:$DB85),0)</f>
        <v>0</v>
      </c>
      <c r="BR85" s="15">
        <f>IF(SUM(wSUP!$C85:$DB85),$A85*wSUP!BR85/SUM(wSUP!$C85:$DB85),0)</f>
        <v>0</v>
      </c>
      <c r="BS85" s="15">
        <f>IF(SUM(wSUP!$C85:$DB85),$A85*wSUP!BS85/SUM(wSUP!$C85:$DB85),0)</f>
        <v>0</v>
      </c>
      <c r="BT85" s="15">
        <f>IF(SUM(wSUP!$C85:$DB85),$A85*wSUP!BT85/SUM(wSUP!$C85:$DB85),0)</f>
        <v>0</v>
      </c>
      <c r="BU85" s="15">
        <f>IF(SUM(wSUP!$C85:$DB85),$A85*wSUP!BU85/SUM(wSUP!$C85:$DB85),0)</f>
        <v>0</v>
      </c>
      <c r="BV85" s="15">
        <f>IF(SUM(wSUP!$C85:$DB85),$A85*wSUP!BV85/SUM(wSUP!$C85:$DB85),0)</f>
        <v>1.0160531746444654</v>
      </c>
      <c r="BW85" s="15">
        <f>IF(SUM(wSUP!$C85:$DB85),$A85*wSUP!BW85/SUM(wSUP!$C85:$DB85),0)</f>
        <v>0</v>
      </c>
      <c r="BX85" s="15">
        <f>IF(SUM(wSUP!$C85:$DB85),$A85*wSUP!BX85/SUM(wSUP!$C85:$DB85),0)</f>
        <v>0</v>
      </c>
      <c r="BY85" s="15">
        <f>IF(SUM(wSUP!$C85:$DB85),$A85*wSUP!BY85/SUM(wSUP!$C85:$DB85),0)</f>
        <v>1.6268971027813199E-3</v>
      </c>
      <c r="BZ85" s="15">
        <f>IF(SUM(wSUP!$C85:$DB85),$A85*wSUP!BZ85/SUM(wSUP!$C85:$DB85),0)</f>
        <v>1.4905893663935386</v>
      </c>
      <c r="CA85" s="15">
        <f>IF(SUM(wSUP!$C85:$DB85),$A85*wSUP!CA85/SUM(wSUP!$C85:$DB85),0)</f>
        <v>2.4833811856354853</v>
      </c>
      <c r="CB85" s="15">
        <f>IF(SUM(wSUP!$C85:$DB85),$A85*wSUP!CB85/SUM(wSUP!$C85:$DB85),0)</f>
        <v>326.23123174959397</v>
      </c>
      <c r="CC85" s="15">
        <f>IF(SUM(wSUP!$C85:$DB85),$A85*wSUP!CC85/SUM(wSUP!$C85:$DB85),0)</f>
        <v>55.132029698533422</v>
      </c>
      <c r="CD85" s="15">
        <f>IF(SUM(wSUP!$C85:$DB85),$A85*wSUP!CD85/SUM(wSUP!$C85:$DB85),0)</f>
        <v>7.8799854227414841</v>
      </c>
      <c r="CE85" s="15">
        <f>IF(SUM(wSUP!$C85:$DB85),$A85*wSUP!CE85/SUM(wSUP!$C85:$DB85),0)</f>
        <v>0</v>
      </c>
      <c r="CF85" s="15">
        <f>IF(SUM(wSUP!$C85:$DB85),$A85*wSUP!CF85/SUM(wSUP!$C85:$DB85),0)</f>
        <v>0</v>
      </c>
      <c r="CG85" s="15">
        <f>IF(SUM(wSUP!$C85:$DB85),$A85*wSUP!CG85/SUM(wSUP!$C85:$DB85),0)</f>
        <v>0</v>
      </c>
      <c r="CH85" s="15">
        <f>IF(SUM(wSUP!$C85:$DB85),$A85*wSUP!CH85/SUM(wSUP!$C85:$DB85),0)</f>
        <v>0</v>
      </c>
      <c r="CI85" s="15">
        <f>IF(SUM(wSUP!$C85:$DB85),$A85*wSUP!CI85/SUM(wSUP!$C85:$DB85),0)</f>
        <v>0.16160538091651841</v>
      </c>
      <c r="CJ85" s="15">
        <f>IF(SUM(wSUP!$C85:$DB85),$A85*wSUP!CJ85/SUM(wSUP!$C85:$DB85),0)</f>
        <v>0</v>
      </c>
      <c r="CK85" s="15">
        <f>IF(SUM(wSUP!$C85:$DB85),$A85*wSUP!CK85/SUM(wSUP!$C85:$DB85),0)</f>
        <v>0</v>
      </c>
      <c r="CL85" s="15">
        <f>IF(SUM(wSUP!$C85:$DB85),$A85*wSUP!CL85/SUM(wSUP!$C85:$DB85),0)</f>
        <v>0</v>
      </c>
      <c r="CM85" s="15">
        <f>IF(SUM(wSUP!$C85:$DB85),$A85*wSUP!CM85/SUM(wSUP!$C85:$DB85),0)</f>
        <v>0</v>
      </c>
      <c r="CN85" s="15">
        <f>IF(SUM(wSUP!$C85:$DB85),$A85*wSUP!CN85/SUM(wSUP!$C85:$DB85),0)</f>
        <v>2.2252350827305696</v>
      </c>
      <c r="CO85" s="15">
        <f>IF(SUM(wSUP!$C85:$DB85),$A85*wSUP!CO85/SUM(wSUP!$C85:$DB85),0)</f>
        <v>0</v>
      </c>
      <c r="CP85" s="15">
        <f>IF(SUM(wSUP!$C85:$DB85),$A85*wSUP!CP85/SUM(wSUP!$C85:$DB85),0)</f>
        <v>0</v>
      </c>
      <c r="CQ85" s="15">
        <f>IF(SUM(wSUP!$C85:$DB85),$A85*wSUP!CQ85/SUM(wSUP!$C85:$DB85),0)</f>
        <v>0</v>
      </c>
      <c r="CR85" s="15">
        <f>IF(SUM(wSUP!$C85:$DB85),$A85*wSUP!CR85/SUM(wSUP!$C85:$DB85),0)</f>
        <v>7.5492815737590933</v>
      </c>
      <c r="CS85" s="15">
        <f>IF(SUM(wSUP!$C85:$DB85),$A85*wSUP!CS85/SUM(wSUP!$C85:$DB85),0)</f>
        <v>4.0005594446832413</v>
      </c>
      <c r="CT85" s="15">
        <f>IF(SUM(wSUP!$C85:$DB85),$A85*wSUP!CT85/SUM(wSUP!$C85:$DB85),0)</f>
        <v>0</v>
      </c>
      <c r="CU85" s="15">
        <f>IF(SUM(wSUP!$C85:$DB85),$A85*wSUP!CU85/SUM(wSUP!$C85:$DB85),0)</f>
        <v>0</v>
      </c>
      <c r="CV85" s="15">
        <f>IF(SUM(wSUP!$C85:$DB85),$A85*wSUP!CV85/SUM(wSUP!$C85:$DB85),0)</f>
        <v>0</v>
      </c>
      <c r="CW85" s="15">
        <f>IF(SUM(wSUP!$C85:$DB85),$A85*wSUP!CW85/SUM(wSUP!$C85:$DB85),0)</f>
        <v>0</v>
      </c>
      <c r="CX85" s="15">
        <f>IF(SUM(wSUP!$C85:$DB85),$A85*wSUP!CX85/SUM(wSUP!$C85:$DB85),0)</f>
        <v>0</v>
      </c>
      <c r="CY85" s="15">
        <f>IF(SUM(wSUP!$C85:$DB85),$A85*wSUP!CY85/SUM(wSUP!$C85:$DB85),0)</f>
        <v>0.79122718525707503</v>
      </c>
      <c r="CZ85" s="15">
        <f>IF(SUM(wSUP!$C85:$DB85),$A85*wSUP!CZ85/SUM(wSUP!$C85:$DB85),0)</f>
        <v>1.3157373381563204</v>
      </c>
      <c r="DA85" s="15">
        <f>IF(SUM(wSUP!$C85:$DB85),$A85*wSUP!DA85/SUM(wSUP!$C85:$DB85),0)</f>
        <v>0</v>
      </c>
      <c r="DB85" s="15">
        <f>IF(SUM(wSUP!$C85:$DB85),$A85*wSUP!DB85/SUM(wSUP!$C85:$DB85),0)</f>
        <v>0</v>
      </c>
      <c r="DC85" s="1"/>
    </row>
    <row r="86" spans="1:107" x14ac:dyDescent="0.35">
      <c r="A86" s="35">
        <v>179.65621539326798</v>
      </c>
      <c r="B86" s="15" t="s">
        <v>548</v>
      </c>
      <c r="C86" s="15">
        <f>IF(SUM(wSUP!$C86:$DB86),$A86*wSUP!C86/SUM(wSUP!$C86:$DB86),0)</f>
        <v>0</v>
      </c>
      <c r="D86" s="15">
        <f>IF(SUM(wSUP!$C86:$DB86),$A86*wSUP!D86/SUM(wSUP!$C86:$DB86),0)</f>
        <v>0</v>
      </c>
      <c r="E86" s="15">
        <f>IF(SUM(wSUP!$C86:$DB86),$A86*wSUP!E86/SUM(wSUP!$C86:$DB86),0)</f>
        <v>0</v>
      </c>
      <c r="F86" s="15">
        <f>IF(SUM(wSUP!$C86:$DB86),$A86*wSUP!F86/SUM(wSUP!$C86:$DB86),0)</f>
        <v>0</v>
      </c>
      <c r="G86" s="15">
        <f>IF(SUM(wSUP!$C86:$DB86),$A86*wSUP!G86/SUM(wSUP!$C86:$DB86),0)</f>
        <v>0</v>
      </c>
      <c r="H86" s="15">
        <f>IF(SUM(wSUP!$C86:$DB86),$A86*wSUP!H86/SUM(wSUP!$C86:$DB86),0)</f>
        <v>0</v>
      </c>
      <c r="I86" s="15">
        <f>IF(SUM(wSUP!$C86:$DB86),$A86*wSUP!I86/SUM(wSUP!$C86:$DB86),0)</f>
        <v>0</v>
      </c>
      <c r="J86" s="15">
        <f>IF(SUM(wSUP!$C86:$DB86),$A86*wSUP!J86/SUM(wSUP!$C86:$DB86),0)</f>
        <v>0</v>
      </c>
      <c r="K86" s="15">
        <f>IF(SUM(wSUP!$C86:$DB86),$A86*wSUP!K86/SUM(wSUP!$C86:$DB86),0)</f>
        <v>0</v>
      </c>
      <c r="L86" s="15">
        <f>IF(SUM(wSUP!$C86:$DB86),$A86*wSUP!L86/SUM(wSUP!$C86:$DB86),0)</f>
        <v>0</v>
      </c>
      <c r="M86" s="15">
        <f>IF(SUM(wSUP!$C86:$DB86),$A86*wSUP!M86/SUM(wSUP!$C86:$DB86),0)</f>
        <v>0</v>
      </c>
      <c r="N86" s="15">
        <f>IF(SUM(wSUP!$C86:$DB86),$A86*wSUP!N86/SUM(wSUP!$C86:$DB86),0)</f>
        <v>0</v>
      </c>
      <c r="O86" s="15">
        <f>IF(SUM(wSUP!$C86:$DB86),$A86*wSUP!O86/SUM(wSUP!$C86:$DB86),0)</f>
        <v>0</v>
      </c>
      <c r="P86" s="15">
        <f>IF(SUM(wSUP!$C86:$DB86),$A86*wSUP!P86/SUM(wSUP!$C86:$DB86),0)</f>
        <v>0</v>
      </c>
      <c r="Q86" s="15">
        <f>IF(SUM(wSUP!$C86:$DB86),$A86*wSUP!Q86/SUM(wSUP!$C86:$DB86),0)</f>
        <v>0</v>
      </c>
      <c r="R86" s="15">
        <f>IF(SUM(wSUP!$C86:$DB86),$A86*wSUP!R86/SUM(wSUP!$C86:$DB86),0)</f>
        <v>0</v>
      </c>
      <c r="S86" s="15">
        <f>IF(SUM(wSUP!$C86:$DB86),$A86*wSUP!S86/SUM(wSUP!$C86:$DB86),0)</f>
        <v>0</v>
      </c>
      <c r="T86" s="15">
        <f>IF(SUM(wSUP!$C86:$DB86),$A86*wSUP!T86/SUM(wSUP!$C86:$DB86),0)</f>
        <v>0</v>
      </c>
      <c r="U86" s="15">
        <f>IF(SUM(wSUP!$C86:$DB86),$A86*wSUP!U86/SUM(wSUP!$C86:$DB86),0)</f>
        <v>0</v>
      </c>
      <c r="V86" s="15">
        <f>IF(SUM(wSUP!$C86:$DB86),$A86*wSUP!V86/SUM(wSUP!$C86:$DB86),0)</f>
        <v>0</v>
      </c>
      <c r="W86" s="15">
        <f>IF(SUM(wSUP!$C86:$DB86),$A86*wSUP!W86/SUM(wSUP!$C86:$DB86),0)</f>
        <v>0</v>
      </c>
      <c r="X86" s="15">
        <f>IF(SUM(wSUP!$C86:$DB86),$A86*wSUP!X86/SUM(wSUP!$C86:$DB86),0)</f>
        <v>0</v>
      </c>
      <c r="Y86" s="15">
        <f>IF(SUM(wSUP!$C86:$DB86),$A86*wSUP!Y86/SUM(wSUP!$C86:$DB86),0)</f>
        <v>0</v>
      </c>
      <c r="Z86" s="15">
        <f>IF(SUM(wSUP!$C86:$DB86),$A86*wSUP!Z86/SUM(wSUP!$C86:$DB86),0)</f>
        <v>0</v>
      </c>
      <c r="AA86" s="15">
        <f>IF(SUM(wSUP!$C86:$DB86),$A86*wSUP!AA86/SUM(wSUP!$C86:$DB86),0)</f>
        <v>0</v>
      </c>
      <c r="AB86" s="15">
        <f>IF(SUM(wSUP!$C86:$DB86),$A86*wSUP!AB86/SUM(wSUP!$C86:$DB86),0)</f>
        <v>0</v>
      </c>
      <c r="AC86" s="15">
        <f>IF(SUM(wSUP!$C86:$DB86),$A86*wSUP!AC86/SUM(wSUP!$C86:$DB86),0)</f>
        <v>0</v>
      </c>
      <c r="AD86" s="15">
        <f>IF(SUM(wSUP!$C86:$DB86),$A86*wSUP!AD86/SUM(wSUP!$C86:$DB86),0)</f>
        <v>0</v>
      </c>
      <c r="AE86" s="15">
        <f>IF(SUM(wSUP!$C86:$DB86),$A86*wSUP!AE86/SUM(wSUP!$C86:$DB86),0)</f>
        <v>0</v>
      </c>
      <c r="AF86" s="15">
        <f>IF(SUM(wSUP!$C86:$DB86),$A86*wSUP!AF86/SUM(wSUP!$C86:$DB86),0)</f>
        <v>0</v>
      </c>
      <c r="AG86" s="15">
        <f>IF(SUM(wSUP!$C86:$DB86),$A86*wSUP!AG86/SUM(wSUP!$C86:$DB86),0)</f>
        <v>0</v>
      </c>
      <c r="AH86" s="15">
        <f>IF(SUM(wSUP!$C86:$DB86),$A86*wSUP!AH86/SUM(wSUP!$C86:$DB86),0)</f>
        <v>0</v>
      </c>
      <c r="AI86" s="15">
        <f>IF(SUM(wSUP!$C86:$DB86),$A86*wSUP!AI86/SUM(wSUP!$C86:$DB86),0)</f>
        <v>0</v>
      </c>
      <c r="AJ86" s="15">
        <f>IF(SUM(wSUP!$C86:$DB86),$A86*wSUP!AJ86/SUM(wSUP!$C86:$DB86),0)</f>
        <v>0</v>
      </c>
      <c r="AK86" s="15">
        <f>IF(SUM(wSUP!$C86:$DB86),$A86*wSUP!AK86/SUM(wSUP!$C86:$DB86),0)</f>
        <v>0</v>
      </c>
      <c r="AL86" s="15">
        <f>IF(SUM(wSUP!$C86:$DB86),$A86*wSUP!AL86/SUM(wSUP!$C86:$DB86),0)</f>
        <v>0</v>
      </c>
      <c r="AM86" s="15">
        <f>IF(SUM(wSUP!$C86:$DB86),$A86*wSUP!AM86/SUM(wSUP!$C86:$DB86),0)</f>
        <v>0</v>
      </c>
      <c r="AN86" s="15">
        <f>IF(SUM(wSUP!$C86:$DB86),$A86*wSUP!AN86/SUM(wSUP!$C86:$DB86),0)</f>
        <v>0</v>
      </c>
      <c r="AO86" s="15">
        <f>IF(SUM(wSUP!$C86:$DB86),$A86*wSUP!AO86/SUM(wSUP!$C86:$DB86),0)</f>
        <v>0</v>
      </c>
      <c r="AP86" s="15">
        <f>IF(SUM(wSUP!$C86:$DB86),$A86*wSUP!AP86/SUM(wSUP!$C86:$DB86),0)</f>
        <v>0</v>
      </c>
      <c r="AQ86" s="15">
        <f>IF(SUM(wSUP!$C86:$DB86),$A86*wSUP!AQ86/SUM(wSUP!$C86:$DB86),0)</f>
        <v>0</v>
      </c>
      <c r="AR86" s="15">
        <f>IF(SUM(wSUP!$C86:$DB86),$A86*wSUP!AR86/SUM(wSUP!$C86:$DB86),0)</f>
        <v>0</v>
      </c>
      <c r="AS86" s="15">
        <f>IF(SUM(wSUP!$C86:$DB86),$A86*wSUP!AS86/SUM(wSUP!$C86:$DB86),0)</f>
        <v>0</v>
      </c>
      <c r="AT86" s="15">
        <f>IF(SUM(wSUP!$C86:$DB86),$A86*wSUP!AT86/SUM(wSUP!$C86:$DB86),0)</f>
        <v>0</v>
      </c>
      <c r="AU86" s="15">
        <f>IF(SUM(wSUP!$C86:$DB86),$A86*wSUP!AU86/SUM(wSUP!$C86:$DB86),0)</f>
        <v>0</v>
      </c>
      <c r="AV86" s="15">
        <f>IF(SUM(wSUP!$C86:$DB86),$A86*wSUP!AV86/SUM(wSUP!$C86:$DB86),0)</f>
        <v>0</v>
      </c>
      <c r="AW86" s="15">
        <f>IF(SUM(wSUP!$C86:$DB86),$A86*wSUP!AW86/SUM(wSUP!$C86:$DB86),0)</f>
        <v>0</v>
      </c>
      <c r="AX86" s="15">
        <f>IF(SUM(wSUP!$C86:$DB86),$A86*wSUP!AX86/SUM(wSUP!$C86:$DB86),0)</f>
        <v>0</v>
      </c>
      <c r="AY86" s="15">
        <f>IF(SUM(wSUP!$C86:$DB86),$A86*wSUP!AY86/SUM(wSUP!$C86:$DB86),0)</f>
        <v>0</v>
      </c>
      <c r="AZ86" s="15">
        <f>IF(SUM(wSUP!$C86:$DB86),$A86*wSUP!AZ86/SUM(wSUP!$C86:$DB86),0)</f>
        <v>0</v>
      </c>
      <c r="BA86" s="15">
        <f>IF(SUM(wSUP!$C86:$DB86),$A86*wSUP!BA86/SUM(wSUP!$C86:$DB86),0)</f>
        <v>0</v>
      </c>
      <c r="BB86" s="15">
        <f>IF(SUM(wSUP!$C86:$DB86),$A86*wSUP!BB86/SUM(wSUP!$C86:$DB86),0)</f>
        <v>0</v>
      </c>
      <c r="BC86" s="15">
        <f>IF(SUM(wSUP!$C86:$DB86),$A86*wSUP!BC86/SUM(wSUP!$C86:$DB86),0)</f>
        <v>0</v>
      </c>
      <c r="BD86" s="15">
        <f>IF(SUM(wSUP!$C86:$DB86),$A86*wSUP!BD86/SUM(wSUP!$C86:$DB86),0)</f>
        <v>0</v>
      </c>
      <c r="BE86" s="15">
        <f>IF(SUM(wSUP!$C86:$DB86),$A86*wSUP!BE86/SUM(wSUP!$C86:$DB86),0)</f>
        <v>0</v>
      </c>
      <c r="BF86" s="15">
        <f>IF(SUM(wSUP!$C86:$DB86),$A86*wSUP!BF86/SUM(wSUP!$C86:$DB86),0)</f>
        <v>0</v>
      </c>
      <c r="BG86" s="15">
        <f>IF(SUM(wSUP!$C86:$DB86),$A86*wSUP!BG86/SUM(wSUP!$C86:$DB86),0)</f>
        <v>0</v>
      </c>
      <c r="BH86" s="15">
        <f>IF(SUM(wSUP!$C86:$DB86),$A86*wSUP!BH86/SUM(wSUP!$C86:$DB86),0)</f>
        <v>0</v>
      </c>
      <c r="BI86" s="15">
        <f>IF(SUM(wSUP!$C86:$DB86),$A86*wSUP!BI86/SUM(wSUP!$C86:$DB86),0)</f>
        <v>0</v>
      </c>
      <c r="BJ86" s="15">
        <f>IF(SUM(wSUP!$C86:$DB86),$A86*wSUP!BJ86/SUM(wSUP!$C86:$DB86),0)</f>
        <v>0</v>
      </c>
      <c r="BK86" s="15">
        <f>IF(SUM(wSUP!$C86:$DB86),$A86*wSUP!BK86/SUM(wSUP!$C86:$DB86),0)</f>
        <v>0</v>
      </c>
      <c r="BL86" s="15">
        <f>IF(SUM(wSUP!$C86:$DB86),$A86*wSUP!BL86/SUM(wSUP!$C86:$DB86),0)</f>
        <v>0</v>
      </c>
      <c r="BM86" s="15">
        <f>IF(SUM(wSUP!$C86:$DB86),$A86*wSUP!BM86/SUM(wSUP!$C86:$DB86),0)</f>
        <v>0</v>
      </c>
      <c r="BN86" s="15">
        <f>IF(SUM(wSUP!$C86:$DB86),$A86*wSUP!BN86/SUM(wSUP!$C86:$DB86),0)</f>
        <v>0</v>
      </c>
      <c r="BO86" s="15">
        <f>IF(SUM(wSUP!$C86:$DB86),$A86*wSUP!BO86/SUM(wSUP!$C86:$DB86),0)</f>
        <v>0</v>
      </c>
      <c r="BP86" s="15">
        <f>IF(SUM(wSUP!$C86:$DB86),$A86*wSUP!BP86/SUM(wSUP!$C86:$DB86),0)</f>
        <v>0</v>
      </c>
      <c r="BQ86" s="15">
        <f>IF(SUM(wSUP!$C86:$DB86),$A86*wSUP!BQ86/SUM(wSUP!$C86:$DB86),0)</f>
        <v>0</v>
      </c>
      <c r="BR86" s="15">
        <f>IF(SUM(wSUP!$C86:$DB86),$A86*wSUP!BR86/SUM(wSUP!$C86:$DB86),0)</f>
        <v>0</v>
      </c>
      <c r="BS86" s="15">
        <f>IF(SUM(wSUP!$C86:$DB86),$A86*wSUP!BS86/SUM(wSUP!$C86:$DB86),0)</f>
        <v>0</v>
      </c>
      <c r="BT86" s="15">
        <f>IF(SUM(wSUP!$C86:$DB86),$A86*wSUP!BT86/SUM(wSUP!$C86:$DB86),0)</f>
        <v>0</v>
      </c>
      <c r="BU86" s="15">
        <f>IF(SUM(wSUP!$C86:$DB86),$A86*wSUP!BU86/SUM(wSUP!$C86:$DB86),0)</f>
        <v>0</v>
      </c>
      <c r="BV86" s="15">
        <f>IF(SUM(wSUP!$C86:$DB86),$A86*wSUP!BV86/SUM(wSUP!$C86:$DB86),0)</f>
        <v>0</v>
      </c>
      <c r="BW86" s="15">
        <f>IF(SUM(wSUP!$C86:$DB86),$A86*wSUP!BW86/SUM(wSUP!$C86:$DB86),0)</f>
        <v>0</v>
      </c>
      <c r="BX86" s="15">
        <f>IF(SUM(wSUP!$C86:$DB86),$A86*wSUP!BX86/SUM(wSUP!$C86:$DB86),0)</f>
        <v>0</v>
      </c>
      <c r="BY86" s="15">
        <f>IF(SUM(wSUP!$C86:$DB86),$A86*wSUP!BY86/SUM(wSUP!$C86:$DB86),0)</f>
        <v>0</v>
      </c>
      <c r="BZ86" s="15">
        <f>IF(SUM(wSUP!$C86:$DB86),$A86*wSUP!BZ86/SUM(wSUP!$C86:$DB86),0)</f>
        <v>0</v>
      </c>
      <c r="CA86" s="15">
        <f>IF(SUM(wSUP!$C86:$DB86),$A86*wSUP!CA86/SUM(wSUP!$C86:$DB86),0)</f>
        <v>0</v>
      </c>
      <c r="CB86" s="15">
        <f>IF(SUM(wSUP!$C86:$DB86),$A86*wSUP!CB86/SUM(wSUP!$C86:$DB86),0)</f>
        <v>48.75894110043869</v>
      </c>
      <c r="CC86" s="15">
        <f>IF(SUM(wSUP!$C86:$DB86),$A86*wSUP!CC86/SUM(wSUP!$C86:$DB86),0)</f>
        <v>108.78917023025336</v>
      </c>
      <c r="CD86" s="15">
        <f>IF(SUM(wSUP!$C86:$DB86),$A86*wSUP!CD86/SUM(wSUP!$C86:$DB86),0)</f>
        <v>22.108104062575908</v>
      </c>
      <c r="CE86" s="15">
        <f>IF(SUM(wSUP!$C86:$DB86),$A86*wSUP!CE86/SUM(wSUP!$C86:$DB86),0)</f>
        <v>0</v>
      </c>
      <c r="CF86" s="15">
        <f>IF(SUM(wSUP!$C86:$DB86),$A86*wSUP!CF86/SUM(wSUP!$C86:$DB86),0)</f>
        <v>0</v>
      </c>
      <c r="CG86" s="15">
        <f>IF(SUM(wSUP!$C86:$DB86),$A86*wSUP!CG86/SUM(wSUP!$C86:$DB86),0)</f>
        <v>0</v>
      </c>
      <c r="CH86" s="15">
        <f>IF(SUM(wSUP!$C86:$DB86),$A86*wSUP!CH86/SUM(wSUP!$C86:$DB86),0)</f>
        <v>0</v>
      </c>
      <c r="CI86" s="15">
        <f>IF(SUM(wSUP!$C86:$DB86),$A86*wSUP!CI86/SUM(wSUP!$C86:$DB86),0)</f>
        <v>0</v>
      </c>
      <c r="CJ86" s="15">
        <f>IF(SUM(wSUP!$C86:$DB86),$A86*wSUP!CJ86/SUM(wSUP!$C86:$DB86),0)</f>
        <v>0</v>
      </c>
      <c r="CK86" s="15">
        <f>IF(SUM(wSUP!$C86:$DB86),$A86*wSUP!CK86/SUM(wSUP!$C86:$DB86),0)</f>
        <v>0</v>
      </c>
      <c r="CL86" s="15">
        <f>IF(SUM(wSUP!$C86:$DB86),$A86*wSUP!CL86/SUM(wSUP!$C86:$DB86),0)</f>
        <v>0</v>
      </c>
      <c r="CM86" s="15">
        <f>IF(SUM(wSUP!$C86:$DB86),$A86*wSUP!CM86/SUM(wSUP!$C86:$DB86),0)</f>
        <v>0</v>
      </c>
      <c r="CN86" s="15">
        <f>IF(SUM(wSUP!$C86:$DB86),$A86*wSUP!CN86/SUM(wSUP!$C86:$DB86),0)</f>
        <v>0</v>
      </c>
      <c r="CO86" s="15">
        <f>IF(SUM(wSUP!$C86:$DB86),$A86*wSUP!CO86/SUM(wSUP!$C86:$DB86),0)</f>
        <v>0</v>
      </c>
      <c r="CP86" s="15">
        <f>IF(SUM(wSUP!$C86:$DB86),$A86*wSUP!CP86/SUM(wSUP!$C86:$DB86),0)</f>
        <v>0</v>
      </c>
      <c r="CQ86" s="15">
        <f>IF(SUM(wSUP!$C86:$DB86),$A86*wSUP!CQ86/SUM(wSUP!$C86:$DB86),0)</f>
        <v>0</v>
      </c>
      <c r="CR86" s="15">
        <f>IF(SUM(wSUP!$C86:$DB86),$A86*wSUP!CR86/SUM(wSUP!$C86:$DB86),0)</f>
        <v>0</v>
      </c>
      <c r="CS86" s="15">
        <f>IF(SUM(wSUP!$C86:$DB86),$A86*wSUP!CS86/SUM(wSUP!$C86:$DB86),0)</f>
        <v>0</v>
      </c>
      <c r="CT86" s="15">
        <f>IF(SUM(wSUP!$C86:$DB86),$A86*wSUP!CT86/SUM(wSUP!$C86:$DB86),0)</f>
        <v>0</v>
      </c>
      <c r="CU86" s="15">
        <f>IF(SUM(wSUP!$C86:$DB86),$A86*wSUP!CU86/SUM(wSUP!$C86:$DB86),0)</f>
        <v>0</v>
      </c>
      <c r="CV86" s="15">
        <f>IF(SUM(wSUP!$C86:$DB86),$A86*wSUP!CV86/SUM(wSUP!$C86:$DB86),0)</f>
        <v>0</v>
      </c>
      <c r="CW86" s="15">
        <f>IF(SUM(wSUP!$C86:$DB86),$A86*wSUP!CW86/SUM(wSUP!$C86:$DB86),0)</f>
        <v>0</v>
      </c>
      <c r="CX86" s="15">
        <f>IF(SUM(wSUP!$C86:$DB86),$A86*wSUP!CX86/SUM(wSUP!$C86:$DB86),0)</f>
        <v>0</v>
      </c>
      <c r="CY86" s="15">
        <f>IF(SUM(wSUP!$C86:$DB86),$A86*wSUP!CY86/SUM(wSUP!$C86:$DB86),0)</f>
        <v>0</v>
      </c>
      <c r="CZ86" s="15">
        <f>IF(SUM(wSUP!$C86:$DB86),$A86*wSUP!CZ86/SUM(wSUP!$C86:$DB86),0)</f>
        <v>0</v>
      </c>
      <c r="DA86" s="15">
        <f>IF(SUM(wSUP!$C86:$DB86),$A86*wSUP!DA86/SUM(wSUP!$C86:$DB86),0)</f>
        <v>0</v>
      </c>
      <c r="DB86" s="15">
        <f>IF(SUM(wSUP!$C86:$DB86),$A86*wSUP!DB86/SUM(wSUP!$C86:$DB86),0)</f>
        <v>0</v>
      </c>
      <c r="DC86" s="1"/>
    </row>
    <row r="87" spans="1:107" x14ac:dyDescent="0.35">
      <c r="A87" s="35">
        <v>68.933555726370457</v>
      </c>
      <c r="B87" s="1" t="s">
        <v>551</v>
      </c>
      <c r="C87" s="15">
        <f>IF(SUM(wSUP!$C87:$DB87),$A87*wSUP!C87/SUM(wSUP!$C87:$DB87),0)</f>
        <v>0</v>
      </c>
      <c r="D87" s="15">
        <f>IF(SUM(wSUP!$C87:$DB87),$A87*wSUP!D87/SUM(wSUP!$C87:$DB87),0)</f>
        <v>0</v>
      </c>
      <c r="E87" s="15">
        <f>IF(SUM(wSUP!$C87:$DB87),$A87*wSUP!E87/SUM(wSUP!$C87:$DB87),0)</f>
        <v>0</v>
      </c>
      <c r="F87" s="15">
        <f>IF(SUM(wSUP!$C87:$DB87),$A87*wSUP!F87/SUM(wSUP!$C87:$DB87),0)</f>
        <v>0</v>
      </c>
      <c r="G87" s="15">
        <f>IF(SUM(wSUP!$C87:$DB87),$A87*wSUP!G87/SUM(wSUP!$C87:$DB87),0)</f>
        <v>0</v>
      </c>
      <c r="H87" s="15">
        <f>IF(SUM(wSUP!$C87:$DB87),$A87*wSUP!H87/SUM(wSUP!$C87:$DB87),0)</f>
        <v>0</v>
      </c>
      <c r="I87" s="15">
        <f>IF(SUM(wSUP!$C87:$DB87),$A87*wSUP!I87/SUM(wSUP!$C87:$DB87),0)</f>
        <v>0</v>
      </c>
      <c r="J87" s="15">
        <f>IF(SUM(wSUP!$C87:$DB87),$A87*wSUP!J87/SUM(wSUP!$C87:$DB87),0)</f>
        <v>0</v>
      </c>
      <c r="K87" s="15">
        <f>IF(SUM(wSUP!$C87:$DB87),$A87*wSUP!K87/SUM(wSUP!$C87:$DB87),0)</f>
        <v>0</v>
      </c>
      <c r="L87" s="15">
        <f>IF(SUM(wSUP!$C87:$DB87),$A87*wSUP!L87/SUM(wSUP!$C87:$DB87),0)</f>
        <v>0</v>
      </c>
      <c r="M87" s="15">
        <f>IF(SUM(wSUP!$C87:$DB87),$A87*wSUP!M87/SUM(wSUP!$C87:$DB87),0)</f>
        <v>0</v>
      </c>
      <c r="N87" s="15">
        <f>IF(SUM(wSUP!$C87:$DB87),$A87*wSUP!N87/SUM(wSUP!$C87:$DB87),0)</f>
        <v>0</v>
      </c>
      <c r="O87" s="15">
        <f>IF(SUM(wSUP!$C87:$DB87),$A87*wSUP!O87/SUM(wSUP!$C87:$DB87),0)</f>
        <v>0</v>
      </c>
      <c r="P87" s="15">
        <f>IF(SUM(wSUP!$C87:$DB87),$A87*wSUP!P87/SUM(wSUP!$C87:$DB87),0)</f>
        <v>0</v>
      </c>
      <c r="Q87" s="15">
        <f>IF(SUM(wSUP!$C87:$DB87),$A87*wSUP!Q87/SUM(wSUP!$C87:$DB87),0)</f>
        <v>0</v>
      </c>
      <c r="R87" s="15">
        <f>IF(SUM(wSUP!$C87:$DB87),$A87*wSUP!R87/SUM(wSUP!$C87:$DB87),0)</f>
        <v>0</v>
      </c>
      <c r="S87" s="15">
        <f>IF(SUM(wSUP!$C87:$DB87),$A87*wSUP!S87/SUM(wSUP!$C87:$DB87),0)</f>
        <v>0</v>
      </c>
      <c r="T87" s="15">
        <f>IF(SUM(wSUP!$C87:$DB87),$A87*wSUP!T87/SUM(wSUP!$C87:$DB87),0)</f>
        <v>0</v>
      </c>
      <c r="U87" s="15">
        <f>IF(SUM(wSUP!$C87:$DB87),$A87*wSUP!U87/SUM(wSUP!$C87:$DB87),0)</f>
        <v>0</v>
      </c>
      <c r="V87" s="15">
        <f>IF(SUM(wSUP!$C87:$DB87),$A87*wSUP!V87/SUM(wSUP!$C87:$DB87),0)</f>
        <v>0</v>
      </c>
      <c r="W87" s="15">
        <f>IF(SUM(wSUP!$C87:$DB87),$A87*wSUP!W87/SUM(wSUP!$C87:$DB87),0)</f>
        <v>0</v>
      </c>
      <c r="X87" s="15">
        <f>IF(SUM(wSUP!$C87:$DB87),$A87*wSUP!X87/SUM(wSUP!$C87:$DB87),0)</f>
        <v>0</v>
      </c>
      <c r="Y87" s="15">
        <f>IF(SUM(wSUP!$C87:$DB87),$A87*wSUP!Y87/SUM(wSUP!$C87:$DB87),0)</f>
        <v>0</v>
      </c>
      <c r="Z87" s="15">
        <f>IF(SUM(wSUP!$C87:$DB87),$A87*wSUP!Z87/SUM(wSUP!$C87:$DB87),0)</f>
        <v>0</v>
      </c>
      <c r="AA87" s="15">
        <f>IF(SUM(wSUP!$C87:$DB87),$A87*wSUP!AA87/SUM(wSUP!$C87:$DB87),0)</f>
        <v>0</v>
      </c>
      <c r="AB87" s="15">
        <f>IF(SUM(wSUP!$C87:$DB87),$A87*wSUP!AB87/SUM(wSUP!$C87:$DB87),0)</f>
        <v>0</v>
      </c>
      <c r="AC87" s="15">
        <f>IF(SUM(wSUP!$C87:$DB87),$A87*wSUP!AC87/SUM(wSUP!$C87:$DB87),0)</f>
        <v>0</v>
      </c>
      <c r="AD87" s="15">
        <f>IF(SUM(wSUP!$C87:$DB87),$A87*wSUP!AD87/SUM(wSUP!$C87:$DB87),0)</f>
        <v>0</v>
      </c>
      <c r="AE87" s="15">
        <f>IF(SUM(wSUP!$C87:$DB87),$A87*wSUP!AE87/SUM(wSUP!$C87:$DB87),0)</f>
        <v>0</v>
      </c>
      <c r="AF87" s="15">
        <f>IF(SUM(wSUP!$C87:$DB87),$A87*wSUP!AF87/SUM(wSUP!$C87:$DB87),0)</f>
        <v>0</v>
      </c>
      <c r="AG87" s="15">
        <f>IF(SUM(wSUP!$C87:$DB87),$A87*wSUP!AG87/SUM(wSUP!$C87:$DB87),0)</f>
        <v>0</v>
      </c>
      <c r="AH87" s="15">
        <f>IF(SUM(wSUP!$C87:$DB87),$A87*wSUP!AH87/SUM(wSUP!$C87:$DB87),0)</f>
        <v>0</v>
      </c>
      <c r="AI87" s="15">
        <f>IF(SUM(wSUP!$C87:$DB87),$A87*wSUP!AI87/SUM(wSUP!$C87:$DB87),0)</f>
        <v>0</v>
      </c>
      <c r="AJ87" s="15">
        <f>IF(SUM(wSUP!$C87:$DB87),$A87*wSUP!AJ87/SUM(wSUP!$C87:$DB87),0)</f>
        <v>0</v>
      </c>
      <c r="AK87" s="15">
        <f>IF(SUM(wSUP!$C87:$DB87),$A87*wSUP!AK87/SUM(wSUP!$C87:$DB87),0)</f>
        <v>0</v>
      </c>
      <c r="AL87" s="15">
        <f>IF(SUM(wSUP!$C87:$DB87),$A87*wSUP!AL87/SUM(wSUP!$C87:$DB87),0)</f>
        <v>0</v>
      </c>
      <c r="AM87" s="15">
        <f>IF(SUM(wSUP!$C87:$DB87),$A87*wSUP!AM87/SUM(wSUP!$C87:$DB87),0)</f>
        <v>0</v>
      </c>
      <c r="AN87" s="15">
        <f>IF(SUM(wSUP!$C87:$DB87),$A87*wSUP!AN87/SUM(wSUP!$C87:$DB87),0)</f>
        <v>0</v>
      </c>
      <c r="AO87" s="15">
        <f>IF(SUM(wSUP!$C87:$DB87),$A87*wSUP!AO87/SUM(wSUP!$C87:$DB87),0)</f>
        <v>0</v>
      </c>
      <c r="AP87" s="15">
        <f>IF(SUM(wSUP!$C87:$DB87),$A87*wSUP!AP87/SUM(wSUP!$C87:$DB87),0)</f>
        <v>0</v>
      </c>
      <c r="AQ87" s="15">
        <f>IF(SUM(wSUP!$C87:$DB87),$A87*wSUP!AQ87/SUM(wSUP!$C87:$DB87),0)</f>
        <v>0</v>
      </c>
      <c r="AR87" s="15">
        <f>IF(SUM(wSUP!$C87:$DB87),$A87*wSUP!AR87/SUM(wSUP!$C87:$DB87),0)</f>
        <v>0</v>
      </c>
      <c r="AS87" s="15">
        <f>IF(SUM(wSUP!$C87:$DB87),$A87*wSUP!AS87/SUM(wSUP!$C87:$DB87),0)</f>
        <v>0</v>
      </c>
      <c r="AT87" s="15">
        <f>IF(SUM(wSUP!$C87:$DB87),$A87*wSUP!AT87/SUM(wSUP!$C87:$DB87),0)</f>
        <v>0</v>
      </c>
      <c r="AU87" s="15">
        <f>IF(SUM(wSUP!$C87:$DB87),$A87*wSUP!AU87/SUM(wSUP!$C87:$DB87),0)</f>
        <v>0</v>
      </c>
      <c r="AV87" s="15">
        <f>IF(SUM(wSUP!$C87:$DB87),$A87*wSUP!AV87/SUM(wSUP!$C87:$DB87),0)</f>
        <v>0</v>
      </c>
      <c r="AW87" s="15">
        <f>IF(SUM(wSUP!$C87:$DB87),$A87*wSUP!AW87/SUM(wSUP!$C87:$DB87),0)</f>
        <v>0</v>
      </c>
      <c r="AX87" s="15">
        <f>IF(SUM(wSUP!$C87:$DB87),$A87*wSUP!AX87/SUM(wSUP!$C87:$DB87),0)</f>
        <v>0</v>
      </c>
      <c r="AY87" s="15">
        <f>IF(SUM(wSUP!$C87:$DB87),$A87*wSUP!AY87/SUM(wSUP!$C87:$DB87),0)</f>
        <v>0</v>
      </c>
      <c r="AZ87" s="15">
        <f>IF(SUM(wSUP!$C87:$DB87),$A87*wSUP!AZ87/SUM(wSUP!$C87:$DB87),0)</f>
        <v>0</v>
      </c>
      <c r="BA87" s="15">
        <f>IF(SUM(wSUP!$C87:$DB87),$A87*wSUP!BA87/SUM(wSUP!$C87:$DB87),0)</f>
        <v>0</v>
      </c>
      <c r="BB87" s="15">
        <f>IF(SUM(wSUP!$C87:$DB87),$A87*wSUP!BB87/SUM(wSUP!$C87:$DB87),0)</f>
        <v>0</v>
      </c>
      <c r="BC87" s="15">
        <f>IF(SUM(wSUP!$C87:$DB87),$A87*wSUP!BC87/SUM(wSUP!$C87:$DB87),0)</f>
        <v>0</v>
      </c>
      <c r="BD87" s="15">
        <f>IF(SUM(wSUP!$C87:$DB87),$A87*wSUP!BD87/SUM(wSUP!$C87:$DB87),0)</f>
        <v>0</v>
      </c>
      <c r="BE87" s="15">
        <f>IF(SUM(wSUP!$C87:$DB87),$A87*wSUP!BE87/SUM(wSUP!$C87:$DB87),0)</f>
        <v>0</v>
      </c>
      <c r="BF87" s="15">
        <f>IF(SUM(wSUP!$C87:$DB87),$A87*wSUP!BF87/SUM(wSUP!$C87:$DB87),0)</f>
        <v>0</v>
      </c>
      <c r="BG87" s="15">
        <f>IF(SUM(wSUP!$C87:$DB87),$A87*wSUP!BG87/SUM(wSUP!$C87:$DB87),0)</f>
        <v>0</v>
      </c>
      <c r="BH87" s="15">
        <f>IF(SUM(wSUP!$C87:$DB87),$A87*wSUP!BH87/SUM(wSUP!$C87:$DB87),0)</f>
        <v>0</v>
      </c>
      <c r="BI87" s="15">
        <f>IF(SUM(wSUP!$C87:$DB87),$A87*wSUP!BI87/SUM(wSUP!$C87:$DB87),0)</f>
        <v>0</v>
      </c>
      <c r="BJ87" s="15">
        <f>IF(SUM(wSUP!$C87:$DB87),$A87*wSUP!BJ87/SUM(wSUP!$C87:$DB87),0)</f>
        <v>0</v>
      </c>
      <c r="BK87" s="15">
        <f>IF(SUM(wSUP!$C87:$DB87),$A87*wSUP!BK87/SUM(wSUP!$C87:$DB87),0)</f>
        <v>0</v>
      </c>
      <c r="BL87" s="15">
        <f>IF(SUM(wSUP!$C87:$DB87),$A87*wSUP!BL87/SUM(wSUP!$C87:$DB87),0)</f>
        <v>0</v>
      </c>
      <c r="BM87" s="15">
        <f>IF(SUM(wSUP!$C87:$DB87),$A87*wSUP!BM87/SUM(wSUP!$C87:$DB87),0)</f>
        <v>0</v>
      </c>
      <c r="BN87" s="15">
        <f>IF(SUM(wSUP!$C87:$DB87),$A87*wSUP!BN87/SUM(wSUP!$C87:$DB87),0)</f>
        <v>0</v>
      </c>
      <c r="BO87" s="15">
        <f>IF(SUM(wSUP!$C87:$DB87),$A87*wSUP!BO87/SUM(wSUP!$C87:$DB87),0)</f>
        <v>0</v>
      </c>
      <c r="BP87" s="15">
        <f>IF(SUM(wSUP!$C87:$DB87),$A87*wSUP!BP87/SUM(wSUP!$C87:$DB87),0)</f>
        <v>0</v>
      </c>
      <c r="BQ87" s="15">
        <f>IF(SUM(wSUP!$C87:$DB87),$A87*wSUP!BQ87/SUM(wSUP!$C87:$DB87),0)</f>
        <v>0</v>
      </c>
      <c r="BR87" s="15">
        <f>IF(SUM(wSUP!$C87:$DB87),$A87*wSUP!BR87/SUM(wSUP!$C87:$DB87),0)</f>
        <v>0</v>
      </c>
      <c r="BS87" s="15">
        <f>IF(SUM(wSUP!$C87:$DB87),$A87*wSUP!BS87/SUM(wSUP!$C87:$DB87),0)</f>
        <v>0</v>
      </c>
      <c r="BT87" s="15">
        <f>IF(SUM(wSUP!$C87:$DB87),$A87*wSUP!BT87/SUM(wSUP!$C87:$DB87),0)</f>
        <v>0</v>
      </c>
      <c r="BU87" s="15">
        <f>IF(SUM(wSUP!$C87:$DB87),$A87*wSUP!BU87/SUM(wSUP!$C87:$DB87),0)</f>
        <v>0</v>
      </c>
      <c r="BV87" s="15">
        <f>IF(SUM(wSUP!$C87:$DB87),$A87*wSUP!BV87/SUM(wSUP!$C87:$DB87),0)</f>
        <v>0</v>
      </c>
      <c r="BW87" s="15">
        <f>IF(SUM(wSUP!$C87:$DB87),$A87*wSUP!BW87/SUM(wSUP!$C87:$DB87),0)</f>
        <v>0</v>
      </c>
      <c r="BX87" s="15">
        <f>IF(SUM(wSUP!$C87:$DB87),$A87*wSUP!BX87/SUM(wSUP!$C87:$DB87),0)</f>
        <v>0</v>
      </c>
      <c r="BY87" s="15">
        <f>IF(SUM(wSUP!$C87:$DB87),$A87*wSUP!BY87/SUM(wSUP!$C87:$DB87),0)</f>
        <v>0</v>
      </c>
      <c r="BZ87" s="15">
        <f>IF(SUM(wSUP!$C87:$DB87),$A87*wSUP!BZ87/SUM(wSUP!$C87:$DB87),0)</f>
        <v>4.0727574776513258</v>
      </c>
      <c r="CA87" s="15">
        <f>IF(SUM(wSUP!$C87:$DB87),$A87*wSUP!CA87/SUM(wSUP!$C87:$DB87),0)</f>
        <v>6.8453364134446568</v>
      </c>
      <c r="CB87" s="15">
        <f>IF(SUM(wSUP!$C87:$DB87),$A87*wSUP!CB87/SUM(wSUP!$C87:$DB87),0)</f>
        <v>18.106972158423893</v>
      </c>
      <c r="CC87" s="15">
        <f>IF(SUM(wSUP!$C87:$DB87),$A87*wSUP!CC87/SUM(wSUP!$C87:$DB87),0)</f>
        <v>13.120209567331424</v>
      </c>
      <c r="CD87" s="15">
        <f>IF(SUM(wSUP!$C87:$DB87),$A87*wSUP!CD87/SUM(wSUP!$C87:$DB87),0)</f>
        <v>2.2168648246950404</v>
      </c>
      <c r="CE87" s="15">
        <f>IF(SUM(wSUP!$C87:$DB87),$A87*wSUP!CE87/SUM(wSUP!$C87:$DB87),0)</f>
        <v>0</v>
      </c>
      <c r="CF87" s="15">
        <f>IF(SUM(wSUP!$C87:$DB87),$A87*wSUP!CF87/SUM(wSUP!$C87:$DB87),0)</f>
        <v>0</v>
      </c>
      <c r="CG87" s="15">
        <f>IF(SUM(wSUP!$C87:$DB87),$A87*wSUP!CG87/SUM(wSUP!$C87:$DB87),0)</f>
        <v>0</v>
      </c>
      <c r="CH87" s="15">
        <f>IF(SUM(wSUP!$C87:$DB87),$A87*wSUP!CH87/SUM(wSUP!$C87:$DB87),0)</f>
        <v>0</v>
      </c>
      <c r="CI87" s="15">
        <f>IF(SUM(wSUP!$C87:$DB87),$A87*wSUP!CI87/SUM(wSUP!$C87:$DB87),0)</f>
        <v>0.90786186312626094</v>
      </c>
      <c r="CJ87" s="15">
        <f>IF(SUM(wSUP!$C87:$DB87),$A87*wSUP!CJ87/SUM(wSUP!$C87:$DB87),0)</f>
        <v>0</v>
      </c>
      <c r="CK87" s="15">
        <f>IF(SUM(wSUP!$C87:$DB87),$A87*wSUP!CK87/SUM(wSUP!$C87:$DB87),0)</f>
        <v>0</v>
      </c>
      <c r="CL87" s="15">
        <f>IF(SUM(wSUP!$C87:$DB87),$A87*wSUP!CL87/SUM(wSUP!$C87:$DB87),0)</f>
        <v>0</v>
      </c>
      <c r="CM87" s="15">
        <f>IF(SUM(wSUP!$C87:$DB87),$A87*wSUP!CM87/SUM(wSUP!$C87:$DB87),0)</f>
        <v>0</v>
      </c>
      <c r="CN87" s="15">
        <f>IF(SUM(wSUP!$C87:$DB87),$A87*wSUP!CN87/SUM(wSUP!$C87:$DB87),0)</f>
        <v>0.94795432914231204</v>
      </c>
      <c r="CO87" s="15">
        <f>IF(SUM(wSUP!$C87:$DB87),$A87*wSUP!CO87/SUM(wSUP!$C87:$DB87),0)</f>
        <v>10.594846419117211</v>
      </c>
      <c r="CP87" s="15">
        <f>IF(SUM(wSUP!$C87:$DB87),$A87*wSUP!CP87/SUM(wSUP!$C87:$DB87),0)</f>
        <v>0</v>
      </c>
      <c r="CQ87" s="15">
        <f>IF(SUM(wSUP!$C87:$DB87),$A87*wSUP!CQ87/SUM(wSUP!$C87:$DB87),0)</f>
        <v>1.6918736636742093</v>
      </c>
      <c r="CR87" s="15">
        <f>IF(SUM(wSUP!$C87:$DB87),$A87*wSUP!CR87/SUM(wSUP!$C87:$DB87),0)</f>
        <v>0</v>
      </c>
      <c r="CS87" s="15">
        <f>IF(SUM(wSUP!$C87:$DB87),$A87*wSUP!CS87/SUM(wSUP!$C87:$DB87),0)</f>
        <v>3.9192886186020641</v>
      </c>
      <c r="CT87" s="15">
        <f>IF(SUM(wSUP!$C87:$DB87),$A87*wSUP!CT87/SUM(wSUP!$C87:$DB87),0)</f>
        <v>0</v>
      </c>
      <c r="CU87" s="15">
        <f>IF(SUM(wSUP!$C87:$DB87),$A87*wSUP!CU87/SUM(wSUP!$C87:$DB87),0)</f>
        <v>0</v>
      </c>
      <c r="CV87" s="15">
        <f>IF(SUM(wSUP!$C87:$DB87),$A87*wSUP!CV87/SUM(wSUP!$C87:$DB87),0)</f>
        <v>2.8640623894984757E-2</v>
      </c>
      <c r="CW87" s="15">
        <f>IF(SUM(wSUP!$C87:$DB87),$A87*wSUP!CW87/SUM(wSUP!$C87:$DB87),0)</f>
        <v>0</v>
      </c>
      <c r="CX87" s="15">
        <f>IF(SUM(wSUP!$C87:$DB87),$A87*wSUP!CX87/SUM(wSUP!$C87:$DB87),0)</f>
        <v>0</v>
      </c>
      <c r="CY87" s="15">
        <f>IF(SUM(wSUP!$C87:$DB87),$A87*wSUP!CY87/SUM(wSUP!$C87:$DB87),0)</f>
        <v>2.5634235792752116</v>
      </c>
      <c r="CZ87" s="15">
        <f>IF(SUM(wSUP!$C87:$DB87),$A87*wSUP!CZ87/SUM(wSUP!$C87:$DB87),0)</f>
        <v>3.9175261879918697</v>
      </c>
      <c r="DA87" s="15">
        <f>IF(SUM(wSUP!$C87:$DB87),$A87*wSUP!DA87/SUM(wSUP!$C87:$DB87),0)</f>
        <v>0</v>
      </c>
      <c r="DB87" s="15">
        <f>IF(SUM(wSUP!$C87:$DB87),$A87*wSUP!DB87/SUM(wSUP!$C87:$DB87),0)</f>
        <v>0</v>
      </c>
      <c r="DC87" s="1"/>
    </row>
    <row r="88" spans="1:107" x14ac:dyDescent="0.35">
      <c r="A88" s="35">
        <v>15.968507118741957</v>
      </c>
      <c r="B88" s="1" t="s">
        <v>554</v>
      </c>
      <c r="C88" s="15">
        <f>IF(SUM(wSUP!$C88:$DB88),$A88*wSUP!C88/SUM(wSUP!$C88:$DB88),0)</f>
        <v>0</v>
      </c>
      <c r="D88" s="15">
        <f>IF(SUM(wSUP!$C88:$DB88),$A88*wSUP!D88/SUM(wSUP!$C88:$DB88),0)</f>
        <v>0</v>
      </c>
      <c r="E88" s="15">
        <f>IF(SUM(wSUP!$C88:$DB88),$A88*wSUP!E88/SUM(wSUP!$C88:$DB88),0)</f>
        <v>0</v>
      </c>
      <c r="F88" s="15">
        <f>IF(SUM(wSUP!$C88:$DB88),$A88*wSUP!F88/SUM(wSUP!$C88:$DB88),0)</f>
        <v>0</v>
      </c>
      <c r="G88" s="15">
        <f>IF(SUM(wSUP!$C88:$DB88),$A88*wSUP!G88/SUM(wSUP!$C88:$DB88),0)</f>
        <v>0</v>
      </c>
      <c r="H88" s="15">
        <f>IF(SUM(wSUP!$C88:$DB88),$A88*wSUP!H88/SUM(wSUP!$C88:$DB88),0)</f>
        <v>0</v>
      </c>
      <c r="I88" s="15">
        <f>IF(SUM(wSUP!$C88:$DB88),$A88*wSUP!I88/SUM(wSUP!$C88:$DB88),0)</f>
        <v>0</v>
      </c>
      <c r="J88" s="15">
        <f>IF(SUM(wSUP!$C88:$DB88),$A88*wSUP!J88/SUM(wSUP!$C88:$DB88),0)</f>
        <v>0</v>
      </c>
      <c r="K88" s="15">
        <f>IF(SUM(wSUP!$C88:$DB88),$A88*wSUP!K88/SUM(wSUP!$C88:$DB88),0)</f>
        <v>0</v>
      </c>
      <c r="L88" s="15">
        <f>IF(SUM(wSUP!$C88:$DB88),$A88*wSUP!L88/SUM(wSUP!$C88:$DB88),0)</f>
        <v>0</v>
      </c>
      <c r="M88" s="15">
        <f>IF(SUM(wSUP!$C88:$DB88),$A88*wSUP!M88/SUM(wSUP!$C88:$DB88),0)</f>
        <v>0</v>
      </c>
      <c r="N88" s="15">
        <f>IF(SUM(wSUP!$C88:$DB88),$A88*wSUP!N88/SUM(wSUP!$C88:$DB88),0)</f>
        <v>0</v>
      </c>
      <c r="O88" s="15">
        <f>IF(SUM(wSUP!$C88:$DB88),$A88*wSUP!O88/SUM(wSUP!$C88:$DB88),0)</f>
        <v>0</v>
      </c>
      <c r="P88" s="15">
        <f>IF(SUM(wSUP!$C88:$DB88),$A88*wSUP!P88/SUM(wSUP!$C88:$DB88),0)</f>
        <v>0</v>
      </c>
      <c r="Q88" s="15">
        <f>IF(SUM(wSUP!$C88:$DB88),$A88*wSUP!Q88/SUM(wSUP!$C88:$DB88),0)</f>
        <v>0</v>
      </c>
      <c r="R88" s="15">
        <f>IF(SUM(wSUP!$C88:$DB88),$A88*wSUP!R88/SUM(wSUP!$C88:$DB88),0)</f>
        <v>0</v>
      </c>
      <c r="S88" s="15">
        <f>IF(SUM(wSUP!$C88:$DB88),$A88*wSUP!S88/SUM(wSUP!$C88:$DB88),0)</f>
        <v>0</v>
      </c>
      <c r="T88" s="15">
        <f>IF(SUM(wSUP!$C88:$DB88),$A88*wSUP!T88/SUM(wSUP!$C88:$DB88),0)</f>
        <v>0</v>
      </c>
      <c r="U88" s="15">
        <f>IF(SUM(wSUP!$C88:$DB88),$A88*wSUP!U88/SUM(wSUP!$C88:$DB88),0)</f>
        <v>0</v>
      </c>
      <c r="V88" s="15">
        <f>IF(SUM(wSUP!$C88:$DB88),$A88*wSUP!V88/SUM(wSUP!$C88:$DB88),0)</f>
        <v>0</v>
      </c>
      <c r="W88" s="15">
        <f>IF(SUM(wSUP!$C88:$DB88),$A88*wSUP!W88/SUM(wSUP!$C88:$DB88),0)</f>
        <v>0</v>
      </c>
      <c r="X88" s="15">
        <f>IF(SUM(wSUP!$C88:$DB88),$A88*wSUP!X88/SUM(wSUP!$C88:$DB88),0)</f>
        <v>0</v>
      </c>
      <c r="Y88" s="15">
        <f>IF(SUM(wSUP!$C88:$DB88),$A88*wSUP!Y88/SUM(wSUP!$C88:$DB88),0)</f>
        <v>0</v>
      </c>
      <c r="Z88" s="15">
        <f>IF(SUM(wSUP!$C88:$DB88),$A88*wSUP!Z88/SUM(wSUP!$C88:$DB88),0)</f>
        <v>0</v>
      </c>
      <c r="AA88" s="15">
        <f>IF(SUM(wSUP!$C88:$DB88),$A88*wSUP!AA88/SUM(wSUP!$C88:$DB88),0)</f>
        <v>0</v>
      </c>
      <c r="AB88" s="15">
        <f>IF(SUM(wSUP!$C88:$DB88),$A88*wSUP!AB88/SUM(wSUP!$C88:$DB88),0)</f>
        <v>0</v>
      </c>
      <c r="AC88" s="15">
        <f>IF(SUM(wSUP!$C88:$DB88),$A88*wSUP!AC88/SUM(wSUP!$C88:$DB88),0)</f>
        <v>0</v>
      </c>
      <c r="AD88" s="15">
        <f>IF(SUM(wSUP!$C88:$DB88),$A88*wSUP!AD88/SUM(wSUP!$C88:$DB88),0)</f>
        <v>0</v>
      </c>
      <c r="AE88" s="15">
        <f>IF(SUM(wSUP!$C88:$DB88),$A88*wSUP!AE88/SUM(wSUP!$C88:$DB88),0)</f>
        <v>0</v>
      </c>
      <c r="AF88" s="15">
        <f>IF(SUM(wSUP!$C88:$DB88),$A88*wSUP!AF88/SUM(wSUP!$C88:$DB88),0)</f>
        <v>0</v>
      </c>
      <c r="AG88" s="15">
        <f>IF(SUM(wSUP!$C88:$DB88),$A88*wSUP!AG88/SUM(wSUP!$C88:$DB88),0)</f>
        <v>0</v>
      </c>
      <c r="AH88" s="15">
        <f>IF(SUM(wSUP!$C88:$DB88),$A88*wSUP!AH88/SUM(wSUP!$C88:$DB88),0)</f>
        <v>0</v>
      </c>
      <c r="AI88" s="15">
        <f>IF(SUM(wSUP!$C88:$DB88),$A88*wSUP!AI88/SUM(wSUP!$C88:$DB88),0)</f>
        <v>0</v>
      </c>
      <c r="AJ88" s="15">
        <f>IF(SUM(wSUP!$C88:$DB88),$A88*wSUP!AJ88/SUM(wSUP!$C88:$DB88),0)</f>
        <v>0</v>
      </c>
      <c r="AK88" s="15">
        <f>IF(SUM(wSUP!$C88:$DB88),$A88*wSUP!AK88/SUM(wSUP!$C88:$DB88),0)</f>
        <v>0</v>
      </c>
      <c r="AL88" s="15">
        <f>IF(SUM(wSUP!$C88:$DB88),$A88*wSUP!AL88/SUM(wSUP!$C88:$DB88),0)</f>
        <v>0</v>
      </c>
      <c r="AM88" s="15">
        <f>IF(SUM(wSUP!$C88:$DB88),$A88*wSUP!AM88/SUM(wSUP!$C88:$DB88),0)</f>
        <v>0</v>
      </c>
      <c r="AN88" s="15">
        <f>IF(SUM(wSUP!$C88:$DB88),$A88*wSUP!AN88/SUM(wSUP!$C88:$DB88),0)</f>
        <v>0</v>
      </c>
      <c r="AO88" s="15">
        <f>IF(SUM(wSUP!$C88:$DB88),$A88*wSUP!AO88/SUM(wSUP!$C88:$DB88),0)</f>
        <v>0</v>
      </c>
      <c r="AP88" s="15">
        <f>IF(SUM(wSUP!$C88:$DB88),$A88*wSUP!AP88/SUM(wSUP!$C88:$DB88),0)</f>
        <v>0</v>
      </c>
      <c r="AQ88" s="15">
        <f>IF(SUM(wSUP!$C88:$DB88),$A88*wSUP!AQ88/SUM(wSUP!$C88:$DB88),0)</f>
        <v>0</v>
      </c>
      <c r="AR88" s="15">
        <f>IF(SUM(wSUP!$C88:$DB88),$A88*wSUP!AR88/SUM(wSUP!$C88:$DB88),0)</f>
        <v>0</v>
      </c>
      <c r="AS88" s="15">
        <f>IF(SUM(wSUP!$C88:$DB88),$A88*wSUP!AS88/SUM(wSUP!$C88:$DB88),0)</f>
        <v>0</v>
      </c>
      <c r="AT88" s="15">
        <f>IF(SUM(wSUP!$C88:$DB88),$A88*wSUP!AT88/SUM(wSUP!$C88:$DB88),0)</f>
        <v>0</v>
      </c>
      <c r="AU88" s="15">
        <f>IF(SUM(wSUP!$C88:$DB88),$A88*wSUP!AU88/SUM(wSUP!$C88:$DB88),0)</f>
        <v>0</v>
      </c>
      <c r="AV88" s="15">
        <f>IF(SUM(wSUP!$C88:$DB88),$A88*wSUP!AV88/SUM(wSUP!$C88:$DB88),0)</f>
        <v>0</v>
      </c>
      <c r="AW88" s="15">
        <f>IF(SUM(wSUP!$C88:$DB88),$A88*wSUP!AW88/SUM(wSUP!$C88:$DB88),0)</f>
        <v>0</v>
      </c>
      <c r="AX88" s="15">
        <f>IF(SUM(wSUP!$C88:$DB88),$A88*wSUP!AX88/SUM(wSUP!$C88:$DB88),0)</f>
        <v>0</v>
      </c>
      <c r="AY88" s="15">
        <f>IF(SUM(wSUP!$C88:$DB88),$A88*wSUP!AY88/SUM(wSUP!$C88:$DB88),0)</f>
        <v>0</v>
      </c>
      <c r="AZ88" s="15">
        <f>IF(SUM(wSUP!$C88:$DB88),$A88*wSUP!AZ88/SUM(wSUP!$C88:$DB88),0)</f>
        <v>0</v>
      </c>
      <c r="BA88" s="15">
        <f>IF(SUM(wSUP!$C88:$DB88),$A88*wSUP!BA88/SUM(wSUP!$C88:$DB88),0)</f>
        <v>0</v>
      </c>
      <c r="BB88" s="15">
        <f>IF(SUM(wSUP!$C88:$DB88),$A88*wSUP!BB88/SUM(wSUP!$C88:$DB88),0)</f>
        <v>0</v>
      </c>
      <c r="BC88" s="15">
        <f>IF(SUM(wSUP!$C88:$DB88),$A88*wSUP!BC88/SUM(wSUP!$C88:$DB88),0)</f>
        <v>0</v>
      </c>
      <c r="BD88" s="15">
        <f>IF(SUM(wSUP!$C88:$DB88),$A88*wSUP!BD88/SUM(wSUP!$C88:$DB88),0)</f>
        <v>0</v>
      </c>
      <c r="BE88" s="15">
        <f>IF(SUM(wSUP!$C88:$DB88),$A88*wSUP!BE88/SUM(wSUP!$C88:$DB88),0)</f>
        <v>0</v>
      </c>
      <c r="BF88" s="15">
        <f>IF(SUM(wSUP!$C88:$DB88),$A88*wSUP!BF88/SUM(wSUP!$C88:$DB88),0)</f>
        <v>0</v>
      </c>
      <c r="BG88" s="15">
        <f>IF(SUM(wSUP!$C88:$DB88),$A88*wSUP!BG88/SUM(wSUP!$C88:$DB88),0)</f>
        <v>0</v>
      </c>
      <c r="BH88" s="15">
        <f>IF(SUM(wSUP!$C88:$DB88),$A88*wSUP!BH88/SUM(wSUP!$C88:$DB88),0)</f>
        <v>0</v>
      </c>
      <c r="BI88" s="15">
        <f>IF(SUM(wSUP!$C88:$DB88),$A88*wSUP!BI88/SUM(wSUP!$C88:$DB88),0)</f>
        <v>0</v>
      </c>
      <c r="BJ88" s="15">
        <f>IF(SUM(wSUP!$C88:$DB88),$A88*wSUP!BJ88/SUM(wSUP!$C88:$DB88),0)</f>
        <v>0</v>
      </c>
      <c r="BK88" s="15">
        <f>IF(SUM(wSUP!$C88:$DB88),$A88*wSUP!BK88/SUM(wSUP!$C88:$DB88),0)</f>
        <v>0</v>
      </c>
      <c r="BL88" s="15">
        <f>IF(SUM(wSUP!$C88:$DB88),$A88*wSUP!BL88/SUM(wSUP!$C88:$DB88),0)</f>
        <v>0</v>
      </c>
      <c r="BM88" s="15">
        <f>IF(SUM(wSUP!$C88:$DB88),$A88*wSUP!BM88/SUM(wSUP!$C88:$DB88),0)</f>
        <v>0</v>
      </c>
      <c r="BN88" s="15">
        <f>IF(SUM(wSUP!$C88:$DB88),$A88*wSUP!BN88/SUM(wSUP!$C88:$DB88),0)</f>
        <v>0</v>
      </c>
      <c r="BO88" s="15">
        <f>IF(SUM(wSUP!$C88:$DB88),$A88*wSUP!BO88/SUM(wSUP!$C88:$DB88),0)</f>
        <v>0</v>
      </c>
      <c r="BP88" s="15">
        <f>IF(SUM(wSUP!$C88:$DB88),$A88*wSUP!BP88/SUM(wSUP!$C88:$DB88),0)</f>
        <v>0</v>
      </c>
      <c r="BQ88" s="15">
        <f>IF(SUM(wSUP!$C88:$DB88),$A88*wSUP!BQ88/SUM(wSUP!$C88:$DB88),0)</f>
        <v>0</v>
      </c>
      <c r="BR88" s="15">
        <f>IF(SUM(wSUP!$C88:$DB88),$A88*wSUP!BR88/SUM(wSUP!$C88:$DB88),0)</f>
        <v>0</v>
      </c>
      <c r="BS88" s="15">
        <f>IF(SUM(wSUP!$C88:$DB88),$A88*wSUP!BS88/SUM(wSUP!$C88:$DB88),0)</f>
        <v>0</v>
      </c>
      <c r="BT88" s="15">
        <f>IF(SUM(wSUP!$C88:$DB88),$A88*wSUP!BT88/SUM(wSUP!$C88:$DB88),0)</f>
        <v>0</v>
      </c>
      <c r="BU88" s="15">
        <f>IF(SUM(wSUP!$C88:$DB88),$A88*wSUP!BU88/SUM(wSUP!$C88:$DB88),0)</f>
        <v>0</v>
      </c>
      <c r="BV88" s="15">
        <f>IF(SUM(wSUP!$C88:$DB88),$A88*wSUP!BV88/SUM(wSUP!$C88:$DB88),0)</f>
        <v>0</v>
      </c>
      <c r="BW88" s="15">
        <f>IF(SUM(wSUP!$C88:$DB88),$A88*wSUP!BW88/SUM(wSUP!$C88:$DB88),0)</f>
        <v>0</v>
      </c>
      <c r="BX88" s="15">
        <f>IF(SUM(wSUP!$C88:$DB88),$A88*wSUP!BX88/SUM(wSUP!$C88:$DB88),0)</f>
        <v>0</v>
      </c>
      <c r="BY88" s="15">
        <f>IF(SUM(wSUP!$C88:$DB88),$A88*wSUP!BY88/SUM(wSUP!$C88:$DB88),0)</f>
        <v>0</v>
      </c>
      <c r="BZ88" s="15">
        <f>IF(SUM(wSUP!$C88:$DB88),$A88*wSUP!BZ88/SUM(wSUP!$C88:$DB88),0)</f>
        <v>1.1845822150536121E-2</v>
      </c>
      <c r="CA88" s="15">
        <f>IF(SUM(wSUP!$C88:$DB88),$A88*wSUP!CA88/SUM(wSUP!$C88:$DB88),0)</f>
        <v>1.9200099906882248E-2</v>
      </c>
      <c r="CB88" s="15">
        <f>IF(SUM(wSUP!$C88:$DB88),$A88*wSUP!CB88/SUM(wSUP!$C88:$DB88),0)</f>
        <v>0</v>
      </c>
      <c r="CC88" s="15">
        <f>IF(SUM(wSUP!$C88:$DB88),$A88*wSUP!CC88/SUM(wSUP!$C88:$DB88),0)</f>
        <v>0</v>
      </c>
      <c r="CD88" s="15">
        <f>IF(SUM(wSUP!$C88:$DB88),$A88*wSUP!CD88/SUM(wSUP!$C88:$DB88),0)</f>
        <v>0</v>
      </c>
      <c r="CE88" s="15">
        <f>IF(SUM(wSUP!$C88:$DB88),$A88*wSUP!CE88/SUM(wSUP!$C88:$DB88),0)</f>
        <v>10.24025377500284</v>
      </c>
      <c r="CF88" s="15">
        <f>IF(SUM(wSUP!$C88:$DB88),$A88*wSUP!CF88/SUM(wSUP!$C88:$DB88),0)</f>
        <v>0</v>
      </c>
      <c r="CG88" s="15">
        <f>IF(SUM(wSUP!$C88:$DB88),$A88*wSUP!CG88/SUM(wSUP!$C88:$DB88),0)</f>
        <v>0</v>
      </c>
      <c r="CH88" s="15">
        <f>IF(SUM(wSUP!$C88:$DB88),$A88*wSUP!CH88/SUM(wSUP!$C88:$DB88),0)</f>
        <v>0</v>
      </c>
      <c r="CI88" s="15">
        <f>IF(SUM(wSUP!$C88:$DB88),$A88*wSUP!CI88/SUM(wSUP!$C88:$DB88),0)</f>
        <v>0</v>
      </c>
      <c r="CJ88" s="15">
        <f>IF(SUM(wSUP!$C88:$DB88),$A88*wSUP!CJ88/SUM(wSUP!$C88:$DB88),0)</f>
        <v>0</v>
      </c>
      <c r="CK88" s="15">
        <f>IF(SUM(wSUP!$C88:$DB88),$A88*wSUP!CK88/SUM(wSUP!$C88:$DB88),0)</f>
        <v>0</v>
      </c>
      <c r="CL88" s="15">
        <f>IF(SUM(wSUP!$C88:$DB88),$A88*wSUP!CL88/SUM(wSUP!$C88:$DB88),0)</f>
        <v>0</v>
      </c>
      <c r="CM88" s="15">
        <f>IF(SUM(wSUP!$C88:$DB88),$A88*wSUP!CM88/SUM(wSUP!$C88:$DB88),0)</f>
        <v>0</v>
      </c>
      <c r="CN88" s="15">
        <f>IF(SUM(wSUP!$C88:$DB88),$A88*wSUP!CN88/SUM(wSUP!$C88:$DB88),0)</f>
        <v>0</v>
      </c>
      <c r="CO88" s="15">
        <f>IF(SUM(wSUP!$C88:$DB88),$A88*wSUP!CO88/SUM(wSUP!$C88:$DB88),0)</f>
        <v>0</v>
      </c>
      <c r="CP88" s="15">
        <f>IF(SUM(wSUP!$C88:$DB88),$A88*wSUP!CP88/SUM(wSUP!$C88:$DB88),0)</f>
        <v>0</v>
      </c>
      <c r="CQ88" s="15">
        <f>IF(SUM(wSUP!$C88:$DB88),$A88*wSUP!CQ88/SUM(wSUP!$C88:$DB88),0)</f>
        <v>1.481591123233251</v>
      </c>
      <c r="CR88" s="15">
        <f>IF(SUM(wSUP!$C88:$DB88),$A88*wSUP!CR88/SUM(wSUP!$C88:$DB88),0)</f>
        <v>0</v>
      </c>
      <c r="CS88" s="15">
        <f>IF(SUM(wSUP!$C88:$DB88),$A88*wSUP!CS88/SUM(wSUP!$C88:$DB88),0)</f>
        <v>1.5345862222557791</v>
      </c>
      <c r="CT88" s="15">
        <f>IF(SUM(wSUP!$C88:$DB88),$A88*wSUP!CT88/SUM(wSUP!$C88:$DB88),0)</f>
        <v>0</v>
      </c>
      <c r="CU88" s="15">
        <f>IF(SUM(wSUP!$C88:$DB88),$A88*wSUP!CU88/SUM(wSUP!$C88:$DB88),0)</f>
        <v>0</v>
      </c>
      <c r="CV88" s="15">
        <f>IF(SUM(wSUP!$C88:$DB88),$A88*wSUP!CV88/SUM(wSUP!$C88:$DB88),0)</f>
        <v>0</v>
      </c>
      <c r="CW88" s="15">
        <f>IF(SUM(wSUP!$C88:$DB88),$A88*wSUP!CW88/SUM(wSUP!$C88:$DB88),0)</f>
        <v>0</v>
      </c>
      <c r="CX88" s="15">
        <f>IF(SUM(wSUP!$C88:$DB88),$A88*wSUP!CX88/SUM(wSUP!$C88:$DB88),0)</f>
        <v>0</v>
      </c>
      <c r="CY88" s="15">
        <f>IF(SUM(wSUP!$C88:$DB88),$A88*wSUP!CY88/SUM(wSUP!$C88:$DB88),0)</f>
        <v>0.75870843836999724</v>
      </c>
      <c r="CZ88" s="15">
        <f>IF(SUM(wSUP!$C88:$DB88),$A88*wSUP!CZ88/SUM(wSUP!$C88:$DB88),0)</f>
        <v>1.9223216378226737</v>
      </c>
      <c r="DA88" s="15">
        <f>IF(SUM(wSUP!$C88:$DB88),$A88*wSUP!DA88/SUM(wSUP!$C88:$DB88),0)</f>
        <v>0</v>
      </c>
      <c r="DB88" s="15">
        <f>IF(SUM(wSUP!$C88:$DB88),$A88*wSUP!DB88/SUM(wSUP!$C88:$DB88),0)</f>
        <v>0</v>
      </c>
      <c r="DC88" s="1"/>
    </row>
    <row r="89" spans="1:107" x14ac:dyDescent="0.35">
      <c r="A89" s="35">
        <v>513.26396152188045</v>
      </c>
      <c r="B89" s="1" t="s">
        <v>172</v>
      </c>
      <c r="C89" s="15">
        <f>IF(SUM(wSUP!$C89:$DB89),$A89*wSUP!C89/SUM(wSUP!$C89:$DB89),0)</f>
        <v>0</v>
      </c>
      <c r="D89" s="15">
        <f>IF(SUM(wSUP!$C89:$DB89),$A89*wSUP!D89/SUM(wSUP!$C89:$DB89),0)</f>
        <v>0</v>
      </c>
      <c r="E89" s="15">
        <f>IF(SUM(wSUP!$C89:$DB89),$A89*wSUP!E89/SUM(wSUP!$C89:$DB89),0)</f>
        <v>0</v>
      </c>
      <c r="F89" s="15">
        <f>IF(SUM(wSUP!$C89:$DB89),$A89*wSUP!F89/SUM(wSUP!$C89:$DB89),0)</f>
        <v>0</v>
      </c>
      <c r="G89" s="15">
        <f>IF(SUM(wSUP!$C89:$DB89),$A89*wSUP!G89/SUM(wSUP!$C89:$DB89),0)</f>
        <v>0</v>
      </c>
      <c r="H89" s="15">
        <f>IF(SUM(wSUP!$C89:$DB89),$A89*wSUP!H89/SUM(wSUP!$C89:$DB89),0)</f>
        <v>0</v>
      </c>
      <c r="I89" s="15">
        <f>IF(SUM(wSUP!$C89:$DB89),$A89*wSUP!I89/SUM(wSUP!$C89:$DB89),0)</f>
        <v>0</v>
      </c>
      <c r="J89" s="15">
        <f>IF(SUM(wSUP!$C89:$DB89),$A89*wSUP!J89/SUM(wSUP!$C89:$DB89),0)</f>
        <v>0</v>
      </c>
      <c r="K89" s="15">
        <f>IF(SUM(wSUP!$C89:$DB89),$A89*wSUP!K89/SUM(wSUP!$C89:$DB89),0)</f>
        <v>0</v>
      </c>
      <c r="L89" s="15">
        <f>IF(SUM(wSUP!$C89:$DB89),$A89*wSUP!L89/SUM(wSUP!$C89:$DB89),0)</f>
        <v>0</v>
      </c>
      <c r="M89" s="15">
        <f>IF(SUM(wSUP!$C89:$DB89),$A89*wSUP!M89/SUM(wSUP!$C89:$DB89),0)</f>
        <v>0</v>
      </c>
      <c r="N89" s="15">
        <f>IF(SUM(wSUP!$C89:$DB89),$A89*wSUP!N89/SUM(wSUP!$C89:$DB89),0)</f>
        <v>0</v>
      </c>
      <c r="O89" s="15">
        <f>IF(SUM(wSUP!$C89:$DB89),$A89*wSUP!O89/SUM(wSUP!$C89:$DB89),0)</f>
        <v>0</v>
      </c>
      <c r="P89" s="15">
        <f>IF(SUM(wSUP!$C89:$DB89),$A89*wSUP!P89/SUM(wSUP!$C89:$DB89),0)</f>
        <v>0</v>
      </c>
      <c r="Q89" s="15">
        <f>IF(SUM(wSUP!$C89:$DB89),$A89*wSUP!Q89/SUM(wSUP!$C89:$DB89),0)</f>
        <v>0</v>
      </c>
      <c r="R89" s="15">
        <f>IF(SUM(wSUP!$C89:$DB89),$A89*wSUP!R89/SUM(wSUP!$C89:$DB89),0)</f>
        <v>0</v>
      </c>
      <c r="S89" s="15">
        <f>IF(SUM(wSUP!$C89:$DB89),$A89*wSUP!S89/SUM(wSUP!$C89:$DB89),0)</f>
        <v>0</v>
      </c>
      <c r="T89" s="15">
        <f>IF(SUM(wSUP!$C89:$DB89),$A89*wSUP!T89/SUM(wSUP!$C89:$DB89),0)</f>
        <v>0</v>
      </c>
      <c r="U89" s="15">
        <f>IF(SUM(wSUP!$C89:$DB89),$A89*wSUP!U89/SUM(wSUP!$C89:$DB89),0)</f>
        <v>0</v>
      </c>
      <c r="V89" s="15">
        <f>IF(SUM(wSUP!$C89:$DB89),$A89*wSUP!V89/SUM(wSUP!$C89:$DB89),0)</f>
        <v>0</v>
      </c>
      <c r="W89" s="15">
        <f>IF(SUM(wSUP!$C89:$DB89),$A89*wSUP!W89/SUM(wSUP!$C89:$DB89),0)</f>
        <v>0</v>
      </c>
      <c r="X89" s="15">
        <f>IF(SUM(wSUP!$C89:$DB89),$A89*wSUP!X89/SUM(wSUP!$C89:$DB89),0)</f>
        <v>0</v>
      </c>
      <c r="Y89" s="15">
        <f>IF(SUM(wSUP!$C89:$DB89),$A89*wSUP!Y89/SUM(wSUP!$C89:$DB89),0)</f>
        <v>0</v>
      </c>
      <c r="Z89" s="15">
        <f>IF(SUM(wSUP!$C89:$DB89),$A89*wSUP!Z89/SUM(wSUP!$C89:$DB89),0)</f>
        <v>0</v>
      </c>
      <c r="AA89" s="15">
        <f>IF(SUM(wSUP!$C89:$DB89),$A89*wSUP!AA89/SUM(wSUP!$C89:$DB89),0)</f>
        <v>0</v>
      </c>
      <c r="AB89" s="15">
        <f>IF(SUM(wSUP!$C89:$DB89),$A89*wSUP!AB89/SUM(wSUP!$C89:$DB89),0)</f>
        <v>0</v>
      </c>
      <c r="AC89" s="15">
        <f>IF(SUM(wSUP!$C89:$DB89),$A89*wSUP!AC89/SUM(wSUP!$C89:$DB89),0)</f>
        <v>0</v>
      </c>
      <c r="AD89" s="15">
        <f>IF(SUM(wSUP!$C89:$DB89),$A89*wSUP!AD89/SUM(wSUP!$C89:$DB89),0)</f>
        <v>0</v>
      </c>
      <c r="AE89" s="15">
        <f>IF(SUM(wSUP!$C89:$DB89),$A89*wSUP!AE89/SUM(wSUP!$C89:$DB89),0)</f>
        <v>0</v>
      </c>
      <c r="AF89" s="15">
        <f>IF(SUM(wSUP!$C89:$DB89),$A89*wSUP!AF89/SUM(wSUP!$C89:$DB89),0)</f>
        <v>0</v>
      </c>
      <c r="AG89" s="15">
        <f>IF(SUM(wSUP!$C89:$DB89),$A89*wSUP!AG89/SUM(wSUP!$C89:$DB89),0)</f>
        <v>0</v>
      </c>
      <c r="AH89" s="15">
        <f>IF(SUM(wSUP!$C89:$DB89),$A89*wSUP!AH89/SUM(wSUP!$C89:$DB89),0)</f>
        <v>0</v>
      </c>
      <c r="AI89" s="15">
        <f>IF(SUM(wSUP!$C89:$DB89),$A89*wSUP!AI89/SUM(wSUP!$C89:$DB89),0)</f>
        <v>0</v>
      </c>
      <c r="AJ89" s="15">
        <f>IF(SUM(wSUP!$C89:$DB89),$A89*wSUP!AJ89/SUM(wSUP!$C89:$DB89),0)</f>
        <v>0</v>
      </c>
      <c r="AK89" s="15">
        <f>IF(SUM(wSUP!$C89:$DB89),$A89*wSUP!AK89/SUM(wSUP!$C89:$DB89),0)</f>
        <v>0</v>
      </c>
      <c r="AL89" s="15">
        <f>IF(SUM(wSUP!$C89:$DB89),$A89*wSUP!AL89/SUM(wSUP!$C89:$DB89),0)</f>
        <v>0</v>
      </c>
      <c r="AM89" s="15">
        <f>IF(SUM(wSUP!$C89:$DB89),$A89*wSUP!AM89/SUM(wSUP!$C89:$DB89),0)</f>
        <v>0</v>
      </c>
      <c r="AN89" s="15">
        <f>IF(SUM(wSUP!$C89:$DB89),$A89*wSUP!AN89/SUM(wSUP!$C89:$DB89),0)</f>
        <v>0</v>
      </c>
      <c r="AO89" s="15">
        <f>IF(SUM(wSUP!$C89:$DB89),$A89*wSUP!AO89/SUM(wSUP!$C89:$DB89),0)</f>
        <v>0</v>
      </c>
      <c r="AP89" s="15">
        <f>IF(SUM(wSUP!$C89:$DB89),$A89*wSUP!AP89/SUM(wSUP!$C89:$DB89),0)</f>
        <v>0</v>
      </c>
      <c r="AQ89" s="15">
        <f>IF(SUM(wSUP!$C89:$DB89),$A89*wSUP!AQ89/SUM(wSUP!$C89:$DB89),0)</f>
        <v>0</v>
      </c>
      <c r="AR89" s="15">
        <f>IF(SUM(wSUP!$C89:$DB89),$A89*wSUP!AR89/SUM(wSUP!$C89:$DB89),0)</f>
        <v>0</v>
      </c>
      <c r="AS89" s="15">
        <f>IF(SUM(wSUP!$C89:$DB89),$A89*wSUP!AS89/SUM(wSUP!$C89:$DB89),0)</f>
        <v>0</v>
      </c>
      <c r="AT89" s="15">
        <f>IF(SUM(wSUP!$C89:$DB89),$A89*wSUP!AT89/SUM(wSUP!$C89:$DB89),0)</f>
        <v>0</v>
      </c>
      <c r="AU89" s="15">
        <f>IF(SUM(wSUP!$C89:$DB89),$A89*wSUP!AU89/SUM(wSUP!$C89:$DB89),0)</f>
        <v>0</v>
      </c>
      <c r="AV89" s="15">
        <f>IF(SUM(wSUP!$C89:$DB89),$A89*wSUP!AV89/SUM(wSUP!$C89:$DB89),0)</f>
        <v>0</v>
      </c>
      <c r="AW89" s="15">
        <f>IF(SUM(wSUP!$C89:$DB89),$A89*wSUP!AW89/SUM(wSUP!$C89:$DB89),0)</f>
        <v>1.4888156841499165</v>
      </c>
      <c r="AX89" s="15">
        <f>IF(SUM(wSUP!$C89:$DB89),$A89*wSUP!AX89/SUM(wSUP!$C89:$DB89),0)</f>
        <v>0</v>
      </c>
      <c r="AY89" s="15">
        <f>IF(SUM(wSUP!$C89:$DB89),$A89*wSUP!AY89/SUM(wSUP!$C89:$DB89),0)</f>
        <v>0</v>
      </c>
      <c r="AZ89" s="15">
        <f>IF(SUM(wSUP!$C89:$DB89),$A89*wSUP!AZ89/SUM(wSUP!$C89:$DB89),0)</f>
        <v>0</v>
      </c>
      <c r="BA89" s="15">
        <f>IF(SUM(wSUP!$C89:$DB89),$A89*wSUP!BA89/SUM(wSUP!$C89:$DB89),0)</f>
        <v>0</v>
      </c>
      <c r="BB89" s="15">
        <f>IF(SUM(wSUP!$C89:$DB89),$A89*wSUP!BB89/SUM(wSUP!$C89:$DB89),0)</f>
        <v>0</v>
      </c>
      <c r="BC89" s="15">
        <f>IF(SUM(wSUP!$C89:$DB89),$A89*wSUP!BC89/SUM(wSUP!$C89:$DB89),0)</f>
        <v>0</v>
      </c>
      <c r="BD89" s="15">
        <f>IF(SUM(wSUP!$C89:$DB89),$A89*wSUP!BD89/SUM(wSUP!$C89:$DB89),0)</f>
        <v>0</v>
      </c>
      <c r="BE89" s="15">
        <f>IF(SUM(wSUP!$C89:$DB89),$A89*wSUP!BE89/SUM(wSUP!$C89:$DB89),0)</f>
        <v>0</v>
      </c>
      <c r="BF89" s="15">
        <f>IF(SUM(wSUP!$C89:$DB89),$A89*wSUP!BF89/SUM(wSUP!$C89:$DB89),0)</f>
        <v>0</v>
      </c>
      <c r="BG89" s="15">
        <f>IF(SUM(wSUP!$C89:$DB89),$A89*wSUP!BG89/SUM(wSUP!$C89:$DB89),0)</f>
        <v>0</v>
      </c>
      <c r="BH89" s="15">
        <f>IF(SUM(wSUP!$C89:$DB89),$A89*wSUP!BH89/SUM(wSUP!$C89:$DB89),0)</f>
        <v>0</v>
      </c>
      <c r="BI89" s="15">
        <f>IF(SUM(wSUP!$C89:$DB89),$A89*wSUP!BI89/SUM(wSUP!$C89:$DB89),0)</f>
        <v>0</v>
      </c>
      <c r="BJ89" s="15">
        <f>IF(SUM(wSUP!$C89:$DB89),$A89*wSUP!BJ89/SUM(wSUP!$C89:$DB89),0)</f>
        <v>0</v>
      </c>
      <c r="BK89" s="15">
        <f>IF(SUM(wSUP!$C89:$DB89),$A89*wSUP!BK89/SUM(wSUP!$C89:$DB89),0)</f>
        <v>0</v>
      </c>
      <c r="BL89" s="15">
        <f>IF(SUM(wSUP!$C89:$DB89),$A89*wSUP!BL89/SUM(wSUP!$C89:$DB89),0)</f>
        <v>0</v>
      </c>
      <c r="BM89" s="15">
        <f>IF(SUM(wSUP!$C89:$DB89),$A89*wSUP!BM89/SUM(wSUP!$C89:$DB89),0)</f>
        <v>0</v>
      </c>
      <c r="BN89" s="15">
        <f>IF(SUM(wSUP!$C89:$DB89),$A89*wSUP!BN89/SUM(wSUP!$C89:$DB89),0)</f>
        <v>0</v>
      </c>
      <c r="BO89" s="15">
        <f>IF(SUM(wSUP!$C89:$DB89),$A89*wSUP!BO89/SUM(wSUP!$C89:$DB89),0)</f>
        <v>0</v>
      </c>
      <c r="BP89" s="15">
        <f>IF(SUM(wSUP!$C89:$DB89),$A89*wSUP!BP89/SUM(wSUP!$C89:$DB89),0)</f>
        <v>7.4087533617919046E-2</v>
      </c>
      <c r="BQ89" s="15">
        <f>IF(SUM(wSUP!$C89:$DB89),$A89*wSUP!BQ89/SUM(wSUP!$C89:$DB89),0)</f>
        <v>0</v>
      </c>
      <c r="BR89" s="15">
        <f>IF(SUM(wSUP!$C89:$DB89),$A89*wSUP!BR89/SUM(wSUP!$C89:$DB89),0)</f>
        <v>0</v>
      </c>
      <c r="BS89" s="15">
        <f>IF(SUM(wSUP!$C89:$DB89),$A89*wSUP!BS89/SUM(wSUP!$C89:$DB89),0)</f>
        <v>0</v>
      </c>
      <c r="BT89" s="15">
        <f>IF(SUM(wSUP!$C89:$DB89),$A89*wSUP!BT89/SUM(wSUP!$C89:$DB89),0)</f>
        <v>0</v>
      </c>
      <c r="BU89" s="15">
        <f>IF(SUM(wSUP!$C89:$DB89),$A89*wSUP!BU89/SUM(wSUP!$C89:$DB89),0)</f>
        <v>0</v>
      </c>
      <c r="BV89" s="15">
        <f>IF(SUM(wSUP!$C89:$DB89),$A89*wSUP!BV89/SUM(wSUP!$C89:$DB89),0)</f>
        <v>1.3426389101618004</v>
      </c>
      <c r="BW89" s="15">
        <f>IF(SUM(wSUP!$C89:$DB89),$A89*wSUP!BW89/SUM(wSUP!$C89:$DB89),0)</f>
        <v>0</v>
      </c>
      <c r="BX89" s="15">
        <f>IF(SUM(wSUP!$C89:$DB89),$A89*wSUP!BX89/SUM(wSUP!$C89:$DB89),0)</f>
        <v>3.9377168761056576E-2</v>
      </c>
      <c r="BY89" s="15">
        <f>IF(SUM(wSUP!$C89:$DB89),$A89*wSUP!BY89/SUM(wSUP!$C89:$DB89),0)</f>
        <v>0</v>
      </c>
      <c r="BZ89" s="15">
        <f>IF(SUM(wSUP!$C89:$DB89),$A89*wSUP!BZ89/SUM(wSUP!$C89:$DB89),0)</f>
        <v>0.96780782026662848</v>
      </c>
      <c r="CA89" s="15">
        <f>IF(SUM(wSUP!$C89:$DB89),$A89*wSUP!CA89/SUM(wSUP!$C89:$DB89),0)</f>
        <v>1.6077009363863961</v>
      </c>
      <c r="CB89" s="15">
        <f>IF(SUM(wSUP!$C89:$DB89),$A89*wSUP!CB89/SUM(wSUP!$C89:$DB89),0)</f>
        <v>0</v>
      </c>
      <c r="CC89" s="15">
        <f>IF(SUM(wSUP!$C89:$DB89),$A89*wSUP!CC89/SUM(wSUP!$C89:$DB89),0)</f>
        <v>0</v>
      </c>
      <c r="CD89" s="15">
        <f>IF(SUM(wSUP!$C89:$DB89),$A89*wSUP!CD89/SUM(wSUP!$C89:$DB89),0)</f>
        <v>0</v>
      </c>
      <c r="CE89" s="15">
        <f>IF(SUM(wSUP!$C89:$DB89),$A89*wSUP!CE89/SUM(wSUP!$C89:$DB89),0)</f>
        <v>0</v>
      </c>
      <c r="CF89" s="15">
        <f>IF(SUM(wSUP!$C89:$DB89),$A89*wSUP!CF89/SUM(wSUP!$C89:$DB89),0)</f>
        <v>502.32713128181734</v>
      </c>
      <c r="CG89" s="15">
        <f>IF(SUM(wSUP!$C89:$DB89),$A89*wSUP!CG89/SUM(wSUP!$C89:$DB89),0)</f>
        <v>0</v>
      </c>
      <c r="CH89" s="15">
        <f>IF(SUM(wSUP!$C89:$DB89),$A89*wSUP!CH89/SUM(wSUP!$C89:$DB89),0)</f>
        <v>0</v>
      </c>
      <c r="CI89" s="15">
        <f>IF(SUM(wSUP!$C89:$DB89),$A89*wSUP!CI89/SUM(wSUP!$C89:$DB89),0)</f>
        <v>3.3090837245624095E-2</v>
      </c>
      <c r="CJ89" s="15">
        <f>IF(SUM(wSUP!$C89:$DB89),$A89*wSUP!CJ89/SUM(wSUP!$C89:$DB89),0)</f>
        <v>0</v>
      </c>
      <c r="CK89" s="15">
        <f>IF(SUM(wSUP!$C89:$DB89),$A89*wSUP!CK89/SUM(wSUP!$C89:$DB89),0)</f>
        <v>0</v>
      </c>
      <c r="CL89" s="15">
        <f>IF(SUM(wSUP!$C89:$DB89),$A89*wSUP!CL89/SUM(wSUP!$C89:$DB89),0)</f>
        <v>0</v>
      </c>
      <c r="CM89" s="15">
        <f>IF(SUM(wSUP!$C89:$DB89),$A89*wSUP!CM89/SUM(wSUP!$C89:$DB89),0)</f>
        <v>0</v>
      </c>
      <c r="CN89" s="15">
        <f>IF(SUM(wSUP!$C89:$DB89),$A89*wSUP!CN89/SUM(wSUP!$C89:$DB89),0)</f>
        <v>3.3880936822703558</v>
      </c>
      <c r="CO89" s="15">
        <f>IF(SUM(wSUP!$C89:$DB89),$A89*wSUP!CO89/SUM(wSUP!$C89:$DB89),0)</f>
        <v>0</v>
      </c>
      <c r="CP89" s="15">
        <f>IF(SUM(wSUP!$C89:$DB89),$A89*wSUP!CP89/SUM(wSUP!$C89:$DB89),0)</f>
        <v>0</v>
      </c>
      <c r="CQ89" s="15">
        <f>IF(SUM(wSUP!$C89:$DB89),$A89*wSUP!CQ89/SUM(wSUP!$C89:$DB89),0)</f>
        <v>0</v>
      </c>
      <c r="CR89" s="15">
        <f>IF(SUM(wSUP!$C89:$DB89),$A89*wSUP!CR89/SUM(wSUP!$C89:$DB89),0)</f>
        <v>1.0429982158025322</v>
      </c>
      <c r="CS89" s="15">
        <f>IF(SUM(wSUP!$C89:$DB89),$A89*wSUP!CS89/SUM(wSUP!$C89:$DB89),0)</f>
        <v>0.33510857989142728</v>
      </c>
      <c r="CT89" s="15">
        <f>IF(SUM(wSUP!$C89:$DB89),$A89*wSUP!CT89/SUM(wSUP!$C89:$DB89),0)</f>
        <v>0</v>
      </c>
      <c r="CU89" s="15">
        <f>IF(SUM(wSUP!$C89:$DB89),$A89*wSUP!CU89/SUM(wSUP!$C89:$DB89),0)</f>
        <v>0</v>
      </c>
      <c r="CV89" s="15">
        <f>IF(SUM(wSUP!$C89:$DB89),$A89*wSUP!CV89/SUM(wSUP!$C89:$DB89),0)</f>
        <v>1.6297510812907496E-3</v>
      </c>
      <c r="CW89" s="15">
        <f>IF(SUM(wSUP!$C89:$DB89),$A89*wSUP!CW89/SUM(wSUP!$C89:$DB89),0)</f>
        <v>0</v>
      </c>
      <c r="CX89" s="15">
        <f>IF(SUM(wSUP!$C89:$DB89),$A89*wSUP!CX89/SUM(wSUP!$C89:$DB89),0)</f>
        <v>0</v>
      </c>
      <c r="CY89" s="15">
        <f>IF(SUM(wSUP!$C89:$DB89),$A89*wSUP!CY89/SUM(wSUP!$C89:$DB89),0)</f>
        <v>0.22668083966569938</v>
      </c>
      <c r="CZ89" s="15">
        <f>IF(SUM(wSUP!$C89:$DB89),$A89*wSUP!CZ89/SUM(wSUP!$C89:$DB89),0)</f>
        <v>0.38880028076246986</v>
      </c>
      <c r="DA89" s="15">
        <f>IF(SUM(wSUP!$C89:$DB89),$A89*wSUP!DA89/SUM(wSUP!$C89:$DB89),0)</f>
        <v>0</v>
      </c>
      <c r="DB89" s="15">
        <f>IF(SUM(wSUP!$C89:$DB89),$A89*wSUP!DB89/SUM(wSUP!$C89:$DB89),0)</f>
        <v>0</v>
      </c>
      <c r="DC89" s="1"/>
    </row>
    <row r="90" spans="1:107" x14ac:dyDescent="0.35">
      <c r="A90" s="35">
        <v>31.641664095493027</v>
      </c>
      <c r="B90" s="1" t="s">
        <v>557</v>
      </c>
      <c r="C90" s="15">
        <f>IF(SUM(wSUP!$C90:$DB90),$A90*wSUP!C90/SUM(wSUP!$C90:$DB90),0)</f>
        <v>0</v>
      </c>
      <c r="D90" s="15">
        <f>IF(SUM(wSUP!$C90:$DB90),$A90*wSUP!D90/SUM(wSUP!$C90:$DB90),0)</f>
        <v>0</v>
      </c>
      <c r="E90" s="15">
        <f>IF(SUM(wSUP!$C90:$DB90),$A90*wSUP!E90/SUM(wSUP!$C90:$DB90),0)</f>
        <v>0</v>
      </c>
      <c r="F90" s="15">
        <f>IF(SUM(wSUP!$C90:$DB90),$A90*wSUP!F90/SUM(wSUP!$C90:$DB90),0)</f>
        <v>0</v>
      </c>
      <c r="G90" s="15">
        <f>IF(SUM(wSUP!$C90:$DB90),$A90*wSUP!G90/SUM(wSUP!$C90:$DB90),0)</f>
        <v>0</v>
      </c>
      <c r="H90" s="15">
        <f>IF(SUM(wSUP!$C90:$DB90),$A90*wSUP!H90/SUM(wSUP!$C90:$DB90),0)</f>
        <v>0</v>
      </c>
      <c r="I90" s="15">
        <f>IF(SUM(wSUP!$C90:$DB90),$A90*wSUP!I90/SUM(wSUP!$C90:$DB90),0)</f>
        <v>0</v>
      </c>
      <c r="J90" s="15">
        <f>IF(SUM(wSUP!$C90:$DB90),$A90*wSUP!J90/SUM(wSUP!$C90:$DB90),0)</f>
        <v>0</v>
      </c>
      <c r="K90" s="15">
        <f>IF(SUM(wSUP!$C90:$DB90),$A90*wSUP!K90/SUM(wSUP!$C90:$DB90),0)</f>
        <v>0</v>
      </c>
      <c r="L90" s="15">
        <f>IF(SUM(wSUP!$C90:$DB90),$A90*wSUP!L90/SUM(wSUP!$C90:$DB90),0)</f>
        <v>0</v>
      </c>
      <c r="M90" s="15">
        <f>IF(SUM(wSUP!$C90:$DB90),$A90*wSUP!M90/SUM(wSUP!$C90:$DB90),0)</f>
        <v>0</v>
      </c>
      <c r="N90" s="15">
        <f>IF(SUM(wSUP!$C90:$DB90),$A90*wSUP!N90/SUM(wSUP!$C90:$DB90),0)</f>
        <v>0</v>
      </c>
      <c r="O90" s="15">
        <f>IF(SUM(wSUP!$C90:$DB90),$A90*wSUP!O90/SUM(wSUP!$C90:$DB90),0)</f>
        <v>0</v>
      </c>
      <c r="P90" s="15">
        <f>IF(SUM(wSUP!$C90:$DB90),$A90*wSUP!P90/SUM(wSUP!$C90:$DB90),0)</f>
        <v>0</v>
      </c>
      <c r="Q90" s="15">
        <f>IF(SUM(wSUP!$C90:$DB90),$A90*wSUP!Q90/SUM(wSUP!$C90:$DB90),0)</f>
        <v>0</v>
      </c>
      <c r="R90" s="15">
        <f>IF(SUM(wSUP!$C90:$DB90),$A90*wSUP!R90/SUM(wSUP!$C90:$DB90),0)</f>
        <v>0</v>
      </c>
      <c r="S90" s="15">
        <f>IF(SUM(wSUP!$C90:$DB90),$A90*wSUP!S90/SUM(wSUP!$C90:$DB90),0)</f>
        <v>0</v>
      </c>
      <c r="T90" s="15">
        <f>IF(SUM(wSUP!$C90:$DB90),$A90*wSUP!T90/SUM(wSUP!$C90:$DB90),0)</f>
        <v>0</v>
      </c>
      <c r="U90" s="15">
        <f>IF(SUM(wSUP!$C90:$DB90),$A90*wSUP!U90/SUM(wSUP!$C90:$DB90),0)</f>
        <v>0</v>
      </c>
      <c r="V90" s="15">
        <f>IF(SUM(wSUP!$C90:$DB90),$A90*wSUP!V90/SUM(wSUP!$C90:$DB90),0)</f>
        <v>0</v>
      </c>
      <c r="W90" s="15">
        <f>IF(SUM(wSUP!$C90:$DB90),$A90*wSUP!W90/SUM(wSUP!$C90:$DB90),0)</f>
        <v>0</v>
      </c>
      <c r="X90" s="15">
        <f>IF(SUM(wSUP!$C90:$DB90),$A90*wSUP!X90/SUM(wSUP!$C90:$DB90),0)</f>
        <v>0</v>
      </c>
      <c r="Y90" s="15">
        <f>IF(SUM(wSUP!$C90:$DB90),$A90*wSUP!Y90/SUM(wSUP!$C90:$DB90),0)</f>
        <v>0</v>
      </c>
      <c r="Z90" s="15">
        <f>IF(SUM(wSUP!$C90:$DB90),$A90*wSUP!Z90/SUM(wSUP!$C90:$DB90),0)</f>
        <v>0</v>
      </c>
      <c r="AA90" s="15">
        <f>IF(SUM(wSUP!$C90:$DB90),$A90*wSUP!AA90/SUM(wSUP!$C90:$DB90),0)</f>
        <v>0</v>
      </c>
      <c r="AB90" s="15">
        <f>IF(SUM(wSUP!$C90:$DB90),$A90*wSUP!AB90/SUM(wSUP!$C90:$DB90),0)</f>
        <v>0</v>
      </c>
      <c r="AC90" s="15">
        <f>IF(SUM(wSUP!$C90:$DB90),$A90*wSUP!AC90/SUM(wSUP!$C90:$DB90),0)</f>
        <v>0</v>
      </c>
      <c r="AD90" s="15">
        <f>IF(SUM(wSUP!$C90:$DB90),$A90*wSUP!AD90/SUM(wSUP!$C90:$DB90),0)</f>
        <v>0</v>
      </c>
      <c r="AE90" s="15">
        <f>IF(SUM(wSUP!$C90:$DB90),$A90*wSUP!AE90/SUM(wSUP!$C90:$DB90),0)</f>
        <v>0</v>
      </c>
      <c r="AF90" s="15">
        <f>IF(SUM(wSUP!$C90:$DB90),$A90*wSUP!AF90/SUM(wSUP!$C90:$DB90),0)</f>
        <v>0</v>
      </c>
      <c r="AG90" s="15">
        <f>IF(SUM(wSUP!$C90:$DB90),$A90*wSUP!AG90/SUM(wSUP!$C90:$DB90),0)</f>
        <v>0</v>
      </c>
      <c r="AH90" s="15">
        <f>IF(SUM(wSUP!$C90:$DB90),$A90*wSUP!AH90/SUM(wSUP!$C90:$DB90),0)</f>
        <v>0</v>
      </c>
      <c r="AI90" s="15">
        <f>IF(SUM(wSUP!$C90:$DB90),$A90*wSUP!AI90/SUM(wSUP!$C90:$DB90),0)</f>
        <v>0</v>
      </c>
      <c r="AJ90" s="15">
        <f>IF(SUM(wSUP!$C90:$DB90),$A90*wSUP!AJ90/SUM(wSUP!$C90:$DB90),0)</f>
        <v>0</v>
      </c>
      <c r="AK90" s="15">
        <f>IF(SUM(wSUP!$C90:$DB90),$A90*wSUP!AK90/SUM(wSUP!$C90:$DB90),0)</f>
        <v>0</v>
      </c>
      <c r="AL90" s="15">
        <f>IF(SUM(wSUP!$C90:$DB90),$A90*wSUP!AL90/SUM(wSUP!$C90:$DB90),0)</f>
        <v>0</v>
      </c>
      <c r="AM90" s="15">
        <f>IF(SUM(wSUP!$C90:$DB90),$A90*wSUP!AM90/SUM(wSUP!$C90:$DB90),0)</f>
        <v>0</v>
      </c>
      <c r="AN90" s="15">
        <f>IF(SUM(wSUP!$C90:$DB90),$A90*wSUP!AN90/SUM(wSUP!$C90:$DB90),0)</f>
        <v>0</v>
      </c>
      <c r="AO90" s="15">
        <f>IF(SUM(wSUP!$C90:$DB90),$A90*wSUP!AO90/SUM(wSUP!$C90:$DB90),0)</f>
        <v>0</v>
      </c>
      <c r="AP90" s="15">
        <f>IF(SUM(wSUP!$C90:$DB90),$A90*wSUP!AP90/SUM(wSUP!$C90:$DB90),0)</f>
        <v>0</v>
      </c>
      <c r="AQ90" s="15">
        <f>IF(SUM(wSUP!$C90:$DB90),$A90*wSUP!AQ90/SUM(wSUP!$C90:$DB90),0)</f>
        <v>0</v>
      </c>
      <c r="AR90" s="15">
        <f>IF(SUM(wSUP!$C90:$DB90),$A90*wSUP!AR90/SUM(wSUP!$C90:$DB90),0)</f>
        <v>0</v>
      </c>
      <c r="AS90" s="15">
        <f>IF(SUM(wSUP!$C90:$DB90),$A90*wSUP!AS90/SUM(wSUP!$C90:$DB90),0)</f>
        <v>0</v>
      </c>
      <c r="AT90" s="15">
        <f>IF(SUM(wSUP!$C90:$DB90),$A90*wSUP!AT90/SUM(wSUP!$C90:$DB90),0)</f>
        <v>0</v>
      </c>
      <c r="AU90" s="15">
        <f>IF(SUM(wSUP!$C90:$DB90),$A90*wSUP!AU90/SUM(wSUP!$C90:$DB90),0)</f>
        <v>0</v>
      </c>
      <c r="AV90" s="15">
        <f>IF(SUM(wSUP!$C90:$DB90),$A90*wSUP!AV90/SUM(wSUP!$C90:$DB90),0)</f>
        <v>0</v>
      </c>
      <c r="AW90" s="15">
        <f>IF(SUM(wSUP!$C90:$DB90),$A90*wSUP!AW90/SUM(wSUP!$C90:$DB90),0)</f>
        <v>0</v>
      </c>
      <c r="AX90" s="15">
        <f>IF(SUM(wSUP!$C90:$DB90),$A90*wSUP!AX90/SUM(wSUP!$C90:$DB90),0)</f>
        <v>0</v>
      </c>
      <c r="AY90" s="15">
        <f>IF(SUM(wSUP!$C90:$DB90),$A90*wSUP!AY90/SUM(wSUP!$C90:$DB90),0)</f>
        <v>0</v>
      </c>
      <c r="AZ90" s="15">
        <f>IF(SUM(wSUP!$C90:$DB90),$A90*wSUP!AZ90/SUM(wSUP!$C90:$DB90),0)</f>
        <v>0</v>
      </c>
      <c r="BA90" s="15">
        <f>IF(SUM(wSUP!$C90:$DB90),$A90*wSUP!BA90/SUM(wSUP!$C90:$DB90),0)</f>
        <v>0</v>
      </c>
      <c r="BB90" s="15">
        <f>IF(SUM(wSUP!$C90:$DB90),$A90*wSUP!BB90/SUM(wSUP!$C90:$DB90),0)</f>
        <v>0</v>
      </c>
      <c r="BC90" s="15">
        <f>IF(SUM(wSUP!$C90:$DB90),$A90*wSUP!BC90/SUM(wSUP!$C90:$DB90),0)</f>
        <v>0</v>
      </c>
      <c r="BD90" s="15">
        <f>IF(SUM(wSUP!$C90:$DB90),$A90*wSUP!BD90/SUM(wSUP!$C90:$DB90),0)</f>
        <v>0</v>
      </c>
      <c r="BE90" s="15">
        <f>IF(SUM(wSUP!$C90:$DB90),$A90*wSUP!BE90/SUM(wSUP!$C90:$DB90),0)</f>
        <v>0.5149733014565715</v>
      </c>
      <c r="BF90" s="15">
        <f>IF(SUM(wSUP!$C90:$DB90),$A90*wSUP!BF90/SUM(wSUP!$C90:$DB90),0)</f>
        <v>0</v>
      </c>
      <c r="BG90" s="15">
        <f>IF(SUM(wSUP!$C90:$DB90),$A90*wSUP!BG90/SUM(wSUP!$C90:$DB90),0)</f>
        <v>0</v>
      </c>
      <c r="BH90" s="15">
        <f>IF(SUM(wSUP!$C90:$DB90),$A90*wSUP!BH90/SUM(wSUP!$C90:$DB90),0)</f>
        <v>0</v>
      </c>
      <c r="BI90" s="15">
        <f>IF(SUM(wSUP!$C90:$DB90),$A90*wSUP!BI90/SUM(wSUP!$C90:$DB90),0)</f>
        <v>0</v>
      </c>
      <c r="BJ90" s="15">
        <f>IF(SUM(wSUP!$C90:$DB90),$A90*wSUP!BJ90/SUM(wSUP!$C90:$DB90),0)</f>
        <v>0</v>
      </c>
      <c r="BK90" s="15">
        <f>IF(SUM(wSUP!$C90:$DB90),$A90*wSUP!BK90/SUM(wSUP!$C90:$DB90),0)</f>
        <v>0</v>
      </c>
      <c r="BL90" s="15">
        <f>IF(SUM(wSUP!$C90:$DB90),$A90*wSUP!BL90/SUM(wSUP!$C90:$DB90),0)</f>
        <v>0</v>
      </c>
      <c r="BM90" s="15">
        <f>IF(SUM(wSUP!$C90:$DB90),$A90*wSUP!BM90/SUM(wSUP!$C90:$DB90),0)</f>
        <v>0</v>
      </c>
      <c r="BN90" s="15">
        <f>IF(SUM(wSUP!$C90:$DB90),$A90*wSUP!BN90/SUM(wSUP!$C90:$DB90),0)</f>
        <v>0</v>
      </c>
      <c r="BO90" s="15">
        <f>IF(SUM(wSUP!$C90:$DB90),$A90*wSUP!BO90/SUM(wSUP!$C90:$DB90),0)</f>
        <v>0</v>
      </c>
      <c r="BP90" s="15">
        <f>IF(SUM(wSUP!$C90:$DB90),$A90*wSUP!BP90/SUM(wSUP!$C90:$DB90),0)</f>
        <v>0</v>
      </c>
      <c r="BQ90" s="15">
        <f>IF(SUM(wSUP!$C90:$DB90),$A90*wSUP!BQ90/SUM(wSUP!$C90:$DB90),0)</f>
        <v>0</v>
      </c>
      <c r="BR90" s="15">
        <f>IF(SUM(wSUP!$C90:$DB90),$A90*wSUP!BR90/SUM(wSUP!$C90:$DB90),0)</f>
        <v>0</v>
      </c>
      <c r="BS90" s="15">
        <f>IF(SUM(wSUP!$C90:$DB90),$A90*wSUP!BS90/SUM(wSUP!$C90:$DB90),0)</f>
        <v>0</v>
      </c>
      <c r="BT90" s="15">
        <f>IF(SUM(wSUP!$C90:$DB90),$A90*wSUP!BT90/SUM(wSUP!$C90:$DB90),0)</f>
        <v>0</v>
      </c>
      <c r="BU90" s="15">
        <f>IF(SUM(wSUP!$C90:$DB90),$A90*wSUP!BU90/SUM(wSUP!$C90:$DB90),0)</f>
        <v>0</v>
      </c>
      <c r="BV90" s="15">
        <f>IF(SUM(wSUP!$C90:$DB90),$A90*wSUP!BV90/SUM(wSUP!$C90:$DB90),0)</f>
        <v>0</v>
      </c>
      <c r="BW90" s="15">
        <f>IF(SUM(wSUP!$C90:$DB90),$A90*wSUP!BW90/SUM(wSUP!$C90:$DB90),0)</f>
        <v>0</v>
      </c>
      <c r="BX90" s="15">
        <f>IF(SUM(wSUP!$C90:$DB90),$A90*wSUP!BX90/SUM(wSUP!$C90:$DB90),0)</f>
        <v>0</v>
      </c>
      <c r="BY90" s="15">
        <f>IF(SUM(wSUP!$C90:$DB90),$A90*wSUP!BY90/SUM(wSUP!$C90:$DB90),0)</f>
        <v>0</v>
      </c>
      <c r="BZ90" s="15">
        <f>IF(SUM(wSUP!$C90:$DB90),$A90*wSUP!BZ90/SUM(wSUP!$C90:$DB90),0)</f>
        <v>0</v>
      </c>
      <c r="CA90" s="15">
        <f>IF(SUM(wSUP!$C90:$DB90),$A90*wSUP!CA90/SUM(wSUP!$C90:$DB90),0)</f>
        <v>0</v>
      </c>
      <c r="CB90" s="15">
        <f>IF(SUM(wSUP!$C90:$DB90),$A90*wSUP!CB90/SUM(wSUP!$C90:$DB90),0)</f>
        <v>0</v>
      </c>
      <c r="CC90" s="15">
        <f>IF(SUM(wSUP!$C90:$DB90),$A90*wSUP!CC90/SUM(wSUP!$C90:$DB90),0)</f>
        <v>0</v>
      </c>
      <c r="CD90" s="15">
        <f>IF(SUM(wSUP!$C90:$DB90),$A90*wSUP!CD90/SUM(wSUP!$C90:$DB90),0)</f>
        <v>0</v>
      </c>
      <c r="CE90" s="15">
        <f>IF(SUM(wSUP!$C90:$DB90),$A90*wSUP!CE90/SUM(wSUP!$C90:$DB90),0)</f>
        <v>0</v>
      </c>
      <c r="CF90" s="15">
        <f>IF(SUM(wSUP!$C90:$DB90),$A90*wSUP!CF90/SUM(wSUP!$C90:$DB90),0)</f>
        <v>0</v>
      </c>
      <c r="CG90" s="15">
        <f>IF(SUM(wSUP!$C90:$DB90),$A90*wSUP!CG90/SUM(wSUP!$C90:$DB90),0)</f>
        <v>27.398890546584578</v>
      </c>
      <c r="CH90" s="15">
        <f>IF(SUM(wSUP!$C90:$DB90),$A90*wSUP!CH90/SUM(wSUP!$C90:$DB90),0)</f>
        <v>0</v>
      </c>
      <c r="CI90" s="15">
        <f>IF(SUM(wSUP!$C90:$DB90),$A90*wSUP!CI90/SUM(wSUP!$C90:$DB90),0)</f>
        <v>3.681177548240131</v>
      </c>
      <c r="CJ90" s="15">
        <f>IF(SUM(wSUP!$C90:$DB90),$A90*wSUP!CJ90/SUM(wSUP!$C90:$DB90),0)</f>
        <v>0</v>
      </c>
      <c r="CK90" s="15">
        <f>IF(SUM(wSUP!$C90:$DB90),$A90*wSUP!CK90/SUM(wSUP!$C90:$DB90),0)</f>
        <v>0</v>
      </c>
      <c r="CL90" s="15">
        <f>IF(SUM(wSUP!$C90:$DB90),$A90*wSUP!CL90/SUM(wSUP!$C90:$DB90),0)</f>
        <v>0</v>
      </c>
      <c r="CM90" s="15">
        <f>IF(SUM(wSUP!$C90:$DB90),$A90*wSUP!CM90/SUM(wSUP!$C90:$DB90),0)</f>
        <v>0</v>
      </c>
      <c r="CN90" s="15">
        <f>IF(SUM(wSUP!$C90:$DB90),$A90*wSUP!CN90/SUM(wSUP!$C90:$DB90),0)</f>
        <v>0</v>
      </c>
      <c r="CO90" s="15">
        <f>IF(SUM(wSUP!$C90:$DB90),$A90*wSUP!CO90/SUM(wSUP!$C90:$DB90),0)</f>
        <v>0</v>
      </c>
      <c r="CP90" s="15">
        <f>IF(SUM(wSUP!$C90:$DB90),$A90*wSUP!CP90/SUM(wSUP!$C90:$DB90),0)</f>
        <v>0</v>
      </c>
      <c r="CQ90" s="15">
        <f>IF(SUM(wSUP!$C90:$DB90),$A90*wSUP!CQ90/SUM(wSUP!$C90:$DB90),0)</f>
        <v>4.6622699211744653E-2</v>
      </c>
      <c r="CR90" s="15">
        <f>IF(SUM(wSUP!$C90:$DB90),$A90*wSUP!CR90/SUM(wSUP!$C90:$DB90),0)</f>
        <v>0</v>
      </c>
      <c r="CS90" s="15">
        <f>IF(SUM(wSUP!$C90:$DB90),$A90*wSUP!CS90/SUM(wSUP!$C90:$DB90),0)</f>
        <v>0</v>
      </c>
      <c r="CT90" s="15">
        <f>IF(SUM(wSUP!$C90:$DB90),$A90*wSUP!CT90/SUM(wSUP!$C90:$DB90),0)</f>
        <v>0</v>
      </c>
      <c r="CU90" s="15">
        <f>IF(SUM(wSUP!$C90:$DB90),$A90*wSUP!CU90/SUM(wSUP!$C90:$DB90),0)</f>
        <v>0</v>
      </c>
      <c r="CV90" s="15">
        <f>IF(SUM(wSUP!$C90:$DB90),$A90*wSUP!CV90/SUM(wSUP!$C90:$DB90),0)</f>
        <v>0</v>
      </c>
      <c r="CW90" s="15">
        <f>IF(SUM(wSUP!$C90:$DB90),$A90*wSUP!CW90/SUM(wSUP!$C90:$DB90),0)</f>
        <v>0</v>
      </c>
      <c r="CX90" s="15">
        <f>IF(SUM(wSUP!$C90:$DB90),$A90*wSUP!CX90/SUM(wSUP!$C90:$DB90),0)</f>
        <v>0</v>
      </c>
      <c r="CY90" s="15">
        <f>IF(SUM(wSUP!$C90:$DB90),$A90*wSUP!CY90/SUM(wSUP!$C90:$DB90),0)</f>
        <v>0</v>
      </c>
      <c r="CZ90" s="15">
        <f>IF(SUM(wSUP!$C90:$DB90),$A90*wSUP!CZ90/SUM(wSUP!$C90:$DB90),0)</f>
        <v>0</v>
      </c>
      <c r="DA90" s="15">
        <f>IF(SUM(wSUP!$C90:$DB90),$A90*wSUP!DA90/SUM(wSUP!$C90:$DB90),0)</f>
        <v>0</v>
      </c>
      <c r="DB90" s="15">
        <f>IF(SUM(wSUP!$C90:$DB90),$A90*wSUP!DB90/SUM(wSUP!$C90:$DB90),0)</f>
        <v>0</v>
      </c>
      <c r="DC90" s="1"/>
    </row>
    <row r="91" spans="1:107" x14ac:dyDescent="0.35">
      <c r="A91" s="35">
        <v>189.78749105792053</v>
      </c>
      <c r="B91" s="1" t="s">
        <v>176</v>
      </c>
      <c r="C91" s="15">
        <f>IF(SUM(wSUP!$C91:$DB91),$A91*wSUP!C91/SUM(wSUP!$C91:$DB91),0)</f>
        <v>0</v>
      </c>
      <c r="D91" s="15">
        <f>IF(SUM(wSUP!$C91:$DB91),$A91*wSUP!D91/SUM(wSUP!$C91:$DB91),0)</f>
        <v>0</v>
      </c>
      <c r="E91" s="15">
        <f>IF(SUM(wSUP!$C91:$DB91),$A91*wSUP!E91/SUM(wSUP!$C91:$DB91),0)</f>
        <v>0</v>
      </c>
      <c r="F91" s="15">
        <f>IF(SUM(wSUP!$C91:$DB91),$A91*wSUP!F91/SUM(wSUP!$C91:$DB91),0)</f>
        <v>0</v>
      </c>
      <c r="G91" s="15">
        <f>IF(SUM(wSUP!$C91:$DB91),$A91*wSUP!G91/SUM(wSUP!$C91:$DB91),0)</f>
        <v>0</v>
      </c>
      <c r="H91" s="15">
        <f>IF(SUM(wSUP!$C91:$DB91),$A91*wSUP!H91/SUM(wSUP!$C91:$DB91),0)</f>
        <v>0</v>
      </c>
      <c r="I91" s="15">
        <f>IF(SUM(wSUP!$C91:$DB91),$A91*wSUP!I91/SUM(wSUP!$C91:$DB91),0)</f>
        <v>0</v>
      </c>
      <c r="J91" s="15">
        <f>IF(SUM(wSUP!$C91:$DB91),$A91*wSUP!J91/SUM(wSUP!$C91:$DB91),0)</f>
        <v>0</v>
      </c>
      <c r="K91" s="15">
        <f>IF(SUM(wSUP!$C91:$DB91),$A91*wSUP!K91/SUM(wSUP!$C91:$DB91),0)</f>
        <v>0</v>
      </c>
      <c r="L91" s="15">
        <f>IF(SUM(wSUP!$C91:$DB91),$A91*wSUP!L91/SUM(wSUP!$C91:$DB91),0)</f>
        <v>0</v>
      </c>
      <c r="M91" s="15">
        <f>IF(SUM(wSUP!$C91:$DB91),$A91*wSUP!M91/SUM(wSUP!$C91:$DB91),0)</f>
        <v>0</v>
      </c>
      <c r="N91" s="15">
        <f>IF(SUM(wSUP!$C91:$DB91),$A91*wSUP!N91/SUM(wSUP!$C91:$DB91),0)</f>
        <v>0</v>
      </c>
      <c r="O91" s="15">
        <f>IF(SUM(wSUP!$C91:$DB91),$A91*wSUP!O91/SUM(wSUP!$C91:$DB91),0)</f>
        <v>0</v>
      </c>
      <c r="P91" s="15">
        <f>IF(SUM(wSUP!$C91:$DB91),$A91*wSUP!P91/SUM(wSUP!$C91:$DB91),0)</f>
        <v>0</v>
      </c>
      <c r="Q91" s="15">
        <f>IF(SUM(wSUP!$C91:$DB91),$A91*wSUP!Q91/SUM(wSUP!$C91:$DB91),0)</f>
        <v>0</v>
      </c>
      <c r="R91" s="15">
        <f>IF(SUM(wSUP!$C91:$DB91),$A91*wSUP!R91/SUM(wSUP!$C91:$DB91),0)</f>
        <v>0</v>
      </c>
      <c r="S91" s="15">
        <f>IF(SUM(wSUP!$C91:$DB91),$A91*wSUP!S91/SUM(wSUP!$C91:$DB91),0)</f>
        <v>0</v>
      </c>
      <c r="T91" s="15">
        <f>IF(SUM(wSUP!$C91:$DB91),$A91*wSUP!T91/SUM(wSUP!$C91:$DB91),0)</f>
        <v>0</v>
      </c>
      <c r="U91" s="15">
        <f>IF(SUM(wSUP!$C91:$DB91),$A91*wSUP!U91/SUM(wSUP!$C91:$DB91),0)</f>
        <v>0</v>
      </c>
      <c r="V91" s="15">
        <f>IF(SUM(wSUP!$C91:$DB91),$A91*wSUP!V91/SUM(wSUP!$C91:$DB91),0)</f>
        <v>0</v>
      </c>
      <c r="W91" s="15">
        <f>IF(SUM(wSUP!$C91:$DB91),$A91*wSUP!W91/SUM(wSUP!$C91:$DB91),0)</f>
        <v>0</v>
      </c>
      <c r="X91" s="15">
        <f>IF(SUM(wSUP!$C91:$DB91),$A91*wSUP!X91/SUM(wSUP!$C91:$DB91),0)</f>
        <v>0</v>
      </c>
      <c r="Y91" s="15">
        <f>IF(SUM(wSUP!$C91:$DB91),$A91*wSUP!Y91/SUM(wSUP!$C91:$DB91),0)</f>
        <v>0</v>
      </c>
      <c r="Z91" s="15">
        <f>IF(SUM(wSUP!$C91:$DB91),$A91*wSUP!Z91/SUM(wSUP!$C91:$DB91),0)</f>
        <v>0</v>
      </c>
      <c r="AA91" s="15">
        <f>IF(SUM(wSUP!$C91:$DB91),$A91*wSUP!AA91/SUM(wSUP!$C91:$DB91),0)</f>
        <v>0</v>
      </c>
      <c r="AB91" s="15">
        <f>IF(SUM(wSUP!$C91:$DB91),$A91*wSUP!AB91/SUM(wSUP!$C91:$DB91),0)</f>
        <v>0</v>
      </c>
      <c r="AC91" s="15">
        <f>IF(SUM(wSUP!$C91:$DB91),$A91*wSUP!AC91/SUM(wSUP!$C91:$DB91),0)</f>
        <v>0</v>
      </c>
      <c r="AD91" s="15">
        <f>IF(SUM(wSUP!$C91:$DB91),$A91*wSUP!AD91/SUM(wSUP!$C91:$DB91),0)</f>
        <v>0</v>
      </c>
      <c r="AE91" s="15">
        <f>IF(SUM(wSUP!$C91:$DB91),$A91*wSUP!AE91/SUM(wSUP!$C91:$DB91),0)</f>
        <v>0</v>
      </c>
      <c r="AF91" s="15">
        <f>IF(SUM(wSUP!$C91:$DB91),$A91*wSUP!AF91/SUM(wSUP!$C91:$DB91),0)</f>
        <v>0</v>
      </c>
      <c r="AG91" s="15">
        <f>IF(SUM(wSUP!$C91:$DB91),$A91*wSUP!AG91/SUM(wSUP!$C91:$DB91),0)</f>
        <v>0</v>
      </c>
      <c r="AH91" s="15">
        <f>IF(SUM(wSUP!$C91:$DB91),$A91*wSUP!AH91/SUM(wSUP!$C91:$DB91),0)</f>
        <v>0</v>
      </c>
      <c r="AI91" s="15">
        <f>IF(SUM(wSUP!$C91:$DB91),$A91*wSUP!AI91/SUM(wSUP!$C91:$DB91),0)</f>
        <v>0</v>
      </c>
      <c r="AJ91" s="15">
        <f>IF(SUM(wSUP!$C91:$DB91),$A91*wSUP!AJ91/SUM(wSUP!$C91:$DB91),0)</f>
        <v>0</v>
      </c>
      <c r="AK91" s="15">
        <f>IF(SUM(wSUP!$C91:$DB91),$A91*wSUP!AK91/SUM(wSUP!$C91:$DB91),0)</f>
        <v>0</v>
      </c>
      <c r="AL91" s="15">
        <f>IF(SUM(wSUP!$C91:$DB91),$A91*wSUP!AL91/SUM(wSUP!$C91:$DB91),0)</f>
        <v>0</v>
      </c>
      <c r="AM91" s="15">
        <f>IF(SUM(wSUP!$C91:$DB91),$A91*wSUP!AM91/SUM(wSUP!$C91:$DB91),0)</f>
        <v>0</v>
      </c>
      <c r="AN91" s="15">
        <f>IF(SUM(wSUP!$C91:$DB91),$A91*wSUP!AN91/SUM(wSUP!$C91:$DB91),0)</f>
        <v>0</v>
      </c>
      <c r="AO91" s="15">
        <f>IF(SUM(wSUP!$C91:$DB91),$A91*wSUP!AO91/SUM(wSUP!$C91:$DB91),0)</f>
        <v>0</v>
      </c>
      <c r="AP91" s="15">
        <f>IF(SUM(wSUP!$C91:$DB91),$A91*wSUP!AP91/SUM(wSUP!$C91:$DB91),0)</f>
        <v>0</v>
      </c>
      <c r="AQ91" s="15">
        <f>IF(SUM(wSUP!$C91:$DB91),$A91*wSUP!AQ91/SUM(wSUP!$C91:$DB91),0)</f>
        <v>0</v>
      </c>
      <c r="AR91" s="15">
        <f>IF(SUM(wSUP!$C91:$DB91),$A91*wSUP!AR91/SUM(wSUP!$C91:$DB91),0)</f>
        <v>0</v>
      </c>
      <c r="AS91" s="15">
        <f>IF(SUM(wSUP!$C91:$DB91),$A91*wSUP!AS91/SUM(wSUP!$C91:$DB91),0)</f>
        <v>0</v>
      </c>
      <c r="AT91" s="15">
        <f>IF(SUM(wSUP!$C91:$DB91),$A91*wSUP!AT91/SUM(wSUP!$C91:$DB91),0)</f>
        <v>0</v>
      </c>
      <c r="AU91" s="15">
        <f>IF(SUM(wSUP!$C91:$DB91),$A91*wSUP!AU91/SUM(wSUP!$C91:$DB91),0)</f>
        <v>0</v>
      </c>
      <c r="AV91" s="15">
        <f>IF(SUM(wSUP!$C91:$DB91),$A91*wSUP!AV91/SUM(wSUP!$C91:$DB91),0)</f>
        <v>0</v>
      </c>
      <c r="AW91" s="15">
        <f>IF(SUM(wSUP!$C91:$DB91),$A91*wSUP!AW91/SUM(wSUP!$C91:$DB91),0)</f>
        <v>0</v>
      </c>
      <c r="AX91" s="15">
        <f>IF(SUM(wSUP!$C91:$DB91),$A91*wSUP!AX91/SUM(wSUP!$C91:$DB91),0)</f>
        <v>0</v>
      </c>
      <c r="AY91" s="15">
        <f>IF(SUM(wSUP!$C91:$DB91),$A91*wSUP!AY91/SUM(wSUP!$C91:$DB91),0)</f>
        <v>0</v>
      </c>
      <c r="AZ91" s="15">
        <f>IF(SUM(wSUP!$C91:$DB91),$A91*wSUP!AZ91/SUM(wSUP!$C91:$DB91),0)</f>
        <v>0</v>
      </c>
      <c r="BA91" s="15">
        <f>IF(SUM(wSUP!$C91:$DB91),$A91*wSUP!BA91/SUM(wSUP!$C91:$DB91),0)</f>
        <v>0</v>
      </c>
      <c r="BB91" s="15">
        <f>IF(SUM(wSUP!$C91:$DB91),$A91*wSUP!BB91/SUM(wSUP!$C91:$DB91),0)</f>
        <v>0</v>
      </c>
      <c r="BC91" s="15">
        <f>IF(SUM(wSUP!$C91:$DB91),$A91*wSUP!BC91/SUM(wSUP!$C91:$DB91),0)</f>
        <v>0</v>
      </c>
      <c r="BD91" s="15">
        <f>IF(SUM(wSUP!$C91:$DB91),$A91*wSUP!BD91/SUM(wSUP!$C91:$DB91),0)</f>
        <v>0</v>
      </c>
      <c r="BE91" s="15">
        <f>IF(SUM(wSUP!$C91:$DB91),$A91*wSUP!BE91/SUM(wSUP!$C91:$DB91),0)</f>
        <v>0</v>
      </c>
      <c r="BF91" s="15">
        <f>IF(SUM(wSUP!$C91:$DB91),$A91*wSUP!BF91/SUM(wSUP!$C91:$DB91),0)</f>
        <v>0</v>
      </c>
      <c r="BG91" s="15">
        <f>IF(SUM(wSUP!$C91:$DB91),$A91*wSUP!BG91/SUM(wSUP!$C91:$DB91),0)</f>
        <v>0</v>
      </c>
      <c r="BH91" s="15">
        <f>IF(SUM(wSUP!$C91:$DB91),$A91*wSUP!BH91/SUM(wSUP!$C91:$DB91),0)</f>
        <v>0</v>
      </c>
      <c r="BI91" s="15">
        <f>IF(SUM(wSUP!$C91:$DB91),$A91*wSUP!BI91/SUM(wSUP!$C91:$DB91),0)</f>
        <v>0</v>
      </c>
      <c r="BJ91" s="15">
        <f>IF(SUM(wSUP!$C91:$DB91),$A91*wSUP!BJ91/SUM(wSUP!$C91:$DB91),0)</f>
        <v>0</v>
      </c>
      <c r="BK91" s="15">
        <f>IF(SUM(wSUP!$C91:$DB91),$A91*wSUP!BK91/SUM(wSUP!$C91:$DB91),0)</f>
        <v>0</v>
      </c>
      <c r="BL91" s="15">
        <f>IF(SUM(wSUP!$C91:$DB91),$A91*wSUP!BL91/SUM(wSUP!$C91:$DB91),0)</f>
        <v>0</v>
      </c>
      <c r="BM91" s="15">
        <f>IF(SUM(wSUP!$C91:$DB91),$A91*wSUP!BM91/SUM(wSUP!$C91:$DB91),0)</f>
        <v>0</v>
      </c>
      <c r="BN91" s="15">
        <f>IF(SUM(wSUP!$C91:$DB91),$A91*wSUP!BN91/SUM(wSUP!$C91:$DB91),0)</f>
        <v>0</v>
      </c>
      <c r="BO91" s="15">
        <f>IF(SUM(wSUP!$C91:$DB91),$A91*wSUP!BO91/SUM(wSUP!$C91:$DB91),0)</f>
        <v>0</v>
      </c>
      <c r="BP91" s="15">
        <f>IF(SUM(wSUP!$C91:$DB91),$A91*wSUP!BP91/SUM(wSUP!$C91:$DB91),0)</f>
        <v>0</v>
      </c>
      <c r="BQ91" s="15">
        <f>IF(SUM(wSUP!$C91:$DB91),$A91*wSUP!BQ91/SUM(wSUP!$C91:$DB91),0)</f>
        <v>0</v>
      </c>
      <c r="BR91" s="15">
        <f>IF(SUM(wSUP!$C91:$DB91),$A91*wSUP!BR91/SUM(wSUP!$C91:$DB91),0)</f>
        <v>0</v>
      </c>
      <c r="BS91" s="15">
        <f>IF(SUM(wSUP!$C91:$DB91),$A91*wSUP!BS91/SUM(wSUP!$C91:$DB91),0)</f>
        <v>0</v>
      </c>
      <c r="BT91" s="15">
        <f>IF(SUM(wSUP!$C91:$DB91),$A91*wSUP!BT91/SUM(wSUP!$C91:$DB91),0)</f>
        <v>0</v>
      </c>
      <c r="BU91" s="15">
        <f>IF(SUM(wSUP!$C91:$DB91),$A91*wSUP!BU91/SUM(wSUP!$C91:$DB91),0)</f>
        <v>0</v>
      </c>
      <c r="BV91" s="15">
        <f>IF(SUM(wSUP!$C91:$DB91),$A91*wSUP!BV91/SUM(wSUP!$C91:$DB91),0)</f>
        <v>0</v>
      </c>
      <c r="BW91" s="15">
        <f>IF(SUM(wSUP!$C91:$DB91),$A91*wSUP!BW91/SUM(wSUP!$C91:$DB91),0)</f>
        <v>0</v>
      </c>
      <c r="BX91" s="15">
        <f>IF(SUM(wSUP!$C91:$DB91),$A91*wSUP!BX91/SUM(wSUP!$C91:$DB91),0)</f>
        <v>0</v>
      </c>
      <c r="BY91" s="15">
        <f>IF(SUM(wSUP!$C91:$DB91),$A91*wSUP!BY91/SUM(wSUP!$C91:$DB91),0)</f>
        <v>0</v>
      </c>
      <c r="BZ91" s="15">
        <f>IF(SUM(wSUP!$C91:$DB91),$A91*wSUP!BZ91/SUM(wSUP!$C91:$DB91),0)</f>
        <v>0</v>
      </c>
      <c r="CA91" s="15">
        <f>IF(SUM(wSUP!$C91:$DB91),$A91*wSUP!CA91/SUM(wSUP!$C91:$DB91),0)</f>
        <v>0</v>
      </c>
      <c r="CB91" s="15">
        <f>IF(SUM(wSUP!$C91:$DB91),$A91*wSUP!CB91/SUM(wSUP!$C91:$DB91),0)</f>
        <v>0</v>
      </c>
      <c r="CC91" s="15">
        <f>IF(SUM(wSUP!$C91:$DB91),$A91*wSUP!CC91/SUM(wSUP!$C91:$DB91),0)</f>
        <v>0</v>
      </c>
      <c r="CD91" s="15">
        <f>IF(SUM(wSUP!$C91:$DB91),$A91*wSUP!CD91/SUM(wSUP!$C91:$DB91),0)</f>
        <v>0</v>
      </c>
      <c r="CE91" s="15">
        <f>IF(SUM(wSUP!$C91:$DB91),$A91*wSUP!CE91/SUM(wSUP!$C91:$DB91),0)</f>
        <v>0</v>
      </c>
      <c r="CF91" s="15">
        <f>IF(SUM(wSUP!$C91:$DB91),$A91*wSUP!CF91/SUM(wSUP!$C91:$DB91),0)</f>
        <v>0</v>
      </c>
      <c r="CG91" s="15">
        <f>IF(SUM(wSUP!$C91:$DB91),$A91*wSUP!CG91/SUM(wSUP!$C91:$DB91),0)</f>
        <v>0</v>
      </c>
      <c r="CH91" s="15">
        <f>IF(SUM(wSUP!$C91:$DB91),$A91*wSUP!CH91/SUM(wSUP!$C91:$DB91),0)</f>
        <v>128.00787924038696</v>
      </c>
      <c r="CI91" s="15">
        <f>IF(SUM(wSUP!$C91:$DB91),$A91*wSUP!CI91/SUM(wSUP!$C91:$DB91),0)</f>
        <v>8.3847000845656723</v>
      </c>
      <c r="CJ91" s="15">
        <f>IF(SUM(wSUP!$C91:$DB91),$A91*wSUP!CJ91/SUM(wSUP!$C91:$DB91),0)</f>
        <v>0</v>
      </c>
      <c r="CK91" s="15">
        <f>IF(SUM(wSUP!$C91:$DB91),$A91*wSUP!CK91/SUM(wSUP!$C91:$DB91),0)</f>
        <v>0</v>
      </c>
      <c r="CL91" s="15">
        <f>IF(SUM(wSUP!$C91:$DB91),$A91*wSUP!CL91/SUM(wSUP!$C91:$DB91),0)</f>
        <v>22.613135195660611</v>
      </c>
      <c r="CM91" s="15">
        <f>IF(SUM(wSUP!$C91:$DB91),$A91*wSUP!CM91/SUM(wSUP!$C91:$DB91),0)</f>
        <v>0</v>
      </c>
      <c r="CN91" s="15">
        <f>IF(SUM(wSUP!$C91:$DB91),$A91*wSUP!CN91/SUM(wSUP!$C91:$DB91),0)</f>
        <v>3.8781075962699845</v>
      </c>
      <c r="CO91" s="15">
        <f>IF(SUM(wSUP!$C91:$DB91),$A91*wSUP!CO91/SUM(wSUP!$C91:$DB91),0)</f>
        <v>0</v>
      </c>
      <c r="CP91" s="15">
        <f>IF(SUM(wSUP!$C91:$DB91),$A91*wSUP!CP91/SUM(wSUP!$C91:$DB91),0)</f>
        <v>0</v>
      </c>
      <c r="CQ91" s="15">
        <f>IF(SUM(wSUP!$C91:$DB91),$A91*wSUP!CQ91/SUM(wSUP!$C91:$DB91),0)</f>
        <v>0</v>
      </c>
      <c r="CR91" s="15">
        <f>IF(SUM(wSUP!$C91:$DB91),$A91*wSUP!CR91/SUM(wSUP!$C91:$DB91),0)</f>
        <v>0</v>
      </c>
      <c r="CS91" s="15">
        <f>IF(SUM(wSUP!$C91:$DB91),$A91*wSUP!CS91/SUM(wSUP!$C91:$DB91),0)</f>
        <v>8.9914777446605676</v>
      </c>
      <c r="CT91" s="15">
        <f>IF(SUM(wSUP!$C91:$DB91),$A91*wSUP!CT91/SUM(wSUP!$C91:$DB91),0)</f>
        <v>0</v>
      </c>
      <c r="CU91" s="15">
        <f>IF(SUM(wSUP!$C91:$DB91),$A91*wSUP!CU91/SUM(wSUP!$C91:$DB91),0)</f>
        <v>0</v>
      </c>
      <c r="CV91" s="15">
        <f>IF(SUM(wSUP!$C91:$DB91),$A91*wSUP!CV91/SUM(wSUP!$C91:$DB91),0)</f>
        <v>0</v>
      </c>
      <c r="CW91" s="15">
        <f>IF(SUM(wSUP!$C91:$DB91),$A91*wSUP!CW91/SUM(wSUP!$C91:$DB91),0)</f>
        <v>0</v>
      </c>
      <c r="CX91" s="15">
        <f>IF(SUM(wSUP!$C91:$DB91),$A91*wSUP!CX91/SUM(wSUP!$C91:$DB91),0)</f>
        <v>0</v>
      </c>
      <c r="CY91" s="15">
        <f>IF(SUM(wSUP!$C91:$DB91),$A91*wSUP!CY91/SUM(wSUP!$C91:$DB91),0)</f>
        <v>8.935804151190311</v>
      </c>
      <c r="CZ91" s="15">
        <f>IF(SUM(wSUP!$C91:$DB91),$A91*wSUP!CZ91/SUM(wSUP!$C91:$DB91),0)</f>
        <v>8.9763870451864136</v>
      </c>
      <c r="DA91" s="15">
        <f>IF(SUM(wSUP!$C91:$DB91),$A91*wSUP!DA91/SUM(wSUP!$C91:$DB91),0)</f>
        <v>0</v>
      </c>
      <c r="DB91" s="15">
        <f>IF(SUM(wSUP!$C91:$DB91),$A91*wSUP!DB91/SUM(wSUP!$C91:$DB91),0)</f>
        <v>0</v>
      </c>
      <c r="DC91" s="1"/>
    </row>
    <row r="92" spans="1:107" x14ac:dyDescent="0.35">
      <c r="A92" s="35">
        <v>37.301031806384088</v>
      </c>
      <c r="B92" s="1" t="s">
        <v>561</v>
      </c>
      <c r="C92" s="15">
        <f>IF(SUM(wSUP!$C92:$DB92),$A92*wSUP!C92/SUM(wSUP!$C92:$DB92),0)</f>
        <v>0</v>
      </c>
      <c r="D92" s="15">
        <f>IF(SUM(wSUP!$C92:$DB92),$A92*wSUP!D92/SUM(wSUP!$C92:$DB92),0)</f>
        <v>0</v>
      </c>
      <c r="E92" s="15">
        <f>IF(SUM(wSUP!$C92:$DB92),$A92*wSUP!E92/SUM(wSUP!$C92:$DB92),0)</f>
        <v>0</v>
      </c>
      <c r="F92" s="15">
        <f>IF(SUM(wSUP!$C92:$DB92),$A92*wSUP!F92/SUM(wSUP!$C92:$DB92),0)</f>
        <v>0</v>
      </c>
      <c r="G92" s="15">
        <f>IF(SUM(wSUP!$C92:$DB92),$A92*wSUP!G92/SUM(wSUP!$C92:$DB92),0)</f>
        <v>0</v>
      </c>
      <c r="H92" s="15">
        <f>IF(SUM(wSUP!$C92:$DB92),$A92*wSUP!H92/SUM(wSUP!$C92:$DB92),0)</f>
        <v>0</v>
      </c>
      <c r="I92" s="15">
        <f>IF(SUM(wSUP!$C92:$DB92),$A92*wSUP!I92/SUM(wSUP!$C92:$DB92),0)</f>
        <v>0</v>
      </c>
      <c r="J92" s="15">
        <f>IF(SUM(wSUP!$C92:$DB92),$A92*wSUP!J92/SUM(wSUP!$C92:$DB92),0)</f>
        <v>0</v>
      </c>
      <c r="K92" s="15">
        <f>IF(SUM(wSUP!$C92:$DB92),$A92*wSUP!K92/SUM(wSUP!$C92:$DB92),0)</f>
        <v>0</v>
      </c>
      <c r="L92" s="15">
        <f>IF(SUM(wSUP!$C92:$DB92),$A92*wSUP!L92/SUM(wSUP!$C92:$DB92),0)</f>
        <v>0</v>
      </c>
      <c r="M92" s="15">
        <f>IF(SUM(wSUP!$C92:$DB92),$A92*wSUP!M92/SUM(wSUP!$C92:$DB92),0)</f>
        <v>0</v>
      </c>
      <c r="N92" s="15">
        <f>IF(SUM(wSUP!$C92:$DB92),$A92*wSUP!N92/SUM(wSUP!$C92:$DB92),0)</f>
        <v>0</v>
      </c>
      <c r="O92" s="15">
        <f>IF(SUM(wSUP!$C92:$DB92),$A92*wSUP!O92/SUM(wSUP!$C92:$DB92),0)</f>
        <v>0</v>
      </c>
      <c r="P92" s="15">
        <f>IF(SUM(wSUP!$C92:$DB92),$A92*wSUP!P92/SUM(wSUP!$C92:$DB92),0)</f>
        <v>0</v>
      </c>
      <c r="Q92" s="15">
        <f>IF(SUM(wSUP!$C92:$DB92),$A92*wSUP!Q92/SUM(wSUP!$C92:$DB92),0)</f>
        <v>0</v>
      </c>
      <c r="R92" s="15">
        <f>IF(SUM(wSUP!$C92:$DB92),$A92*wSUP!R92/SUM(wSUP!$C92:$DB92),0)</f>
        <v>0</v>
      </c>
      <c r="S92" s="15">
        <f>IF(SUM(wSUP!$C92:$DB92),$A92*wSUP!S92/SUM(wSUP!$C92:$DB92),0)</f>
        <v>0</v>
      </c>
      <c r="T92" s="15">
        <f>IF(SUM(wSUP!$C92:$DB92),$A92*wSUP!T92/SUM(wSUP!$C92:$DB92),0)</f>
        <v>0</v>
      </c>
      <c r="U92" s="15">
        <f>IF(SUM(wSUP!$C92:$DB92),$A92*wSUP!U92/SUM(wSUP!$C92:$DB92),0)</f>
        <v>0</v>
      </c>
      <c r="V92" s="15">
        <f>IF(SUM(wSUP!$C92:$DB92),$A92*wSUP!V92/SUM(wSUP!$C92:$DB92),0)</f>
        <v>0</v>
      </c>
      <c r="W92" s="15">
        <f>IF(SUM(wSUP!$C92:$DB92),$A92*wSUP!W92/SUM(wSUP!$C92:$DB92),0)</f>
        <v>0</v>
      </c>
      <c r="X92" s="15">
        <f>IF(SUM(wSUP!$C92:$DB92),$A92*wSUP!X92/SUM(wSUP!$C92:$DB92),0)</f>
        <v>0</v>
      </c>
      <c r="Y92" s="15">
        <f>IF(SUM(wSUP!$C92:$DB92),$A92*wSUP!Y92/SUM(wSUP!$C92:$DB92),0)</f>
        <v>0</v>
      </c>
      <c r="Z92" s="15">
        <f>IF(SUM(wSUP!$C92:$DB92),$A92*wSUP!Z92/SUM(wSUP!$C92:$DB92),0)</f>
        <v>0</v>
      </c>
      <c r="AA92" s="15">
        <f>IF(SUM(wSUP!$C92:$DB92),$A92*wSUP!AA92/SUM(wSUP!$C92:$DB92),0)</f>
        <v>0</v>
      </c>
      <c r="AB92" s="15">
        <f>IF(SUM(wSUP!$C92:$DB92),$A92*wSUP!AB92/SUM(wSUP!$C92:$DB92),0)</f>
        <v>0</v>
      </c>
      <c r="AC92" s="15">
        <f>IF(SUM(wSUP!$C92:$DB92),$A92*wSUP!AC92/SUM(wSUP!$C92:$DB92),0)</f>
        <v>0</v>
      </c>
      <c r="AD92" s="15">
        <f>IF(SUM(wSUP!$C92:$DB92),$A92*wSUP!AD92/SUM(wSUP!$C92:$DB92),0)</f>
        <v>0</v>
      </c>
      <c r="AE92" s="15">
        <f>IF(SUM(wSUP!$C92:$DB92),$A92*wSUP!AE92/SUM(wSUP!$C92:$DB92),0)</f>
        <v>0</v>
      </c>
      <c r="AF92" s="15">
        <f>IF(SUM(wSUP!$C92:$DB92),$A92*wSUP!AF92/SUM(wSUP!$C92:$DB92),0)</f>
        <v>0</v>
      </c>
      <c r="AG92" s="15">
        <f>IF(SUM(wSUP!$C92:$DB92),$A92*wSUP!AG92/SUM(wSUP!$C92:$DB92),0)</f>
        <v>0</v>
      </c>
      <c r="AH92" s="15">
        <f>IF(SUM(wSUP!$C92:$DB92),$A92*wSUP!AH92/SUM(wSUP!$C92:$DB92),0)</f>
        <v>0</v>
      </c>
      <c r="AI92" s="15">
        <f>IF(SUM(wSUP!$C92:$DB92),$A92*wSUP!AI92/SUM(wSUP!$C92:$DB92),0)</f>
        <v>0</v>
      </c>
      <c r="AJ92" s="15">
        <f>IF(SUM(wSUP!$C92:$DB92),$A92*wSUP!AJ92/SUM(wSUP!$C92:$DB92),0)</f>
        <v>0</v>
      </c>
      <c r="AK92" s="15">
        <f>IF(SUM(wSUP!$C92:$DB92),$A92*wSUP!AK92/SUM(wSUP!$C92:$DB92),0)</f>
        <v>0</v>
      </c>
      <c r="AL92" s="15">
        <f>IF(SUM(wSUP!$C92:$DB92),$A92*wSUP!AL92/SUM(wSUP!$C92:$DB92),0)</f>
        <v>0</v>
      </c>
      <c r="AM92" s="15">
        <f>IF(SUM(wSUP!$C92:$DB92),$A92*wSUP!AM92/SUM(wSUP!$C92:$DB92),0)</f>
        <v>0</v>
      </c>
      <c r="AN92" s="15">
        <f>IF(SUM(wSUP!$C92:$DB92),$A92*wSUP!AN92/SUM(wSUP!$C92:$DB92),0)</f>
        <v>0</v>
      </c>
      <c r="AO92" s="15">
        <f>IF(SUM(wSUP!$C92:$DB92),$A92*wSUP!AO92/SUM(wSUP!$C92:$DB92),0)</f>
        <v>0</v>
      </c>
      <c r="AP92" s="15">
        <f>IF(SUM(wSUP!$C92:$DB92),$A92*wSUP!AP92/SUM(wSUP!$C92:$DB92),0)</f>
        <v>0</v>
      </c>
      <c r="AQ92" s="15">
        <f>IF(SUM(wSUP!$C92:$DB92),$A92*wSUP!AQ92/SUM(wSUP!$C92:$DB92),0)</f>
        <v>0</v>
      </c>
      <c r="AR92" s="15">
        <f>IF(SUM(wSUP!$C92:$DB92),$A92*wSUP!AR92/SUM(wSUP!$C92:$DB92),0)</f>
        <v>0</v>
      </c>
      <c r="AS92" s="15">
        <f>IF(SUM(wSUP!$C92:$DB92),$A92*wSUP!AS92/SUM(wSUP!$C92:$DB92),0)</f>
        <v>0</v>
      </c>
      <c r="AT92" s="15">
        <f>IF(SUM(wSUP!$C92:$DB92),$A92*wSUP!AT92/SUM(wSUP!$C92:$DB92),0)</f>
        <v>0</v>
      </c>
      <c r="AU92" s="15">
        <f>IF(SUM(wSUP!$C92:$DB92),$A92*wSUP!AU92/SUM(wSUP!$C92:$DB92),0)</f>
        <v>0</v>
      </c>
      <c r="AV92" s="15">
        <f>IF(SUM(wSUP!$C92:$DB92),$A92*wSUP!AV92/SUM(wSUP!$C92:$DB92),0)</f>
        <v>0</v>
      </c>
      <c r="AW92" s="15">
        <f>IF(SUM(wSUP!$C92:$DB92),$A92*wSUP!AW92/SUM(wSUP!$C92:$DB92),0)</f>
        <v>0</v>
      </c>
      <c r="AX92" s="15">
        <f>IF(SUM(wSUP!$C92:$DB92),$A92*wSUP!AX92/SUM(wSUP!$C92:$DB92),0)</f>
        <v>0</v>
      </c>
      <c r="AY92" s="15">
        <f>IF(SUM(wSUP!$C92:$DB92),$A92*wSUP!AY92/SUM(wSUP!$C92:$DB92),0)</f>
        <v>0</v>
      </c>
      <c r="AZ92" s="15">
        <f>IF(SUM(wSUP!$C92:$DB92),$A92*wSUP!AZ92/SUM(wSUP!$C92:$DB92),0)</f>
        <v>0</v>
      </c>
      <c r="BA92" s="15">
        <f>IF(SUM(wSUP!$C92:$DB92),$A92*wSUP!BA92/SUM(wSUP!$C92:$DB92),0)</f>
        <v>0</v>
      </c>
      <c r="BB92" s="15">
        <f>IF(SUM(wSUP!$C92:$DB92),$A92*wSUP!BB92/SUM(wSUP!$C92:$DB92),0)</f>
        <v>0</v>
      </c>
      <c r="BC92" s="15">
        <f>IF(SUM(wSUP!$C92:$DB92),$A92*wSUP!BC92/SUM(wSUP!$C92:$DB92),0)</f>
        <v>0</v>
      </c>
      <c r="BD92" s="15">
        <f>IF(SUM(wSUP!$C92:$DB92),$A92*wSUP!BD92/SUM(wSUP!$C92:$DB92),0)</f>
        <v>0</v>
      </c>
      <c r="BE92" s="15">
        <f>IF(SUM(wSUP!$C92:$DB92),$A92*wSUP!BE92/SUM(wSUP!$C92:$DB92),0)</f>
        <v>0</v>
      </c>
      <c r="BF92" s="15">
        <f>IF(SUM(wSUP!$C92:$DB92),$A92*wSUP!BF92/SUM(wSUP!$C92:$DB92),0)</f>
        <v>0</v>
      </c>
      <c r="BG92" s="15">
        <f>IF(SUM(wSUP!$C92:$DB92),$A92*wSUP!BG92/SUM(wSUP!$C92:$DB92),0)</f>
        <v>0</v>
      </c>
      <c r="BH92" s="15">
        <f>IF(SUM(wSUP!$C92:$DB92),$A92*wSUP!BH92/SUM(wSUP!$C92:$DB92),0)</f>
        <v>0</v>
      </c>
      <c r="BI92" s="15">
        <f>IF(SUM(wSUP!$C92:$DB92),$A92*wSUP!BI92/SUM(wSUP!$C92:$DB92),0)</f>
        <v>0</v>
      </c>
      <c r="BJ92" s="15">
        <f>IF(SUM(wSUP!$C92:$DB92),$A92*wSUP!BJ92/SUM(wSUP!$C92:$DB92),0)</f>
        <v>0</v>
      </c>
      <c r="BK92" s="15">
        <f>IF(SUM(wSUP!$C92:$DB92),$A92*wSUP!BK92/SUM(wSUP!$C92:$DB92),0)</f>
        <v>0</v>
      </c>
      <c r="BL92" s="15">
        <f>IF(SUM(wSUP!$C92:$DB92),$A92*wSUP!BL92/SUM(wSUP!$C92:$DB92),0)</f>
        <v>0</v>
      </c>
      <c r="BM92" s="15">
        <f>IF(SUM(wSUP!$C92:$DB92),$A92*wSUP!BM92/SUM(wSUP!$C92:$DB92),0)</f>
        <v>0</v>
      </c>
      <c r="BN92" s="15">
        <f>IF(SUM(wSUP!$C92:$DB92),$A92*wSUP!BN92/SUM(wSUP!$C92:$DB92),0)</f>
        <v>0</v>
      </c>
      <c r="BO92" s="15">
        <f>IF(SUM(wSUP!$C92:$DB92),$A92*wSUP!BO92/SUM(wSUP!$C92:$DB92),0)</f>
        <v>0</v>
      </c>
      <c r="BP92" s="15">
        <f>IF(SUM(wSUP!$C92:$DB92),$A92*wSUP!BP92/SUM(wSUP!$C92:$DB92),0)</f>
        <v>0</v>
      </c>
      <c r="BQ92" s="15">
        <f>IF(SUM(wSUP!$C92:$DB92),$A92*wSUP!BQ92/SUM(wSUP!$C92:$DB92),0)</f>
        <v>0</v>
      </c>
      <c r="BR92" s="15">
        <f>IF(SUM(wSUP!$C92:$DB92),$A92*wSUP!BR92/SUM(wSUP!$C92:$DB92),0)</f>
        <v>0</v>
      </c>
      <c r="BS92" s="15">
        <f>IF(SUM(wSUP!$C92:$DB92),$A92*wSUP!BS92/SUM(wSUP!$C92:$DB92),0)</f>
        <v>0</v>
      </c>
      <c r="BT92" s="15">
        <f>IF(SUM(wSUP!$C92:$DB92),$A92*wSUP!BT92/SUM(wSUP!$C92:$DB92),0)</f>
        <v>0</v>
      </c>
      <c r="BU92" s="15">
        <f>IF(SUM(wSUP!$C92:$DB92),$A92*wSUP!BU92/SUM(wSUP!$C92:$DB92),0)</f>
        <v>0</v>
      </c>
      <c r="BV92" s="15">
        <f>IF(SUM(wSUP!$C92:$DB92),$A92*wSUP!BV92/SUM(wSUP!$C92:$DB92),0)</f>
        <v>0</v>
      </c>
      <c r="BW92" s="15">
        <f>IF(SUM(wSUP!$C92:$DB92),$A92*wSUP!BW92/SUM(wSUP!$C92:$DB92),0)</f>
        <v>0</v>
      </c>
      <c r="BX92" s="15">
        <f>IF(SUM(wSUP!$C92:$DB92),$A92*wSUP!BX92/SUM(wSUP!$C92:$DB92),0)</f>
        <v>0</v>
      </c>
      <c r="BY92" s="15">
        <f>IF(SUM(wSUP!$C92:$DB92),$A92*wSUP!BY92/SUM(wSUP!$C92:$DB92),0)</f>
        <v>0</v>
      </c>
      <c r="BZ92" s="15">
        <f>IF(SUM(wSUP!$C92:$DB92),$A92*wSUP!BZ92/SUM(wSUP!$C92:$DB92),0)</f>
        <v>0</v>
      </c>
      <c r="CA92" s="15">
        <f>IF(SUM(wSUP!$C92:$DB92),$A92*wSUP!CA92/SUM(wSUP!$C92:$DB92),0)</f>
        <v>0</v>
      </c>
      <c r="CB92" s="15">
        <f>IF(SUM(wSUP!$C92:$DB92),$A92*wSUP!CB92/SUM(wSUP!$C92:$DB92),0)</f>
        <v>0</v>
      </c>
      <c r="CC92" s="15">
        <f>IF(SUM(wSUP!$C92:$DB92),$A92*wSUP!CC92/SUM(wSUP!$C92:$DB92),0)</f>
        <v>0</v>
      </c>
      <c r="CD92" s="15">
        <f>IF(SUM(wSUP!$C92:$DB92),$A92*wSUP!CD92/SUM(wSUP!$C92:$DB92),0)</f>
        <v>0</v>
      </c>
      <c r="CE92" s="15">
        <f>IF(SUM(wSUP!$C92:$DB92),$A92*wSUP!CE92/SUM(wSUP!$C92:$DB92),0)</f>
        <v>0</v>
      </c>
      <c r="CF92" s="15">
        <f>IF(SUM(wSUP!$C92:$DB92),$A92*wSUP!CF92/SUM(wSUP!$C92:$DB92),0)</f>
        <v>0</v>
      </c>
      <c r="CG92" s="15">
        <f>IF(SUM(wSUP!$C92:$DB92),$A92*wSUP!CG92/SUM(wSUP!$C92:$DB92),0)</f>
        <v>0</v>
      </c>
      <c r="CH92" s="15">
        <f>IF(SUM(wSUP!$C92:$DB92),$A92*wSUP!CH92/SUM(wSUP!$C92:$DB92),0)</f>
        <v>0</v>
      </c>
      <c r="CI92" s="15">
        <f>IF(SUM(wSUP!$C92:$DB92),$A92*wSUP!CI92/SUM(wSUP!$C92:$DB92),0)</f>
        <v>14.089210269838688</v>
      </c>
      <c r="CJ92" s="15">
        <f>IF(SUM(wSUP!$C92:$DB92),$A92*wSUP!CJ92/SUM(wSUP!$C92:$DB92),0)</f>
        <v>0</v>
      </c>
      <c r="CK92" s="15">
        <f>IF(SUM(wSUP!$C92:$DB92),$A92*wSUP!CK92/SUM(wSUP!$C92:$DB92),0)</f>
        <v>0</v>
      </c>
      <c r="CL92" s="15">
        <f>IF(SUM(wSUP!$C92:$DB92),$A92*wSUP!CL92/SUM(wSUP!$C92:$DB92),0)</f>
        <v>0</v>
      </c>
      <c r="CM92" s="15">
        <f>IF(SUM(wSUP!$C92:$DB92),$A92*wSUP!CM92/SUM(wSUP!$C92:$DB92),0)</f>
        <v>0</v>
      </c>
      <c r="CN92" s="15">
        <f>IF(SUM(wSUP!$C92:$DB92),$A92*wSUP!CN92/SUM(wSUP!$C92:$DB92),0)</f>
        <v>0</v>
      </c>
      <c r="CO92" s="15">
        <f>IF(SUM(wSUP!$C92:$DB92),$A92*wSUP!CO92/SUM(wSUP!$C92:$DB92),0)</f>
        <v>0</v>
      </c>
      <c r="CP92" s="15">
        <f>IF(SUM(wSUP!$C92:$DB92),$A92*wSUP!CP92/SUM(wSUP!$C92:$DB92),0)</f>
        <v>0</v>
      </c>
      <c r="CQ92" s="15">
        <f>IF(SUM(wSUP!$C92:$DB92),$A92*wSUP!CQ92/SUM(wSUP!$C92:$DB92),0)</f>
        <v>0</v>
      </c>
      <c r="CR92" s="15">
        <f>IF(SUM(wSUP!$C92:$DB92),$A92*wSUP!CR92/SUM(wSUP!$C92:$DB92),0)</f>
        <v>0</v>
      </c>
      <c r="CS92" s="15">
        <f>IF(SUM(wSUP!$C92:$DB92),$A92*wSUP!CS92/SUM(wSUP!$C92:$DB92),0)</f>
        <v>7.9841426055950144</v>
      </c>
      <c r="CT92" s="15">
        <f>IF(SUM(wSUP!$C92:$DB92),$A92*wSUP!CT92/SUM(wSUP!$C92:$DB92),0)</f>
        <v>0</v>
      </c>
      <c r="CU92" s="15">
        <f>IF(SUM(wSUP!$C92:$DB92),$A92*wSUP!CU92/SUM(wSUP!$C92:$DB92),0)</f>
        <v>0</v>
      </c>
      <c r="CV92" s="15">
        <f>IF(SUM(wSUP!$C92:$DB92),$A92*wSUP!CV92/SUM(wSUP!$C92:$DB92),0)</f>
        <v>0</v>
      </c>
      <c r="CW92" s="15">
        <f>IF(SUM(wSUP!$C92:$DB92),$A92*wSUP!CW92/SUM(wSUP!$C92:$DB92),0)</f>
        <v>0</v>
      </c>
      <c r="CX92" s="15">
        <f>IF(SUM(wSUP!$C92:$DB92),$A92*wSUP!CX92/SUM(wSUP!$C92:$DB92),0)</f>
        <v>0</v>
      </c>
      <c r="CY92" s="15">
        <f>IF(SUM(wSUP!$C92:$DB92),$A92*wSUP!CY92/SUM(wSUP!$C92:$DB92),0)</f>
        <v>6.5485425309599163</v>
      </c>
      <c r="CZ92" s="15">
        <f>IF(SUM(wSUP!$C92:$DB92),$A92*wSUP!CZ92/SUM(wSUP!$C92:$DB92),0)</f>
        <v>8.6791363999904672</v>
      </c>
      <c r="DA92" s="15">
        <f>IF(SUM(wSUP!$C92:$DB92),$A92*wSUP!DA92/SUM(wSUP!$C92:$DB92),0)</f>
        <v>0</v>
      </c>
      <c r="DB92" s="15">
        <f>IF(SUM(wSUP!$C92:$DB92),$A92*wSUP!DB92/SUM(wSUP!$C92:$DB92),0)</f>
        <v>0</v>
      </c>
      <c r="DC92" s="1"/>
    </row>
    <row r="93" spans="1:107" x14ac:dyDescent="0.35">
      <c r="A93" s="35">
        <v>115.81472809308511</v>
      </c>
      <c r="B93" s="1" t="s">
        <v>564</v>
      </c>
      <c r="C93" s="15">
        <f>IF(SUM(wSUP!$C93:$DB93),$A93*wSUP!C93/SUM(wSUP!$C93:$DB93),0)</f>
        <v>0</v>
      </c>
      <c r="D93" s="15">
        <f>IF(SUM(wSUP!$C93:$DB93),$A93*wSUP!D93/SUM(wSUP!$C93:$DB93),0)</f>
        <v>0</v>
      </c>
      <c r="E93" s="15">
        <f>IF(SUM(wSUP!$C93:$DB93),$A93*wSUP!E93/SUM(wSUP!$C93:$DB93),0)</f>
        <v>0</v>
      </c>
      <c r="F93" s="15">
        <f>IF(SUM(wSUP!$C93:$DB93),$A93*wSUP!F93/SUM(wSUP!$C93:$DB93),0)</f>
        <v>0</v>
      </c>
      <c r="G93" s="15">
        <f>IF(SUM(wSUP!$C93:$DB93),$A93*wSUP!G93/SUM(wSUP!$C93:$DB93),0)</f>
        <v>0</v>
      </c>
      <c r="H93" s="15">
        <f>IF(SUM(wSUP!$C93:$DB93),$A93*wSUP!H93/SUM(wSUP!$C93:$DB93),0)</f>
        <v>0</v>
      </c>
      <c r="I93" s="15">
        <f>IF(SUM(wSUP!$C93:$DB93),$A93*wSUP!I93/SUM(wSUP!$C93:$DB93),0)</f>
        <v>0</v>
      </c>
      <c r="J93" s="15">
        <f>IF(SUM(wSUP!$C93:$DB93),$A93*wSUP!J93/SUM(wSUP!$C93:$DB93),0)</f>
        <v>0</v>
      </c>
      <c r="K93" s="15">
        <f>IF(SUM(wSUP!$C93:$DB93),$A93*wSUP!K93/SUM(wSUP!$C93:$DB93),0)</f>
        <v>0</v>
      </c>
      <c r="L93" s="15">
        <f>IF(SUM(wSUP!$C93:$DB93),$A93*wSUP!L93/SUM(wSUP!$C93:$DB93),0)</f>
        <v>0</v>
      </c>
      <c r="M93" s="15">
        <f>IF(SUM(wSUP!$C93:$DB93),$A93*wSUP!M93/SUM(wSUP!$C93:$DB93),0)</f>
        <v>0</v>
      </c>
      <c r="N93" s="15">
        <f>IF(SUM(wSUP!$C93:$DB93),$A93*wSUP!N93/SUM(wSUP!$C93:$DB93),0)</f>
        <v>0</v>
      </c>
      <c r="O93" s="15">
        <f>IF(SUM(wSUP!$C93:$DB93),$A93*wSUP!O93/SUM(wSUP!$C93:$DB93),0)</f>
        <v>0</v>
      </c>
      <c r="P93" s="15">
        <f>IF(SUM(wSUP!$C93:$DB93),$A93*wSUP!P93/SUM(wSUP!$C93:$DB93),0)</f>
        <v>0</v>
      </c>
      <c r="Q93" s="15">
        <f>IF(SUM(wSUP!$C93:$DB93),$A93*wSUP!Q93/SUM(wSUP!$C93:$DB93),0)</f>
        <v>0</v>
      </c>
      <c r="R93" s="15">
        <f>IF(SUM(wSUP!$C93:$DB93),$A93*wSUP!R93/SUM(wSUP!$C93:$DB93),0)</f>
        <v>0</v>
      </c>
      <c r="S93" s="15">
        <f>IF(SUM(wSUP!$C93:$DB93),$A93*wSUP!S93/SUM(wSUP!$C93:$DB93),0)</f>
        <v>0</v>
      </c>
      <c r="T93" s="15">
        <f>IF(SUM(wSUP!$C93:$DB93),$A93*wSUP!T93/SUM(wSUP!$C93:$DB93),0)</f>
        <v>0</v>
      </c>
      <c r="U93" s="15">
        <f>IF(SUM(wSUP!$C93:$DB93),$A93*wSUP!U93/SUM(wSUP!$C93:$DB93),0)</f>
        <v>0</v>
      </c>
      <c r="V93" s="15">
        <f>IF(SUM(wSUP!$C93:$DB93),$A93*wSUP!V93/SUM(wSUP!$C93:$DB93),0)</f>
        <v>0</v>
      </c>
      <c r="W93" s="15">
        <f>IF(SUM(wSUP!$C93:$DB93),$A93*wSUP!W93/SUM(wSUP!$C93:$DB93),0)</f>
        <v>0</v>
      </c>
      <c r="X93" s="15">
        <f>IF(SUM(wSUP!$C93:$DB93),$A93*wSUP!X93/SUM(wSUP!$C93:$DB93),0)</f>
        <v>0</v>
      </c>
      <c r="Y93" s="15">
        <f>IF(SUM(wSUP!$C93:$DB93),$A93*wSUP!Y93/SUM(wSUP!$C93:$DB93),0)</f>
        <v>0</v>
      </c>
      <c r="Z93" s="15">
        <f>IF(SUM(wSUP!$C93:$DB93),$A93*wSUP!Z93/SUM(wSUP!$C93:$DB93),0)</f>
        <v>0</v>
      </c>
      <c r="AA93" s="15">
        <f>IF(SUM(wSUP!$C93:$DB93),$A93*wSUP!AA93/SUM(wSUP!$C93:$DB93),0)</f>
        <v>0</v>
      </c>
      <c r="AB93" s="15">
        <f>IF(SUM(wSUP!$C93:$DB93),$A93*wSUP!AB93/SUM(wSUP!$C93:$DB93),0)</f>
        <v>0</v>
      </c>
      <c r="AC93" s="15">
        <f>IF(SUM(wSUP!$C93:$DB93),$A93*wSUP!AC93/SUM(wSUP!$C93:$DB93),0)</f>
        <v>0</v>
      </c>
      <c r="AD93" s="15">
        <f>IF(SUM(wSUP!$C93:$DB93),$A93*wSUP!AD93/SUM(wSUP!$C93:$DB93),0)</f>
        <v>0</v>
      </c>
      <c r="AE93" s="15">
        <f>IF(SUM(wSUP!$C93:$DB93),$A93*wSUP!AE93/SUM(wSUP!$C93:$DB93),0)</f>
        <v>0</v>
      </c>
      <c r="AF93" s="15">
        <f>IF(SUM(wSUP!$C93:$DB93),$A93*wSUP!AF93/SUM(wSUP!$C93:$DB93),0)</f>
        <v>0</v>
      </c>
      <c r="AG93" s="15">
        <f>IF(SUM(wSUP!$C93:$DB93),$A93*wSUP!AG93/SUM(wSUP!$C93:$DB93),0)</f>
        <v>0</v>
      </c>
      <c r="AH93" s="15">
        <f>IF(SUM(wSUP!$C93:$DB93),$A93*wSUP!AH93/SUM(wSUP!$C93:$DB93),0)</f>
        <v>0</v>
      </c>
      <c r="AI93" s="15">
        <f>IF(SUM(wSUP!$C93:$DB93),$A93*wSUP!AI93/SUM(wSUP!$C93:$DB93),0)</f>
        <v>0</v>
      </c>
      <c r="AJ93" s="15">
        <f>IF(SUM(wSUP!$C93:$DB93),$A93*wSUP!AJ93/SUM(wSUP!$C93:$DB93),0)</f>
        <v>0</v>
      </c>
      <c r="AK93" s="15">
        <f>IF(SUM(wSUP!$C93:$DB93),$A93*wSUP!AK93/SUM(wSUP!$C93:$DB93),0)</f>
        <v>0</v>
      </c>
      <c r="AL93" s="15">
        <f>IF(SUM(wSUP!$C93:$DB93),$A93*wSUP!AL93/SUM(wSUP!$C93:$DB93),0)</f>
        <v>0</v>
      </c>
      <c r="AM93" s="15">
        <f>IF(SUM(wSUP!$C93:$DB93),$A93*wSUP!AM93/SUM(wSUP!$C93:$DB93),0)</f>
        <v>0</v>
      </c>
      <c r="AN93" s="15">
        <f>IF(SUM(wSUP!$C93:$DB93),$A93*wSUP!AN93/SUM(wSUP!$C93:$DB93),0)</f>
        <v>0</v>
      </c>
      <c r="AO93" s="15">
        <f>IF(SUM(wSUP!$C93:$DB93),$A93*wSUP!AO93/SUM(wSUP!$C93:$DB93),0)</f>
        <v>0</v>
      </c>
      <c r="AP93" s="15">
        <f>IF(SUM(wSUP!$C93:$DB93),$A93*wSUP!AP93/SUM(wSUP!$C93:$DB93),0)</f>
        <v>0</v>
      </c>
      <c r="AQ93" s="15">
        <f>IF(SUM(wSUP!$C93:$DB93),$A93*wSUP!AQ93/SUM(wSUP!$C93:$DB93),0)</f>
        <v>0</v>
      </c>
      <c r="AR93" s="15">
        <f>IF(SUM(wSUP!$C93:$DB93),$A93*wSUP!AR93/SUM(wSUP!$C93:$DB93),0)</f>
        <v>0</v>
      </c>
      <c r="AS93" s="15">
        <f>IF(SUM(wSUP!$C93:$DB93),$A93*wSUP!AS93/SUM(wSUP!$C93:$DB93),0)</f>
        <v>0</v>
      </c>
      <c r="AT93" s="15">
        <f>IF(SUM(wSUP!$C93:$DB93),$A93*wSUP!AT93/SUM(wSUP!$C93:$DB93),0)</f>
        <v>0</v>
      </c>
      <c r="AU93" s="15">
        <f>IF(SUM(wSUP!$C93:$DB93),$A93*wSUP!AU93/SUM(wSUP!$C93:$DB93),0)</f>
        <v>0</v>
      </c>
      <c r="AV93" s="15">
        <f>IF(SUM(wSUP!$C93:$DB93),$A93*wSUP!AV93/SUM(wSUP!$C93:$DB93),0)</f>
        <v>0</v>
      </c>
      <c r="AW93" s="15">
        <f>IF(SUM(wSUP!$C93:$DB93),$A93*wSUP!AW93/SUM(wSUP!$C93:$DB93),0)</f>
        <v>0</v>
      </c>
      <c r="AX93" s="15">
        <f>IF(SUM(wSUP!$C93:$DB93),$A93*wSUP!AX93/SUM(wSUP!$C93:$DB93),0)</f>
        <v>0</v>
      </c>
      <c r="AY93" s="15">
        <f>IF(SUM(wSUP!$C93:$DB93),$A93*wSUP!AY93/SUM(wSUP!$C93:$DB93),0)</f>
        <v>0</v>
      </c>
      <c r="AZ93" s="15">
        <f>IF(SUM(wSUP!$C93:$DB93),$A93*wSUP!AZ93/SUM(wSUP!$C93:$DB93),0)</f>
        <v>0</v>
      </c>
      <c r="BA93" s="15">
        <f>IF(SUM(wSUP!$C93:$DB93),$A93*wSUP!BA93/SUM(wSUP!$C93:$DB93),0)</f>
        <v>0</v>
      </c>
      <c r="BB93" s="15">
        <f>IF(SUM(wSUP!$C93:$DB93),$A93*wSUP!BB93/SUM(wSUP!$C93:$DB93),0)</f>
        <v>0</v>
      </c>
      <c r="BC93" s="15">
        <f>IF(SUM(wSUP!$C93:$DB93),$A93*wSUP!BC93/SUM(wSUP!$C93:$DB93),0)</f>
        <v>0</v>
      </c>
      <c r="BD93" s="15">
        <f>IF(SUM(wSUP!$C93:$DB93),$A93*wSUP!BD93/SUM(wSUP!$C93:$DB93),0)</f>
        <v>0</v>
      </c>
      <c r="BE93" s="15">
        <f>IF(SUM(wSUP!$C93:$DB93),$A93*wSUP!BE93/SUM(wSUP!$C93:$DB93),0)</f>
        <v>0</v>
      </c>
      <c r="BF93" s="15">
        <f>IF(SUM(wSUP!$C93:$DB93),$A93*wSUP!BF93/SUM(wSUP!$C93:$DB93),0)</f>
        <v>0</v>
      </c>
      <c r="BG93" s="15">
        <f>IF(SUM(wSUP!$C93:$DB93),$A93*wSUP!BG93/SUM(wSUP!$C93:$DB93),0)</f>
        <v>0</v>
      </c>
      <c r="BH93" s="15">
        <f>IF(SUM(wSUP!$C93:$DB93),$A93*wSUP!BH93/SUM(wSUP!$C93:$DB93),0)</f>
        <v>0</v>
      </c>
      <c r="BI93" s="15">
        <f>IF(SUM(wSUP!$C93:$DB93),$A93*wSUP!BI93/SUM(wSUP!$C93:$DB93),0)</f>
        <v>0</v>
      </c>
      <c r="BJ93" s="15">
        <f>IF(SUM(wSUP!$C93:$DB93),$A93*wSUP!BJ93/SUM(wSUP!$C93:$DB93),0)</f>
        <v>0</v>
      </c>
      <c r="BK93" s="15">
        <f>IF(SUM(wSUP!$C93:$DB93),$A93*wSUP!BK93/SUM(wSUP!$C93:$DB93),0)</f>
        <v>0</v>
      </c>
      <c r="BL93" s="15">
        <f>IF(SUM(wSUP!$C93:$DB93),$A93*wSUP!BL93/SUM(wSUP!$C93:$DB93),0)</f>
        <v>0</v>
      </c>
      <c r="BM93" s="15">
        <f>IF(SUM(wSUP!$C93:$DB93),$A93*wSUP!BM93/SUM(wSUP!$C93:$DB93),0)</f>
        <v>0</v>
      </c>
      <c r="BN93" s="15">
        <f>IF(SUM(wSUP!$C93:$DB93),$A93*wSUP!BN93/SUM(wSUP!$C93:$DB93),0)</f>
        <v>0</v>
      </c>
      <c r="BO93" s="15">
        <f>IF(SUM(wSUP!$C93:$DB93),$A93*wSUP!BO93/SUM(wSUP!$C93:$DB93),0)</f>
        <v>0</v>
      </c>
      <c r="BP93" s="15">
        <f>IF(SUM(wSUP!$C93:$DB93),$A93*wSUP!BP93/SUM(wSUP!$C93:$DB93),0)</f>
        <v>0</v>
      </c>
      <c r="BQ93" s="15">
        <f>IF(SUM(wSUP!$C93:$DB93),$A93*wSUP!BQ93/SUM(wSUP!$C93:$DB93),0)</f>
        <v>0</v>
      </c>
      <c r="BR93" s="15">
        <f>IF(SUM(wSUP!$C93:$DB93),$A93*wSUP!BR93/SUM(wSUP!$C93:$DB93),0)</f>
        <v>0</v>
      </c>
      <c r="BS93" s="15">
        <f>IF(SUM(wSUP!$C93:$DB93),$A93*wSUP!BS93/SUM(wSUP!$C93:$DB93),0)</f>
        <v>0</v>
      </c>
      <c r="BT93" s="15">
        <f>IF(SUM(wSUP!$C93:$DB93),$A93*wSUP!BT93/SUM(wSUP!$C93:$DB93),0)</f>
        <v>0</v>
      </c>
      <c r="BU93" s="15">
        <f>IF(SUM(wSUP!$C93:$DB93),$A93*wSUP!BU93/SUM(wSUP!$C93:$DB93),0)</f>
        <v>0</v>
      </c>
      <c r="BV93" s="15">
        <f>IF(SUM(wSUP!$C93:$DB93),$A93*wSUP!BV93/SUM(wSUP!$C93:$DB93),0)</f>
        <v>0</v>
      </c>
      <c r="BW93" s="15">
        <f>IF(SUM(wSUP!$C93:$DB93),$A93*wSUP!BW93/SUM(wSUP!$C93:$DB93),0)</f>
        <v>0</v>
      </c>
      <c r="BX93" s="15">
        <f>IF(SUM(wSUP!$C93:$DB93),$A93*wSUP!BX93/SUM(wSUP!$C93:$DB93),0)</f>
        <v>0</v>
      </c>
      <c r="BY93" s="15">
        <f>IF(SUM(wSUP!$C93:$DB93),$A93*wSUP!BY93/SUM(wSUP!$C93:$DB93),0)</f>
        <v>0</v>
      </c>
      <c r="BZ93" s="15">
        <f>IF(SUM(wSUP!$C93:$DB93),$A93*wSUP!BZ93/SUM(wSUP!$C93:$DB93),0)</f>
        <v>0</v>
      </c>
      <c r="CA93" s="15">
        <f>IF(SUM(wSUP!$C93:$DB93),$A93*wSUP!CA93/SUM(wSUP!$C93:$DB93),0)</f>
        <v>0</v>
      </c>
      <c r="CB93" s="15">
        <f>IF(SUM(wSUP!$C93:$DB93),$A93*wSUP!CB93/SUM(wSUP!$C93:$DB93),0)</f>
        <v>0</v>
      </c>
      <c r="CC93" s="15">
        <f>IF(SUM(wSUP!$C93:$DB93),$A93*wSUP!CC93/SUM(wSUP!$C93:$DB93),0)</f>
        <v>0</v>
      </c>
      <c r="CD93" s="15">
        <f>IF(SUM(wSUP!$C93:$DB93),$A93*wSUP!CD93/SUM(wSUP!$C93:$DB93),0)</f>
        <v>0</v>
      </c>
      <c r="CE93" s="15">
        <f>IF(SUM(wSUP!$C93:$DB93),$A93*wSUP!CE93/SUM(wSUP!$C93:$DB93),0)</f>
        <v>0</v>
      </c>
      <c r="CF93" s="15">
        <f>IF(SUM(wSUP!$C93:$DB93),$A93*wSUP!CF93/SUM(wSUP!$C93:$DB93),0)</f>
        <v>0</v>
      </c>
      <c r="CG93" s="15">
        <f>IF(SUM(wSUP!$C93:$DB93),$A93*wSUP!CG93/SUM(wSUP!$C93:$DB93),0)</f>
        <v>0</v>
      </c>
      <c r="CH93" s="15">
        <f>IF(SUM(wSUP!$C93:$DB93),$A93*wSUP!CH93/SUM(wSUP!$C93:$DB93),0)</f>
        <v>0</v>
      </c>
      <c r="CI93" s="15">
        <f>IF(SUM(wSUP!$C93:$DB93),$A93*wSUP!CI93/SUM(wSUP!$C93:$DB93),0)</f>
        <v>0</v>
      </c>
      <c r="CJ93" s="15">
        <f>IF(SUM(wSUP!$C93:$DB93),$A93*wSUP!CJ93/SUM(wSUP!$C93:$DB93),0)</f>
        <v>115.81472809308511</v>
      </c>
      <c r="CK93" s="15">
        <f>IF(SUM(wSUP!$C93:$DB93),$A93*wSUP!CK93/SUM(wSUP!$C93:$DB93),0)</f>
        <v>0</v>
      </c>
      <c r="CL93" s="15">
        <f>IF(SUM(wSUP!$C93:$DB93),$A93*wSUP!CL93/SUM(wSUP!$C93:$DB93),0)</f>
        <v>0</v>
      </c>
      <c r="CM93" s="15">
        <f>IF(SUM(wSUP!$C93:$DB93),$A93*wSUP!CM93/SUM(wSUP!$C93:$DB93),0)</f>
        <v>0</v>
      </c>
      <c r="CN93" s="15">
        <f>IF(SUM(wSUP!$C93:$DB93),$A93*wSUP!CN93/SUM(wSUP!$C93:$DB93),0)</f>
        <v>0</v>
      </c>
      <c r="CO93" s="15">
        <f>IF(SUM(wSUP!$C93:$DB93),$A93*wSUP!CO93/SUM(wSUP!$C93:$DB93),0)</f>
        <v>0</v>
      </c>
      <c r="CP93" s="15">
        <f>IF(SUM(wSUP!$C93:$DB93),$A93*wSUP!CP93/SUM(wSUP!$C93:$DB93),0)</f>
        <v>0</v>
      </c>
      <c r="CQ93" s="15">
        <f>IF(SUM(wSUP!$C93:$DB93),$A93*wSUP!CQ93/SUM(wSUP!$C93:$DB93),0)</f>
        <v>0</v>
      </c>
      <c r="CR93" s="15">
        <f>IF(SUM(wSUP!$C93:$DB93),$A93*wSUP!CR93/SUM(wSUP!$C93:$DB93),0)</f>
        <v>0</v>
      </c>
      <c r="CS93" s="15">
        <f>IF(SUM(wSUP!$C93:$DB93),$A93*wSUP!CS93/SUM(wSUP!$C93:$DB93),0)</f>
        <v>0</v>
      </c>
      <c r="CT93" s="15">
        <f>IF(SUM(wSUP!$C93:$DB93),$A93*wSUP!CT93/SUM(wSUP!$C93:$DB93),0)</f>
        <v>0</v>
      </c>
      <c r="CU93" s="15">
        <f>IF(SUM(wSUP!$C93:$DB93),$A93*wSUP!CU93/SUM(wSUP!$C93:$DB93),0)</f>
        <v>0</v>
      </c>
      <c r="CV93" s="15">
        <f>IF(SUM(wSUP!$C93:$DB93),$A93*wSUP!CV93/SUM(wSUP!$C93:$DB93),0)</f>
        <v>0</v>
      </c>
      <c r="CW93" s="15">
        <f>IF(SUM(wSUP!$C93:$DB93),$A93*wSUP!CW93/SUM(wSUP!$C93:$DB93),0)</f>
        <v>0</v>
      </c>
      <c r="CX93" s="15">
        <f>IF(SUM(wSUP!$C93:$DB93),$A93*wSUP!CX93/SUM(wSUP!$C93:$DB93),0)</f>
        <v>0</v>
      </c>
      <c r="CY93" s="15">
        <f>IF(SUM(wSUP!$C93:$DB93),$A93*wSUP!CY93/SUM(wSUP!$C93:$DB93),0)</f>
        <v>0</v>
      </c>
      <c r="CZ93" s="15">
        <f>IF(SUM(wSUP!$C93:$DB93),$A93*wSUP!CZ93/SUM(wSUP!$C93:$DB93),0)</f>
        <v>0</v>
      </c>
      <c r="DA93" s="15">
        <f>IF(SUM(wSUP!$C93:$DB93),$A93*wSUP!DA93/SUM(wSUP!$C93:$DB93),0)</f>
        <v>0</v>
      </c>
      <c r="DB93" s="15">
        <f>IF(SUM(wSUP!$C93:$DB93),$A93*wSUP!DB93/SUM(wSUP!$C93:$DB93),0)</f>
        <v>0</v>
      </c>
      <c r="DC93" s="1"/>
    </row>
    <row r="94" spans="1:107" x14ac:dyDescent="0.35">
      <c r="A94" s="35">
        <v>48.832545324558225</v>
      </c>
      <c r="B94" s="1" t="s">
        <v>567</v>
      </c>
      <c r="C94" s="15">
        <f>IF(SUM(wSUP!$C94:$DB94),$A94*wSUP!C94/SUM(wSUP!$C94:$DB94),0)</f>
        <v>0</v>
      </c>
      <c r="D94" s="15">
        <f>IF(SUM(wSUP!$C94:$DB94),$A94*wSUP!D94/SUM(wSUP!$C94:$DB94),0)</f>
        <v>0</v>
      </c>
      <c r="E94" s="15">
        <f>IF(SUM(wSUP!$C94:$DB94),$A94*wSUP!E94/SUM(wSUP!$C94:$DB94),0)</f>
        <v>0</v>
      </c>
      <c r="F94" s="15">
        <f>IF(SUM(wSUP!$C94:$DB94),$A94*wSUP!F94/SUM(wSUP!$C94:$DB94),0)</f>
        <v>0</v>
      </c>
      <c r="G94" s="15">
        <f>IF(SUM(wSUP!$C94:$DB94),$A94*wSUP!G94/SUM(wSUP!$C94:$DB94),0)</f>
        <v>0</v>
      </c>
      <c r="H94" s="15">
        <f>IF(SUM(wSUP!$C94:$DB94),$A94*wSUP!H94/SUM(wSUP!$C94:$DB94),0)</f>
        <v>0</v>
      </c>
      <c r="I94" s="15">
        <f>IF(SUM(wSUP!$C94:$DB94),$A94*wSUP!I94/SUM(wSUP!$C94:$DB94),0)</f>
        <v>0</v>
      </c>
      <c r="J94" s="15">
        <f>IF(SUM(wSUP!$C94:$DB94),$A94*wSUP!J94/SUM(wSUP!$C94:$DB94),0)</f>
        <v>0</v>
      </c>
      <c r="K94" s="15">
        <f>IF(SUM(wSUP!$C94:$DB94),$A94*wSUP!K94/SUM(wSUP!$C94:$DB94),0)</f>
        <v>0</v>
      </c>
      <c r="L94" s="15">
        <f>IF(SUM(wSUP!$C94:$DB94),$A94*wSUP!L94/SUM(wSUP!$C94:$DB94),0)</f>
        <v>0</v>
      </c>
      <c r="M94" s="15">
        <f>IF(SUM(wSUP!$C94:$DB94),$A94*wSUP!M94/SUM(wSUP!$C94:$DB94),0)</f>
        <v>0</v>
      </c>
      <c r="N94" s="15">
        <f>IF(SUM(wSUP!$C94:$DB94),$A94*wSUP!N94/SUM(wSUP!$C94:$DB94),0)</f>
        <v>0</v>
      </c>
      <c r="O94" s="15">
        <f>IF(SUM(wSUP!$C94:$DB94),$A94*wSUP!O94/SUM(wSUP!$C94:$DB94),0)</f>
        <v>0</v>
      </c>
      <c r="P94" s="15">
        <f>IF(SUM(wSUP!$C94:$DB94),$A94*wSUP!P94/SUM(wSUP!$C94:$DB94),0)</f>
        <v>0</v>
      </c>
      <c r="Q94" s="15">
        <f>IF(SUM(wSUP!$C94:$DB94),$A94*wSUP!Q94/SUM(wSUP!$C94:$DB94),0)</f>
        <v>0</v>
      </c>
      <c r="R94" s="15">
        <f>IF(SUM(wSUP!$C94:$DB94),$A94*wSUP!R94/SUM(wSUP!$C94:$DB94),0)</f>
        <v>0</v>
      </c>
      <c r="S94" s="15">
        <f>IF(SUM(wSUP!$C94:$DB94),$A94*wSUP!S94/SUM(wSUP!$C94:$DB94),0)</f>
        <v>0</v>
      </c>
      <c r="T94" s="15">
        <f>IF(SUM(wSUP!$C94:$DB94),$A94*wSUP!T94/SUM(wSUP!$C94:$DB94),0)</f>
        <v>0</v>
      </c>
      <c r="U94" s="15">
        <f>IF(SUM(wSUP!$C94:$DB94),$A94*wSUP!U94/SUM(wSUP!$C94:$DB94),0)</f>
        <v>0</v>
      </c>
      <c r="V94" s="15">
        <f>IF(SUM(wSUP!$C94:$DB94),$A94*wSUP!V94/SUM(wSUP!$C94:$DB94),0)</f>
        <v>0</v>
      </c>
      <c r="W94" s="15">
        <f>IF(SUM(wSUP!$C94:$DB94),$A94*wSUP!W94/SUM(wSUP!$C94:$DB94),0)</f>
        <v>0</v>
      </c>
      <c r="X94" s="15">
        <f>IF(SUM(wSUP!$C94:$DB94),$A94*wSUP!X94/SUM(wSUP!$C94:$DB94),0)</f>
        <v>0</v>
      </c>
      <c r="Y94" s="15">
        <f>IF(SUM(wSUP!$C94:$DB94),$A94*wSUP!Y94/SUM(wSUP!$C94:$DB94),0)</f>
        <v>0</v>
      </c>
      <c r="Z94" s="15">
        <f>IF(SUM(wSUP!$C94:$DB94),$A94*wSUP!Z94/SUM(wSUP!$C94:$DB94),0)</f>
        <v>0</v>
      </c>
      <c r="AA94" s="15">
        <f>IF(SUM(wSUP!$C94:$DB94),$A94*wSUP!AA94/SUM(wSUP!$C94:$DB94),0)</f>
        <v>0</v>
      </c>
      <c r="AB94" s="15">
        <f>IF(SUM(wSUP!$C94:$DB94),$A94*wSUP!AB94/SUM(wSUP!$C94:$DB94),0)</f>
        <v>0</v>
      </c>
      <c r="AC94" s="15">
        <f>IF(SUM(wSUP!$C94:$DB94),$A94*wSUP!AC94/SUM(wSUP!$C94:$DB94),0)</f>
        <v>0</v>
      </c>
      <c r="AD94" s="15">
        <f>IF(SUM(wSUP!$C94:$DB94),$A94*wSUP!AD94/SUM(wSUP!$C94:$DB94),0)</f>
        <v>0</v>
      </c>
      <c r="AE94" s="15">
        <f>IF(SUM(wSUP!$C94:$DB94),$A94*wSUP!AE94/SUM(wSUP!$C94:$DB94),0)</f>
        <v>0</v>
      </c>
      <c r="AF94" s="15">
        <f>IF(SUM(wSUP!$C94:$DB94),$A94*wSUP!AF94/SUM(wSUP!$C94:$DB94),0)</f>
        <v>0</v>
      </c>
      <c r="AG94" s="15">
        <f>IF(SUM(wSUP!$C94:$DB94),$A94*wSUP!AG94/SUM(wSUP!$C94:$DB94),0)</f>
        <v>0</v>
      </c>
      <c r="AH94" s="15">
        <f>IF(SUM(wSUP!$C94:$DB94),$A94*wSUP!AH94/SUM(wSUP!$C94:$DB94),0)</f>
        <v>0</v>
      </c>
      <c r="AI94" s="15">
        <f>IF(SUM(wSUP!$C94:$DB94),$A94*wSUP!AI94/SUM(wSUP!$C94:$DB94),0)</f>
        <v>0</v>
      </c>
      <c r="AJ94" s="15">
        <f>IF(SUM(wSUP!$C94:$DB94),$A94*wSUP!AJ94/SUM(wSUP!$C94:$DB94),0)</f>
        <v>0</v>
      </c>
      <c r="AK94" s="15">
        <f>IF(SUM(wSUP!$C94:$DB94),$A94*wSUP!AK94/SUM(wSUP!$C94:$DB94),0)</f>
        <v>0</v>
      </c>
      <c r="AL94" s="15">
        <f>IF(SUM(wSUP!$C94:$DB94),$A94*wSUP!AL94/SUM(wSUP!$C94:$DB94),0)</f>
        <v>0</v>
      </c>
      <c r="AM94" s="15">
        <f>IF(SUM(wSUP!$C94:$DB94),$A94*wSUP!AM94/SUM(wSUP!$C94:$DB94),0)</f>
        <v>0</v>
      </c>
      <c r="AN94" s="15">
        <f>IF(SUM(wSUP!$C94:$DB94),$A94*wSUP!AN94/SUM(wSUP!$C94:$DB94),0)</f>
        <v>0</v>
      </c>
      <c r="AO94" s="15">
        <f>IF(SUM(wSUP!$C94:$DB94),$A94*wSUP!AO94/SUM(wSUP!$C94:$DB94),0)</f>
        <v>0</v>
      </c>
      <c r="AP94" s="15">
        <f>IF(SUM(wSUP!$C94:$DB94),$A94*wSUP!AP94/SUM(wSUP!$C94:$DB94),0)</f>
        <v>0</v>
      </c>
      <c r="AQ94" s="15">
        <f>IF(SUM(wSUP!$C94:$DB94),$A94*wSUP!AQ94/SUM(wSUP!$C94:$DB94),0)</f>
        <v>0</v>
      </c>
      <c r="AR94" s="15">
        <f>IF(SUM(wSUP!$C94:$DB94),$A94*wSUP!AR94/SUM(wSUP!$C94:$DB94),0)</f>
        <v>0</v>
      </c>
      <c r="AS94" s="15">
        <f>IF(SUM(wSUP!$C94:$DB94),$A94*wSUP!AS94/SUM(wSUP!$C94:$DB94),0)</f>
        <v>0</v>
      </c>
      <c r="AT94" s="15">
        <f>IF(SUM(wSUP!$C94:$DB94),$A94*wSUP!AT94/SUM(wSUP!$C94:$DB94),0)</f>
        <v>0</v>
      </c>
      <c r="AU94" s="15">
        <f>IF(SUM(wSUP!$C94:$DB94),$A94*wSUP!AU94/SUM(wSUP!$C94:$DB94),0)</f>
        <v>0</v>
      </c>
      <c r="AV94" s="15">
        <f>IF(SUM(wSUP!$C94:$DB94),$A94*wSUP!AV94/SUM(wSUP!$C94:$DB94),0)</f>
        <v>0</v>
      </c>
      <c r="AW94" s="15">
        <f>IF(SUM(wSUP!$C94:$DB94),$A94*wSUP!AW94/SUM(wSUP!$C94:$DB94),0)</f>
        <v>0</v>
      </c>
      <c r="AX94" s="15">
        <f>IF(SUM(wSUP!$C94:$DB94),$A94*wSUP!AX94/SUM(wSUP!$C94:$DB94),0)</f>
        <v>0</v>
      </c>
      <c r="AY94" s="15">
        <f>IF(SUM(wSUP!$C94:$DB94),$A94*wSUP!AY94/SUM(wSUP!$C94:$DB94),0)</f>
        <v>0</v>
      </c>
      <c r="AZ94" s="15">
        <f>IF(SUM(wSUP!$C94:$DB94),$A94*wSUP!AZ94/SUM(wSUP!$C94:$DB94),0)</f>
        <v>0</v>
      </c>
      <c r="BA94" s="15">
        <f>IF(SUM(wSUP!$C94:$DB94),$A94*wSUP!BA94/SUM(wSUP!$C94:$DB94),0)</f>
        <v>0</v>
      </c>
      <c r="BB94" s="15">
        <f>IF(SUM(wSUP!$C94:$DB94),$A94*wSUP!BB94/SUM(wSUP!$C94:$DB94),0)</f>
        <v>0</v>
      </c>
      <c r="BC94" s="15">
        <f>IF(SUM(wSUP!$C94:$DB94),$A94*wSUP!BC94/SUM(wSUP!$C94:$DB94),0)</f>
        <v>0</v>
      </c>
      <c r="BD94" s="15">
        <f>IF(SUM(wSUP!$C94:$DB94),$A94*wSUP!BD94/SUM(wSUP!$C94:$DB94),0)</f>
        <v>0</v>
      </c>
      <c r="BE94" s="15">
        <f>IF(SUM(wSUP!$C94:$DB94),$A94*wSUP!BE94/SUM(wSUP!$C94:$DB94),0)</f>
        <v>0</v>
      </c>
      <c r="BF94" s="15">
        <f>IF(SUM(wSUP!$C94:$DB94),$A94*wSUP!BF94/SUM(wSUP!$C94:$DB94),0)</f>
        <v>0</v>
      </c>
      <c r="BG94" s="15">
        <f>IF(SUM(wSUP!$C94:$DB94),$A94*wSUP!BG94/SUM(wSUP!$C94:$DB94),0)</f>
        <v>0</v>
      </c>
      <c r="BH94" s="15">
        <f>IF(SUM(wSUP!$C94:$DB94),$A94*wSUP!BH94/SUM(wSUP!$C94:$DB94),0)</f>
        <v>0</v>
      </c>
      <c r="BI94" s="15">
        <f>IF(SUM(wSUP!$C94:$DB94),$A94*wSUP!BI94/SUM(wSUP!$C94:$DB94),0)</f>
        <v>0</v>
      </c>
      <c r="BJ94" s="15">
        <f>IF(SUM(wSUP!$C94:$DB94),$A94*wSUP!BJ94/SUM(wSUP!$C94:$DB94),0)</f>
        <v>0</v>
      </c>
      <c r="BK94" s="15">
        <f>IF(SUM(wSUP!$C94:$DB94),$A94*wSUP!BK94/SUM(wSUP!$C94:$DB94),0)</f>
        <v>0</v>
      </c>
      <c r="BL94" s="15">
        <f>IF(SUM(wSUP!$C94:$DB94),$A94*wSUP!BL94/SUM(wSUP!$C94:$DB94),0)</f>
        <v>0</v>
      </c>
      <c r="BM94" s="15">
        <f>IF(SUM(wSUP!$C94:$DB94),$A94*wSUP!BM94/SUM(wSUP!$C94:$DB94),0)</f>
        <v>0</v>
      </c>
      <c r="BN94" s="15">
        <f>IF(SUM(wSUP!$C94:$DB94),$A94*wSUP!BN94/SUM(wSUP!$C94:$DB94),0)</f>
        <v>0</v>
      </c>
      <c r="BO94" s="15">
        <f>IF(SUM(wSUP!$C94:$DB94),$A94*wSUP!BO94/SUM(wSUP!$C94:$DB94),0)</f>
        <v>0</v>
      </c>
      <c r="BP94" s="15">
        <f>IF(SUM(wSUP!$C94:$DB94),$A94*wSUP!BP94/SUM(wSUP!$C94:$DB94),0)</f>
        <v>0</v>
      </c>
      <c r="BQ94" s="15">
        <f>IF(SUM(wSUP!$C94:$DB94),$A94*wSUP!BQ94/SUM(wSUP!$C94:$DB94),0)</f>
        <v>0</v>
      </c>
      <c r="BR94" s="15">
        <f>IF(SUM(wSUP!$C94:$DB94),$A94*wSUP!BR94/SUM(wSUP!$C94:$DB94),0)</f>
        <v>0</v>
      </c>
      <c r="BS94" s="15">
        <f>IF(SUM(wSUP!$C94:$DB94),$A94*wSUP!BS94/SUM(wSUP!$C94:$DB94),0)</f>
        <v>0</v>
      </c>
      <c r="BT94" s="15">
        <f>IF(SUM(wSUP!$C94:$DB94),$A94*wSUP!BT94/SUM(wSUP!$C94:$DB94),0)</f>
        <v>0</v>
      </c>
      <c r="BU94" s="15">
        <f>IF(SUM(wSUP!$C94:$DB94),$A94*wSUP!BU94/SUM(wSUP!$C94:$DB94),0)</f>
        <v>0</v>
      </c>
      <c r="BV94" s="15">
        <f>IF(SUM(wSUP!$C94:$DB94),$A94*wSUP!BV94/SUM(wSUP!$C94:$DB94),0)</f>
        <v>0</v>
      </c>
      <c r="BW94" s="15">
        <f>IF(SUM(wSUP!$C94:$DB94),$A94*wSUP!BW94/SUM(wSUP!$C94:$DB94),0)</f>
        <v>0</v>
      </c>
      <c r="BX94" s="15">
        <f>IF(SUM(wSUP!$C94:$DB94),$A94*wSUP!BX94/SUM(wSUP!$C94:$DB94),0)</f>
        <v>0</v>
      </c>
      <c r="BY94" s="15">
        <f>IF(SUM(wSUP!$C94:$DB94),$A94*wSUP!BY94/SUM(wSUP!$C94:$DB94),0)</f>
        <v>0</v>
      </c>
      <c r="BZ94" s="15">
        <f>IF(SUM(wSUP!$C94:$DB94),$A94*wSUP!BZ94/SUM(wSUP!$C94:$DB94),0)</f>
        <v>0</v>
      </c>
      <c r="CA94" s="15">
        <f>IF(SUM(wSUP!$C94:$DB94),$A94*wSUP!CA94/SUM(wSUP!$C94:$DB94),0)</f>
        <v>0</v>
      </c>
      <c r="CB94" s="15">
        <f>IF(SUM(wSUP!$C94:$DB94),$A94*wSUP!CB94/SUM(wSUP!$C94:$DB94),0)</f>
        <v>0</v>
      </c>
      <c r="CC94" s="15">
        <f>IF(SUM(wSUP!$C94:$DB94),$A94*wSUP!CC94/SUM(wSUP!$C94:$DB94),0)</f>
        <v>0</v>
      </c>
      <c r="CD94" s="15">
        <f>IF(SUM(wSUP!$C94:$DB94),$A94*wSUP!CD94/SUM(wSUP!$C94:$DB94),0)</f>
        <v>0</v>
      </c>
      <c r="CE94" s="15">
        <f>IF(SUM(wSUP!$C94:$DB94),$A94*wSUP!CE94/SUM(wSUP!$C94:$DB94),0)</f>
        <v>0</v>
      </c>
      <c r="CF94" s="15">
        <f>IF(SUM(wSUP!$C94:$DB94),$A94*wSUP!CF94/SUM(wSUP!$C94:$DB94),0)</f>
        <v>0</v>
      </c>
      <c r="CG94" s="15">
        <f>IF(SUM(wSUP!$C94:$DB94),$A94*wSUP!CG94/SUM(wSUP!$C94:$DB94),0)</f>
        <v>0</v>
      </c>
      <c r="CH94" s="15">
        <f>IF(SUM(wSUP!$C94:$DB94),$A94*wSUP!CH94/SUM(wSUP!$C94:$DB94),0)</f>
        <v>0</v>
      </c>
      <c r="CI94" s="15">
        <f>IF(SUM(wSUP!$C94:$DB94),$A94*wSUP!CI94/SUM(wSUP!$C94:$DB94),0)</f>
        <v>0</v>
      </c>
      <c r="CJ94" s="15">
        <f>IF(SUM(wSUP!$C94:$DB94),$A94*wSUP!CJ94/SUM(wSUP!$C94:$DB94),0)</f>
        <v>0</v>
      </c>
      <c r="CK94" s="15">
        <f>IF(SUM(wSUP!$C94:$DB94),$A94*wSUP!CK94/SUM(wSUP!$C94:$DB94),0)</f>
        <v>48.832545324558225</v>
      </c>
      <c r="CL94" s="15">
        <f>IF(SUM(wSUP!$C94:$DB94),$A94*wSUP!CL94/SUM(wSUP!$C94:$DB94),0)</f>
        <v>0</v>
      </c>
      <c r="CM94" s="15">
        <f>IF(SUM(wSUP!$C94:$DB94),$A94*wSUP!CM94/SUM(wSUP!$C94:$DB94),0)</f>
        <v>0</v>
      </c>
      <c r="CN94" s="15">
        <f>IF(SUM(wSUP!$C94:$DB94),$A94*wSUP!CN94/SUM(wSUP!$C94:$DB94),0)</f>
        <v>0</v>
      </c>
      <c r="CO94" s="15">
        <f>IF(SUM(wSUP!$C94:$DB94),$A94*wSUP!CO94/SUM(wSUP!$C94:$DB94),0)</f>
        <v>0</v>
      </c>
      <c r="CP94" s="15">
        <f>IF(SUM(wSUP!$C94:$DB94),$A94*wSUP!CP94/SUM(wSUP!$C94:$DB94),0)</f>
        <v>0</v>
      </c>
      <c r="CQ94" s="15">
        <f>IF(SUM(wSUP!$C94:$DB94),$A94*wSUP!CQ94/SUM(wSUP!$C94:$DB94),0)</f>
        <v>0</v>
      </c>
      <c r="CR94" s="15">
        <f>IF(SUM(wSUP!$C94:$DB94),$A94*wSUP!CR94/SUM(wSUP!$C94:$DB94),0)</f>
        <v>0</v>
      </c>
      <c r="CS94" s="15">
        <f>IF(SUM(wSUP!$C94:$DB94),$A94*wSUP!CS94/SUM(wSUP!$C94:$DB94),0)</f>
        <v>0</v>
      </c>
      <c r="CT94" s="15">
        <f>IF(SUM(wSUP!$C94:$DB94),$A94*wSUP!CT94/SUM(wSUP!$C94:$DB94),0)</f>
        <v>0</v>
      </c>
      <c r="CU94" s="15">
        <f>IF(SUM(wSUP!$C94:$DB94),$A94*wSUP!CU94/SUM(wSUP!$C94:$DB94),0)</f>
        <v>0</v>
      </c>
      <c r="CV94" s="15">
        <f>IF(SUM(wSUP!$C94:$DB94),$A94*wSUP!CV94/SUM(wSUP!$C94:$DB94),0)</f>
        <v>0</v>
      </c>
      <c r="CW94" s="15">
        <f>IF(SUM(wSUP!$C94:$DB94),$A94*wSUP!CW94/SUM(wSUP!$C94:$DB94),0)</f>
        <v>0</v>
      </c>
      <c r="CX94" s="15">
        <f>IF(SUM(wSUP!$C94:$DB94),$A94*wSUP!CX94/SUM(wSUP!$C94:$DB94),0)</f>
        <v>0</v>
      </c>
      <c r="CY94" s="15">
        <f>IF(SUM(wSUP!$C94:$DB94),$A94*wSUP!CY94/SUM(wSUP!$C94:$DB94),0)</f>
        <v>0</v>
      </c>
      <c r="CZ94" s="15">
        <f>IF(SUM(wSUP!$C94:$DB94),$A94*wSUP!CZ94/SUM(wSUP!$C94:$DB94),0)</f>
        <v>0</v>
      </c>
      <c r="DA94" s="15">
        <f>IF(SUM(wSUP!$C94:$DB94),$A94*wSUP!DA94/SUM(wSUP!$C94:$DB94),0)</f>
        <v>0</v>
      </c>
      <c r="DB94" s="15">
        <f>IF(SUM(wSUP!$C94:$DB94),$A94*wSUP!DB94/SUM(wSUP!$C94:$DB94),0)</f>
        <v>0</v>
      </c>
      <c r="DC94" s="1"/>
    </row>
    <row r="95" spans="1:107" x14ac:dyDescent="0.35">
      <c r="A95" s="35">
        <v>142.44260837188892</v>
      </c>
      <c r="B95" s="1" t="s">
        <v>570</v>
      </c>
      <c r="C95" s="15">
        <f>IF(SUM(wSUP!$C95:$DB95),$A95*wSUP!C95/SUM(wSUP!$C95:$DB95),0)</f>
        <v>0</v>
      </c>
      <c r="D95" s="15">
        <f>IF(SUM(wSUP!$C95:$DB95),$A95*wSUP!D95/SUM(wSUP!$C95:$DB95),0)</f>
        <v>0</v>
      </c>
      <c r="E95" s="15">
        <f>IF(SUM(wSUP!$C95:$DB95),$A95*wSUP!E95/SUM(wSUP!$C95:$DB95),0)</f>
        <v>0</v>
      </c>
      <c r="F95" s="15">
        <f>IF(SUM(wSUP!$C95:$DB95),$A95*wSUP!F95/SUM(wSUP!$C95:$DB95),0)</f>
        <v>0</v>
      </c>
      <c r="G95" s="15">
        <f>IF(SUM(wSUP!$C95:$DB95),$A95*wSUP!G95/SUM(wSUP!$C95:$DB95),0)</f>
        <v>0</v>
      </c>
      <c r="H95" s="15">
        <f>IF(SUM(wSUP!$C95:$DB95),$A95*wSUP!H95/SUM(wSUP!$C95:$DB95),0)</f>
        <v>0</v>
      </c>
      <c r="I95" s="15">
        <f>IF(SUM(wSUP!$C95:$DB95),$A95*wSUP!I95/SUM(wSUP!$C95:$DB95),0)</f>
        <v>0</v>
      </c>
      <c r="J95" s="15">
        <f>IF(SUM(wSUP!$C95:$DB95),$A95*wSUP!J95/SUM(wSUP!$C95:$DB95),0)</f>
        <v>0</v>
      </c>
      <c r="K95" s="15">
        <f>IF(SUM(wSUP!$C95:$DB95),$A95*wSUP!K95/SUM(wSUP!$C95:$DB95),0)</f>
        <v>0</v>
      </c>
      <c r="L95" s="15">
        <f>IF(SUM(wSUP!$C95:$DB95),$A95*wSUP!L95/SUM(wSUP!$C95:$DB95),0)</f>
        <v>0</v>
      </c>
      <c r="M95" s="15">
        <f>IF(SUM(wSUP!$C95:$DB95),$A95*wSUP!M95/SUM(wSUP!$C95:$DB95),0)</f>
        <v>0</v>
      </c>
      <c r="N95" s="15">
        <f>IF(SUM(wSUP!$C95:$DB95),$A95*wSUP!N95/SUM(wSUP!$C95:$DB95),0)</f>
        <v>0</v>
      </c>
      <c r="O95" s="15">
        <f>IF(SUM(wSUP!$C95:$DB95),$A95*wSUP!O95/SUM(wSUP!$C95:$DB95),0)</f>
        <v>0</v>
      </c>
      <c r="P95" s="15">
        <f>IF(SUM(wSUP!$C95:$DB95),$A95*wSUP!P95/SUM(wSUP!$C95:$DB95),0)</f>
        <v>0</v>
      </c>
      <c r="Q95" s="15">
        <f>IF(SUM(wSUP!$C95:$DB95),$A95*wSUP!Q95/SUM(wSUP!$C95:$DB95),0)</f>
        <v>0</v>
      </c>
      <c r="R95" s="15">
        <f>IF(SUM(wSUP!$C95:$DB95),$A95*wSUP!R95/SUM(wSUP!$C95:$DB95),0)</f>
        <v>0</v>
      </c>
      <c r="S95" s="15">
        <f>IF(SUM(wSUP!$C95:$DB95),$A95*wSUP!S95/SUM(wSUP!$C95:$DB95),0)</f>
        <v>0</v>
      </c>
      <c r="T95" s="15">
        <f>IF(SUM(wSUP!$C95:$DB95),$A95*wSUP!T95/SUM(wSUP!$C95:$DB95),0)</f>
        <v>0</v>
      </c>
      <c r="U95" s="15">
        <f>IF(SUM(wSUP!$C95:$DB95),$A95*wSUP!U95/SUM(wSUP!$C95:$DB95),0)</f>
        <v>0</v>
      </c>
      <c r="V95" s="15">
        <f>IF(SUM(wSUP!$C95:$DB95),$A95*wSUP!V95/SUM(wSUP!$C95:$DB95),0)</f>
        <v>0</v>
      </c>
      <c r="W95" s="15">
        <f>IF(SUM(wSUP!$C95:$DB95),$A95*wSUP!W95/SUM(wSUP!$C95:$DB95),0)</f>
        <v>0</v>
      </c>
      <c r="X95" s="15">
        <f>IF(SUM(wSUP!$C95:$DB95),$A95*wSUP!X95/SUM(wSUP!$C95:$DB95),0)</f>
        <v>0</v>
      </c>
      <c r="Y95" s="15">
        <f>IF(SUM(wSUP!$C95:$DB95),$A95*wSUP!Y95/SUM(wSUP!$C95:$DB95),0)</f>
        <v>0</v>
      </c>
      <c r="Z95" s="15">
        <f>IF(SUM(wSUP!$C95:$DB95),$A95*wSUP!Z95/SUM(wSUP!$C95:$DB95),0)</f>
        <v>0</v>
      </c>
      <c r="AA95" s="15">
        <f>IF(SUM(wSUP!$C95:$DB95),$A95*wSUP!AA95/SUM(wSUP!$C95:$DB95),0)</f>
        <v>0</v>
      </c>
      <c r="AB95" s="15">
        <f>IF(SUM(wSUP!$C95:$DB95),$A95*wSUP!AB95/SUM(wSUP!$C95:$DB95),0)</f>
        <v>0</v>
      </c>
      <c r="AC95" s="15">
        <f>IF(SUM(wSUP!$C95:$DB95),$A95*wSUP!AC95/SUM(wSUP!$C95:$DB95),0)</f>
        <v>0</v>
      </c>
      <c r="AD95" s="15">
        <f>IF(SUM(wSUP!$C95:$DB95),$A95*wSUP!AD95/SUM(wSUP!$C95:$DB95),0)</f>
        <v>0</v>
      </c>
      <c r="AE95" s="15">
        <f>IF(SUM(wSUP!$C95:$DB95),$A95*wSUP!AE95/SUM(wSUP!$C95:$DB95),0)</f>
        <v>0</v>
      </c>
      <c r="AF95" s="15">
        <f>IF(SUM(wSUP!$C95:$DB95),$A95*wSUP!AF95/SUM(wSUP!$C95:$DB95),0)</f>
        <v>0</v>
      </c>
      <c r="AG95" s="15">
        <f>IF(SUM(wSUP!$C95:$DB95),$A95*wSUP!AG95/SUM(wSUP!$C95:$DB95),0)</f>
        <v>0</v>
      </c>
      <c r="AH95" s="15">
        <f>IF(SUM(wSUP!$C95:$DB95),$A95*wSUP!AH95/SUM(wSUP!$C95:$DB95),0)</f>
        <v>0</v>
      </c>
      <c r="AI95" s="15">
        <f>IF(SUM(wSUP!$C95:$DB95),$A95*wSUP!AI95/SUM(wSUP!$C95:$DB95),0)</f>
        <v>0</v>
      </c>
      <c r="AJ95" s="15">
        <f>IF(SUM(wSUP!$C95:$DB95),$A95*wSUP!AJ95/SUM(wSUP!$C95:$DB95),0)</f>
        <v>0</v>
      </c>
      <c r="AK95" s="15">
        <f>IF(SUM(wSUP!$C95:$DB95),$A95*wSUP!AK95/SUM(wSUP!$C95:$DB95),0)</f>
        <v>0</v>
      </c>
      <c r="AL95" s="15">
        <f>IF(SUM(wSUP!$C95:$DB95),$A95*wSUP!AL95/SUM(wSUP!$C95:$DB95),0)</f>
        <v>0</v>
      </c>
      <c r="AM95" s="15">
        <f>IF(SUM(wSUP!$C95:$DB95),$A95*wSUP!AM95/SUM(wSUP!$C95:$DB95),0)</f>
        <v>0</v>
      </c>
      <c r="AN95" s="15">
        <f>IF(SUM(wSUP!$C95:$DB95),$A95*wSUP!AN95/SUM(wSUP!$C95:$DB95),0)</f>
        <v>0</v>
      </c>
      <c r="AO95" s="15">
        <f>IF(SUM(wSUP!$C95:$DB95),$A95*wSUP!AO95/SUM(wSUP!$C95:$DB95),0)</f>
        <v>0</v>
      </c>
      <c r="AP95" s="15">
        <f>IF(SUM(wSUP!$C95:$DB95),$A95*wSUP!AP95/SUM(wSUP!$C95:$DB95),0)</f>
        <v>0</v>
      </c>
      <c r="AQ95" s="15">
        <f>IF(SUM(wSUP!$C95:$DB95),$A95*wSUP!AQ95/SUM(wSUP!$C95:$DB95),0)</f>
        <v>0</v>
      </c>
      <c r="AR95" s="15">
        <f>IF(SUM(wSUP!$C95:$DB95),$A95*wSUP!AR95/SUM(wSUP!$C95:$DB95),0)</f>
        <v>0</v>
      </c>
      <c r="AS95" s="15">
        <f>IF(SUM(wSUP!$C95:$DB95),$A95*wSUP!AS95/SUM(wSUP!$C95:$DB95),0)</f>
        <v>0</v>
      </c>
      <c r="AT95" s="15">
        <f>IF(SUM(wSUP!$C95:$DB95),$A95*wSUP!AT95/SUM(wSUP!$C95:$DB95),0)</f>
        <v>0</v>
      </c>
      <c r="AU95" s="15">
        <f>IF(SUM(wSUP!$C95:$DB95),$A95*wSUP!AU95/SUM(wSUP!$C95:$DB95),0)</f>
        <v>0</v>
      </c>
      <c r="AV95" s="15">
        <f>IF(SUM(wSUP!$C95:$DB95),$A95*wSUP!AV95/SUM(wSUP!$C95:$DB95),0)</f>
        <v>0</v>
      </c>
      <c r="AW95" s="15">
        <f>IF(SUM(wSUP!$C95:$DB95),$A95*wSUP!AW95/SUM(wSUP!$C95:$DB95),0)</f>
        <v>0</v>
      </c>
      <c r="AX95" s="15">
        <f>IF(SUM(wSUP!$C95:$DB95),$A95*wSUP!AX95/SUM(wSUP!$C95:$DB95),0)</f>
        <v>0</v>
      </c>
      <c r="AY95" s="15">
        <f>IF(SUM(wSUP!$C95:$DB95),$A95*wSUP!AY95/SUM(wSUP!$C95:$DB95),0)</f>
        <v>0</v>
      </c>
      <c r="AZ95" s="15">
        <f>IF(SUM(wSUP!$C95:$DB95),$A95*wSUP!AZ95/SUM(wSUP!$C95:$DB95),0)</f>
        <v>0</v>
      </c>
      <c r="BA95" s="15">
        <f>IF(SUM(wSUP!$C95:$DB95),$A95*wSUP!BA95/SUM(wSUP!$C95:$DB95),0)</f>
        <v>0</v>
      </c>
      <c r="BB95" s="15">
        <f>IF(SUM(wSUP!$C95:$DB95),$A95*wSUP!BB95/SUM(wSUP!$C95:$DB95),0)</f>
        <v>0</v>
      </c>
      <c r="BC95" s="15">
        <f>IF(SUM(wSUP!$C95:$DB95),$A95*wSUP!BC95/SUM(wSUP!$C95:$DB95),0)</f>
        <v>0</v>
      </c>
      <c r="BD95" s="15">
        <f>IF(SUM(wSUP!$C95:$DB95),$A95*wSUP!BD95/SUM(wSUP!$C95:$DB95),0)</f>
        <v>0</v>
      </c>
      <c r="BE95" s="15">
        <f>IF(SUM(wSUP!$C95:$DB95),$A95*wSUP!BE95/SUM(wSUP!$C95:$DB95),0)</f>
        <v>0</v>
      </c>
      <c r="BF95" s="15">
        <f>IF(SUM(wSUP!$C95:$DB95),$A95*wSUP!BF95/SUM(wSUP!$C95:$DB95),0)</f>
        <v>0</v>
      </c>
      <c r="BG95" s="15">
        <f>IF(SUM(wSUP!$C95:$DB95),$A95*wSUP!BG95/SUM(wSUP!$C95:$DB95),0)</f>
        <v>0</v>
      </c>
      <c r="BH95" s="15">
        <f>IF(SUM(wSUP!$C95:$DB95),$A95*wSUP!BH95/SUM(wSUP!$C95:$DB95),0)</f>
        <v>0</v>
      </c>
      <c r="BI95" s="15">
        <f>IF(SUM(wSUP!$C95:$DB95),$A95*wSUP!BI95/SUM(wSUP!$C95:$DB95),0)</f>
        <v>0</v>
      </c>
      <c r="BJ95" s="15">
        <f>IF(SUM(wSUP!$C95:$DB95),$A95*wSUP!BJ95/SUM(wSUP!$C95:$DB95),0)</f>
        <v>0</v>
      </c>
      <c r="BK95" s="15">
        <f>IF(SUM(wSUP!$C95:$DB95),$A95*wSUP!BK95/SUM(wSUP!$C95:$DB95),0)</f>
        <v>0</v>
      </c>
      <c r="BL95" s="15">
        <f>IF(SUM(wSUP!$C95:$DB95),$A95*wSUP!BL95/SUM(wSUP!$C95:$DB95),0)</f>
        <v>0</v>
      </c>
      <c r="BM95" s="15">
        <f>IF(SUM(wSUP!$C95:$DB95),$A95*wSUP!BM95/SUM(wSUP!$C95:$DB95),0)</f>
        <v>0</v>
      </c>
      <c r="BN95" s="15">
        <f>IF(SUM(wSUP!$C95:$DB95),$A95*wSUP!BN95/SUM(wSUP!$C95:$DB95),0)</f>
        <v>0</v>
      </c>
      <c r="BO95" s="15">
        <f>IF(SUM(wSUP!$C95:$DB95),$A95*wSUP!BO95/SUM(wSUP!$C95:$DB95),0)</f>
        <v>0</v>
      </c>
      <c r="BP95" s="15">
        <f>IF(SUM(wSUP!$C95:$DB95),$A95*wSUP!BP95/SUM(wSUP!$C95:$DB95),0)</f>
        <v>0</v>
      </c>
      <c r="BQ95" s="15">
        <f>IF(SUM(wSUP!$C95:$DB95),$A95*wSUP!BQ95/SUM(wSUP!$C95:$DB95),0)</f>
        <v>0</v>
      </c>
      <c r="BR95" s="15">
        <f>IF(SUM(wSUP!$C95:$DB95),$A95*wSUP!BR95/SUM(wSUP!$C95:$DB95),0)</f>
        <v>0</v>
      </c>
      <c r="BS95" s="15">
        <f>IF(SUM(wSUP!$C95:$DB95),$A95*wSUP!BS95/SUM(wSUP!$C95:$DB95),0)</f>
        <v>0</v>
      </c>
      <c r="BT95" s="15">
        <f>IF(SUM(wSUP!$C95:$DB95),$A95*wSUP!BT95/SUM(wSUP!$C95:$DB95),0)</f>
        <v>0</v>
      </c>
      <c r="BU95" s="15">
        <f>IF(SUM(wSUP!$C95:$DB95),$A95*wSUP!BU95/SUM(wSUP!$C95:$DB95),0)</f>
        <v>0</v>
      </c>
      <c r="BV95" s="15">
        <f>IF(SUM(wSUP!$C95:$DB95),$A95*wSUP!BV95/SUM(wSUP!$C95:$DB95),0)</f>
        <v>0</v>
      </c>
      <c r="BW95" s="15">
        <f>IF(SUM(wSUP!$C95:$DB95),$A95*wSUP!BW95/SUM(wSUP!$C95:$DB95),0)</f>
        <v>0</v>
      </c>
      <c r="BX95" s="15">
        <f>IF(SUM(wSUP!$C95:$DB95),$A95*wSUP!BX95/SUM(wSUP!$C95:$DB95),0)</f>
        <v>0</v>
      </c>
      <c r="BY95" s="15">
        <f>IF(SUM(wSUP!$C95:$DB95),$A95*wSUP!BY95/SUM(wSUP!$C95:$DB95),0)</f>
        <v>0</v>
      </c>
      <c r="BZ95" s="15">
        <f>IF(SUM(wSUP!$C95:$DB95),$A95*wSUP!BZ95/SUM(wSUP!$C95:$DB95),0)</f>
        <v>3.3076127294320412</v>
      </c>
      <c r="CA95" s="15">
        <f>IF(SUM(wSUP!$C95:$DB95),$A95*wSUP!CA95/SUM(wSUP!$C95:$DB95),0)</f>
        <v>6.1565028758008493</v>
      </c>
      <c r="CB95" s="15">
        <f>IF(SUM(wSUP!$C95:$DB95),$A95*wSUP!CB95/SUM(wSUP!$C95:$DB95),0)</f>
        <v>0</v>
      </c>
      <c r="CC95" s="15">
        <f>IF(SUM(wSUP!$C95:$DB95),$A95*wSUP!CC95/SUM(wSUP!$C95:$DB95),0)</f>
        <v>0</v>
      </c>
      <c r="CD95" s="15">
        <f>IF(SUM(wSUP!$C95:$DB95),$A95*wSUP!CD95/SUM(wSUP!$C95:$DB95),0)</f>
        <v>0</v>
      </c>
      <c r="CE95" s="15">
        <f>IF(SUM(wSUP!$C95:$DB95),$A95*wSUP!CE95/SUM(wSUP!$C95:$DB95),0)</f>
        <v>0</v>
      </c>
      <c r="CF95" s="15">
        <f>IF(SUM(wSUP!$C95:$DB95),$A95*wSUP!CF95/SUM(wSUP!$C95:$DB95),0)</f>
        <v>0</v>
      </c>
      <c r="CG95" s="15">
        <f>IF(SUM(wSUP!$C95:$DB95),$A95*wSUP!CG95/SUM(wSUP!$C95:$DB95),0)</f>
        <v>0</v>
      </c>
      <c r="CH95" s="15">
        <f>IF(SUM(wSUP!$C95:$DB95),$A95*wSUP!CH95/SUM(wSUP!$C95:$DB95),0)</f>
        <v>0</v>
      </c>
      <c r="CI95" s="15">
        <f>IF(SUM(wSUP!$C95:$DB95),$A95*wSUP!CI95/SUM(wSUP!$C95:$DB95),0)</f>
        <v>0</v>
      </c>
      <c r="CJ95" s="15">
        <f>IF(SUM(wSUP!$C95:$DB95),$A95*wSUP!CJ95/SUM(wSUP!$C95:$DB95),0)</f>
        <v>0</v>
      </c>
      <c r="CK95" s="15">
        <f>IF(SUM(wSUP!$C95:$DB95),$A95*wSUP!CK95/SUM(wSUP!$C95:$DB95),0)</f>
        <v>0</v>
      </c>
      <c r="CL95" s="15">
        <f>IF(SUM(wSUP!$C95:$DB95),$A95*wSUP!CL95/SUM(wSUP!$C95:$DB95),0)</f>
        <v>132.97849276665602</v>
      </c>
      <c r="CM95" s="15">
        <f>IF(SUM(wSUP!$C95:$DB95),$A95*wSUP!CM95/SUM(wSUP!$C95:$DB95),0)</f>
        <v>0</v>
      </c>
      <c r="CN95" s="15">
        <f>IF(SUM(wSUP!$C95:$DB95),$A95*wSUP!CN95/SUM(wSUP!$C95:$DB95),0)</f>
        <v>0</v>
      </c>
      <c r="CO95" s="15">
        <f>IF(SUM(wSUP!$C95:$DB95),$A95*wSUP!CO95/SUM(wSUP!$C95:$DB95),0)</f>
        <v>0</v>
      </c>
      <c r="CP95" s="15">
        <f>IF(SUM(wSUP!$C95:$DB95),$A95*wSUP!CP95/SUM(wSUP!$C95:$DB95),0)</f>
        <v>0</v>
      </c>
      <c r="CQ95" s="15">
        <f>IF(SUM(wSUP!$C95:$DB95),$A95*wSUP!CQ95/SUM(wSUP!$C95:$DB95),0)</f>
        <v>0</v>
      </c>
      <c r="CR95" s="15">
        <f>IF(SUM(wSUP!$C95:$DB95),$A95*wSUP!CR95/SUM(wSUP!$C95:$DB95),0)</f>
        <v>0</v>
      </c>
      <c r="CS95" s="15">
        <f>IF(SUM(wSUP!$C95:$DB95),$A95*wSUP!CS95/SUM(wSUP!$C95:$DB95),0)</f>
        <v>0</v>
      </c>
      <c r="CT95" s="15">
        <f>IF(SUM(wSUP!$C95:$DB95),$A95*wSUP!CT95/SUM(wSUP!$C95:$DB95),0)</f>
        <v>0</v>
      </c>
      <c r="CU95" s="15">
        <f>IF(SUM(wSUP!$C95:$DB95),$A95*wSUP!CU95/SUM(wSUP!$C95:$DB95),0)</f>
        <v>0</v>
      </c>
      <c r="CV95" s="15">
        <f>IF(SUM(wSUP!$C95:$DB95),$A95*wSUP!CV95/SUM(wSUP!$C95:$DB95),0)</f>
        <v>0</v>
      </c>
      <c r="CW95" s="15">
        <f>IF(SUM(wSUP!$C95:$DB95),$A95*wSUP!CW95/SUM(wSUP!$C95:$DB95),0)</f>
        <v>0</v>
      </c>
      <c r="CX95" s="15">
        <f>IF(SUM(wSUP!$C95:$DB95),$A95*wSUP!CX95/SUM(wSUP!$C95:$DB95),0)</f>
        <v>0</v>
      </c>
      <c r="CY95" s="15">
        <f>IF(SUM(wSUP!$C95:$DB95),$A95*wSUP!CY95/SUM(wSUP!$C95:$DB95),0)</f>
        <v>0</v>
      </c>
      <c r="CZ95" s="15">
        <f>IF(SUM(wSUP!$C95:$DB95),$A95*wSUP!CZ95/SUM(wSUP!$C95:$DB95),0)</f>
        <v>0</v>
      </c>
      <c r="DA95" s="15">
        <f>IF(SUM(wSUP!$C95:$DB95),$A95*wSUP!DA95/SUM(wSUP!$C95:$DB95),0)</f>
        <v>0</v>
      </c>
      <c r="DB95" s="15">
        <f>IF(SUM(wSUP!$C95:$DB95),$A95*wSUP!DB95/SUM(wSUP!$C95:$DB95),0)</f>
        <v>0</v>
      </c>
      <c r="DC95" s="1"/>
    </row>
    <row r="96" spans="1:107" x14ac:dyDescent="0.35">
      <c r="A96" s="35">
        <v>414.40534808103098</v>
      </c>
      <c r="B96" s="1" t="s">
        <v>573</v>
      </c>
      <c r="C96" s="15">
        <f>IF(SUM(wSUP!$C96:$DB96),$A96*wSUP!C96/SUM(wSUP!$C96:$DB96),0)</f>
        <v>0</v>
      </c>
      <c r="D96" s="15">
        <f>IF(SUM(wSUP!$C96:$DB96),$A96*wSUP!D96/SUM(wSUP!$C96:$DB96),0)</f>
        <v>0</v>
      </c>
      <c r="E96" s="15">
        <f>IF(SUM(wSUP!$C96:$DB96),$A96*wSUP!E96/SUM(wSUP!$C96:$DB96),0)</f>
        <v>0</v>
      </c>
      <c r="F96" s="15">
        <f>IF(SUM(wSUP!$C96:$DB96),$A96*wSUP!F96/SUM(wSUP!$C96:$DB96),0)</f>
        <v>0</v>
      </c>
      <c r="G96" s="15">
        <f>IF(SUM(wSUP!$C96:$DB96),$A96*wSUP!G96/SUM(wSUP!$C96:$DB96),0)</f>
        <v>0</v>
      </c>
      <c r="H96" s="15">
        <f>IF(SUM(wSUP!$C96:$DB96),$A96*wSUP!H96/SUM(wSUP!$C96:$DB96),0)</f>
        <v>0</v>
      </c>
      <c r="I96" s="15">
        <f>IF(SUM(wSUP!$C96:$DB96),$A96*wSUP!I96/SUM(wSUP!$C96:$DB96),0)</f>
        <v>0</v>
      </c>
      <c r="J96" s="15">
        <f>IF(SUM(wSUP!$C96:$DB96),$A96*wSUP!J96/SUM(wSUP!$C96:$DB96),0)</f>
        <v>0</v>
      </c>
      <c r="K96" s="15">
        <f>IF(SUM(wSUP!$C96:$DB96),$A96*wSUP!K96/SUM(wSUP!$C96:$DB96),0)</f>
        <v>0</v>
      </c>
      <c r="L96" s="15">
        <f>IF(SUM(wSUP!$C96:$DB96),$A96*wSUP!L96/SUM(wSUP!$C96:$DB96),0)</f>
        <v>0</v>
      </c>
      <c r="M96" s="15">
        <f>IF(SUM(wSUP!$C96:$DB96),$A96*wSUP!M96/SUM(wSUP!$C96:$DB96),0)</f>
        <v>0</v>
      </c>
      <c r="N96" s="15">
        <f>IF(SUM(wSUP!$C96:$DB96),$A96*wSUP!N96/SUM(wSUP!$C96:$DB96),0)</f>
        <v>0</v>
      </c>
      <c r="O96" s="15">
        <f>IF(SUM(wSUP!$C96:$DB96),$A96*wSUP!O96/SUM(wSUP!$C96:$DB96),0)</f>
        <v>0</v>
      </c>
      <c r="P96" s="15">
        <f>IF(SUM(wSUP!$C96:$DB96),$A96*wSUP!P96/SUM(wSUP!$C96:$DB96),0)</f>
        <v>0</v>
      </c>
      <c r="Q96" s="15">
        <f>IF(SUM(wSUP!$C96:$DB96),$A96*wSUP!Q96/SUM(wSUP!$C96:$DB96),0)</f>
        <v>0</v>
      </c>
      <c r="R96" s="15">
        <f>IF(SUM(wSUP!$C96:$DB96),$A96*wSUP!R96/SUM(wSUP!$C96:$DB96),0)</f>
        <v>0</v>
      </c>
      <c r="S96" s="15">
        <f>IF(SUM(wSUP!$C96:$DB96),$A96*wSUP!S96/SUM(wSUP!$C96:$DB96),0)</f>
        <v>0</v>
      </c>
      <c r="T96" s="15">
        <f>IF(SUM(wSUP!$C96:$DB96),$A96*wSUP!T96/SUM(wSUP!$C96:$DB96),0)</f>
        <v>0</v>
      </c>
      <c r="U96" s="15">
        <f>IF(SUM(wSUP!$C96:$DB96),$A96*wSUP!U96/SUM(wSUP!$C96:$DB96),0)</f>
        <v>0</v>
      </c>
      <c r="V96" s="15">
        <f>IF(SUM(wSUP!$C96:$DB96),$A96*wSUP!V96/SUM(wSUP!$C96:$DB96),0)</f>
        <v>0</v>
      </c>
      <c r="W96" s="15">
        <f>IF(SUM(wSUP!$C96:$DB96),$A96*wSUP!W96/SUM(wSUP!$C96:$DB96),0)</f>
        <v>0</v>
      </c>
      <c r="X96" s="15">
        <f>IF(SUM(wSUP!$C96:$DB96),$A96*wSUP!X96/SUM(wSUP!$C96:$DB96),0)</f>
        <v>0</v>
      </c>
      <c r="Y96" s="15">
        <f>IF(SUM(wSUP!$C96:$DB96),$A96*wSUP!Y96/SUM(wSUP!$C96:$DB96),0)</f>
        <v>0</v>
      </c>
      <c r="Z96" s="15">
        <f>IF(SUM(wSUP!$C96:$DB96),$A96*wSUP!Z96/SUM(wSUP!$C96:$DB96),0)</f>
        <v>0</v>
      </c>
      <c r="AA96" s="15">
        <f>IF(SUM(wSUP!$C96:$DB96),$A96*wSUP!AA96/SUM(wSUP!$C96:$DB96),0)</f>
        <v>0</v>
      </c>
      <c r="AB96" s="15">
        <f>IF(SUM(wSUP!$C96:$DB96),$A96*wSUP!AB96/SUM(wSUP!$C96:$DB96),0)</f>
        <v>0</v>
      </c>
      <c r="AC96" s="15">
        <f>IF(SUM(wSUP!$C96:$DB96),$A96*wSUP!AC96/SUM(wSUP!$C96:$DB96),0)</f>
        <v>0</v>
      </c>
      <c r="AD96" s="15">
        <f>IF(SUM(wSUP!$C96:$DB96),$A96*wSUP!AD96/SUM(wSUP!$C96:$DB96),0)</f>
        <v>0</v>
      </c>
      <c r="AE96" s="15">
        <f>IF(SUM(wSUP!$C96:$DB96),$A96*wSUP!AE96/SUM(wSUP!$C96:$DB96),0)</f>
        <v>0</v>
      </c>
      <c r="AF96" s="15">
        <f>IF(SUM(wSUP!$C96:$DB96),$A96*wSUP!AF96/SUM(wSUP!$C96:$DB96),0)</f>
        <v>0</v>
      </c>
      <c r="AG96" s="15">
        <f>IF(SUM(wSUP!$C96:$DB96),$A96*wSUP!AG96/SUM(wSUP!$C96:$DB96),0)</f>
        <v>0</v>
      </c>
      <c r="AH96" s="15">
        <f>IF(SUM(wSUP!$C96:$DB96),$A96*wSUP!AH96/SUM(wSUP!$C96:$DB96),0)</f>
        <v>0</v>
      </c>
      <c r="AI96" s="15">
        <f>IF(SUM(wSUP!$C96:$DB96),$A96*wSUP!AI96/SUM(wSUP!$C96:$DB96),0)</f>
        <v>0</v>
      </c>
      <c r="AJ96" s="15">
        <f>IF(SUM(wSUP!$C96:$DB96),$A96*wSUP!AJ96/SUM(wSUP!$C96:$DB96),0)</f>
        <v>0</v>
      </c>
      <c r="AK96" s="15">
        <f>IF(SUM(wSUP!$C96:$DB96),$A96*wSUP!AK96/SUM(wSUP!$C96:$DB96),0)</f>
        <v>0</v>
      </c>
      <c r="AL96" s="15">
        <f>IF(SUM(wSUP!$C96:$DB96),$A96*wSUP!AL96/SUM(wSUP!$C96:$DB96),0)</f>
        <v>0</v>
      </c>
      <c r="AM96" s="15">
        <f>IF(SUM(wSUP!$C96:$DB96),$A96*wSUP!AM96/SUM(wSUP!$C96:$DB96),0)</f>
        <v>0</v>
      </c>
      <c r="AN96" s="15">
        <f>IF(SUM(wSUP!$C96:$DB96),$A96*wSUP!AN96/SUM(wSUP!$C96:$DB96),0)</f>
        <v>0</v>
      </c>
      <c r="AO96" s="15">
        <f>IF(SUM(wSUP!$C96:$DB96),$A96*wSUP!AO96/SUM(wSUP!$C96:$DB96),0)</f>
        <v>0</v>
      </c>
      <c r="AP96" s="15">
        <f>IF(SUM(wSUP!$C96:$DB96),$A96*wSUP!AP96/SUM(wSUP!$C96:$DB96),0)</f>
        <v>0</v>
      </c>
      <c r="AQ96" s="15">
        <f>IF(SUM(wSUP!$C96:$DB96),$A96*wSUP!AQ96/SUM(wSUP!$C96:$DB96),0)</f>
        <v>0</v>
      </c>
      <c r="AR96" s="15">
        <f>IF(SUM(wSUP!$C96:$DB96),$A96*wSUP!AR96/SUM(wSUP!$C96:$DB96),0)</f>
        <v>0</v>
      </c>
      <c r="AS96" s="15">
        <f>IF(SUM(wSUP!$C96:$DB96),$A96*wSUP!AS96/SUM(wSUP!$C96:$DB96),0)</f>
        <v>0</v>
      </c>
      <c r="AT96" s="15">
        <f>IF(SUM(wSUP!$C96:$DB96),$A96*wSUP!AT96/SUM(wSUP!$C96:$DB96),0)</f>
        <v>0</v>
      </c>
      <c r="AU96" s="15">
        <f>IF(SUM(wSUP!$C96:$DB96),$A96*wSUP!AU96/SUM(wSUP!$C96:$DB96),0)</f>
        <v>0</v>
      </c>
      <c r="AV96" s="15">
        <f>IF(SUM(wSUP!$C96:$DB96),$A96*wSUP!AV96/SUM(wSUP!$C96:$DB96),0)</f>
        <v>0</v>
      </c>
      <c r="AW96" s="15">
        <f>IF(SUM(wSUP!$C96:$DB96),$A96*wSUP!AW96/SUM(wSUP!$C96:$DB96),0)</f>
        <v>0</v>
      </c>
      <c r="AX96" s="15">
        <f>IF(SUM(wSUP!$C96:$DB96),$A96*wSUP!AX96/SUM(wSUP!$C96:$DB96),0)</f>
        <v>0</v>
      </c>
      <c r="AY96" s="15">
        <f>IF(SUM(wSUP!$C96:$DB96),$A96*wSUP!AY96/SUM(wSUP!$C96:$DB96),0)</f>
        <v>0</v>
      </c>
      <c r="AZ96" s="15">
        <f>IF(SUM(wSUP!$C96:$DB96),$A96*wSUP!AZ96/SUM(wSUP!$C96:$DB96),0)</f>
        <v>0</v>
      </c>
      <c r="BA96" s="15">
        <f>IF(SUM(wSUP!$C96:$DB96),$A96*wSUP!BA96/SUM(wSUP!$C96:$DB96),0)</f>
        <v>0</v>
      </c>
      <c r="BB96" s="15">
        <f>IF(SUM(wSUP!$C96:$DB96),$A96*wSUP!BB96/SUM(wSUP!$C96:$DB96),0)</f>
        <v>0</v>
      </c>
      <c r="BC96" s="15">
        <f>IF(SUM(wSUP!$C96:$DB96),$A96*wSUP!BC96/SUM(wSUP!$C96:$DB96),0)</f>
        <v>0</v>
      </c>
      <c r="BD96" s="15">
        <f>IF(SUM(wSUP!$C96:$DB96),$A96*wSUP!BD96/SUM(wSUP!$C96:$DB96),0)</f>
        <v>0</v>
      </c>
      <c r="BE96" s="15">
        <f>IF(SUM(wSUP!$C96:$DB96),$A96*wSUP!BE96/SUM(wSUP!$C96:$DB96),0)</f>
        <v>0</v>
      </c>
      <c r="BF96" s="15">
        <f>IF(SUM(wSUP!$C96:$DB96),$A96*wSUP!BF96/SUM(wSUP!$C96:$DB96),0)</f>
        <v>0</v>
      </c>
      <c r="BG96" s="15">
        <f>IF(SUM(wSUP!$C96:$DB96),$A96*wSUP!BG96/SUM(wSUP!$C96:$DB96),0)</f>
        <v>0</v>
      </c>
      <c r="BH96" s="15">
        <f>IF(SUM(wSUP!$C96:$DB96),$A96*wSUP!BH96/SUM(wSUP!$C96:$DB96),0)</f>
        <v>0</v>
      </c>
      <c r="BI96" s="15">
        <f>IF(SUM(wSUP!$C96:$DB96),$A96*wSUP!BI96/SUM(wSUP!$C96:$DB96),0)</f>
        <v>0</v>
      </c>
      <c r="BJ96" s="15">
        <f>IF(SUM(wSUP!$C96:$DB96),$A96*wSUP!BJ96/SUM(wSUP!$C96:$DB96),0)</f>
        <v>0</v>
      </c>
      <c r="BK96" s="15">
        <f>IF(SUM(wSUP!$C96:$DB96),$A96*wSUP!BK96/SUM(wSUP!$C96:$DB96),0)</f>
        <v>0</v>
      </c>
      <c r="BL96" s="15">
        <f>IF(SUM(wSUP!$C96:$DB96),$A96*wSUP!BL96/SUM(wSUP!$C96:$DB96),0)</f>
        <v>0</v>
      </c>
      <c r="BM96" s="15">
        <f>IF(SUM(wSUP!$C96:$DB96),$A96*wSUP!BM96/SUM(wSUP!$C96:$DB96),0)</f>
        <v>0</v>
      </c>
      <c r="BN96" s="15">
        <f>IF(SUM(wSUP!$C96:$DB96),$A96*wSUP!BN96/SUM(wSUP!$C96:$DB96),0)</f>
        <v>0</v>
      </c>
      <c r="BO96" s="15">
        <f>IF(SUM(wSUP!$C96:$DB96),$A96*wSUP!BO96/SUM(wSUP!$C96:$DB96),0)</f>
        <v>0</v>
      </c>
      <c r="BP96" s="15">
        <f>IF(SUM(wSUP!$C96:$DB96),$A96*wSUP!BP96/SUM(wSUP!$C96:$DB96),0)</f>
        <v>0</v>
      </c>
      <c r="BQ96" s="15">
        <f>IF(SUM(wSUP!$C96:$DB96),$A96*wSUP!BQ96/SUM(wSUP!$C96:$DB96),0)</f>
        <v>0</v>
      </c>
      <c r="BR96" s="15">
        <f>IF(SUM(wSUP!$C96:$DB96),$A96*wSUP!BR96/SUM(wSUP!$C96:$DB96),0)</f>
        <v>0</v>
      </c>
      <c r="BS96" s="15">
        <f>IF(SUM(wSUP!$C96:$DB96),$A96*wSUP!BS96/SUM(wSUP!$C96:$DB96),0)</f>
        <v>0</v>
      </c>
      <c r="BT96" s="15">
        <f>IF(SUM(wSUP!$C96:$DB96),$A96*wSUP!BT96/SUM(wSUP!$C96:$DB96),0)</f>
        <v>0</v>
      </c>
      <c r="BU96" s="15">
        <f>IF(SUM(wSUP!$C96:$DB96),$A96*wSUP!BU96/SUM(wSUP!$C96:$DB96),0)</f>
        <v>0</v>
      </c>
      <c r="BV96" s="15">
        <f>IF(SUM(wSUP!$C96:$DB96),$A96*wSUP!BV96/SUM(wSUP!$C96:$DB96),0)</f>
        <v>0</v>
      </c>
      <c r="BW96" s="15">
        <f>IF(SUM(wSUP!$C96:$DB96),$A96*wSUP!BW96/SUM(wSUP!$C96:$DB96),0)</f>
        <v>0</v>
      </c>
      <c r="BX96" s="15">
        <f>IF(SUM(wSUP!$C96:$DB96),$A96*wSUP!BX96/SUM(wSUP!$C96:$DB96),0)</f>
        <v>0</v>
      </c>
      <c r="BY96" s="15">
        <f>IF(SUM(wSUP!$C96:$DB96),$A96*wSUP!BY96/SUM(wSUP!$C96:$DB96),0)</f>
        <v>0</v>
      </c>
      <c r="BZ96" s="15">
        <f>IF(SUM(wSUP!$C96:$DB96),$A96*wSUP!BZ96/SUM(wSUP!$C96:$DB96),0)</f>
        <v>0</v>
      </c>
      <c r="CA96" s="15">
        <f>IF(SUM(wSUP!$C96:$DB96),$A96*wSUP!CA96/SUM(wSUP!$C96:$DB96),0)</f>
        <v>0</v>
      </c>
      <c r="CB96" s="15">
        <f>IF(SUM(wSUP!$C96:$DB96),$A96*wSUP!CB96/SUM(wSUP!$C96:$DB96),0)</f>
        <v>0</v>
      </c>
      <c r="CC96" s="15">
        <f>IF(SUM(wSUP!$C96:$DB96),$A96*wSUP!CC96/SUM(wSUP!$C96:$DB96),0)</f>
        <v>0</v>
      </c>
      <c r="CD96" s="15">
        <f>IF(SUM(wSUP!$C96:$DB96),$A96*wSUP!CD96/SUM(wSUP!$C96:$DB96),0)</f>
        <v>0</v>
      </c>
      <c r="CE96" s="15">
        <f>IF(SUM(wSUP!$C96:$DB96),$A96*wSUP!CE96/SUM(wSUP!$C96:$DB96),0)</f>
        <v>0</v>
      </c>
      <c r="CF96" s="15">
        <f>IF(SUM(wSUP!$C96:$DB96),$A96*wSUP!CF96/SUM(wSUP!$C96:$DB96),0)</f>
        <v>0</v>
      </c>
      <c r="CG96" s="15">
        <f>IF(SUM(wSUP!$C96:$DB96),$A96*wSUP!CG96/SUM(wSUP!$C96:$DB96),0)</f>
        <v>0</v>
      </c>
      <c r="CH96" s="15">
        <f>IF(SUM(wSUP!$C96:$DB96),$A96*wSUP!CH96/SUM(wSUP!$C96:$DB96),0)</f>
        <v>0</v>
      </c>
      <c r="CI96" s="15">
        <f>IF(SUM(wSUP!$C96:$DB96),$A96*wSUP!CI96/SUM(wSUP!$C96:$DB96),0)</f>
        <v>0</v>
      </c>
      <c r="CJ96" s="15">
        <f>IF(SUM(wSUP!$C96:$DB96),$A96*wSUP!CJ96/SUM(wSUP!$C96:$DB96),0)</f>
        <v>0</v>
      </c>
      <c r="CK96" s="15">
        <f>IF(SUM(wSUP!$C96:$DB96),$A96*wSUP!CK96/SUM(wSUP!$C96:$DB96),0)</f>
        <v>0</v>
      </c>
      <c r="CL96" s="15">
        <f>IF(SUM(wSUP!$C96:$DB96),$A96*wSUP!CL96/SUM(wSUP!$C96:$DB96),0)</f>
        <v>0</v>
      </c>
      <c r="CM96" s="15">
        <f>IF(SUM(wSUP!$C96:$DB96),$A96*wSUP!CM96/SUM(wSUP!$C96:$DB96),0)</f>
        <v>414.40534808103098</v>
      </c>
      <c r="CN96" s="15">
        <f>IF(SUM(wSUP!$C96:$DB96),$A96*wSUP!CN96/SUM(wSUP!$C96:$DB96),0)</f>
        <v>0</v>
      </c>
      <c r="CO96" s="15">
        <f>IF(SUM(wSUP!$C96:$DB96),$A96*wSUP!CO96/SUM(wSUP!$C96:$DB96),0)</f>
        <v>0</v>
      </c>
      <c r="CP96" s="15">
        <f>IF(SUM(wSUP!$C96:$DB96),$A96*wSUP!CP96/SUM(wSUP!$C96:$DB96),0)</f>
        <v>0</v>
      </c>
      <c r="CQ96" s="15">
        <f>IF(SUM(wSUP!$C96:$DB96),$A96*wSUP!CQ96/SUM(wSUP!$C96:$DB96),0)</f>
        <v>0</v>
      </c>
      <c r="CR96" s="15">
        <f>IF(SUM(wSUP!$C96:$DB96),$A96*wSUP!CR96/SUM(wSUP!$C96:$DB96),0)</f>
        <v>0</v>
      </c>
      <c r="CS96" s="15">
        <f>IF(SUM(wSUP!$C96:$DB96),$A96*wSUP!CS96/SUM(wSUP!$C96:$DB96),0)</f>
        <v>0</v>
      </c>
      <c r="CT96" s="15">
        <f>IF(SUM(wSUP!$C96:$DB96),$A96*wSUP!CT96/SUM(wSUP!$C96:$DB96),0)</f>
        <v>0</v>
      </c>
      <c r="CU96" s="15">
        <f>IF(SUM(wSUP!$C96:$DB96),$A96*wSUP!CU96/SUM(wSUP!$C96:$DB96),0)</f>
        <v>0</v>
      </c>
      <c r="CV96" s="15">
        <f>IF(SUM(wSUP!$C96:$DB96),$A96*wSUP!CV96/SUM(wSUP!$C96:$DB96),0)</f>
        <v>0</v>
      </c>
      <c r="CW96" s="15">
        <f>IF(SUM(wSUP!$C96:$DB96),$A96*wSUP!CW96/SUM(wSUP!$C96:$DB96),0)</f>
        <v>0</v>
      </c>
      <c r="CX96" s="15">
        <f>IF(SUM(wSUP!$C96:$DB96),$A96*wSUP!CX96/SUM(wSUP!$C96:$DB96),0)</f>
        <v>0</v>
      </c>
      <c r="CY96" s="15">
        <f>IF(SUM(wSUP!$C96:$DB96),$A96*wSUP!CY96/SUM(wSUP!$C96:$DB96),0)</f>
        <v>0</v>
      </c>
      <c r="CZ96" s="15">
        <f>IF(SUM(wSUP!$C96:$DB96),$A96*wSUP!CZ96/SUM(wSUP!$C96:$DB96),0)</f>
        <v>0</v>
      </c>
      <c r="DA96" s="15">
        <f>IF(SUM(wSUP!$C96:$DB96),$A96*wSUP!DA96/SUM(wSUP!$C96:$DB96),0)</f>
        <v>0</v>
      </c>
      <c r="DB96" s="15">
        <f>IF(SUM(wSUP!$C96:$DB96),$A96*wSUP!DB96/SUM(wSUP!$C96:$DB96),0)</f>
        <v>0</v>
      </c>
      <c r="DC96" s="1"/>
    </row>
    <row r="97" spans="1:107" x14ac:dyDescent="0.35">
      <c r="A97" s="35">
        <v>164.03474807129322</v>
      </c>
      <c r="B97" s="1" t="s">
        <v>178</v>
      </c>
      <c r="C97" s="15">
        <f>IF(SUM(wSUP!$C97:$DB97),$A97*wSUP!C97/SUM(wSUP!$C97:$DB97),0)</f>
        <v>0</v>
      </c>
      <c r="D97" s="15">
        <f>IF(SUM(wSUP!$C97:$DB97),$A97*wSUP!D97/SUM(wSUP!$C97:$DB97),0)</f>
        <v>0</v>
      </c>
      <c r="E97" s="15">
        <f>IF(SUM(wSUP!$C97:$DB97),$A97*wSUP!E97/SUM(wSUP!$C97:$DB97),0)</f>
        <v>0</v>
      </c>
      <c r="F97" s="15">
        <f>IF(SUM(wSUP!$C97:$DB97),$A97*wSUP!F97/SUM(wSUP!$C97:$DB97),0)</f>
        <v>0</v>
      </c>
      <c r="G97" s="15">
        <f>IF(SUM(wSUP!$C97:$DB97),$A97*wSUP!G97/SUM(wSUP!$C97:$DB97),0)</f>
        <v>0</v>
      </c>
      <c r="H97" s="15">
        <f>IF(SUM(wSUP!$C97:$DB97),$A97*wSUP!H97/SUM(wSUP!$C97:$DB97),0)</f>
        <v>0</v>
      </c>
      <c r="I97" s="15">
        <f>IF(SUM(wSUP!$C97:$DB97),$A97*wSUP!I97/SUM(wSUP!$C97:$DB97),0)</f>
        <v>0</v>
      </c>
      <c r="J97" s="15">
        <f>IF(SUM(wSUP!$C97:$DB97),$A97*wSUP!J97/SUM(wSUP!$C97:$DB97),0)</f>
        <v>0</v>
      </c>
      <c r="K97" s="15">
        <f>IF(SUM(wSUP!$C97:$DB97),$A97*wSUP!K97/SUM(wSUP!$C97:$DB97),0)</f>
        <v>0</v>
      </c>
      <c r="L97" s="15">
        <f>IF(SUM(wSUP!$C97:$DB97),$A97*wSUP!L97/SUM(wSUP!$C97:$DB97),0)</f>
        <v>0</v>
      </c>
      <c r="M97" s="15">
        <f>IF(SUM(wSUP!$C97:$DB97),$A97*wSUP!M97/SUM(wSUP!$C97:$DB97),0)</f>
        <v>0</v>
      </c>
      <c r="N97" s="15">
        <f>IF(SUM(wSUP!$C97:$DB97),$A97*wSUP!N97/SUM(wSUP!$C97:$DB97),0)</f>
        <v>0</v>
      </c>
      <c r="O97" s="15">
        <f>IF(SUM(wSUP!$C97:$DB97),$A97*wSUP!O97/SUM(wSUP!$C97:$DB97),0)</f>
        <v>0</v>
      </c>
      <c r="P97" s="15">
        <f>IF(SUM(wSUP!$C97:$DB97),$A97*wSUP!P97/SUM(wSUP!$C97:$DB97),0)</f>
        <v>0</v>
      </c>
      <c r="Q97" s="15">
        <f>IF(SUM(wSUP!$C97:$DB97),$A97*wSUP!Q97/SUM(wSUP!$C97:$DB97),0)</f>
        <v>0</v>
      </c>
      <c r="R97" s="15">
        <f>IF(SUM(wSUP!$C97:$DB97),$A97*wSUP!R97/SUM(wSUP!$C97:$DB97),0)</f>
        <v>0</v>
      </c>
      <c r="S97" s="15">
        <f>IF(SUM(wSUP!$C97:$DB97),$A97*wSUP!S97/SUM(wSUP!$C97:$DB97),0)</f>
        <v>0</v>
      </c>
      <c r="T97" s="15">
        <f>IF(SUM(wSUP!$C97:$DB97),$A97*wSUP!T97/SUM(wSUP!$C97:$DB97),0)</f>
        <v>0</v>
      </c>
      <c r="U97" s="15">
        <f>IF(SUM(wSUP!$C97:$DB97),$A97*wSUP!U97/SUM(wSUP!$C97:$DB97),0)</f>
        <v>0</v>
      </c>
      <c r="V97" s="15">
        <f>IF(SUM(wSUP!$C97:$DB97),$A97*wSUP!V97/SUM(wSUP!$C97:$DB97),0)</f>
        <v>0</v>
      </c>
      <c r="W97" s="15">
        <f>IF(SUM(wSUP!$C97:$DB97),$A97*wSUP!W97/SUM(wSUP!$C97:$DB97),0)</f>
        <v>0</v>
      </c>
      <c r="X97" s="15">
        <f>IF(SUM(wSUP!$C97:$DB97),$A97*wSUP!X97/SUM(wSUP!$C97:$DB97),0)</f>
        <v>0</v>
      </c>
      <c r="Y97" s="15">
        <f>IF(SUM(wSUP!$C97:$DB97),$A97*wSUP!Y97/SUM(wSUP!$C97:$DB97),0)</f>
        <v>0</v>
      </c>
      <c r="Z97" s="15">
        <f>IF(SUM(wSUP!$C97:$DB97),$A97*wSUP!Z97/SUM(wSUP!$C97:$DB97),0)</f>
        <v>0</v>
      </c>
      <c r="AA97" s="15">
        <f>IF(SUM(wSUP!$C97:$DB97),$A97*wSUP!AA97/SUM(wSUP!$C97:$DB97),0)</f>
        <v>0</v>
      </c>
      <c r="AB97" s="15">
        <f>IF(SUM(wSUP!$C97:$DB97),$A97*wSUP!AB97/SUM(wSUP!$C97:$DB97),0)</f>
        <v>0</v>
      </c>
      <c r="AC97" s="15">
        <f>IF(SUM(wSUP!$C97:$DB97),$A97*wSUP!AC97/SUM(wSUP!$C97:$DB97),0)</f>
        <v>0</v>
      </c>
      <c r="AD97" s="15">
        <f>IF(SUM(wSUP!$C97:$DB97),$A97*wSUP!AD97/SUM(wSUP!$C97:$DB97),0)</f>
        <v>0</v>
      </c>
      <c r="AE97" s="15">
        <f>IF(SUM(wSUP!$C97:$DB97),$A97*wSUP!AE97/SUM(wSUP!$C97:$DB97),0)</f>
        <v>0</v>
      </c>
      <c r="AF97" s="15">
        <f>IF(SUM(wSUP!$C97:$DB97),$A97*wSUP!AF97/SUM(wSUP!$C97:$DB97),0)</f>
        <v>0</v>
      </c>
      <c r="AG97" s="15">
        <f>IF(SUM(wSUP!$C97:$DB97),$A97*wSUP!AG97/SUM(wSUP!$C97:$DB97),0)</f>
        <v>0</v>
      </c>
      <c r="AH97" s="15">
        <f>IF(SUM(wSUP!$C97:$DB97),$A97*wSUP!AH97/SUM(wSUP!$C97:$DB97),0)</f>
        <v>0</v>
      </c>
      <c r="AI97" s="15">
        <f>IF(SUM(wSUP!$C97:$DB97),$A97*wSUP!AI97/SUM(wSUP!$C97:$DB97),0)</f>
        <v>0</v>
      </c>
      <c r="AJ97" s="15">
        <f>IF(SUM(wSUP!$C97:$DB97),$A97*wSUP!AJ97/SUM(wSUP!$C97:$DB97),0)</f>
        <v>0</v>
      </c>
      <c r="AK97" s="15">
        <f>IF(SUM(wSUP!$C97:$DB97),$A97*wSUP!AK97/SUM(wSUP!$C97:$DB97),0)</f>
        <v>0</v>
      </c>
      <c r="AL97" s="15">
        <f>IF(SUM(wSUP!$C97:$DB97),$A97*wSUP!AL97/SUM(wSUP!$C97:$DB97),0)</f>
        <v>0</v>
      </c>
      <c r="AM97" s="15">
        <f>IF(SUM(wSUP!$C97:$DB97),$A97*wSUP!AM97/SUM(wSUP!$C97:$DB97),0)</f>
        <v>0</v>
      </c>
      <c r="AN97" s="15">
        <f>IF(SUM(wSUP!$C97:$DB97),$A97*wSUP!AN97/SUM(wSUP!$C97:$DB97),0)</f>
        <v>0</v>
      </c>
      <c r="AO97" s="15">
        <f>IF(SUM(wSUP!$C97:$DB97),$A97*wSUP!AO97/SUM(wSUP!$C97:$DB97),0)</f>
        <v>0</v>
      </c>
      <c r="AP97" s="15">
        <f>IF(SUM(wSUP!$C97:$DB97),$A97*wSUP!AP97/SUM(wSUP!$C97:$DB97),0)</f>
        <v>0</v>
      </c>
      <c r="AQ97" s="15">
        <f>IF(SUM(wSUP!$C97:$DB97),$A97*wSUP!AQ97/SUM(wSUP!$C97:$DB97),0)</f>
        <v>0</v>
      </c>
      <c r="AR97" s="15">
        <f>IF(SUM(wSUP!$C97:$DB97),$A97*wSUP!AR97/SUM(wSUP!$C97:$DB97),0)</f>
        <v>0</v>
      </c>
      <c r="AS97" s="15">
        <f>IF(SUM(wSUP!$C97:$DB97),$A97*wSUP!AS97/SUM(wSUP!$C97:$DB97),0)</f>
        <v>0</v>
      </c>
      <c r="AT97" s="15">
        <f>IF(SUM(wSUP!$C97:$DB97),$A97*wSUP!AT97/SUM(wSUP!$C97:$DB97),0)</f>
        <v>0</v>
      </c>
      <c r="AU97" s="15">
        <f>IF(SUM(wSUP!$C97:$DB97),$A97*wSUP!AU97/SUM(wSUP!$C97:$DB97),0)</f>
        <v>0</v>
      </c>
      <c r="AV97" s="15">
        <f>IF(SUM(wSUP!$C97:$DB97),$A97*wSUP!AV97/SUM(wSUP!$C97:$DB97),0)</f>
        <v>0</v>
      </c>
      <c r="AW97" s="15">
        <f>IF(SUM(wSUP!$C97:$DB97),$A97*wSUP!AW97/SUM(wSUP!$C97:$DB97),0)</f>
        <v>0</v>
      </c>
      <c r="AX97" s="15">
        <f>IF(SUM(wSUP!$C97:$DB97),$A97*wSUP!AX97/SUM(wSUP!$C97:$DB97),0)</f>
        <v>0</v>
      </c>
      <c r="AY97" s="15">
        <f>IF(SUM(wSUP!$C97:$DB97),$A97*wSUP!AY97/SUM(wSUP!$C97:$DB97),0)</f>
        <v>0</v>
      </c>
      <c r="AZ97" s="15">
        <f>IF(SUM(wSUP!$C97:$DB97),$A97*wSUP!AZ97/SUM(wSUP!$C97:$DB97),0)</f>
        <v>0</v>
      </c>
      <c r="BA97" s="15">
        <f>IF(SUM(wSUP!$C97:$DB97),$A97*wSUP!BA97/SUM(wSUP!$C97:$DB97),0)</f>
        <v>0</v>
      </c>
      <c r="BB97" s="15">
        <f>IF(SUM(wSUP!$C97:$DB97),$A97*wSUP!BB97/SUM(wSUP!$C97:$DB97),0)</f>
        <v>0</v>
      </c>
      <c r="BC97" s="15">
        <f>IF(SUM(wSUP!$C97:$DB97),$A97*wSUP!BC97/SUM(wSUP!$C97:$DB97),0)</f>
        <v>0</v>
      </c>
      <c r="BD97" s="15">
        <f>IF(SUM(wSUP!$C97:$DB97),$A97*wSUP!BD97/SUM(wSUP!$C97:$DB97),0)</f>
        <v>0</v>
      </c>
      <c r="BE97" s="15">
        <f>IF(SUM(wSUP!$C97:$DB97),$A97*wSUP!BE97/SUM(wSUP!$C97:$DB97),0)</f>
        <v>0</v>
      </c>
      <c r="BF97" s="15">
        <f>IF(SUM(wSUP!$C97:$DB97),$A97*wSUP!BF97/SUM(wSUP!$C97:$DB97),0)</f>
        <v>0</v>
      </c>
      <c r="BG97" s="15">
        <f>IF(SUM(wSUP!$C97:$DB97),$A97*wSUP!BG97/SUM(wSUP!$C97:$DB97),0)</f>
        <v>0</v>
      </c>
      <c r="BH97" s="15">
        <f>IF(SUM(wSUP!$C97:$DB97),$A97*wSUP!BH97/SUM(wSUP!$C97:$DB97),0)</f>
        <v>0</v>
      </c>
      <c r="BI97" s="15">
        <f>IF(SUM(wSUP!$C97:$DB97),$A97*wSUP!BI97/SUM(wSUP!$C97:$DB97),0)</f>
        <v>0</v>
      </c>
      <c r="BJ97" s="15">
        <f>IF(SUM(wSUP!$C97:$DB97),$A97*wSUP!BJ97/SUM(wSUP!$C97:$DB97),0)</f>
        <v>0</v>
      </c>
      <c r="BK97" s="15">
        <f>IF(SUM(wSUP!$C97:$DB97),$A97*wSUP!BK97/SUM(wSUP!$C97:$DB97),0)</f>
        <v>0</v>
      </c>
      <c r="BL97" s="15">
        <f>IF(SUM(wSUP!$C97:$DB97),$A97*wSUP!BL97/SUM(wSUP!$C97:$DB97),0)</f>
        <v>0</v>
      </c>
      <c r="BM97" s="15">
        <f>IF(SUM(wSUP!$C97:$DB97),$A97*wSUP!BM97/SUM(wSUP!$C97:$DB97),0)</f>
        <v>0</v>
      </c>
      <c r="BN97" s="15">
        <f>IF(SUM(wSUP!$C97:$DB97),$A97*wSUP!BN97/SUM(wSUP!$C97:$DB97),0)</f>
        <v>0</v>
      </c>
      <c r="BO97" s="15">
        <f>IF(SUM(wSUP!$C97:$DB97),$A97*wSUP!BO97/SUM(wSUP!$C97:$DB97),0)</f>
        <v>0</v>
      </c>
      <c r="BP97" s="15">
        <f>IF(SUM(wSUP!$C97:$DB97),$A97*wSUP!BP97/SUM(wSUP!$C97:$DB97),0)</f>
        <v>0</v>
      </c>
      <c r="BQ97" s="15">
        <f>IF(SUM(wSUP!$C97:$DB97),$A97*wSUP!BQ97/SUM(wSUP!$C97:$DB97),0)</f>
        <v>0</v>
      </c>
      <c r="BR97" s="15">
        <f>IF(SUM(wSUP!$C97:$DB97),$A97*wSUP!BR97/SUM(wSUP!$C97:$DB97),0)</f>
        <v>0</v>
      </c>
      <c r="BS97" s="15">
        <f>IF(SUM(wSUP!$C97:$DB97),$A97*wSUP!BS97/SUM(wSUP!$C97:$DB97),0)</f>
        <v>0</v>
      </c>
      <c r="BT97" s="15">
        <f>IF(SUM(wSUP!$C97:$DB97),$A97*wSUP!BT97/SUM(wSUP!$C97:$DB97),0)</f>
        <v>0</v>
      </c>
      <c r="BU97" s="15">
        <f>IF(SUM(wSUP!$C97:$DB97),$A97*wSUP!BU97/SUM(wSUP!$C97:$DB97),0)</f>
        <v>0</v>
      </c>
      <c r="BV97" s="15">
        <f>IF(SUM(wSUP!$C97:$DB97),$A97*wSUP!BV97/SUM(wSUP!$C97:$DB97),0)</f>
        <v>0</v>
      </c>
      <c r="BW97" s="15">
        <f>IF(SUM(wSUP!$C97:$DB97),$A97*wSUP!BW97/SUM(wSUP!$C97:$DB97),0)</f>
        <v>0</v>
      </c>
      <c r="BX97" s="15">
        <f>IF(SUM(wSUP!$C97:$DB97),$A97*wSUP!BX97/SUM(wSUP!$C97:$DB97),0)</f>
        <v>0</v>
      </c>
      <c r="BY97" s="15">
        <f>IF(SUM(wSUP!$C97:$DB97),$A97*wSUP!BY97/SUM(wSUP!$C97:$DB97),0)</f>
        <v>0</v>
      </c>
      <c r="BZ97" s="15">
        <f>IF(SUM(wSUP!$C97:$DB97),$A97*wSUP!BZ97/SUM(wSUP!$C97:$DB97),0)</f>
        <v>0</v>
      </c>
      <c r="CA97" s="15">
        <f>IF(SUM(wSUP!$C97:$DB97),$A97*wSUP!CA97/SUM(wSUP!$C97:$DB97),0)</f>
        <v>0</v>
      </c>
      <c r="CB97" s="15">
        <f>IF(SUM(wSUP!$C97:$DB97),$A97*wSUP!CB97/SUM(wSUP!$C97:$DB97),0)</f>
        <v>0</v>
      </c>
      <c r="CC97" s="15">
        <f>IF(SUM(wSUP!$C97:$DB97),$A97*wSUP!CC97/SUM(wSUP!$C97:$DB97),0)</f>
        <v>0</v>
      </c>
      <c r="CD97" s="15">
        <f>IF(SUM(wSUP!$C97:$DB97),$A97*wSUP!CD97/SUM(wSUP!$C97:$DB97),0)</f>
        <v>0</v>
      </c>
      <c r="CE97" s="15">
        <f>IF(SUM(wSUP!$C97:$DB97),$A97*wSUP!CE97/SUM(wSUP!$C97:$DB97),0)</f>
        <v>0</v>
      </c>
      <c r="CF97" s="15">
        <f>IF(SUM(wSUP!$C97:$DB97),$A97*wSUP!CF97/SUM(wSUP!$C97:$DB97),0)</f>
        <v>0.64873012148235598</v>
      </c>
      <c r="CG97" s="15">
        <f>IF(SUM(wSUP!$C97:$DB97),$A97*wSUP!CG97/SUM(wSUP!$C97:$DB97),0)</f>
        <v>1.0289828786432642</v>
      </c>
      <c r="CH97" s="15">
        <f>IF(SUM(wSUP!$C97:$DB97),$A97*wSUP!CH97/SUM(wSUP!$C97:$DB97),0)</f>
        <v>0</v>
      </c>
      <c r="CI97" s="15">
        <f>IF(SUM(wSUP!$C97:$DB97),$A97*wSUP!CI97/SUM(wSUP!$C97:$DB97),0)</f>
        <v>0.1644680833321458</v>
      </c>
      <c r="CJ97" s="15">
        <f>IF(SUM(wSUP!$C97:$DB97),$A97*wSUP!CJ97/SUM(wSUP!$C97:$DB97),0)</f>
        <v>0</v>
      </c>
      <c r="CK97" s="15">
        <f>IF(SUM(wSUP!$C97:$DB97),$A97*wSUP!CK97/SUM(wSUP!$C97:$DB97),0)</f>
        <v>0</v>
      </c>
      <c r="CL97" s="15">
        <f>IF(SUM(wSUP!$C97:$DB97),$A97*wSUP!CL97/SUM(wSUP!$C97:$DB97),0)</f>
        <v>0</v>
      </c>
      <c r="CM97" s="15">
        <f>IF(SUM(wSUP!$C97:$DB97),$A97*wSUP!CM97/SUM(wSUP!$C97:$DB97),0)</f>
        <v>0</v>
      </c>
      <c r="CN97" s="15">
        <f>IF(SUM(wSUP!$C97:$DB97),$A97*wSUP!CN97/SUM(wSUP!$C97:$DB97),0)</f>
        <v>157.70789961213703</v>
      </c>
      <c r="CO97" s="15">
        <f>IF(SUM(wSUP!$C97:$DB97),$A97*wSUP!CO97/SUM(wSUP!$C97:$DB97),0)</f>
        <v>0</v>
      </c>
      <c r="CP97" s="15">
        <f>IF(SUM(wSUP!$C97:$DB97),$A97*wSUP!CP97/SUM(wSUP!$C97:$DB97),0)</f>
        <v>0</v>
      </c>
      <c r="CQ97" s="15">
        <f>IF(SUM(wSUP!$C97:$DB97),$A97*wSUP!CQ97/SUM(wSUP!$C97:$DB97),0)</f>
        <v>0.14472945064997378</v>
      </c>
      <c r="CR97" s="15">
        <f>IF(SUM(wSUP!$C97:$DB97),$A97*wSUP!CR97/SUM(wSUP!$C97:$DB97),0)</f>
        <v>0</v>
      </c>
      <c r="CS97" s="15">
        <f>IF(SUM(wSUP!$C97:$DB97),$A97*wSUP!CS97/SUM(wSUP!$C97:$DB97),0)</f>
        <v>0.36079779881582719</v>
      </c>
      <c r="CT97" s="15">
        <f>IF(SUM(wSUP!$C97:$DB97),$A97*wSUP!CT97/SUM(wSUP!$C97:$DB97),0)</f>
        <v>0</v>
      </c>
      <c r="CU97" s="15">
        <f>IF(SUM(wSUP!$C97:$DB97),$A97*wSUP!CU97/SUM(wSUP!$C97:$DB97),0)</f>
        <v>0</v>
      </c>
      <c r="CV97" s="15">
        <f>IF(SUM(wSUP!$C97:$DB97),$A97*wSUP!CV97/SUM(wSUP!$C97:$DB97),0)</f>
        <v>3.2924143071685861</v>
      </c>
      <c r="CW97" s="15">
        <f>IF(SUM(wSUP!$C97:$DB97),$A97*wSUP!CW97/SUM(wSUP!$C97:$DB97),0)</f>
        <v>0</v>
      </c>
      <c r="CX97" s="15">
        <f>IF(SUM(wSUP!$C97:$DB97),$A97*wSUP!CX97/SUM(wSUP!$C97:$DB97),0)</f>
        <v>0</v>
      </c>
      <c r="CY97" s="15">
        <f>IF(SUM(wSUP!$C97:$DB97),$A97*wSUP!CY97/SUM(wSUP!$C97:$DB97),0)</f>
        <v>0.29305502676130057</v>
      </c>
      <c r="CZ97" s="15">
        <f>IF(SUM(wSUP!$C97:$DB97),$A97*wSUP!CZ97/SUM(wSUP!$C97:$DB97),0)</f>
        <v>0.39367079230273355</v>
      </c>
      <c r="DA97" s="15">
        <f>IF(SUM(wSUP!$C97:$DB97),$A97*wSUP!DA97/SUM(wSUP!$C97:$DB97),0)</f>
        <v>0</v>
      </c>
      <c r="DB97" s="15">
        <f>IF(SUM(wSUP!$C97:$DB97),$A97*wSUP!DB97/SUM(wSUP!$C97:$DB97),0)</f>
        <v>0</v>
      </c>
      <c r="DC97" s="1"/>
    </row>
    <row r="98" spans="1:107" x14ac:dyDescent="0.35">
      <c r="A98" s="35">
        <v>55.445231771277896</v>
      </c>
      <c r="B98" s="1" t="s">
        <v>577</v>
      </c>
      <c r="C98" s="15">
        <f>IF(SUM(wSUP!$C98:$DB98),$A98*wSUP!C98/SUM(wSUP!$C98:$DB98),0)</f>
        <v>0</v>
      </c>
      <c r="D98" s="15">
        <f>IF(SUM(wSUP!$C98:$DB98),$A98*wSUP!D98/SUM(wSUP!$C98:$DB98),0)</f>
        <v>0</v>
      </c>
      <c r="E98" s="15">
        <f>IF(SUM(wSUP!$C98:$DB98),$A98*wSUP!E98/SUM(wSUP!$C98:$DB98),0)</f>
        <v>0</v>
      </c>
      <c r="F98" s="15">
        <f>IF(SUM(wSUP!$C98:$DB98),$A98*wSUP!F98/SUM(wSUP!$C98:$DB98),0)</f>
        <v>0</v>
      </c>
      <c r="G98" s="15">
        <f>IF(SUM(wSUP!$C98:$DB98),$A98*wSUP!G98/SUM(wSUP!$C98:$DB98),0)</f>
        <v>0</v>
      </c>
      <c r="H98" s="15">
        <f>IF(SUM(wSUP!$C98:$DB98),$A98*wSUP!H98/SUM(wSUP!$C98:$DB98),0)</f>
        <v>0</v>
      </c>
      <c r="I98" s="15">
        <f>IF(SUM(wSUP!$C98:$DB98),$A98*wSUP!I98/SUM(wSUP!$C98:$DB98),0)</f>
        <v>0</v>
      </c>
      <c r="J98" s="15">
        <f>IF(SUM(wSUP!$C98:$DB98),$A98*wSUP!J98/SUM(wSUP!$C98:$DB98),0)</f>
        <v>0</v>
      </c>
      <c r="K98" s="15">
        <f>IF(SUM(wSUP!$C98:$DB98),$A98*wSUP!K98/SUM(wSUP!$C98:$DB98),0)</f>
        <v>0</v>
      </c>
      <c r="L98" s="15">
        <f>IF(SUM(wSUP!$C98:$DB98),$A98*wSUP!L98/SUM(wSUP!$C98:$DB98),0)</f>
        <v>0</v>
      </c>
      <c r="M98" s="15">
        <f>IF(SUM(wSUP!$C98:$DB98),$A98*wSUP!M98/SUM(wSUP!$C98:$DB98),0)</f>
        <v>0</v>
      </c>
      <c r="N98" s="15">
        <f>IF(SUM(wSUP!$C98:$DB98),$A98*wSUP!N98/SUM(wSUP!$C98:$DB98),0)</f>
        <v>0</v>
      </c>
      <c r="O98" s="15">
        <f>IF(SUM(wSUP!$C98:$DB98),$A98*wSUP!O98/SUM(wSUP!$C98:$DB98),0)</f>
        <v>0</v>
      </c>
      <c r="P98" s="15">
        <f>IF(SUM(wSUP!$C98:$DB98),$A98*wSUP!P98/SUM(wSUP!$C98:$DB98),0)</f>
        <v>0</v>
      </c>
      <c r="Q98" s="15">
        <f>IF(SUM(wSUP!$C98:$DB98),$A98*wSUP!Q98/SUM(wSUP!$C98:$DB98),0)</f>
        <v>0</v>
      </c>
      <c r="R98" s="15">
        <f>IF(SUM(wSUP!$C98:$DB98),$A98*wSUP!R98/SUM(wSUP!$C98:$DB98),0)</f>
        <v>0</v>
      </c>
      <c r="S98" s="15">
        <f>IF(SUM(wSUP!$C98:$DB98),$A98*wSUP!S98/SUM(wSUP!$C98:$DB98),0)</f>
        <v>0</v>
      </c>
      <c r="T98" s="15">
        <f>IF(SUM(wSUP!$C98:$DB98),$A98*wSUP!T98/SUM(wSUP!$C98:$DB98),0)</f>
        <v>0</v>
      </c>
      <c r="U98" s="15">
        <f>IF(SUM(wSUP!$C98:$DB98),$A98*wSUP!U98/SUM(wSUP!$C98:$DB98),0)</f>
        <v>0</v>
      </c>
      <c r="V98" s="15">
        <f>IF(SUM(wSUP!$C98:$DB98),$A98*wSUP!V98/SUM(wSUP!$C98:$DB98),0)</f>
        <v>0</v>
      </c>
      <c r="W98" s="15">
        <f>IF(SUM(wSUP!$C98:$DB98),$A98*wSUP!W98/SUM(wSUP!$C98:$DB98),0)</f>
        <v>0</v>
      </c>
      <c r="X98" s="15">
        <f>IF(SUM(wSUP!$C98:$DB98),$A98*wSUP!X98/SUM(wSUP!$C98:$DB98),0)</f>
        <v>0</v>
      </c>
      <c r="Y98" s="15">
        <f>IF(SUM(wSUP!$C98:$DB98),$A98*wSUP!Y98/SUM(wSUP!$C98:$DB98),0)</f>
        <v>0</v>
      </c>
      <c r="Z98" s="15">
        <f>IF(SUM(wSUP!$C98:$DB98),$A98*wSUP!Z98/SUM(wSUP!$C98:$DB98),0)</f>
        <v>0</v>
      </c>
      <c r="AA98" s="15">
        <f>IF(SUM(wSUP!$C98:$DB98),$A98*wSUP!AA98/SUM(wSUP!$C98:$DB98),0)</f>
        <v>0</v>
      </c>
      <c r="AB98" s="15">
        <f>IF(SUM(wSUP!$C98:$DB98),$A98*wSUP!AB98/SUM(wSUP!$C98:$DB98),0)</f>
        <v>0</v>
      </c>
      <c r="AC98" s="15">
        <f>IF(SUM(wSUP!$C98:$DB98),$A98*wSUP!AC98/SUM(wSUP!$C98:$DB98),0)</f>
        <v>0</v>
      </c>
      <c r="AD98" s="15">
        <f>IF(SUM(wSUP!$C98:$DB98),$A98*wSUP!AD98/SUM(wSUP!$C98:$DB98),0)</f>
        <v>0</v>
      </c>
      <c r="AE98" s="15">
        <f>IF(SUM(wSUP!$C98:$DB98),$A98*wSUP!AE98/SUM(wSUP!$C98:$DB98),0)</f>
        <v>0</v>
      </c>
      <c r="AF98" s="15">
        <f>IF(SUM(wSUP!$C98:$DB98),$A98*wSUP!AF98/SUM(wSUP!$C98:$DB98),0)</f>
        <v>0</v>
      </c>
      <c r="AG98" s="15">
        <f>IF(SUM(wSUP!$C98:$DB98),$A98*wSUP!AG98/SUM(wSUP!$C98:$DB98),0)</f>
        <v>0</v>
      </c>
      <c r="AH98" s="15">
        <f>IF(SUM(wSUP!$C98:$DB98),$A98*wSUP!AH98/SUM(wSUP!$C98:$DB98),0)</f>
        <v>0</v>
      </c>
      <c r="AI98" s="15">
        <f>IF(SUM(wSUP!$C98:$DB98),$A98*wSUP!AI98/SUM(wSUP!$C98:$DB98),0)</f>
        <v>0</v>
      </c>
      <c r="AJ98" s="15">
        <f>IF(SUM(wSUP!$C98:$DB98),$A98*wSUP!AJ98/SUM(wSUP!$C98:$DB98),0)</f>
        <v>0</v>
      </c>
      <c r="AK98" s="15">
        <f>IF(SUM(wSUP!$C98:$DB98),$A98*wSUP!AK98/SUM(wSUP!$C98:$DB98),0)</f>
        <v>0</v>
      </c>
      <c r="AL98" s="15">
        <f>IF(SUM(wSUP!$C98:$DB98),$A98*wSUP!AL98/SUM(wSUP!$C98:$DB98),0)</f>
        <v>0</v>
      </c>
      <c r="AM98" s="15">
        <f>IF(SUM(wSUP!$C98:$DB98),$A98*wSUP!AM98/SUM(wSUP!$C98:$DB98),0)</f>
        <v>0</v>
      </c>
      <c r="AN98" s="15">
        <f>IF(SUM(wSUP!$C98:$DB98),$A98*wSUP!AN98/SUM(wSUP!$C98:$DB98),0)</f>
        <v>0</v>
      </c>
      <c r="AO98" s="15">
        <f>IF(SUM(wSUP!$C98:$DB98),$A98*wSUP!AO98/SUM(wSUP!$C98:$DB98),0)</f>
        <v>0</v>
      </c>
      <c r="AP98" s="15">
        <f>IF(SUM(wSUP!$C98:$DB98),$A98*wSUP!AP98/SUM(wSUP!$C98:$DB98),0)</f>
        <v>0</v>
      </c>
      <c r="AQ98" s="15">
        <f>IF(SUM(wSUP!$C98:$DB98),$A98*wSUP!AQ98/SUM(wSUP!$C98:$DB98),0)</f>
        <v>0</v>
      </c>
      <c r="AR98" s="15">
        <f>IF(SUM(wSUP!$C98:$DB98),$A98*wSUP!AR98/SUM(wSUP!$C98:$DB98),0)</f>
        <v>0</v>
      </c>
      <c r="AS98" s="15">
        <f>IF(SUM(wSUP!$C98:$DB98),$A98*wSUP!AS98/SUM(wSUP!$C98:$DB98),0)</f>
        <v>0</v>
      </c>
      <c r="AT98" s="15">
        <f>IF(SUM(wSUP!$C98:$DB98),$A98*wSUP!AT98/SUM(wSUP!$C98:$DB98),0)</f>
        <v>0</v>
      </c>
      <c r="AU98" s="15">
        <f>IF(SUM(wSUP!$C98:$DB98),$A98*wSUP!AU98/SUM(wSUP!$C98:$DB98),0)</f>
        <v>0</v>
      </c>
      <c r="AV98" s="15">
        <f>IF(SUM(wSUP!$C98:$DB98),$A98*wSUP!AV98/SUM(wSUP!$C98:$DB98),0)</f>
        <v>0</v>
      </c>
      <c r="AW98" s="15">
        <f>IF(SUM(wSUP!$C98:$DB98),$A98*wSUP!AW98/SUM(wSUP!$C98:$DB98),0)</f>
        <v>0</v>
      </c>
      <c r="AX98" s="15">
        <f>IF(SUM(wSUP!$C98:$DB98),$A98*wSUP!AX98/SUM(wSUP!$C98:$DB98),0)</f>
        <v>0</v>
      </c>
      <c r="AY98" s="15">
        <f>IF(SUM(wSUP!$C98:$DB98),$A98*wSUP!AY98/SUM(wSUP!$C98:$DB98),0)</f>
        <v>0</v>
      </c>
      <c r="AZ98" s="15">
        <f>IF(SUM(wSUP!$C98:$DB98),$A98*wSUP!AZ98/SUM(wSUP!$C98:$DB98),0)</f>
        <v>0</v>
      </c>
      <c r="BA98" s="15">
        <f>IF(SUM(wSUP!$C98:$DB98),$A98*wSUP!BA98/SUM(wSUP!$C98:$DB98),0)</f>
        <v>0</v>
      </c>
      <c r="BB98" s="15">
        <f>IF(SUM(wSUP!$C98:$DB98),$A98*wSUP!BB98/SUM(wSUP!$C98:$DB98),0)</f>
        <v>0</v>
      </c>
      <c r="BC98" s="15">
        <f>IF(SUM(wSUP!$C98:$DB98),$A98*wSUP!BC98/SUM(wSUP!$C98:$DB98),0)</f>
        <v>0</v>
      </c>
      <c r="BD98" s="15">
        <f>IF(SUM(wSUP!$C98:$DB98),$A98*wSUP!BD98/SUM(wSUP!$C98:$DB98),0)</f>
        <v>0</v>
      </c>
      <c r="BE98" s="15">
        <f>IF(SUM(wSUP!$C98:$DB98),$A98*wSUP!BE98/SUM(wSUP!$C98:$DB98),0)</f>
        <v>0</v>
      </c>
      <c r="BF98" s="15">
        <f>IF(SUM(wSUP!$C98:$DB98),$A98*wSUP!BF98/SUM(wSUP!$C98:$DB98),0)</f>
        <v>0</v>
      </c>
      <c r="BG98" s="15">
        <f>IF(SUM(wSUP!$C98:$DB98),$A98*wSUP!BG98/SUM(wSUP!$C98:$DB98),0)</f>
        <v>0</v>
      </c>
      <c r="BH98" s="15">
        <f>IF(SUM(wSUP!$C98:$DB98),$A98*wSUP!BH98/SUM(wSUP!$C98:$DB98),0)</f>
        <v>0</v>
      </c>
      <c r="BI98" s="15">
        <f>IF(SUM(wSUP!$C98:$DB98),$A98*wSUP!BI98/SUM(wSUP!$C98:$DB98),0)</f>
        <v>0</v>
      </c>
      <c r="BJ98" s="15">
        <f>IF(SUM(wSUP!$C98:$DB98),$A98*wSUP!BJ98/SUM(wSUP!$C98:$DB98),0)</f>
        <v>0</v>
      </c>
      <c r="BK98" s="15">
        <f>IF(SUM(wSUP!$C98:$DB98),$A98*wSUP!BK98/SUM(wSUP!$C98:$DB98),0)</f>
        <v>0</v>
      </c>
      <c r="BL98" s="15">
        <f>IF(SUM(wSUP!$C98:$DB98),$A98*wSUP!BL98/SUM(wSUP!$C98:$DB98),0)</f>
        <v>0</v>
      </c>
      <c r="BM98" s="15">
        <f>IF(SUM(wSUP!$C98:$DB98),$A98*wSUP!BM98/SUM(wSUP!$C98:$DB98),0)</f>
        <v>0</v>
      </c>
      <c r="BN98" s="15">
        <f>IF(SUM(wSUP!$C98:$DB98),$A98*wSUP!BN98/SUM(wSUP!$C98:$DB98),0)</f>
        <v>0</v>
      </c>
      <c r="BO98" s="15">
        <f>IF(SUM(wSUP!$C98:$DB98),$A98*wSUP!BO98/SUM(wSUP!$C98:$DB98),0)</f>
        <v>0</v>
      </c>
      <c r="BP98" s="15">
        <f>IF(SUM(wSUP!$C98:$DB98),$A98*wSUP!BP98/SUM(wSUP!$C98:$DB98),0)</f>
        <v>0</v>
      </c>
      <c r="BQ98" s="15">
        <f>IF(SUM(wSUP!$C98:$DB98),$A98*wSUP!BQ98/SUM(wSUP!$C98:$DB98),0)</f>
        <v>0</v>
      </c>
      <c r="BR98" s="15">
        <f>IF(SUM(wSUP!$C98:$DB98),$A98*wSUP!BR98/SUM(wSUP!$C98:$DB98),0)</f>
        <v>0</v>
      </c>
      <c r="BS98" s="15">
        <f>IF(SUM(wSUP!$C98:$DB98),$A98*wSUP!BS98/SUM(wSUP!$C98:$DB98),0)</f>
        <v>0</v>
      </c>
      <c r="BT98" s="15">
        <f>IF(SUM(wSUP!$C98:$DB98),$A98*wSUP!BT98/SUM(wSUP!$C98:$DB98),0)</f>
        <v>0</v>
      </c>
      <c r="BU98" s="15">
        <f>IF(SUM(wSUP!$C98:$DB98),$A98*wSUP!BU98/SUM(wSUP!$C98:$DB98),0)</f>
        <v>0</v>
      </c>
      <c r="BV98" s="15">
        <f>IF(SUM(wSUP!$C98:$DB98),$A98*wSUP!BV98/SUM(wSUP!$C98:$DB98),0)</f>
        <v>0.29435559719782828</v>
      </c>
      <c r="BW98" s="15">
        <f>IF(SUM(wSUP!$C98:$DB98),$A98*wSUP!BW98/SUM(wSUP!$C98:$DB98),0)</f>
        <v>0</v>
      </c>
      <c r="BX98" s="15">
        <f>IF(SUM(wSUP!$C98:$DB98),$A98*wSUP!BX98/SUM(wSUP!$C98:$DB98),0)</f>
        <v>0</v>
      </c>
      <c r="BY98" s="15">
        <f>IF(SUM(wSUP!$C98:$DB98),$A98*wSUP!BY98/SUM(wSUP!$C98:$DB98),0)</f>
        <v>0</v>
      </c>
      <c r="BZ98" s="15">
        <f>IF(SUM(wSUP!$C98:$DB98),$A98*wSUP!BZ98/SUM(wSUP!$C98:$DB98),0)</f>
        <v>9.1581047809751223E-2</v>
      </c>
      <c r="CA98" s="15">
        <f>IF(SUM(wSUP!$C98:$DB98),$A98*wSUP!CA98/SUM(wSUP!$C98:$DB98),0)</f>
        <v>0.15500019238463614</v>
      </c>
      <c r="CB98" s="15">
        <f>IF(SUM(wSUP!$C98:$DB98),$A98*wSUP!CB98/SUM(wSUP!$C98:$DB98),0)</f>
        <v>1.0140667566797547E-2</v>
      </c>
      <c r="CC98" s="15">
        <f>IF(SUM(wSUP!$C98:$DB98),$A98*wSUP!CC98/SUM(wSUP!$C98:$DB98),0)</f>
        <v>2.9673152650519096E-3</v>
      </c>
      <c r="CD98" s="15">
        <f>IF(SUM(wSUP!$C98:$DB98),$A98*wSUP!CD98/SUM(wSUP!$C98:$DB98),0)</f>
        <v>0</v>
      </c>
      <c r="CE98" s="15">
        <f>IF(SUM(wSUP!$C98:$DB98),$A98*wSUP!CE98/SUM(wSUP!$C98:$DB98),0)</f>
        <v>0</v>
      </c>
      <c r="CF98" s="15">
        <f>IF(SUM(wSUP!$C98:$DB98),$A98*wSUP!CF98/SUM(wSUP!$C98:$DB98),0)</f>
        <v>0</v>
      </c>
      <c r="CG98" s="15">
        <f>IF(SUM(wSUP!$C98:$DB98),$A98*wSUP!CG98/SUM(wSUP!$C98:$DB98),0)</f>
        <v>0</v>
      </c>
      <c r="CH98" s="15">
        <f>IF(SUM(wSUP!$C98:$DB98),$A98*wSUP!CH98/SUM(wSUP!$C98:$DB98),0)</f>
        <v>0</v>
      </c>
      <c r="CI98" s="15">
        <f>IF(SUM(wSUP!$C98:$DB98),$A98*wSUP!CI98/SUM(wSUP!$C98:$DB98),0)</f>
        <v>0.4366957174360302</v>
      </c>
      <c r="CJ98" s="15">
        <f>IF(SUM(wSUP!$C98:$DB98),$A98*wSUP!CJ98/SUM(wSUP!$C98:$DB98),0)</f>
        <v>0</v>
      </c>
      <c r="CK98" s="15">
        <f>IF(SUM(wSUP!$C98:$DB98),$A98*wSUP!CK98/SUM(wSUP!$C98:$DB98),0)</f>
        <v>0</v>
      </c>
      <c r="CL98" s="15">
        <f>IF(SUM(wSUP!$C98:$DB98),$A98*wSUP!CL98/SUM(wSUP!$C98:$DB98),0)</f>
        <v>0</v>
      </c>
      <c r="CM98" s="15">
        <f>IF(SUM(wSUP!$C98:$DB98),$A98*wSUP!CM98/SUM(wSUP!$C98:$DB98),0)</f>
        <v>0</v>
      </c>
      <c r="CN98" s="15">
        <f>IF(SUM(wSUP!$C98:$DB98),$A98*wSUP!CN98/SUM(wSUP!$C98:$DB98),0)</f>
        <v>3.7869928989727777</v>
      </c>
      <c r="CO98" s="15">
        <f>IF(SUM(wSUP!$C98:$DB98),$A98*wSUP!CO98/SUM(wSUP!$C98:$DB98),0)</f>
        <v>41.667559544971155</v>
      </c>
      <c r="CP98" s="15">
        <f>IF(SUM(wSUP!$C98:$DB98),$A98*wSUP!CP98/SUM(wSUP!$C98:$DB98),0)</f>
        <v>0</v>
      </c>
      <c r="CQ98" s="15">
        <f>IF(SUM(wSUP!$C98:$DB98),$A98*wSUP!CQ98/SUM(wSUP!$C98:$DB98),0)</f>
        <v>0</v>
      </c>
      <c r="CR98" s="15">
        <f>IF(SUM(wSUP!$C98:$DB98),$A98*wSUP!CR98/SUM(wSUP!$C98:$DB98),0)</f>
        <v>0</v>
      </c>
      <c r="CS98" s="15">
        <f>IF(SUM(wSUP!$C98:$DB98),$A98*wSUP!CS98/SUM(wSUP!$C98:$DB98),0)</f>
        <v>1.957072982644261</v>
      </c>
      <c r="CT98" s="15">
        <f>IF(SUM(wSUP!$C98:$DB98),$A98*wSUP!CT98/SUM(wSUP!$C98:$DB98),0)</f>
        <v>0</v>
      </c>
      <c r="CU98" s="15">
        <f>IF(SUM(wSUP!$C98:$DB98),$A98*wSUP!CU98/SUM(wSUP!$C98:$DB98),0)</f>
        <v>0</v>
      </c>
      <c r="CV98" s="15">
        <f>IF(SUM(wSUP!$C98:$DB98),$A98*wSUP!CV98/SUM(wSUP!$C98:$DB98),0)</f>
        <v>0</v>
      </c>
      <c r="CW98" s="15">
        <f>IF(SUM(wSUP!$C98:$DB98),$A98*wSUP!CW98/SUM(wSUP!$C98:$DB98),0)</f>
        <v>0</v>
      </c>
      <c r="CX98" s="15">
        <f>IF(SUM(wSUP!$C98:$DB98),$A98*wSUP!CX98/SUM(wSUP!$C98:$DB98),0)</f>
        <v>0</v>
      </c>
      <c r="CY98" s="15">
        <f>IF(SUM(wSUP!$C98:$DB98),$A98*wSUP!CY98/SUM(wSUP!$C98:$DB98),0)</f>
        <v>0.98019410624411241</v>
      </c>
      <c r="CZ98" s="15">
        <f>IF(SUM(wSUP!$C98:$DB98),$A98*wSUP!CZ98/SUM(wSUP!$C98:$DB98),0)</f>
        <v>6.0626717007854918</v>
      </c>
      <c r="DA98" s="15">
        <f>IF(SUM(wSUP!$C98:$DB98),$A98*wSUP!DA98/SUM(wSUP!$C98:$DB98),0)</f>
        <v>0</v>
      </c>
      <c r="DB98" s="15">
        <f>IF(SUM(wSUP!$C98:$DB98),$A98*wSUP!DB98/SUM(wSUP!$C98:$DB98),0)</f>
        <v>0</v>
      </c>
      <c r="DC98" s="1"/>
    </row>
    <row r="99" spans="1:107" x14ac:dyDescent="0.35">
      <c r="A99" s="35">
        <v>18.727139812562168</v>
      </c>
      <c r="B99" s="1" t="s">
        <v>580</v>
      </c>
      <c r="C99" s="15">
        <f>IF(SUM(wSUP!$C99:$DB99),$A99*wSUP!C99/SUM(wSUP!$C99:$DB99),0)</f>
        <v>0</v>
      </c>
      <c r="D99" s="15">
        <f>IF(SUM(wSUP!$C99:$DB99),$A99*wSUP!D99/SUM(wSUP!$C99:$DB99),0)</f>
        <v>0</v>
      </c>
      <c r="E99" s="15">
        <f>IF(SUM(wSUP!$C99:$DB99),$A99*wSUP!E99/SUM(wSUP!$C99:$DB99),0)</f>
        <v>0</v>
      </c>
      <c r="F99" s="15">
        <f>IF(SUM(wSUP!$C99:$DB99),$A99*wSUP!F99/SUM(wSUP!$C99:$DB99),0)</f>
        <v>0</v>
      </c>
      <c r="G99" s="15">
        <f>IF(SUM(wSUP!$C99:$DB99),$A99*wSUP!G99/SUM(wSUP!$C99:$DB99),0)</f>
        <v>0</v>
      </c>
      <c r="H99" s="15">
        <f>IF(SUM(wSUP!$C99:$DB99),$A99*wSUP!H99/SUM(wSUP!$C99:$DB99),0)</f>
        <v>0</v>
      </c>
      <c r="I99" s="15">
        <f>IF(SUM(wSUP!$C99:$DB99),$A99*wSUP!I99/SUM(wSUP!$C99:$DB99),0)</f>
        <v>0</v>
      </c>
      <c r="J99" s="15">
        <f>IF(SUM(wSUP!$C99:$DB99),$A99*wSUP!J99/SUM(wSUP!$C99:$DB99),0)</f>
        <v>0</v>
      </c>
      <c r="K99" s="15">
        <f>IF(SUM(wSUP!$C99:$DB99),$A99*wSUP!K99/SUM(wSUP!$C99:$DB99),0)</f>
        <v>0</v>
      </c>
      <c r="L99" s="15">
        <f>IF(SUM(wSUP!$C99:$DB99),$A99*wSUP!L99/SUM(wSUP!$C99:$DB99),0)</f>
        <v>0</v>
      </c>
      <c r="M99" s="15">
        <f>IF(SUM(wSUP!$C99:$DB99),$A99*wSUP!M99/SUM(wSUP!$C99:$DB99),0)</f>
        <v>0</v>
      </c>
      <c r="N99" s="15">
        <f>IF(SUM(wSUP!$C99:$DB99),$A99*wSUP!N99/SUM(wSUP!$C99:$DB99),0)</f>
        <v>0</v>
      </c>
      <c r="O99" s="15">
        <f>IF(SUM(wSUP!$C99:$DB99),$A99*wSUP!O99/SUM(wSUP!$C99:$DB99),0)</f>
        <v>0</v>
      </c>
      <c r="P99" s="15">
        <f>IF(SUM(wSUP!$C99:$DB99),$A99*wSUP!P99/SUM(wSUP!$C99:$DB99),0)</f>
        <v>0</v>
      </c>
      <c r="Q99" s="15">
        <f>IF(SUM(wSUP!$C99:$DB99),$A99*wSUP!Q99/SUM(wSUP!$C99:$DB99),0)</f>
        <v>0</v>
      </c>
      <c r="R99" s="15">
        <f>IF(SUM(wSUP!$C99:$DB99),$A99*wSUP!R99/SUM(wSUP!$C99:$DB99),0)</f>
        <v>0</v>
      </c>
      <c r="S99" s="15">
        <f>IF(SUM(wSUP!$C99:$DB99),$A99*wSUP!S99/SUM(wSUP!$C99:$DB99),0)</f>
        <v>0</v>
      </c>
      <c r="T99" s="15">
        <f>IF(SUM(wSUP!$C99:$DB99),$A99*wSUP!T99/SUM(wSUP!$C99:$DB99),0)</f>
        <v>0</v>
      </c>
      <c r="U99" s="15">
        <f>IF(SUM(wSUP!$C99:$DB99),$A99*wSUP!U99/SUM(wSUP!$C99:$DB99),0)</f>
        <v>0</v>
      </c>
      <c r="V99" s="15">
        <f>IF(SUM(wSUP!$C99:$DB99),$A99*wSUP!V99/SUM(wSUP!$C99:$DB99),0)</f>
        <v>0</v>
      </c>
      <c r="W99" s="15">
        <f>IF(SUM(wSUP!$C99:$DB99),$A99*wSUP!W99/SUM(wSUP!$C99:$DB99),0)</f>
        <v>0</v>
      </c>
      <c r="X99" s="15">
        <f>IF(SUM(wSUP!$C99:$DB99),$A99*wSUP!X99/SUM(wSUP!$C99:$DB99),0)</f>
        <v>0</v>
      </c>
      <c r="Y99" s="15">
        <f>IF(SUM(wSUP!$C99:$DB99),$A99*wSUP!Y99/SUM(wSUP!$C99:$DB99),0)</f>
        <v>0</v>
      </c>
      <c r="Z99" s="15">
        <f>IF(SUM(wSUP!$C99:$DB99),$A99*wSUP!Z99/SUM(wSUP!$C99:$DB99),0)</f>
        <v>0</v>
      </c>
      <c r="AA99" s="15">
        <f>IF(SUM(wSUP!$C99:$DB99),$A99*wSUP!AA99/SUM(wSUP!$C99:$DB99),0)</f>
        <v>0</v>
      </c>
      <c r="AB99" s="15">
        <f>IF(SUM(wSUP!$C99:$DB99),$A99*wSUP!AB99/SUM(wSUP!$C99:$DB99),0)</f>
        <v>0</v>
      </c>
      <c r="AC99" s="15">
        <f>IF(SUM(wSUP!$C99:$DB99),$A99*wSUP!AC99/SUM(wSUP!$C99:$DB99),0)</f>
        <v>0</v>
      </c>
      <c r="AD99" s="15">
        <f>IF(SUM(wSUP!$C99:$DB99),$A99*wSUP!AD99/SUM(wSUP!$C99:$DB99),0)</f>
        <v>0</v>
      </c>
      <c r="AE99" s="15">
        <f>IF(SUM(wSUP!$C99:$DB99),$A99*wSUP!AE99/SUM(wSUP!$C99:$DB99),0)</f>
        <v>0</v>
      </c>
      <c r="AF99" s="15">
        <f>IF(SUM(wSUP!$C99:$DB99),$A99*wSUP!AF99/SUM(wSUP!$C99:$DB99),0)</f>
        <v>0</v>
      </c>
      <c r="AG99" s="15">
        <f>IF(SUM(wSUP!$C99:$DB99),$A99*wSUP!AG99/SUM(wSUP!$C99:$DB99),0)</f>
        <v>0</v>
      </c>
      <c r="AH99" s="15">
        <f>IF(SUM(wSUP!$C99:$DB99),$A99*wSUP!AH99/SUM(wSUP!$C99:$DB99),0)</f>
        <v>0</v>
      </c>
      <c r="AI99" s="15">
        <f>IF(SUM(wSUP!$C99:$DB99),$A99*wSUP!AI99/SUM(wSUP!$C99:$DB99),0)</f>
        <v>0</v>
      </c>
      <c r="AJ99" s="15">
        <f>IF(SUM(wSUP!$C99:$DB99),$A99*wSUP!AJ99/SUM(wSUP!$C99:$DB99),0)</f>
        <v>0</v>
      </c>
      <c r="AK99" s="15">
        <f>IF(SUM(wSUP!$C99:$DB99),$A99*wSUP!AK99/SUM(wSUP!$C99:$DB99),0)</f>
        <v>0</v>
      </c>
      <c r="AL99" s="15">
        <f>IF(SUM(wSUP!$C99:$DB99),$A99*wSUP!AL99/SUM(wSUP!$C99:$DB99),0)</f>
        <v>0</v>
      </c>
      <c r="AM99" s="15">
        <f>IF(SUM(wSUP!$C99:$DB99),$A99*wSUP!AM99/SUM(wSUP!$C99:$DB99),0)</f>
        <v>0</v>
      </c>
      <c r="AN99" s="15">
        <f>IF(SUM(wSUP!$C99:$DB99),$A99*wSUP!AN99/SUM(wSUP!$C99:$DB99),0)</f>
        <v>0</v>
      </c>
      <c r="AO99" s="15">
        <f>IF(SUM(wSUP!$C99:$DB99),$A99*wSUP!AO99/SUM(wSUP!$C99:$DB99),0)</f>
        <v>0</v>
      </c>
      <c r="AP99" s="15">
        <f>IF(SUM(wSUP!$C99:$DB99),$A99*wSUP!AP99/SUM(wSUP!$C99:$DB99),0)</f>
        <v>0</v>
      </c>
      <c r="AQ99" s="15">
        <f>IF(SUM(wSUP!$C99:$DB99),$A99*wSUP!AQ99/SUM(wSUP!$C99:$DB99),0)</f>
        <v>0</v>
      </c>
      <c r="AR99" s="15">
        <f>IF(SUM(wSUP!$C99:$DB99),$A99*wSUP!AR99/SUM(wSUP!$C99:$DB99),0)</f>
        <v>0</v>
      </c>
      <c r="AS99" s="15">
        <f>IF(SUM(wSUP!$C99:$DB99),$A99*wSUP!AS99/SUM(wSUP!$C99:$DB99),0)</f>
        <v>0</v>
      </c>
      <c r="AT99" s="15">
        <f>IF(SUM(wSUP!$C99:$DB99),$A99*wSUP!AT99/SUM(wSUP!$C99:$DB99),0)</f>
        <v>0</v>
      </c>
      <c r="AU99" s="15">
        <f>IF(SUM(wSUP!$C99:$DB99),$A99*wSUP!AU99/SUM(wSUP!$C99:$DB99),0)</f>
        <v>0</v>
      </c>
      <c r="AV99" s="15">
        <f>IF(SUM(wSUP!$C99:$DB99),$A99*wSUP!AV99/SUM(wSUP!$C99:$DB99),0)</f>
        <v>0</v>
      </c>
      <c r="AW99" s="15">
        <f>IF(SUM(wSUP!$C99:$DB99),$A99*wSUP!AW99/SUM(wSUP!$C99:$DB99),0)</f>
        <v>0</v>
      </c>
      <c r="AX99" s="15">
        <f>IF(SUM(wSUP!$C99:$DB99),$A99*wSUP!AX99/SUM(wSUP!$C99:$DB99),0)</f>
        <v>0</v>
      </c>
      <c r="AY99" s="15">
        <f>IF(SUM(wSUP!$C99:$DB99),$A99*wSUP!AY99/SUM(wSUP!$C99:$DB99),0)</f>
        <v>0</v>
      </c>
      <c r="AZ99" s="15">
        <f>IF(SUM(wSUP!$C99:$DB99),$A99*wSUP!AZ99/SUM(wSUP!$C99:$DB99),0)</f>
        <v>0</v>
      </c>
      <c r="BA99" s="15">
        <f>IF(SUM(wSUP!$C99:$DB99),$A99*wSUP!BA99/SUM(wSUP!$C99:$DB99),0)</f>
        <v>0</v>
      </c>
      <c r="BB99" s="15">
        <f>IF(SUM(wSUP!$C99:$DB99),$A99*wSUP!BB99/SUM(wSUP!$C99:$DB99),0)</f>
        <v>0</v>
      </c>
      <c r="BC99" s="15">
        <f>IF(SUM(wSUP!$C99:$DB99),$A99*wSUP!BC99/SUM(wSUP!$C99:$DB99),0)</f>
        <v>0</v>
      </c>
      <c r="BD99" s="15">
        <f>IF(SUM(wSUP!$C99:$DB99),$A99*wSUP!BD99/SUM(wSUP!$C99:$DB99),0)</f>
        <v>0</v>
      </c>
      <c r="BE99" s="15">
        <f>IF(SUM(wSUP!$C99:$DB99),$A99*wSUP!BE99/SUM(wSUP!$C99:$DB99),0)</f>
        <v>0</v>
      </c>
      <c r="BF99" s="15">
        <f>IF(SUM(wSUP!$C99:$DB99),$A99*wSUP!BF99/SUM(wSUP!$C99:$DB99),0)</f>
        <v>0</v>
      </c>
      <c r="BG99" s="15">
        <f>IF(SUM(wSUP!$C99:$DB99),$A99*wSUP!BG99/SUM(wSUP!$C99:$DB99),0)</f>
        <v>0</v>
      </c>
      <c r="BH99" s="15">
        <f>IF(SUM(wSUP!$C99:$DB99),$A99*wSUP!BH99/SUM(wSUP!$C99:$DB99),0)</f>
        <v>0</v>
      </c>
      <c r="BI99" s="15">
        <f>IF(SUM(wSUP!$C99:$DB99),$A99*wSUP!BI99/SUM(wSUP!$C99:$DB99),0)</f>
        <v>0</v>
      </c>
      <c r="BJ99" s="15">
        <f>IF(SUM(wSUP!$C99:$DB99),$A99*wSUP!BJ99/SUM(wSUP!$C99:$DB99),0)</f>
        <v>0</v>
      </c>
      <c r="BK99" s="15">
        <f>IF(SUM(wSUP!$C99:$DB99),$A99*wSUP!BK99/SUM(wSUP!$C99:$DB99),0)</f>
        <v>0</v>
      </c>
      <c r="BL99" s="15">
        <f>IF(SUM(wSUP!$C99:$DB99),$A99*wSUP!BL99/SUM(wSUP!$C99:$DB99),0)</f>
        <v>0</v>
      </c>
      <c r="BM99" s="15">
        <f>IF(SUM(wSUP!$C99:$DB99),$A99*wSUP!BM99/SUM(wSUP!$C99:$DB99),0)</f>
        <v>0</v>
      </c>
      <c r="BN99" s="15">
        <f>IF(SUM(wSUP!$C99:$DB99),$A99*wSUP!BN99/SUM(wSUP!$C99:$DB99),0)</f>
        <v>0</v>
      </c>
      <c r="BO99" s="15">
        <f>IF(SUM(wSUP!$C99:$DB99),$A99*wSUP!BO99/SUM(wSUP!$C99:$DB99),0)</f>
        <v>0</v>
      </c>
      <c r="BP99" s="15">
        <f>IF(SUM(wSUP!$C99:$DB99),$A99*wSUP!BP99/SUM(wSUP!$C99:$DB99),0)</f>
        <v>0</v>
      </c>
      <c r="BQ99" s="15">
        <f>IF(SUM(wSUP!$C99:$DB99),$A99*wSUP!BQ99/SUM(wSUP!$C99:$DB99),0)</f>
        <v>0</v>
      </c>
      <c r="BR99" s="15">
        <f>IF(SUM(wSUP!$C99:$DB99),$A99*wSUP!BR99/SUM(wSUP!$C99:$DB99),0)</f>
        <v>0</v>
      </c>
      <c r="BS99" s="15">
        <f>IF(SUM(wSUP!$C99:$DB99),$A99*wSUP!BS99/SUM(wSUP!$C99:$DB99),0)</f>
        <v>0</v>
      </c>
      <c r="BT99" s="15">
        <f>IF(SUM(wSUP!$C99:$DB99),$A99*wSUP!BT99/SUM(wSUP!$C99:$DB99),0)</f>
        <v>0</v>
      </c>
      <c r="BU99" s="15">
        <f>IF(SUM(wSUP!$C99:$DB99),$A99*wSUP!BU99/SUM(wSUP!$C99:$DB99),0)</f>
        <v>0</v>
      </c>
      <c r="BV99" s="15">
        <f>IF(SUM(wSUP!$C99:$DB99),$A99*wSUP!BV99/SUM(wSUP!$C99:$DB99),0)</f>
        <v>0.36864247629185604</v>
      </c>
      <c r="BW99" s="15">
        <f>IF(SUM(wSUP!$C99:$DB99),$A99*wSUP!BW99/SUM(wSUP!$C99:$DB99),0)</f>
        <v>0</v>
      </c>
      <c r="BX99" s="15">
        <f>IF(SUM(wSUP!$C99:$DB99),$A99*wSUP!BX99/SUM(wSUP!$C99:$DB99),0)</f>
        <v>0</v>
      </c>
      <c r="BY99" s="15">
        <f>IF(SUM(wSUP!$C99:$DB99),$A99*wSUP!BY99/SUM(wSUP!$C99:$DB99),0)</f>
        <v>0</v>
      </c>
      <c r="BZ99" s="15">
        <f>IF(SUM(wSUP!$C99:$DB99),$A99*wSUP!BZ99/SUM(wSUP!$C99:$DB99),0)</f>
        <v>0</v>
      </c>
      <c r="CA99" s="15">
        <f>IF(SUM(wSUP!$C99:$DB99),$A99*wSUP!CA99/SUM(wSUP!$C99:$DB99),0)</f>
        <v>0</v>
      </c>
      <c r="CB99" s="15">
        <f>IF(SUM(wSUP!$C99:$DB99),$A99*wSUP!CB99/SUM(wSUP!$C99:$DB99),0)</f>
        <v>0</v>
      </c>
      <c r="CC99" s="15">
        <f>IF(SUM(wSUP!$C99:$DB99),$A99*wSUP!CC99/SUM(wSUP!$C99:$DB99),0)</f>
        <v>0</v>
      </c>
      <c r="CD99" s="15">
        <f>IF(SUM(wSUP!$C99:$DB99),$A99*wSUP!CD99/SUM(wSUP!$C99:$DB99),0)</f>
        <v>0</v>
      </c>
      <c r="CE99" s="15">
        <f>IF(SUM(wSUP!$C99:$DB99),$A99*wSUP!CE99/SUM(wSUP!$C99:$DB99),0)</f>
        <v>0</v>
      </c>
      <c r="CF99" s="15">
        <f>IF(SUM(wSUP!$C99:$DB99),$A99*wSUP!CF99/SUM(wSUP!$C99:$DB99),0)</f>
        <v>0</v>
      </c>
      <c r="CG99" s="15">
        <f>IF(SUM(wSUP!$C99:$DB99),$A99*wSUP!CG99/SUM(wSUP!$C99:$DB99),0)</f>
        <v>0</v>
      </c>
      <c r="CH99" s="15">
        <f>IF(SUM(wSUP!$C99:$DB99),$A99*wSUP!CH99/SUM(wSUP!$C99:$DB99),0)</f>
        <v>0</v>
      </c>
      <c r="CI99" s="15">
        <f>IF(SUM(wSUP!$C99:$DB99),$A99*wSUP!CI99/SUM(wSUP!$C99:$DB99),0)</f>
        <v>3.5194547011951974E-2</v>
      </c>
      <c r="CJ99" s="15">
        <f>IF(SUM(wSUP!$C99:$DB99),$A99*wSUP!CJ99/SUM(wSUP!$C99:$DB99),0)</f>
        <v>0</v>
      </c>
      <c r="CK99" s="15">
        <f>IF(SUM(wSUP!$C99:$DB99),$A99*wSUP!CK99/SUM(wSUP!$C99:$DB99),0)</f>
        <v>0</v>
      </c>
      <c r="CL99" s="15">
        <f>IF(SUM(wSUP!$C99:$DB99),$A99*wSUP!CL99/SUM(wSUP!$C99:$DB99),0)</f>
        <v>0</v>
      </c>
      <c r="CM99" s="15">
        <f>IF(SUM(wSUP!$C99:$DB99),$A99*wSUP!CM99/SUM(wSUP!$C99:$DB99),0)</f>
        <v>0</v>
      </c>
      <c r="CN99" s="15">
        <f>IF(SUM(wSUP!$C99:$DB99),$A99*wSUP!CN99/SUM(wSUP!$C99:$DB99),0)</f>
        <v>0</v>
      </c>
      <c r="CO99" s="15">
        <f>IF(SUM(wSUP!$C99:$DB99),$A99*wSUP!CO99/SUM(wSUP!$C99:$DB99),0)</f>
        <v>5.6651365301937434E-3</v>
      </c>
      <c r="CP99" s="15">
        <f>IF(SUM(wSUP!$C99:$DB99),$A99*wSUP!CP99/SUM(wSUP!$C99:$DB99),0)</f>
        <v>12.999106153421677</v>
      </c>
      <c r="CQ99" s="15">
        <f>IF(SUM(wSUP!$C99:$DB99),$A99*wSUP!CQ99/SUM(wSUP!$C99:$DB99),0)</f>
        <v>4.8131790103846193</v>
      </c>
      <c r="CR99" s="15">
        <f>IF(SUM(wSUP!$C99:$DB99),$A99*wSUP!CR99/SUM(wSUP!$C99:$DB99),0)</f>
        <v>0</v>
      </c>
      <c r="CS99" s="15">
        <f>IF(SUM(wSUP!$C99:$DB99),$A99*wSUP!CS99/SUM(wSUP!$C99:$DB99),0)</f>
        <v>0.17698673107376373</v>
      </c>
      <c r="CT99" s="15">
        <f>IF(SUM(wSUP!$C99:$DB99),$A99*wSUP!CT99/SUM(wSUP!$C99:$DB99),0)</f>
        <v>0</v>
      </c>
      <c r="CU99" s="15">
        <f>IF(SUM(wSUP!$C99:$DB99),$A99*wSUP!CU99/SUM(wSUP!$C99:$DB99),0)</f>
        <v>0</v>
      </c>
      <c r="CV99" s="15">
        <f>IF(SUM(wSUP!$C99:$DB99),$A99*wSUP!CV99/SUM(wSUP!$C99:$DB99),0)</f>
        <v>0</v>
      </c>
      <c r="CW99" s="15">
        <f>IF(SUM(wSUP!$C99:$DB99),$A99*wSUP!CW99/SUM(wSUP!$C99:$DB99),0)</f>
        <v>0</v>
      </c>
      <c r="CX99" s="15">
        <f>IF(SUM(wSUP!$C99:$DB99),$A99*wSUP!CX99/SUM(wSUP!$C99:$DB99),0)</f>
        <v>0</v>
      </c>
      <c r="CY99" s="15">
        <f>IF(SUM(wSUP!$C99:$DB99),$A99*wSUP!CY99/SUM(wSUP!$C99:$DB99),0)</f>
        <v>0.12648316539793503</v>
      </c>
      <c r="CZ99" s="15">
        <f>IF(SUM(wSUP!$C99:$DB99),$A99*wSUP!CZ99/SUM(wSUP!$C99:$DB99),0)</f>
        <v>0.20188259245017107</v>
      </c>
      <c r="DA99" s="15">
        <f>IF(SUM(wSUP!$C99:$DB99),$A99*wSUP!DA99/SUM(wSUP!$C99:$DB99),0)</f>
        <v>0</v>
      </c>
      <c r="DB99" s="15">
        <f>IF(SUM(wSUP!$C99:$DB99),$A99*wSUP!DB99/SUM(wSUP!$C99:$DB99),0)</f>
        <v>0</v>
      </c>
      <c r="DC99" s="1"/>
    </row>
    <row r="100" spans="1:107" x14ac:dyDescent="0.35">
      <c r="A100" s="35">
        <v>112.51343498049366</v>
      </c>
      <c r="B100" s="1" t="s">
        <v>583</v>
      </c>
      <c r="C100" s="15">
        <f>IF(SUM(wSUP!$C100:$DB100),$A100*wSUP!C100/SUM(wSUP!$C100:$DB100),0)</f>
        <v>0</v>
      </c>
      <c r="D100" s="15">
        <f>IF(SUM(wSUP!$C100:$DB100),$A100*wSUP!D100/SUM(wSUP!$C100:$DB100),0)</f>
        <v>0</v>
      </c>
      <c r="E100" s="15">
        <f>IF(SUM(wSUP!$C100:$DB100),$A100*wSUP!E100/SUM(wSUP!$C100:$DB100),0)</f>
        <v>0</v>
      </c>
      <c r="F100" s="15">
        <f>IF(SUM(wSUP!$C100:$DB100),$A100*wSUP!F100/SUM(wSUP!$C100:$DB100),0)</f>
        <v>0</v>
      </c>
      <c r="G100" s="15">
        <f>IF(SUM(wSUP!$C100:$DB100),$A100*wSUP!G100/SUM(wSUP!$C100:$DB100),0)</f>
        <v>0</v>
      </c>
      <c r="H100" s="15">
        <f>IF(SUM(wSUP!$C100:$DB100),$A100*wSUP!H100/SUM(wSUP!$C100:$DB100),0)</f>
        <v>0</v>
      </c>
      <c r="I100" s="15">
        <f>IF(SUM(wSUP!$C100:$DB100),$A100*wSUP!I100/SUM(wSUP!$C100:$DB100),0)</f>
        <v>0</v>
      </c>
      <c r="J100" s="15">
        <f>IF(SUM(wSUP!$C100:$DB100),$A100*wSUP!J100/SUM(wSUP!$C100:$DB100),0)</f>
        <v>0</v>
      </c>
      <c r="K100" s="15">
        <f>IF(SUM(wSUP!$C100:$DB100),$A100*wSUP!K100/SUM(wSUP!$C100:$DB100),0)</f>
        <v>0</v>
      </c>
      <c r="L100" s="15">
        <f>IF(SUM(wSUP!$C100:$DB100),$A100*wSUP!L100/SUM(wSUP!$C100:$DB100),0)</f>
        <v>0</v>
      </c>
      <c r="M100" s="15">
        <f>IF(SUM(wSUP!$C100:$DB100),$A100*wSUP!M100/SUM(wSUP!$C100:$DB100),0)</f>
        <v>0</v>
      </c>
      <c r="N100" s="15">
        <f>IF(SUM(wSUP!$C100:$DB100),$A100*wSUP!N100/SUM(wSUP!$C100:$DB100),0)</f>
        <v>0</v>
      </c>
      <c r="O100" s="15">
        <f>IF(SUM(wSUP!$C100:$DB100),$A100*wSUP!O100/SUM(wSUP!$C100:$DB100),0)</f>
        <v>0</v>
      </c>
      <c r="P100" s="15">
        <f>IF(SUM(wSUP!$C100:$DB100),$A100*wSUP!P100/SUM(wSUP!$C100:$DB100),0)</f>
        <v>0</v>
      </c>
      <c r="Q100" s="15">
        <f>IF(SUM(wSUP!$C100:$DB100),$A100*wSUP!Q100/SUM(wSUP!$C100:$DB100),0)</f>
        <v>0</v>
      </c>
      <c r="R100" s="15">
        <f>IF(SUM(wSUP!$C100:$DB100),$A100*wSUP!R100/SUM(wSUP!$C100:$DB100),0)</f>
        <v>0</v>
      </c>
      <c r="S100" s="15">
        <f>IF(SUM(wSUP!$C100:$DB100),$A100*wSUP!S100/SUM(wSUP!$C100:$DB100),0)</f>
        <v>0</v>
      </c>
      <c r="T100" s="15">
        <f>IF(SUM(wSUP!$C100:$DB100),$A100*wSUP!T100/SUM(wSUP!$C100:$DB100),0)</f>
        <v>0</v>
      </c>
      <c r="U100" s="15">
        <f>IF(SUM(wSUP!$C100:$DB100),$A100*wSUP!U100/SUM(wSUP!$C100:$DB100),0)</f>
        <v>0</v>
      </c>
      <c r="V100" s="15">
        <f>IF(SUM(wSUP!$C100:$DB100),$A100*wSUP!V100/SUM(wSUP!$C100:$DB100),0)</f>
        <v>0</v>
      </c>
      <c r="W100" s="15">
        <f>IF(SUM(wSUP!$C100:$DB100),$A100*wSUP!W100/SUM(wSUP!$C100:$DB100),0)</f>
        <v>0</v>
      </c>
      <c r="X100" s="15">
        <f>IF(SUM(wSUP!$C100:$DB100),$A100*wSUP!X100/SUM(wSUP!$C100:$DB100),0)</f>
        <v>0</v>
      </c>
      <c r="Y100" s="15">
        <f>IF(SUM(wSUP!$C100:$DB100),$A100*wSUP!Y100/SUM(wSUP!$C100:$DB100),0)</f>
        <v>0</v>
      </c>
      <c r="Z100" s="15">
        <f>IF(SUM(wSUP!$C100:$DB100),$A100*wSUP!Z100/SUM(wSUP!$C100:$DB100),0)</f>
        <v>0</v>
      </c>
      <c r="AA100" s="15">
        <f>IF(SUM(wSUP!$C100:$DB100),$A100*wSUP!AA100/SUM(wSUP!$C100:$DB100),0)</f>
        <v>0</v>
      </c>
      <c r="AB100" s="15">
        <f>IF(SUM(wSUP!$C100:$DB100),$A100*wSUP!AB100/SUM(wSUP!$C100:$DB100),0)</f>
        <v>0</v>
      </c>
      <c r="AC100" s="15">
        <f>IF(SUM(wSUP!$C100:$DB100),$A100*wSUP!AC100/SUM(wSUP!$C100:$DB100),0)</f>
        <v>0</v>
      </c>
      <c r="AD100" s="15">
        <f>IF(SUM(wSUP!$C100:$DB100),$A100*wSUP!AD100/SUM(wSUP!$C100:$DB100),0)</f>
        <v>0</v>
      </c>
      <c r="AE100" s="15">
        <f>IF(SUM(wSUP!$C100:$DB100),$A100*wSUP!AE100/SUM(wSUP!$C100:$DB100),0)</f>
        <v>0</v>
      </c>
      <c r="AF100" s="15">
        <f>IF(SUM(wSUP!$C100:$DB100),$A100*wSUP!AF100/SUM(wSUP!$C100:$DB100),0)</f>
        <v>0</v>
      </c>
      <c r="AG100" s="15">
        <f>IF(SUM(wSUP!$C100:$DB100),$A100*wSUP!AG100/SUM(wSUP!$C100:$DB100),0)</f>
        <v>0</v>
      </c>
      <c r="AH100" s="15">
        <f>IF(SUM(wSUP!$C100:$DB100),$A100*wSUP!AH100/SUM(wSUP!$C100:$DB100),0)</f>
        <v>0</v>
      </c>
      <c r="AI100" s="15">
        <f>IF(SUM(wSUP!$C100:$DB100),$A100*wSUP!AI100/SUM(wSUP!$C100:$DB100),0)</f>
        <v>0</v>
      </c>
      <c r="AJ100" s="15">
        <f>IF(SUM(wSUP!$C100:$DB100),$A100*wSUP!AJ100/SUM(wSUP!$C100:$DB100),0)</f>
        <v>0</v>
      </c>
      <c r="AK100" s="15">
        <f>IF(SUM(wSUP!$C100:$DB100),$A100*wSUP!AK100/SUM(wSUP!$C100:$DB100),0)</f>
        <v>0</v>
      </c>
      <c r="AL100" s="15">
        <f>IF(SUM(wSUP!$C100:$DB100),$A100*wSUP!AL100/SUM(wSUP!$C100:$DB100),0)</f>
        <v>0</v>
      </c>
      <c r="AM100" s="15">
        <f>IF(SUM(wSUP!$C100:$DB100),$A100*wSUP!AM100/SUM(wSUP!$C100:$DB100),0)</f>
        <v>0</v>
      </c>
      <c r="AN100" s="15">
        <f>IF(SUM(wSUP!$C100:$DB100),$A100*wSUP!AN100/SUM(wSUP!$C100:$DB100),0)</f>
        <v>0</v>
      </c>
      <c r="AO100" s="15">
        <f>IF(SUM(wSUP!$C100:$DB100),$A100*wSUP!AO100/SUM(wSUP!$C100:$DB100),0)</f>
        <v>0</v>
      </c>
      <c r="AP100" s="15">
        <f>IF(SUM(wSUP!$C100:$DB100),$A100*wSUP!AP100/SUM(wSUP!$C100:$DB100),0)</f>
        <v>0</v>
      </c>
      <c r="AQ100" s="15">
        <f>IF(SUM(wSUP!$C100:$DB100),$A100*wSUP!AQ100/SUM(wSUP!$C100:$DB100),0)</f>
        <v>0</v>
      </c>
      <c r="AR100" s="15">
        <f>IF(SUM(wSUP!$C100:$DB100),$A100*wSUP!AR100/SUM(wSUP!$C100:$DB100),0)</f>
        <v>0</v>
      </c>
      <c r="AS100" s="15">
        <f>IF(SUM(wSUP!$C100:$DB100),$A100*wSUP!AS100/SUM(wSUP!$C100:$DB100),0)</f>
        <v>0</v>
      </c>
      <c r="AT100" s="15">
        <f>IF(SUM(wSUP!$C100:$DB100),$A100*wSUP!AT100/SUM(wSUP!$C100:$DB100),0)</f>
        <v>0</v>
      </c>
      <c r="AU100" s="15">
        <f>IF(SUM(wSUP!$C100:$DB100),$A100*wSUP!AU100/SUM(wSUP!$C100:$DB100),0)</f>
        <v>0</v>
      </c>
      <c r="AV100" s="15">
        <f>IF(SUM(wSUP!$C100:$DB100),$A100*wSUP!AV100/SUM(wSUP!$C100:$DB100),0)</f>
        <v>0</v>
      </c>
      <c r="AW100" s="15">
        <f>IF(SUM(wSUP!$C100:$DB100),$A100*wSUP!AW100/SUM(wSUP!$C100:$DB100),0)</f>
        <v>0</v>
      </c>
      <c r="AX100" s="15">
        <f>IF(SUM(wSUP!$C100:$DB100),$A100*wSUP!AX100/SUM(wSUP!$C100:$DB100),0)</f>
        <v>0</v>
      </c>
      <c r="AY100" s="15">
        <f>IF(SUM(wSUP!$C100:$DB100),$A100*wSUP!AY100/SUM(wSUP!$C100:$DB100),0)</f>
        <v>0</v>
      </c>
      <c r="AZ100" s="15">
        <f>IF(SUM(wSUP!$C100:$DB100),$A100*wSUP!AZ100/SUM(wSUP!$C100:$DB100),0)</f>
        <v>0</v>
      </c>
      <c r="BA100" s="15">
        <f>IF(SUM(wSUP!$C100:$DB100),$A100*wSUP!BA100/SUM(wSUP!$C100:$DB100),0)</f>
        <v>0</v>
      </c>
      <c r="BB100" s="15">
        <f>IF(SUM(wSUP!$C100:$DB100),$A100*wSUP!BB100/SUM(wSUP!$C100:$DB100),0)</f>
        <v>0</v>
      </c>
      <c r="BC100" s="15">
        <f>IF(SUM(wSUP!$C100:$DB100),$A100*wSUP!BC100/SUM(wSUP!$C100:$DB100),0)</f>
        <v>0</v>
      </c>
      <c r="BD100" s="15">
        <f>IF(SUM(wSUP!$C100:$DB100),$A100*wSUP!BD100/SUM(wSUP!$C100:$DB100),0)</f>
        <v>0</v>
      </c>
      <c r="BE100" s="15">
        <f>IF(SUM(wSUP!$C100:$DB100),$A100*wSUP!BE100/SUM(wSUP!$C100:$DB100),0)</f>
        <v>0.19422050991703532</v>
      </c>
      <c r="BF100" s="15">
        <f>IF(SUM(wSUP!$C100:$DB100),$A100*wSUP!BF100/SUM(wSUP!$C100:$DB100),0)</f>
        <v>0</v>
      </c>
      <c r="BG100" s="15">
        <f>IF(SUM(wSUP!$C100:$DB100),$A100*wSUP!BG100/SUM(wSUP!$C100:$DB100),0)</f>
        <v>0</v>
      </c>
      <c r="BH100" s="15">
        <f>IF(SUM(wSUP!$C100:$DB100),$A100*wSUP!BH100/SUM(wSUP!$C100:$DB100),0)</f>
        <v>0</v>
      </c>
      <c r="BI100" s="15">
        <f>IF(SUM(wSUP!$C100:$DB100),$A100*wSUP!BI100/SUM(wSUP!$C100:$DB100),0)</f>
        <v>0</v>
      </c>
      <c r="BJ100" s="15">
        <f>IF(SUM(wSUP!$C100:$DB100),$A100*wSUP!BJ100/SUM(wSUP!$C100:$DB100),0)</f>
        <v>0</v>
      </c>
      <c r="BK100" s="15">
        <f>IF(SUM(wSUP!$C100:$DB100),$A100*wSUP!BK100/SUM(wSUP!$C100:$DB100),0)</f>
        <v>0</v>
      </c>
      <c r="BL100" s="15">
        <f>IF(SUM(wSUP!$C100:$DB100),$A100*wSUP!BL100/SUM(wSUP!$C100:$DB100),0)</f>
        <v>0</v>
      </c>
      <c r="BM100" s="15">
        <f>IF(SUM(wSUP!$C100:$DB100),$A100*wSUP!BM100/SUM(wSUP!$C100:$DB100),0)</f>
        <v>0</v>
      </c>
      <c r="BN100" s="15">
        <f>IF(SUM(wSUP!$C100:$DB100),$A100*wSUP!BN100/SUM(wSUP!$C100:$DB100),0)</f>
        <v>0</v>
      </c>
      <c r="BO100" s="15">
        <f>IF(SUM(wSUP!$C100:$DB100),$A100*wSUP!BO100/SUM(wSUP!$C100:$DB100),0)</f>
        <v>0</v>
      </c>
      <c r="BP100" s="15">
        <f>IF(SUM(wSUP!$C100:$DB100),$A100*wSUP!BP100/SUM(wSUP!$C100:$DB100),0)</f>
        <v>0</v>
      </c>
      <c r="BQ100" s="15">
        <f>IF(SUM(wSUP!$C100:$DB100),$A100*wSUP!BQ100/SUM(wSUP!$C100:$DB100),0)</f>
        <v>0</v>
      </c>
      <c r="BR100" s="15">
        <f>IF(SUM(wSUP!$C100:$DB100),$A100*wSUP!BR100/SUM(wSUP!$C100:$DB100),0)</f>
        <v>0</v>
      </c>
      <c r="BS100" s="15">
        <f>IF(SUM(wSUP!$C100:$DB100),$A100*wSUP!BS100/SUM(wSUP!$C100:$DB100),0)</f>
        <v>0</v>
      </c>
      <c r="BT100" s="15">
        <f>IF(SUM(wSUP!$C100:$DB100),$A100*wSUP!BT100/SUM(wSUP!$C100:$DB100),0)</f>
        <v>0</v>
      </c>
      <c r="BU100" s="15">
        <f>IF(SUM(wSUP!$C100:$DB100),$A100*wSUP!BU100/SUM(wSUP!$C100:$DB100),0)</f>
        <v>0</v>
      </c>
      <c r="BV100" s="15">
        <f>IF(SUM(wSUP!$C100:$DB100),$A100*wSUP!BV100/SUM(wSUP!$C100:$DB100),0)</f>
        <v>0</v>
      </c>
      <c r="BW100" s="15">
        <f>IF(SUM(wSUP!$C100:$DB100),$A100*wSUP!BW100/SUM(wSUP!$C100:$DB100),0)</f>
        <v>0</v>
      </c>
      <c r="BX100" s="15">
        <f>IF(SUM(wSUP!$C100:$DB100),$A100*wSUP!BX100/SUM(wSUP!$C100:$DB100),0)</f>
        <v>0</v>
      </c>
      <c r="BY100" s="15">
        <f>IF(SUM(wSUP!$C100:$DB100),$A100*wSUP!BY100/SUM(wSUP!$C100:$DB100),0)</f>
        <v>0</v>
      </c>
      <c r="BZ100" s="15">
        <f>IF(SUM(wSUP!$C100:$DB100),$A100*wSUP!BZ100/SUM(wSUP!$C100:$DB100),0)</f>
        <v>2.9375906427536517E-2</v>
      </c>
      <c r="CA100" s="15">
        <f>IF(SUM(wSUP!$C100:$DB100),$A100*wSUP!CA100/SUM(wSUP!$C100:$DB100),0)</f>
        <v>4.797754689174543E-2</v>
      </c>
      <c r="CB100" s="15">
        <f>IF(SUM(wSUP!$C100:$DB100),$A100*wSUP!CB100/SUM(wSUP!$C100:$DB100),0)</f>
        <v>0</v>
      </c>
      <c r="CC100" s="15">
        <f>IF(SUM(wSUP!$C100:$DB100),$A100*wSUP!CC100/SUM(wSUP!$C100:$DB100),0)</f>
        <v>0</v>
      </c>
      <c r="CD100" s="15">
        <f>IF(SUM(wSUP!$C100:$DB100),$A100*wSUP!CD100/SUM(wSUP!$C100:$DB100),0)</f>
        <v>0</v>
      </c>
      <c r="CE100" s="15">
        <f>IF(SUM(wSUP!$C100:$DB100),$A100*wSUP!CE100/SUM(wSUP!$C100:$DB100),0)</f>
        <v>0</v>
      </c>
      <c r="CF100" s="15">
        <f>IF(SUM(wSUP!$C100:$DB100),$A100*wSUP!CF100/SUM(wSUP!$C100:$DB100),0)</f>
        <v>0</v>
      </c>
      <c r="CG100" s="15">
        <f>IF(SUM(wSUP!$C100:$DB100),$A100*wSUP!CG100/SUM(wSUP!$C100:$DB100),0)</f>
        <v>1.0172195797189243</v>
      </c>
      <c r="CH100" s="15">
        <f>IF(SUM(wSUP!$C100:$DB100),$A100*wSUP!CH100/SUM(wSUP!$C100:$DB100),0)</f>
        <v>0</v>
      </c>
      <c r="CI100" s="15">
        <f>IF(SUM(wSUP!$C100:$DB100),$A100*wSUP!CI100/SUM(wSUP!$C100:$DB100),0)</f>
        <v>0</v>
      </c>
      <c r="CJ100" s="15">
        <f>IF(SUM(wSUP!$C100:$DB100),$A100*wSUP!CJ100/SUM(wSUP!$C100:$DB100),0)</f>
        <v>0</v>
      </c>
      <c r="CK100" s="15">
        <f>IF(SUM(wSUP!$C100:$DB100),$A100*wSUP!CK100/SUM(wSUP!$C100:$DB100),0)</f>
        <v>0</v>
      </c>
      <c r="CL100" s="15">
        <f>IF(SUM(wSUP!$C100:$DB100),$A100*wSUP!CL100/SUM(wSUP!$C100:$DB100),0)</f>
        <v>0</v>
      </c>
      <c r="CM100" s="15">
        <f>IF(SUM(wSUP!$C100:$DB100),$A100*wSUP!CM100/SUM(wSUP!$C100:$DB100),0)</f>
        <v>0</v>
      </c>
      <c r="CN100" s="15">
        <f>IF(SUM(wSUP!$C100:$DB100),$A100*wSUP!CN100/SUM(wSUP!$C100:$DB100),0)</f>
        <v>2.8033817994548939E-2</v>
      </c>
      <c r="CO100" s="15">
        <f>IF(SUM(wSUP!$C100:$DB100),$A100*wSUP!CO100/SUM(wSUP!$C100:$DB100),0)</f>
        <v>0</v>
      </c>
      <c r="CP100" s="15">
        <f>IF(SUM(wSUP!$C100:$DB100),$A100*wSUP!CP100/SUM(wSUP!$C100:$DB100),0)</f>
        <v>5.5436463071501123E-2</v>
      </c>
      <c r="CQ100" s="15">
        <f>IF(SUM(wSUP!$C100:$DB100),$A100*wSUP!CQ100/SUM(wSUP!$C100:$DB100),0)</f>
        <v>98.18536987019047</v>
      </c>
      <c r="CR100" s="15">
        <f>IF(SUM(wSUP!$C100:$DB100),$A100*wSUP!CR100/SUM(wSUP!$C100:$DB100),0)</f>
        <v>0</v>
      </c>
      <c r="CS100" s="15">
        <f>IF(SUM(wSUP!$C100:$DB100),$A100*wSUP!CS100/SUM(wSUP!$C100:$DB100),0)</f>
        <v>4.3697653188514103</v>
      </c>
      <c r="CT100" s="15">
        <f>IF(SUM(wSUP!$C100:$DB100),$A100*wSUP!CT100/SUM(wSUP!$C100:$DB100),0)</f>
        <v>0</v>
      </c>
      <c r="CU100" s="15">
        <f>IF(SUM(wSUP!$C100:$DB100),$A100*wSUP!CU100/SUM(wSUP!$C100:$DB100),0)</f>
        <v>0</v>
      </c>
      <c r="CV100" s="15">
        <f>IF(SUM(wSUP!$C100:$DB100),$A100*wSUP!CV100/SUM(wSUP!$C100:$DB100),0)</f>
        <v>0</v>
      </c>
      <c r="CW100" s="15">
        <f>IF(SUM(wSUP!$C100:$DB100),$A100*wSUP!CW100/SUM(wSUP!$C100:$DB100),0)</f>
        <v>0</v>
      </c>
      <c r="CX100" s="15">
        <f>IF(SUM(wSUP!$C100:$DB100),$A100*wSUP!CX100/SUM(wSUP!$C100:$DB100),0)</f>
        <v>0</v>
      </c>
      <c r="CY100" s="15">
        <f>IF(SUM(wSUP!$C100:$DB100),$A100*wSUP!CY100/SUM(wSUP!$C100:$DB100),0)</f>
        <v>2.4313722287752024</v>
      </c>
      <c r="CZ100" s="15">
        <f>IF(SUM(wSUP!$C100:$DB100),$A100*wSUP!CZ100/SUM(wSUP!$C100:$DB100),0)</f>
        <v>6.1546637386552829</v>
      </c>
      <c r="DA100" s="15">
        <f>IF(SUM(wSUP!$C100:$DB100),$A100*wSUP!DA100/SUM(wSUP!$C100:$DB100),0)</f>
        <v>0</v>
      </c>
      <c r="DB100" s="15">
        <f>IF(SUM(wSUP!$C100:$DB100),$A100*wSUP!DB100/SUM(wSUP!$C100:$DB100),0)</f>
        <v>0</v>
      </c>
      <c r="DC100" s="1"/>
    </row>
    <row r="101" spans="1:107" x14ac:dyDescent="0.35">
      <c r="A101" s="35">
        <v>36.957837553229638</v>
      </c>
      <c r="B101" s="1" t="s">
        <v>586</v>
      </c>
      <c r="C101" s="15">
        <f>IF(SUM(wSUP!$C101:$DB101),$A101*wSUP!C101/SUM(wSUP!$C101:$DB101),0)</f>
        <v>0</v>
      </c>
      <c r="D101" s="15">
        <f>IF(SUM(wSUP!$C101:$DB101),$A101*wSUP!D101/SUM(wSUP!$C101:$DB101),0)</f>
        <v>0</v>
      </c>
      <c r="E101" s="15">
        <f>IF(SUM(wSUP!$C101:$DB101),$A101*wSUP!E101/SUM(wSUP!$C101:$DB101),0)</f>
        <v>0</v>
      </c>
      <c r="F101" s="15">
        <f>IF(SUM(wSUP!$C101:$DB101),$A101*wSUP!F101/SUM(wSUP!$C101:$DB101),0)</f>
        <v>0</v>
      </c>
      <c r="G101" s="15">
        <f>IF(SUM(wSUP!$C101:$DB101),$A101*wSUP!G101/SUM(wSUP!$C101:$DB101),0)</f>
        <v>0</v>
      </c>
      <c r="H101" s="15">
        <f>IF(SUM(wSUP!$C101:$DB101),$A101*wSUP!H101/SUM(wSUP!$C101:$DB101),0)</f>
        <v>0</v>
      </c>
      <c r="I101" s="15">
        <f>IF(SUM(wSUP!$C101:$DB101),$A101*wSUP!I101/SUM(wSUP!$C101:$DB101),0)</f>
        <v>0</v>
      </c>
      <c r="J101" s="15">
        <f>IF(SUM(wSUP!$C101:$DB101),$A101*wSUP!J101/SUM(wSUP!$C101:$DB101),0)</f>
        <v>0</v>
      </c>
      <c r="K101" s="15">
        <f>IF(SUM(wSUP!$C101:$DB101),$A101*wSUP!K101/SUM(wSUP!$C101:$DB101),0)</f>
        <v>0</v>
      </c>
      <c r="L101" s="15">
        <f>IF(SUM(wSUP!$C101:$DB101),$A101*wSUP!L101/SUM(wSUP!$C101:$DB101),0)</f>
        <v>0</v>
      </c>
      <c r="M101" s="15">
        <f>IF(SUM(wSUP!$C101:$DB101),$A101*wSUP!M101/SUM(wSUP!$C101:$DB101),0)</f>
        <v>0</v>
      </c>
      <c r="N101" s="15">
        <f>IF(SUM(wSUP!$C101:$DB101),$A101*wSUP!N101/SUM(wSUP!$C101:$DB101),0)</f>
        <v>0</v>
      </c>
      <c r="O101" s="15">
        <f>IF(SUM(wSUP!$C101:$DB101),$A101*wSUP!O101/SUM(wSUP!$C101:$DB101),0)</f>
        <v>0</v>
      </c>
      <c r="P101" s="15">
        <f>IF(SUM(wSUP!$C101:$DB101),$A101*wSUP!P101/SUM(wSUP!$C101:$DB101),0)</f>
        <v>0</v>
      </c>
      <c r="Q101" s="15">
        <f>IF(SUM(wSUP!$C101:$DB101),$A101*wSUP!Q101/SUM(wSUP!$C101:$DB101),0)</f>
        <v>0</v>
      </c>
      <c r="R101" s="15">
        <f>IF(SUM(wSUP!$C101:$DB101),$A101*wSUP!R101/SUM(wSUP!$C101:$DB101),0)</f>
        <v>0</v>
      </c>
      <c r="S101" s="15">
        <f>IF(SUM(wSUP!$C101:$DB101),$A101*wSUP!S101/SUM(wSUP!$C101:$DB101),0)</f>
        <v>0</v>
      </c>
      <c r="T101" s="15">
        <f>IF(SUM(wSUP!$C101:$DB101),$A101*wSUP!T101/SUM(wSUP!$C101:$DB101),0)</f>
        <v>0</v>
      </c>
      <c r="U101" s="15">
        <f>IF(SUM(wSUP!$C101:$DB101),$A101*wSUP!U101/SUM(wSUP!$C101:$DB101),0)</f>
        <v>0</v>
      </c>
      <c r="V101" s="15">
        <f>IF(SUM(wSUP!$C101:$DB101),$A101*wSUP!V101/SUM(wSUP!$C101:$DB101),0)</f>
        <v>0</v>
      </c>
      <c r="W101" s="15">
        <f>IF(SUM(wSUP!$C101:$DB101),$A101*wSUP!W101/SUM(wSUP!$C101:$DB101),0)</f>
        <v>0</v>
      </c>
      <c r="X101" s="15">
        <f>IF(SUM(wSUP!$C101:$DB101),$A101*wSUP!X101/SUM(wSUP!$C101:$DB101),0)</f>
        <v>0</v>
      </c>
      <c r="Y101" s="15">
        <f>IF(SUM(wSUP!$C101:$DB101),$A101*wSUP!Y101/SUM(wSUP!$C101:$DB101),0)</f>
        <v>0</v>
      </c>
      <c r="Z101" s="15">
        <f>IF(SUM(wSUP!$C101:$DB101),$A101*wSUP!Z101/SUM(wSUP!$C101:$DB101),0)</f>
        <v>0</v>
      </c>
      <c r="AA101" s="15">
        <f>IF(SUM(wSUP!$C101:$DB101),$A101*wSUP!AA101/SUM(wSUP!$C101:$DB101),0)</f>
        <v>0</v>
      </c>
      <c r="AB101" s="15">
        <f>IF(SUM(wSUP!$C101:$DB101),$A101*wSUP!AB101/SUM(wSUP!$C101:$DB101),0)</f>
        <v>0</v>
      </c>
      <c r="AC101" s="15">
        <f>IF(SUM(wSUP!$C101:$DB101),$A101*wSUP!AC101/SUM(wSUP!$C101:$DB101),0)</f>
        <v>0</v>
      </c>
      <c r="AD101" s="15">
        <f>IF(SUM(wSUP!$C101:$DB101),$A101*wSUP!AD101/SUM(wSUP!$C101:$DB101),0)</f>
        <v>0</v>
      </c>
      <c r="AE101" s="15">
        <f>IF(SUM(wSUP!$C101:$DB101),$A101*wSUP!AE101/SUM(wSUP!$C101:$DB101),0)</f>
        <v>0</v>
      </c>
      <c r="AF101" s="15">
        <f>IF(SUM(wSUP!$C101:$DB101),$A101*wSUP!AF101/SUM(wSUP!$C101:$DB101),0)</f>
        <v>0</v>
      </c>
      <c r="AG101" s="15">
        <f>IF(SUM(wSUP!$C101:$DB101),$A101*wSUP!AG101/SUM(wSUP!$C101:$DB101),0)</f>
        <v>0</v>
      </c>
      <c r="AH101" s="15">
        <f>IF(SUM(wSUP!$C101:$DB101),$A101*wSUP!AH101/SUM(wSUP!$C101:$DB101),0)</f>
        <v>0</v>
      </c>
      <c r="AI101" s="15">
        <f>IF(SUM(wSUP!$C101:$DB101),$A101*wSUP!AI101/SUM(wSUP!$C101:$DB101),0)</f>
        <v>0</v>
      </c>
      <c r="AJ101" s="15">
        <f>IF(SUM(wSUP!$C101:$DB101),$A101*wSUP!AJ101/SUM(wSUP!$C101:$DB101),0)</f>
        <v>0</v>
      </c>
      <c r="AK101" s="15">
        <f>IF(SUM(wSUP!$C101:$DB101),$A101*wSUP!AK101/SUM(wSUP!$C101:$DB101),0)</f>
        <v>0</v>
      </c>
      <c r="AL101" s="15">
        <f>IF(SUM(wSUP!$C101:$DB101),$A101*wSUP!AL101/SUM(wSUP!$C101:$DB101),0)</f>
        <v>0</v>
      </c>
      <c r="AM101" s="15">
        <f>IF(SUM(wSUP!$C101:$DB101),$A101*wSUP!AM101/SUM(wSUP!$C101:$DB101),0)</f>
        <v>0</v>
      </c>
      <c r="AN101" s="15">
        <f>IF(SUM(wSUP!$C101:$DB101),$A101*wSUP!AN101/SUM(wSUP!$C101:$DB101),0)</f>
        <v>0</v>
      </c>
      <c r="AO101" s="15">
        <f>IF(SUM(wSUP!$C101:$DB101),$A101*wSUP!AO101/SUM(wSUP!$C101:$DB101),0)</f>
        <v>0</v>
      </c>
      <c r="AP101" s="15">
        <f>IF(SUM(wSUP!$C101:$DB101),$A101*wSUP!AP101/SUM(wSUP!$C101:$DB101),0)</f>
        <v>0</v>
      </c>
      <c r="AQ101" s="15">
        <f>IF(SUM(wSUP!$C101:$DB101),$A101*wSUP!AQ101/SUM(wSUP!$C101:$DB101),0)</f>
        <v>0</v>
      </c>
      <c r="AR101" s="15">
        <f>IF(SUM(wSUP!$C101:$DB101),$A101*wSUP!AR101/SUM(wSUP!$C101:$DB101),0)</f>
        <v>0</v>
      </c>
      <c r="AS101" s="15">
        <f>IF(SUM(wSUP!$C101:$DB101),$A101*wSUP!AS101/SUM(wSUP!$C101:$DB101),0)</f>
        <v>0</v>
      </c>
      <c r="AT101" s="15">
        <f>IF(SUM(wSUP!$C101:$DB101),$A101*wSUP!AT101/SUM(wSUP!$C101:$DB101),0)</f>
        <v>0</v>
      </c>
      <c r="AU101" s="15">
        <f>IF(SUM(wSUP!$C101:$DB101),$A101*wSUP!AU101/SUM(wSUP!$C101:$DB101),0)</f>
        <v>0</v>
      </c>
      <c r="AV101" s="15">
        <f>IF(SUM(wSUP!$C101:$DB101),$A101*wSUP!AV101/SUM(wSUP!$C101:$DB101),0)</f>
        <v>0</v>
      </c>
      <c r="AW101" s="15">
        <f>IF(SUM(wSUP!$C101:$DB101),$A101*wSUP!AW101/SUM(wSUP!$C101:$DB101),0)</f>
        <v>0</v>
      </c>
      <c r="AX101" s="15">
        <f>IF(SUM(wSUP!$C101:$DB101),$A101*wSUP!AX101/SUM(wSUP!$C101:$DB101),0)</f>
        <v>0</v>
      </c>
      <c r="AY101" s="15">
        <f>IF(SUM(wSUP!$C101:$DB101),$A101*wSUP!AY101/SUM(wSUP!$C101:$DB101),0)</f>
        <v>0</v>
      </c>
      <c r="AZ101" s="15">
        <f>IF(SUM(wSUP!$C101:$DB101),$A101*wSUP!AZ101/SUM(wSUP!$C101:$DB101),0)</f>
        <v>0</v>
      </c>
      <c r="BA101" s="15">
        <f>IF(SUM(wSUP!$C101:$DB101),$A101*wSUP!BA101/SUM(wSUP!$C101:$DB101),0)</f>
        <v>0</v>
      </c>
      <c r="BB101" s="15">
        <f>IF(SUM(wSUP!$C101:$DB101),$A101*wSUP!BB101/SUM(wSUP!$C101:$DB101),0)</f>
        <v>0</v>
      </c>
      <c r="BC101" s="15">
        <f>IF(SUM(wSUP!$C101:$DB101),$A101*wSUP!BC101/SUM(wSUP!$C101:$DB101),0)</f>
        <v>0</v>
      </c>
      <c r="BD101" s="15">
        <f>IF(SUM(wSUP!$C101:$DB101),$A101*wSUP!BD101/SUM(wSUP!$C101:$DB101),0)</f>
        <v>0</v>
      </c>
      <c r="BE101" s="15">
        <f>IF(SUM(wSUP!$C101:$DB101),$A101*wSUP!BE101/SUM(wSUP!$C101:$DB101),0)</f>
        <v>0</v>
      </c>
      <c r="BF101" s="15">
        <f>IF(SUM(wSUP!$C101:$DB101),$A101*wSUP!BF101/SUM(wSUP!$C101:$DB101),0)</f>
        <v>0</v>
      </c>
      <c r="BG101" s="15">
        <f>IF(SUM(wSUP!$C101:$DB101),$A101*wSUP!BG101/SUM(wSUP!$C101:$DB101),0)</f>
        <v>0</v>
      </c>
      <c r="BH101" s="15">
        <f>IF(SUM(wSUP!$C101:$DB101),$A101*wSUP!BH101/SUM(wSUP!$C101:$DB101),0)</f>
        <v>0</v>
      </c>
      <c r="BI101" s="15">
        <f>IF(SUM(wSUP!$C101:$DB101),$A101*wSUP!BI101/SUM(wSUP!$C101:$DB101),0)</f>
        <v>0</v>
      </c>
      <c r="BJ101" s="15">
        <f>IF(SUM(wSUP!$C101:$DB101),$A101*wSUP!BJ101/SUM(wSUP!$C101:$DB101),0)</f>
        <v>0</v>
      </c>
      <c r="BK101" s="15">
        <f>IF(SUM(wSUP!$C101:$DB101),$A101*wSUP!BK101/SUM(wSUP!$C101:$DB101),0)</f>
        <v>0</v>
      </c>
      <c r="BL101" s="15">
        <f>IF(SUM(wSUP!$C101:$DB101),$A101*wSUP!BL101/SUM(wSUP!$C101:$DB101),0)</f>
        <v>0</v>
      </c>
      <c r="BM101" s="15">
        <f>IF(SUM(wSUP!$C101:$DB101),$A101*wSUP!BM101/SUM(wSUP!$C101:$DB101),0)</f>
        <v>0</v>
      </c>
      <c r="BN101" s="15">
        <f>IF(SUM(wSUP!$C101:$DB101),$A101*wSUP!BN101/SUM(wSUP!$C101:$DB101),0)</f>
        <v>0</v>
      </c>
      <c r="BO101" s="15">
        <f>IF(SUM(wSUP!$C101:$DB101),$A101*wSUP!BO101/SUM(wSUP!$C101:$DB101),0)</f>
        <v>0</v>
      </c>
      <c r="BP101" s="15">
        <f>IF(SUM(wSUP!$C101:$DB101),$A101*wSUP!BP101/SUM(wSUP!$C101:$DB101),0)</f>
        <v>0</v>
      </c>
      <c r="BQ101" s="15">
        <f>IF(SUM(wSUP!$C101:$DB101),$A101*wSUP!BQ101/SUM(wSUP!$C101:$DB101),0)</f>
        <v>0</v>
      </c>
      <c r="BR101" s="15">
        <f>IF(SUM(wSUP!$C101:$DB101),$A101*wSUP!BR101/SUM(wSUP!$C101:$DB101),0)</f>
        <v>0</v>
      </c>
      <c r="BS101" s="15">
        <f>IF(SUM(wSUP!$C101:$DB101),$A101*wSUP!BS101/SUM(wSUP!$C101:$DB101),0)</f>
        <v>0</v>
      </c>
      <c r="BT101" s="15">
        <f>IF(SUM(wSUP!$C101:$DB101),$A101*wSUP!BT101/SUM(wSUP!$C101:$DB101),0)</f>
        <v>0</v>
      </c>
      <c r="BU101" s="15">
        <f>IF(SUM(wSUP!$C101:$DB101),$A101*wSUP!BU101/SUM(wSUP!$C101:$DB101),0)</f>
        <v>0</v>
      </c>
      <c r="BV101" s="15">
        <f>IF(SUM(wSUP!$C101:$DB101),$A101*wSUP!BV101/SUM(wSUP!$C101:$DB101),0)</f>
        <v>0</v>
      </c>
      <c r="BW101" s="15">
        <f>IF(SUM(wSUP!$C101:$DB101),$A101*wSUP!BW101/SUM(wSUP!$C101:$DB101),0)</f>
        <v>0</v>
      </c>
      <c r="BX101" s="15">
        <f>IF(SUM(wSUP!$C101:$DB101),$A101*wSUP!BX101/SUM(wSUP!$C101:$DB101),0)</f>
        <v>0</v>
      </c>
      <c r="BY101" s="15">
        <f>IF(SUM(wSUP!$C101:$DB101),$A101*wSUP!BY101/SUM(wSUP!$C101:$DB101),0)</f>
        <v>0</v>
      </c>
      <c r="BZ101" s="15">
        <f>IF(SUM(wSUP!$C101:$DB101),$A101*wSUP!BZ101/SUM(wSUP!$C101:$DB101),0)</f>
        <v>0</v>
      </c>
      <c r="CA101" s="15">
        <f>IF(SUM(wSUP!$C101:$DB101),$A101*wSUP!CA101/SUM(wSUP!$C101:$DB101),0)</f>
        <v>0</v>
      </c>
      <c r="CB101" s="15">
        <f>IF(SUM(wSUP!$C101:$DB101),$A101*wSUP!CB101/SUM(wSUP!$C101:$DB101),0)</f>
        <v>9.5331027456977306</v>
      </c>
      <c r="CC101" s="15">
        <f>IF(SUM(wSUP!$C101:$DB101),$A101*wSUP!CC101/SUM(wSUP!$C101:$DB101),0)</f>
        <v>1.5351296598764075</v>
      </c>
      <c r="CD101" s="15">
        <f>IF(SUM(wSUP!$C101:$DB101),$A101*wSUP!CD101/SUM(wSUP!$C101:$DB101),0)</f>
        <v>0.35096874901030584</v>
      </c>
      <c r="CE101" s="15">
        <f>IF(SUM(wSUP!$C101:$DB101),$A101*wSUP!CE101/SUM(wSUP!$C101:$DB101),0)</f>
        <v>0</v>
      </c>
      <c r="CF101" s="15">
        <f>IF(SUM(wSUP!$C101:$DB101),$A101*wSUP!CF101/SUM(wSUP!$C101:$DB101),0)</f>
        <v>0</v>
      </c>
      <c r="CG101" s="15">
        <f>IF(SUM(wSUP!$C101:$DB101),$A101*wSUP!CG101/SUM(wSUP!$C101:$DB101),0)</f>
        <v>0</v>
      </c>
      <c r="CH101" s="15">
        <f>IF(SUM(wSUP!$C101:$DB101),$A101*wSUP!CH101/SUM(wSUP!$C101:$DB101),0)</f>
        <v>0</v>
      </c>
      <c r="CI101" s="15">
        <f>IF(SUM(wSUP!$C101:$DB101),$A101*wSUP!CI101/SUM(wSUP!$C101:$DB101),0)</f>
        <v>7.7262936184612791E-3</v>
      </c>
      <c r="CJ101" s="15">
        <f>IF(SUM(wSUP!$C101:$DB101),$A101*wSUP!CJ101/SUM(wSUP!$C101:$DB101),0)</f>
        <v>0</v>
      </c>
      <c r="CK101" s="15">
        <f>IF(SUM(wSUP!$C101:$DB101),$A101*wSUP!CK101/SUM(wSUP!$C101:$DB101),0)</f>
        <v>0</v>
      </c>
      <c r="CL101" s="15">
        <f>IF(SUM(wSUP!$C101:$DB101),$A101*wSUP!CL101/SUM(wSUP!$C101:$DB101),0)</f>
        <v>0</v>
      </c>
      <c r="CM101" s="15">
        <f>IF(SUM(wSUP!$C101:$DB101),$A101*wSUP!CM101/SUM(wSUP!$C101:$DB101),0)</f>
        <v>0</v>
      </c>
      <c r="CN101" s="15">
        <f>IF(SUM(wSUP!$C101:$DB101),$A101*wSUP!CN101/SUM(wSUP!$C101:$DB101),0)</f>
        <v>7.3717040689154981E-2</v>
      </c>
      <c r="CO101" s="15">
        <f>IF(SUM(wSUP!$C101:$DB101),$A101*wSUP!CO101/SUM(wSUP!$C101:$DB101),0)</f>
        <v>0</v>
      </c>
      <c r="CP101" s="15">
        <f>IF(SUM(wSUP!$C101:$DB101),$A101*wSUP!CP101/SUM(wSUP!$C101:$DB101),0)</f>
        <v>0</v>
      </c>
      <c r="CQ101" s="15">
        <f>IF(SUM(wSUP!$C101:$DB101),$A101*wSUP!CQ101/SUM(wSUP!$C101:$DB101),0)</f>
        <v>0</v>
      </c>
      <c r="CR101" s="15">
        <f>IF(SUM(wSUP!$C101:$DB101),$A101*wSUP!CR101/SUM(wSUP!$C101:$DB101),0)</f>
        <v>25.365962397402598</v>
      </c>
      <c r="CS101" s="15">
        <f>IF(SUM(wSUP!$C101:$DB101),$A101*wSUP!CS101/SUM(wSUP!$C101:$DB101),0)</f>
        <v>3.1859515266325758E-2</v>
      </c>
      <c r="CT101" s="15">
        <f>IF(SUM(wSUP!$C101:$DB101),$A101*wSUP!CT101/SUM(wSUP!$C101:$DB101),0)</f>
        <v>0</v>
      </c>
      <c r="CU101" s="15">
        <f>IF(SUM(wSUP!$C101:$DB101),$A101*wSUP!CU101/SUM(wSUP!$C101:$DB101),0)</f>
        <v>0</v>
      </c>
      <c r="CV101" s="15">
        <f>IF(SUM(wSUP!$C101:$DB101),$A101*wSUP!CV101/SUM(wSUP!$C101:$DB101),0)</f>
        <v>0</v>
      </c>
      <c r="CW101" s="15">
        <f>IF(SUM(wSUP!$C101:$DB101),$A101*wSUP!CW101/SUM(wSUP!$C101:$DB101),0)</f>
        <v>0</v>
      </c>
      <c r="CX101" s="15">
        <f>IF(SUM(wSUP!$C101:$DB101),$A101*wSUP!CX101/SUM(wSUP!$C101:$DB101),0)</f>
        <v>0</v>
      </c>
      <c r="CY101" s="15">
        <f>IF(SUM(wSUP!$C101:$DB101),$A101*wSUP!CY101/SUM(wSUP!$C101:$DB101),0)</f>
        <v>2.3297091748176353E-2</v>
      </c>
      <c r="CZ101" s="15">
        <f>IF(SUM(wSUP!$C101:$DB101),$A101*wSUP!CZ101/SUM(wSUP!$C101:$DB101),0)</f>
        <v>3.6074059920480919E-2</v>
      </c>
      <c r="DA101" s="15">
        <f>IF(SUM(wSUP!$C101:$DB101),$A101*wSUP!DA101/SUM(wSUP!$C101:$DB101),0)</f>
        <v>0</v>
      </c>
      <c r="DB101" s="15">
        <f>IF(SUM(wSUP!$C101:$DB101),$A101*wSUP!DB101/SUM(wSUP!$C101:$DB101),0)</f>
        <v>0</v>
      </c>
      <c r="DC101" s="1"/>
    </row>
    <row r="102" spans="1:107" x14ac:dyDescent="0.35">
      <c r="A102" s="35">
        <v>275.98244822948573</v>
      </c>
      <c r="B102" s="1" t="s">
        <v>589</v>
      </c>
      <c r="C102" s="15">
        <f>IF(SUM(wSUP!$C102:$DB102),$A102*wSUP!C102/SUM(wSUP!$C102:$DB102),0)</f>
        <v>0</v>
      </c>
      <c r="D102" s="15">
        <f>IF(SUM(wSUP!$C102:$DB102),$A102*wSUP!D102/SUM(wSUP!$C102:$DB102),0)</f>
        <v>0</v>
      </c>
      <c r="E102" s="15">
        <f>IF(SUM(wSUP!$C102:$DB102),$A102*wSUP!E102/SUM(wSUP!$C102:$DB102),0)</f>
        <v>0</v>
      </c>
      <c r="F102" s="15">
        <f>IF(SUM(wSUP!$C102:$DB102),$A102*wSUP!F102/SUM(wSUP!$C102:$DB102),0)</f>
        <v>0</v>
      </c>
      <c r="G102" s="15">
        <f>IF(SUM(wSUP!$C102:$DB102),$A102*wSUP!G102/SUM(wSUP!$C102:$DB102),0)</f>
        <v>0</v>
      </c>
      <c r="H102" s="15">
        <f>IF(SUM(wSUP!$C102:$DB102),$A102*wSUP!H102/SUM(wSUP!$C102:$DB102),0)</f>
        <v>0</v>
      </c>
      <c r="I102" s="15">
        <f>IF(SUM(wSUP!$C102:$DB102),$A102*wSUP!I102/SUM(wSUP!$C102:$DB102),0)</f>
        <v>0</v>
      </c>
      <c r="J102" s="15">
        <f>IF(SUM(wSUP!$C102:$DB102),$A102*wSUP!J102/SUM(wSUP!$C102:$DB102),0)</f>
        <v>0</v>
      </c>
      <c r="K102" s="15">
        <f>IF(SUM(wSUP!$C102:$DB102),$A102*wSUP!K102/SUM(wSUP!$C102:$DB102),0)</f>
        <v>0</v>
      </c>
      <c r="L102" s="15">
        <f>IF(SUM(wSUP!$C102:$DB102),$A102*wSUP!L102/SUM(wSUP!$C102:$DB102),0)</f>
        <v>0</v>
      </c>
      <c r="M102" s="15">
        <f>IF(SUM(wSUP!$C102:$DB102),$A102*wSUP!M102/SUM(wSUP!$C102:$DB102),0)</f>
        <v>0</v>
      </c>
      <c r="N102" s="15">
        <f>IF(SUM(wSUP!$C102:$DB102),$A102*wSUP!N102/SUM(wSUP!$C102:$DB102),0)</f>
        <v>0</v>
      </c>
      <c r="O102" s="15">
        <f>IF(SUM(wSUP!$C102:$DB102),$A102*wSUP!O102/SUM(wSUP!$C102:$DB102),0)</f>
        <v>0</v>
      </c>
      <c r="P102" s="15">
        <f>IF(SUM(wSUP!$C102:$DB102),$A102*wSUP!P102/SUM(wSUP!$C102:$DB102),0)</f>
        <v>0</v>
      </c>
      <c r="Q102" s="15">
        <f>IF(SUM(wSUP!$C102:$DB102),$A102*wSUP!Q102/SUM(wSUP!$C102:$DB102),0)</f>
        <v>0</v>
      </c>
      <c r="R102" s="15">
        <f>IF(SUM(wSUP!$C102:$DB102),$A102*wSUP!R102/SUM(wSUP!$C102:$DB102),0)</f>
        <v>0</v>
      </c>
      <c r="S102" s="15">
        <f>IF(SUM(wSUP!$C102:$DB102),$A102*wSUP!S102/SUM(wSUP!$C102:$DB102),0)</f>
        <v>0</v>
      </c>
      <c r="T102" s="15">
        <f>IF(SUM(wSUP!$C102:$DB102),$A102*wSUP!T102/SUM(wSUP!$C102:$DB102),0)</f>
        <v>0</v>
      </c>
      <c r="U102" s="15">
        <f>IF(SUM(wSUP!$C102:$DB102),$A102*wSUP!U102/SUM(wSUP!$C102:$DB102),0)</f>
        <v>0</v>
      </c>
      <c r="V102" s="15">
        <f>IF(SUM(wSUP!$C102:$DB102),$A102*wSUP!V102/SUM(wSUP!$C102:$DB102),0)</f>
        <v>0</v>
      </c>
      <c r="W102" s="15">
        <f>IF(SUM(wSUP!$C102:$DB102),$A102*wSUP!W102/SUM(wSUP!$C102:$DB102),0)</f>
        <v>0</v>
      </c>
      <c r="X102" s="15">
        <f>IF(SUM(wSUP!$C102:$DB102),$A102*wSUP!X102/SUM(wSUP!$C102:$DB102),0)</f>
        <v>0</v>
      </c>
      <c r="Y102" s="15">
        <f>IF(SUM(wSUP!$C102:$DB102),$A102*wSUP!Y102/SUM(wSUP!$C102:$DB102),0)</f>
        <v>0</v>
      </c>
      <c r="Z102" s="15">
        <f>IF(SUM(wSUP!$C102:$DB102),$A102*wSUP!Z102/SUM(wSUP!$C102:$DB102),0)</f>
        <v>0</v>
      </c>
      <c r="AA102" s="15">
        <f>IF(SUM(wSUP!$C102:$DB102),$A102*wSUP!AA102/SUM(wSUP!$C102:$DB102),0)</f>
        <v>0</v>
      </c>
      <c r="AB102" s="15">
        <f>IF(SUM(wSUP!$C102:$DB102),$A102*wSUP!AB102/SUM(wSUP!$C102:$DB102),0)</f>
        <v>0</v>
      </c>
      <c r="AC102" s="15">
        <f>IF(SUM(wSUP!$C102:$DB102),$A102*wSUP!AC102/SUM(wSUP!$C102:$DB102),0)</f>
        <v>0</v>
      </c>
      <c r="AD102" s="15">
        <f>IF(SUM(wSUP!$C102:$DB102),$A102*wSUP!AD102/SUM(wSUP!$C102:$DB102),0)</f>
        <v>0</v>
      </c>
      <c r="AE102" s="15">
        <f>IF(SUM(wSUP!$C102:$DB102),$A102*wSUP!AE102/SUM(wSUP!$C102:$DB102),0)</f>
        <v>0</v>
      </c>
      <c r="AF102" s="15">
        <f>IF(SUM(wSUP!$C102:$DB102),$A102*wSUP!AF102/SUM(wSUP!$C102:$DB102),0)</f>
        <v>0</v>
      </c>
      <c r="AG102" s="15">
        <f>IF(SUM(wSUP!$C102:$DB102),$A102*wSUP!AG102/SUM(wSUP!$C102:$DB102),0)</f>
        <v>0</v>
      </c>
      <c r="AH102" s="15">
        <f>IF(SUM(wSUP!$C102:$DB102),$A102*wSUP!AH102/SUM(wSUP!$C102:$DB102),0)</f>
        <v>0</v>
      </c>
      <c r="AI102" s="15">
        <f>IF(SUM(wSUP!$C102:$DB102),$A102*wSUP!AI102/SUM(wSUP!$C102:$DB102),0)</f>
        <v>0</v>
      </c>
      <c r="AJ102" s="15">
        <f>IF(SUM(wSUP!$C102:$DB102),$A102*wSUP!AJ102/SUM(wSUP!$C102:$DB102),0)</f>
        <v>0</v>
      </c>
      <c r="AK102" s="15">
        <f>IF(SUM(wSUP!$C102:$DB102),$A102*wSUP!AK102/SUM(wSUP!$C102:$DB102),0)</f>
        <v>0</v>
      </c>
      <c r="AL102" s="15">
        <f>IF(SUM(wSUP!$C102:$DB102),$A102*wSUP!AL102/SUM(wSUP!$C102:$DB102),0)</f>
        <v>0</v>
      </c>
      <c r="AM102" s="15">
        <f>IF(SUM(wSUP!$C102:$DB102),$A102*wSUP!AM102/SUM(wSUP!$C102:$DB102),0)</f>
        <v>0</v>
      </c>
      <c r="AN102" s="15">
        <f>IF(SUM(wSUP!$C102:$DB102),$A102*wSUP!AN102/SUM(wSUP!$C102:$DB102),0)</f>
        <v>0</v>
      </c>
      <c r="AO102" s="15">
        <f>IF(SUM(wSUP!$C102:$DB102),$A102*wSUP!AO102/SUM(wSUP!$C102:$DB102),0)</f>
        <v>2.3268175793728334</v>
      </c>
      <c r="AP102" s="15">
        <f>IF(SUM(wSUP!$C102:$DB102),$A102*wSUP!AP102/SUM(wSUP!$C102:$DB102),0)</f>
        <v>0</v>
      </c>
      <c r="AQ102" s="15">
        <f>IF(SUM(wSUP!$C102:$DB102),$A102*wSUP!AQ102/SUM(wSUP!$C102:$DB102),0)</f>
        <v>0</v>
      </c>
      <c r="AR102" s="15">
        <f>IF(SUM(wSUP!$C102:$DB102),$A102*wSUP!AR102/SUM(wSUP!$C102:$DB102),0)</f>
        <v>0</v>
      </c>
      <c r="AS102" s="15">
        <f>IF(SUM(wSUP!$C102:$DB102),$A102*wSUP!AS102/SUM(wSUP!$C102:$DB102),0)</f>
        <v>0</v>
      </c>
      <c r="AT102" s="15">
        <f>IF(SUM(wSUP!$C102:$DB102),$A102*wSUP!AT102/SUM(wSUP!$C102:$DB102),0)</f>
        <v>0</v>
      </c>
      <c r="AU102" s="15">
        <f>IF(SUM(wSUP!$C102:$DB102),$A102*wSUP!AU102/SUM(wSUP!$C102:$DB102),0)</f>
        <v>0</v>
      </c>
      <c r="AV102" s="15">
        <f>IF(SUM(wSUP!$C102:$DB102),$A102*wSUP!AV102/SUM(wSUP!$C102:$DB102),0)</f>
        <v>0</v>
      </c>
      <c r="AW102" s="15">
        <f>IF(SUM(wSUP!$C102:$DB102),$A102*wSUP!AW102/SUM(wSUP!$C102:$DB102),0)</f>
        <v>0</v>
      </c>
      <c r="AX102" s="15">
        <f>IF(SUM(wSUP!$C102:$DB102),$A102*wSUP!AX102/SUM(wSUP!$C102:$DB102),0)</f>
        <v>0</v>
      </c>
      <c r="AY102" s="15">
        <f>IF(SUM(wSUP!$C102:$DB102),$A102*wSUP!AY102/SUM(wSUP!$C102:$DB102),0)</f>
        <v>0</v>
      </c>
      <c r="AZ102" s="15">
        <f>IF(SUM(wSUP!$C102:$DB102),$A102*wSUP!AZ102/SUM(wSUP!$C102:$DB102),0)</f>
        <v>0</v>
      </c>
      <c r="BA102" s="15">
        <f>IF(SUM(wSUP!$C102:$DB102),$A102*wSUP!BA102/SUM(wSUP!$C102:$DB102),0)</f>
        <v>0</v>
      </c>
      <c r="BB102" s="15">
        <f>IF(SUM(wSUP!$C102:$DB102),$A102*wSUP!BB102/SUM(wSUP!$C102:$DB102),0)</f>
        <v>0</v>
      </c>
      <c r="BC102" s="15">
        <f>IF(SUM(wSUP!$C102:$DB102),$A102*wSUP!BC102/SUM(wSUP!$C102:$DB102),0)</f>
        <v>0</v>
      </c>
      <c r="BD102" s="15">
        <f>IF(SUM(wSUP!$C102:$DB102),$A102*wSUP!BD102/SUM(wSUP!$C102:$DB102),0)</f>
        <v>0</v>
      </c>
      <c r="BE102" s="15">
        <f>IF(SUM(wSUP!$C102:$DB102),$A102*wSUP!BE102/SUM(wSUP!$C102:$DB102),0)</f>
        <v>0</v>
      </c>
      <c r="BF102" s="15">
        <f>IF(SUM(wSUP!$C102:$DB102),$A102*wSUP!BF102/SUM(wSUP!$C102:$DB102),0)</f>
        <v>0</v>
      </c>
      <c r="BG102" s="15">
        <f>IF(SUM(wSUP!$C102:$DB102),$A102*wSUP!BG102/SUM(wSUP!$C102:$DB102),0)</f>
        <v>0</v>
      </c>
      <c r="BH102" s="15">
        <f>IF(SUM(wSUP!$C102:$DB102),$A102*wSUP!BH102/SUM(wSUP!$C102:$DB102),0)</f>
        <v>0</v>
      </c>
      <c r="BI102" s="15">
        <f>IF(SUM(wSUP!$C102:$DB102),$A102*wSUP!BI102/SUM(wSUP!$C102:$DB102),0)</f>
        <v>0</v>
      </c>
      <c r="BJ102" s="15">
        <f>IF(SUM(wSUP!$C102:$DB102),$A102*wSUP!BJ102/SUM(wSUP!$C102:$DB102),0)</f>
        <v>0</v>
      </c>
      <c r="BK102" s="15">
        <f>IF(SUM(wSUP!$C102:$DB102),$A102*wSUP!BK102/SUM(wSUP!$C102:$DB102),0)</f>
        <v>0</v>
      </c>
      <c r="BL102" s="15">
        <f>IF(SUM(wSUP!$C102:$DB102),$A102*wSUP!BL102/SUM(wSUP!$C102:$DB102),0)</f>
        <v>0</v>
      </c>
      <c r="BM102" s="15">
        <f>IF(SUM(wSUP!$C102:$DB102),$A102*wSUP!BM102/SUM(wSUP!$C102:$DB102),0)</f>
        <v>0</v>
      </c>
      <c r="BN102" s="15">
        <f>IF(SUM(wSUP!$C102:$DB102),$A102*wSUP!BN102/SUM(wSUP!$C102:$DB102),0)</f>
        <v>0</v>
      </c>
      <c r="BO102" s="15">
        <f>IF(SUM(wSUP!$C102:$DB102),$A102*wSUP!BO102/SUM(wSUP!$C102:$DB102),0)</f>
        <v>0</v>
      </c>
      <c r="BP102" s="15">
        <f>IF(SUM(wSUP!$C102:$DB102),$A102*wSUP!BP102/SUM(wSUP!$C102:$DB102),0)</f>
        <v>0</v>
      </c>
      <c r="BQ102" s="15">
        <f>IF(SUM(wSUP!$C102:$DB102),$A102*wSUP!BQ102/SUM(wSUP!$C102:$DB102),0)</f>
        <v>0</v>
      </c>
      <c r="BR102" s="15">
        <f>IF(SUM(wSUP!$C102:$DB102),$A102*wSUP!BR102/SUM(wSUP!$C102:$DB102),0)</f>
        <v>0</v>
      </c>
      <c r="BS102" s="15">
        <f>IF(SUM(wSUP!$C102:$DB102),$A102*wSUP!BS102/SUM(wSUP!$C102:$DB102),0)</f>
        <v>0</v>
      </c>
      <c r="BT102" s="15">
        <f>IF(SUM(wSUP!$C102:$DB102),$A102*wSUP!BT102/SUM(wSUP!$C102:$DB102),0)</f>
        <v>0</v>
      </c>
      <c r="BU102" s="15">
        <f>IF(SUM(wSUP!$C102:$DB102),$A102*wSUP!BU102/SUM(wSUP!$C102:$DB102),0)</f>
        <v>0</v>
      </c>
      <c r="BV102" s="15">
        <f>IF(SUM(wSUP!$C102:$DB102),$A102*wSUP!BV102/SUM(wSUP!$C102:$DB102),0)</f>
        <v>0</v>
      </c>
      <c r="BW102" s="15">
        <f>IF(SUM(wSUP!$C102:$DB102),$A102*wSUP!BW102/SUM(wSUP!$C102:$DB102),0)</f>
        <v>0</v>
      </c>
      <c r="BX102" s="15">
        <f>IF(SUM(wSUP!$C102:$DB102),$A102*wSUP!BX102/SUM(wSUP!$C102:$DB102),0)</f>
        <v>0</v>
      </c>
      <c r="BY102" s="15">
        <f>IF(SUM(wSUP!$C102:$DB102),$A102*wSUP!BY102/SUM(wSUP!$C102:$DB102),0)</f>
        <v>0</v>
      </c>
      <c r="BZ102" s="15">
        <f>IF(SUM(wSUP!$C102:$DB102),$A102*wSUP!BZ102/SUM(wSUP!$C102:$DB102),0)</f>
        <v>1.4669455981097279</v>
      </c>
      <c r="CA102" s="15">
        <f>IF(SUM(wSUP!$C102:$DB102),$A102*wSUP!CA102/SUM(wSUP!$C102:$DB102),0)</f>
        <v>2.4733057101750093</v>
      </c>
      <c r="CB102" s="15">
        <f>IF(SUM(wSUP!$C102:$DB102),$A102*wSUP!CB102/SUM(wSUP!$C102:$DB102),0)</f>
        <v>13.282854655479586</v>
      </c>
      <c r="CC102" s="15">
        <f>IF(SUM(wSUP!$C102:$DB102),$A102*wSUP!CC102/SUM(wSUP!$C102:$DB102),0)</f>
        <v>1.1710388259918421</v>
      </c>
      <c r="CD102" s="15">
        <f>IF(SUM(wSUP!$C102:$DB102),$A102*wSUP!CD102/SUM(wSUP!$C102:$DB102),0)</f>
        <v>0.27746651231570735</v>
      </c>
      <c r="CE102" s="15">
        <f>IF(SUM(wSUP!$C102:$DB102),$A102*wSUP!CE102/SUM(wSUP!$C102:$DB102),0)</f>
        <v>0</v>
      </c>
      <c r="CF102" s="15">
        <f>IF(SUM(wSUP!$C102:$DB102),$A102*wSUP!CF102/SUM(wSUP!$C102:$DB102),0)</f>
        <v>0</v>
      </c>
      <c r="CG102" s="15">
        <f>IF(SUM(wSUP!$C102:$DB102),$A102*wSUP!CG102/SUM(wSUP!$C102:$DB102),0)</f>
        <v>0</v>
      </c>
      <c r="CH102" s="15">
        <f>IF(SUM(wSUP!$C102:$DB102),$A102*wSUP!CH102/SUM(wSUP!$C102:$DB102),0)</f>
        <v>0</v>
      </c>
      <c r="CI102" s="15">
        <f>IF(SUM(wSUP!$C102:$DB102),$A102*wSUP!CI102/SUM(wSUP!$C102:$DB102),0)</f>
        <v>2.8452518597317442</v>
      </c>
      <c r="CJ102" s="15">
        <f>IF(SUM(wSUP!$C102:$DB102),$A102*wSUP!CJ102/SUM(wSUP!$C102:$DB102),0)</f>
        <v>0</v>
      </c>
      <c r="CK102" s="15">
        <f>IF(SUM(wSUP!$C102:$DB102),$A102*wSUP!CK102/SUM(wSUP!$C102:$DB102),0)</f>
        <v>0</v>
      </c>
      <c r="CL102" s="15">
        <f>IF(SUM(wSUP!$C102:$DB102),$A102*wSUP!CL102/SUM(wSUP!$C102:$DB102),0)</f>
        <v>0</v>
      </c>
      <c r="CM102" s="15">
        <f>IF(SUM(wSUP!$C102:$DB102),$A102*wSUP!CM102/SUM(wSUP!$C102:$DB102),0)</f>
        <v>0</v>
      </c>
      <c r="CN102" s="15">
        <f>IF(SUM(wSUP!$C102:$DB102),$A102*wSUP!CN102/SUM(wSUP!$C102:$DB102),0)</f>
        <v>3.2625382254906476E-3</v>
      </c>
      <c r="CO102" s="15">
        <f>IF(SUM(wSUP!$C102:$DB102),$A102*wSUP!CO102/SUM(wSUP!$C102:$DB102),0)</f>
        <v>4.580858838315673</v>
      </c>
      <c r="CP102" s="15">
        <f>IF(SUM(wSUP!$C102:$DB102),$A102*wSUP!CP102/SUM(wSUP!$C102:$DB102),0)</f>
        <v>0</v>
      </c>
      <c r="CQ102" s="15">
        <f>IF(SUM(wSUP!$C102:$DB102),$A102*wSUP!CQ102/SUM(wSUP!$C102:$DB102),0)</f>
        <v>0</v>
      </c>
      <c r="CR102" s="15">
        <f>IF(SUM(wSUP!$C102:$DB102),$A102*wSUP!CR102/SUM(wSUP!$C102:$DB102),0)</f>
        <v>0</v>
      </c>
      <c r="CS102" s="15">
        <f>IF(SUM(wSUP!$C102:$DB102),$A102*wSUP!CS102/SUM(wSUP!$C102:$DB102),0)</f>
        <v>229.65972645827202</v>
      </c>
      <c r="CT102" s="15">
        <f>IF(SUM(wSUP!$C102:$DB102),$A102*wSUP!CT102/SUM(wSUP!$C102:$DB102),0)</f>
        <v>0</v>
      </c>
      <c r="CU102" s="15">
        <f>IF(SUM(wSUP!$C102:$DB102),$A102*wSUP!CU102/SUM(wSUP!$C102:$DB102),0)</f>
        <v>0</v>
      </c>
      <c r="CV102" s="15">
        <f>IF(SUM(wSUP!$C102:$DB102),$A102*wSUP!CV102/SUM(wSUP!$C102:$DB102),0)</f>
        <v>0</v>
      </c>
      <c r="CW102" s="15">
        <f>IF(SUM(wSUP!$C102:$DB102),$A102*wSUP!CW102/SUM(wSUP!$C102:$DB102),0)</f>
        <v>0</v>
      </c>
      <c r="CX102" s="15">
        <f>IF(SUM(wSUP!$C102:$DB102),$A102*wSUP!CX102/SUM(wSUP!$C102:$DB102),0)</f>
        <v>0</v>
      </c>
      <c r="CY102" s="15">
        <f>IF(SUM(wSUP!$C102:$DB102),$A102*wSUP!CY102/SUM(wSUP!$C102:$DB102),0)</f>
        <v>7.1722603375156515</v>
      </c>
      <c r="CZ102" s="15">
        <f>IF(SUM(wSUP!$C102:$DB102),$A102*wSUP!CZ102/SUM(wSUP!$C102:$DB102),0)</f>
        <v>10.722659315980456</v>
      </c>
      <c r="DA102" s="15">
        <f>IF(SUM(wSUP!$C102:$DB102),$A102*wSUP!DA102/SUM(wSUP!$C102:$DB102),0)</f>
        <v>0</v>
      </c>
      <c r="DB102" s="15">
        <f>IF(SUM(wSUP!$C102:$DB102),$A102*wSUP!DB102/SUM(wSUP!$C102:$DB102),0)</f>
        <v>0</v>
      </c>
      <c r="DC102" s="1"/>
    </row>
    <row r="103" spans="1:107" x14ac:dyDescent="0.35">
      <c r="A103" s="35">
        <v>1110.0748981310307</v>
      </c>
      <c r="B103" s="1" t="s">
        <v>180</v>
      </c>
      <c r="C103" s="15">
        <f>IF(SUM(wSUP!$C103:$DB103),$A103*wSUP!C103/SUM(wSUP!$C103:$DB103),0)</f>
        <v>0</v>
      </c>
      <c r="D103" s="15">
        <f>IF(SUM(wSUP!$C103:$DB103),$A103*wSUP!D103/SUM(wSUP!$C103:$DB103),0)</f>
        <v>0</v>
      </c>
      <c r="E103" s="15">
        <f>IF(SUM(wSUP!$C103:$DB103),$A103*wSUP!E103/SUM(wSUP!$C103:$DB103),0)</f>
        <v>0</v>
      </c>
      <c r="F103" s="15">
        <f>IF(SUM(wSUP!$C103:$DB103),$A103*wSUP!F103/SUM(wSUP!$C103:$DB103),0)</f>
        <v>0</v>
      </c>
      <c r="G103" s="15">
        <f>IF(SUM(wSUP!$C103:$DB103),$A103*wSUP!G103/SUM(wSUP!$C103:$DB103),0)</f>
        <v>0</v>
      </c>
      <c r="H103" s="15">
        <f>IF(SUM(wSUP!$C103:$DB103),$A103*wSUP!H103/SUM(wSUP!$C103:$DB103),0)</f>
        <v>0</v>
      </c>
      <c r="I103" s="15">
        <f>IF(SUM(wSUP!$C103:$DB103),$A103*wSUP!I103/SUM(wSUP!$C103:$DB103),0)</f>
        <v>0</v>
      </c>
      <c r="J103" s="15">
        <f>IF(SUM(wSUP!$C103:$DB103),$A103*wSUP!J103/SUM(wSUP!$C103:$DB103),0)</f>
        <v>0</v>
      </c>
      <c r="K103" s="15">
        <f>IF(SUM(wSUP!$C103:$DB103),$A103*wSUP!K103/SUM(wSUP!$C103:$DB103),0)</f>
        <v>0</v>
      </c>
      <c r="L103" s="15">
        <f>IF(SUM(wSUP!$C103:$DB103),$A103*wSUP!L103/SUM(wSUP!$C103:$DB103),0)</f>
        <v>0</v>
      </c>
      <c r="M103" s="15">
        <f>IF(SUM(wSUP!$C103:$DB103),$A103*wSUP!M103/SUM(wSUP!$C103:$DB103),0)</f>
        <v>0</v>
      </c>
      <c r="N103" s="15">
        <f>IF(SUM(wSUP!$C103:$DB103),$A103*wSUP!N103/SUM(wSUP!$C103:$DB103),0)</f>
        <v>0</v>
      </c>
      <c r="O103" s="15">
        <f>IF(SUM(wSUP!$C103:$DB103),$A103*wSUP!O103/SUM(wSUP!$C103:$DB103),0)</f>
        <v>0</v>
      </c>
      <c r="P103" s="15">
        <f>IF(SUM(wSUP!$C103:$DB103),$A103*wSUP!P103/SUM(wSUP!$C103:$DB103),0)</f>
        <v>0</v>
      </c>
      <c r="Q103" s="15">
        <f>IF(SUM(wSUP!$C103:$DB103),$A103*wSUP!Q103/SUM(wSUP!$C103:$DB103),0)</f>
        <v>0</v>
      </c>
      <c r="R103" s="15">
        <f>IF(SUM(wSUP!$C103:$DB103),$A103*wSUP!R103/SUM(wSUP!$C103:$DB103),0)</f>
        <v>0</v>
      </c>
      <c r="S103" s="15">
        <f>IF(SUM(wSUP!$C103:$DB103),$A103*wSUP!S103/SUM(wSUP!$C103:$DB103),0)</f>
        <v>0</v>
      </c>
      <c r="T103" s="15">
        <f>IF(SUM(wSUP!$C103:$DB103),$A103*wSUP!T103/SUM(wSUP!$C103:$DB103),0)</f>
        <v>0</v>
      </c>
      <c r="U103" s="15">
        <f>IF(SUM(wSUP!$C103:$DB103),$A103*wSUP!U103/SUM(wSUP!$C103:$DB103),0)</f>
        <v>0</v>
      </c>
      <c r="V103" s="15">
        <f>IF(SUM(wSUP!$C103:$DB103),$A103*wSUP!V103/SUM(wSUP!$C103:$DB103),0)</f>
        <v>0</v>
      </c>
      <c r="W103" s="15">
        <f>IF(SUM(wSUP!$C103:$DB103),$A103*wSUP!W103/SUM(wSUP!$C103:$DB103),0)</f>
        <v>0</v>
      </c>
      <c r="X103" s="15">
        <f>IF(SUM(wSUP!$C103:$DB103),$A103*wSUP!X103/SUM(wSUP!$C103:$DB103),0)</f>
        <v>0</v>
      </c>
      <c r="Y103" s="15">
        <f>IF(SUM(wSUP!$C103:$DB103),$A103*wSUP!Y103/SUM(wSUP!$C103:$DB103),0)</f>
        <v>0</v>
      </c>
      <c r="Z103" s="15">
        <f>IF(SUM(wSUP!$C103:$DB103),$A103*wSUP!Z103/SUM(wSUP!$C103:$DB103),0)</f>
        <v>0</v>
      </c>
      <c r="AA103" s="15">
        <f>IF(SUM(wSUP!$C103:$DB103),$A103*wSUP!AA103/SUM(wSUP!$C103:$DB103),0)</f>
        <v>0</v>
      </c>
      <c r="AB103" s="15">
        <f>IF(SUM(wSUP!$C103:$DB103),$A103*wSUP!AB103/SUM(wSUP!$C103:$DB103),0)</f>
        <v>0</v>
      </c>
      <c r="AC103" s="15">
        <f>IF(SUM(wSUP!$C103:$DB103),$A103*wSUP!AC103/SUM(wSUP!$C103:$DB103),0)</f>
        <v>0</v>
      </c>
      <c r="AD103" s="15">
        <f>IF(SUM(wSUP!$C103:$DB103),$A103*wSUP!AD103/SUM(wSUP!$C103:$DB103),0)</f>
        <v>0</v>
      </c>
      <c r="AE103" s="15">
        <f>IF(SUM(wSUP!$C103:$DB103),$A103*wSUP!AE103/SUM(wSUP!$C103:$DB103),0)</f>
        <v>0</v>
      </c>
      <c r="AF103" s="15">
        <f>IF(SUM(wSUP!$C103:$DB103),$A103*wSUP!AF103/SUM(wSUP!$C103:$DB103),0)</f>
        <v>0</v>
      </c>
      <c r="AG103" s="15">
        <f>IF(SUM(wSUP!$C103:$DB103),$A103*wSUP!AG103/SUM(wSUP!$C103:$DB103),0)</f>
        <v>0</v>
      </c>
      <c r="AH103" s="15">
        <f>IF(SUM(wSUP!$C103:$DB103),$A103*wSUP!AH103/SUM(wSUP!$C103:$DB103),0)</f>
        <v>0</v>
      </c>
      <c r="AI103" s="15">
        <f>IF(SUM(wSUP!$C103:$DB103),$A103*wSUP!AI103/SUM(wSUP!$C103:$DB103),0)</f>
        <v>0</v>
      </c>
      <c r="AJ103" s="15">
        <f>IF(SUM(wSUP!$C103:$DB103),$A103*wSUP!AJ103/SUM(wSUP!$C103:$DB103),0)</f>
        <v>0</v>
      </c>
      <c r="AK103" s="15">
        <f>IF(SUM(wSUP!$C103:$DB103),$A103*wSUP!AK103/SUM(wSUP!$C103:$DB103),0)</f>
        <v>0</v>
      </c>
      <c r="AL103" s="15">
        <f>IF(SUM(wSUP!$C103:$DB103),$A103*wSUP!AL103/SUM(wSUP!$C103:$DB103),0)</f>
        <v>0</v>
      </c>
      <c r="AM103" s="15">
        <f>IF(SUM(wSUP!$C103:$DB103),$A103*wSUP!AM103/SUM(wSUP!$C103:$DB103),0)</f>
        <v>0</v>
      </c>
      <c r="AN103" s="15">
        <f>IF(SUM(wSUP!$C103:$DB103),$A103*wSUP!AN103/SUM(wSUP!$C103:$DB103),0)</f>
        <v>0</v>
      </c>
      <c r="AO103" s="15">
        <f>IF(SUM(wSUP!$C103:$DB103),$A103*wSUP!AO103/SUM(wSUP!$C103:$DB103),0)</f>
        <v>0</v>
      </c>
      <c r="AP103" s="15">
        <f>IF(SUM(wSUP!$C103:$DB103),$A103*wSUP!AP103/SUM(wSUP!$C103:$DB103),0)</f>
        <v>0</v>
      </c>
      <c r="AQ103" s="15">
        <f>IF(SUM(wSUP!$C103:$DB103),$A103*wSUP!AQ103/SUM(wSUP!$C103:$DB103),0)</f>
        <v>0</v>
      </c>
      <c r="AR103" s="15">
        <f>IF(SUM(wSUP!$C103:$DB103),$A103*wSUP!AR103/SUM(wSUP!$C103:$DB103),0)</f>
        <v>0</v>
      </c>
      <c r="AS103" s="15">
        <f>IF(SUM(wSUP!$C103:$DB103),$A103*wSUP!AS103/SUM(wSUP!$C103:$DB103),0)</f>
        <v>0</v>
      </c>
      <c r="AT103" s="15">
        <f>IF(SUM(wSUP!$C103:$DB103),$A103*wSUP!AT103/SUM(wSUP!$C103:$DB103),0)</f>
        <v>0</v>
      </c>
      <c r="AU103" s="15">
        <f>IF(SUM(wSUP!$C103:$DB103),$A103*wSUP!AU103/SUM(wSUP!$C103:$DB103),0)</f>
        <v>0</v>
      </c>
      <c r="AV103" s="15">
        <f>IF(SUM(wSUP!$C103:$DB103),$A103*wSUP!AV103/SUM(wSUP!$C103:$DB103),0)</f>
        <v>0</v>
      </c>
      <c r="AW103" s="15">
        <f>IF(SUM(wSUP!$C103:$DB103),$A103*wSUP!AW103/SUM(wSUP!$C103:$DB103),0)</f>
        <v>0</v>
      </c>
      <c r="AX103" s="15">
        <f>IF(SUM(wSUP!$C103:$DB103),$A103*wSUP!AX103/SUM(wSUP!$C103:$DB103),0)</f>
        <v>0</v>
      </c>
      <c r="AY103" s="15">
        <f>IF(SUM(wSUP!$C103:$DB103),$A103*wSUP!AY103/SUM(wSUP!$C103:$DB103),0)</f>
        <v>0</v>
      </c>
      <c r="AZ103" s="15">
        <f>IF(SUM(wSUP!$C103:$DB103),$A103*wSUP!AZ103/SUM(wSUP!$C103:$DB103),0)</f>
        <v>0</v>
      </c>
      <c r="BA103" s="15">
        <f>IF(SUM(wSUP!$C103:$DB103),$A103*wSUP!BA103/SUM(wSUP!$C103:$DB103),0)</f>
        <v>0</v>
      </c>
      <c r="BB103" s="15">
        <f>IF(SUM(wSUP!$C103:$DB103),$A103*wSUP!BB103/SUM(wSUP!$C103:$DB103),0)</f>
        <v>0</v>
      </c>
      <c r="BC103" s="15">
        <f>IF(SUM(wSUP!$C103:$DB103),$A103*wSUP!BC103/SUM(wSUP!$C103:$DB103),0)</f>
        <v>0</v>
      </c>
      <c r="BD103" s="15">
        <f>IF(SUM(wSUP!$C103:$DB103),$A103*wSUP!BD103/SUM(wSUP!$C103:$DB103),0)</f>
        <v>0</v>
      </c>
      <c r="BE103" s="15">
        <f>IF(SUM(wSUP!$C103:$DB103),$A103*wSUP!BE103/SUM(wSUP!$C103:$DB103),0)</f>
        <v>0</v>
      </c>
      <c r="BF103" s="15">
        <f>IF(SUM(wSUP!$C103:$DB103),$A103*wSUP!BF103/SUM(wSUP!$C103:$DB103),0)</f>
        <v>0</v>
      </c>
      <c r="BG103" s="15">
        <f>IF(SUM(wSUP!$C103:$DB103),$A103*wSUP!BG103/SUM(wSUP!$C103:$DB103),0)</f>
        <v>0</v>
      </c>
      <c r="BH103" s="15">
        <f>IF(SUM(wSUP!$C103:$DB103),$A103*wSUP!BH103/SUM(wSUP!$C103:$DB103),0)</f>
        <v>0</v>
      </c>
      <c r="BI103" s="15">
        <f>IF(SUM(wSUP!$C103:$DB103),$A103*wSUP!BI103/SUM(wSUP!$C103:$DB103),0)</f>
        <v>0</v>
      </c>
      <c r="BJ103" s="15">
        <f>IF(SUM(wSUP!$C103:$DB103),$A103*wSUP!BJ103/SUM(wSUP!$C103:$DB103),0)</f>
        <v>0</v>
      </c>
      <c r="BK103" s="15">
        <f>IF(SUM(wSUP!$C103:$DB103),$A103*wSUP!BK103/SUM(wSUP!$C103:$DB103),0)</f>
        <v>0</v>
      </c>
      <c r="BL103" s="15">
        <f>IF(SUM(wSUP!$C103:$DB103),$A103*wSUP!BL103/SUM(wSUP!$C103:$DB103),0)</f>
        <v>0</v>
      </c>
      <c r="BM103" s="15">
        <f>IF(SUM(wSUP!$C103:$DB103),$A103*wSUP!BM103/SUM(wSUP!$C103:$DB103),0)</f>
        <v>0</v>
      </c>
      <c r="BN103" s="15">
        <f>IF(SUM(wSUP!$C103:$DB103),$A103*wSUP!BN103/SUM(wSUP!$C103:$DB103),0)</f>
        <v>0</v>
      </c>
      <c r="BO103" s="15">
        <f>IF(SUM(wSUP!$C103:$DB103),$A103*wSUP!BO103/SUM(wSUP!$C103:$DB103),0)</f>
        <v>0</v>
      </c>
      <c r="BP103" s="15">
        <f>IF(SUM(wSUP!$C103:$DB103),$A103*wSUP!BP103/SUM(wSUP!$C103:$DB103),0)</f>
        <v>0</v>
      </c>
      <c r="BQ103" s="15">
        <f>IF(SUM(wSUP!$C103:$DB103),$A103*wSUP!BQ103/SUM(wSUP!$C103:$DB103),0)</f>
        <v>0</v>
      </c>
      <c r="BR103" s="15">
        <f>IF(SUM(wSUP!$C103:$DB103),$A103*wSUP!BR103/SUM(wSUP!$C103:$DB103),0)</f>
        <v>0</v>
      </c>
      <c r="BS103" s="15">
        <f>IF(SUM(wSUP!$C103:$DB103),$A103*wSUP!BS103/SUM(wSUP!$C103:$DB103),0)</f>
        <v>0</v>
      </c>
      <c r="BT103" s="15">
        <f>IF(SUM(wSUP!$C103:$DB103),$A103*wSUP!BT103/SUM(wSUP!$C103:$DB103),0)</f>
        <v>0</v>
      </c>
      <c r="BU103" s="15">
        <f>IF(SUM(wSUP!$C103:$DB103),$A103*wSUP!BU103/SUM(wSUP!$C103:$DB103),0)</f>
        <v>0</v>
      </c>
      <c r="BV103" s="15">
        <f>IF(SUM(wSUP!$C103:$DB103),$A103*wSUP!BV103/SUM(wSUP!$C103:$DB103),0)</f>
        <v>0</v>
      </c>
      <c r="BW103" s="15">
        <f>IF(SUM(wSUP!$C103:$DB103),$A103*wSUP!BW103/SUM(wSUP!$C103:$DB103),0)</f>
        <v>0</v>
      </c>
      <c r="BX103" s="15">
        <f>IF(SUM(wSUP!$C103:$DB103),$A103*wSUP!BX103/SUM(wSUP!$C103:$DB103),0)</f>
        <v>0</v>
      </c>
      <c r="BY103" s="15">
        <f>IF(SUM(wSUP!$C103:$DB103),$A103*wSUP!BY103/SUM(wSUP!$C103:$DB103),0)</f>
        <v>0</v>
      </c>
      <c r="BZ103" s="15">
        <f>IF(SUM(wSUP!$C103:$DB103),$A103*wSUP!BZ103/SUM(wSUP!$C103:$DB103),0)</f>
        <v>0</v>
      </c>
      <c r="CA103" s="15">
        <f>IF(SUM(wSUP!$C103:$DB103),$A103*wSUP!CA103/SUM(wSUP!$C103:$DB103),0)</f>
        <v>0</v>
      </c>
      <c r="CB103" s="15">
        <f>IF(SUM(wSUP!$C103:$DB103),$A103*wSUP!CB103/SUM(wSUP!$C103:$DB103),0)</f>
        <v>0</v>
      </c>
      <c r="CC103" s="15">
        <f>IF(SUM(wSUP!$C103:$DB103),$A103*wSUP!CC103/SUM(wSUP!$C103:$DB103),0)</f>
        <v>0</v>
      </c>
      <c r="CD103" s="15">
        <f>IF(SUM(wSUP!$C103:$DB103),$A103*wSUP!CD103/SUM(wSUP!$C103:$DB103),0)</f>
        <v>0</v>
      </c>
      <c r="CE103" s="15">
        <f>IF(SUM(wSUP!$C103:$DB103),$A103*wSUP!CE103/SUM(wSUP!$C103:$DB103),0)</f>
        <v>0</v>
      </c>
      <c r="CF103" s="15">
        <f>IF(SUM(wSUP!$C103:$DB103),$A103*wSUP!CF103/SUM(wSUP!$C103:$DB103),0)</f>
        <v>0</v>
      </c>
      <c r="CG103" s="15">
        <f>IF(SUM(wSUP!$C103:$DB103),$A103*wSUP!CG103/SUM(wSUP!$C103:$DB103),0)</f>
        <v>0</v>
      </c>
      <c r="CH103" s="15">
        <f>IF(SUM(wSUP!$C103:$DB103),$A103*wSUP!CH103/SUM(wSUP!$C103:$DB103),0)</f>
        <v>0</v>
      </c>
      <c r="CI103" s="15">
        <f>IF(SUM(wSUP!$C103:$DB103),$A103*wSUP!CI103/SUM(wSUP!$C103:$DB103),0)</f>
        <v>0</v>
      </c>
      <c r="CJ103" s="15">
        <f>IF(SUM(wSUP!$C103:$DB103),$A103*wSUP!CJ103/SUM(wSUP!$C103:$DB103),0)</f>
        <v>0</v>
      </c>
      <c r="CK103" s="15">
        <f>IF(SUM(wSUP!$C103:$DB103),$A103*wSUP!CK103/SUM(wSUP!$C103:$DB103),0)</f>
        <v>0</v>
      </c>
      <c r="CL103" s="15">
        <f>IF(SUM(wSUP!$C103:$DB103),$A103*wSUP!CL103/SUM(wSUP!$C103:$DB103),0)</f>
        <v>0</v>
      </c>
      <c r="CM103" s="15">
        <f>IF(SUM(wSUP!$C103:$DB103),$A103*wSUP!CM103/SUM(wSUP!$C103:$DB103),0)</f>
        <v>0</v>
      </c>
      <c r="CN103" s="15">
        <f>IF(SUM(wSUP!$C103:$DB103),$A103*wSUP!CN103/SUM(wSUP!$C103:$DB103),0)</f>
        <v>0</v>
      </c>
      <c r="CO103" s="15">
        <f>IF(SUM(wSUP!$C103:$DB103),$A103*wSUP!CO103/SUM(wSUP!$C103:$DB103),0)</f>
        <v>0</v>
      </c>
      <c r="CP103" s="15">
        <f>IF(SUM(wSUP!$C103:$DB103),$A103*wSUP!CP103/SUM(wSUP!$C103:$DB103),0)</f>
        <v>0</v>
      </c>
      <c r="CQ103" s="15">
        <f>IF(SUM(wSUP!$C103:$DB103),$A103*wSUP!CQ103/SUM(wSUP!$C103:$DB103),0)</f>
        <v>0</v>
      </c>
      <c r="CR103" s="15">
        <f>IF(SUM(wSUP!$C103:$DB103),$A103*wSUP!CR103/SUM(wSUP!$C103:$DB103),0)</f>
        <v>0</v>
      </c>
      <c r="CS103" s="15">
        <f>IF(SUM(wSUP!$C103:$DB103),$A103*wSUP!CS103/SUM(wSUP!$C103:$DB103),0)</f>
        <v>0</v>
      </c>
      <c r="CT103" s="15">
        <f>IF(SUM(wSUP!$C103:$DB103),$A103*wSUP!CT103/SUM(wSUP!$C103:$DB103),0)</f>
        <v>1110.0748981310307</v>
      </c>
      <c r="CU103" s="15">
        <f>IF(SUM(wSUP!$C103:$DB103),$A103*wSUP!CU103/SUM(wSUP!$C103:$DB103),0)</f>
        <v>0</v>
      </c>
      <c r="CV103" s="15">
        <f>IF(SUM(wSUP!$C103:$DB103),$A103*wSUP!CV103/SUM(wSUP!$C103:$DB103),0)</f>
        <v>0</v>
      </c>
      <c r="CW103" s="15">
        <f>IF(SUM(wSUP!$C103:$DB103),$A103*wSUP!CW103/SUM(wSUP!$C103:$DB103),0)</f>
        <v>0</v>
      </c>
      <c r="CX103" s="15">
        <f>IF(SUM(wSUP!$C103:$DB103),$A103*wSUP!CX103/SUM(wSUP!$C103:$DB103),0)</f>
        <v>0</v>
      </c>
      <c r="CY103" s="15">
        <f>IF(SUM(wSUP!$C103:$DB103),$A103*wSUP!CY103/SUM(wSUP!$C103:$DB103),0)</f>
        <v>0</v>
      </c>
      <c r="CZ103" s="15">
        <f>IF(SUM(wSUP!$C103:$DB103),$A103*wSUP!CZ103/SUM(wSUP!$C103:$DB103),0)</f>
        <v>0</v>
      </c>
      <c r="DA103" s="15">
        <f>IF(SUM(wSUP!$C103:$DB103),$A103*wSUP!DA103/SUM(wSUP!$C103:$DB103),0)</f>
        <v>0</v>
      </c>
      <c r="DB103" s="15">
        <f>IF(SUM(wSUP!$C103:$DB103),$A103*wSUP!DB103/SUM(wSUP!$C103:$DB103),0)</f>
        <v>0</v>
      </c>
      <c r="DC103" s="1"/>
    </row>
    <row r="104" spans="1:107" x14ac:dyDescent="0.35">
      <c r="A104" s="35">
        <v>367.49571218631627</v>
      </c>
      <c r="B104" s="1" t="s">
        <v>182</v>
      </c>
      <c r="C104" s="15">
        <f>IF(SUM(wSUP!$C104:$DB104),$A104*wSUP!C104/SUM(wSUP!$C104:$DB104),0)</f>
        <v>0</v>
      </c>
      <c r="D104" s="15">
        <f>IF(SUM(wSUP!$C104:$DB104),$A104*wSUP!D104/SUM(wSUP!$C104:$DB104),0)</f>
        <v>0</v>
      </c>
      <c r="E104" s="15">
        <f>IF(SUM(wSUP!$C104:$DB104),$A104*wSUP!E104/SUM(wSUP!$C104:$DB104),0)</f>
        <v>0</v>
      </c>
      <c r="F104" s="15">
        <f>IF(SUM(wSUP!$C104:$DB104),$A104*wSUP!F104/SUM(wSUP!$C104:$DB104),0)</f>
        <v>0</v>
      </c>
      <c r="G104" s="15">
        <f>IF(SUM(wSUP!$C104:$DB104),$A104*wSUP!G104/SUM(wSUP!$C104:$DB104),0)</f>
        <v>0</v>
      </c>
      <c r="H104" s="15">
        <f>IF(SUM(wSUP!$C104:$DB104),$A104*wSUP!H104/SUM(wSUP!$C104:$DB104),0)</f>
        <v>0</v>
      </c>
      <c r="I104" s="15">
        <f>IF(SUM(wSUP!$C104:$DB104),$A104*wSUP!I104/SUM(wSUP!$C104:$DB104),0)</f>
        <v>0</v>
      </c>
      <c r="J104" s="15">
        <f>IF(SUM(wSUP!$C104:$DB104),$A104*wSUP!J104/SUM(wSUP!$C104:$DB104),0)</f>
        <v>0</v>
      </c>
      <c r="K104" s="15">
        <f>IF(SUM(wSUP!$C104:$DB104),$A104*wSUP!K104/SUM(wSUP!$C104:$DB104),0)</f>
        <v>0</v>
      </c>
      <c r="L104" s="15">
        <f>IF(SUM(wSUP!$C104:$DB104),$A104*wSUP!L104/SUM(wSUP!$C104:$DB104),0)</f>
        <v>0</v>
      </c>
      <c r="M104" s="15">
        <f>IF(SUM(wSUP!$C104:$DB104),$A104*wSUP!M104/SUM(wSUP!$C104:$DB104),0)</f>
        <v>0</v>
      </c>
      <c r="N104" s="15">
        <f>IF(SUM(wSUP!$C104:$DB104),$A104*wSUP!N104/SUM(wSUP!$C104:$DB104),0)</f>
        <v>0</v>
      </c>
      <c r="O104" s="15">
        <f>IF(SUM(wSUP!$C104:$DB104),$A104*wSUP!O104/SUM(wSUP!$C104:$DB104),0)</f>
        <v>0</v>
      </c>
      <c r="P104" s="15">
        <f>IF(SUM(wSUP!$C104:$DB104),$A104*wSUP!P104/SUM(wSUP!$C104:$DB104),0)</f>
        <v>0</v>
      </c>
      <c r="Q104" s="15">
        <f>IF(SUM(wSUP!$C104:$DB104),$A104*wSUP!Q104/SUM(wSUP!$C104:$DB104),0)</f>
        <v>0</v>
      </c>
      <c r="R104" s="15">
        <f>IF(SUM(wSUP!$C104:$DB104),$A104*wSUP!R104/SUM(wSUP!$C104:$DB104),0)</f>
        <v>0</v>
      </c>
      <c r="S104" s="15">
        <f>IF(SUM(wSUP!$C104:$DB104),$A104*wSUP!S104/SUM(wSUP!$C104:$DB104),0)</f>
        <v>0</v>
      </c>
      <c r="T104" s="15">
        <f>IF(SUM(wSUP!$C104:$DB104),$A104*wSUP!T104/SUM(wSUP!$C104:$DB104),0)</f>
        <v>0</v>
      </c>
      <c r="U104" s="15">
        <f>IF(SUM(wSUP!$C104:$DB104),$A104*wSUP!U104/SUM(wSUP!$C104:$DB104),0)</f>
        <v>0</v>
      </c>
      <c r="V104" s="15">
        <f>IF(SUM(wSUP!$C104:$DB104),$A104*wSUP!V104/SUM(wSUP!$C104:$DB104),0)</f>
        <v>0</v>
      </c>
      <c r="W104" s="15">
        <f>IF(SUM(wSUP!$C104:$DB104),$A104*wSUP!W104/SUM(wSUP!$C104:$DB104),0)</f>
        <v>0</v>
      </c>
      <c r="X104" s="15">
        <f>IF(SUM(wSUP!$C104:$DB104),$A104*wSUP!X104/SUM(wSUP!$C104:$DB104),0)</f>
        <v>0</v>
      </c>
      <c r="Y104" s="15">
        <f>IF(SUM(wSUP!$C104:$DB104),$A104*wSUP!Y104/SUM(wSUP!$C104:$DB104),0)</f>
        <v>0</v>
      </c>
      <c r="Z104" s="15">
        <f>IF(SUM(wSUP!$C104:$DB104),$A104*wSUP!Z104/SUM(wSUP!$C104:$DB104),0)</f>
        <v>0</v>
      </c>
      <c r="AA104" s="15">
        <f>IF(SUM(wSUP!$C104:$DB104),$A104*wSUP!AA104/SUM(wSUP!$C104:$DB104),0)</f>
        <v>0</v>
      </c>
      <c r="AB104" s="15">
        <f>IF(SUM(wSUP!$C104:$DB104),$A104*wSUP!AB104/SUM(wSUP!$C104:$DB104),0)</f>
        <v>0</v>
      </c>
      <c r="AC104" s="15">
        <f>IF(SUM(wSUP!$C104:$DB104),$A104*wSUP!AC104/SUM(wSUP!$C104:$DB104),0)</f>
        <v>0</v>
      </c>
      <c r="AD104" s="15">
        <f>IF(SUM(wSUP!$C104:$DB104),$A104*wSUP!AD104/SUM(wSUP!$C104:$DB104),0)</f>
        <v>0</v>
      </c>
      <c r="AE104" s="15">
        <f>IF(SUM(wSUP!$C104:$DB104),$A104*wSUP!AE104/SUM(wSUP!$C104:$DB104),0)</f>
        <v>0</v>
      </c>
      <c r="AF104" s="15">
        <f>IF(SUM(wSUP!$C104:$DB104),$A104*wSUP!AF104/SUM(wSUP!$C104:$DB104),0)</f>
        <v>0</v>
      </c>
      <c r="AG104" s="15">
        <f>IF(SUM(wSUP!$C104:$DB104),$A104*wSUP!AG104/SUM(wSUP!$C104:$DB104),0)</f>
        <v>0</v>
      </c>
      <c r="AH104" s="15">
        <f>IF(SUM(wSUP!$C104:$DB104),$A104*wSUP!AH104/SUM(wSUP!$C104:$DB104),0)</f>
        <v>0</v>
      </c>
      <c r="AI104" s="15">
        <f>IF(SUM(wSUP!$C104:$DB104),$A104*wSUP!AI104/SUM(wSUP!$C104:$DB104),0)</f>
        <v>0</v>
      </c>
      <c r="AJ104" s="15">
        <f>IF(SUM(wSUP!$C104:$DB104),$A104*wSUP!AJ104/SUM(wSUP!$C104:$DB104),0)</f>
        <v>0</v>
      </c>
      <c r="AK104" s="15">
        <f>IF(SUM(wSUP!$C104:$DB104),$A104*wSUP!AK104/SUM(wSUP!$C104:$DB104),0)</f>
        <v>0</v>
      </c>
      <c r="AL104" s="15">
        <f>IF(SUM(wSUP!$C104:$DB104),$A104*wSUP!AL104/SUM(wSUP!$C104:$DB104),0)</f>
        <v>0</v>
      </c>
      <c r="AM104" s="15">
        <f>IF(SUM(wSUP!$C104:$DB104),$A104*wSUP!AM104/SUM(wSUP!$C104:$DB104),0)</f>
        <v>0</v>
      </c>
      <c r="AN104" s="15">
        <f>IF(SUM(wSUP!$C104:$DB104),$A104*wSUP!AN104/SUM(wSUP!$C104:$DB104),0)</f>
        <v>0</v>
      </c>
      <c r="AO104" s="15">
        <f>IF(SUM(wSUP!$C104:$DB104),$A104*wSUP!AO104/SUM(wSUP!$C104:$DB104),0)</f>
        <v>0</v>
      </c>
      <c r="AP104" s="15">
        <f>IF(SUM(wSUP!$C104:$DB104),$A104*wSUP!AP104/SUM(wSUP!$C104:$DB104),0)</f>
        <v>0</v>
      </c>
      <c r="AQ104" s="15">
        <f>IF(SUM(wSUP!$C104:$DB104),$A104*wSUP!AQ104/SUM(wSUP!$C104:$DB104),0)</f>
        <v>0</v>
      </c>
      <c r="AR104" s="15">
        <f>IF(SUM(wSUP!$C104:$DB104),$A104*wSUP!AR104/SUM(wSUP!$C104:$DB104),0)</f>
        <v>0</v>
      </c>
      <c r="AS104" s="15">
        <f>IF(SUM(wSUP!$C104:$DB104),$A104*wSUP!AS104/SUM(wSUP!$C104:$DB104),0)</f>
        <v>0</v>
      </c>
      <c r="AT104" s="15">
        <f>IF(SUM(wSUP!$C104:$DB104),$A104*wSUP!AT104/SUM(wSUP!$C104:$DB104),0)</f>
        <v>0</v>
      </c>
      <c r="AU104" s="15">
        <f>IF(SUM(wSUP!$C104:$DB104),$A104*wSUP!AU104/SUM(wSUP!$C104:$DB104),0)</f>
        <v>0</v>
      </c>
      <c r="AV104" s="15">
        <f>IF(SUM(wSUP!$C104:$DB104),$A104*wSUP!AV104/SUM(wSUP!$C104:$DB104),0)</f>
        <v>0</v>
      </c>
      <c r="AW104" s="15">
        <f>IF(SUM(wSUP!$C104:$DB104),$A104*wSUP!AW104/SUM(wSUP!$C104:$DB104),0)</f>
        <v>0</v>
      </c>
      <c r="AX104" s="15">
        <f>IF(SUM(wSUP!$C104:$DB104),$A104*wSUP!AX104/SUM(wSUP!$C104:$DB104),0)</f>
        <v>0</v>
      </c>
      <c r="AY104" s="15">
        <f>IF(SUM(wSUP!$C104:$DB104),$A104*wSUP!AY104/SUM(wSUP!$C104:$DB104),0)</f>
        <v>0</v>
      </c>
      <c r="AZ104" s="15">
        <f>IF(SUM(wSUP!$C104:$DB104),$A104*wSUP!AZ104/SUM(wSUP!$C104:$DB104),0)</f>
        <v>0</v>
      </c>
      <c r="BA104" s="15">
        <f>IF(SUM(wSUP!$C104:$DB104),$A104*wSUP!BA104/SUM(wSUP!$C104:$DB104),0)</f>
        <v>0</v>
      </c>
      <c r="BB104" s="15">
        <f>IF(SUM(wSUP!$C104:$DB104),$A104*wSUP!BB104/SUM(wSUP!$C104:$DB104),0)</f>
        <v>0</v>
      </c>
      <c r="BC104" s="15">
        <f>IF(SUM(wSUP!$C104:$DB104),$A104*wSUP!BC104/SUM(wSUP!$C104:$DB104),0)</f>
        <v>1.0891358264403479</v>
      </c>
      <c r="BD104" s="15">
        <f>IF(SUM(wSUP!$C104:$DB104),$A104*wSUP!BD104/SUM(wSUP!$C104:$DB104),0)</f>
        <v>0</v>
      </c>
      <c r="BE104" s="15">
        <f>IF(SUM(wSUP!$C104:$DB104),$A104*wSUP!BE104/SUM(wSUP!$C104:$DB104),0)</f>
        <v>0</v>
      </c>
      <c r="BF104" s="15">
        <f>IF(SUM(wSUP!$C104:$DB104),$A104*wSUP!BF104/SUM(wSUP!$C104:$DB104),0)</f>
        <v>0</v>
      </c>
      <c r="BG104" s="15">
        <f>IF(SUM(wSUP!$C104:$DB104),$A104*wSUP!BG104/SUM(wSUP!$C104:$DB104),0)</f>
        <v>0</v>
      </c>
      <c r="BH104" s="15">
        <f>IF(SUM(wSUP!$C104:$DB104),$A104*wSUP!BH104/SUM(wSUP!$C104:$DB104),0)</f>
        <v>0</v>
      </c>
      <c r="BI104" s="15">
        <f>IF(SUM(wSUP!$C104:$DB104),$A104*wSUP!BI104/SUM(wSUP!$C104:$DB104),0)</f>
        <v>0</v>
      </c>
      <c r="BJ104" s="15">
        <f>IF(SUM(wSUP!$C104:$DB104),$A104*wSUP!BJ104/SUM(wSUP!$C104:$DB104),0)</f>
        <v>0</v>
      </c>
      <c r="BK104" s="15">
        <f>IF(SUM(wSUP!$C104:$DB104),$A104*wSUP!BK104/SUM(wSUP!$C104:$DB104),0)</f>
        <v>0</v>
      </c>
      <c r="BL104" s="15">
        <f>IF(SUM(wSUP!$C104:$DB104),$A104*wSUP!BL104/SUM(wSUP!$C104:$DB104),0)</f>
        <v>0</v>
      </c>
      <c r="BM104" s="15">
        <f>IF(SUM(wSUP!$C104:$DB104),$A104*wSUP!BM104/SUM(wSUP!$C104:$DB104),0)</f>
        <v>0</v>
      </c>
      <c r="BN104" s="15">
        <f>IF(SUM(wSUP!$C104:$DB104),$A104*wSUP!BN104/SUM(wSUP!$C104:$DB104),0)</f>
        <v>0</v>
      </c>
      <c r="BO104" s="15">
        <f>IF(SUM(wSUP!$C104:$DB104),$A104*wSUP!BO104/SUM(wSUP!$C104:$DB104),0)</f>
        <v>0</v>
      </c>
      <c r="BP104" s="15">
        <f>IF(SUM(wSUP!$C104:$DB104),$A104*wSUP!BP104/SUM(wSUP!$C104:$DB104),0)</f>
        <v>0</v>
      </c>
      <c r="BQ104" s="15">
        <f>IF(SUM(wSUP!$C104:$DB104),$A104*wSUP!BQ104/SUM(wSUP!$C104:$DB104),0)</f>
        <v>0</v>
      </c>
      <c r="BR104" s="15">
        <f>IF(SUM(wSUP!$C104:$DB104),$A104*wSUP!BR104/SUM(wSUP!$C104:$DB104),0)</f>
        <v>0</v>
      </c>
      <c r="BS104" s="15">
        <f>IF(SUM(wSUP!$C104:$DB104),$A104*wSUP!BS104/SUM(wSUP!$C104:$DB104),0)</f>
        <v>0</v>
      </c>
      <c r="BT104" s="15">
        <f>IF(SUM(wSUP!$C104:$DB104),$A104*wSUP!BT104/SUM(wSUP!$C104:$DB104),0)</f>
        <v>0</v>
      </c>
      <c r="BU104" s="15">
        <f>IF(SUM(wSUP!$C104:$DB104),$A104*wSUP!BU104/SUM(wSUP!$C104:$DB104),0)</f>
        <v>0</v>
      </c>
      <c r="BV104" s="15">
        <f>IF(SUM(wSUP!$C104:$DB104),$A104*wSUP!BV104/SUM(wSUP!$C104:$DB104),0)</f>
        <v>0</v>
      </c>
      <c r="BW104" s="15">
        <f>IF(SUM(wSUP!$C104:$DB104),$A104*wSUP!BW104/SUM(wSUP!$C104:$DB104),0)</f>
        <v>0</v>
      </c>
      <c r="BX104" s="15">
        <f>IF(SUM(wSUP!$C104:$DB104),$A104*wSUP!BX104/SUM(wSUP!$C104:$DB104),0)</f>
        <v>0</v>
      </c>
      <c r="BY104" s="15">
        <f>IF(SUM(wSUP!$C104:$DB104),$A104*wSUP!BY104/SUM(wSUP!$C104:$DB104),0)</f>
        <v>0</v>
      </c>
      <c r="BZ104" s="15">
        <f>IF(SUM(wSUP!$C104:$DB104),$A104*wSUP!BZ104/SUM(wSUP!$C104:$DB104),0)</f>
        <v>0</v>
      </c>
      <c r="CA104" s="15">
        <f>IF(SUM(wSUP!$C104:$DB104),$A104*wSUP!CA104/SUM(wSUP!$C104:$DB104),0)</f>
        <v>0</v>
      </c>
      <c r="CB104" s="15">
        <f>IF(SUM(wSUP!$C104:$DB104),$A104*wSUP!CB104/SUM(wSUP!$C104:$DB104),0)</f>
        <v>0</v>
      </c>
      <c r="CC104" s="15">
        <f>IF(SUM(wSUP!$C104:$DB104),$A104*wSUP!CC104/SUM(wSUP!$C104:$DB104),0)</f>
        <v>0</v>
      </c>
      <c r="CD104" s="15">
        <f>IF(SUM(wSUP!$C104:$DB104),$A104*wSUP!CD104/SUM(wSUP!$C104:$DB104),0)</f>
        <v>0</v>
      </c>
      <c r="CE104" s="15">
        <f>IF(SUM(wSUP!$C104:$DB104),$A104*wSUP!CE104/SUM(wSUP!$C104:$DB104),0)</f>
        <v>0</v>
      </c>
      <c r="CF104" s="15">
        <f>IF(SUM(wSUP!$C104:$DB104),$A104*wSUP!CF104/SUM(wSUP!$C104:$DB104),0)</f>
        <v>3.18305961241543</v>
      </c>
      <c r="CG104" s="15">
        <f>IF(SUM(wSUP!$C104:$DB104),$A104*wSUP!CG104/SUM(wSUP!$C104:$DB104),0)</f>
        <v>0</v>
      </c>
      <c r="CH104" s="15">
        <f>IF(SUM(wSUP!$C104:$DB104),$A104*wSUP!CH104/SUM(wSUP!$C104:$DB104),0)</f>
        <v>0</v>
      </c>
      <c r="CI104" s="15">
        <f>IF(SUM(wSUP!$C104:$DB104),$A104*wSUP!CI104/SUM(wSUP!$C104:$DB104),0)</f>
        <v>0</v>
      </c>
      <c r="CJ104" s="15">
        <f>IF(SUM(wSUP!$C104:$DB104),$A104*wSUP!CJ104/SUM(wSUP!$C104:$DB104),0)</f>
        <v>0</v>
      </c>
      <c r="CK104" s="15">
        <f>IF(SUM(wSUP!$C104:$DB104),$A104*wSUP!CK104/SUM(wSUP!$C104:$DB104),0)</f>
        <v>0</v>
      </c>
      <c r="CL104" s="15">
        <f>IF(SUM(wSUP!$C104:$DB104),$A104*wSUP!CL104/SUM(wSUP!$C104:$DB104),0)</f>
        <v>0</v>
      </c>
      <c r="CM104" s="15">
        <f>IF(SUM(wSUP!$C104:$DB104),$A104*wSUP!CM104/SUM(wSUP!$C104:$DB104),0)</f>
        <v>0.29436221826545383</v>
      </c>
      <c r="CN104" s="15">
        <f>IF(SUM(wSUP!$C104:$DB104),$A104*wSUP!CN104/SUM(wSUP!$C104:$DB104),0)</f>
        <v>0</v>
      </c>
      <c r="CO104" s="15">
        <f>IF(SUM(wSUP!$C104:$DB104),$A104*wSUP!CO104/SUM(wSUP!$C104:$DB104),0)</f>
        <v>0</v>
      </c>
      <c r="CP104" s="15">
        <f>IF(SUM(wSUP!$C104:$DB104),$A104*wSUP!CP104/SUM(wSUP!$C104:$DB104),0)</f>
        <v>0</v>
      </c>
      <c r="CQ104" s="15">
        <f>IF(SUM(wSUP!$C104:$DB104),$A104*wSUP!CQ104/SUM(wSUP!$C104:$DB104),0)</f>
        <v>0.69209702338104429</v>
      </c>
      <c r="CR104" s="15">
        <f>IF(SUM(wSUP!$C104:$DB104),$A104*wSUP!CR104/SUM(wSUP!$C104:$DB104),0)</f>
        <v>0</v>
      </c>
      <c r="CS104" s="15">
        <f>IF(SUM(wSUP!$C104:$DB104),$A104*wSUP!CS104/SUM(wSUP!$C104:$DB104),0)</f>
        <v>0</v>
      </c>
      <c r="CT104" s="15">
        <f>IF(SUM(wSUP!$C104:$DB104),$A104*wSUP!CT104/SUM(wSUP!$C104:$DB104),0)</f>
        <v>0</v>
      </c>
      <c r="CU104" s="15">
        <f>IF(SUM(wSUP!$C104:$DB104),$A104*wSUP!CU104/SUM(wSUP!$C104:$DB104),0)</f>
        <v>359.68445807744632</v>
      </c>
      <c r="CV104" s="15">
        <f>IF(SUM(wSUP!$C104:$DB104),$A104*wSUP!CV104/SUM(wSUP!$C104:$DB104),0)</f>
        <v>0</v>
      </c>
      <c r="CW104" s="15">
        <f>IF(SUM(wSUP!$C104:$DB104),$A104*wSUP!CW104/SUM(wSUP!$C104:$DB104),0)</f>
        <v>0</v>
      </c>
      <c r="CX104" s="15">
        <f>IF(SUM(wSUP!$C104:$DB104),$A104*wSUP!CX104/SUM(wSUP!$C104:$DB104),0)</f>
        <v>0</v>
      </c>
      <c r="CY104" s="15">
        <f>IF(SUM(wSUP!$C104:$DB104),$A104*wSUP!CY104/SUM(wSUP!$C104:$DB104),0)</f>
        <v>0</v>
      </c>
      <c r="CZ104" s="15">
        <f>IF(SUM(wSUP!$C104:$DB104),$A104*wSUP!CZ104/SUM(wSUP!$C104:$DB104),0)</f>
        <v>2.5525994283676687</v>
      </c>
      <c r="DA104" s="15">
        <f>IF(SUM(wSUP!$C104:$DB104),$A104*wSUP!DA104/SUM(wSUP!$C104:$DB104),0)</f>
        <v>0</v>
      </c>
      <c r="DB104" s="15">
        <f>IF(SUM(wSUP!$C104:$DB104),$A104*wSUP!DB104/SUM(wSUP!$C104:$DB104),0)</f>
        <v>0</v>
      </c>
      <c r="DC104" s="1"/>
    </row>
    <row r="105" spans="1:107" x14ac:dyDescent="0.35">
      <c r="A105" s="35">
        <v>210.5391076295216</v>
      </c>
      <c r="B105" s="1" t="s">
        <v>185</v>
      </c>
      <c r="C105" s="15">
        <f>IF(SUM(wSUP!$C105:$DB105),$A105*wSUP!C105/SUM(wSUP!$C105:$DB105),0)</f>
        <v>0</v>
      </c>
      <c r="D105" s="15">
        <f>IF(SUM(wSUP!$C105:$DB105),$A105*wSUP!D105/SUM(wSUP!$C105:$DB105),0)</f>
        <v>0</v>
      </c>
      <c r="E105" s="15">
        <f>IF(SUM(wSUP!$C105:$DB105),$A105*wSUP!E105/SUM(wSUP!$C105:$DB105),0)</f>
        <v>0</v>
      </c>
      <c r="F105" s="15">
        <f>IF(SUM(wSUP!$C105:$DB105),$A105*wSUP!F105/SUM(wSUP!$C105:$DB105),0)</f>
        <v>0</v>
      </c>
      <c r="G105" s="15">
        <f>IF(SUM(wSUP!$C105:$DB105),$A105*wSUP!G105/SUM(wSUP!$C105:$DB105),0)</f>
        <v>0</v>
      </c>
      <c r="H105" s="15">
        <f>IF(SUM(wSUP!$C105:$DB105),$A105*wSUP!H105/SUM(wSUP!$C105:$DB105),0)</f>
        <v>0</v>
      </c>
      <c r="I105" s="15">
        <f>IF(SUM(wSUP!$C105:$DB105),$A105*wSUP!I105/SUM(wSUP!$C105:$DB105),0)</f>
        <v>0</v>
      </c>
      <c r="J105" s="15">
        <f>IF(SUM(wSUP!$C105:$DB105),$A105*wSUP!J105/SUM(wSUP!$C105:$DB105),0)</f>
        <v>0</v>
      </c>
      <c r="K105" s="15">
        <f>IF(SUM(wSUP!$C105:$DB105),$A105*wSUP!K105/SUM(wSUP!$C105:$DB105),0)</f>
        <v>0</v>
      </c>
      <c r="L105" s="15">
        <f>IF(SUM(wSUP!$C105:$DB105),$A105*wSUP!L105/SUM(wSUP!$C105:$DB105),0)</f>
        <v>0</v>
      </c>
      <c r="M105" s="15">
        <f>IF(SUM(wSUP!$C105:$DB105),$A105*wSUP!M105/SUM(wSUP!$C105:$DB105),0)</f>
        <v>0</v>
      </c>
      <c r="N105" s="15">
        <f>IF(SUM(wSUP!$C105:$DB105),$A105*wSUP!N105/SUM(wSUP!$C105:$DB105),0)</f>
        <v>0</v>
      </c>
      <c r="O105" s="15">
        <f>IF(SUM(wSUP!$C105:$DB105),$A105*wSUP!O105/SUM(wSUP!$C105:$DB105),0)</f>
        <v>0</v>
      </c>
      <c r="P105" s="15">
        <f>IF(SUM(wSUP!$C105:$DB105),$A105*wSUP!P105/SUM(wSUP!$C105:$DB105),0)</f>
        <v>0</v>
      </c>
      <c r="Q105" s="15">
        <f>IF(SUM(wSUP!$C105:$DB105),$A105*wSUP!Q105/SUM(wSUP!$C105:$DB105),0)</f>
        <v>0</v>
      </c>
      <c r="R105" s="15">
        <f>IF(SUM(wSUP!$C105:$DB105),$A105*wSUP!R105/SUM(wSUP!$C105:$DB105),0)</f>
        <v>0</v>
      </c>
      <c r="S105" s="15">
        <f>IF(SUM(wSUP!$C105:$DB105),$A105*wSUP!S105/SUM(wSUP!$C105:$DB105),0)</f>
        <v>0</v>
      </c>
      <c r="T105" s="15">
        <f>IF(SUM(wSUP!$C105:$DB105),$A105*wSUP!T105/SUM(wSUP!$C105:$DB105),0)</f>
        <v>0</v>
      </c>
      <c r="U105" s="15">
        <f>IF(SUM(wSUP!$C105:$DB105),$A105*wSUP!U105/SUM(wSUP!$C105:$DB105),0)</f>
        <v>0</v>
      </c>
      <c r="V105" s="15">
        <f>IF(SUM(wSUP!$C105:$DB105),$A105*wSUP!V105/SUM(wSUP!$C105:$DB105),0)</f>
        <v>0</v>
      </c>
      <c r="W105" s="15">
        <f>IF(SUM(wSUP!$C105:$DB105),$A105*wSUP!W105/SUM(wSUP!$C105:$DB105),0)</f>
        <v>0</v>
      </c>
      <c r="X105" s="15">
        <f>IF(SUM(wSUP!$C105:$DB105),$A105*wSUP!X105/SUM(wSUP!$C105:$DB105),0)</f>
        <v>0</v>
      </c>
      <c r="Y105" s="15">
        <f>IF(SUM(wSUP!$C105:$DB105),$A105*wSUP!Y105/SUM(wSUP!$C105:$DB105),0)</f>
        <v>0</v>
      </c>
      <c r="Z105" s="15">
        <f>IF(SUM(wSUP!$C105:$DB105),$A105*wSUP!Z105/SUM(wSUP!$C105:$DB105),0)</f>
        <v>0</v>
      </c>
      <c r="AA105" s="15">
        <f>IF(SUM(wSUP!$C105:$DB105),$A105*wSUP!AA105/SUM(wSUP!$C105:$DB105),0)</f>
        <v>0</v>
      </c>
      <c r="AB105" s="15">
        <f>IF(SUM(wSUP!$C105:$DB105),$A105*wSUP!AB105/SUM(wSUP!$C105:$DB105),0)</f>
        <v>0</v>
      </c>
      <c r="AC105" s="15">
        <f>IF(SUM(wSUP!$C105:$DB105),$A105*wSUP!AC105/SUM(wSUP!$C105:$DB105),0)</f>
        <v>0</v>
      </c>
      <c r="AD105" s="15">
        <f>IF(SUM(wSUP!$C105:$DB105),$A105*wSUP!AD105/SUM(wSUP!$C105:$DB105),0)</f>
        <v>0</v>
      </c>
      <c r="AE105" s="15">
        <f>IF(SUM(wSUP!$C105:$DB105),$A105*wSUP!AE105/SUM(wSUP!$C105:$DB105),0)</f>
        <v>0</v>
      </c>
      <c r="AF105" s="15">
        <f>IF(SUM(wSUP!$C105:$DB105),$A105*wSUP!AF105/SUM(wSUP!$C105:$DB105),0)</f>
        <v>0</v>
      </c>
      <c r="AG105" s="15">
        <f>IF(SUM(wSUP!$C105:$DB105),$A105*wSUP!AG105/SUM(wSUP!$C105:$DB105),0)</f>
        <v>0</v>
      </c>
      <c r="AH105" s="15">
        <f>IF(SUM(wSUP!$C105:$DB105),$A105*wSUP!AH105/SUM(wSUP!$C105:$DB105),0)</f>
        <v>0</v>
      </c>
      <c r="AI105" s="15">
        <f>IF(SUM(wSUP!$C105:$DB105),$A105*wSUP!AI105/SUM(wSUP!$C105:$DB105),0)</f>
        <v>0</v>
      </c>
      <c r="AJ105" s="15">
        <f>IF(SUM(wSUP!$C105:$DB105),$A105*wSUP!AJ105/SUM(wSUP!$C105:$DB105),0)</f>
        <v>0</v>
      </c>
      <c r="AK105" s="15">
        <f>IF(SUM(wSUP!$C105:$DB105),$A105*wSUP!AK105/SUM(wSUP!$C105:$DB105),0)</f>
        <v>0</v>
      </c>
      <c r="AL105" s="15">
        <f>IF(SUM(wSUP!$C105:$DB105),$A105*wSUP!AL105/SUM(wSUP!$C105:$DB105),0)</f>
        <v>0</v>
      </c>
      <c r="AM105" s="15">
        <f>IF(SUM(wSUP!$C105:$DB105),$A105*wSUP!AM105/SUM(wSUP!$C105:$DB105),0)</f>
        <v>0</v>
      </c>
      <c r="AN105" s="15">
        <f>IF(SUM(wSUP!$C105:$DB105),$A105*wSUP!AN105/SUM(wSUP!$C105:$DB105),0)</f>
        <v>0</v>
      </c>
      <c r="AO105" s="15">
        <f>IF(SUM(wSUP!$C105:$DB105),$A105*wSUP!AO105/SUM(wSUP!$C105:$DB105),0)</f>
        <v>0</v>
      </c>
      <c r="AP105" s="15">
        <f>IF(SUM(wSUP!$C105:$DB105),$A105*wSUP!AP105/SUM(wSUP!$C105:$DB105),0)</f>
        <v>0</v>
      </c>
      <c r="AQ105" s="15">
        <f>IF(SUM(wSUP!$C105:$DB105),$A105*wSUP!AQ105/SUM(wSUP!$C105:$DB105),0)</f>
        <v>0</v>
      </c>
      <c r="AR105" s="15">
        <f>IF(SUM(wSUP!$C105:$DB105),$A105*wSUP!AR105/SUM(wSUP!$C105:$DB105),0)</f>
        <v>0</v>
      </c>
      <c r="AS105" s="15">
        <f>IF(SUM(wSUP!$C105:$DB105),$A105*wSUP!AS105/SUM(wSUP!$C105:$DB105),0)</f>
        <v>0</v>
      </c>
      <c r="AT105" s="15">
        <f>IF(SUM(wSUP!$C105:$DB105),$A105*wSUP!AT105/SUM(wSUP!$C105:$DB105),0)</f>
        <v>0</v>
      </c>
      <c r="AU105" s="15">
        <f>IF(SUM(wSUP!$C105:$DB105),$A105*wSUP!AU105/SUM(wSUP!$C105:$DB105),0)</f>
        <v>0</v>
      </c>
      <c r="AV105" s="15">
        <f>IF(SUM(wSUP!$C105:$DB105),$A105*wSUP!AV105/SUM(wSUP!$C105:$DB105),0)</f>
        <v>0</v>
      </c>
      <c r="AW105" s="15">
        <f>IF(SUM(wSUP!$C105:$DB105),$A105*wSUP!AW105/SUM(wSUP!$C105:$DB105),0)</f>
        <v>0</v>
      </c>
      <c r="AX105" s="15">
        <f>IF(SUM(wSUP!$C105:$DB105),$A105*wSUP!AX105/SUM(wSUP!$C105:$DB105),0)</f>
        <v>0</v>
      </c>
      <c r="AY105" s="15">
        <f>IF(SUM(wSUP!$C105:$DB105),$A105*wSUP!AY105/SUM(wSUP!$C105:$DB105),0)</f>
        <v>0</v>
      </c>
      <c r="AZ105" s="15">
        <f>IF(SUM(wSUP!$C105:$DB105),$A105*wSUP!AZ105/SUM(wSUP!$C105:$DB105),0)</f>
        <v>0</v>
      </c>
      <c r="BA105" s="15">
        <f>IF(SUM(wSUP!$C105:$DB105),$A105*wSUP!BA105/SUM(wSUP!$C105:$DB105),0)</f>
        <v>0</v>
      </c>
      <c r="BB105" s="15">
        <f>IF(SUM(wSUP!$C105:$DB105),$A105*wSUP!BB105/SUM(wSUP!$C105:$DB105),0)</f>
        <v>0</v>
      </c>
      <c r="BC105" s="15">
        <f>IF(SUM(wSUP!$C105:$DB105),$A105*wSUP!BC105/SUM(wSUP!$C105:$DB105),0)</f>
        <v>0</v>
      </c>
      <c r="BD105" s="15">
        <f>IF(SUM(wSUP!$C105:$DB105),$A105*wSUP!BD105/SUM(wSUP!$C105:$DB105),0)</f>
        <v>0</v>
      </c>
      <c r="BE105" s="15">
        <f>IF(SUM(wSUP!$C105:$DB105),$A105*wSUP!BE105/SUM(wSUP!$C105:$DB105),0)</f>
        <v>0</v>
      </c>
      <c r="BF105" s="15">
        <f>IF(SUM(wSUP!$C105:$DB105),$A105*wSUP!BF105/SUM(wSUP!$C105:$DB105),0)</f>
        <v>0</v>
      </c>
      <c r="BG105" s="15">
        <f>IF(SUM(wSUP!$C105:$DB105),$A105*wSUP!BG105/SUM(wSUP!$C105:$DB105),0)</f>
        <v>0</v>
      </c>
      <c r="BH105" s="15">
        <f>IF(SUM(wSUP!$C105:$DB105),$A105*wSUP!BH105/SUM(wSUP!$C105:$DB105),0)</f>
        <v>0</v>
      </c>
      <c r="BI105" s="15">
        <f>IF(SUM(wSUP!$C105:$DB105),$A105*wSUP!BI105/SUM(wSUP!$C105:$DB105),0)</f>
        <v>0</v>
      </c>
      <c r="BJ105" s="15">
        <f>IF(SUM(wSUP!$C105:$DB105),$A105*wSUP!BJ105/SUM(wSUP!$C105:$DB105),0)</f>
        <v>0</v>
      </c>
      <c r="BK105" s="15">
        <f>IF(SUM(wSUP!$C105:$DB105),$A105*wSUP!BK105/SUM(wSUP!$C105:$DB105),0)</f>
        <v>0</v>
      </c>
      <c r="BL105" s="15">
        <f>IF(SUM(wSUP!$C105:$DB105),$A105*wSUP!BL105/SUM(wSUP!$C105:$DB105),0)</f>
        <v>0</v>
      </c>
      <c r="BM105" s="15">
        <f>IF(SUM(wSUP!$C105:$DB105),$A105*wSUP!BM105/SUM(wSUP!$C105:$DB105),0)</f>
        <v>0</v>
      </c>
      <c r="BN105" s="15">
        <f>IF(SUM(wSUP!$C105:$DB105),$A105*wSUP!BN105/SUM(wSUP!$C105:$DB105),0)</f>
        <v>0</v>
      </c>
      <c r="BO105" s="15">
        <f>IF(SUM(wSUP!$C105:$DB105),$A105*wSUP!BO105/SUM(wSUP!$C105:$DB105),0)</f>
        <v>0</v>
      </c>
      <c r="BP105" s="15">
        <f>IF(SUM(wSUP!$C105:$DB105),$A105*wSUP!BP105/SUM(wSUP!$C105:$DB105),0)</f>
        <v>0</v>
      </c>
      <c r="BQ105" s="15">
        <f>IF(SUM(wSUP!$C105:$DB105),$A105*wSUP!BQ105/SUM(wSUP!$C105:$DB105),0)</f>
        <v>0</v>
      </c>
      <c r="BR105" s="15">
        <f>IF(SUM(wSUP!$C105:$DB105),$A105*wSUP!BR105/SUM(wSUP!$C105:$DB105),0)</f>
        <v>0</v>
      </c>
      <c r="BS105" s="15">
        <f>IF(SUM(wSUP!$C105:$DB105),$A105*wSUP!BS105/SUM(wSUP!$C105:$DB105),0)</f>
        <v>0</v>
      </c>
      <c r="BT105" s="15">
        <f>IF(SUM(wSUP!$C105:$DB105),$A105*wSUP!BT105/SUM(wSUP!$C105:$DB105),0)</f>
        <v>0</v>
      </c>
      <c r="BU105" s="15">
        <f>IF(SUM(wSUP!$C105:$DB105),$A105*wSUP!BU105/SUM(wSUP!$C105:$DB105),0)</f>
        <v>0</v>
      </c>
      <c r="BV105" s="15">
        <f>IF(SUM(wSUP!$C105:$DB105),$A105*wSUP!BV105/SUM(wSUP!$C105:$DB105),0)</f>
        <v>0</v>
      </c>
      <c r="BW105" s="15">
        <f>IF(SUM(wSUP!$C105:$DB105),$A105*wSUP!BW105/SUM(wSUP!$C105:$DB105),0)</f>
        <v>0</v>
      </c>
      <c r="BX105" s="15">
        <f>IF(SUM(wSUP!$C105:$DB105),$A105*wSUP!BX105/SUM(wSUP!$C105:$DB105),0)</f>
        <v>0</v>
      </c>
      <c r="BY105" s="15">
        <f>IF(SUM(wSUP!$C105:$DB105),$A105*wSUP!BY105/SUM(wSUP!$C105:$DB105),0)</f>
        <v>0</v>
      </c>
      <c r="BZ105" s="15">
        <f>IF(SUM(wSUP!$C105:$DB105),$A105*wSUP!BZ105/SUM(wSUP!$C105:$DB105),0)</f>
        <v>0</v>
      </c>
      <c r="CA105" s="15">
        <f>IF(SUM(wSUP!$C105:$DB105),$A105*wSUP!CA105/SUM(wSUP!$C105:$DB105),0)</f>
        <v>0</v>
      </c>
      <c r="CB105" s="15">
        <f>IF(SUM(wSUP!$C105:$DB105),$A105*wSUP!CB105/SUM(wSUP!$C105:$DB105),0)</f>
        <v>0</v>
      </c>
      <c r="CC105" s="15">
        <f>IF(SUM(wSUP!$C105:$DB105),$A105*wSUP!CC105/SUM(wSUP!$C105:$DB105),0)</f>
        <v>0</v>
      </c>
      <c r="CD105" s="15">
        <f>IF(SUM(wSUP!$C105:$DB105),$A105*wSUP!CD105/SUM(wSUP!$C105:$DB105),0)</f>
        <v>0</v>
      </c>
      <c r="CE105" s="15">
        <f>IF(SUM(wSUP!$C105:$DB105),$A105*wSUP!CE105/SUM(wSUP!$C105:$DB105),0)</f>
        <v>0</v>
      </c>
      <c r="CF105" s="15">
        <f>IF(SUM(wSUP!$C105:$DB105),$A105*wSUP!CF105/SUM(wSUP!$C105:$DB105),0)</f>
        <v>0</v>
      </c>
      <c r="CG105" s="15">
        <f>IF(SUM(wSUP!$C105:$DB105),$A105*wSUP!CG105/SUM(wSUP!$C105:$DB105),0)</f>
        <v>0</v>
      </c>
      <c r="CH105" s="15">
        <f>IF(SUM(wSUP!$C105:$DB105),$A105*wSUP!CH105/SUM(wSUP!$C105:$DB105),0)</f>
        <v>0</v>
      </c>
      <c r="CI105" s="15">
        <f>IF(SUM(wSUP!$C105:$DB105),$A105*wSUP!CI105/SUM(wSUP!$C105:$DB105),0)</f>
        <v>0</v>
      </c>
      <c r="CJ105" s="15">
        <f>IF(SUM(wSUP!$C105:$DB105),$A105*wSUP!CJ105/SUM(wSUP!$C105:$DB105),0)</f>
        <v>0</v>
      </c>
      <c r="CK105" s="15">
        <f>IF(SUM(wSUP!$C105:$DB105),$A105*wSUP!CK105/SUM(wSUP!$C105:$DB105),0)</f>
        <v>0</v>
      </c>
      <c r="CL105" s="15">
        <f>IF(SUM(wSUP!$C105:$DB105),$A105*wSUP!CL105/SUM(wSUP!$C105:$DB105),0)</f>
        <v>0</v>
      </c>
      <c r="CM105" s="15">
        <f>IF(SUM(wSUP!$C105:$DB105),$A105*wSUP!CM105/SUM(wSUP!$C105:$DB105),0)</f>
        <v>0</v>
      </c>
      <c r="CN105" s="15">
        <f>IF(SUM(wSUP!$C105:$DB105),$A105*wSUP!CN105/SUM(wSUP!$C105:$DB105),0)</f>
        <v>5.5183640832954857E-2</v>
      </c>
      <c r="CO105" s="15">
        <f>IF(SUM(wSUP!$C105:$DB105),$A105*wSUP!CO105/SUM(wSUP!$C105:$DB105),0)</f>
        <v>0</v>
      </c>
      <c r="CP105" s="15">
        <f>IF(SUM(wSUP!$C105:$DB105),$A105*wSUP!CP105/SUM(wSUP!$C105:$DB105),0)</f>
        <v>0</v>
      </c>
      <c r="CQ105" s="15">
        <f>IF(SUM(wSUP!$C105:$DB105),$A105*wSUP!CQ105/SUM(wSUP!$C105:$DB105),0)</f>
        <v>0</v>
      </c>
      <c r="CR105" s="15">
        <f>IF(SUM(wSUP!$C105:$DB105),$A105*wSUP!CR105/SUM(wSUP!$C105:$DB105),0)</f>
        <v>0</v>
      </c>
      <c r="CS105" s="15">
        <f>IF(SUM(wSUP!$C105:$DB105),$A105*wSUP!CS105/SUM(wSUP!$C105:$DB105),0)</f>
        <v>2.1211928408479068E-2</v>
      </c>
      <c r="CT105" s="15">
        <f>IF(SUM(wSUP!$C105:$DB105),$A105*wSUP!CT105/SUM(wSUP!$C105:$DB105),0)</f>
        <v>0</v>
      </c>
      <c r="CU105" s="15">
        <f>IF(SUM(wSUP!$C105:$DB105),$A105*wSUP!CU105/SUM(wSUP!$C105:$DB105),0)</f>
        <v>0</v>
      </c>
      <c r="CV105" s="15">
        <f>IF(SUM(wSUP!$C105:$DB105),$A105*wSUP!CV105/SUM(wSUP!$C105:$DB105),0)</f>
        <v>208.90581339292493</v>
      </c>
      <c r="CW105" s="15">
        <f>IF(SUM(wSUP!$C105:$DB105),$A105*wSUP!CW105/SUM(wSUP!$C105:$DB105),0)</f>
        <v>0</v>
      </c>
      <c r="CX105" s="15">
        <f>IF(SUM(wSUP!$C105:$DB105),$A105*wSUP!CX105/SUM(wSUP!$C105:$DB105),0)</f>
        <v>0</v>
      </c>
      <c r="CY105" s="15">
        <f>IF(SUM(wSUP!$C105:$DB105),$A105*wSUP!CY105/SUM(wSUP!$C105:$DB105),0)</f>
        <v>0</v>
      </c>
      <c r="CZ105" s="15">
        <f>IF(SUM(wSUP!$C105:$DB105),$A105*wSUP!CZ105/SUM(wSUP!$C105:$DB105),0)</f>
        <v>1.5568986673552376</v>
      </c>
      <c r="DA105" s="15">
        <f>IF(SUM(wSUP!$C105:$DB105),$A105*wSUP!DA105/SUM(wSUP!$C105:$DB105),0)</f>
        <v>0</v>
      </c>
      <c r="DB105" s="15">
        <f>IF(SUM(wSUP!$C105:$DB105),$A105*wSUP!DB105/SUM(wSUP!$C105:$DB105),0)</f>
        <v>0</v>
      </c>
      <c r="DC105" s="1"/>
    </row>
    <row r="106" spans="1:107" x14ac:dyDescent="0.35">
      <c r="A106" s="35">
        <v>99.339939521535698</v>
      </c>
      <c r="B106" s="1" t="s">
        <v>594</v>
      </c>
      <c r="C106" s="15">
        <f>IF(SUM(wSUP!$C106:$DB106),$A106*wSUP!C106/SUM(wSUP!$C106:$DB106),0)</f>
        <v>0</v>
      </c>
      <c r="D106" s="15">
        <f>IF(SUM(wSUP!$C106:$DB106),$A106*wSUP!D106/SUM(wSUP!$C106:$DB106),0)</f>
        <v>0</v>
      </c>
      <c r="E106" s="15">
        <f>IF(SUM(wSUP!$C106:$DB106),$A106*wSUP!E106/SUM(wSUP!$C106:$DB106),0)</f>
        <v>0</v>
      </c>
      <c r="F106" s="15">
        <f>IF(SUM(wSUP!$C106:$DB106),$A106*wSUP!F106/SUM(wSUP!$C106:$DB106),0)</f>
        <v>0</v>
      </c>
      <c r="G106" s="15">
        <f>IF(SUM(wSUP!$C106:$DB106),$A106*wSUP!G106/SUM(wSUP!$C106:$DB106),0)</f>
        <v>0</v>
      </c>
      <c r="H106" s="15">
        <f>IF(SUM(wSUP!$C106:$DB106),$A106*wSUP!H106/SUM(wSUP!$C106:$DB106),0)</f>
        <v>0</v>
      </c>
      <c r="I106" s="15">
        <f>IF(SUM(wSUP!$C106:$DB106),$A106*wSUP!I106/SUM(wSUP!$C106:$DB106),0)</f>
        <v>0</v>
      </c>
      <c r="J106" s="15">
        <f>IF(SUM(wSUP!$C106:$DB106),$A106*wSUP!J106/SUM(wSUP!$C106:$DB106),0)</f>
        <v>0</v>
      </c>
      <c r="K106" s="15">
        <f>IF(SUM(wSUP!$C106:$DB106),$A106*wSUP!K106/SUM(wSUP!$C106:$DB106),0)</f>
        <v>0</v>
      </c>
      <c r="L106" s="15">
        <f>IF(SUM(wSUP!$C106:$DB106),$A106*wSUP!L106/SUM(wSUP!$C106:$DB106),0)</f>
        <v>0</v>
      </c>
      <c r="M106" s="15">
        <f>IF(SUM(wSUP!$C106:$DB106),$A106*wSUP!M106/SUM(wSUP!$C106:$DB106),0)</f>
        <v>0</v>
      </c>
      <c r="N106" s="15">
        <f>IF(SUM(wSUP!$C106:$DB106),$A106*wSUP!N106/SUM(wSUP!$C106:$DB106),0)</f>
        <v>0</v>
      </c>
      <c r="O106" s="15">
        <f>IF(SUM(wSUP!$C106:$DB106),$A106*wSUP!O106/SUM(wSUP!$C106:$DB106),0)</f>
        <v>0</v>
      </c>
      <c r="P106" s="15">
        <f>IF(SUM(wSUP!$C106:$DB106),$A106*wSUP!P106/SUM(wSUP!$C106:$DB106),0)</f>
        <v>0</v>
      </c>
      <c r="Q106" s="15">
        <f>IF(SUM(wSUP!$C106:$DB106),$A106*wSUP!Q106/SUM(wSUP!$C106:$DB106),0)</f>
        <v>0</v>
      </c>
      <c r="R106" s="15">
        <f>IF(SUM(wSUP!$C106:$DB106),$A106*wSUP!R106/SUM(wSUP!$C106:$DB106),0)</f>
        <v>0</v>
      </c>
      <c r="S106" s="15">
        <f>IF(SUM(wSUP!$C106:$DB106),$A106*wSUP!S106/SUM(wSUP!$C106:$DB106),0)</f>
        <v>0</v>
      </c>
      <c r="T106" s="15">
        <f>IF(SUM(wSUP!$C106:$DB106),$A106*wSUP!T106/SUM(wSUP!$C106:$DB106),0)</f>
        <v>0</v>
      </c>
      <c r="U106" s="15">
        <f>IF(SUM(wSUP!$C106:$DB106),$A106*wSUP!U106/SUM(wSUP!$C106:$DB106),0)</f>
        <v>0</v>
      </c>
      <c r="V106" s="15">
        <f>IF(SUM(wSUP!$C106:$DB106),$A106*wSUP!V106/SUM(wSUP!$C106:$DB106),0)</f>
        <v>0</v>
      </c>
      <c r="W106" s="15">
        <f>IF(SUM(wSUP!$C106:$DB106),$A106*wSUP!W106/SUM(wSUP!$C106:$DB106),0)</f>
        <v>0</v>
      </c>
      <c r="X106" s="15">
        <f>IF(SUM(wSUP!$C106:$DB106),$A106*wSUP!X106/SUM(wSUP!$C106:$DB106),0)</f>
        <v>0</v>
      </c>
      <c r="Y106" s="15">
        <f>IF(SUM(wSUP!$C106:$DB106),$A106*wSUP!Y106/SUM(wSUP!$C106:$DB106),0)</f>
        <v>0</v>
      </c>
      <c r="Z106" s="15">
        <f>IF(SUM(wSUP!$C106:$DB106),$A106*wSUP!Z106/SUM(wSUP!$C106:$DB106),0)</f>
        <v>0</v>
      </c>
      <c r="AA106" s="15">
        <f>IF(SUM(wSUP!$C106:$DB106),$A106*wSUP!AA106/SUM(wSUP!$C106:$DB106),0)</f>
        <v>0</v>
      </c>
      <c r="AB106" s="15">
        <f>IF(SUM(wSUP!$C106:$DB106),$A106*wSUP!AB106/SUM(wSUP!$C106:$DB106),0)</f>
        <v>0</v>
      </c>
      <c r="AC106" s="15">
        <f>IF(SUM(wSUP!$C106:$DB106),$A106*wSUP!AC106/SUM(wSUP!$C106:$DB106),0)</f>
        <v>0</v>
      </c>
      <c r="AD106" s="15">
        <f>IF(SUM(wSUP!$C106:$DB106),$A106*wSUP!AD106/SUM(wSUP!$C106:$DB106),0)</f>
        <v>0</v>
      </c>
      <c r="AE106" s="15">
        <f>IF(SUM(wSUP!$C106:$DB106),$A106*wSUP!AE106/SUM(wSUP!$C106:$DB106),0)</f>
        <v>0</v>
      </c>
      <c r="AF106" s="15">
        <f>IF(SUM(wSUP!$C106:$DB106),$A106*wSUP!AF106/SUM(wSUP!$C106:$DB106),0)</f>
        <v>0</v>
      </c>
      <c r="AG106" s="15">
        <f>IF(SUM(wSUP!$C106:$DB106),$A106*wSUP!AG106/SUM(wSUP!$C106:$DB106),0)</f>
        <v>0</v>
      </c>
      <c r="AH106" s="15">
        <f>IF(SUM(wSUP!$C106:$DB106),$A106*wSUP!AH106/SUM(wSUP!$C106:$DB106),0)</f>
        <v>0</v>
      </c>
      <c r="AI106" s="15">
        <f>IF(SUM(wSUP!$C106:$DB106),$A106*wSUP!AI106/SUM(wSUP!$C106:$DB106),0)</f>
        <v>0</v>
      </c>
      <c r="AJ106" s="15">
        <f>IF(SUM(wSUP!$C106:$DB106),$A106*wSUP!AJ106/SUM(wSUP!$C106:$DB106),0)</f>
        <v>0</v>
      </c>
      <c r="AK106" s="15">
        <f>IF(SUM(wSUP!$C106:$DB106),$A106*wSUP!AK106/SUM(wSUP!$C106:$DB106),0)</f>
        <v>0</v>
      </c>
      <c r="AL106" s="15">
        <f>IF(SUM(wSUP!$C106:$DB106),$A106*wSUP!AL106/SUM(wSUP!$C106:$DB106),0)</f>
        <v>0</v>
      </c>
      <c r="AM106" s="15">
        <f>IF(SUM(wSUP!$C106:$DB106),$A106*wSUP!AM106/SUM(wSUP!$C106:$DB106),0)</f>
        <v>0</v>
      </c>
      <c r="AN106" s="15">
        <f>IF(SUM(wSUP!$C106:$DB106),$A106*wSUP!AN106/SUM(wSUP!$C106:$DB106),0)</f>
        <v>0</v>
      </c>
      <c r="AO106" s="15">
        <f>IF(SUM(wSUP!$C106:$DB106),$A106*wSUP!AO106/SUM(wSUP!$C106:$DB106),0)</f>
        <v>0</v>
      </c>
      <c r="AP106" s="15">
        <f>IF(SUM(wSUP!$C106:$DB106),$A106*wSUP!AP106/SUM(wSUP!$C106:$DB106),0)</f>
        <v>0</v>
      </c>
      <c r="AQ106" s="15">
        <f>IF(SUM(wSUP!$C106:$DB106),$A106*wSUP!AQ106/SUM(wSUP!$C106:$DB106),0)</f>
        <v>0</v>
      </c>
      <c r="AR106" s="15">
        <f>IF(SUM(wSUP!$C106:$DB106),$A106*wSUP!AR106/SUM(wSUP!$C106:$DB106),0)</f>
        <v>0</v>
      </c>
      <c r="AS106" s="15">
        <f>IF(SUM(wSUP!$C106:$DB106),$A106*wSUP!AS106/SUM(wSUP!$C106:$DB106),0)</f>
        <v>0</v>
      </c>
      <c r="AT106" s="15">
        <f>IF(SUM(wSUP!$C106:$DB106),$A106*wSUP!AT106/SUM(wSUP!$C106:$DB106),0)</f>
        <v>0</v>
      </c>
      <c r="AU106" s="15">
        <f>IF(SUM(wSUP!$C106:$DB106),$A106*wSUP!AU106/SUM(wSUP!$C106:$DB106),0)</f>
        <v>0</v>
      </c>
      <c r="AV106" s="15">
        <f>IF(SUM(wSUP!$C106:$DB106),$A106*wSUP!AV106/SUM(wSUP!$C106:$DB106),0)</f>
        <v>0</v>
      </c>
      <c r="AW106" s="15">
        <f>IF(SUM(wSUP!$C106:$DB106),$A106*wSUP!AW106/SUM(wSUP!$C106:$DB106),0)</f>
        <v>0</v>
      </c>
      <c r="AX106" s="15">
        <f>IF(SUM(wSUP!$C106:$DB106),$A106*wSUP!AX106/SUM(wSUP!$C106:$DB106),0)</f>
        <v>0</v>
      </c>
      <c r="AY106" s="15">
        <f>IF(SUM(wSUP!$C106:$DB106),$A106*wSUP!AY106/SUM(wSUP!$C106:$DB106),0)</f>
        <v>0</v>
      </c>
      <c r="AZ106" s="15">
        <f>IF(SUM(wSUP!$C106:$DB106),$A106*wSUP!AZ106/SUM(wSUP!$C106:$DB106),0)</f>
        <v>0</v>
      </c>
      <c r="BA106" s="15">
        <f>IF(SUM(wSUP!$C106:$DB106),$A106*wSUP!BA106/SUM(wSUP!$C106:$DB106),0)</f>
        <v>0</v>
      </c>
      <c r="BB106" s="15">
        <f>IF(SUM(wSUP!$C106:$DB106),$A106*wSUP!BB106/SUM(wSUP!$C106:$DB106),0)</f>
        <v>0</v>
      </c>
      <c r="BC106" s="15">
        <f>IF(SUM(wSUP!$C106:$DB106),$A106*wSUP!BC106/SUM(wSUP!$C106:$DB106),0)</f>
        <v>0</v>
      </c>
      <c r="BD106" s="15">
        <f>IF(SUM(wSUP!$C106:$DB106),$A106*wSUP!BD106/SUM(wSUP!$C106:$DB106),0)</f>
        <v>0</v>
      </c>
      <c r="BE106" s="15">
        <f>IF(SUM(wSUP!$C106:$DB106),$A106*wSUP!BE106/SUM(wSUP!$C106:$DB106),0)</f>
        <v>0</v>
      </c>
      <c r="BF106" s="15">
        <f>IF(SUM(wSUP!$C106:$DB106),$A106*wSUP!BF106/SUM(wSUP!$C106:$DB106),0)</f>
        <v>0</v>
      </c>
      <c r="BG106" s="15">
        <f>IF(SUM(wSUP!$C106:$DB106),$A106*wSUP!BG106/SUM(wSUP!$C106:$DB106),0)</f>
        <v>0</v>
      </c>
      <c r="BH106" s="15">
        <f>IF(SUM(wSUP!$C106:$DB106),$A106*wSUP!BH106/SUM(wSUP!$C106:$DB106),0)</f>
        <v>0</v>
      </c>
      <c r="BI106" s="15">
        <f>IF(SUM(wSUP!$C106:$DB106),$A106*wSUP!BI106/SUM(wSUP!$C106:$DB106),0)</f>
        <v>0</v>
      </c>
      <c r="BJ106" s="15">
        <f>IF(SUM(wSUP!$C106:$DB106),$A106*wSUP!BJ106/SUM(wSUP!$C106:$DB106),0)</f>
        <v>0</v>
      </c>
      <c r="BK106" s="15">
        <f>IF(SUM(wSUP!$C106:$DB106),$A106*wSUP!BK106/SUM(wSUP!$C106:$DB106),0)</f>
        <v>0</v>
      </c>
      <c r="BL106" s="15">
        <f>IF(SUM(wSUP!$C106:$DB106),$A106*wSUP!BL106/SUM(wSUP!$C106:$DB106),0)</f>
        <v>0</v>
      </c>
      <c r="BM106" s="15">
        <f>IF(SUM(wSUP!$C106:$DB106),$A106*wSUP!BM106/SUM(wSUP!$C106:$DB106),0)</f>
        <v>0</v>
      </c>
      <c r="BN106" s="15">
        <f>IF(SUM(wSUP!$C106:$DB106),$A106*wSUP!BN106/SUM(wSUP!$C106:$DB106),0)</f>
        <v>0</v>
      </c>
      <c r="BO106" s="15">
        <f>IF(SUM(wSUP!$C106:$DB106),$A106*wSUP!BO106/SUM(wSUP!$C106:$DB106),0)</f>
        <v>0</v>
      </c>
      <c r="BP106" s="15">
        <f>IF(SUM(wSUP!$C106:$DB106),$A106*wSUP!BP106/SUM(wSUP!$C106:$DB106),0)</f>
        <v>0</v>
      </c>
      <c r="BQ106" s="15">
        <f>IF(SUM(wSUP!$C106:$DB106),$A106*wSUP!BQ106/SUM(wSUP!$C106:$DB106),0)</f>
        <v>0</v>
      </c>
      <c r="BR106" s="15">
        <f>IF(SUM(wSUP!$C106:$DB106),$A106*wSUP!BR106/SUM(wSUP!$C106:$DB106),0)</f>
        <v>0</v>
      </c>
      <c r="BS106" s="15">
        <f>IF(SUM(wSUP!$C106:$DB106),$A106*wSUP!BS106/SUM(wSUP!$C106:$DB106),0)</f>
        <v>0</v>
      </c>
      <c r="BT106" s="15">
        <f>IF(SUM(wSUP!$C106:$DB106),$A106*wSUP!BT106/SUM(wSUP!$C106:$DB106),0)</f>
        <v>0</v>
      </c>
      <c r="BU106" s="15">
        <f>IF(SUM(wSUP!$C106:$DB106),$A106*wSUP!BU106/SUM(wSUP!$C106:$DB106),0)</f>
        <v>0</v>
      </c>
      <c r="BV106" s="15">
        <f>IF(SUM(wSUP!$C106:$DB106),$A106*wSUP!BV106/SUM(wSUP!$C106:$DB106),0)</f>
        <v>0</v>
      </c>
      <c r="BW106" s="15">
        <f>IF(SUM(wSUP!$C106:$DB106),$A106*wSUP!BW106/SUM(wSUP!$C106:$DB106),0)</f>
        <v>0</v>
      </c>
      <c r="BX106" s="15">
        <f>IF(SUM(wSUP!$C106:$DB106),$A106*wSUP!BX106/SUM(wSUP!$C106:$DB106),0)</f>
        <v>0</v>
      </c>
      <c r="BY106" s="15">
        <f>IF(SUM(wSUP!$C106:$DB106),$A106*wSUP!BY106/SUM(wSUP!$C106:$DB106),0)</f>
        <v>0</v>
      </c>
      <c r="BZ106" s="15">
        <f>IF(SUM(wSUP!$C106:$DB106),$A106*wSUP!BZ106/SUM(wSUP!$C106:$DB106),0)</f>
        <v>0</v>
      </c>
      <c r="CA106" s="15">
        <f>IF(SUM(wSUP!$C106:$DB106),$A106*wSUP!CA106/SUM(wSUP!$C106:$DB106),0)</f>
        <v>0</v>
      </c>
      <c r="CB106" s="15">
        <f>IF(SUM(wSUP!$C106:$DB106),$A106*wSUP!CB106/SUM(wSUP!$C106:$DB106),0)</f>
        <v>0</v>
      </c>
      <c r="CC106" s="15">
        <f>IF(SUM(wSUP!$C106:$DB106),$A106*wSUP!CC106/SUM(wSUP!$C106:$DB106),0)</f>
        <v>0</v>
      </c>
      <c r="CD106" s="15">
        <f>IF(SUM(wSUP!$C106:$DB106),$A106*wSUP!CD106/SUM(wSUP!$C106:$DB106),0)</f>
        <v>0</v>
      </c>
      <c r="CE106" s="15">
        <f>IF(SUM(wSUP!$C106:$DB106),$A106*wSUP!CE106/SUM(wSUP!$C106:$DB106),0)</f>
        <v>0</v>
      </c>
      <c r="CF106" s="15">
        <f>IF(SUM(wSUP!$C106:$DB106),$A106*wSUP!CF106/SUM(wSUP!$C106:$DB106),0)</f>
        <v>0</v>
      </c>
      <c r="CG106" s="15">
        <f>IF(SUM(wSUP!$C106:$DB106),$A106*wSUP!CG106/SUM(wSUP!$C106:$DB106),0)</f>
        <v>0</v>
      </c>
      <c r="CH106" s="15">
        <f>IF(SUM(wSUP!$C106:$DB106),$A106*wSUP!CH106/SUM(wSUP!$C106:$DB106),0)</f>
        <v>0</v>
      </c>
      <c r="CI106" s="15">
        <f>IF(SUM(wSUP!$C106:$DB106),$A106*wSUP!CI106/SUM(wSUP!$C106:$DB106),0)</f>
        <v>0</v>
      </c>
      <c r="CJ106" s="15">
        <f>IF(SUM(wSUP!$C106:$DB106),$A106*wSUP!CJ106/SUM(wSUP!$C106:$DB106),0)</f>
        <v>0</v>
      </c>
      <c r="CK106" s="15">
        <f>IF(SUM(wSUP!$C106:$DB106),$A106*wSUP!CK106/SUM(wSUP!$C106:$DB106),0)</f>
        <v>0</v>
      </c>
      <c r="CL106" s="15">
        <f>IF(SUM(wSUP!$C106:$DB106),$A106*wSUP!CL106/SUM(wSUP!$C106:$DB106),0)</f>
        <v>0</v>
      </c>
      <c r="CM106" s="15">
        <f>IF(SUM(wSUP!$C106:$DB106),$A106*wSUP!CM106/SUM(wSUP!$C106:$DB106),0)</f>
        <v>0</v>
      </c>
      <c r="CN106" s="15">
        <f>IF(SUM(wSUP!$C106:$DB106),$A106*wSUP!CN106/SUM(wSUP!$C106:$DB106),0)</f>
        <v>0</v>
      </c>
      <c r="CO106" s="15">
        <f>IF(SUM(wSUP!$C106:$DB106),$A106*wSUP!CO106/SUM(wSUP!$C106:$DB106),0)</f>
        <v>0</v>
      </c>
      <c r="CP106" s="15">
        <f>IF(SUM(wSUP!$C106:$DB106),$A106*wSUP!CP106/SUM(wSUP!$C106:$DB106),0)</f>
        <v>0</v>
      </c>
      <c r="CQ106" s="15">
        <f>IF(SUM(wSUP!$C106:$DB106),$A106*wSUP!CQ106/SUM(wSUP!$C106:$DB106),0)</f>
        <v>0</v>
      </c>
      <c r="CR106" s="15">
        <f>IF(SUM(wSUP!$C106:$DB106),$A106*wSUP!CR106/SUM(wSUP!$C106:$DB106),0)</f>
        <v>0</v>
      </c>
      <c r="CS106" s="15">
        <f>IF(SUM(wSUP!$C106:$DB106),$A106*wSUP!CS106/SUM(wSUP!$C106:$DB106),0)</f>
        <v>0</v>
      </c>
      <c r="CT106" s="15">
        <f>IF(SUM(wSUP!$C106:$DB106),$A106*wSUP!CT106/SUM(wSUP!$C106:$DB106),0)</f>
        <v>0</v>
      </c>
      <c r="CU106" s="15">
        <f>IF(SUM(wSUP!$C106:$DB106),$A106*wSUP!CU106/SUM(wSUP!$C106:$DB106),0)</f>
        <v>0</v>
      </c>
      <c r="CV106" s="15">
        <f>IF(SUM(wSUP!$C106:$DB106),$A106*wSUP!CV106/SUM(wSUP!$C106:$DB106),0)</f>
        <v>0</v>
      </c>
      <c r="CW106" s="15">
        <f>IF(SUM(wSUP!$C106:$DB106),$A106*wSUP!CW106/SUM(wSUP!$C106:$DB106),0)</f>
        <v>97.5037754521491</v>
      </c>
      <c r="CX106" s="15">
        <f>IF(SUM(wSUP!$C106:$DB106),$A106*wSUP!CX106/SUM(wSUP!$C106:$DB106),0)</f>
        <v>0</v>
      </c>
      <c r="CY106" s="15">
        <f>IF(SUM(wSUP!$C106:$DB106),$A106*wSUP!CY106/SUM(wSUP!$C106:$DB106),0)</f>
        <v>0</v>
      </c>
      <c r="CZ106" s="15">
        <f>IF(SUM(wSUP!$C106:$DB106),$A106*wSUP!CZ106/SUM(wSUP!$C106:$DB106),0)</f>
        <v>1.8361640693865975</v>
      </c>
      <c r="DA106" s="15">
        <f>IF(SUM(wSUP!$C106:$DB106),$A106*wSUP!DA106/SUM(wSUP!$C106:$DB106),0)</f>
        <v>0</v>
      </c>
      <c r="DB106" s="15">
        <f>IF(SUM(wSUP!$C106:$DB106),$A106*wSUP!DB106/SUM(wSUP!$C106:$DB106),0)</f>
        <v>0</v>
      </c>
      <c r="DC106" s="1"/>
    </row>
    <row r="107" spans="1:107" x14ac:dyDescent="0.35">
      <c r="A107" s="35">
        <v>15.085023258573798</v>
      </c>
      <c r="B107" s="1" t="s">
        <v>597</v>
      </c>
      <c r="C107" s="15">
        <f>IF(SUM(wSUP!$C107:$DB107),$A107*wSUP!C107/SUM(wSUP!$C107:$DB107),0)</f>
        <v>0</v>
      </c>
      <c r="D107" s="15">
        <f>IF(SUM(wSUP!$C107:$DB107),$A107*wSUP!D107/SUM(wSUP!$C107:$DB107),0)</f>
        <v>0</v>
      </c>
      <c r="E107" s="15">
        <f>IF(SUM(wSUP!$C107:$DB107),$A107*wSUP!E107/SUM(wSUP!$C107:$DB107),0)</f>
        <v>0</v>
      </c>
      <c r="F107" s="15">
        <f>IF(SUM(wSUP!$C107:$DB107),$A107*wSUP!F107/SUM(wSUP!$C107:$DB107),0)</f>
        <v>0</v>
      </c>
      <c r="G107" s="15">
        <f>IF(SUM(wSUP!$C107:$DB107),$A107*wSUP!G107/SUM(wSUP!$C107:$DB107),0)</f>
        <v>0</v>
      </c>
      <c r="H107" s="15">
        <f>IF(SUM(wSUP!$C107:$DB107),$A107*wSUP!H107/SUM(wSUP!$C107:$DB107),0)</f>
        <v>0</v>
      </c>
      <c r="I107" s="15">
        <f>IF(SUM(wSUP!$C107:$DB107),$A107*wSUP!I107/SUM(wSUP!$C107:$DB107),0)</f>
        <v>0</v>
      </c>
      <c r="J107" s="15">
        <f>IF(SUM(wSUP!$C107:$DB107),$A107*wSUP!J107/SUM(wSUP!$C107:$DB107),0)</f>
        <v>0</v>
      </c>
      <c r="K107" s="15">
        <f>IF(SUM(wSUP!$C107:$DB107),$A107*wSUP!K107/SUM(wSUP!$C107:$DB107),0)</f>
        <v>0</v>
      </c>
      <c r="L107" s="15">
        <f>IF(SUM(wSUP!$C107:$DB107),$A107*wSUP!L107/SUM(wSUP!$C107:$DB107),0)</f>
        <v>0</v>
      </c>
      <c r="M107" s="15">
        <f>IF(SUM(wSUP!$C107:$DB107),$A107*wSUP!M107/SUM(wSUP!$C107:$DB107),0)</f>
        <v>0</v>
      </c>
      <c r="N107" s="15">
        <f>IF(SUM(wSUP!$C107:$DB107),$A107*wSUP!N107/SUM(wSUP!$C107:$DB107),0)</f>
        <v>0</v>
      </c>
      <c r="O107" s="15">
        <f>IF(SUM(wSUP!$C107:$DB107),$A107*wSUP!O107/SUM(wSUP!$C107:$DB107),0)</f>
        <v>0</v>
      </c>
      <c r="P107" s="15">
        <f>IF(SUM(wSUP!$C107:$DB107),$A107*wSUP!P107/SUM(wSUP!$C107:$DB107),0)</f>
        <v>0</v>
      </c>
      <c r="Q107" s="15">
        <f>IF(SUM(wSUP!$C107:$DB107),$A107*wSUP!Q107/SUM(wSUP!$C107:$DB107),0)</f>
        <v>0</v>
      </c>
      <c r="R107" s="15">
        <f>IF(SUM(wSUP!$C107:$DB107),$A107*wSUP!R107/SUM(wSUP!$C107:$DB107),0)</f>
        <v>0</v>
      </c>
      <c r="S107" s="15">
        <f>IF(SUM(wSUP!$C107:$DB107),$A107*wSUP!S107/SUM(wSUP!$C107:$DB107),0)</f>
        <v>0</v>
      </c>
      <c r="T107" s="15">
        <f>IF(SUM(wSUP!$C107:$DB107),$A107*wSUP!T107/SUM(wSUP!$C107:$DB107),0)</f>
        <v>0</v>
      </c>
      <c r="U107" s="15">
        <f>IF(SUM(wSUP!$C107:$DB107),$A107*wSUP!U107/SUM(wSUP!$C107:$DB107),0)</f>
        <v>0</v>
      </c>
      <c r="V107" s="15">
        <f>IF(SUM(wSUP!$C107:$DB107),$A107*wSUP!V107/SUM(wSUP!$C107:$DB107),0)</f>
        <v>0</v>
      </c>
      <c r="W107" s="15">
        <f>IF(SUM(wSUP!$C107:$DB107),$A107*wSUP!W107/SUM(wSUP!$C107:$DB107),0)</f>
        <v>0</v>
      </c>
      <c r="X107" s="15">
        <f>IF(SUM(wSUP!$C107:$DB107),$A107*wSUP!X107/SUM(wSUP!$C107:$DB107),0)</f>
        <v>0</v>
      </c>
      <c r="Y107" s="15">
        <f>IF(SUM(wSUP!$C107:$DB107),$A107*wSUP!Y107/SUM(wSUP!$C107:$DB107),0)</f>
        <v>0</v>
      </c>
      <c r="Z107" s="15">
        <f>IF(SUM(wSUP!$C107:$DB107),$A107*wSUP!Z107/SUM(wSUP!$C107:$DB107),0)</f>
        <v>0</v>
      </c>
      <c r="AA107" s="15">
        <f>IF(SUM(wSUP!$C107:$DB107),$A107*wSUP!AA107/SUM(wSUP!$C107:$DB107),0)</f>
        <v>0</v>
      </c>
      <c r="AB107" s="15">
        <f>IF(SUM(wSUP!$C107:$DB107),$A107*wSUP!AB107/SUM(wSUP!$C107:$DB107),0)</f>
        <v>0</v>
      </c>
      <c r="AC107" s="15">
        <f>IF(SUM(wSUP!$C107:$DB107),$A107*wSUP!AC107/SUM(wSUP!$C107:$DB107),0)</f>
        <v>0</v>
      </c>
      <c r="AD107" s="15">
        <f>IF(SUM(wSUP!$C107:$DB107),$A107*wSUP!AD107/SUM(wSUP!$C107:$DB107),0)</f>
        <v>0</v>
      </c>
      <c r="AE107" s="15">
        <f>IF(SUM(wSUP!$C107:$DB107),$A107*wSUP!AE107/SUM(wSUP!$C107:$DB107),0)</f>
        <v>0</v>
      </c>
      <c r="AF107" s="15">
        <f>IF(SUM(wSUP!$C107:$DB107),$A107*wSUP!AF107/SUM(wSUP!$C107:$DB107),0)</f>
        <v>0</v>
      </c>
      <c r="AG107" s="15">
        <f>IF(SUM(wSUP!$C107:$DB107),$A107*wSUP!AG107/SUM(wSUP!$C107:$DB107),0)</f>
        <v>0</v>
      </c>
      <c r="AH107" s="15">
        <f>IF(SUM(wSUP!$C107:$DB107),$A107*wSUP!AH107/SUM(wSUP!$C107:$DB107),0)</f>
        <v>0</v>
      </c>
      <c r="AI107" s="15">
        <f>IF(SUM(wSUP!$C107:$DB107),$A107*wSUP!AI107/SUM(wSUP!$C107:$DB107),0)</f>
        <v>0</v>
      </c>
      <c r="AJ107" s="15">
        <f>IF(SUM(wSUP!$C107:$DB107),$A107*wSUP!AJ107/SUM(wSUP!$C107:$DB107),0)</f>
        <v>0</v>
      </c>
      <c r="AK107" s="15">
        <f>IF(SUM(wSUP!$C107:$DB107),$A107*wSUP!AK107/SUM(wSUP!$C107:$DB107),0)</f>
        <v>0</v>
      </c>
      <c r="AL107" s="15">
        <f>IF(SUM(wSUP!$C107:$DB107),$A107*wSUP!AL107/SUM(wSUP!$C107:$DB107),0)</f>
        <v>0</v>
      </c>
      <c r="AM107" s="15">
        <f>IF(SUM(wSUP!$C107:$DB107),$A107*wSUP!AM107/SUM(wSUP!$C107:$DB107),0)</f>
        <v>0</v>
      </c>
      <c r="AN107" s="15">
        <f>IF(SUM(wSUP!$C107:$DB107),$A107*wSUP!AN107/SUM(wSUP!$C107:$DB107),0)</f>
        <v>0</v>
      </c>
      <c r="AO107" s="15">
        <f>IF(SUM(wSUP!$C107:$DB107),$A107*wSUP!AO107/SUM(wSUP!$C107:$DB107),0)</f>
        <v>0</v>
      </c>
      <c r="AP107" s="15">
        <f>IF(SUM(wSUP!$C107:$DB107),$A107*wSUP!AP107/SUM(wSUP!$C107:$DB107),0)</f>
        <v>0</v>
      </c>
      <c r="AQ107" s="15">
        <f>IF(SUM(wSUP!$C107:$DB107),$A107*wSUP!AQ107/SUM(wSUP!$C107:$DB107),0)</f>
        <v>0</v>
      </c>
      <c r="AR107" s="15">
        <f>IF(SUM(wSUP!$C107:$DB107),$A107*wSUP!AR107/SUM(wSUP!$C107:$DB107),0)</f>
        <v>0</v>
      </c>
      <c r="AS107" s="15">
        <f>IF(SUM(wSUP!$C107:$DB107),$A107*wSUP!AS107/SUM(wSUP!$C107:$DB107),0)</f>
        <v>0</v>
      </c>
      <c r="AT107" s="15">
        <f>IF(SUM(wSUP!$C107:$DB107),$A107*wSUP!AT107/SUM(wSUP!$C107:$DB107),0)</f>
        <v>0</v>
      </c>
      <c r="AU107" s="15">
        <f>IF(SUM(wSUP!$C107:$DB107),$A107*wSUP!AU107/SUM(wSUP!$C107:$DB107),0)</f>
        <v>0</v>
      </c>
      <c r="AV107" s="15">
        <f>IF(SUM(wSUP!$C107:$DB107),$A107*wSUP!AV107/SUM(wSUP!$C107:$DB107),0)</f>
        <v>0</v>
      </c>
      <c r="AW107" s="15">
        <f>IF(SUM(wSUP!$C107:$DB107),$A107*wSUP!AW107/SUM(wSUP!$C107:$DB107),0)</f>
        <v>0</v>
      </c>
      <c r="AX107" s="15">
        <f>IF(SUM(wSUP!$C107:$DB107),$A107*wSUP!AX107/SUM(wSUP!$C107:$DB107),0)</f>
        <v>0</v>
      </c>
      <c r="AY107" s="15">
        <f>IF(SUM(wSUP!$C107:$DB107),$A107*wSUP!AY107/SUM(wSUP!$C107:$DB107),0)</f>
        <v>0</v>
      </c>
      <c r="AZ107" s="15">
        <f>IF(SUM(wSUP!$C107:$DB107),$A107*wSUP!AZ107/SUM(wSUP!$C107:$DB107),0)</f>
        <v>0</v>
      </c>
      <c r="BA107" s="15">
        <f>IF(SUM(wSUP!$C107:$DB107),$A107*wSUP!BA107/SUM(wSUP!$C107:$DB107),0)</f>
        <v>0</v>
      </c>
      <c r="BB107" s="15">
        <f>IF(SUM(wSUP!$C107:$DB107),$A107*wSUP!BB107/SUM(wSUP!$C107:$DB107),0)</f>
        <v>0</v>
      </c>
      <c r="BC107" s="15">
        <f>IF(SUM(wSUP!$C107:$DB107),$A107*wSUP!BC107/SUM(wSUP!$C107:$DB107),0)</f>
        <v>0</v>
      </c>
      <c r="BD107" s="15">
        <f>IF(SUM(wSUP!$C107:$DB107),$A107*wSUP!BD107/SUM(wSUP!$C107:$DB107),0)</f>
        <v>0</v>
      </c>
      <c r="BE107" s="15">
        <f>IF(SUM(wSUP!$C107:$DB107),$A107*wSUP!BE107/SUM(wSUP!$C107:$DB107),0)</f>
        <v>0</v>
      </c>
      <c r="BF107" s="15">
        <f>IF(SUM(wSUP!$C107:$DB107),$A107*wSUP!BF107/SUM(wSUP!$C107:$DB107),0)</f>
        <v>0</v>
      </c>
      <c r="BG107" s="15">
        <f>IF(SUM(wSUP!$C107:$DB107),$A107*wSUP!BG107/SUM(wSUP!$C107:$DB107),0)</f>
        <v>0</v>
      </c>
      <c r="BH107" s="15">
        <f>IF(SUM(wSUP!$C107:$DB107),$A107*wSUP!BH107/SUM(wSUP!$C107:$DB107),0)</f>
        <v>0</v>
      </c>
      <c r="BI107" s="15">
        <f>IF(SUM(wSUP!$C107:$DB107),$A107*wSUP!BI107/SUM(wSUP!$C107:$DB107),0)</f>
        <v>0</v>
      </c>
      <c r="BJ107" s="15">
        <f>IF(SUM(wSUP!$C107:$DB107),$A107*wSUP!BJ107/SUM(wSUP!$C107:$DB107),0)</f>
        <v>0</v>
      </c>
      <c r="BK107" s="15">
        <f>IF(SUM(wSUP!$C107:$DB107),$A107*wSUP!BK107/SUM(wSUP!$C107:$DB107),0)</f>
        <v>0</v>
      </c>
      <c r="BL107" s="15">
        <f>IF(SUM(wSUP!$C107:$DB107),$A107*wSUP!BL107/SUM(wSUP!$C107:$DB107),0)</f>
        <v>0</v>
      </c>
      <c r="BM107" s="15">
        <f>IF(SUM(wSUP!$C107:$DB107),$A107*wSUP!BM107/SUM(wSUP!$C107:$DB107),0)</f>
        <v>0</v>
      </c>
      <c r="BN107" s="15">
        <f>IF(SUM(wSUP!$C107:$DB107),$A107*wSUP!BN107/SUM(wSUP!$C107:$DB107),0)</f>
        <v>0</v>
      </c>
      <c r="BO107" s="15">
        <f>IF(SUM(wSUP!$C107:$DB107),$A107*wSUP!BO107/SUM(wSUP!$C107:$DB107),0)</f>
        <v>0</v>
      </c>
      <c r="BP107" s="15">
        <f>IF(SUM(wSUP!$C107:$DB107),$A107*wSUP!BP107/SUM(wSUP!$C107:$DB107),0)</f>
        <v>0</v>
      </c>
      <c r="BQ107" s="15">
        <f>IF(SUM(wSUP!$C107:$DB107),$A107*wSUP!BQ107/SUM(wSUP!$C107:$DB107),0)</f>
        <v>0</v>
      </c>
      <c r="BR107" s="15">
        <f>IF(SUM(wSUP!$C107:$DB107),$A107*wSUP!BR107/SUM(wSUP!$C107:$DB107),0)</f>
        <v>0</v>
      </c>
      <c r="BS107" s="15">
        <f>IF(SUM(wSUP!$C107:$DB107),$A107*wSUP!BS107/SUM(wSUP!$C107:$DB107),0)</f>
        <v>0</v>
      </c>
      <c r="BT107" s="15">
        <f>IF(SUM(wSUP!$C107:$DB107),$A107*wSUP!BT107/SUM(wSUP!$C107:$DB107),0)</f>
        <v>0</v>
      </c>
      <c r="BU107" s="15">
        <f>IF(SUM(wSUP!$C107:$DB107),$A107*wSUP!BU107/SUM(wSUP!$C107:$DB107),0)</f>
        <v>0</v>
      </c>
      <c r="BV107" s="15">
        <f>IF(SUM(wSUP!$C107:$DB107),$A107*wSUP!BV107/SUM(wSUP!$C107:$DB107),0)</f>
        <v>0</v>
      </c>
      <c r="BW107" s="15">
        <f>IF(SUM(wSUP!$C107:$DB107),$A107*wSUP!BW107/SUM(wSUP!$C107:$DB107),0)</f>
        <v>0</v>
      </c>
      <c r="BX107" s="15">
        <f>IF(SUM(wSUP!$C107:$DB107),$A107*wSUP!BX107/SUM(wSUP!$C107:$DB107),0)</f>
        <v>0</v>
      </c>
      <c r="BY107" s="15">
        <f>IF(SUM(wSUP!$C107:$DB107),$A107*wSUP!BY107/SUM(wSUP!$C107:$DB107),0)</f>
        <v>0</v>
      </c>
      <c r="BZ107" s="15">
        <f>IF(SUM(wSUP!$C107:$DB107),$A107*wSUP!BZ107/SUM(wSUP!$C107:$DB107),0)</f>
        <v>0</v>
      </c>
      <c r="CA107" s="15">
        <f>IF(SUM(wSUP!$C107:$DB107),$A107*wSUP!CA107/SUM(wSUP!$C107:$DB107),0)</f>
        <v>0</v>
      </c>
      <c r="CB107" s="15">
        <f>IF(SUM(wSUP!$C107:$DB107),$A107*wSUP!CB107/SUM(wSUP!$C107:$DB107),0)</f>
        <v>0</v>
      </c>
      <c r="CC107" s="15">
        <f>IF(SUM(wSUP!$C107:$DB107),$A107*wSUP!CC107/SUM(wSUP!$C107:$DB107),0)</f>
        <v>0</v>
      </c>
      <c r="CD107" s="15">
        <f>IF(SUM(wSUP!$C107:$DB107),$A107*wSUP!CD107/SUM(wSUP!$C107:$DB107),0)</f>
        <v>0</v>
      </c>
      <c r="CE107" s="15">
        <f>IF(SUM(wSUP!$C107:$DB107),$A107*wSUP!CE107/SUM(wSUP!$C107:$DB107),0)</f>
        <v>0</v>
      </c>
      <c r="CF107" s="15">
        <f>IF(SUM(wSUP!$C107:$DB107),$A107*wSUP!CF107/SUM(wSUP!$C107:$DB107),0)</f>
        <v>0</v>
      </c>
      <c r="CG107" s="15">
        <f>IF(SUM(wSUP!$C107:$DB107),$A107*wSUP!CG107/SUM(wSUP!$C107:$DB107),0)</f>
        <v>0</v>
      </c>
      <c r="CH107" s="15">
        <f>IF(SUM(wSUP!$C107:$DB107),$A107*wSUP!CH107/SUM(wSUP!$C107:$DB107),0)</f>
        <v>0</v>
      </c>
      <c r="CI107" s="15">
        <f>IF(SUM(wSUP!$C107:$DB107),$A107*wSUP!CI107/SUM(wSUP!$C107:$DB107),0)</f>
        <v>0</v>
      </c>
      <c r="CJ107" s="15">
        <f>IF(SUM(wSUP!$C107:$DB107),$A107*wSUP!CJ107/SUM(wSUP!$C107:$DB107),0)</f>
        <v>0</v>
      </c>
      <c r="CK107" s="15">
        <f>IF(SUM(wSUP!$C107:$DB107),$A107*wSUP!CK107/SUM(wSUP!$C107:$DB107),0)</f>
        <v>0</v>
      </c>
      <c r="CL107" s="15">
        <f>IF(SUM(wSUP!$C107:$DB107),$A107*wSUP!CL107/SUM(wSUP!$C107:$DB107),0)</f>
        <v>0</v>
      </c>
      <c r="CM107" s="15">
        <f>IF(SUM(wSUP!$C107:$DB107),$A107*wSUP!CM107/SUM(wSUP!$C107:$DB107),0)</f>
        <v>0</v>
      </c>
      <c r="CN107" s="15">
        <f>IF(SUM(wSUP!$C107:$DB107),$A107*wSUP!CN107/SUM(wSUP!$C107:$DB107),0)</f>
        <v>0</v>
      </c>
      <c r="CO107" s="15">
        <f>IF(SUM(wSUP!$C107:$DB107),$A107*wSUP!CO107/SUM(wSUP!$C107:$DB107),0)</f>
        <v>0</v>
      </c>
      <c r="CP107" s="15">
        <f>IF(SUM(wSUP!$C107:$DB107),$A107*wSUP!CP107/SUM(wSUP!$C107:$DB107),0)</f>
        <v>0</v>
      </c>
      <c r="CQ107" s="15">
        <f>IF(SUM(wSUP!$C107:$DB107),$A107*wSUP!CQ107/SUM(wSUP!$C107:$DB107),0)</f>
        <v>0</v>
      </c>
      <c r="CR107" s="15">
        <f>IF(SUM(wSUP!$C107:$DB107),$A107*wSUP!CR107/SUM(wSUP!$C107:$DB107),0)</f>
        <v>0</v>
      </c>
      <c r="CS107" s="15">
        <f>IF(SUM(wSUP!$C107:$DB107),$A107*wSUP!CS107/SUM(wSUP!$C107:$DB107),0)</f>
        <v>0</v>
      </c>
      <c r="CT107" s="15">
        <f>IF(SUM(wSUP!$C107:$DB107),$A107*wSUP!CT107/SUM(wSUP!$C107:$DB107),0)</f>
        <v>0</v>
      </c>
      <c r="CU107" s="15">
        <f>IF(SUM(wSUP!$C107:$DB107),$A107*wSUP!CU107/SUM(wSUP!$C107:$DB107),0)</f>
        <v>0</v>
      </c>
      <c r="CV107" s="15">
        <f>IF(SUM(wSUP!$C107:$DB107),$A107*wSUP!CV107/SUM(wSUP!$C107:$DB107),0)</f>
        <v>0</v>
      </c>
      <c r="CW107" s="15">
        <f>IF(SUM(wSUP!$C107:$DB107),$A107*wSUP!CW107/SUM(wSUP!$C107:$DB107),0)</f>
        <v>0</v>
      </c>
      <c r="CX107" s="15">
        <f>IF(SUM(wSUP!$C107:$DB107),$A107*wSUP!CX107/SUM(wSUP!$C107:$DB107),0)</f>
        <v>15.076388061661198</v>
      </c>
      <c r="CY107" s="15">
        <f>IF(SUM(wSUP!$C107:$DB107),$A107*wSUP!CY107/SUM(wSUP!$C107:$DB107),0)</f>
        <v>8.6351969126010134E-3</v>
      </c>
      <c r="CZ107" s="15">
        <f>IF(SUM(wSUP!$C107:$DB107),$A107*wSUP!CZ107/SUM(wSUP!$C107:$DB107),0)</f>
        <v>0</v>
      </c>
      <c r="DA107" s="15">
        <f>IF(SUM(wSUP!$C107:$DB107),$A107*wSUP!DA107/SUM(wSUP!$C107:$DB107),0)</f>
        <v>0</v>
      </c>
      <c r="DB107" s="15">
        <f>IF(SUM(wSUP!$C107:$DB107),$A107*wSUP!DB107/SUM(wSUP!$C107:$DB107),0)</f>
        <v>0</v>
      </c>
      <c r="DC107" s="1"/>
    </row>
    <row r="108" spans="1:107" x14ac:dyDescent="0.35">
      <c r="A108" s="35">
        <v>54.999802060365575</v>
      </c>
      <c r="B108" s="1" t="s">
        <v>600</v>
      </c>
      <c r="C108" s="15">
        <f>IF(SUM(wSUP!$C108:$DB108),$A108*wSUP!C108/SUM(wSUP!$C108:$DB108),0)</f>
        <v>0</v>
      </c>
      <c r="D108" s="15">
        <f>IF(SUM(wSUP!$C108:$DB108),$A108*wSUP!D108/SUM(wSUP!$C108:$DB108),0)</f>
        <v>0</v>
      </c>
      <c r="E108" s="15">
        <f>IF(SUM(wSUP!$C108:$DB108),$A108*wSUP!E108/SUM(wSUP!$C108:$DB108),0)</f>
        <v>0</v>
      </c>
      <c r="F108" s="15">
        <f>IF(SUM(wSUP!$C108:$DB108),$A108*wSUP!F108/SUM(wSUP!$C108:$DB108),0)</f>
        <v>0</v>
      </c>
      <c r="G108" s="15">
        <f>IF(SUM(wSUP!$C108:$DB108),$A108*wSUP!G108/SUM(wSUP!$C108:$DB108),0)</f>
        <v>0</v>
      </c>
      <c r="H108" s="15">
        <f>IF(SUM(wSUP!$C108:$DB108),$A108*wSUP!H108/SUM(wSUP!$C108:$DB108),0)</f>
        <v>0</v>
      </c>
      <c r="I108" s="15">
        <f>IF(SUM(wSUP!$C108:$DB108),$A108*wSUP!I108/SUM(wSUP!$C108:$DB108),0)</f>
        <v>0</v>
      </c>
      <c r="J108" s="15">
        <f>IF(SUM(wSUP!$C108:$DB108),$A108*wSUP!J108/SUM(wSUP!$C108:$DB108),0)</f>
        <v>0</v>
      </c>
      <c r="K108" s="15">
        <f>IF(SUM(wSUP!$C108:$DB108),$A108*wSUP!K108/SUM(wSUP!$C108:$DB108),0)</f>
        <v>0</v>
      </c>
      <c r="L108" s="15">
        <f>IF(SUM(wSUP!$C108:$DB108),$A108*wSUP!L108/SUM(wSUP!$C108:$DB108),0)</f>
        <v>0</v>
      </c>
      <c r="M108" s="15">
        <f>IF(SUM(wSUP!$C108:$DB108),$A108*wSUP!M108/SUM(wSUP!$C108:$DB108),0)</f>
        <v>0</v>
      </c>
      <c r="N108" s="15">
        <f>IF(SUM(wSUP!$C108:$DB108),$A108*wSUP!N108/SUM(wSUP!$C108:$DB108),0)</f>
        <v>0</v>
      </c>
      <c r="O108" s="15">
        <f>IF(SUM(wSUP!$C108:$DB108),$A108*wSUP!O108/SUM(wSUP!$C108:$DB108),0)</f>
        <v>0</v>
      </c>
      <c r="P108" s="15">
        <f>IF(SUM(wSUP!$C108:$DB108),$A108*wSUP!P108/SUM(wSUP!$C108:$DB108),0)</f>
        <v>0</v>
      </c>
      <c r="Q108" s="15">
        <f>IF(SUM(wSUP!$C108:$DB108),$A108*wSUP!Q108/SUM(wSUP!$C108:$DB108),0)</f>
        <v>0</v>
      </c>
      <c r="R108" s="15">
        <f>IF(SUM(wSUP!$C108:$DB108),$A108*wSUP!R108/SUM(wSUP!$C108:$DB108),0)</f>
        <v>0</v>
      </c>
      <c r="S108" s="15">
        <f>IF(SUM(wSUP!$C108:$DB108),$A108*wSUP!S108/SUM(wSUP!$C108:$DB108),0)</f>
        <v>0</v>
      </c>
      <c r="T108" s="15">
        <f>IF(SUM(wSUP!$C108:$DB108),$A108*wSUP!T108/SUM(wSUP!$C108:$DB108),0)</f>
        <v>0</v>
      </c>
      <c r="U108" s="15">
        <f>IF(SUM(wSUP!$C108:$DB108),$A108*wSUP!U108/SUM(wSUP!$C108:$DB108),0)</f>
        <v>0</v>
      </c>
      <c r="V108" s="15">
        <f>IF(SUM(wSUP!$C108:$DB108),$A108*wSUP!V108/SUM(wSUP!$C108:$DB108),0)</f>
        <v>0</v>
      </c>
      <c r="W108" s="15">
        <f>IF(SUM(wSUP!$C108:$DB108),$A108*wSUP!W108/SUM(wSUP!$C108:$DB108),0)</f>
        <v>0</v>
      </c>
      <c r="X108" s="15">
        <f>IF(SUM(wSUP!$C108:$DB108),$A108*wSUP!X108/SUM(wSUP!$C108:$DB108),0)</f>
        <v>0</v>
      </c>
      <c r="Y108" s="15">
        <f>IF(SUM(wSUP!$C108:$DB108),$A108*wSUP!Y108/SUM(wSUP!$C108:$DB108),0)</f>
        <v>0</v>
      </c>
      <c r="Z108" s="15">
        <f>IF(SUM(wSUP!$C108:$DB108),$A108*wSUP!Z108/SUM(wSUP!$C108:$DB108),0)</f>
        <v>0</v>
      </c>
      <c r="AA108" s="15">
        <f>IF(SUM(wSUP!$C108:$DB108),$A108*wSUP!AA108/SUM(wSUP!$C108:$DB108),0)</f>
        <v>0</v>
      </c>
      <c r="AB108" s="15">
        <f>IF(SUM(wSUP!$C108:$DB108),$A108*wSUP!AB108/SUM(wSUP!$C108:$DB108),0)</f>
        <v>0</v>
      </c>
      <c r="AC108" s="15">
        <f>IF(SUM(wSUP!$C108:$DB108),$A108*wSUP!AC108/SUM(wSUP!$C108:$DB108),0)</f>
        <v>0</v>
      </c>
      <c r="AD108" s="15">
        <f>IF(SUM(wSUP!$C108:$DB108),$A108*wSUP!AD108/SUM(wSUP!$C108:$DB108),0)</f>
        <v>0</v>
      </c>
      <c r="AE108" s="15">
        <f>IF(SUM(wSUP!$C108:$DB108),$A108*wSUP!AE108/SUM(wSUP!$C108:$DB108),0)</f>
        <v>0</v>
      </c>
      <c r="AF108" s="15">
        <f>IF(SUM(wSUP!$C108:$DB108),$A108*wSUP!AF108/SUM(wSUP!$C108:$DB108),0)</f>
        <v>0</v>
      </c>
      <c r="AG108" s="15">
        <f>IF(SUM(wSUP!$C108:$DB108),$A108*wSUP!AG108/SUM(wSUP!$C108:$DB108),0)</f>
        <v>0</v>
      </c>
      <c r="AH108" s="15">
        <f>IF(SUM(wSUP!$C108:$DB108),$A108*wSUP!AH108/SUM(wSUP!$C108:$DB108),0)</f>
        <v>0</v>
      </c>
      <c r="AI108" s="15">
        <f>IF(SUM(wSUP!$C108:$DB108),$A108*wSUP!AI108/SUM(wSUP!$C108:$DB108),0)</f>
        <v>0</v>
      </c>
      <c r="AJ108" s="15">
        <f>IF(SUM(wSUP!$C108:$DB108),$A108*wSUP!AJ108/SUM(wSUP!$C108:$DB108),0)</f>
        <v>0</v>
      </c>
      <c r="AK108" s="15">
        <f>IF(SUM(wSUP!$C108:$DB108),$A108*wSUP!AK108/SUM(wSUP!$C108:$DB108),0)</f>
        <v>0</v>
      </c>
      <c r="AL108" s="15">
        <f>IF(SUM(wSUP!$C108:$DB108),$A108*wSUP!AL108/SUM(wSUP!$C108:$DB108),0)</f>
        <v>0</v>
      </c>
      <c r="AM108" s="15">
        <f>IF(SUM(wSUP!$C108:$DB108),$A108*wSUP!AM108/SUM(wSUP!$C108:$DB108),0)</f>
        <v>0</v>
      </c>
      <c r="AN108" s="15">
        <f>IF(SUM(wSUP!$C108:$DB108),$A108*wSUP!AN108/SUM(wSUP!$C108:$DB108),0)</f>
        <v>0</v>
      </c>
      <c r="AO108" s="15">
        <f>IF(SUM(wSUP!$C108:$DB108),$A108*wSUP!AO108/SUM(wSUP!$C108:$DB108),0)</f>
        <v>0</v>
      </c>
      <c r="AP108" s="15">
        <f>IF(SUM(wSUP!$C108:$DB108),$A108*wSUP!AP108/SUM(wSUP!$C108:$DB108),0)</f>
        <v>0</v>
      </c>
      <c r="AQ108" s="15">
        <f>IF(SUM(wSUP!$C108:$DB108),$A108*wSUP!AQ108/SUM(wSUP!$C108:$DB108),0)</f>
        <v>0</v>
      </c>
      <c r="AR108" s="15">
        <f>IF(SUM(wSUP!$C108:$DB108),$A108*wSUP!AR108/SUM(wSUP!$C108:$DB108),0)</f>
        <v>0</v>
      </c>
      <c r="AS108" s="15">
        <f>IF(SUM(wSUP!$C108:$DB108),$A108*wSUP!AS108/SUM(wSUP!$C108:$DB108),0)</f>
        <v>0</v>
      </c>
      <c r="AT108" s="15">
        <f>IF(SUM(wSUP!$C108:$DB108),$A108*wSUP!AT108/SUM(wSUP!$C108:$DB108),0)</f>
        <v>0</v>
      </c>
      <c r="AU108" s="15">
        <f>IF(SUM(wSUP!$C108:$DB108),$A108*wSUP!AU108/SUM(wSUP!$C108:$DB108),0)</f>
        <v>0</v>
      </c>
      <c r="AV108" s="15">
        <f>IF(SUM(wSUP!$C108:$DB108),$A108*wSUP!AV108/SUM(wSUP!$C108:$DB108),0)</f>
        <v>0</v>
      </c>
      <c r="AW108" s="15">
        <f>IF(SUM(wSUP!$C108:$DB108),$A108*wSUP!AW108/SUM(wSUP!$C108:$DB108),0)</f>
        <v>0</v>
      </c>
      <c r="AX108" s="15">
        <f>IF(SUM(wSUP!$C108:$DB108),$A108*wSUP!AX108/SUM(wSUP!$C108:$DB108),0)</f>
        <v>0</v>
      </c>
      <c r="AY108" s="15">
        <f>IF(SUM(wSUP!$C108:$DB108),$A108*wSUP!AY108/SUM(wSUP!$C108:$DB108),0)</f>
        <v>0</v>
      </c>
      <c r="AZ108" s="15">
        <f>IF(SUM(wSUP!$C108:$DB108),$A108*wSUP!AZ108/SUM(wSUP!$C108:$DB108),0)</f>
        <v>0</v>
      </c>
      <c r="BA108" s="15">
        <f>IF(SUM(wSUP!$C108:$DB108),$A108*wSUP!BA108/SUM(wSUP!$C108:$DB108),0)</f>
        <v>0</v>
      </c>
      <c r="BB108" s="15">
        <f>IF(SUM(wSUP!$C108:$DB108),$A108*wSUP!BB108/SUM(wSUP!$C108:$DB108),0)</f>
        <v>0</v>
      </c>
      <c r="BC108" s="15">
        <f>IF(SUM(wSUP!$C108:$DB108),$A108*wSUP!BC108/SUM(wSUP!$C108:$DB108),0)</f>
        <v>0</v>
      </c>
      <c r="BD108" s="15">
        <f>IF(SUM(wSUP!$C108:$DB108),$A108*wSUP!BD108/SUM(wSUP!$C108:$DB108),0)</f>
        <v>0</v>
      </c>
      <c r="BE108" s="15">
        <f>IF(SUM(wSUP!$C108:$DB108),$A108*wSUP!BE108/SUM(wSUP!$C108:$DB108),0)</f>
        <v>0</v>
      </c>
      <c r="BF108" s="15">
        <f>IF(SUM(wSUP!$C108:$DB108),$A108*wSUP!BF108/SUM(wSUP!$C108:$DB108),0)</f>
        <v>0</v>
      </c>
      <c r="BG108" s="15">
        <f>IF(SUM(wSUP!$C108:$DB108),$A108*wSUP!BG108/SUM(wSUP!$C108:$DB108),0)</f>
        <v>0</v>
      </c>
      <c r="BH108" s="15">
        <f>IF(SUM(wSUP!$C108:$DB108),$A108*wSUP!BH108/SUM(wSUP!$C108:$DB108),0)</f>
        <v>0</v>
      </c>
      <c r="BI108" s="15">
        <f>IF(SUM(wSUP!$C108:$DB108),$A108*wSUP!BI108/SUM(wSUP!$C108:$DB108),0)</f>
        <v>0</v>
      </c>
      <c r="BJ108" s="15">
        <f>IF(SUM(wSUP!$C108:$DB108),$A108*wSUP!BJ108/SUM(wSUP!$C108:$DB108),0)</f>
        <v>0</v>
      </c>
      <c r="BK108" s="15">
        <f>IF(SUM(wSUP!$C108:$DB108),$A108*wSUP!BK108/SUM(wSUP!$C108:$DB108),0)</f>
        <v>0</v>
      </c>
      <c r="BL108" s="15">
        <f>IF(SUM(wSUP!$C108:$DB108),$A108*wSUP!BL108/SUM(wSUP!$C108:$DB108),0)</f>
        <v>0</v>
      </c>
      <c r="BM108" s="15">
        <f>IF(SUM(wSUP!$C108:$DB108),$A108*wSUP!BM108/SUM(wSUP!$C108:$DB108),0)</f>
        <v>0</v>
      </c>
      <c r="BN108" s="15">
        <f>IF(SUM(wSUP!$C108:$DB108),$A108*wSUP!BN108/SUM(wSUP!$C108:$DB108),0)</f>
        <v>0</v>
      </c>
      <c r="BO108" s="15">
        <f>IF(SUM(wSUP!$C108:$DB108),$A108*wSUP!BO108/SUM(wSUP!$C108:$DB108),0)</f>
        <v>0</v>
      </c>
      <c r="BP108" s="15">
        <f>IF(SUM(wSUP!$C108:$DB108),$A108*wSUP!BP108/SUM(wSUP!$C108:$DB108),0)</f>
        <v>0</v>
      </c>
      <c r="BQ108" s="15">
        <f>IF(SUM(wSUP!$C108:$DB108),$A108*wSUP!BQ108/SUM(wSUP!$C108:$DB108),0)</f>
        <v>0</v>
      </c>
      <c r="BR108" s="15">
        <f>IF(SUM(wSUP!$C108:$DB108),$A108*wSUP!BR108/SUM(wSUP!$C108:$DB108),0)</f>
        <v>0</v>
      </c>
      <c r="BS108" s="15">
        <f>IF(SUM(wSUP!$C108:$DB108),$A108*wSUP!BS108/SUM(wSUP!$C108:$DB108),0)</f>
        <v>0</v>
      </c>
      <c r="BT108" s="15">
        <f>IF(SUM(wSUP!$C108:$DB108),$A108*wSUP!BT108/SUM(wSUP!$C108:$DB108),0)</f>
        <v>0</v>
      </c>
      <c r="BU108" s="15">
        <f>IF(SUM(wSUP!$C108:$DB108),$A108*wSUP!BU108/SUM(wSUP!$C108:$DB108),0)</f>
        <v>0</v>
      </c>
      <c r="BV108" s="15">
        <f>IF(SUM(wSUP!$C108:$DB108),$A108*wSUP!BV108/SUM(wSUP!$C108:$DB108),0)</f>
        <v>0</v>
      </c>
      <c r="BW108" s="15">
        <f>IF(SUM(wSUP!$C108:$DB108),$A108*wSUP!BW108/SUM(wSUP!$C108:$DB108),0)</f>
        <v>0</v>
      </c>
      <c r="BX108" s="15">
        <f>IF(SUM(wSUP!$C108:$DB108),$A108*wSUP!BX108/SUM(wSUP!$C108:$DB108),0)</f>
        <v>0</v>
      </c>
      <c r="BY108" s="15">
        <f>IF(SUM(wSUP!$C108:$DB108),$A108*wSUP!BY108/SUM(wSUP!$C108:$DB108),0)</f>
        <v>0</v>
      </c>
      <c r="BZ108" s="15">
        <f>IF(SUM(wSUP!$C108:$DB108),$A108*wSUP!BZ108/SUM(wSUP!$C108:$DB108),0)</f>
        <v>0</v>
      </c>
      <c r="CA108" s="15">
        <f>IF(SUM(wSUP!$C108:$DB108),$A108*wSUP!CA108/SUM(wSUP!$C108:$DB108),0)</f>
        <v>0</v>
      </c>
      <c r="CB108" s="15">
        <f>IF(SUM(wSUP!$C108:$DB108),$A108*wSUP!CB108/SUM(wSUP!$C108:$DB108),0)</f>
        <v>0</v>
      </c>
      <c r="CC108" s="15">
        <f>IF(SUM(wSUP!$C108:$DB108),$A108*wSUP!CC108/SUM(wSUP!$C108:$DB108),0)</f>
        <v>0</v>
      </c>
      <c r="CD108" s="15">
        <f>IF(SUM(wSUP!$C108:$DB108),$A108*wSUP!CD108/SUM(wSUP!$C108:$DB108),0)</f>
        <v>0</v>
      </c>
      <c r="CE108" s="15">
        <f>IF(SUM(wSUP!$C108:$DB108),$A108*wSUP!CE108/SUM(wSUP!$C108:$DB108),0)</f>
        <v>0</v>
      </c>
      <c r="CF108" s="15">
        <f>IF(SUM(wSUP!$C108:$DB108),$A108*wSUP!CF108/SUM(wSUP!$C108:$DB108),0)</f>
        <v>0</v>
      </c>
      <c r="CG108" s="15">
        <f>IF(SUM(wSUP!$C108:$DB108),$A108*wSUP!CG108/SUM(wSUP!$C108:$DB108),0)</f>
        <v>0</v>
      </c>
      <c r="CH108" s="15">
        <f>IF(SUM(wSUP!$C108:$DB108),$A108*wSUP!CH108/SUM(wSUP!$C108:$DB108),0)</f>
        <v>0</v>
      </c>
      <c r="CI108" s="15">
        <f>IF(SUM(wSUP!$C108:$DB108),$A108*wSUP!CI108/SUM(wSUP!$C108:$DB108),0)</f>
        <v>6.6876581449542076</v>
      </c>
      <c r="CJ108" s="15">
        <f>IF(SUM(wSUP!$C108:$DB108),$A108*wSUP!CJ108/SUM(wSUP!$C108:$DB108),0)</f>
        <v>0</v>
      </c>
      <c r="CK108" s="15">
        <f>IF(SUM(wSUP!$C108:$DB108),$A108*wSUP!CK108/SUM(wSUP!$C108:$DB108),0)</f>
        <v>0</v>
      </c>
      <c r="CL108" s="15">
        <f>IF(SUM(wSUP!$C108:$DB108),$A108*wSUP!CL108/SUM(wSUP!$C108:$DB108),0)</f>
        <v>0</v>
      </c>
      <c r="CM108" s="15">
        <f>IF(SUM(wSUP!$C108:$DB108),$A108*wSUP!CM108/SUM(wSUP!$C108:$DB108),0)</f>
        <v>0</v>
      </c>
      <c r="CN108" s="15">
        <f>IF(SUM(wSUP!$C108:$DB108),$A108*wSUP!CN108/SUM(wSUP!$C108:$DB108),0)</f>
        <v>0</v>
      </c>
      <c r="CO108" s="15">
        <f>IF(SUM(wSUP!$C108:$DB108),$A108*wSUP!CO108/SUM(wSUP!$C108:$DB108),0)</f>
        <v>0</v>
      </c>
      <c r="CP108" s="15">
        <f>IF(SUM(wSUP!$C108:$DB108),$A108*wSUP!CP108/SUM(wSUP!$C108:$DB108),0)</f>
        <v>0</v>
      </c>
      <c r="CQ108" s="15">
        <f>IF(SUM(wSUP!$C108:$DB108),$A108*wSUP!CQ108/SUM(wSUP!$C108:$DB108),0)</f>
        <v>0</v>
      </c>
      <c r="CR108" s="15">
        <f>IF(SUM(wSUP!$C108:$DB108),$A108*wSUP!CR108/SUM(wSUP!$C108:$DB108),0)</f>
        <v>0</v>
      </c>
      <c r="CS108" s="15">
        <f>IF(SUM(wSUP!$C108:$DB108),$A108*wSUP!CS108/SUM(wSUP!$C108:$DB108),0)</f>
        <v>16.648155483787377</v>
      </c>
      <c r="CT108" s="15">
        <f>IF(SUM(wSUP!$C108:$DB108),$A108*wSUP!CT108/SUM(wSUP!$C108:$DB108),0)</f>
        <v>0</v>
      </c>
      <c r="CU108" s="15">
        <f>IF(SUM(wSUP!$C108:$DB108),$A108*wSUP!CU108/SUM(wSUP!$C108:$DB108),0)</f>
        <v>0</v>
      </c>
      <c r="CV108" s="15">
        <f>IF(SUM(wSUP!$C108:$DB108),$A108*wSUP!CV108/SUM(wSUP!$C108:$DB108),0)</f>
        <v>0.14475591920911063</v>
      </c>
      <c r="CW108" s="15">
        <f>IF(SUM(wSUP!$C108:$DB108),$A108*wSUP!CW108/SUM(wSUP!$C108:$DB108),0)</f>
        <v>0</v>
      </c>
      <c r="CX108" s="15">
        <f>IF(SUM(wSUP!$C108:$DB108),$A108*wSUP!CX108/SUM(wSUP!$C108:$DB108),0)</f>
        <v>0</v>
      </c>
      <c r="CY108" s="15">
        <f>IF(SUM(wSUP!$C108:$DB108),$A108*wSUP!CY108/SUM(wSUP!$C108:$DB108),0)</f>
        <v>13.181452315847968</v>
      </c>
      <c r="CZ108" s="15">
        <f>IF(SUM(wSUP!$C108:$DB108),$A108*wSUP!CZ108/SUM(wSUP!$C108:$DB108),0)</f>
        <v>18.337780196566914</v>
      </c>
      <c r="DA108" s="15">
        <f>IF(SUM(wSUP!$C108:$DB108),$A108*wSUP!DA108/SUM(wSUP!$C108:$DB108),0)</f>
        <v>0</v>
      </c>
      <c r="DB108" s="15">
        <f>IF(SUM(wSUP!$C108:$DB108),$A108*wSUP!DB108/SUM(wSUP!$C108:$DB108),0)</f>
        <v>0</v>
      </c>
      <c r="DC108" s="1"/>
    </row>
    <row r="109" spans="1:107" x14ac:dyDescent="0.35">
      <c r="A109" s="35">
        <v>409.25128498887813</v>
      </c>
      <c r="B109" s="1" t="s">
        <v>187</v>
      </c>
      <c r="C109" s="15">
        <f>IF(SUM(wSUP!$C109:$DB109),$A109*wSUP!C109/SUM(wSUP!$C109:$DB109),0)</f>
        <v>0</v>
      </c>
      <c r="D109" s="15">
        <f>IF(SUM(wSUP!$C109:$DB109),$A109*wSUP!D109/SUM(wSUP!$C109:$DB109),0)</f>
        <v>0</v>
      </c>
      <c r="E109" s="15">
        <f>IF(SUM(wSUP!$C109:$DB109),$A109*wSUP!E109/SUM(wSUP!$C109:$DB109),0)</f>
        <v>0</v>
      </c>
      <c r="F109" s="15">
        <f>IF(SUM(wSUP!$C109:$DB109),$A109*wSUP!F109/SUM(wSUP!$C109:$DB109),0)</f>
        <v>0</v>
      </c>
      <c r="G109" s="15">
        <f>IF(SUM(wSUP!$C109:$DB109),$A109*wSUP!G109/SUM(wSUP!$C109:$DB109),0)</f>
        <v>0</v>
      </c>
      <c r="H109" s="15">
        <f>IF(SUM(wSUP!$C109:$DB109),$A109*wSUP!H109/SUM(wSUP!$C109:$DB109),0)</f>
        <v>0</v>
      </c>
      <c r="I109" s="15">
        <f>IF(SUM(wSUP!$C109:$DB109),$A109*wSUP!I109/SUM(wSUP!$C109:$DB109),0)</f>
        <v>0</v>
      </c>
      <c r="J109" s="15">
        <f>IF(SUM(wSUP!$C109:$DB109),$A109*wSUP!J109/SUM(wSUP!$C109:$DB109),0)</f>
        <v>0</v>
      </c>
      <c r="K109" s="15">
        <f>IF(SUM(wSUP!$C109:$DB109),$A109*wSUP!K109/SUM(wSUP!$C109:$DB109),0)</f>
        <v>0</v>
      </c>
      <c r="L109" s="15">
        <f>IF(SUM(wSUP!$C109:$DB109),$A109*wSUP!L109/SUM(wSUP!$C109:$DB109),0)</f>
        <v>0</v>
      </c>
      <c r="M109" s="15">
        <f>IF(SUM(wSUP!$C109:$DB109),$A109*wSUP!M109/SUM(wSUP!$C109:$DB109),0)</f>
        <v>0</v>
      </c>
      <c r="N109" s="15">
        <f>IF(SUM(wSUP!$C109:$DB109),$A109*wSUP!N109/SUM(wSUP!$C109:$DB109),0)</f>
        <v>0</v>
      </c>
      <c r="O109" s="15">
        <f>IF(SUM(wSUP!$C109:$DB109),$A109*wSUP!O109/SUM(wSUP!$C109:$DB109),0)</f>
        <v>0</v>
      </c>
      <c r="P109" s="15">
        <f>IF(SUM(wSUP!$C109:$DB109),$A109*wSUP!P109/SUM(wSUP!$C109:$DB109),0)</f>
        <v>0</v>
      </c>
      <c r="Q109" s="15">
        <f>IF(SUM(wSUP!$C109:$DB109),$A109*wSUP!Q109/SUM(wSUP!$C109:$DB109),0)</f>
        <v>0</v>
      </c>
      <c r="R109" s="15">
        <f>IF(SUM(wSUP!$C109:$DB109),$A109*wSUP!R109/SUM(wSUP!$C109:$DB109),0)</f>
        <v>0</v>
      </c>
      <c r="S109" s="15">
        <f>IF(SUM(wSUP!$C109:$DB109),$A109*wSUP!S109/SUM(wSUP!$C109:$DB109),0)</f>
        <v>0</v>
      </c>
      <c r="T109" s="15">
        <f>IF(SUM(wSUP!$C109:$DB109),$A109*wSUP!T109/SUM(wSUP!$C109:$DB109),0)</f>
        <v>0</v>
      </c>
      <c r="U109" s="15">
        <f>IF(SUM(wSUP!$C109:$DB109),$A109*wSUP!U109/SUM(wSUP!$C109:$DB109),0)</f>
        <v>0</v>
      </c>
      <c r="V109" s="15">
        <f>IF(SUM(wSUP!$C109:$DB109),$A109*wSUP!V109/SUM(wSUP!$C109:$DB109),0)</f>
        <v>0</v>
      </c>
      <c r="W109" s="15">
        <f>IF(SUM(wSUP!$C109:$DB109),$A109*wSUP!W109/SUM(wSUP!$C109:$DB109),0)</f>
        <v>0</v>
      </c>
      <c r="X109" s="15">
        <f>IF(SUM(wSUP!$C109:$DB109),$A109*wSUP!X109/SUM(wSUP!$C109:$DB109),0)</f>
        <v>0</v>
      </c>
      <c r="Y109" s="15">
        <f>IF(SUM(wSUP!$C109:$DB109),$A109*wSUP!Y109/SUM(wSUP!$C109:$DB109),0)</f>
        <v>0</v>
      </c>
      <c r="Z109" s="15">
        <f>IF(SUM(wSUP!$C109:$DB109),$A109*wSUP!Z109/SUM(wSUP!$C109:$DB109),0)</f>
        <v>0</v>
      </c>
      <c r="AA109" s="15">
        <f>IF(SUM(wSUP!$C109:$DB109),$A109*wSUP!AA109/SUM(wSUP!$C109:$DB109),0)</f>
        <v>0</v>
      </c>
      <c r="AB109" s="15">
        <f>IF(SUM(wSUP!$C109:$DB109),$A109*wSUP!AB109/SUM(wSUP!$C109:$DB109),0)</f>
        <v>0</v>
      </c>
      <c r="AC109" s="15">
        <f>IF(SUM(wSUP!$C109:$DB109),$A109*wSUP!AC109/SUM(wSUP!$C109:$DB109),0)</f>
        <v>0</v>
      </c>
      <c r="AD109" s="15">
        <f>IF(SUM(wSUP!$C109:$DB109),$A109*wSUP!AD109/SUM(wSUP!$C109:$DB109),0)</f>
        <v>0</v>
      </c>
      <c r="AE109" s="15">
        <f>IF(SUM(wSUP!$C109:$DB109),$A109*wSUP!AE109/SUM(wSUP!$C109:$DB109),0)</f>
        <v>0</v>
      </c>
      <c r="AF109" s="15">
        <f>IF(SUM(wSUP!$C109:$DB109),$A109*wSUP!AF109/SUM(wSUP!$C109:$DB109),0)</f>
        <v>0</v>
      </c>
      <c r="AG109" s="15">
        <f>IF(SUM(wSUP!$C109:$DB109),$A109*wSUP!AG109/SUM(wSUP!$C109:$DB109),0)</f>
        <v>0</v>
      </c>
      <c r="AH109" s="15">
        <f>IF(SUM(wSUP!$C109:$DB109),$A109*wSUP!AH109/SUM(wSUP!$C109:$DB109),0)</f>
        <v>0</v>
      </c>
      <c r="AI109" s="15">
        <f>IF(SUM(wSUP!$C109:$DB109),$A109*wSUP!AI109/SUM(wSUP!$C109:$DB109),0)</f>
        <v>0</v>
      </c>
      <c r="AJ109" s="15">
        <f>IF(SUM(wSUP!$C109:$DB109),$A109*wSUP!AJ109/SUM(wSUP!$C109:$DB109),0)</f>
        <v>0</v>
      </c>
      <c r="AK109" s="15">
        <f>IF(SUM(wSUP!$C109:$DB109),$A109*wSUP!AK109/SUM(wSUP!$C109:$DB109),0)</f>
        <v>0</v>
      </c>
      <c r="AL109" s="15">
        <f>IF(SUM(wSUP!$C109:$DB109),$A109*wSUP!AL109/SUM(wSUP!$C109:$DB109),0)</f>
        <v>0</v>
      </c>
      <c r="AM109" s="15">
        <f>IF(SUM(wSUP!$C109:$DB109),$A109*wSUP!AM109/SUM(wSUP!$C109:$DB109),0)</f>
        <v>0</v>
      </c>
      <c r="AN109" s="15">
        <f>IF(SUM(wSUP!$C109:$DB109),$A109*wSUP!AN109/SUM(wSUP!$C109:$DB109),0)</f>
        <v>0</v>
      </c>
      <c r="AO109" s="15">
        <f>IF(SUM(wSUP!$C109:$DB109),$A109*wSUP!AO109/SUM(wSUP!$C109:$DB109),0)</f>
        <v>0</v>
      </c>
      <c r="AP109" s="15">
        <f>IF(SUM(wSUP!$C109:$DB109),$A109*wSUP!AP109/SUM(wSUP!$C109:$DB109),0)</f>
        <v>0</v>
      </c>
      <c r="AQ109" s="15">
        <f>IF(SUM(wSUP!$C109:$DB109),$A109*wSUP!AQ109/SUM(wSUP!$C109:$DB109),0)</f>
        <v>0</v>
      </c>
      <c r="AR109" s="15">
        <f>IF(SUM(wSUP!$C109:$DB109),$A109*wSUP!AR109/SUM(wSUP!$C109:$DB109),0)</f>
        <v>0</v>
      </c>
      <c r="AS109" s="15">
        <f>IF(SUM(wSUP!$C109:$DB109),$A109*wSUP!AS109/SUM(wSUP!$C109:$DB109),0)</f>
        <v>0</v>
      </c>
      <c r="AT109" s="15">
        <f>IF(SUM(wSUP!$C109:$DB109),$A109*wSUP!AT109/SUM(wSUP!$C109:$DB109),0)</f>
        <v>0</v>
      </c>
      <c r="AU109" s="15">
        <f>IF(SUM(wSUP!$C109:$DB109),$A109*wSUP!AU109/SUM(wSUP!$C109:$DB109),0)</f>
        <v>0</v>
      </c>
      <c r="AV109" s="15">
        <f>IF(SUM(wSUP!$C109:$DB109),$A109*wSUP!AV109/SUM(wSUP!$C109:$DB109),0)</f>
        <v>0</v>
      </c>
      <c r="AW109" s="15">
        <f>IF(SUM(wSUP!$C109:$DB109),$A109*wSUP!AW109/SUM(wSUP!$C109:$DB109),0)</f>
        <v>0</v>
      </c>
      <c r="AX109" s="15">
        <f>IF(SUM(wSUP!$C109:$DB109),$A109*wSUP!AX109/SUM(wSUP!$C109:$DB109),0)</f>
        <v>0</v>
      </c>
      <c r="AY109" s="15">
        <f>IF(SUM(wSUP!$C109:$DB109),$A109*wSUP!AY109/SUM(wSUP!$C109:$DB109),0)</f>
        <v>0</v>
      </c>
      <c r="AZ109" s="15">
        <f>IF(SUM(wSUP!$C109:$DB109),$A109*wSUP!AZ109/SUM(wSUP!$C109:$DB109),0)</f>
        <v>0</v>
      </c>
      <c r="BA109" s="15">
        <f>IF(SUM(wSUP!$C109:$DB109),$A109*wSUP!BA109/SUM(wSUP!$C109:$DB109),0)</f>
        <v>0</v>
      </c>
      <c r="BB109" s="15">
        <f>IF(SUM(wSUP!$C109:$DB109),$A109*wSUP!BB109/SUM(wSUP!$C109:$DB109),0)</f>
        <v>0</v>
      </c>
      <c r="BC109" s="15">
        <f>IF(SUM(wSUP!$C109:$DB109),$A109*wSUP!BC109/SUM(wSUP!$C109:$DB109),0)</f>
        <v>0</v>
      </c>
      <c r="BD109" s="15">
        <f>IF(SUM(wSUP!$C109:$DB109),$A109*wSUP!BD109/SUM(wSUP!$C109:$DB109),0)</f>
        <v>6.3637152507858072</v>
      </c>
      <c r="BE109" s="15">
        <f>IF(SUM(wSUP!$C109:$DB109),$A109*wSUP!BE109/SUM(wSUP!$C109:$DB109),0)</f>
        <v>0</v>
      </c>
      <c r="BF109" s="15">
        <f>IF(SUM(wSUP!$C109:$DB109),$A109*wSUP!BF109/SUM(wSUP!$C109:$DB109),0)</f>
        <v>0</v>
      </c>
      <c r="BG109" s="15">
        <f>IF(SUM(wSUP!$C109:$DB109),$A109*wSUP!BG109/SUM(wSUP!$C109:$DB109),0)</f>
        <v>0</v>
      </c>
      <c r="BH109" s="15">
        <f>IF(SUM(wSUP!$C109:$DB109),$A109*wSUP!BH109/SUM(wSUP!$C109:$DB109),0)</f>
        <v>0</v>
      </c>
      <c r="BI109" s="15">
        <f>IF(SUM(wSUP!$C109:$DB109),$A109*wSUP!BI109/SUM(wSUP!$C109:$DB109),0)</f>
        <v>0</v>
      </c>
      <c r="BJ109" s="15">
        <f>IF(SUM(wSUP!$C109:$DB109),$A109*wSUP!BJ109/SUM(wSUP!$C109:$DB109),0)</f>
        <v>0</v>
      </c>
      <c r="BK109" s="15">
        <f>IF(SUM(wSUP!$C109:$DB109),$A109*wSUP!BK109/SUM(wSUP!$C109:$DB109),0)</f>
        <v>0</v>
      </c>
      <c r="BL109" s="15">
        <f>IF(SUM(wSUP!$C109:$DB109),$A109*wSUP!BL109/SUM(wSUP!$C109:$DB109),0)</f>
        <v>0</v>
      </c>
      <c r="BM109" s="15">
        <f>IF(SUM(wSUP!$C109:$DB109),$A109*wSUP!BM109/SUM(wSUP!$C109:$DB109),0)</f>
        <v>0</v>
      </c>
      <c r="BN109" s="15">
        <f>IF(SUM(wSUP!$C109:$DB109),$A109*wSUP!BN109/SUM(wSUP!$C109:$DB109),0)</f>
        <v>0</v>
      </c>
      <c r="BO109" s="15">
        <f>IF(SUM(wSUP!$C109:$DB109),$A109*wSUP!BO109/SUM(wSUP!$C109:$DB109),0)</f>
        <v>0</v>
      </c>
      <c r="BP109" s="15">
        <f>IF(SUM(wSUP!$C109:$DB109),$A109*wSUP!BP109/SUM(wSUP!$C109:$DB109),0)</f>
        <v>0</v>
      </c>
      <c r="BQ109" s="15">
        <f>IF(SUM(wSUP!$C109:$DB109),$A109*wSUP!BQ109/SUM(wSUP!$C109:$DB109),0)</f>
        <v>0</v>
      </c>
      <c r="BR109" s="15">
        <f>IF(SUM(wSUP!$C109:$DB109),$A109*wSUP!BR109/SUM(wSUP!$C109:$DB109),0)</f>
        <v>0</v>
      </c>
      <c r="BS109" s="15">
        <f>IF(SUM(wSUP!$C109:$DB109),$A109*wSUP!BS109/SUM(wSUP!$C109:$DB109),0)</f>
        <v>0</v>
      </c>
      <c r="BT109" s="15">
        <f>IF(SUM(wSUP!$C109:$DB109),$A109*wSUP!BT109/SUM(wSUP!$C109:$DB109),0)</f>
        <v>0</v>
      </c>
      <c r="BU109" s="15">
        <f>IF(SUM(wSUP!$C109:$DB109),$A109*wSUP!BU109/SUM(wSUP!$C109:$DB109),0)</f>
        <v>8.1915592468825904E-2</v>
      </c>
      <c r="BV109" s="15">
        <f>IF(SUM(wSUP!$C109:$DB109),$A109*wSUP!BV109/SUM(wSUP!$C109:$DB109),0)</f>
        <v>0</v>
      </c>
      <c r="BW109" s="15">
        <f>IF(SUM(wSUP!$C109:$DB109),$A109*wSUP!BW109/SUM(wSUP!$C109:$DB109),0)</f>
        <v>0</v>
      </c>
      <c r="BX109" s="15">
        <f>IF(SUM(wSUP!$C109:$DB109),$A109*wSUP!BX109/SUM(wSUP!$C109:$DB109),0)</f>
        <v>0</v>
      </c>
      <c r="BY109" s="15">
        <f>IF(SUM(wSUP!$C109:$DB109),$A109*wSUP!BY109/SUM(wSUP!$C109:$DB109),0)</f>
        <v>0</v>
      </c>
      <c r="BZ109" s="15">
        <f>IF(SUM(wSUP!$C109:$DB109),$A109*wSUP!BZ109/SUM(wSUP!$C109:$DB109),0)</f>
        <v>0</v>
      </c>
      <c r="CA109" s="15">
        <f>IF(SUM(wSUP!$C109:$DB109),$A109*wSUP!CA109/SUM(wSUP!$C109:$DB109),0)</f>
        <v>0</v>
      </c>
      <c r="CB109" s="15">
        <f>IF(SUM(wSUP!$C109:$DB109),$A109*wSUP!CB109/SUM(wSUP!$C109:$DB109),0)</f>
        <v>3.2134750021957132</v>
      </c>
      <c r="CC109" s="15">
        <f>IF(SUM(wSUP!$C109:$DB109),$A109*wSUP!CC109/SUM(wSUP!$C109:$DB109),0)</f>
        <v>0.35995820490101349</v>
      </c>
      <c r="CD109" s="15">
        <f>IF(SUM(wSUP!$C109:$DB109),$A109*wSUP!CD109/SUM(wSUP!$C109:$DB109),0)</f>
        <v>0</v>
      </c>
      <c r="CE109" s="15">
        <f>IF(SUM(wSUP!$C109:$DB109),$A109*wSUP!CE109/SUM(wSUP!$C109:$DB109),0)</f>
        <v>0</v>
      </c>
      <c r="CF109" s="15">
        <f>IF(SUM(wSUP!$C109:$DB109),$A109*wSUP!CF109/SUM(wSUP!$C109:$DB109),0)</f>
        <v>4.6010154203621179</v>
      </c>
      <c r="CG109" s="15">
        <f>IF(SUM(wSUP!$C109:$DB109),$A109*wSUP!CG109/SUM(wSUP!$C109:$DB109),0)</f>
        <v>0</v>
      </c>
      <c r="CH109" s="15">
        <f>IF(SUM(wSUP!$C109:$DB109),$A109*wSUP!CH109/SUM(wSUP!$C109:$DB109),0)</f>
        <v>0</v>
      </c>
      <c r="CI109" s="15">
        <f>IF(SUM(wSUP!$C109:$DB109),$A109*wSUP!CI109/SUM(wSUP!$C109:$DB109),0)</f>
        <v>6.6154242141682005</v>
      </c>
      <c r="CJ109" s="15">
        <f>IF(SUM(wSUP!$C109:$DB109),$A109*wSUP!CJ109/SUM(wSUP!$C109:$DB109),0)</f>
        <v>0</v>
      </c>
      <c r="CK109" s="15">
        <f>IF(SUM(wSUP!$C109:$DB109),$A109*wSUP!CK109/SUM(wSUP!$C109:$DB109),0)</f>
        <v>0</v>
      </c>
      <c r="CL109" s="15">
        <f>IF(SUM(wSUP!$C109:$DB109),$A109*wSUP!CL109/SUM(wSUP!$C109:$DB109),0)</f>
        <v>0</v>
      </c>
      <c r="CM109" s="15">
        <f>IF(SUM(wSUP!$C109:$DB109),$A109*wSUP!CM109/SUM(wSUP!$C109:$DB109),0)</f>
        <v>0</v>
      </c>
      <c r="CN109" s="15">
        <f>IF(SUM(wSUP!$C109:$DB109),$A109*wSUP!CN109/SUM(wSUP!$C109:$DB109),0)</f>
        <v>15.860024478823521</v>
      </c>
      <c r="CO109" s="15">
        <f>IF(SUM(wSUP!$C109:$DB109),$A109*wSUP!CO109/SUM(wSUP!$C109:$DB109),0)</f>
        <v>0</v>
      </c>
      <c r="CP109" s="15">
        <f>IF(SUM(wSUP!$C109:$DB109),$A109*wSUP!CP109/SUM(wSUP!$C109:$DB109),0)</f>
        <v>0</v>
      </c>
      <c r="CQ109" s="15">
        <f>IF(SUM(wSUP!$C109:$DB109),$A109*wSUP!CQ109/SUM(wSUP!$C109:$DB109),0)</f>
        <v>0</v>
      </c>
      <c r="CR109" s="15">
        <f>IF(SUM(wSUP!$C109:$DB109),$A109*wSUP!CR109/SUM(wSUP!$C109:$DB109),0)</f>
        <v>0</v>
      </c>
      <c r="CS109" s="15">
        <f>IF(SUM(wSUP!$C109:$DB109),$A109*wSUP!CS109/SUM(wSUP!$C109:$DB109),0)</f>
        <v>24.821374136625252</v>
      </c>
      <c r="CT109" s="15">
        <f>IF(SUM(wSUP!$C109:$DB109),$A109*wSUP!CT109/SUM(wSUP!$C109:$DB109),0)</f>
        <v>0</v>
      </c>
      <c r="CU109" s="15">
        <f>IF(SUM(wSUP!$C109:$DB109),$A109*wSUP!CU109/SUM(wSUP!$C109:$DB109),0)</f>
        <v>0.5230418651645683</v>
      </c>
      <c r="CV109" s="15">
        <f>IF(SUM(wSUP!$C109:$DB109),$A109*wSUP!CV109/SUM(wSUP!$C109:$DB109),0)</f>
        <v>0.10783541797828745</v>
      </c>
      <c r="CW109" s="15">
        <f>IF(SUM(wSUP!$C109:$DB109),$A109*wSUP!CW109/SUM(wSUP!$C109:$DB109),0)</f>
        <v>0</v>
      </c>
      <c r="CX109" s="15">
        <f>IF(SUM(wSUP!$C109:$DB109),$A109*wSUP!CX109/SUM(wSUP!$C109:$DB109),0)</f>
        <v>0</v>
      </c>
      <c r="CY109" s="15">
        <f>IF(SUM(wSUP!$C109:$DB109),$A109*wSUP!CY109/SUM(wSUP!$C109:$DB109),0)</f>
        <v>17.709736393000227</v>
      </c>
      <c r="CZ109" s="15">
        <f>IF(SUM(wSUP!$C109:$DB109),$A109*wSUP!CZ109/SUM(wSUP!$C109:$DB109),0)</f>
        <v>328.99376901240464</v>
      </c>
      <c r="DA109" s="15">
        <f>IF(SUM(wSUP!$C109:$DB109),$A109*wSUP!DA109/SUM(wSUP!$C109:$DB109),0)</f>
        <v>0</v>
      </c>
      <c r="DB109" s="15">
        <f>IF(SUM(wSUP!$C109:$DB109),$A109*wSUP!DB109/SUM(wSUP!$C109:$DB109),0)</f>
        <v>0</v>
      </c>
      <c r="DC109" s="1"/>
    </row>
    <row r="110" spans="1:107" x14ac:dyDescent="0.35">
      <c r="A110" s="35">
        <v>25.467497922549921</v>
      </c>
      <c r="B110" s="1" t="s">
        <v>604</v>
      </c>
      <c r="C110" s="15">
        <f>IF(SUM(wSUP!$C110:$DB110),$A110*wSUP!C110/SUM(wSUP!$C110:$DB110),0)</f>
        <v>0</v>
      </c>
      <c r="D110" s="15">
        <f>IF(SUM(wSUP!$C110:$DB110),$A110*wSUP!D110/SUM(wSUP!$C110:$DB110),0)</f>
        <v>0</v>
      </c>
      <c r="E110" s="15">
        <f>IF(SUM(wSUP!$C110:$DB110),$A110*wSUP!E110/SUM(wSUP!$C110:$DB110),0)</f>
        <v>0</v>
      </c>
      <c r="F110" s="15">
        <f>IF(SUM(wSUP!$C110:$DB110),$A110*wSUP!F110/SUM(wSUP!$C110:$DB110),0)</f>
        <v>0</v>
      </c>
      <c r="G110" s="15">
        <f>IF(SUM(wSUP!$C110:$DB110),$A110*wSUP!G110/SUM(wSUP!$C110:$DB110),0)</f>
        <v>0</v>
      </c>
      <c r="H110" s="15">
        <f>IF(SUM(wSUP!$C110:$DB110),$A110*wSUP!H110/SUM(wSUP!$C110:$DB110),0)</f>
        <v>0</v>
      </c>
      <c r="I110" s="15">
        <f>IF(SUM(wSUP!$C110:$DB110),$A110*wSUP!I110/SUM(wSUP!$C110:$DB110),0)</f>
        <v>0</v>
      </c>
      <c r="J110" s="15">
        <f>IF(SUM(wSUP!$C110:$DB110),$A110*wSUP!J110/SUM(wSUP!$C110:$DB110),0)</f>
        <v>0</v>
      </c>
      <c r="K110" s="15">
        <f>IF(SUM(wSUP!$C110:$DB110),$A110*wSUP!K110/SUM(wSUP!$C110:$DB110),0)</f>
        <v>0</v>
      </c>
      <c r="L110" s="15">
        <f>IF(SUM(wSUP!$C110:$DB110),$A110*wSUP!L110/SUM(wSUP!$C110:$DB110),0)</f>
        <v>0</v>
      </c>
      <c r="M110" s="15">
        <f>IF(SUM(wSUP!$C110:$DB110),$A110*wSUP!M110/SUM(wSUP!$C110:$DB110),0)</f>
        <v>0</v>
      </c>
      <c r="N110" s="15">
        <f>IF(SUM(wSUP!$C110:$DB110),$A110*wSUP!N110/SUM(wSUP!$C110:$DB110),0)</f>
        <v>0</v>
      </c>
      <c r="O110" s="15">
        <f>IF(SUM(wSUP!$C110:$DB110),$A110*wSUP!O110/SUM(wSUP!$C110:$DB110),0)</f>
        <v>0</v>
      </c>
      <c r="P110" s="15">
        <f>IF(SUM(wSUP!$C110:$DB110),$A110*wSUP!P110/SUM(wSUP!$C110:$DB110),0)</f>
        <v>0</v>
      </c>
      <c r="Q110" s="15">
        <f>IF(SUM(wSUP!$C110:$DB110),$A110*wSUP!Q110/SUM(wSUP!$C110:$DB110),0)</f>
        <v>0</v>
      </c>
      <c r="R110" s="15">
        <f>IF(SUM(wSUP!$C110:$DB110),$A110*wSUP!R110/SUM(wSUP!$C110:$DB110),0)</f>
        <v>0</v>
      </c>
      <c r="S110" s="15">
        <f>IF(SUM(wSUP!$C110:$DB110),$A110*wSUP!S110/SUM(wSUP!$C110:$DB110),0)</f>
        <v>0</v>
      </c>
      <c r="T110" s="15">
        <f>IF(SUM(wSUP!$C110:$DB110),$A110*wSUP!T110/SUM(wSUP!$C110:$DB110),0)</f>
        <v>0</v>
      </c>
      <c r="U110" s="15">
        <f>IF(SUM(wSUP!$C110:$DB110),$A110*wSUP!U110/SUM(wSUP!$C110:$DB110),0)</f>
        <v>0</v>
      </c>
      <c r="V110" s="15">
        <f>IF(SUM(wSUP!$C110:$DB110),$A110*wSUP!V110/SUM(wSUP!$C110:$DB110),0)</f>
        <v>0</v>
      </c>
      <c r="W110" s="15">
        <f>IF(SUM(wSUP!$C110:$DB110),$A110*wSUP!W110/SUM(wSUP!$C110:$DB110),0)</f>
        <v>0</v>
      </c>
      <c r="X110" s="15">
        <f>IF(SUM(wSUP!$C110:$DB110),$A110*wSUP!X110/SUM(wSUP!$C110:$DB110),0)</f>
        <v>0</v>
      </c>
      <c r="Y110" s="15">
        <f>IF(SUM(wSUP!$C110:$DB110),$A110*wSUP!Y110/SUM(wSUP!$C110:$DB110),0)</f>
        <v>0</v>
      </c>
      <c r="Z110" s="15">
        <f>IF(SUM(wSUP!$C110:$DB110),$A110*wSUP!Z110/SUM(wSUP!$C110:$DB110),0)</f>
        <v>0</v>
      </c>
      <c r="AA110" s="15">
        <f>IF(SUM(wSUP!$C110:$DB110),$A110*wSUP!AA110/SUM(wSUP!$C110:$DB110),0)</f>
        <v>0</v>
      </c>
      <c r="AB110" s="15">
        <f>IF(SUM(wSUP!$C110:$DB110),$A110*wSUP!AB110/SUM(wSUP!$C110:$DB110),0)</f>
        <v>0</v>
      </c>
      <c r="AC110" s="15">
        <f>IF(SUM(wSUP!$C110:$DB110),$A110*wSUP!AC110/SUM(wSUP!$C110:$DB110),0)</f>
        <v>0</v>
      </c>
      <c r="AD110" s="15">
        <f>IF(SUM(wSUP!$C110:$DB110),$A110*wSUP!AD110/SUM(wSUP!$C110:$DB110),0)</f>
        <v>0</v>
      </c>
      <c r="AE110" s="15">
        <f>IF(SUM(wSUP!$C110:$DB110),$A110*wSUP!AE110/SUM(wSUP!$C110:$DB110),0)</f>
        <v>0</v>
      </c>
      <c r="AF110" s="15">
        <f>IF(SUM(wSUP!$C110:$DB110),$A110*wSUP!AF110/SUM(wSUP!$C110:$DB110),0)</f>
        <v>0</v>
      </c>
      <c r="AG110" s="15">
        <f>IF(SUM(wSUP!$C110:$DB110),$A110*wSUP!AG110/SUM(wSUP!$C110:$DB110),0)</f>
        <v>0</v>
      </c>
      <c r="AH110" s="15">
        <f>IF(SUM(wSUP!$C110:$DB110),$A110*wSUP!AH110/SUM(wSUP!$C110:$DB110),0)</f>
        <v>0</v>
      </c>
      <c r="AI110" s="15">
        <f>IF(SUM(wSUP!$C110:$DB110),$A110*wSUP!AI110/SUM(wSUP!$C110:$DB110),0)</f>
        <v>0</v>
      </c>
      <c r="AJ110" s="15">
        <f>IF(SUM(wSUP!$C110:$DB110),$A110*wSUP!AJ110/SUM(wSUP!$C110:$DB110),0)</f>
        <v>0</v>
      </c>
      <c r="AK110" s="15">
        <f>IF(SUM(wSUP!$C110:$DB110),$A110*wSUP!AK110/SUM(wSUP!$C110:$DB110),0)</f>
        <v>0</v>
      </c>
      <c r="AL110" s="15">
        <f>IF(SUM(wSUP!$C110:$DB110),$A110*wSUP!AL110/SUM(wSUP!$C110:$DB110),0)</f>
        <v>0</v>
      </c>
      <c r="AM110" s="15">
        <f>IF(SUM(wSUP!$C110:$DB110),$A110*wSUP!AM110/SUM(wSUP!$C110:$DB110),0)</f>
        <v>0</v>
      </c>
      <c r="AN110" s="15">
        <f>IF(SUM(wSUP!$C110:$DB110),$A110*wSUP!AN110/SUM(wSUP!$C110:$DB110),0)</f>
        <v>0</v>
      </c>
      <c r="AO110" s="15">
        <f>IF(SUM(wSUP!$C110:$DB110),$A110*wSUP!AO110/SUM(wSUP!$C110:$DB110),0)</f>
        <v>0</v>
      </c>
      <c r="AP110" s="15">
        <f>IF(SUM(wSUP!$C110:$DB110),$A110*wSUP!AP110/SUM(wSUP!$C110:$DB110),0)</f>
        <v>0</v>
      </c>
      <c r="AQ110" s="15">
        <f>IF(SUM(wSUP!$C110:$DB110),$A110*wSUP!AQ110/SUM(wSUP!$C110:$DB110),0)</f>
        <v>0</v>
      </c>
      <c r="AR110" s="15">
        <f>IF(SUM(wSUP!$C110:$DB110),$A110*wSUP!AR110/SUM(wSUP!$C110:$DB110),0)</f>
        <v>0</v>
      </c>
      <c r="AS110" s="15">
        <f>IF(SUM(wSUP!$C110:$DB110),$A110*wSUP!AS110/SUM(wSUP!$C110:$DB110),0)</f>
        <v>0</v>
      </c>
      <c r="AT110" s="15">
        <f>IF(SUM(wSUP!$C110:$DB110),$A110*wSUP!AT110/SUM(wSUP!$C110:$DB110),0)</f>
        <v>0</v>
      </c>
      <c r="AU110" s="15">
        <f>IF(SUM(wSUP!$C110:$DB110),$A110*wSUP!AU110/SUM(wSUP!$C110:$DB110),0)</f>
        <v>0</v>
      </c>
      <c r="AV110" s="15">
        <f>IF(SUM(wSUP!$C110:$DB110),$A110*wSUP!AV110/SUM(wSUP!$C110:$DB110),0)</f>
        <v>0</v>
      </c>
      <c r="AW110" s="15">
        <f>IF(SUM(wSUP!$C110:$DB110),$A110*wSUP!AW110/SUM(wSUP!$C110:$DB110),0)</f>
        <v>0</v>
      </c>
      <c r="AX110" s="15">
        <f>IF(SUM(wSUP!$C110:$DB110),$A110*wSUP!AX110/SUM(wSUP!$C110:$DB110),0)</f>
        <v>0</v>
      </c>
      <c r="AY110" s="15">
        <f>IF(SUM(wSUP!$C110:$DB110),$A110*wSUP!AY110/SUM(wSUP!$C110:$DB110),0)</f>
        <v>0</v>
      </c>
      <c r="AZ110" s="15">
        <f>IF(SUM(wSUP!$C110:$DB110),$A110*wSUP!AZ110/SUM(wSUP!$C110:$DB110),0)</f>
        <v>0</v>
      </c>
      <c r="BA110" s="15">
        <f>IF(SUM(wSUP!$C110:$DB110),$A110*wSUP!BA110/SUM(wSUP!$C110:$DB110),0)</f>
        <v>0</v>
      </c>
      <c r="BB110" s="15">
        <f>IF(SUM(wSUP!$C110:$DB110),$A110*wSUP!BB110/SUM(wSUP!$C110:$DB110),0)</f>
        <v>0</v>
      </c>
      <c r="BC110" s="15">
        <f>IF(SUM(wSUP!$C110:$DB110),$A110*wSUP!BC110/SUM(wSUP!$C110:$DB110),0)</f>
        <v>0</v>
      </c>
      <c r="BD110" s="15">
        <f>IF(SUM(wSUP!$C110:$DB110),$A110*wSUP!BD110/SUM(wSUP!$C110:$DB110),0)</f>
        <v>0</v>
      </c>
      <c r="BE110" s="15">
        <f>IF(SUM(wSUP!$C110:$DB110),$A110*wSUP!BE110/SUM(wSUP!$C110:$DB110),0)</f>
        <v>0</v>
      </c>
      <c r="BF110" s="15">
        <f>IF(SUM(wSUP!$C110:$DB110),$A110*wSUP!BF110/SUM(wSUP!$C110:$DB110),0)</f>
        <v>0</v>
      </c>
      <c r="BG110" s="15">
        <f>IF(SUM(wSUP!$C110:$DB110),$A110*wSUP!BG110/SUM(wSUP!$C110:$DB110),0)</f>
        <v>0</v>
      </c>
      <c r="BH110" s="15">
        <f>IF(SUM(wSUP!$C110:$DB110),$A110*wSUP!BH110/SUM(wSUP!$C110:$DB110),0)</f>
        <v>0</v>
      </c>
      <c r="BI110" s="15">
        <f>IF(SUM(wSUP!$C110:$DB110),$A110*wSUP!BI110/SUM(wSUP!$C110:$DB110),0)</f>
        <v>0</v>
      </c>
      <c r="BJ110" s="15">
        <f>IF(SUM(wSUP!$C110:$DB110),$A110*wSUP!BJ110/SUM(wSUP!$C110:$DB110),0)</f>
        <v>0</v>
      </c>
      <c r="BK110" s="15">
        <f>IF(SUM(wSUP!$C110:$DB110),$A110*wSUP!BK110/SUM(wSUP!$C110:$DB110),0)</f>
        <v>0</v>
      </c>
      <c r="BL110" s="15">
        <f>IF(SUM(wSUP!$C110:$DB110),$A110*wSUP!BL110/SUM(wSUP!$C110:$DB110),0)</f>
        <v>0</v>
      </c>
      <c r="BM110" s="15">
        <f>IF(SUM(wSUP!$C110:$DB110),$A110*wSUP!BM110/SUM(wSUP!$C110:$DB110),0)</f>
        <v>0</v>
      </c>
      <c r="BN110" s="15">
        <f>IF(SUM(wSUP!$C110:$DB110),$A110*wSUP!BN110/SUM(wSUP!$C110:$DB110),0)</f>
        <v>0</v>
      </c>
      <c r="BO110" s="15">
        <f>IF(SUM(wSUP!$C110:$DB110),$A110*wSUP!BO110/SUM(wSUP!$C110:$DB110),0)</f>
        <v>0</v>
      </c>
      <c r="BP110" s="15">
        <f>IF(SUM(wSUP!$C110:$DB110),$A110*wSUP!BP110/SUM(wSUP!$C110:$DB110),0)</f>
        <v>0</v>
      </c>
      <c r="BQ110" s="15">
        <f>IF(SUM(wSUP!$C110:$DB110),$A110*wSUP!BQ110/SUM(wSUP!$C110:$DB110),0)</f>
        <v>0</v>
      </c>
      <c r="BR110" s="15">
        <f>IF(SUM(wSUP!$C110:$DB110),$A110*wSUP!BR110/SUM(wSUP!$C110:$DB110),0)</f>
        <v>0</v>
      </c>
      <c r="BS110" s="15">
        <f>IF(SUM(wSUP!$C110:$DB110),$A110*wSUP!BS110/SUM(wSUP!$C110:$DB110),0)</f>
        <v>0</v>
      </c>
      <c r="BT110" s="15">
        <f>IF(SUM(wSUP!$C110:$DB110),$A110*wSUP!BT110/SUM(wSUP!$C110:$DB110),0)</f>
        <v>0</v>
      </c>
      <c r="BU110" s="15">
        <f>IF(SUM(wSUP!$C110:$DB110),$A110*wSUP!BU110/SUM(wSUP!$C110:$DB110),0)</f>
        <v>0</v>
      </c>
      <c r="BV110" s="15">
        <f>IF(SUM(wSUP!$C110:$DB110),$A110*wSUP!BV110/SUM(wSUP!$C110:$DB110),0)</f>
        <v>0</v>
      </c>
      <c r="BW110" s="15">
        <f>IF(SUM(wSUP!$C110:$DB110),$A110*wSUP!BW110/SUM(wSUP!$C110:$DB110),0)</f>
        <v>0</v>
      </c>
      <c r="BX110" s="15">
        <f>IF(SUM(wSUP!$C110:$DB110),$A110*wSUP!BX110/SUM(wSUP!$C110:$DB110),0)</f>
        <v>0</v>
      </c>
      <c r="BY110" s="15">
        <f>IF(SUM(wSUP!$C110:$DB110),$A110*wSUP!BY110/SUM(wSUP!$C110:$DB110),0)</f>
        <v>0</v>
      </c>
      <c r="BZ110" s="15">
        <f>IF(SUM(wSUP!$C110:$DB110),$A110*wSUP!BZ110/SUM(wSUP!$C110:$DB110),0)</f>
        <v>0</v>
      </c>
      <c r="CA110" s="15">
        <f>IF(SUM(wSUP!$C110:$DB110),$A110*wSUP!CA110/SUM(wSUP!$C110:$DB110),0)</f>
        <v>0</v>
      </c>
      <c r="CB110" s="15">
        <f>IF(SUM(wSUP!$C110:$DB110),$A110*wSUP!CB110/SUM(wSUP!$C110:$DB110),0)</f>
        <v>0</v>
      </c>
      <c r="CC110" s="15">
        <f>IF(SUM(wSUP!$C110:$DB110),$A110*wSUP!CC110/SUM(wSUP!$C110:$DB110),0)</f>
        <v>0</v>
      </c>
      <c r="CD110" s="15">
        <f>IF(SUM(wSUP!$C110:$DB110),$A110*wSUP!CD110/SUM(wSUP!$C110:$DB110),0)</f>
        <v>0</v>
      </c>
      <c r="CE110" s="15">
        <f>IF(SUM(wSUP!$C110:$DB110),$A110*wSUP!CE110/SUM(wSUP!$C110:$DB110),0)</f>
        <v>0</v>
      </c>
      <c r="CF110" s="15">
        <f>IF(SUM(wSUP!$C110:$DB110),$A110*wSUP!CF110/SUM(wSUP!$C110:$DB110),0)</f>
        <v>0</v>
      </c>
      <c r="CG110" s="15">
        <f>IF(SUM(wSUP!$C110:$DB110),$A110*wSUP!CG110/SUM(wSUP!$C110:$DB110),0)</f>
        <v>0</v>
      </c>
      <c r="CH110" s="15">
        <f>IF(SUM(wSUP!$C110:$DB110),$A110*wSUP!CH110/SUM(wSUP!$C110:$DB110),0)</f>
        <v>0</v>
      </c>
      <c r="CI110" s="15">
        <f>IF(SUM(wSUP!$C110:$DB110),$A110*wSUP!CI110/SUM(wSUP!$C110:$DB110),0)</f>
        <v>0</v>
      </c>
      <c r="CJ110" s="15">
        <f>IF(SUM(wSUP!$C110:$DB110),$A110*wSUP!CJ110/SUM(wSUP!$C110:$DB110),0)</f>
        <v>0</v>
      </c>
      <c r="CK110" s="15">
        <f>IF(SUM(wSUP!$C110:$DB110),$A110*wSUP!CK110/SUM(wSUP!$C110:$DB110),0)</f>
        <v>0</v>
      </c>
      <c r="CL110" s="15">
        <f>IF(SUM(wSUP!$C110:$DB110),$A110*wSUP!CL110/SUM(wSUP!$C110:$DB110),0)</f>
        <v>0</v>
      </c>
      <c r="CM110" s="15">
        <f>IF(SUM(wSUP!$C110:$DB110),$A110*wSUP!CM110/SUM(wSUP!$C110:$DB110),0)</f>
        <v>0</v>
      </c>
      <c r="CN110" s="15">
        <f>IF(SUM(wSUP!$C110:$DB110),$A110*wSUP!CN110/SUM(wSUP!$C110:$DB110),0)</f>
        <v>0</v>
      </c>
      <c r="CO110" s="15">
        <f>IF(SUM(wSUP!$C110:$DB110),$A110*wSUP!CO110/SUM(wSUP!$C110:$DB110),0)</f>
        <v>0</v>
      </c>
      <c r="CP110" s="15">
        <f>IF(SUM(wSUP!$C110:$DB110),$A110*wSUP!CP110/SUM(wSUP!$C110:$DB110),0)</f>
        <v>0</v>
      </c>
      <c r="CQ110" s="15">
        <f>IF(SUM(wSUP!$C110:$DB110),$A110*wSUP!CQ110/SUM(wSUP!$C110:$DB110),0)</f>
        <v>0</v>
      </c>
      <c r="CR110" s="15">
        <f>IF(SUM(wSUP!$C110:$DB110),$A110*wSUP!CR110/SUM(wSUP!$C110:$DB110),0)</f>
        <v>0</v>
      </c>
      <c r="CS110" s="15">
        <f>IF(SUM(wSUP!$C110:$DB110),$A110*wSUP!CS110/SUM(wSUP!$C110:$DB110),0)</f>
        <v>0</v>
      </c>
      <c r="CT110" s="15">
        <f>IF(SUM(wSUP!$C110:$DB110),$A110*wSUP!CT110/SUM(wSUP!$C110:$DB110),0)</f>
        <v>0</v>
      </c>
      <c r="CU110" s="15">
        <f>IF(SUM(wSUP!$C110:$DB110),$A110*wSUP!CU110/SUM(wSUP!$C110:$DB110),0)</f>
        <v>0</v>
      </c>
      <c r="CV110" s="15">
        <f>IF(SUM(wSUP!$C110:$DB110),$A110*wSUP!CV110/SUM(wSUP!$C110:$DB110),0)</f>
        <v>0</v>
      </c>
      <c r="CW110" s="15">
        <f>IF(SUM(wSUP!$C110:$DB110),$A110*wSUP!CW110/SUM(wSUP!$C110:$DB110),0)</f>
        <v>0</v>
      </c>
      <c r="CX110" s="15">
        <f>IF(SUM(wSUP!$C110:$DB110),$A110*wSUP!CX110/SUM(wSUP!$C110:$DB110),0)</f>
        <v>0</v>
      </c>
      <c r="CY110" s="15">
        <f>IF(SUM(wSUP!$C110:$DB110),$A110*wSUP!CY110/SUM(wSUP!$C110:$DB110),0)</f>
        <v>0</v>
      </c>
      <c r="CZ110" s="15">
        <f>IF(SUM(wSUP!$C110:$DB110),$A110*wSUP!CZ110/SUM(wSUP!$C110:$DB110),0)</f>
        <v>0</v>
      </c>
      <c r="DA110" s="15">
        <f>IF(SUM(wSUP!$C110:$DB110),$A110*wSUP!DA110/SUM(wSUP!$C110:$DB110),0)</f>
        <v>25.467497922549921</v>
      </c>
      <c r="DB110" s="15">
        <f>IF(SUM(wSUP!$C110:$DB110),$A110*wSUP!DB110/SUM(wSUP!$C110:$DB110),0)</f>
        <v>0</v>
      </c>
      <c r="DC110" s="1"/>
    </row>
    <row r="111" spans="1:107" x14ac:dyDescent="0.35">
      <c r="A111" s="35">
        <v>0</v>
      </c>
      <c r="B111" s="1" t="s">
        <v>955</v>
      </c>
      <c r="C111" s="15">
        <f>IF(SUM(wSUP!$C111:$DB111),$A111*wSUP!C111/SUM(wSUP!$C111:$DB111),0)</f>
        <v>0</v>
      </c>
      <c r="D111" s="15">
        <f>IF(SUM(wSUP!$C111:$DB111),$A111*wSUP!D111/SUM(wSUP!$C111:$DB111),0)</f>
        <v>0</v>
      </c>
      <c r="E111" s="15">
        <f>IF(SUM(wSUP!$C111:$DB111),$A111*wSUP!E111/SUM(wSUP!$C111:$DB111),0)</f>
        <v>0</v>
      </c>
      <c r="F111" s="15">
        <f>IF(SUM(wSUP!$C111:$DB111),$A111*wSUP!F111/SUM(wSUP!$C111:$DB111),0)</f>
        <v>0</v>
      </c>
      <c r="G111" s="15">
        <f>IF(SUM(wSUP!$C111:$DB111),$A111*wSUP!G111/SUM(wSUP!$C111:$DB111),0)</f>
        <v>0</v>
      </c>
      <c r="H111" s="15">
        <f>IF(SUM(wSUP!$C111:$DB111),$A111*wSUP!H111/SUM(wSUP!$C111:$DB111),0)</f>
        <v>0</v>
      </c>
      <c r="I111" s="15">
        <f>IF(SUM(wSUP!$C111:$DB111),$A111*wSUP!I111/SUM(wSUP!$C111:$DB111),0)</f>
        <v>0</v>
      </c>
      <c r="J111" s="15">
        <f>IF(SUM(wSUP!$C111:$DB111),$A111*wSUP!J111/SUM(wSUP!$C111:$DB111),0)</f>
        <v>0</v>
      </c>
      <c r="K111" s="15">
        <f>IF(SUM(wSUP!$C111:$DB111),$A111*wSUP!K111/SUM(wSUP!$C111:$DB111),0)</f>
        <v>0</v>
      </c>
      <c r="L111" s="15">
        <f>IF(SUM(wSUP!$C111:$DB111),$A111*wSUP!L111/SUM(wSUP!$C111:$DB111),0)</f>
        <v>0</v>
      </c>
      <c r="M111" s="15">
        <f>IF(SUM(wSUP!$C111:$DB111),$A111*wSUP!M111/SUM(wSUP!$C111:$DB111),0)</f>
        <v>0</v>
      </c>
      <c r="N111" s="15">
        <f>IF(SUM(wSUP!$C111:$DB111),$A111*wSUP!N111/SUM(wSUP!$C111:$DB111),0)</f>
        <v>0</v>
      </c>
      <c r="O111" s="15">
        <f>IF(SUM(wSUP!$C111:$DB111),$A111*wSUP!O111/SUM(wSUP!$C111:$DB111),0)</f>
        <v>0</v>
      </c>
      <c r="P111" s="15">
        <f>IF(SUM(wSUP!$C111:$DB111),$A111*wSUP!P111/SUM(wSUP!$C111:$DB111),0)</f>
        <v>0</v>
      </c>
      <c r="Q111" s="15">
        <f>IF(SUM(wSUP!$C111:$DB111),$A111*wSUP!Q111/SUM(wSUP!$C111:$DB111),0)</f>
        <v>0</v>
      </c>
      <c r="R111" s="15">
        <f>IF(SUM(wSUP!$C111:$DB111),$A111*wSUP!R111/SUM(wSUP!$C111:$DB111),0)</f>
        <v>0</v>
      </c>
      <c r="S111" s="15">
        <f>IF(SUM(wSUP!$C111:$DB111),$A111*wSUP!S111/SUM(wSUP!$C111:$DB111),0)</f>
        <v>0</v>
      </c>
      <c r="T111" s="15">
        <f>IF(SUM(wSUP!$C111:$DB111),$A111*wSUP!T111/SUM(wSUP!$C111:$DB111),0)</f>
        <v>0</v>
      </c>
      <c r="U111" s="15">
        <f>IF(SUM(wSUP!$C111:$DB111),$A111*wSUP!U111/SUM(wSUP!$C111:$DB111),0)</f>
        <v>0</v>
      </c>
      <c r="V111" s="15">
        <f>IF(SUM(wSUP!$C111:$DB111),$A111*wSUP!V111/SUM(wSUP!$C111:$DB111),0)</f>
        <v>0</v>
      </c>
      <c r="W111" s="15">
        <f>IF(SUM(wSUP!$C111:$DB111),$A111*wSUP!W111/SUM(wSUP!$C111:$DB111),0)</f>
        <v>0</v>
      </c>
      <c r="X111" s="15">
        <f>IF(SUM(wSUP!$C111:$DB111),$A111*wSUP!X111/SUM(wSUP!$C111:$DB111),0)</f>
        <v>0</v>
      </c>
      <c r="Y111" s="15">
        <f>IF(SUM(wSUP!$C111:$DB111),$A111*wSUP!Y111/SUM(wSUP!$C111:$DB111),0)</f>
        <v>0</v>
      </c>
      <c r="Z111" s="15">
        <f>IF(SUM(wSUP!$C111:$DB111),$A111*wSUP!Z111/SUM(wSUP!$C111:$DB111),0)</f>
        <v>0</v>
      </c>
      <c r="AA111" s="15">
        <f>IF(SUM(wSUP!$C111:$DB111),$A111*wSUP!AA111/SUM(wSUP!$C111:$DB111),0)</f>
        <v>0</v>
      </c>
      <c r="AB111" s="15">
        <f>IF(SUM(wSUP!$C111:$DB111),$A111*wSUP!AB111/SUM(wSUP!$C111:$DB111),0)</f>
        <v>0</v>
      </c>
      <c r="AC111" s="15">
        <f>IF(SUM(wSUP!$C111:$DB111),$A111*wSUP!AC111/SUM(wSUP!$C111:$DB111),0)</f>
        <v>0</v>
      </c>
      <c r="AD111" s="15">
        <f>IF(SUM(wSUP!$C111:$DB111),$A111*wSUP!AD111/SUM(wSUP!$C111:$DB111),0)</f>
        <v>0</v>
      </c>
      <c r="AE111" s="15">
        <f>IF(SUM(wSUP!$C111:$DB111),$A111*wSUP!AE111/SUM(wSUP!$C111:$DB111),0)</f>
        <v>0</v>
      </c>
      <c r="AF111" s="15">
        <f>IF(SUM(wSUP!$C111:$DB111),$A111*wSUP!AF111/SUM(wSUP!$C111:$DB111),0)</f>
        <v>0</v>
      </c>
      <c r="AG111" s="15">
        <f>IF(SUM(wSUP!$C111:$DB111),$A111*wSUP!AG111/SUM(wSUP!$C111:$DB111),0)</f>
        <v>0</v>
      </c>
      <c r="AH111" s="15">
        <f>IF(SUM(wSUP!$C111:$DB111),$A111*wSUP!AH111/SUM(wSUP!$C111:$DB111),0)</f>
        <v>0</v>
      </c>
      <c r="AI111" s="15">
        <f>IF(SUM(wSUP!$C111:$DB111),$A111*wSUP!AI111/SUM(wSUP!$C111:$DB111),0)</f>
        <v>0</v>
      </c>
      <c r="AJ111" s="15">
        <f>IF(SUM(wSUP!$C111:$DB111),$A111*wSUP!AJ111/SUM(wSUP!$C111:$DB111),0)</f>
        <v>0</v>
      </c>
      <c r="AK111" s="15">
        <f>IF(SUM(wSUP!$C111:$DB111),$A111*wSUP!AK111/SUM(wSUP!$C111:$DB111),0)</f>
        <v>0</v>
      </c>
      <c r="AL111" s="15">
        <f>IF(SUM(wSUP!$C111:$DB111),$A111*wSUP!AL111/SUM(wSUP!$C111:$DB111),0)</f>
        <v>0</v>
      </c>
      <c r="AM111" s="15">
        <f>IF(SUM(wSUP!$C111:$DB111),$A111*wSUP!AM111/SUM(wSUP!$C111:$DB111),0)</f>
        <v>0</v>
      </c>
      <c r="AN111" s="15">
        <f>IF(SUM(wSUP!$C111:$DB111),$A111*wSUP!AN111/SUM(wSUP!$C111:$DB111),0)</f>
        <v>0</v>
      </c>
      <c r="AO111" s="15">
        <f>IF(SUM(wSUP!$C111:$DB111),$A111*wSUP!AO111/SUM(wSUP!$C111:$DB111),0)</f>
        <v>0</v>
      </c>
      <c r="AP111" s="15">
        <f>IF(SUM(wSUP!$C111:$DB111),$A111*wSUP!AP111/SUM(wSUP!$C111:$DB111),0)</f>
        <v>0</v>
      </c>
      <c r="AQ111" s="15">
        <f>IF(SUM(wSUP!$C111:$DB111),$A111*wSUP!AQ111/SUM(wSUP!$C111:$DB111),0)</f>
        <v>0</v>
      </c>
      <c r="AR111" s="15">
        <f>IF(SUM(wSUP!$C111:$DB111),$A111*wSUP!AR111/SUM(wSUP!$C111:$DB111),0)</f>
        <v>0</v>
      </c>
      <c r="AS111" s="15">
        <f>IF(SUM(wSUP!$C111:$DB111),$A111*wSUP!AS111/SUM(wSUP!$C111:$DB111),0)</f>
        <v>0</v>
      </c>
      <c r="AT111" s="15">
        <f>IF(SUM(wSUP!$C111:$DB111),$A111*wSUP!AT111/SUM(wSUP!$C111:$DB111),0)</f>
        <v>0</v>
      </c>
      <c r="AU111" s="15">
        <f>IF(SUM(wSUP!$C111:$DB111),$A111*wSUP!AU111/SUM(wSUP!$C111:$DB111),0)</f>
        <v>0</v>
      </c>
      <c r="AV111" s="15">
        <f>IF(SUM(wSUP!$C111:$DB111),$A111*wSUP!AV111/SUM(wSUP!$C111:$DB111),0)</f>
        <v>0</v>
      </c>
      <c r="AW111" s="15">
        <f>IF(SUM(wSUP!$C111:$DB111),$A111*wSUP!AW111/SUM(wSUP!$C111:$DB111),0)</f>
        <v>0</v>
      </c>
      <c r="AX111" s="15">
        <f>IF(SUM(wSUP!$C111:$DB111),$A111*wSUP!AX111/SUM(wSUP!$C111:$DB111),0)</f>
        <v>0</v>
      </c>
      <c r="AY111" s="15">
        <f>IF(SUM(wSUP!$C111:$DB111),$A111*wSUP!AY111/SUM(wSUP!$C111:$DB111),0)</f>
        <v>0</v>
      </c>
      <c r="AZ111" s="15">
        <f>IF(SUM(wSUP!$C111:$DB111),$A111*wSUP!AZ111/SUM(wSUP!$C111:$DB111),0)</f>
        <v>0</v>
      </c>
      <c r="BA111" s="15">
        <f>IF(SUM(wSUP!$C111:$DB111),$A111*wSUP!BA111/SUM(wSUP!$C111:$DB111),0)</f>
        <v>0</v>
      </c>
      <c r="BB111" s="15">
        <f>IF(SUM(wSUP!$C111:$DB111),$A111*wSUP!BB111/SUM(wSUP!$C111:$DB111),0)</f>
        <v>0</v>
      </c>
      <c r="BC111" s="15">
        <f>IF(SUM(wSUP!$C111:$DB111),$A111*wSUP!BC111/SUM(wSUP!$C111:$DB111),0)</f>
        <v>0</v>
      </c>
      <c r="BD111" s="15">
        <f>IF(SUM(wSUP!$C111:$DB111),$A111*wSUP!BD111/SUM(wSUP!$C111:$DB111),0)</f>
        <v>0</v>
      </c>
      <c r="BE111" s="15">
        <f>IF(SUM(wSUP!$C111:$DB111),$A111*wSUP!BE111/SUM(wSUP!$C111:$DB111),0)</f>
        <v>0</v>
      </c>
      <c r="BF111" s="15">
        <f>IF(SUM(wSUP!$C111:$DB111),$A111*wSUP!BF111/SUM(wSUP!$C111:$DB111),0)</f>
        <v>0</v>
      </c>
      <c r="BG111" s="15">
        <f>IF(SUM(wSUP!$C111:$DB111),$A111*wSUP!BG111/SUM(wSUP!$C111:$DB111),0)</f>
        <v>0</v>
      </c>
      <c r="BH111" s="15">
        <f>IF(SUM(wSUP!$C111:$DB111),$A111*wSUP!BH111/SUM(wSUP!$C111:$DB111),0)</f>
        <v>0</v>
      </c>
      <c r="BI111" s="15">
        <f>IF(SUM(wSUP!$C111:$DB111),$A111*wSUP!BI111/SUM(wSUP!$C111:$DB111),0)</f>
        <v>0</v>
      </c>
      <c r="BJ111" s="15">
        <f>IF(SUM(wSUP!$C111:$DB111),$A111*wSUP!BJ111/SUM(wSUP!$C111:$DB111),0)</f>
        <v>0</v>
      </c>
      <c r="BK111" s="15">
        <f>IF(SUM(wSUP!$C111:$DB111),$A111*wSUP!BK111/SUM(wSUP!$C111:$DB111),0)</f>
        <v>0</v>
      </c>
      <c r="BL111" s="15">
        <f>IF(SUM(wSUP!$C111:$DB111),$A111*wSUP!BL111/SUM(wSUP!$C111:$DB111),0)</f>
        <v>0</v>
      </c>
      <c r="BM111" s="15">
        <f>IF(SUM(wSUP!$C111:$DB111),$A111*wSUP!BM111/SUM(wSUP!$C111:$DB111),0)</f>
        <v>0</v>
      </c>
      <c r="BN111" s="15">
        <f>IF(SUM(wSUP!$C111:$DB111),$A111*wSUP!BN111/SUM(wSUP!$C111:$DB111),0)</f>
        <v>0</v>
      </c>
      <c r="BO111" s="15">
        <f>IF(SUM(wSUP!$C111:$DB111),$A111*wSUP!BO111/SUM(wSUP!$C111:$DB111),0)</f>
        <v>0</v>
      </c>
      <c r="BP111" s="15">
        <f>IF(SUM(wSUP!$C111:$DB111),$A111*wSUP!BP111/SUM(wSUP!$C111:$DB111),0)</f>
        <v>0</v>
      </c>
      <c r="BQ111" s="15">
        <f>IF(SUM(wSUP!$C111:$DB111),$A111*wSUP!BQ111/SUM(wSUP!$C111:$DB111),0)</f>
        <v>0</v>
      </c>
      <c r="BR111" s="15">
        <f>IF(SUM(wSUP!$C111:$DB111),$A111*wSUP!BR111/SUM(wSUP!$C111:$DB111),0)</f>
        <v>0</v>
      </c>
      <c r="BS111" s="15">
        <f>IF(SUM(wSUP!$C111:$DB111),$A111*wSUP!BS111/SUM(wSUP!$C111:$DB111),0)</f>
        <v>0</v>
      </c>
      <c r="BT111" s="15">
        <f>IF(SUM(wSUP!$C111:$DB111),$A111*wSUP!BT111/SUM(wSUP!$C111:$DB111),0)</f>
        <v>0</v>
      </c>
      <c r="BU111" s="15">
        <f>IF(SUM(wSUP!$C111:$DB111),$A111*wSUP!BU111/SUM(wSUP!$C111:$DB111),0)</f>
        <v>0</v>
      </c>
      <c r="BV111" s="15">
        <f>IF(SUM(wSUP!$C111:$DB111),$A111*wSUP!BV111/SUM(wSUP!$C111:$DB111),0)</f>
        <v>0</v>
      </c>
      <c r="BW111" s="15">
        <f>IF(SUM(wSUP!$C111:$DB111),$A111*wSUP!BW111/SUM(wSUP!$C111:$DB111),0)</f>
        <v>0</v>
      </c>
      <c r="BX111" s="15">
        <f>IF(SUM(wSUP!$C111:$DB111),$A111*wSUP!BX111/SUM(wSUP!$C111:$DB111),0)</f>
        <v>0</v>
      </c>
      <c r="BY111" s="15">
        <f>IF(SUM(wSUP!$C111:$DB111),$A111*wSUP!BY111/SUM(wSUP!$C111:$DB111),0)</f>
        <v>0</v>
      </c>
      <c r="BZ111" s="15">
        <f>IF(SUM(wSUP!$C111:$DB111),$A111*wSUP!BZ111/SUM(wSUP!$C111:$DB111),0)</f>
        <v>0</v>
      </c>
      <c r="CA111" s="15">
        <f>IF(SUM(wSUP!$C111:$DB111),$A111*wSUP!CA111/SUM(wSUP!$C111:$DB111),0)</f>
        <v>0</v>
      </c>
      <c r="CB111" s="15">
        <f>IF(SUM(wSUP!$C111:$DB111),$A111*wSUP!CB111/SUM(wSUP!$C111:$DB111),0)</f>
        <v>0</v>
      </c>
      <c r="CC111" s="15">
        <f>IF(SUM(wSUP!$C111:$DB111),$A111*wSUP!CC111/SUM(wSUP!$C111:$DB111),0)</f>
        <v>0</v>
      </c>
      <c r="CD111" s="15">
        <f>IF(SUM(wSUP!$C111:$DB111),$A111*wSUP!CD111/SUM(wSUP!$C111:$DB111),0)</f>
        <v>0</v>
      </c>
      <c r="CE111" s="15">
        <f>IF(SUM(wSUP!$C111:$DB111),$A111*wSUP!CE111/SUM(wSUP!$C111:$DB111),0)</f>
        <v>0</v>
      </c>
      <c r="CF111" s="15">
        <f>IF(SUM(wSUP!$C111:$DB111),$A111*wSUP!CF111/SUM(wSUP!$C111:$DB111),0)</f>
        <v>0</v>
      </c>
      <c r="CG111" s="15">
        <f>IF(SUM(wSUP!$C111:$DB111),$A111*wSUP!CG111/SUM(wSUP!$C111:$DB111),0)</f>
        <v>0</v>
      </c>
      <c r="CH111" s="15">
        <f>IF(SUM(wSUP!$C111:$DB111),$A111*wSUP!CH111/SUM(wSUP!$C111:$DB111),0)</f>
        <v>0</v>
      </c>
      <c r="CI111" s="15">
        <f>IF(SUM(wSUP!$C111:$DB111),$A111*wSUP!CI111/SUM(wSUP!$C111:$DB111),0)</f>
        <v>0</v>
      </c>
      <c r="CJ111" s="15">
        <f>IF(SUM(wSUP!$C111:$DB111),$A111*wSUP!CJ111/SUM(wSUP!$C111:$DB111),0)</f>
        <v>0</v>
      </c>
      <c r="CK111" s="15">
        <f>IF(SUM(wSUP!$C111:$DB111),$A111*wSUP!CK111/SUM(wSUP!$C111:$DB111),0)</f>
        <v>0</v>
      </c>
      <c r="CL111" s="15">
        <f>IF(SUM(wSUP!$C111:$DB111),$A111*wSUP!CL111/SUM(wSUP!$C111:$DB111),0)</f>
        <v>0</v>
      </c>
      <c r="CM111" s="15">
        <f>IF(SUM(wSUP!$C111:$DB111),$A111*wSUP!CM111/SUM(wSUP!$C111:$DB111),0)</f>
        <v>0</v>
      </c>
      <c r="CN111" s="15">
        <f>IF(SUM(wSUP!$C111:$DB111),$A111*wSUP!CN111/SUM(wSUP!$C111:$DB111),0)</f>
        <v>0</v>
      </c>
      <c r="CO111" s="15">
        <f>IF(SUM(wSUP!$C111:$DB111),$A111*wSUP!CO111/SUM(wSUP!$C111:$DB111),0)</f>
        <v>0</v>
      </c>
      <c r="CP111" s="15">
        <f>IF(SUM(wSUP!$C111:$DB111),$A111*wSUP!CP111/SUM(wSUP!$C111:$DB111),0)</f>
        <v>0</v>
      </c>
      <c r="CQ111" s="15">
        <f>IF(SUM(wSUP!$C111:$DB111),$A111*wSUP!CQ111/SUM(wSUP!$C111:$DB111),0)</f>
        <v>0</v>
      </c>
      <c r="CR111" s="15">
        <f>IF(SUM(wSUP!$C111:$DB111),$A111*wSUP!CR111/SUM(wSUP!$C111:$DB111),0)</f>
        <v>0</v>
      </c>
      <c r="CS111" s="15">
        <f>IF(SUM(wSUP!$C111:$DB111),$A111*wSUP!CS111/SUM(wSUP!$C111:$DB111),0)</f>
        <v>0</v>
      </c>
      <c r="CT111" s="15">
        <f>IF(SUM(wSUP!$C111:$DB111),$A111*wSUP!CT111/SUM(wSUP!$C111:$DB111),0)</f>
        <v>0</v>
      </c>
      <c r="CU111" s="15">
        <f>IF(SUM(wSUP!$C111:$DB111),$A111*wSUP!CU111/SUM(wSUP!$C111:$DB111),0)</f>
        <v>0</v>
      </c>
      <c r="CV111" s="15">
        <f>IF(SUM(wSUP!$C111:$DB111),$A111*wSUP!CV111/SUM(wSUP!$C111:$DB111),0)</f>
        <v>0</v>
      </c>
      <c r="CW111" s="15">
        <f>IF(SUM(wSUP!$C111:$DB111),$A111*wSUP!CW111/SUM(wSUP!$C111:$DB111),0)</f>
        <v>0</v>
      </c>
      <c r="CX111" s="15">
        <f>IF(SUM(wSUP!$C111:$DB111),$A111*wSUP!CX111/SUM(wSUP!$C111:$DB111),0)</f>
        <v>0</v>
      </c>
      <c r="CY111" s="15">
        <f>IF(SUM(wSUP!$C111:$DB111),$A111*wSUP!CY111/SUM(wSUP!$C111:$DB111),0)</f>
        <v>0</v>
      </c>
      <c r="CZ111" s="15">
        <f>IF(SUM(wSUP!$C111:$DB111),$A111*wSUP!CZ111/SUM(wSUP!$C111:$DB111),0)</f>
        <v>0</v>
      </c>
      <c r="DA111" s="15">
        <f>IF(SUM(wSUP!$C111:$DB111),$A111*wSUP!DA111/SUM(wSUP!$C111:$DB111),0)</f>
        <v>0</v>
      </c>
      <c r="DB111" s="15">
        <f>IF(SUM(wSUP!$C111:$DB111),$A111*wSUP!DB111/SUM(wSUP!$C111:$DB111),0)</f>
        <v>0</v>
      </c>
      <c r="DC111" s="1"/>
    </row>
    <row r="112" spans="1:107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5382B-7D32-461C-AEC5-427C87B26493}">
  <sheetPr>
    <tabColor theme="9" tint="-0.499984740745262"/>
  </sheetPr>
  <dimension ref="A1:AB72"/>
  <sheetViews>
    <sheetView showZeros="0" zoomScaleNormal="100" workbookViewId="0">
      <pane xSplit="2" ySplit="4" topLeftCell="C5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ColWidth="0" defaultRowHeight="14.5" customHeight="1" zeroHeight="1" x14ac:dyDescent="0.35"/>
  <cols>
    <col min="1" max="1" width="2.26953125" customWidth="1"/>
    <col min="2" max="27" width="8.81640625" customWidth="1"/>
    <col min="28" max="28" width="2.26953125" customWidth="1"/>
    <col min="29" max="16384" width="8.81640625" hidden="1"/>
  </cols>
  <sheetData>
    <row r="1" spans="1:28" ht="18.5" x14ac:dyDescent="0.45">
      <c r="A1" s="263" t="s">
        <v>198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3"/>
      <c r="W1" s="263"/>
      <c r="X1" s="263"/>
      <c r="Y1" s="263"/>
      <c r="Z1" s="263"/>
      <c r="AA1" s="263"/>
      <c r="AB1" s="263"/>
    </row>
    <row r="2" spans="1:28" x14ac:dyDescent="0.35">
      <c r="A2" s="13" t="s">
        <v>267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35">
      <c r="A4" s="1"/>
      <c r="B4" s="75"/>
      <c r="C4" s="122" t="s">
        <v>199</v>
      </c>
      <c r="D4" s="122" t="s">
        <v>200</v>
      </c>
      <c r="E4" s="122" t="s">
        <v>382</v>
      </c>
      <c r="F4" s="122" t="s">
        <v>201</v>
      </c>
      <c r="G4" s="122" t="s">
        <v>202</v>
      </c>
      <c r="H4" s="122" t="s">
        <v>203</v>
      </c>
      <c r="I4" s="122" t="s">
        <v>204</v>
      </c>
      <c r="J4" s="122" t="s">
        <v>205</v>
      </c>
      <c r="K4" s="122" t="s">
        <v>206</v>
      </c>
      <c r="L4" s="122" t="s">
        <v>207</v>
      </c>
      <c r="M4" s="122" t="s">
        <v>893</v>
      </c>
      <c r="N4" s="122" t="s">
        <v>208</v>
      </c>
      <c r="O4" s="122" t="s">
        <v>209</v>
      </c>
      <c r="P4" s="122" t="s">
        <v>210</v>
      </c>
      <c r="Q4" s="122" t="s">
        <v>211</v>
      </c>
      <c r="R4" s="122" t="s">
        <v>212</v>
      </c>
      <c r="S4" s="122" t="s">
        <v>650</v>
      </c>
      <c r="T4" s="122" t="s">
        <v>638</v>
      </c>
      <c r="U4" s="122" t="s">
        <v>213</v>
      </c>
      <c r="V4" s="122" t="s">
        <v>1022</v>
      </c>
      <c r="W4" s="122" t="s">
        <v>214</v>
      </c>
      <c r="X4" s="122" t="s">
        <v>215</v>
      </c>
      <c r="Y4" s="123" t="s">
        <v>216</v>
      </c>
      <c r="Z4" s="1"/>
      <c r="AA4" s="1"/>
      <c r="AB4" s="1"/>
    </row>
    <row r="5" spans="1:28" x14ac:dyDescent="0.35">
      <c r="A5" s="1"/>
      <c r="B5" s="119" t="s">
        <v>199</v>
      </c>
      <c r="C5" s="130"/>
      <c r="D5" s="131">
        <f>C27</f>
        <v>11563.341799187539</v>
      </c>
      <c r="E5" s="131"/>
      <c r="F5" s="132"/>
      <c r="G5" s="132"/>
      <c r="H5" s="132"/>
      <c r="I5" s="130"/>
      <c r="J5" s="133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0"/>
      <c r="V5" s="132"/>
      <c r="W5" s="133"/>
      <c r="X5" s="133"/>
      <c r="Y5" s="134">
        <f>SUM(C5:X5)</f>
        <v>11563.341799187539</v>
      </c>
      <c r="Z5" s="6">
        <f t="array" ref="Z5:Z26">Y5:Y26-TRANSPOSE(C27:X27)</f>
        <v>0</v>
      </c>
      <c r="AA5" s="1"/>
      <c r="AB5" s="1"/>
    </row>
    <row r="6" spans="1:28" x14ac:dyDescent="0.35">
      <c r="A6" s="1"/>
      <c r="B6" s="120" t="s">
        <v>200</v>
      </c>
      <c r="C6" s="126">
        <f>SUT!O6</f>
        <v>4606.6764264220756</v>
      </c>
      <c r="D6" s="127"/>
      <c r="E6" s="127">
        <f>SUT!P6</f>
        <v>1053.7156181390794</v>
      </c>
      <c r="F6" s="124"/>
      <c r="G6" s="124"/>
      <c r="H6" s="124"/>
      <c r="I6" s="126"/>
      <c r="J6" s="127">
        <f>H34</f>
        <v>5676.1315554035091</v>
      </c>
      <c r="K6" s="124">
        <f>H35</f>
        <v>1155</v>
      </c>
      <c r="L6" s="124"/>
      <c r="M6" s="124"/>
      <c r="N6" s="124"/>
      <c r="O6" s="124"/>
      <c r="P6" s="124"/>
      <c r="Q6" s="124"/>
      <c r="R6" s="124"/>
      <c r="S6" s="124"/>
      <c r="T6" s="124"/>
      <c r="U6" s="126">
        <f>H37</f>
        <v>1145.1026227514999</v>
      </c>
      <c r="V6" s="124">
        <f>H38</f>
        <v>602.89737724849999</v>
      </c>
      <c r="W6" s="127">
        <f>H39</f>
        <v>86</v>
      </c>
      <c r="X6" s="127">
        <f>H40</f>
        <v>1579.5016980371599</v>
      </c>
      <c r="Y6" s="127">
        <f t="shared" ref="Y6:Y26" si="0">SUM(C6:X6)</f>
        <v>15905.025298001825</v>
      </c>
      <c r="Z6" s="6">
        <v>-1.3031425671197212</v>
      </c>
      <c r="AA6" s="1"/>
      <c r="AB6" s="1"/>
    </row>
    <row r="7" spans="1:28" x14ac:dyDescent="0.35">
      <c r="A7" s="1"/>
      <c r="B7" s="120" t="s">
        <v>382</v>
      </c>
      <c r="C7" s="126"/>
      <c r="D7" s="127">
        <f>SUT!L6</f>
        <v>1053.7156181390794</v>
      </c>
      <c r="E7" s="127"/>
      <c r="F7" s="124"/>
      <c r="G7" s="124"/>
      <c r="H7" s="124"/>
      <c r="I7" s="126"/>
      <c r="J7" s="127"/>
      <c r="K7" s="124"/>
      <c r="L7" s="124"/>
      <c r="M7" s="124"/>
      <c r="N7" s="124"/>
      <c r="O7" s="124"/>
      <c r="P7" s="124"/>
      <c r="Q7" s="124"/>
      <c r="R7" s="124"/>
      <c r="S7" s="124"/>
      <c r="T7" s="124"/>
      <c r="U7" s="126"/>
      <c r="V7" s="124"/>
      <c r="W7" s="127"/>
      <c r="X7" s="127"/>
      <c r="Y7" s="127">
        <f t="shared" si="0"/>
        <v>1053.7156181390794</v>
      </c>
      <c r="Z7" s="6">
        <v>0</v>
      </c>
      <c r="AA7" s="1"/>
      <c r="AB7" s="1"/>
    </row>
    <row r="8" spans="1:28" x14ac:dyDescent="0.35">
      <c r="A8" s="1"/>
      <c r="B8" s="120" t="s">
        <v>201</v>
      </c>
      <c r="C8" s="128">
        <f>SUM(USE!C112:DB112)</f>
        <v>3889.2331737171776</v>
      </c>
      <c r="D8" s="129"/>
      <c r="E8" s="129"/>
      <c r="F8" s="6"/>
      <c r="G8" s="6"/>
      <c r="H8" s="6"/>
      <c r="I8" s="128"/>
      <c r="J8" s="129"/>
      <c r="K8" s="6"/>
      <c r="L8" s="6"/>
      <c r="M8" s="6"/>
      <c r="N8" s="6"/>
      <c r="O8" s="6"/>
      <c r="P8" s="6"/>
      <c r="Q8" s="6"/>
      <c r="R8" s="6"/>
      <c r="S8" s="6"/>
      <c r="T8" s="6"/>
      <c r="U8" s="128"/>
      <c r="V8" s="6"/>
      <c r="W8" s="129"/>
      <c r="X8" s="129">
        <f>S36</f>
        <v>6.4095461041307882</v>
      </c>
      <c r="Y8" s="129">
        <f t="shared" si="0"/>
        <v>3895.6427198213082</v>
      </c>
      <c r="Z8" s="6">
        <v>0</v>
      </c>
      <c r="AA8" s="1"/>
      <c r="AB8" s="1"/>
    </row>
    <row r="9" spans="1:28" x14ac:dyDescent="0.35">
      <c r="A9" s="1"/>
      <c r="B9" s="120" t="s">
        <v>202</v>
      </c>
      <c r="C9" s="128">
        <f>SUM(USE!C113:DB113)</f>
        <v>575.64093149529458</v>
      </c>
      <c r="D9" s="129"/>
      <c r="E9" s="129"/>
      <c r="F9" s="6"/>
      <c r="G9" s="6"/>
      <c r="H9" s="6"/>
      <c r="I9" s="128"/>
      <c r="J9" s="129"/>
      <c r="K9" s="6"/>
      <c r="L9" s="6"/>
      <c r="M9" s="6"/>
      <c r="N9" s="6"/>
      <c r="O9" s="6"/>
      <c r="P9" s="6"/>
      <c r="Q9" s="6"/>
      <c r="R9" s="6"/>
      <c r="S9" s="6"/>
      <c r="T9" s="6"/>
      <c r="U9" s="128"/>
      <c r="V9" s="6"/>
      <c r="W9" s="129"/>
      <c r="X9" s="129">
        <f>S37</f>
        <v>0</v>
      </c>
      <c r="Y9" s="129">
        <f t="shared" si="0"/>
        <v>575.64093149529458</v>
      </c>
      <c r="Z9" s="6">
        <v>0</v>
      </c>
      <c r="AA9" s="1"/>
      <c r="AB9" s="1"/>
    </row>
    <row r="10" spans="1:28" x14ac:dyDescent="0.35">
      <c r="A10" s="1"/>
      <c r="B10" s="120" t="s">
        <v>203</v>
      </c>
      <c r="C10" s="126">
        <f>SUM(USE!C114:DB114)</f>
        <v>2577.125894787529</v>
      </c>
      <c r="D10" s="127"/>
      <c r="E10" s="127"/>
      <c r="F10" s="124"/>
      <c r="G10" s="125"/>
      <c r="H10" s="124"/>
      <c r="I10" s="126"/>
      <c r="J10" s="127"/>
      <c r="K10" s="124"/>
      <c r="L10" s="124"/>
      <c r="M10" s="124"/>
      <c r="N10" s="124"/>
      <c r="O10" s="124"/>
      <c r="P10" s="124"/>
      <c r="Q10" s="124"/>
      <c r="R10" s="124"/>
      <c r="S10" s="124"/>
      <c r="T10" s="124"/>
      <c r="U10" s="126"/>
      <c r="V10" s="124"/>
      <c r="W10" s="127"/>
      <c r="X10" s="127">
        <f>S38</f>
        <v>11.6178713999191</v>
      </c>
      <c r="Y10" s="127">
        <f t="shared" si="0"/>
        <v>2588.7437661874483</v>
      </c>
      <c r="Z10" s="6">
        <v>0</v>
      </c>
      <c r="AA10" s="1"/>
      <c r="AB10" s="1"/>
    </row>
    <row r="11" spans="1:28" x14ac:dyDescent="0.35">
      <c r="A11" s="1"/>
      <c r="B11" s="120" t="s">
        <v>204</v>
      </c>
      <c r="C11" s="128"/>
      <c r="D11" s="129"/>
      <c r="E11" s="129"/>
      <c r="F11" s="29"/>
      <c r="G11" s="29"/>
      <c r="H11" s="33">
        <f>Y10-SUM(H12:H26)</f>
        <v>2357.618296358175</v>
      </c>
      <c r="I11" s="128"/>
      <c r="J11" s="129"/>
      <c r="K11" s="6">
        <f>O35</f>
        <v>89.798978589000015</v>
      </c>
      <c r="L11" s="6"/>
      <c r="M11" s="6"/>
      <c r="N11" s="6"/>
      <c r="O11" s="6"/>
      <c r="P11" s="6"/>
      <c r="Q11" s="6"/>
      <c r="R11" s="6"/>
      <c r="S11" s="6"/>
      <c r="T11" s="6"/>
      <c r="U11" s="128"/>
      <c r="V11" s="6"/>
      <c r="W11" s="129"/>
      <c r="X11" s="129">
        <f>S40</f>
        <v>64.853887791690681</v>
      </c>
      <c r="Y11" s="129">
        <f t="shared" si="0"/>
        <v>2512.2711627388658</v>
      </c>
      <c r="Z11" s="6">
        <v>0</v>
      </c>
      <c r="AA11" s="1"/>
      <c r="AB11" s="1"/>
    </row>
    <row r="12" spans="1:28" x14ac:dyDescent="0.35">
      <c r="A12" s="1"/>
      <c r="B12" s="120" t="s">
        <v>205</v>
      </c>
      <c r="C12" s="126"/>
      <c r="D12" s="127"/>
      <c r="E12" s="127"/>
      <c r="F12" s="125">
        <f>Y8-SUM(F13:F26)</f>
        <v>3865.4277511153391</v>
      </c>
      <c r="G12" s="125">
        <f>Y9-SUM(G13:G26)</f>
        <v>575.64093149529458</v>
      </c>
      <c r="H12" s="138"/>
      <c r="I12" s="135">
        <f>Y11-SUM(I13:I26)</f>
        <v>2032.1044210254643</v>
      </c>
      <c r="J12" s="127"/>
      <c r="K12" s="139">
        <f>O36</f>
        <v>252.0402652265</v>
      </c>
      <c r="L12" s="125"/>
      <c r="M12" s="125"/>
      <c r="N12" s="125"/>
      <c r="O12" s="125"/>
      <c r="P12" s="125"/>
      <c r="Q12" s="125"/>
      <c r="R12" s="125"/>
      <c r="S12" s="125"/>
      <c r="T12" s="125"/>
      <c r="U12" s="126"/>
      <c r="V12" s="124"/>
      <c r="W12" s="127"/>
      <c r="X12" s="127">
        <f>S39</f>
        <v>172.61253893863847</v>
      </c>
      <c r="Y12" s="127">
        <f t="shared" si="0"/>
        <v>6897.825907801237</v>
      </c>
      <c r="Z12" s="6">
        <v>0</v>
      </c>
      <c r="AA12" s="1"/>
      <c r="AB12" s="1"/>
    </row>
    <row r="13" spans="1:28" x14ac:dyDescent="0.35">
      <c r="A13" s="1"/>
      <c r="B13" s="120" t="s">
        <v>206</v>
      </c>
      <c r="C13" s="128"/>
      <c r="D13" s="129"/>
      <c r="E13" s="129"/>
      <c r="F13" s="6">
        <f>L46</f>
        <v>0</v>
      </c>
      <c r="G13" s="6">
        <f>L47</f>
        <v>0</v>
      </c>
      <c r="H13" s="6">
        <f>L48</f>
        <v>0</v>
      </c>
      <c r="I13" s="128">
        <f>L50</f>
        <v>69.912831397500014</v>
      </c>
      <c r="J13" s="129">
        <f>L49</f>
        <v>196.149629197</v>
      </c>
      <c r="K13" s="6"/>
      <c r="L13" s="33">
        <f t="array" ref="L13:T13">TRANSPOSE(Y14:Y22)</f>
        <v>-85.334627234536825</v>
      </c>
      <c r="M13" s="33">
        <v>99.754256577343369</v>
      </c>
      <c r="N13" s="33">
        <v>479.15296022150005</v>
      </c>
      <c r="O13" s="33">
        <v>0</v>
      </c>
      <c r="P13" s="33">
        <v>1.1773436405</v>
      </c>
      <c r="Q13" s="33">
        <v>64.958050873363362</v>
      </c>
      <c r="R13" s="33">
        <v>-30.138079134226004</v>
      </c>
      <c r="S13" s="33">
        <v>397.41341178803322</v>
      </c>
      <c r="T13" s="33">
        <v>206.88430938992195</v>
      </c>
      <c r="U13" s="128"/>
      <c r="V13" s="6"/>
      <c r="W13" s="129"/>
      <c r="X13" s="129">
        <f>L51</f>
        <v>345.44354633699999</v>
      </c>
      <c r="Y13" s="129">
        <f t="shared" si="0"/>
        <v>1745.3736330533993</v>
      </c>
      <c r="Z13" s="6">
        <v>0</v>
      </c>
      <c r="AA13" s="1"/>
      <c r="AB13" s="1"/>
    </row>
    <row r="14" spans="1:28" x14ac:dyDescent="0.35">
      <c r="A14" s="1"/>
      <c r="B14" s="120" t="s">
        <v>207</v>
      </c>
      <c r="C14" s="128">
        <f>L39</f>
        <v>-85.334627234536825</v>
      </c>
      <c r="D14" s="129"/>
      <c r="E14" s="129"/>
      <c r="F14" s="6"/>
      <c r="G14" s="6"/>
      <c r="H14" s="6"/>
      <c r="I14" s="128"/>
      <c r="J14" s="129"/>
      <c r="K14" s="6"/>
      <c r="L14" s="6"/>
      <c r="M14" s="6"/>
      <c r="N14" s="6"/>
      <c r="O14" s="6"/>
      <c r="P14" s="6"/>
      <c r="Q14" s="6"/>
      <c r="R14" s="6"/>
      <c r="S14" s="6"/>
      <c r="T14" s="6"/>
      <c r="U14" s="128"/>
      <c r="V14" s="6"/>
      <c r="W14" s="129"/>
      <c r="X14" s="129"/>
      <c r="Y14" s="129">
        <f t="shared" si="0"/>
        <v>-85.334627234536825</v>
      </c>
      <c r="Z14" s="6">
        <v>0</v>
      </c>
      <c r="AA14" s="1"/>
      <c r="AB14" s="1"/>
    </row>
    <row r="15" spans="1:28" x14ac:dyDescent="0.35">
      <c r="A15" s="1"/>
      <c r="B15" s="120" t="s">
        <v>893</v>
      </c>
      <c r="C15" s="128"/>
      <c r="D15" s="129">
        <f>L40</f>
        <v>99.754256577343369</v>
      </c>
      <c r="E15" s="129"/>
      <c r="F15" s="6"/>
      <c r="G15" s="6"/>
      <c r="H15" s="6"/>
      <c r="I15" s="128"/>
      <c r="J15" s="129"/>
      <c r="K15" s="6"/>
      <c r="L15" s="6"/>
      <c r="M15" s="6"/>
      <c r="N15" s="6"/>
      <c r="O15" s="6"/>
      <c r="P15" s="6"/>
      <c r="Q15" s="6"/>
      <c r="R15" s="6"/>
      <c r="S15" s="6"/>
      <c r="T15" s="6"/>
      <c r="U15" s="128"/>
      <c r="V15" s="6"/>
      <c r="W15" s="129"/>
      <c r="X15" s="129"/>
      <c r="Y15" s="129">
        <f t="shared" si="0"/>
        <v>99.754256577343369</v>
      </c>
      <c r="Z15" s="6">
        <v>0</v>
      </c>
      <c r="AA15" s="1"/>
      <c r="AB15" s="1"/>
    </row>
    <row r="16" spans="1:28" x14ac:dyDescent="0.35">
      <c r="A16" s="1"/>
      <c r="B16" s="120" t="s">
        <v>208</v>
      </c>
      <c r="C16" s="128"/>
      <c r="D16" s="129"/>
      <c r="E16" s="129"/>
      <c r="F16" s="6"/>
      <c r="G16" s="6"/>
      <c r="H16" s="6"/>
      <c r="I16" s="128">
        <f>L35</f>
        <v>163.58467055412981</v>
      </c>
      <c r="J16" s="129">
        <f>L34</f>
        <v>315.56828966737021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128"/>
      <c r="V16" s="6"/>
      <c r="W16" s="129"/>
      <c r="X16" s="129"/>
      <c r="Y16" s="129">
        <f t="shared" si="0"/>
        <v>479.15296022150005</v>
      </c>
      <c r="Z16" s="6">
        <v>0</v>
      </c>
      <c r="AA16" s="1"/>
      <c r="AB16" s="1"/>
    </row>
    <row r="17" spans="1:28" x14ac:dyDescent="0.35">
      <c r="A17" s="1"/>
      <c r="B17" s="120" t="s">
        <v>209</v>
      </c>
      <c r="C17" s="128"/>
      <c r="D17" s="129">
        <f>L41</f>
        <v>0</v>
      </c>
      <c r="E17" s="129"/>
      <c r="F17" s="6"/>
      <c r="G17" s="6"/>
      <c r="H17" s="6"/>
      <c r="I17" s="128"/>
      <c r="J17" s="129"/>
      <c r="K17" s="6"/>
      <c r="L17" s="6"/>
      <c r="M17" s="6"/>
      <c r="N17" s="6"/>
      <c r="O17" s="6"/>
      <c r="P17" s="6"/>
      <c r="Q17" s="6"/>
      <c r="R17" s="6"/>
      <c r="S17" s="6"/>
      <c r="T17" s="6"/>
      <c r="U17" s="128"/>
      <c r="V17" s="6"/>
      <c r="W17" s="129"/>
      <c r="X17" s="129"/>
      <c r="Y17" s="129">
        <f t="shared" si="0"/>
        <v>0</v>
      </c>
      <c r="Z17" s="6">
        <v>0</v>
      </c>
      <c r="AA17" s="1"/>
      <c r="AB17" s="1"/>
    </row>
    <row r="18" spans="1:28" x14ac:dyDescent="0.35">
      <c r="A18" s="1"/>
      <c r="B18" s="120" t="s">
        <v>210</v>
      </c>
      <c r="C18" s="128"/>
      <c r="D18" s="129"/>
      <c r="E18" s="129"/>
      <c r="F18" s="6">
        <f>L36</f>
        <v>0</v>
      </c>
      <c r="G18" s="6">
        <f>L37</f>
        <v>0</v>
      </c>
      <c r="H18" s="6">
        <f>L38</f>
        <v>1.1773436405</v>
      </c>
      <c r="I18" s="128"/>
      <c r="J18" s="129"/>
      <c r="K18" s="6"/>
      <c r="L18" s="6"/>
      <c r="M18" s="6"/>
      <c r="N18" s="6"/>
      <c r="O18" s="6"/>
      <c r="P18" s="6"/>
      <c r="Q18" s="6"/>
      <c r="R18" s="6"/>
      <c r="S18" s="6"/>
      <c r="T18" s="6"/>
      <c r="U18" s="128"/>
      <c r="V18" s="6"/>
      <c r="W18" s="129"/>
      <c r="X18" s="129"/>
      <c r="Y18" s="129">
        <f t="shared" si="0"/>
        <v>1.1773436405</v>
      </c>
      <c r="Z18" s="6">
        <v>0</v>
      </c>
      <c r="AA18" s="1"/>
      <c r="AB18" s="1"/>
    </row>
    <row r="19" spans="1:28" x14ac:dyDescent="0.35">
      <c r="A19" s="1"/>
      <c r="B19" s="120" t="s">
        <v>211</v>
      </c>
      <c r="C19" s="128"/>
      <c r="D19" s="129">
        <f>L42</f>
        <v>64.958050873363362</v>
      </c>
      <c r="E19" s="129"/>
      <c r="F19" s="6"/>
      <c r="G19" s="6"/>
      <c r="H19" s="6"/>
      <c r="I19" s="128"/>
      <c r="J19" s="129"/>
      <c r="K19" s="6"/>
      <c r="L19" s="6"/>
      <c r="M19" s="6"/>
      <c r="N19" s="6"/>
      <c r="O19" s="6"/>
      <c r="P19" s="6"/>
      <c r="Q19" s="6"/>
      <c r="R19" s="6"/>
      <c r="S19" s="6"/>
      <c r="T19" s="6"/>
      <c r="U19" s="128"/>
      <c r="V19" s="6"/>
      <c r="W19" s="129"/>
      <c r="X19" s="129"/>
      <c r="Y19" s="129">
        <f t="shared" si="0"/>
        <v>64.958050873363362</v>
      </c>
      <c r="Z19" s="6">
        <v>0</v>
      </c>
      <c r="AA19" s="1"/>
      <c r="AB19" s="1"/>
    </row>
    <row r="20" spans="1:28" x14ac:dyDescent="0.35">
      <c r="A20" s="1"/>
      <c r="B20" s="120" t="s">
        <v>212</v>
      </c>
      <c r="C20" s="128"/>
      <c r="D20" s="129">
        <f>L43</f>
        <v>-30.138079134226004</v>
      </c>
      <c r="E20" s="129"/>
      <c r="F20" s="6"/>
      <c r="G20" s="6"/>
      <c r="H20" s="6"/>
      <c r="I20" s="128"/>
      <c r="J20" s="129"/>
      <c r="K20" s="6"/>
      <c r="L20" s="6"/>
      <c r="M20" s="6"/>
      <c r="N20" s="6"/>
      <c r="O20" s="6"/>
      <c r="P20" s="6"/>
      <c r="Q20" s="6"/>
      <c r="R20" s="6"/>
      <c r="S20" s="6"/>
      <c r="T20" s="6"/>
      <c r="U20" s="128"/>
      <c r="V20" s="6"/>
      <c r="W20" s="129"/>
      <c r="X20" s="129"/>
      <c r="Y20" s="129">
        <f t="shared" si="0"/>
        <v>-30.138079134226004</v>
      </c>
      <c r="Z20" s="6">
        <v>0</v>
      </c>
      <c r="AA20" s="1"/>
      <c r="AB20" s="1"/>
    </row>
    <row r="21" spans="1:28" x14ac:dyDescent="0.35">
      <c r="A21" s="1"/>
      <c r="B21" s="120" t="s">
        <v>650</v>
      </c>
      <c r="C21" s="128"/>
      <c r="D21" s="129">
        <f>L44</f>
        <v>397.41341178803322</v>
      </c>
      <c r="E21" s="129"/>
      <c r="F21" s="6"/>
      <c r="G21" s="6"/>
      <c r="H21" s="6"/>
      <c r="I21" s="128"/>
      <c r="J21" s="129"/>
      <c r="K21" s="6"/>
      <c r="L21" s="6"/>
      <c r="M21" s="6"/>
      <c r="N21" s="6"/>
      <c r="O21" s="6"/>
      <c r="P21" s="6"/>
      <c r="Q21" s="6"/>
      <c r="R21" s="6"/>
      <c r="S21" s="6"/>
      <c r="T21" s="6"/>
      <c r="U21" s="128"/>
      <c r="V21" s="6"/>
      <c r="W21" s="129"/>
      <c r="X21" s="129"/>
      <c r="Y21" s="129">
        <f t="shared" si="0"/>
        <v>397.41341178803322</v>
      </c>
      <c r="Z21" s="6">
        <v>0</v>
      </c>
      <c r="AA21" s="1"/>
      <c r="AB21" s="1"/>
    </row>
    <row r="22" spans="1:28" x14ac:dyDescent="0.35">
      <c r="A22" s="1"/>
      <c r="B22" s="120" t="s">
        <v>638</v>
      </c>
      <c r="C22" s="126"/>
      <c r="D22" s="127">
        <f>L45</f>
        <v>206.88430938992195</v>
      </c>
      <c r="E22" s="127"/>
      <c r="F22" s="124"/>
      <c r="G22" s="124"/>
      <c r="H22" s="124"/>
      <c r="I22" s="126"/>
      <c r="J22" s="127"/>
      <c r="K22" s="124"/>
      <c r="L22" s="124"/>
      <c r="M22" s="124"/>
      <c r="N22" s="124"/>
      <c r="O22" s="124"/>
      <c r="P22" s="124"/>
      <c r="Q22" s="124"/>
      <c r="R22" s="124"/>
      <c r="S22" s="124"/>
      <c r="T22" s="124"/>
      <c r="U22" s="126"/>
      <c r="V22" s="124"/>
      <c r="W22" s="127"/>
      <c r="X22" s="127"/>
      <c r="Y22" s="127">
        <f t="shared" si="0"/>
        <v>206.88430938992195</v>
      </c>
      <c r="Z22" s="6">
        <v>0</v>
      </c>
      <c r="AA22" s="1"/>
      <c r="AB22" s="1"/>
    </row>
    <row r="23" spans="1:28" x14ac:dyDescent="0.35">
      <c r="A23" s="1"/>
      <c r="B23" s="120" t="s">
        <v>213</v>
      </c>
      <c r="C23" s="128"/>
      <c r="D23" s="129"/>
      <c r="E23" s="129"/>
      <c r="F23" s="6"/>
      <c r="G23" s="6"/>
      <c r="H23" s="6"/>
      <c r="I23" s="190">
        <f>I29*Y11</f>
        <v>240.92680450665722</v>
      </c>
      <c r="J23" s="191">
        <f>Y12-SUM(J5:J22,J25:J26)</f>
        <v>661.78914283431823</v>
      </c>
      <c r="K23" s="6">
        <f>O51</f>
        <v>205.20132598939927</v>
      </c>
      <c r="L23" s="6"/>
      <c r="M23" s="6"/>
      <c r="N23" s="6"/>
      <c r="O23" s="6"/>
      <c r="P23" s="6"/>
      <c r="Q23" s="6"/>
      <c r="R23" s="6"/>
      <c r="S23" s="6"/>
      <c r="T23" s="6"/>
      <c r="U23" s="128"/>
      <c r="V23" s="6"/>
      <c r="W23" s="129"/>
      <c r="X23" s="129">
        <f>S42</f>
        <v>727.38586923674757</v>
      </c>
      <c r="Y23" s="129">
        <f t="shared" si="0"/>
        <v>1835.3031425671222</v>
      </c>
      <c r="Z23" s="6">
        <v>1.3031425671222223</v>
      </c>
      <c r="AA23" s="1"/>
      <c r="AB23" s="1"/>
    </row>
    <row r="24" spans="1:28" x14ac:dyDescent="0.35">
      <c r="A24" s="1"/>
      <c r="B24" s="120" t="s">
        <v>1022</v>
      </c>
      <c r="C24" s="128"/>
      <c r="D24" s="129"/>
      <c r="E24" s="129"/>
      <c r="F24" s="6"/>
      <c r="G24" s="6"/>
      <c r="H24" s="6"/>
      <c r="I24" s="190"/>
      <c r="J24" s="191"/>
      <c r="K24" s="6"/>
      <c r="L24" s="6"/>
      <c r="M24" s="6"/>
      <c r="N24" s="6"/>
      <c r="O24" s="6"/>
      <c r="P24" s="6"/>
      <c r="Q24" s="6"/>
      <c r="R24" s="6"/>
      <c r="S24" s="6"/>
      <c r="T24" s="6"/>
      <c r="U24" s="190">
        <f>V27</f>
        <v>602.89737724849999</v>
      </c>
      <c r="V24" s="6"/>
      <c r="W24" s="129"/>
      <c r="X24" s="129"/>
      <c r="Y24" s="129">
        <f t="shared" si="0"/>
        <v>602.89737724849999</v>
      </c>
      <c r="Z24" s="6">
        <v>0</v>
      </c>
      <c r="AA24" s="1"/>
      <c r="AB24" s="1"/>
    </row>
    <row r="25" spans="1:28" x14ac:dyDescent="0.35">
      <c r="A25" s="1"/>
      <c r="B25" s="120" t="s">
        <v>214</v>
      </c>
      <c r="C25" s="126"/>
      <c r="D25" s="127"/>
      <c r="E25" s="127"/>
      <c r="F25" s="124"/>
      <c r="G25" s="124"/>
      <c r="H25" s="124"/>
      <c r="I25" s="126"/>
      <c r="J25" s="127"/>
      <c r="K25" s="124"/>
      <c r="L25" s="124"/>
      <c r="M25" s="124"/>
      <c r="N25" s="124"/>
      <c r="O25" s="124"/>
      <c r="P25" s="124"/>
      <c r="Q25" s="124"/>
      <c r="R25" s="124"/>
      <c r="S25" s="124"/>
      <c r="T25" s="124"/>
      <c r="U25" s="135">
        <f>W27</f>
        <v>86</v>
      </c>
      <c r="V25" s="125"/>
      <c r="W25" s="127"/>
      <c r="X25" s="127"/>
      <c r="Y25" s="127">
        <f t="shared" si="0"/>
        <v>86</v>
      </c>
      <c r="Z25" s="6">
        <v>0</v>
      </c>
      <c r="AA25" s="1"/>
      <c r="AB25" s="1"/>
    </row>
    <row r="26" spans="1:28" x14ac:dyDescent="0.35">
      <c r="A26" s="1"/>
      <c r="B26" s="120" t="s">
        <v>215</v>
      </c>
      <c r="C26" s="126"/>
      <c r="D26" s="127">
        <f>H43</f>
        <v>2550.3990737478898</v>
      </c>
      <c r="E26" s="127"/>
      <c r="F26" s="124">
        <f>V36</f>
        <v>30.214968705969032</v>
      </c>
      <c r="G26" s="124">
        <f>V37</f>
        <v>0</v>
      </c>
      <c r="H26" s="124">
        <f>V38</f>
        <v>229.94812618877333</v>
      </c>
      <c r="I26" s="126">
        <f>V40</f>
        <v>5.7424352551145246</v>
      </c>
      <c r="J26" s="127">
        <f>V39</f>
        <v>48.18729069903965</v>
      </c>
      <c r="K26" s="124">
        <f>O37</f>
        <v>43.333063248500004</v>
      </c>
      <c r="L26" s="124"/>
      <c r="M26" s="124"/>
      <c r="N26" s="124"/>
      <c r="O26" s="124"/>
      <c r="P26" s="124"/>
      <c r="Q26" s="124"/>
      <c r="R26" s="124"/>
      <c r="S26" s="124"/>
      <c r="T26" s="124"/>
      <c r="U26" s="126"/>
      <c r="V26" s="124"/>
      <c r="W26" s="127"/>
      <c r="X26" s="127"/>
      <c r="Y26" s="127">
        <f t="shared" si="0"/>
        <v>2907.8249578452865</v>
      </c>
      <c r="Z26" s="6">
        <v>0</v>
      </c>
      <c r="AA26" s="1"/>
      <c r="AB26" s="1"/>
    </row>
    <row r="27" spans="1:28" x14ac:dyDescent="0.35">
      <c r="A27" s="1"/>
      <c r="B27" s="121" t="s">
        <v>216</v>
      </c>
      <c r="C27" s="126">
        <f t="shared" ref="C27:S27" si="1">SUM(C5:C26)</f>
        <v>11563.341799187539</v>
      </c>
      <c r="D27" s="127">
        <f t="shared" si="1"/>
        <v>15906.328440568945</v>
      </c>
      <c r="E27" s="127">
        <f t="shared" si="1"/>
        <v>1053.7156181390794</v>
      </c>
      <c r="F27" s="124">
        <f t="shared" si="1"/>
        <v>3895.6427198213082</v>
      </c>
      <c r="G27" s="124">
        <f t="shared" si="1"/>
        <v>575.64093149529458</v>
      </c>
      <c r="H27" s="124">
        <f t="shared" si="1"/>
        <v>2588.7437661874483</v>
      </c>
      <c r="I27" s="126">
        <f t="shared" si="1"/>
        <v>2512.2711627388662</v>
      </c>
      <c r="J27" s="127">
        <f t="shared" si="1"/>
        <v>6897.825907801237</v>
      </c>
      <c r="K27" s="124">
        <f t="shared" si="1"/>
        <v>1745.3736330533991</v>
      </c>
      <c r="L27" s="124">
        <f t="shared" si="1"/>
        <v>-85.334627234536825</v>
      </c>
      <c r="M27" s="124">
        <f t="shared" si="1"/>
        <v>99.754256577343369</v>
      </c>
      <c r="N27" s="124">
        <f t="shared" si="1"/>
        <v>479.15296022150005</v>
      </c>
      <c r="O27" s="124">
        <f t="shared" si="1"/>
        <v>0</v>
      </c>
      <c r="P27" s="124">
        <f t="shared" si="1"/>
        <v>1.1773436405</v>
      </c>
      <c r="Q27" s="124">
        <f t="shared" si="1"/>
        <v>64.958050873363362</v>
      </c>
      <c r="R27" s="124">
        <f t="shared" si="1"/>
        <v>-30.138079134226004</v>
      </c>
      <c r="S27" s="124">
        <f t="shared" si="1"/>
        <v>397.41341178803322</v>
      </c>
      <c r="T27" s="124">
        <f t="shared" ref="T27:X27" si="2">SUM(T5:T26)</f>
        <v>206.88430938992195</v>
      </c>
      <c r="U27" s="126">
        <f t="shared" si="2"/>
        <v>1834</v>
      </c>
      <c r="V27" s="124">
        <f t="shared" si="2"/>
        <v>602.89737724849999</v>
      </c>
      <c r="W27" s="127">
        <f t="shared" si="2"/>
        <v>86</v>
      </c>
      <c r="X27" s="127">
        <f t="shared" si="2"/>
        <v>2907.8249578452865</v>
      </c>
      <c r="Y27" s="6"/>
      <c r="Z27" s="1"/>
      <c r="AA27" s="1"/>
      <c r="AB27" s="1"/>
    </row>
    <row r="28" spans="1:28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x14ac:dyDescent="0.35">
      <c r="A29" s="1"/>
      <c r="B29" s="1"/>
      <c r="C29" s="1"/>
      <c r="D29" s="1"/>
      <c r="E29" s="1"/>
      <c r="F29" s="1"/>
      <c r="G29" s="1"/>
      <c r="H29" s="67" t="s">
        <v>268</v>
      </c>
      <c r="I29" s="66">
        <v>9.5899999999999999E-2</v>
      </c>
      <c r="J29" s="37">
        <f>J23/J27</f>
        <v>9.5941699845723025E-2</v>
      </c>
      <c r="K29" s="1"/>
      <c r="L29" s="6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x14ac:dyDescent="0.35">
      <c r="A30" s="1"/>
      <c r="B30" s="1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1"/>
      <c r="Y30" s="1"/>
      <c r="Z30" s="1"/>
      <c r="AA30" s="1"/>
      <c r="AB30" s="1"/>
    </row>
    <row r="31" spans="1:28" x14ac:dyDescent="0.35">
      <c r="A31" s="1"/>
      <c r="B31" s="1"/>
      <c r="C31" s="3" t="s">
        <v>269</v>
      </c>
      <c r="D31" s="1"/>
      <c r="E31" s="1"/>
      <c r="F31" s="1"/>
      <c r="G31" s="1"/>
      <c r="H31" s="1"/>
      <c r="I31" s="1"/>
      <c r="J31" s="3" t="s">
        <v>270</v>
      </c>
      <c r="K31" s="1"/>
      <c r="L31" s="1"/>
      <c r="M31" s="1"/>
      <c r="N31" s="1"/>
      <c r="O31" s="1"/>
      <c r="P31" s="1"/>
      <c r="Q31" s="3" t="s">
        <v>271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x14ac:dyDescent="0.35">
      <c r="A32" s="1"/>
      <c r="B32" s="1"/>
      <c r="C32" s="1" t="s">
        <v>272</v>
      </c>
      <c r="D32" s="1"/>
      <c r="E32" s="1"/>
      <c r="F32" s="1" t="s">
        <v>273</v>
      </c>
      <c r="G32" s="1"/>
      <c r="H32" s="1"/>
      <c r="I32" s="1"/>
      <c r="J32" s="1" t="s">
        <v>274</v>
      </c>
      <c r="K32" s="1"/>
      <c r="L32" s="1"/>
      <c r="M32" s="1" t="s">
        <v>275</v>
      </c>
      <c r="N32" s="1"/>
      <c r="O32" s="1"/>
      <c r="P32" s="1"/>
      <c r="Q32" s="1" t="s">
        <v>272</v>
      </c>
      <c r="R32" s="1"/>
      <c r="S32" s="1"/>
      <c r="T32" s="1" t="s">
        <v>273</v>
      </c>
      <c r="U32" s="1"/>
      <c r="V32" s="1"/>
      <c r="W32" s="1"/>
      <c r="X32" s="1"/>
      <c r="Y32" s="1"/>
      <c r="Z32" s="1"/>
      <c r="AA32" s="1"/>
      <c r="AB32" s="1"/>
    </row>
    <row r="33" spans="1:28" x14ac:dyDescent="0.35">
      <c r="A33" s="1"/>
      <c r="B33" s="1"/>
      <c r="C33" s="70"/>
      <c r="D33" s="70" t="s">
        <v>276</v>
      </c>
      <c r="E33" s="70" t="s">
        <v>277</v>
      </c>
      <c r="F33" s="71"/>
      <c r="G33" s="70" t="s">
        <v>276</v>
      </c>
      <c r="H33" s="70" t="s">
        <v>277</v>
      </c>
      <c r="I33" s="1"/>
      <c r="J33" s="70"/>
      <c r="K33" s="70" t="s">
        <v>276</v>
      </c>
      <c r="L33" s="70" t="s">
        <v>277</v>
      </c>
      <c r="M33" s="71"/>
      <c r="N33" s="70" t="s">
        <v>276</v>
      </c>
      <c r="O33" s="70" t="s">
        <v>277</v>
      </c>
      <c r="P33" s="1"/>
      <c r="Q33" s="70"/>
      <c r="R33" s="70" t="s">
        <v>276</v>
      </c>
      <c r="S33" s="70" t="s">
        <v>277</v>
      </c>
      <c r="T33" s="71"/>
      <c r="U33" s="70" t="s">
        <v>276</v>
      </c>
      <c r="V33" s="70" t="s">
        <v>277</v>
      </c>
      <c r="W33" s="1"/>
      <c r="X33" s="1"/>
      <c r="Y33" s="1"/>
      <c r="Z33" s="1"/>
      <c r="AA33" s="1"/>
      <c r="AB33" s="1"/>
    </row>
    <row r="34" spans="1:28" x14ac:dyDescent="0.35">
      <c r="A34" s="1"/>
      <c r="B34" s="1"/>
      <c r="C34" s="6" t="s">
        <v>278</v>
      </c>
      <c r="D34" s="6">
        <f>wGDPp!D7</f>
        <v>7042.0000000000009</v>
      </c>
      <c r="E34" s="38">
        <f>E52</f>
        <v>7040.6968574328803</v>
      </c>
      <c r="F34" s="21" t="s">
        <v>279</v>
      </c>
      <c r="G34" s="6">
        <f>wGDPe!D7</f>
        <v>5676</v>
      </c>
      <c r="H34" s="38">
        <f>E46-SUM(H35:H36,H39:H40)+H43</f>
        <v>5676.1315554035091</v>
      </c>
      <c r="I34" s="43"/>
      <c r="J34" s="6" t="s">
        <v>284</v>
      </c>
      <c r="K34" s="6">
        <f>wGFS!C13</f>
        <v>315.56828966737021</v>
      </c>
      <c r="L34" s="42">
        <f>K34</f>
        <v>315.56828966737021</v>
      </c>
      <c r="M34" s="21" t="s">
        <v>226</v>
      </c>
      <c r="N34" s="6">
        <f>wGFS!E13</f>
        <v>1215.3441489949998</v>
      </c>
      <c r="O34" s="47">
        <f>H35</f>
        <v>1155</v>
      </c>
      <c r="P34" s="39"/>
      <c r="Q34" s="6" t="s">
        <v>280</v>
      </c>
      <c r="R34" s="6">
        <f>wBOP!C11</f>
        <v>865.17623335904841</v>
      </c>
      <c r="S34" s="47">
        <f>IF(H41&lt;&gt;0,H41,R34/SUM($R$34:$R$35)*$H$40)</f>
        <v>883.21671262239545</v>
      </c>
      <c r="T34" s="21" t="s">
        <v>281</v>
      </c>
      <c r="U34" s="6">
        <f>wBOP!E11</f>
        <v>1675.0045721604722</v>
      </c>
      <c r="V34" s="47">
        <f>IF(H44&lt;&gt;0,H44,U34/SUM($U$34:$U$35)*$H$43)</f>
        <v>1981.2242310972408</v>
      </c>
      <c r="W34" s="1"/>
      <c r="X34" s="1"/>
      <c r="Y34" s="1"/>
      <c r="Z34" s="1"/>
      <c r="AA34" s="1"/>
      <c r="AB34" s="1"/>
    </row>
    <row r="35" spans="1:28" x14ac:dyDescent="0.35">
      <c r="A35" s="1"/>
      <c r="B35" s="1"/>
      <c r="C35" s="6" t="s">
        <v>282</v>
      </c>
      <c r="D35" s="6">
        <f>wGDPp!K4</f>
        <v>654</v>
      </c>
      <c r="E35" s="38">
        <f>E53</f>
        <v>653.53732225989904</v>
      </c>
      <c r="F35" s="21" t="s">
        <v>283</v>
      </c>
      <c r="G35" s="6">
        <f>wGDPe!D8</f>
        <v>1155</v>
      </c>
      <c r="H35" s="38">
        <f>G35</f>
        <v>1155</v>
      </c>
      <c r="I35" s="1"/>
      <c r="J35" s="6" t="s">
        <v>288</v>
      </c>
      <c r="K35" s="6">
        <f>wGFS!C14</f>
        <v>163.58467055412981</v>
      </c>
      <c r="L35" s="42">
        <f t="shared" ref="L35:L51" si="3">K35</f>
        <v>163.58467055412981</v>
      </c>
      <c r="M35" s="21" t="s">
        <v>45</v>
      </c>
      <c r="N35" s="6">
        <f>wGFS!E14</f>
        <v>89.798978589000015</v>
      </c>
      <c r="O35" s="38">
        <f>N35</f>
        <v>89.798978589000015</v>
      </c>
      <c r="P35" s="39"/>
      <c r="Q35" s="6" t="s">
        <v>285</v>
      </c>
      <c r="R35" s="6">
        <f>wBOP!C12</f>
        <v>717.97642727948062</v>
      </c>
      <c r="S35" s="47">
        <f>IF(H42&lt;&gt;0,H42,R35/SUM($R$34:$R$35)*$H$40)</f>
        <v>696.28498541476449</v>
      </c>
      <c r="T35" s="21" t="s">
        <v>286</v>
      </c>
      <c r="U35" s="6">
        <f>wBOP!E12</f>
        <v>878.28523493276646</v>
      </c>
      <c r="V35" s="47">
        <f>IF(H45&lt;&gt;0,H45,U35/SUM($U$34:$U$35)*$H$43)</f>
        <v>569.174842650649</v>
      </c>
      <c r="W35" s="6"/>
      <c r="X35" s="1"/>
      <c r="Y35" s="1"/>
      <c r="Z35" s="1"/>
      <c r="AA35" s="1"/>
      <c r="AB35" s="1"/>
    </row>
    <row r="36" spans="1:28" x14ac:dyDescent="0.35">
      <c r="A36" s="1"/>
      <c r="B36" s="1"/>
      <c r="C36" s="6"/>
      <c r="D36" s="6"/>
      <c r="E36" s="38"/>
      <c r="F36" s="21" t="s">
        <v>287</v>
      </c>
      <c r="G36" s="6">
        <f>wGDPe!D9</f>
        <v>1748</v>
      </c>
      <c r="H36" s="38">
        <f>G36</f>
        <v>1748</v>
      </c>
      <c r="I36" s="6"/>
      <c r="J36" s="6" t="s">
        <v>290</v>
      </c>
      <c r="K36" s="6">
        <f>wGFS!C15</f>
        <v>0</v>
      </c>
      <c r="L36" s="42">
        <f t="shared" si="3"/>
        <v>0</v>
      </c>
      <c r="M36" s="21" t="s">
        <v>42</v>
      </c>
      <c r="N36" s="6">
        <f>wGFS!E15</f>
        <v>252.0402652265</v>
      </c>
      <c r="O36" s="38">
        <f>N36</f>
        <v>252.0402652265</v>
      </c>
      <c r="P36" s="39"/>
      <c r="Q36" s="6" t="s">
        <v>193</v>
      </c>
      <c r="R36" s="6">
        <f>wBOP!C13</f>
        <v>6.4095461041307882</v>
      </c>
      <c r="S36" s="38">
        <f>R36</f>
        <v>6.4095461041307882</v>
      </c>
      <c r="T36" s="21" t="s">
        <v>193</v>
      </c>
      <c r="U36" s="6">
        <f>wBOP!E13</f>
        <v>30.214968705969032</v>
      </c>
      <c r="V36" s="42">
        <f t="shared" ref="V36:V40" si="4">U36</f>
        <v>30.214968705969032</v>
      </c>
      <c r="W36" s="1"/>
      <c r="X36" s="1"/>
      <c r="Y36" s="1"/>
      <c r="Z36" s="1"/>
      <c r="AA36" s="1"/>
      <c r="AB36" s="1"/>
    </row>
    <row r="37" spans="1:28" x14ac:dyDescent="0.35">
      <c r="A37" s="1"/>
      <c r="B37" s="1"/>
      <c r="C37" s="6"/>
      <c r="D37" s="6"/>
      <c r="E37" s="38"/>
      <c r="F37" s="95" t="s">
        <v>235</v>
      </c>
      <c r="G37" s="96"/>
      <c r="H37" s="97">
        <f>H36-H38</f>
        <v>1145.1026227514999</v>
      </c>
      <c r="I37" s="6"/>
      <c r="J37" s="6" t="s">
        <v>292</v>
      </c>
      <c r="K37" s="6">
        <f>wGFS!C16</f>
        <v>0</v>
      </c>
      <c r="L37" s="42">
        <f t="shared" si="3"/>
        <v>0</v>
      </c>
      <c r="M37" s="21" t="s">
        <v>79</v>
      </c>
      <c r="N37" s="6">
        <f>wGFS!E16</f>
        <v>43.333063248500004</v>
      </c>
      <c r="O37" s="42">
        <f>N37</f>
        <v>43.333063248500004</v>
      </c>
      <c r="P37" s="39"/>
      <c r="Q37" s="6" t="s">
        <v>194</v>
      </c>
      <c r="R37" s="6">
        <f>wBOP!C14</f>
        <v>0</v>
      </c>
      <c r="S37" s="38">
        <f t="shared" ref="S37:S40" si="5">R37</f>
        <v>0</v>
      </c>
      <c r="T37" s="21" t="s">
        <v>194</v>
      </c>
      <c r="U37" s="6">
        <f>wBOP!E14</f>
        <v>0</v>
      </c>
      <c r="V37" s="38">
        <f t="shared" si="4"/>
        <v>0</v>
      </c>
      <c r="W37" s="1"/>
      <c r="X37" s="1"/>
      <c r="Y37" s="1"/>
      <c r="Z37" s="1"/>
      <c r="AA37" s="1"/>
      <c r="AB37" s="1"/>
    </row>
    <row r="38" spans="1:28" x14ac:dyDescent="0.35">
      <c r="A38" s="1"/>
      <c r="B38" s="1"/>
      <c r="C38" s="6"/>
      <c r="D38" s="6"/>
      <c r="E38" s="38"/>
      <c r="F38" s="95" t="s">
        <v>236</v>
      </c>
      <c r="G38" s="96"/>
      <c r="H38" s="97">
        <f>O56</f>
        <v>602.89737724849999</v>
      </c>
      <c r="I38" s="1"/>
      <c r="J38" s="6" t="s">
        <v>291</v>
      </c>
      <c r="K38" s="6">
        <f>wGFS!C17</f>
        <v>1.1773436405</v>
      </c>
      <c r="L38" s="42">
        <f t="shared" si="3"/>
        <v>1.1773436405</v>
      </c>
      <c r="M38" s="21"/>
      <c r="N38" s="6">
        <f>wGFS!E17</f>
        <v>0</v>
      </c>
      <c r="O38" s="38"/>
      <c r="P38" s="1"/>
      <c r="Q38" s="6" t="s">
        <v>196</v>
      </c>
      <c r="R38" s="6">
        <f>wBOP!C15</f>
        <v>11.6178713999191</v>
      </c>
      <c r="S38" s="38">
        <f t="shared" si="5"/>
        <v>11.6178713999191</v>
      </c>
      <c r="T38" s="21" t="s">
        <v>196</v>
      </c>
      <c r="U38" s="6">
        <f>wBOP!E15</f>
        <v>229.94812618877333</v>
      </c>
      <c r="V38" s="38">
        <f t="shared" si="4"/>
        <v>229.94812618877333</v>
      </c>
      <c r="W38" s="1"/>
      <c r="X38" s="1"/>
      <c r="Y38" s="1"/>
      <c r="Z38" s="1"/>
      <c r="AA38" s="1"/>
      <c r="AB38" s="1"/>
    </row>
    <row r="39" spans="1:28" x14ac:dyDescent="0.35">
      <c r="A39" s="1"/>
      <c r="B39" s="1"/>
      <c r="C39" s="6"/>
      <c r="D39" s="6"/>
      <c r="E39" s="38"/>
      <c r="F39" s="21" t="s">
        <v>289</v>
      </c>
      <c r="G39" s="6">
        <f>wGDPe!D10</f>
        <v>86</v>
      </c>
      <c r="H39" s="38">
        <f>G39</f>
        <v>86</v>
      </c>
      <c r="I39" s="6"/>
      <c r="J39" s="1" t="s">
        <v>1120</v>
      </c>
      <c r="K39" s="6">
        <f>wGFS!C18</f>
        <v>-91.129876744920566</v>
      </c>
      <c r="L39" s="42">
        <f>K39/SUM($K$39:$K$45)*$E$35</f>
        <v>-85.334627234536825</v>
      </c>
      <c r="M39" s="21"/>
      <c r="N39" s="6">
        <f>wGFS!E18</f>
        <v>0</v>
      </c>
      <c r="O39" s="38"/>
      <c r="P39" s="1"/>
      <c r="Q39" s="6" t="s">
        <v>45</v>
      </c>
      <c r="R39" s="6">
        <f>wBOP!C16</f>
        <v>172.61253893863847</v>
      </c>
      <c r="S39" s="38">
        <f t="shared" si="5"/>
        <v>172.61253893863847</v>
      </c>
      <c r="T39" s="21" t="s">
        <v>45</v>
      </c>
      <c r="U39" s="6">
        <f>wBOP!E16</f>
        <v>48.18729069903965</v>
      </c>
      <c r="V39" s="38">
        <f t="shared" si="4"/>
        <v>48.18729069903965</v>
      </c>
      <c r="W39" s="1"/>
      <c r="X39" s="1"/>
      <c r="Y39" s="1"/>
      <c r="Z39" s="1"/>
      <c r="AA39" s="1"/>
      <c r="AB39" s="1"/>
    </row>
    <row r="40" spans="1:28" x14ac:dyDescent="0.35">
      <c r="A40" s="1"/>
      <c r="B40" s="1"/>
      <c r="C40" s="6"/>
      <c r="D40" s="6"/>
      <c r="E40" s="38"/>
      <c r="F40" s="21" t="s">
        <v>227</v>
      </c>
      <c r="G40" s="6">
        <f>wGDPe!D11</f>
        <v>1580</v>
      </c>
      <c r="H40" s="42">
        <f>SUM(H41:H42)</f>
        <v>1579.5016980371599</v>
      </c>
      <c r="I40" s="1"/>
      <c r="J40" s="1" t="s">
        <v>1121</v>
      </c>
      <c r="K40" s="6">
        <f>wGFS!C19</f>
        <v>106.52877268321058</v>
      </c>
      <c r="L40" s="42">
        <f t="shared" ref="L40:L45" si="6">K40/SUM($K$39:$K$45)*$E$35</f>
        <v>99.754256577343369</v>
      </c>
      <c r="M40" s="21"/>
      <c r="N40" s="6">
        <f>wGFS!E19</f>
        <v>0</v>
      </c>
      <c r="O40" s="38"/>
      <c r="P40" s="1"/>
      <c r="Q40" s="6" t="s">
        <v>42</v>
      </c>
      <c r="R40" s="6">
        <f>wBOP!C17</f>
        <v>64.853887791690681</v>
      </c>
      <c r="S40" s="38">
        <f t="shared" si="5"/>
        <v>64.853887791690681</v>
      </c>
      <c r="T40" s="21" t="s">
        <v>42</v>
      </c>
      <c r="U40" s="6">
        <f>wBOP!E17</f>
        <v>5.7424352551145246</v>
      </c>
      <c r="V40" s="38">
        <f t="shared" si="4"/>
        <v>5.7424352551145246</v>
      </c>
      <c r="W40" s="1"/>
      <c r="X40" s="1"/>
      <c r="Y40" s="1"/>
      <c r="Z40" s="1"/>
      <c r="AA40" s="1"/>
      <c r="AB40" s="1"/>
    </row>
    <row r="41" spans="1:28" x14ac:dyDescent="0.35">
      <c r="A41" s="1"/>
      <c r="B41" s="1"/>
      <c r="C41" s="6"/>
      <c r="D41" s="6"/>
      <c r="E41" s="38"/>
      <c r="F41" s="95" t="s">
        <v>302</v>
      </c>
      <c r="G41" s="96">
        <f>wGDPe!D12</f>
        <v>866</v>
      </c>
      <c r="H41" s="97">
        <f>G56</f>
        <v>883.21671262239545</v>
      </c>
      <c r="I41" s="1"/>
      <c r="J41" s="6" t="s">
        <v>227</v>
      </c>
      <c r="K41" s="6">
        <f>wGFS!C20</f>
        <v>0</v>
      </c>
      <c r="L41" s="42">
        <f t="shared" si="6"/>
        <v>0</v>
      </c>
      <c r="M41" s="21"/>
      <c r="N41" s="6">
        <f>wGFS!E20</f>
        <v>0</v>
      </c>
      <c r="O41" s="38"/>
      <c r="P41" s="1"/>
      <c r="Q41" s="6" t="s">
        <v>50</v>
      </c>
      <c r="R41" s="6">
        <f>wBOP!C18</f>
        <v>340.53676277349103</v>
      </c>
      <c r="S41" s="47">
        <f>L51</f>
        <v>345.44354633699999</v>
      </c>
      <c r="T41" s="21" t="s">
        <v>50</v>
      </c>
      <c r="U41" s="6">
        <f>wBOP!E18</f>
        <v>28.17242298701332</v>
      </c>
      <c r="V41" s="47">
        <f>O37</f>
        <v>43.333063248500004</v>
      </c>
      <c r="W41" s="1"/>
      <c r="X41" s="1"/>
      <c r="Y41" s="1"/>
      <c r="Z41" s="1"/>
      <c r="AA41" s="1"/>
      <c r="AB41" s="1"/>
    </row>
    <row r="42" spans="1:28" x14ac:dyDescent="0.35">
      <c r="A42" s="1"/>
      <c r="B42" s="1"/>
      <c r="C42" s="6"/>
      <c r="D42" s="6"/>
      <c r="E42" s="38"/>
      <c r="F42" s="95" t="s">
        <v>258</v>
      </c>
      <c r="G42" s="96">
        <f>wGDPe!D13</f>
        <v>714</v>
      </c>
      <c r="H42" s="97">
        <f>G57</f>
        <v>696.28498541476449</v>
      </c>
      <c r="I42" s="1"/>
      <c r="J42" s="6" t="s">
        <v>1034</v>
      </c>
      <c r="K42" s="6">
        <f>wGFS!C21</f>
        <v>69.369485301789439</v>
      </c>
      <c r="L42" s="42">
        <f t="shared" si="6"/>
        <v>64.958050873363362</v>
      </c>
      <c r="M42" s="21"/>
      <c r="N42" s="6">
        <f>wGFS!E21</f>
        <v>0</v>
      </c>
      <c r="O42" s="38"/>
      <c r="P42" s="1"/>
      <c r="Q42" s="6" t="s">
        <v>294</v>
      </c>
      <c r="R42" s="6">
        <f>wBOP!C19</f>
        <v>716.37178328274899</v>
      </c>
      <c r="S42" s="38">
        <f>V43-SUM(S34:S41)</f>
        <v>727.38586923674757</v>
      </c>
      <c r="T42" s="21"/>
      <c r="U42" s="6"/>
      <c r="V42" s="38"/>
      <c r="W42" s="1"/>
      <c r="X42" s="1"/>
      <c r="Y42" s="1"/>
      <c r="Z42" s="1"/>
      <c r="AA42" s="1"/>
      <c r="AB42" s="1"/>
    </row>
    <row r="43" spans="1:28" x14ac:dyDescent="0.35">
      <c r="A43" s="1"/>
      <c r="B43" s="1"/>
      <c r="C43" s="6"/>
      <c r="D43" s="6"/>
      <c r="E43" s="38"/>
      <c r="F43" s="21" t="s">
        <v>220</v>
      </c>
      <c r="G43" s="6">
        <f>wGDPe!D14</f>
        <v>2550</v>
      </c>
      <c r="H43" s="42">
        <f>SUM(H44:H45)</f>
        <v>2550.3990737478898</v>
      </c>
      <c r="I43" s="1"/>
      <c r="J43" s="6" t="s">
        <v>1122</v>
      </c>
      <c r="K43" s="6">
        <f>wGFS!C22</f>
        <v>-32.184817885032217</v>
      </c>
      <c r="L43" s="42">
        <f t="shared" si="6"/>
        <v>-30.138079134226004</v>
      </c>
      <c r="M43" s="21"/>
      <c r="N43" s="6">
        <f>wGFS!E22</f>
        <v>0</v>
      </c>
      <c r="O43" s="38"/>
      <c r="P43" s="1"/>
      <c r="Q43" s="23" t="s">
        <v>82</v>
      </c>
      <c r="R43" s="23">
        <f>SUM(R34:R42)</f>
        <v>2895.5550509291479</v>
      </c>
      <c r="S43" s="23">
        <f>SUM(S34:S42)</f>
        <v>2907.8249578452865</v>
      </c>
      <c r="T43" s="24" t="s">
        <v>82</v>
      </c>
      <c r="U43" s="23">
        <f>SUM(U34:U42)</f>
        <v>2895.5550509291488</v>
      </c>
      <c r="V43" s="23">
        <f>SUM(V34:V42)</f>
        <v>2907.8249578452865</v>
      </c>
      <c r="W43" s="6"/>
      <c r="X43" s="1"/>
      <c r="Y43" s="1"/>
      <c r="Z43" s="1"/>
      <c r="AA43" s="1"/>
      <c r="AB43" s="1"/>
    </row>
    <row r="44" spans="1:28" x14ac:dyDescent="0.35">
      <c r="A44" s="1"/>
      <c r="B44" s="1"/>
      <c r="C44" s="6"/>
      <c r="D44" s="6"/>
      <c r="E44" s="38"/>
      <c r="F44" s="95" t="s">
        <v>302</v>
      </c>
      <c r="G44" s="96">
        <f>wGDPe!D15</f>
        <v>1672</v>
      </c>
      <c r="H44" s="97">
        <f>G59</f>
        <v>1981.2242310972408</v>
      </c>
      <c r="I44" s="1"/>
      <c r="J44" s="6" t="s">
        <v>1130</v>
      </c>
      <c r="K44" s="6">
        <f>wGFS!C23</f>
        <v>424.40257146121701</v>
      </c>
      <c r="L44" s="42">
        <f t="shared" si="6"/>
        <v>397.41341178803322</v>
      </c>
      <c r="M44" s="21"/>
      <c r="N44" s="6">
        <f>wGFS!E23</f>
        <v>0</v>
      </c>
      <c r="O44" s="38"/>
      <c r="P44" s="1"/>
      <c r="Q44" s="1"/>
      <c r="R44" s="1"/>
      <c r="S44" s="1"/>
      <c r="T44" s="5" t="s">
        <v>293</v>
      </c>
      <c r="U44" s="31">
        <f>U43-R43</f>
        <v>0</v>
      </c>
      <c r="V44" s="31">
        <f>V43-S43</f>
        <v>0</v>
      </c>
      <c r="W44" s="31"/>
      <c r="X44" s="1"/>
      <c r="Y44" s="1"/>
      <c r="Z44" s="1"/>
      <c r="AA44" s="1"/>
      <c r="AB44" s="1"/>
    </row>
    <row r="45" spans="1:28" x14ac:dyDescent="0.35">
      <c r="A45" s="1"/>
      <c r="B45" s="1"/>
      <c r="C45" s="6"/>
      <c r="D45" s="6"/>
      <c r="E45" s="38"/>
      <c r="F45" s="95" t="s">
        <v>258</v>
      </c>
      <c r="G45" s="96">
        <f>wGDPe!D16</f>
        <v>878</v>
      </c>
      <c r="H45" s="97">
        <f>G60</f>
        <v>569.174842650649</v>
      </c>
      <c r="I45" s="1"/>
      <c r="J45" s="6" t="s">
        <v>1035</v>
      </c>
      <c r="K45" s="6">
        <f>wGFS!C24</f>
        <v>220.93424704773577</v>
      </c>
      <c r="L45" s="42">
        <f t="shared" si="6"/>
        <v>206.88430938992195</v>
      </c>
      <c r="M45" s="21"/>
      <c r="N45" s="6">
        <f>wGFS!E24</f>
        <v>0</v>
      </c>
      <c r="O45" s="38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x14ac:dyDescent="0.35">
      <c r="A46" s="1"/>
      <c r="B46" s="1"/>
      <c r="C46" s="23" t="s">
        <v>82</v>
      </c>
      <c r="D46" s="23">
        <f>SUM(D34:D45)</f>
        <v>7696.0000000000009</v>
      </c>
      <c r="E46" s="23">
        <f>SUM(E34:E45)</f>
        <v>7694.2341796927794</v>
      </c>
      <c r="F46" s="24" t="s">
        <v>82</v>
      </c>
      <c r="G46" s="23">
        <f>SUM(G34:G40)-G43</f>
        <v>7695</v>
      </c>
      <c r="H46" s="23">
        <f>SUM(H34:H36,H39:H40)-H43</f>
        <v>7694.2341796927803</v>
      </c>
      <c r="I46" s="1"/>
      <c r="J46" s="6" t="s">
        <v>193</v>
      </c>
      <c r="K46" s="6">
        <f>wGFS!C25</f>
        <v>0</v>
      </c>
      <c r="L46" s="42">
        <f t="shared" si="3"/>
        <v>0</v>
      </c>
      <c r="M46" s="21"/>
      <c r="N46" s="6">
        <f>wGFS!E25</f>
        <v>0</v>
      </c>
      <c r="O46" s="38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x14ac:dyDescent="0.35">
      <c r="A47" s="1"/>
      <c r="B47" s="1"/>
      <c r="C47" s="1"/>
      <c r="D47" s="1"/>
      <c r="E47" s="1"/>
      <c r="F47" s="5" t="s">
        <v>293</v>
      </c>
      <c r="G47" s="31">
        <f>G46-D46</f>
        <v>-1.0000000000009095</v>
      </c>
      <c r="H47" s="31">
        <f>H46-E46</f>
        <v>0</v>
      </c>
      <c r="I47" s="1"/>
      <c r="J47" s="6" t="s">
        <v>194</v>
      </c>
      <c r="K47" s="6">
        <f>wGFS!C26</f>
        <v>0</v>
      </c>
      <c r="L47" s="42">
        <f t="shared" si="3"/>
        <v>0</v>
      </c>
      <c r="M47" s="21"/>
      <c r="N47" s="6">
        <f>wGFS!E26</f>
        <v>0</v>
      </c>
      <c r="O47" s="38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x14ac:dyDescent="0.35">
      <c r="A48" s="1"/>
      <c r="B48" s="1"/>
      <c r="C48" s="1"/>
      <c r="D48" s="1"/>
      <c r="E48" s="1"/>
      <c r="F48" s="1"/>
      <c r="G48" s="1"/>
      <c r="H48" s="1"/>
      <c r="I48" s="1"/>
      <c r="J48" s="6" t="s">
        <v>196</v>
      </c>
      <c r="K48" s="6">
        <f>wGFS!C27</f>
        <v>0</v>
      </c>
      <c r="L48" s="42">
        <f t="shared" si="3"/>
        <v>0</v>
      </c>
      <c r="M48" s="21"/>
      <c r="N48" s="6">
        <f>wGFS!E27</f>
        <v>0</v>
      </c>
      <c r="O48" s="38"/>
      <c r="P48" s="39"/>
      <c r="Q48" s="1" t="s">
        <v>3</v>
      </c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x14ac:dyDescent="0.35">
      <c r="A49" s="1"/>
      <c r="B49" s="1"/>
      <c r="C49" s="1"/>
      <c r="D49" s="3" t="s">
        <v>1029</v>
      </c>
      <c r="E49" s="1"/>
      <c r="F49" s="1"/>
      <c r="G49" s="1"/>
      <c r="H49" s="1"/>
      <c r="I49" s="1"/>
      <c r="J49" s="6" t="s">
        <v>45</v>
      </c>
      <c r="K49" s="6">
        <f>wGFS!C28</f>
        <v>196.149629197</v>
      </c>
      <c r="L49" s="42">
        <f t="shared" si="3"/>
        <v>196.149629197</v>
      </c>
      <c r="M49" s="21"/>
      <c r="N49" s="6">
        <f>wGFS!E28</f>
        <v>0</v>
      </c>
      <c r="O49" s="38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x14ac:dyDescent="0.35">
      <c r="A50" s="1"/>
      <c r="B50" s="1"/>
      <c r="C50" s="1"/>
      <c r="D50" s="1" t="s">
        <v>272</v>
      </c>
      <c r="E50" s="1"/>
      <c r="F50" s="1" t="s">
        <v>273</v>
      </c>
      <c r="G50" s="1"/>
      <c r="H50" s="1"/>
      <c r="I50" s="1"/>
      <c r="J50" s="6" t="s">
        <v>42</v>
      </c>
      <c r="K50" s="6">
        <f>wGFS!C29</f>
        <v>69.912831397500014</v>
      </c>
      <c r="L50" s="42">
        <f t="shared" si="3"/>
        <v>69.912831397500014</v>
      </c>
      <c r="M50" s="21"/>
      <c r="N50" s="6">
        <f>wGFS!E29</f>
        <v>0</v>
      </c>
      <c r="O50" s="38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x14ac:dyDescent="0.35">
      <c r="A51" s="1"/>
      <c r="B51" s="1"/>
      <c r="C51" s="1"/>
      <c r="D51" s="70"/>
      <c r="E51" s="70" t="s">
        <v>276</v>
      </c>
      <c r="F51" s="71"/>
      <c r="G51" s="70" t="s">
        <v>276</v>
      </c>
      <c r="H51" s="1"/>
      <c r="I51" s="1"/>
      <c r="J51" s="6" t="s">
        <v>79</v>
      </c>
      <c r="K51" s="6">
        <f>wGFS!C30</f>
        <v>345.44354633699999</v>
      </c>
      <c r="L51" s="42">
        <f t="shared" si="3"/>
        <v>345.44354633699999</v>
      </c>
      <c r="M51" s="21" t="s">
        <v>295</v>
      </c>
      <c r="N51" s="6">
        <f>wGFS!E30</f>
        <v>189.24023659799997</v>
      </c>
      <c r="O51" s="47">
        <f>L52-SUM(O34:O50)</f>
        <v>205.20132598939927</v>
      </c>
      <c r="P51" s="39"/>
      <c r="Q51" s="1"/>
      <c r="R51" s="1"/>
      <c r="S51" s="1"/>
      <c r="T51" s="1"/>
      <c r="U51" s="1"/>
      <c r="V51" s="48" t="s">
        <v>1031</v>
      </c>
      <c r="W51" s="48" t="s">
        <v>1031</v>
      </c>
      <c r="X51" s="48" t="s">
        <v>1031</v>
      </c>
      <c r="Y51" s="48" t="s">
        <v>1031</v>
      </c>
      <c r="Z51" s="205" t="s">
        <v>1030</v>
      </c>
      <c r="AA51" s="48" t="s">
        <v>1030</v>
      </c>
      <c r="AB51" s="1"/>
    </row>
    <row r="52" spans="1:28" ht="14.5" customHeight="1" x14ac:dyDescent="0.35">
      <c r="A52" s="1"/>
      <c r="B52" s="1"/>
      <c r="C52" s="1"/>
      <c r="D52" s="6" t="s">
        <v>278</v>
      </c>
      <c r="E52" s="6">
        <v>7040.6968574328803</v>
      </c>
      <c r="F52" s="21" t="s">
        <v>731</v>
      </c>
      <c r="G52" s="6">
        <v>5438.5454545517696</v>
      </c>
      <c r="H52" s="192"/>
      <c r="I52" s="1"/>
      <c r="J52" s="23" t="s">
        <v>82</v>
      </c>
      <c r="K52" s="23">
        <f>SUM(K34:K51)</f>
        <v>1789.7566926575</v>
      </c>
      <c r="L52" s="23">
        <f>SUM(L34:L51)</f>
        <v>1745.3736330533991</v>
      </c>
      <c r="M52" s="24" t="s">
        <v>82</v>
      </c>
      <c r="N52" s="23">
        <f>SUM(N34:N51)</f>
        <v>1789.7566926569996</v>
      </c>
      <c r="O52" s="23">
        <f>SUM(O34:O51)</f>
        <v>1745.3736330533991</v>
      </c>
      <c r="P52" s="39"/>
      <c r="Q52" s="1"/>
      <c r="R52" s="1"/>
      <c r="S52" s="1"/>
      <c r="T52" s="1"/>
      <c r="U52" s="1"/>
      <c r="V52" s="206" t="s">
        <v>44</v>
      </c>
      <c r="W52" s="206" t="s">
        <v>49</v>
      </c>
      <c r="X52" s="206" t="s">
        <v>61</v>
      </c>
      <c r="Y52" s="206" t="s">
        <v>78</v>
      </c>
      <c r="Z52" s="207" t="s">
        <v>49</v>
      </c>
      <c r="AA52" s="206" t="s">
        <v>78</v>
      </c>
      <c r="AB52" s="1"/>
    </row>
    <row r="53" spans="1:28" ht="14.5" customHeight="1" x14ac:dyDescent="0.35">
      <c r="A53" s="1"/>
      <c r="B53" s="1"/>
      <c r="C53" s="1"/>
      <c r="D53" s="6" t="s">
        <v>282</v>
      </c>
      <c r="E53" s="6">
        <v>653.53732225989904</v>
      </c>
      <c r="F53" s="21" t="s">
        <v>732</v>
      </c>
      <c r="G53" s="6">
        <v>1429.3237915740899</v>
      </c>
      <c r="H53" s="192"/>
      <c r="I53" s="1"/>
      <c r="J53" s="1"/>
      <c r="K53" s="1"/>
      <c r="L53" s="1"/>
      <c r="M53" s="5" t="s">
        <v>293</v>
      </c>
      <c r="N53" s="31">
        <f>N52-K52</f>
        <v>-5.0044945965055376E-10</v>
      </c>
      <c r="O53" s="31">
        <f>O52-L52</f>
        <v>0</v>
      </c>
      <c r="P53" s="39"/>
      <c r="Q53" s="1"/>
      <c r="R53" s="1"/>
      <c r="S53" s="1"/>
      <c r="T53" s="1"/>
      <c r="U53" s="48" t="s">
        <v>201</v>
      </c>
      <c r="V53" s="199">
        <f>F12/$F$27</f>
        <v>0.99224390662104789</v>
      </c>
      <c r="W53" s="199">
        <f>F13/$F$27</f>
        <v>0</v>
      </c>
      <c r="X53" s="199">
        <f>F18/$F$27</f>
        <v>0</v>
      </c>
      <c r="Y53" s="199">
        <f>F26/$F$27</f>
        <v>7.7560933789521079E-3</v>
      </c>
      <c r="Z53" s="209">
        <f>K8/$Y8</f>
        <v>0</v>
      </c>
      <c r="AA53" s="199">
        <f>X8/$Y8</f>
        <v>1.6453115865884107E-3</v>
      </c>
      <c r="AB53" s="1"/>
    </row>
    <row r="54" spans="1:28" x14ac:dyDescent="0.35">
      <c r="A54" s="1"/>
      <c r="B54" s="1"/>
      <c r="C54" s="1"/>
      <c r="D54" s="6"/>
      <c r="E54" s="6"/>
      <c r="F54" s="21" t="s">
        <v>387</v>
      </c>
      <c r="G54" s="6">
        <v>1797.2623092776601</v>
      </c>
      <c r="H54" s="192"/>
      <c r="I54" s="1"/>
      <c r="J54" s="1"/>
      <c r="K54" s="43"/>
      <c r="L54" s="43"/>
      <c r="M54" s="39"/>
      <c r="N54" s="39"/>
      <c r="O54" s="43"/>
      <c r="P54" s="39"/>
      <c r="Q54" s="1"/>
      <c r="R54" s="1"/>
      <c r="S54" s="1"/>
      <c r="T54" s="1"/>
      <c r="U54" s="48" t="s">
        <v>202</v>
      </c>
      <c r="V54" s="199">
        <f>G12/$G$27</f>
        <v>1</v>
      </c>
      <c r="W54" s="199">
        <f>G13/$G$27</f>
        <v>0</v>
      </c>
      <c r="X54" s="199">
        <f>G18/$G$27</f>
        <v>0</v>
      </c>
      <c r="Y54" s="199">
        <f>G26/$G$27</f>
        <v>0</v>
      </c>
      <c r="Z54" s="209">
        <f t="shared" ref="Z54:Z55" si="7">K9/$Y9</f>
        <v>0</v>
      </c>
      <c r="AA54" s="199">
        <f t="shared" ref="AA54:AA55" si="8">X9/$Y9</f>
        <v>0</v>
      </c>
      <c r="AB54" s="1"/>
    </row>
    <row r="55" spans="1:28" x14ac:dyDescent="0.35">
      <c r="A55" s="1"/>
      <c r="B55" s="1"/>
      <c r="C55" s="1"/>
      <c r="D55" s="6"/>
      <c r="E55" s="6"/>
      <c r="F55" s="21" t="s">
        <v>733</v>
      </c>
      <c r="G55" s="6">
        <v>1579.5016980371599</v>
      </c>
      <c r="H55" s="192"/>
      <c r="I55" s="1"/>
      <c r="J55" s="1"/>
      <c r="K55" s="1"/>
      <c r="L55" s="1"/>
      <c r="M55" s="70"/>
      <c r="N55" s="70" t="s">
        <v>276</v>
      </c>
      <c r="O55" s="70" t="s">
        <v>277</v>
      </c>
      <c r="P55" s="39"/>
      <c r="Q55" s="1"/>
      <c r="R55" s="1"/>
      <c r="S55" s="1"/>
      <c r="T55" s="1"/>
      <c r="U55" s="48" t="s">
        <v>203</v>
      </c>
      <c r="V55" s="199">
        <f>H12/$H$27</f>
        <v>0</v>
      </c>
      <c r="W55" s="199">
        <f>H13/$H$27</f>
        <v>0</v>
      </c>
      <c r="X55" s="199">
        <f>H18/$H$27</f>
        <v>4.5479342369751928E-4</v>
      </c>
      <c r="Y55" s="199">
        <f>H26/$H$27</f>
        <v>8.8826143858736398E-2</v>
      </c>
      <c r="Z55" s="209">
        <f t="shared" si="7"/>
        <v>0</v>
      </c>
      <c r="AA55" s="199">
        <f t="shared" si="8"/>
        <v>4.4878413814702202E-3</v>
      </c>
      <c r="AB55" s="1"/>
    </row>
    <row r="56" spans="1:28" x14ac:dyDescent="0.35">
      <c r="A56" s="1"/>
      <c r="B56" s="1"/>
      <c r="C56" s="1"/>
      <c r="D56" s="6"/>
      <c r="E56" s="6"/>
      <c r="F56" s="95" t="s">
        <v>302</v>
      </c>
      <c r="G56" s="96">
        <f>G55-G57</f>
        <v>883.21671262239545</v>
      </c>
      <c r="H56" s="193"/>
      <c r="I56" s="1"/>
      <c r="J56" s="1"/>
      <c r="K56" s="43"/>
      <c r="L56" s="43"/>
      <c r="M56" s="40" t="s">
        <v>1023</v>
      </c>
      <c r="N56" s="6">
        <f>wGFS!B36</f>
        <v>602.89737724849999</v>
      </c>
      <c r="O56" s="38">
        <f>N56</f>
        <v>602.89737724849999</v>
      </c>
      <c r="P56" s="39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x14ac:dyDescent="0.35">
      <c r="A57" s="1"/>
      <c r="B57" s="1"/>
      <c r="C57" s="1"/>
      <c r="D57" s="6"/>
      <c r="E57" s="6"/>
      <c r="F57" s="95" t="s">
        <v>258</v>
      </c>
      <c r="G57" s="96">
        <v>696.28498541476449</v>
      </c>
      <c r="H57" s="193"/>
      <c r="I57" s="1"/>
      <c r="J57" s="1"/>
      <c r="K57" s="43"/>
      <c r="L57" s="43"/>
      <c r="M57" s="39"/>
      <c r="N57" s="39"/>
      <c r="O57" s="43"/>
      <c r="P57" s="39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x14ac:dyDescent="0.35">
      <c r="A58" s="1"/>
      <c r="B58" s="1"/>
      <c r="C58" s="1"/>
      <c r="D58" s="6"/>
      <c r="E58" s="6"/>
      <c r="F58" s="21" t="s">
        <v>734</v>
      </c>
      <c r="G58" s="6">
        <v>2550.3990737478898</v>
      </c>
      <c r="H58" s="192"/>
      <c r="I58" s="1"/>
      <c r="J58" s="1"/>
      <c r="K58" s="43"/>
      <c r="L58" s="43"/>
      <c r="M58" s="39"/>
      <c r="N58" s="39"/>
      <c r="O58" s="43"/>
      <c r="P58" s="39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x14ac:dyDescent="0.35">
      <c r="A59" s="1"/>
      <c r="B59" s="1"/>
      <c r="C59" s="1"/>
      <c r="D59" s="6"/>
      <c r="E59" s="6"/>
      <c r="F59" s="95" t="s">
        <v>302</v>
      </c>
      <c r="G59" s="96">
        <f>G58-G60</f>
        <v>1981.2242310972408</v>
      </c>
      <c r="H59" s="193"/>
      <c r="I59" s="1"/>
      <c r="J59" s="1"/>
      <c r="K59" s="43"/>
      <c r="L59" s="43"/>
      <c r="M59" s="39"/>
      <c r="N59" s="39"/>
      <c r="O59" s="43"/>
      <c r="P59" s="39"/>
      <c r="Q59" s="1"/>
      <c r="R59" s="1"/>
      <c r="S59" s="48" t="s">
        <v>1030</v>
      </c>
      <c r="T59" s="48" t="s">
        <v>1030</v>
      </c>
      <c r="U59" s="48" t="s">
        <v>1030</v>
      </c>
      <c r="V59" s="48" t="s">
        <v>1030</v>
      </c>
      <c r="W59" s="205" t="s">
        <v>1031</v>
      </c>
      <c r="X59" s="48" t="s">
        <v>1031</v>
      </c>
      <c r="Y59" s="48" t="s">
        <v>1031</v>
      </c>
      <c r="Z59" s="48" t="s">
        <v>1031</v>
      </c>
      <c r="AA59" s="48" t="s">
        <v>1031</v>
      </c>
      <c r="AB59" s="1"/>
    </row>
    <row r="60" spans="1:28" x14ac:dyDescent="0.35">
      <c r="A60" s="1"/>
      <c r="B60" s="1"/>
      <c r="C60" s="1"/>
      <c r="D60" s="6"/>
      <c r="E60" s="6"/>
      <c r="F60" s="95" t="s">
        <v>258</v>
      </c>
      <c r="G60" s="96">
        <v>569.174842650649</v>
      </c>
      <c r="H60" s="193"/>
      <c r="I60" s="1"/>
      <c r="J60" s="1"/>
      <c r="K60" s="43"/>
      <c r="L60" s="43"/>
      <c r="M60" s="39"/>
      <c r="N60" s="39"/>
      <c r="O60" s="43"/>
      <c r="P60" s="39"/>
      <c r="Q60" s="1"/>
      <c r="R60" s="1"/>
      <c r="S60" s="206" t="s">
        <v>1032</v>
      </c>
      <c r="T60" s="206" t="s">
        <v>41</v>
      </c>
      <c r="U60" s="206" t="s">
        <v>49</v>
      </c>
      <c r="V60" s="206" t="s">
        <v>78</v>
      </c>
      <c r="W60" s="207" t="s">
        <v>1033</v>
      </c>
      <c r="X60" s="206" t="s">
        <v>49</v>
      </c>
      <c r="Y60" s="206" t="s">
        <v>58</v>
      </c>
      <c r="Z60" s="206" t="s">
        <v>71</v>
      </c>
      <c r="AA60" s="206" t="s">
        <v>78</v>
      </c>
      <c r="AB60" s="1"/>
    </row>
    <row r="61" spans="1:28" x14ac:dyDescent="0.35">
      <c r="A61" s="1"/>
      <c r="B61" s="1"/>
      <c r="C61" s="1"/>
      <c r="D61" s="23" t="s">
        <v>82</v>
      </c>
      <c r="E61" s="23">
        <f>SUM(E52:E60)</f>
        <v>7694.2341796927794</v>
      </c>
      <c r="F61" s="24" t="s">
        <v>82</v>
      </c>
      <c r="G61" s="23">
        <f>SUM(G52:G55)-G58</f>
        <v>7694.2341796927894</v>
      </c>
      <c r="H61" s="1"/>
      <c r="I61" s="1"/>
      <c r="J61" s="1"/>
      <c r="K61" s="43"/>
      <c r="L61" s="43"/>
      <c r="M61" s="39"/>
      <c r="N61" s="39"/>
      <c r="O61" s="43"/>
      <c r="P61" s="39"/>
      <c r="Q61" s="1"/>
      <c r="R61" s="48" t="s">
        <v>205</v>
      </c>
      <c r="S61" s="96">
        <f>Y12-SUM(T61:V61)</f>
        <v>4441.0686826106339</v>
      </c>
      <c r="T61" s="96">
        <f>I12</f>
        <v>2032.1044210254643</v>
      </c>
      <c r="U61" s="96">
        <f>K12</f>
        <v>252.0402652265</v>
      </c>
      <c r="V61" s="96">
        <f>X12</f>
        <v>172.61253893863847</v>
      </c>
      <c r="W61" s="208">
        <f>J6</f>
        <v>5676.1315554035091</v>
      </c>
      <c r="X61" s="96">
        <f>J13</f>
        <v>196.149629197</v>
      </c>
      <c r="Y61" s="96">
        <f>J16</f>
        <v>315.56828966737021</v>
      </c>
      <c r="Z61" s="96">
        <f>J23</f>
        <v>661.78914283431823</v>
      </c>
      <c r="AA61" s="96">
        <f>J26</f>
        <v>48.18729069903965</v>
      </c>
      <c r="AB61" s="1"/>
    </row>
    <row r="62" spans="1:28" x14ac:dyDescent="0.35">
      <c r="A62" s="1"/>
      <c r="B62" s="1"/>
      <c r="C62" s="1"/>
      <c r="D62" s="1"/>
      <c r="E62" s="1"/>
      <c r="F62" s="5" t="s">
        <v>293</v>
      </c>
      <c r="G62" s="31">
        <f>G61-E61</f>
        <v>1.0004441719502211E-11</v>
      </c>
      <c r="H62" s="1"/>
      <c r="I62" s="1"/>
      <c r="J62" s="1"/>
      <c r="K62" s="43"/>
      <c r="L62" s="43"/>
      <c r="M62" s="39"/>
      <c r="N62" s="39"/>
      <c r="O62" s="43"/>
      <c r="P62" s="39"/>
      <c r="Q62" s="1"/>
      <c r="R62" s="1"/>
      <c r="S62" s="199">
        <f>S61/SUM($S$61:$V$61)</f>
        <v>0.64383600600704005</v>
      </c>
      <c r="T62" s="199">
        <f>T61/SUM($S$61:$V$61)</f>
        <v>0.29460071161367152</v>
      </c>
      <c r="U62" s="199">
        <f>U61/SUM($S$61:$V$61)</f>
        <v>3.6539087619107624E-2</v>
      </c>
      <c r="V62" s="199">
        <f>V61/SUM($S$61:$V$61)</f>
        <v>2.502419476018071E-2</v>
      </c>
      <c r="W62" s="209">
        <f>W61/SUM($W$61:$AA$61)</f>
        <v>0.82288704169584392</v>
      </c>
      <c r="X62" s="199">
        <f t="shared" ref="X62:AA62" si="9">X61/SUM($W$61:$AA$61)</f>
        <v>2.8436442412262185E-2</v>
      </c>
      <c r="Y62" s="199">
        <f t="shared" si="9"/>
        <v>4.5748949579964289E-2</v>
      </c>
      <c r="Z62" s="199">
        <f t="shared" si="9"/>
        <v>9.5941699845723025E-2</v>
      </c>
      <c r="AA62" s="199">
        <f t="shared" si="9"/>
        <v>6.9858664662065841E-3</v>
      </c>
      <c r="AB62" s="1"/>
    </row>
    <row r="63" spans="1:28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43"/>
      <c r="L63" s="43"/>
      <c r="M63" s="39"/>
      <c r="N63" s="39"/>
      <c r="O63" s="43"/>
      <c r="P63" s="39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idden="1" x14ac:dyDescent="0.35">
      <c r="K64" s="46"/>
      <c r="L64" s="46"/>
      <c r="N64" s="46"/>
      <c r="O64" s="46"/>
      <c r="P64" s="46"/>
      <c r="Q64" s="46"/>
      <c r="R64" s="46"/>
      <c r="S64" s="46"/>
      <c r="Y64" s="45"/>
      <c r="Z64" s="45"/>
    </row>
    <row r="65" spans="14:26" hidden="1" x14ac:dyDescent="0.35">
      <c r="N65" s="46"/>
      <c r="O65" s="46"/>
      <c r="P65" s="46"/>
      <c r="Q65" s="46"/>
      <c r="R65" s="46"/>
      <c r="S65" s="46"/>
      <c r="Y65" s="45"/>
      <c r="Z65" s="45"/>
    </row>
    <row r="67" spans="14:26" hidden="1" x14ac:dyDescent="0.35">
      <c r="O67" s="45"/>
      <c r="P67" s="45"/>
      <c r="Q67" s="45"/>
      <c r="R67" s="45"/>
      <c r="S67" s="45"/>
      <c r="T67" s="45"/>
      <c r="U67" s="45"/>
      <c r="V67" s="45"/>
      <c r="W67" s="45"/>
      <c r="X67" s="45"/>
    </row>
    <row r="68" spans="14:26" hidden="1" x14ac:dyDescent="0.35">
      <c r="V68" s="45"/>
      <c r="W68" s="45"/>
      <c r="X68" s="45"/>
      <c r="Y68" s="45"/>
      <c r="Z68" s="45"/>
    </row>
    <row r="69" spans="14:26" hidden="1" x14ac:dyDescent="0.35">
      <c r="V69" s="45"/>
      <c r="W69" s="45"/>
      <c r="X69" s="45"/>
      <c r="Y69" s="45"/>
      <c r="Z69" s="45"/>
    </row>
    <row r="70" spans="14:26" hidden="1" x14ac:dyDescent="0.35">
      <c r="U70" s="45"/>
      <c r="V70" s="45"/>
      <c r="W70" s="45"/>
      <c r="X70" s="45"/>
      <c r="Y70" s="45"/>
    </row>
    <row r="71" spans="14:26" hidden="1" x14ac:dyDescent="0.35">
      <c r="Y71" s="45"/>
      <c r="Z71" s="45"/>
    </row>
    <row r="72" spans="14:26" hidden="1" x14ac:dyDescent="0.35">
      <c r="O72" s="45"/>
      <c r="P72" s="45"/>
      <c r="Q72" s="45"/>
      <c r="R72" s="45"/>
      <c r="S72" s="45"/>
      <c r="T72" s="45"/>
      <c r="U72" s="45"/>
      <c r="V72" s="45"/>
      <c r="W72" s="45"/>
      <c r="X72" s="45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10094-EF4C-41B8-8A31-A8E5A99AA039}">
  <sheetPr>
    <tabColor theme="9" tint="-0.499984740745262"/>
  </sheetPr>
  <dimension ref="A1:AV153"/>
  <sheetViews>
    <sheetView zoomScaleNormal="100" workbookViewId="0">
      <pane xSplit="8" ySplit="10" topLeftCell="I11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ColWidth="0" defaultRowHeight="14.5" zeroHeight="1" x14ac:dyDescent="0.35"/>
  <cols>
    <col min="1" max="1" width="2.26953125" customWidth="1"/>
    <col min="2" max="5" width="8.7265625" customWidth="1"/>
    <col min="6" max="6" width="2.26953125" customWidth="1"/>
    <col min="7" max="7" width="8.7265625" customWidth="1"/>
    <col min="8" max="8" width="38.81640625" customWidth="1"/>
    <col min="9" max="48" width="8.7265625" customWidth="1"/>
    <col min="49" max="16384" width="8.7265625" hidden="1"/>
  </cols>
  <sheetData>
    <row r="1" spans="1:48" ht="18.5" x14ac:dyDescent="0.45">
      <c r="A1" s="263" t="s">
        <v>296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3"/>
      <c r="W1" s="263"/>
      <c r="X1" s="263"/>
      <c r="Y1" s="263"/>
      <c r="Z1" s="263"/>
      <c r="AA1" s="263"/>
      <c r="AB1" s="263"/>
      <c r="AC1" s="263"/>
      <c r="AD1" s="263"/>
      <c r="AE1" s="263"/>
      <c r="AF1" s="263"/>
      <c r="AG1" s="263"/>
      <c r="AH1" s="263"/>
      <c r="AI1" s="263"/>
      <c r="AJ1" s="263"/>
      <c r="AK1" s="263"/>
      <c r="AL1" s="263"/>
      <c r="AM1" s="263"/>
      <c r="AN1" s="263"/>
      <c r="AO1" s="263"/>
      <c r="AP1" s="263"/>
      <c r="AQ1" s="263"/>
      <c r="AR1" s="263"/>
      <c r="AS1" s="263"/>
      <c r="AT1" s="263"/>
      <c r="AU1" s="263"/>
      <c r="AV1" s="263"/>
    </row>
    <row r="2" spans="1:48" x14ac:dyDescent="0.35">
      <c r="A2" s="27" t="s">
        <v>267</v>
      </c>
      <c r="B2" s="1"/>
      <c r="C2" s="1"/>
      <c r="D2" s="1"/>
      <c r="E2" s="1"/>
      <c r="F2" s="1" t="s">
        <v>1131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35">
      <c r="A3" s="1"/>
      <c r="B3" s="1"/>
      <c r="C3" s="1"/>
      <c r="D3" s="1"/>
      <c r="E3" s="1"/>
      <c r="F3" s="1"/>
      <c r="G3" s="250">
        <f>B4</f>
        <v>2017</v>
      </c>
      <c r="H3" s="157"/>
      <c r="I3" s="157">
        <v>2010</v>
      </c>
      <c r="J3" s="157">
        <v>2011</v>
      </c>
      <c r="K3" s="157">
        <v>2012</v>
      </c>
      <c r="L3" s="157">
        <v>2013</v>
      </c>
      <c r="M3" s="157">
        <v>2014</v>
      </c>
      <c r="N3" s="157">
        <v>2015</v>
      </c>
      <c r="O3" s="157">
        <v>2016</v>
      </c>
      <c r="P3" s="157">
        <v>2017</v>
      </c>
      <c r="Q3" s="157">
        <v>2018</v>
      </c>
      <c r="R3" s="157">
        <v>2019</v>
      </c>
      <c r="S3" s="157">
        <v>2020</v>
      </c>
      <c r="T3" s="157">
        <v>2021</v>
      </c>
      <c r="U3" s="157">
        <v>2022</v>
      </c>
      <c r="V3" s="157">
        <v>2023</v>
      </c>
      <c r="W3" s="157">
        <v>2024</v>
      </c>
      <c r="X3" s="157">
        <v>2025</v>
      </c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35">
      <c r="A4" s="1"/>
      <c r="B4" s="92">
        <f>Notes!B5</f>
        <v>2017</v>
      </c>
      <c r="C4" s="3" t="s">
        <v>1</v>
      </c>
      <c r="D4" s="1"/>
      <c r="E4" s="1"/>
      <c r="F4" s="1"/>
      <c r="G4" s="38">
        <f>SUMIF($I$3:$X$3,$G$3,$I$4:$X$4)</f>
        <v>831.53</v>
      </c>
      <c r="H4" s="53" t="s">
        <v>1112</v>
      </c>
      <c r="I4" s="55">
        <v>583.13</v>
      </c>
      <c r="J4" s="55">
        <v>600.30999999999995</v>
      </c>
      <c r="K4" s="55">
        <v>614.29999999999995</v>
      </c>
      <c r="L4" s="55">
        <v>646.64</v>
      </c>
      <c r="M4" s="55">
        <v>681.86</v>
      </c>
      <c r="N4" s="55">
        <v>720.98</v>
      </c>
      <c r="O4" s="55">
        <v>787.25</v>
      </c>
      <c r="P4" s="55">
        <v>831.53</v>
      </c>
      <c r="Q4" s="55">
        <v>861.09</v>
      </c>
      <c r="R4" s="55"/>
      <c r="S4" s="55"/>
      <c r="T4" s="55"/>
      <c r="U4" s="55"/>
      <c r="V4" s="55"/>
      <c r="W4" s="55"/>
      <c r="X4" s="55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35">
      <c r="A5" s="1"/>
      <c r="B5" s="141">
        <v>1E-3</v>
      </c>
      <c r="C5" s="3" t="s">
        <v>297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35">
      <c r="A6" s="1"/>
      <c r="B6" s="6">
        <f>G4</f>
        <v>831.53</v>
      </c>
      <c r="C6" s="1" t="s">
        <v>723</v>
      </c>
      <c r="D6" s="1"/>
      <c r="E6" s="1"/>
      <c r="F6" s="1"/>
      <c r="G6" s="1"/>
      <c r="H6" s="3" t="s">
        <v>1069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35">
      <c r="A7" s="1"/>
      <c r="B7" s="1"/>
      <c r="C7" s="1"/>
      <c r="D7" s="1"/>
      <c r="E7" s="1"/>
      <c r="F7" s="1"/>
      <c r="G7" s="3"/>
      <c r="H7" s="1" t="s">
        <v>1070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35">
      <c r="A8" s="1"/>
      <c r="B8" s="1"/>
      <c r="C8" s="1"/>
      <c r="D8" s="1"/>
      <c r="E8" s="1"/>
      <c r="F8" s="1"/>
      <c r="G8" s="2"/>
      <c r="H8" s="142" t="s">
        <v>724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35">
      <c r="A9" s="1"/>
      <c r="B9" s="1"/>
      <c r="C9" s="1"/>
      <c r="D9" s="1"/>
      <c r="E9" s="1"/>
      <c r="F9" s="1"/>
      <c r="G9" s="1"/>
      <c r="H9" s="1"/>
      <c r="I9" s="65">
        <f>IF(ISERR(LEFT(I10,4)/1),"",LEFT(I10,4)/1)</f>
        <v>2010</v>
      </c>
      <c r="J9" s="65">
        <f t="shared" ref="J9:AU9" si="0">IF(ISERR(LEFT(J10,4)/1),"",LEFT(J10,4)/1)</f>
        <v>2011</v>
      </c>
      <c r="K9" s="65">
        <f t="shared" si="0"/>
        <v>2012</v>
      </c>
      <c r="L9" s="65">
        <f t="shared" si="0"/>
        <v>2013</v>
      </c>
      <c r="M9" s="65">
        <f t="shared" si="0"/>
        <v>2014</v>
      </c>
      <c r="N9" s="65">
        <f t="shared" si="0"/>
        <v>2015</v>
      </c>
      <c r="O9" s="65">
        <f t="shared" si="0"/>
        <v>2016</v>
      </c>
      <c r="P9" s="65">
        <f t="shared" si="0"/>
        <v>2017</v>
      </c>
      <c r="Q9" s="65">
        <f t="shared" si="0"/>
        <v>2017</v>
      </c>
      <c r="R9" s="65">
        <f t="shared" si="0"/>
        <v>2017</v>
      </c>
      <c r="S9" s="65">
        <f t="shared" si="0"/>
        <v>2017</v>
      </c>
      <c r="T9" s="65">
        <f t="shared" si="0"/>
        <v>2018</v>
      </c>
      <c r="U9" s="65">
        <f t="shared" si="0"/>
        <v>2018</v>
      </c>
      <c r="V9" s="65">
        <f t="shared" si="0"/>
        <v>2018</v>
      </c>
      <c r="W9" s="65">
        <f t="shared" si="0"/>
        <v>2018</v>
      </c>
      <c r="X9" s="65">
        <f t="shared" si="0"/>
        <v>2019</v>
      </c>
      <c r="Y9" s="65">
        <f t="shared" si="0"/>
        <v>2019</v>
      </c>
      <c r="Z9" s="65">
        <f t="shared" si="0"/>
        <v>2019</v>
      </c>
      <c r="AA9" s="65">
        <f t="shared" si="0"/>
        <v>2019</v>
      </c>
      <c r="AB9" s="65">
        <f t="shared" si="0"/>
        <v>2020</v>
      </c>
      <c r="AC9" s="65">
        <f t="shared" si="0"/>
        <v>2020</v>
      </c>
      <c r="AD9" s="65" t="str">
        <f t="shared" si="0"/>
        <v/>
      </c>
      <c r="AE9" s="65" t="str">
        <f t="shared" si="0"/>
        <v/>
      </c>
      <c r="AF9" s="65" t="str">
        <f t="shared" si="0"/>
        <v/>
      </c>
      <c r="AG9" s="65" t="str">
        <f t="shared" si="0"/>
        <v/>
      </c>
      <c r="AH9" s="65" t="str">
        <f t="shared" si="0"/>
        <v/>
      </c>
      <c r="AI9" s="65" t="str">
        <f t="shared" si="0"/>
        <v/>
      </c>
      <c r="AJ9" s="65" t="str">
        <f t="shared" si="0"/>
        <v/>
      </c>
      <c r="AK9" s="65" t="str">
        <f t="shared" si="0"/>
        <v/>
      </c>
      <c r="AL9" s="65" t="str">
        <f t="shared" si="0"/>
        <v/>
      </c>
      <c r="AM9" s="65" t="str">
        <f t="shared" si="0"/>
        <v/>
      </c>
      <c r="AN9" s="65" t="str">
        <f t="shared" si="0"/>
        <v/>
      </c>
      <c r="AO9" s="65" t="str">
        <f t="shared" si="0"/>
        <v/>
      </c>
      <c r="AP9" s="65" t="str">
        <f t="shared" si="0"/>
        <v/>
      </c>
      <c r="AQ9" s="65" t="str">
        <f t="shared" si="0"/>
        <v/>
      </c>
      <c r="AR9" s="65" t="str">
        <f t="shared" si="0"/>
        <v/>
      </c>
      <c r="AS9" s="65" t="str">
        <f t="shared" si="0"/>
        <v/>
      </c>
      <c r="AT9" s="65" t="str">
        <f t="shared" si="0"/>
        <v/>
      </c>
      <c r="AU9" s="65" t="str">
        <f t="shared" si="0"/>
        <v/>
      </c>
      <c r="AV9" s="1"/>
    </row>
    <row r="10" spans="1:48" x14ac:dyDescent="0.35">
      <c r="A10" s="1"/>
      <c r="B10" s="72" t="s">
        <v>272</v>
      </c>
      <c r="C10" s="72"/>
      <c r="D10" s="73" t="s">
        <v>273</v>
      </c>
      <c r="E10" s="72"/>
      <c r="F10" s="1"/>
      <c r="G10" s="229">
        <f>B4</f>
        <v>2017</v>
      </c>
      <c r="H10" s="230"/>
      <c r="I10" s="169">
        <v>2010</v>
      </c>
      <c r="J10" s="169">
        <v>2011</v>
      </c>
      <c r="K10" s="169">
        <v>2012</v>
      </c>
      <c r="L10" s="169">
        <v>2013</v>
      </c>
      <c r="M10" s="169">
        <v>2014</v>
      </c>
      <c r="N10" s="169">
        <v>2015</v>
      </c>
      <c r="O10" s="169">
        <v>2016</v>
      </c>
      <c r="P10" s="169" t="s">
        <v>1037</v>
      </c>
      <c r="Q10" s="169" t="s">
        <v>1038</v>
      </c>
      <c r="R10" s="169" t="s">
        <v>1039</v>
      </c>
      <c r="S10" s="169" t="s">
        <v>1040</v>
      </c>
      <c r="T10" s="169" t="s">
        <v>1041</v>
      </c>
      <c r="U10" s="169" t="s">
        <v>1042</v>
      </c>
      <c r="V10" s="169" t="s">
        <v>1043</v>
      </c>
      <c r="W10" s="169" t="s">
        <v>1044</v>
      </c>
      <c r="X10" s="169" t="s">
        <v>1045</v>
      </c>
      <c r="Y10" s="169" t="s">
        <v>1046</v>
      </c>
      <c r="Z10" s="169" t="s">
        <v>1047</v>
      </c>
      <c r="AA10" s="169" t="s">
        <v>1048</v>
      </c>
      <c r="AB10" s="169" t="s">
        <v>1049</v>
      </c>
      <c r="AC10" s="169" t="s">
        <v>1050</v>
      </c>
      <c r="AD10" s="169"/>
      <c r="AE10" s="169"/>
      <c r="AF10" s="169"/>
      <c r="AG10" s="169"/>
      <c r="AH10" s="169"/>
      <c r="AI10" s="169"/>
      <c r="AJ10" s="169"/>
      <c r="AK10" s="169"/>
      <c r="AL10" s="169"/>
      <c r="AM10" s="169"/>
      <c r="AN10" s="169"/>
      <c r="AO10" s="169"/>
      <c r="AP10" s="169"/>
      <c r="AQ10" s="169"/>
      <c r="AR10" s="169"/>
      <c r="AS10" s="169"/>
      <c r="AT10" s="169"/>
      <c r="AU10" s="169"/>
      <c r="AV10" s="1"/>
    </row>
    <row r="11" spans="1:48" x14ac:dyDescent="0.35">
      <c r="A11" s="1"/>
      <c r="B11" s="6" t="s">
        <v>280</v>
      </c>
      <c r="C11" s="6">
        <f>G18</f>
        <v>865.17623335904841</v>
      </c>
      <c r="D11" s="21" t="s">
        <v>281</v>
      </c>
      <c r="E11" s="6">
        <f>G19</f>
        <v>1675.0045721604722</v>
      </c>
      <c r="F11" s="1"/>
      <c r="G11" s="161">
        <f t="shared" ref="G11:G42" si="1">SUMIF($I$9:$AU$9,G$10,$I11:$AU11)*$G$4*$B$5</f>
        <v>-716.37178328274899</v>
      </c>
      <c r="H11" s="157" t="s">
        <v>271</v>
      </c>
      <c r="I11" s="158">
        <v>-399.14243773980229</v>
      </c>
      <c r="J11" s="158">
        <v>-477.01051383731556</v>
      </c>
      <c r="K11" s="158">
        <v>-741.01596068013123</v>
      </c>
      <c r="L11" s="158">
        <v>-585.10560774615442</v>
      </c>
      <c r="M11" s="158">
        <v>-934.61950084757905</v>
      </c>
      <c r="N11" s="158">
        <v>-1083.6714859383137</v>
      </c>
      <c r="O11" s="158">
        <v>-1330.8223647670379</v>
      </c>
      <c r="P11" s="158">
        <v>-228.63632521963677</v>
      </c>
      <c r="Q11" s="158">
        <v>-186.39792778222181</v>
      </c>
      <c r="R11" s="158">
        <v>-251.98705476698149</v>
      </c>
      <c r="S11" s="158">
        <v>-194.48914078112091</v>
      </c>
      <c r="T11" s="158">
        <v>-280.72792139413662</v>
      </c>
      <c r="U11" s="158">
        <v>-225.60468749062181</v>
      </c>
      <c r="V11" s="158">
        <v>-202.27276799556091</v>
      </c>
      <c r="W11" s="158">
        <v>-270.9044517803311</v>
      </c>
      <c r="X11" s="158">
        <v>-275.24322897459751</v>
      </c>
      <c r="Y11" s="158">
        <v>-357.01710469943089</v>
      </c>
      <c r="Z11" s="158">
        <v>-342.57240598295766</v>
      </c>
      <c r="AA11" s="158">
        <v>-278.9094809495665</v>
      </c>
      <c r="AB11" s="158">
        <v>-419.57531635503426</v>
      </c>
      <c r="AC11" s="158">
        <v>-280.33187702912448</v>
      </c>
      <c r="AD11" s="158"/>
      <c r="AE11" s="158"/>
      <c r="AF11" s="158"/>
      <c r="AG11" s="158"/>
      <c r="AH11" s="158"/>
      <c r="AI11" s="158"/>
      <c r="AJ11" s="158"/>
      <c r="AK11" s="158"/>
      <c r="AL11" s="158"/>
      <c r="AM11" s="158"/>
      <c r="AN11" s="158"/>
      <c r="AO11" s="158"/>
      <c r="AP11" s="158"/>
      <c r="AQ11" s="158"/>
      <c r="AR11" s="158"/>
      <c r="AS11" s="158"/>
      <c r="AT11" s="158"/>
      <c r="AU11" s="158"/>
      <c r="AV11" s="1"/>
    </row>
    <row r="12" spans="1:48" x14ac:dyDescent="0.35">
      <c r="A12" s="1"/>
      <c r="B12" s="6" t="s">
        <v>285</v>
      </c>
      <c r="C12" s="6">
        <f>G27</f>
        <v>717.97642727948062</v>
      </c>
      <c r="D12" s="21" t="s">
        <v>286</v>
      </c>
      <c r="E12" s="6">
        <f>G28</f>
        <v>878.28523493276646</v>
      </c>
      <c r="F12" s="1"/>
      <c r="G12" s="161">
        <f t="shared" si="1"/>
        <v>2179.1832676463987</v>
      </c>
      <c r="H12" s="212" t="s">
        <v>300</v>
      </c>
      <c r="I12" s="158">
        <v>1356.1006061960725</v>
      </c>
      <c r="J12" s="158">
        <v>1845.7333660683153</v>
      </c>
      <c r="K12" s="158">
        <v>1841.6681607944734</v>
      </c>
      <c r="L12" s="158">
        <v>2131.8791914711251</v>
      </c>
      <c r="M12" s="158">
        <v>2006.8038355666947</v>
      </c>
      <c r="N12" s="158">
        <v>2075.4025482465854</v>
      </c>
      <c r="O12" s="158">
        <v>2138.3966610852631</v>
      </c>
      <c r="P12" s="158">
        <v>558.48411337321591</v>
      </c>
      <c r="Q12" s="158">
        <v>653.86231086684063</v>
      </c>
      <c r="R12" s="158">
        <v>683.39401933351587</v>
      </c>
      <c r="S12" s="158">
        <v>724.95065313538498</v>
      </c>
      <c r="T12" s="158">
        <v>647.27323146209403</v>
      </c>
      <c r="U12" s="158">
        <v>666.65626142995097</v>
      </c>
      <c r="V12" s="158">
        <v>776.2984279398529</v>
      </c>
      <c r="W12" s="158">
        <v>723.78899470571616</v>
      </c>
      <c r="X12" s="158">
        <v>658.5748633027946</v>
      </c>
      <c r="Y12" s="158">
        <v>649.84800794051648</v>
      </c>
      <c r="Z12" s="158">
        <v>784.9534657815891</v>
      </c>
      <c r="AA12" s="158">
        <v>830.20897651645043</v>
      </c>
      <c r="AB12" s="158">
        <v>652.54253287426343</v>
      </c>
      <c r="AC12" s="158">
        <v>514.87885095540582</v>
      </c>
      <c r="AD12" s="158"/>
      <c r="AE12" s="158"/>
      <c r="AF12" s="158"/>
      <c r="AG12" s="158"/>
      <c r="AH12" s="158"/>
      <c r="AI12" s="158"/>
      <c r="AJ12" s="158"/>
      <c r="AK12" s="158"/>
      <c r="AL12" s="158"/>
      <c r="AM12" s="158"/>
      <c r="AN12" s="158"/>
      <c r="AO12" s="158"/>
      <c r="AP12" s="158"/>
      <c r="AQ12" s="158"/>
      <c r="AR12" s="158"/>
      <c r="AS12" s="158"/>
      <c r="AT12" s="158"/>
      <c r="AU12" s="158"/>
      <c r="AV12" s="1"/>
    </row>
    <row r="13" spans="1:48" x14ac:dyDescent="0.35">
      <c r="A13" s="1"/>
      <c r="B13" s="6" t="s">
        <v>193</v>
      </c>
      <c r="C13" s="6">
        <f>G87</f>
        <v>6.4095461041307882</v>
      </c>
      <c r="D13" s="21" t="s">
        <v>193</v>
      </c>
      <c r="E13" s="6">
        <f>G88</f>
        <v>30.214968705969032</v>
      </c>
      <c r="F13" s="1"/>
      <c r="G13" s="161">
        <f t="shared" si="1"/>
        <v>2895.5550509291484</v>
      </c>
      <c r="H13" s="212" t="s">
        <v>301</v>
      </c>
      <c r="I13" s="158">
        <v>1755.2430439358748</v>
      </c>
      <c r="J13" s="158">
        <v>2322.7438799056308</v>
      </c>
      <c r="K13" s="158">
        <v>2582.6841214746046</v>
      </c>
      <c r="L13" s="158">
        <v>2716.9847992172795</v>
      </c>
      <c r="M13" s="158">
        <v>2941.4233364142738</v>
      </c>
      <c r="N13" s="158">
        <v>3159.0740341848991</v>
      </c>
      <c r="O13" s="158">
        <v>3469.219025852301</v>
      </c>
      <c r="P13" s="158">
        <v>787.12043859285268</v>
      </c>
      <c r="Q13" s="158">
        <v>840.26023864906244</v>
      </c>
      <c r="R13" s="158">
        <v>935.38107410049736</v>
      </c>
      <c r="S13" s="158">
        <v>919.43979391650589</v>
      </c>
      <c r="T13" s="158">
        <v>928.00115285623065</v>
      </c>
      <c r="U13" s="158">
        <v>892.26094892057279</v>
      </c>
      <c r="V13" s="158">
        <v>978.57119593541381</v>
      </c>
      <c r="W13" s="158">
        <v>994.69344648604726</v>
      </c>
      <c r="X13" s="158">
        <v>933.81809227739211</v>
      </c>
      <c r="Y13" s="158">
        <v>1006.8651126399474</v>
      </c>
      <c r="Z13" s="158">
        <v>1127.5258717645468</v>
      </c>
      <c r="AA13" s="158">
        <v>1109.1184574660169</v>
      </c>
      <c r="AB13" s="158">
        <v>1072.1178492292977</v>
      </c>
      <c r="AC13" s="158">
        <v>795.21072798453031</v>
      </c>
      <c r="AD13" s="158"/>
      <c r="AE13" s="158"/>
      <c r="AF13" s="158"/>
      <c r="AG13" s="158"/>
      <c r="AH13" s="158"/>
      <c r="AI13" s="158"/>
      <c r="AJ13" s="158"/>
      <c r="AK13" s="158"/>
      <c r="AL13" s="158"/>
      <c r="AM13" s="158"/>
      <c r="AN13" s="158"/>
      <c r="AO13" s="158"/>
      <c r="AP13" s="158"/>
      <c r="AQ13" s="158"/>
      <c r="AR13" s="158"/>
      <c r="AS13" s="158"/>
      <c r="AT13" s="158"/>
      <c r="AU13" s="158"/>
      <c r="AV13" s="1"/>
    </row>
    <row r="14" spans="1:48" x14ac:dyDescent="0.35">
      <c r="A14" s="1"/>
      <c r="B14" s="6" t="s">
        <v>194</v>
      </c>
      <c r="C14" s="6"/>
      <c r="D14" s="21" t="s">
        <v>194</v>
      </c>
      <c r="E14" s="6"/>
      <c r="F14" s="1"/>
      <c r="G14" s="161">
        <f t="shared" si="1"/>
        <v>-970.13714645470952</v>
      </c>
      <c r="H14" s="157" t="s">
        <v>299</v>
      </c>
      <c r="I14" s="158">
        <v>-941.10324306574239</v>
      </c>
      <c r="J14" s="158">
        <v>-1224.7228579954076</v>
      </c>
      <c r="K14" s="158">
        <v>-1253.8152829101923</v>
      </c>
      <c r="L14" s="158">
        <v>-1154.6482417429818</v>
      </c>
      <c r="M14" s="158">
        <v>-1325.2429107297096</v>
      </c>
      <c r="N14" s="158">
        <v>-1489.7128416710784</v>
      </c>
      <c r="O14" s="158">
        <v>-1539.5992654742111</v>
      </c>
      <c r="P14" s="158">
        <v>-281.6760033182602</v>
      </c>
      <c r="Q14" s="158">
        <v>-274.05726858475339</v>
      </c>
      <c r="R14" s="158">
        <v>-324.33401720778375</v>
      </c>
      <c r="S14" s="158">
        <v>-286.62200226138339</v>
      </c>
      <c r="T14" s="158">
        <v>-347.59871995748949</v>
      </c>
      <c r="U14" s="158">
        <v>-276.28250488035491</v>
      </c>
      <c r="V14" s="158">
        <v>-297.68463870674589</v>
      </c>
      <c r="W14" s="158">
        <v>-377.62722987627501</v>
      </c>
      <c r="X14" s="158">
        <v>-335.35321550175161</v>
      </c>
      <c r="Y14" s="158">
        <v>-381.04757541201957</v>
      </c>
      <c r="Z14" s="158">
        <v>-396.1028678969335</v>
      </c>
      <c r="AA14" s="158">
        <v>-377.75982094736037</v>
      </c>
      <c r="AB14" s="158">
        <v>-478.51934195108674</v>
      </c>
      <c r="AC14" s="158">
        <v>-377.53731995316036</v>
      </c>
      <c r="AD14" s="158"/>
      <c r="AE14" s="158"/>
      <c r="AF14" s="158"/>
      <c r="AG14" s="158"/>
      <c r="AH14" s="158"/>
      <c r="AI14" s="158"/>
      <c r="AJ14" s="158"/>
      <c r="AK14" s="158"/>
      <c r="AL14" s="158"/>
      <c r="AM14" s="158"/>
      <c r="AN14" s="158"/>
      <c r="AO14" s="158"/>
      <c r="AP14" s="158"/>
      <c r="AQ14" s="158"/>
      <c r="AR14" s="158"/>
      <c r="AS14" s="158"/>
      <c r="AT14" s="158"/>
      <c r="AU14" s="158"/>
      <c r="AV14" s="1"/>
    </row>
    <row r="15" spans="1:48" x14ac:dyDescent="0.35">
      <c r="A15" s="1"/>
      <c r="B15" s="6" t="s">
        <v>196</v>
      </c>
      <c r="C15" s="6">
        <f>G90</f>
        <v>11.6178713999191</v>
      </c>
      <c r="D15" s="21" t="s">
        <v>196</v>
      </c>
      <c r="E15" s="6">
        <f>G91</f>
        <v>229.94812618877333</v>
      </c>
      <c r="F15" s="1"/>
      <c r="G15" s="161">
        <f t="shared" si="1"/>
        <v>1583.1526606385291</v>
      </c>
      <c r="H15" s="212" t="s">
        <v>300</v>
      </c>
      <c r="I15" s="158">
        <v>702.72841604774931</v>
      </c>
      <c r="J15" s="158">
        <v>953.28799114999129</v>
      </c>
      <c r="K15" s="158">
        <v>1120.3808514907678</v>
      </c>
      <c r="L15" s="158">
        <v>1298.831986604627</v>
      </c>
      <c r="M15" s="158">
        <v>1328.2776489911746</v>
      </c>
      <c r="N15" s="158">
        <v>1449.0251702056357</v>
      </c>
      <c r="O15" s="158">
        <v>1516.6459188326864</v>
      </c>
      <c r="P15" s="158">
        <v>425.10130048205076</v>
      </c>
      <c r="Q15" s="158">
        <v>466.64141157307211</v>
      </c>
      <c r="R15" s="158">
        <v>491.13054381831739</v>
      </c>
      <c r="S15" s="158">
        <v>521.02998350280495</v>
      </c>
      <c r="T15" s="158">
        <v>468.49010551177571</v>
      </c>
      <c r="U15" s="158">
        <v>495.32090488322893</v>
      </c>
      <c r="V15" s="158">
        <v>574.35978801336967</v>
      </c>
      <c r="W15" s="158">
        <v>505.08565585119914</v>
      </c>
      <c r="X15" s="158">
        <v>481.1591099164998</v>
      </c>
      <c r="Y15" s="158">
        <v>512.25048350997281</v>
      </c>
      <c r="Z15" s="158">
        <v>622.77710581794327</v>
      </c>
      <c r="AA15" s="158">
        <v>630.59643598730008</v>
      </c>
      <c r="AB15" s="158">
        <v>498.4656858789557</v>
      </c>
      <c r="AC15" s="158">
        <v>356.21442588392244</v>
      </c>
      <c r="AD15" s="158"/>
      <c r="AE15" s="158"/>
      <c r="AF15" s="158"/>
      <c r="AG15" s="158"/>
      <c r="AH15" s="158"/>
      <c r="AI15" s="158"/>
      <c r="AJ15" s="158"/>
      <c r="AK15" s="158"/>
      <c r="AL15" s="158"/>
      <c r="AM15" s="158"/>
      <c r="AN15" s="158"/>
      <c r="AO15" s="158"/>
      <c r="AP15" s="158"/>
      <c r="AQ15" s="158"/>
      <c r="AR15" s="158"/>
      <c r="AS15" s="158"/>
      <c r="AT15" s="158"/>
      <c r="AU15" s="158"/>
      <c r="AV15" s="1"/>
    </row>
    <row r="16" spans="1:48" x14ac:dyDescent="0.35">
      <c r="A16" s="1"/>
      <c r="B16" s="6" t="s">
        <v>45</v>
      </c>
      <c r="C16" s="6">
        <f>G129</f>
        <v>172.61253893863847</v>
      </c>
      <c r="D16" s="21" t="s">
        <v>45</v>
      </c>
      <c r="E16" s="6">
        <f>G130</f>
        <v>48.18729069903965</v>
      </c>
      <c r="F16" s="1"/>
      <c r="G16" s="228">
        <f t="shared" si="1"/>
        <v>2553.2898070932388</v>
      </c>
      <c r="H16" s="220" t="s">
        <v>301</v>
      </c>
      <c r="I16" s="221">
        <v>1643.8316591134917</v>
      </c>
      <c r="J16" s="221">
        <v>2178.0108491453989</v>
      </c>
      <c r="K16" s="221">
        <v>2374.1961344009601</v>
      </c>
      <c r="L16" s="221">
        <v>2453.4802283476088</v>
      </c>
      <c r="M16" s="221">
        <v>2653.5205597208842</v>
      </c>
      <c r="N16" s="221">
        <v>2938.7380118767142</v>
      </c>
      <c r="O16" s="221">
        <v>3056.2451843068975</v>
      </c>
      <c r="P16" s="221">
        <v>706.77730380031096</v>
      </c>
      <c r="Q16" s="221">
        <v>740.69868015782549</v>
      </c>
      <c r="R16" s="221">
        <v>815.46456102610114</v>
      </c>
      <c r="S16" s="221">
        <v>807.65198576418834</v>
      </c>
      <c r="T16" s="221">
        <v>816.0888254692652</v>
      </c>
      <c r="U16" s="221">
        <v>771.60340976358384</v>
      </c>
      <c r="V16" s="221">
        <v>872.04442672011555</v>
      </c>
      <c r="W16" s="221">
        <v>882.71288572747414</v>
      </c>
      <c r="X16" s="221">
        <v>816.51232541825141</v>
      </c>
      <c r="Y16" s="221">
        <v>893.29805892199238</v>
      </c>
      <c r="Z16" s="221">
        <v>1018.8799737148768</v>
      </c>
      <c r="AA16" s="221">
        <v>1008.3562569346605</v>
      </c>
      <c r="AB16" s="221">
        <v>976.98502783004244</v>
      </c>
      <c r="AC16" s="221">
        <v>733.75174583708281</v>
      </c>
      <c r="AD16" s="221"/>
      <c r="AE16" s="221"/>
      <c r="AF16" s="221"/>
      <c r="AG16" s="221"/>
      <c r="AH16" s="221"/>
      <c r="AI16" s="221"/>
      <c r="AJ16" s="221"/>
      <c r="AK16" s="221"/>
      <c r="AL16" s="221"/>
      <c r="AM16" s="221"/>
      <c r="AN16" s="221"/>
      <c r="AO16" s="221"/>
      <c r="AP16" s="221"/>
      <c r="AQ16" s="221"/>
      <c r="AR16" s="221"/>
      <c r="AS16" s="221"/>
      <c r="AT16" s="221"/>
      <c r="AU16" s="221"/>
      <c r="AV16" s="1"/>
    </row>
    <row r="17" spans="1:48" x14ac:dyDescent="0.35">
      <c r="A17" s="1"/>
      <c r="B17" s="6" t="s">
        <v>42</v>
      </c>
      <c r="C17" s="6">
        <f>G135</f>
        <v>64.853887791690681</v>
      </c>
      <c r="D17" s="21" t="s">
        <v>42</v>
      </c>
      <c r="E17" s="6">
        <f>G136</f>
        <v>5.7424352551145246</v>
      </c>
      <c r="F17" s="1"/>
      <c r="G17" s="161">
        <f t="shared" si="1"/>
        <v>-809.82833880142357</v>
      </c>
      <c r="H17" s="157" t="s">
        <v>302</v>
      </c>
      <c r="I17" s="158">
        <v>-786.69823198723111</v>
      </c>
      <c r="J17" s="158">
        <v>-1104.8406819260244</v>
      </c>
      <c r="K17" s="158">
        <v>-1273.6979973176049</v>
      </c>
      <c r="L17" s="158">
        <v>-1150.7782240120837</v>
      </c>
      <c r="M17" s="158">
        <v>-1268.569379319752</v>
      </c>
      <c r="N17" s="158">
        <v>-1236.605594446376</v>
      </c>
      <c r="O17" s="158">
        <v>-1294.1432309645345</v>
      </c>
      <c r="P17" s="158">
        <v>-243.92756859575343</v>
      </c>
      <c r="Q17" s="158">
        <v>-240.92931453695297</v>
      </c>
      <c r="R17" s="158">
        <v>-247.81955068897668</v>
      </c>
      <c r="S17" s="158">
        <v>-241.22509564980152</v>
      </c>
      <c r="T17" s="158">
        <v>-268.93841725056205</v>
      </c>
      <c r="U17" s="158">
        <v>-243.35249442763012</v>
      </c>
      <c r="V17" s="158">
        <v>-302.39127807291135</v>
      </c>
      <c r="W17" s="158">
        <v>-340.90781845065555</v>
      </c>
      <c r="X17" s="158">
        <v>-303.02834056309177</v>
      </c>
      <c r="Y17" s="158">
        <v>-378.44714192938301</v>
      </c>
      <c r="Z17" s="158">
        <v>-396.4005639659141</v>
      </c>
      <c r="AA17" s="158">
        <v>-394.94547517133958</v>
      </c>
      <c r="AB17" s="158">
        <v>-441.25589493536296</v>
      </c>
      <c r="AC17" s="158">
        <v>-366.49477036437338</v>
      </c>
      <c r="AD17" s="158"/>
      <c r="AE17" s="158"/>
      <c r="AF17" s="158"/>
      <c r="AG17" s="158"/>
      <c r="AH17" s="158"/>
      <c r="AI17" s="158"/>
      <c r="AJ17" s="158"/>
      <c r="AK17" s="158"/>
      <c r="AL17" s="158"/>
      <c r="AM17" s="158"/>
      <c r="AN17" s="158"/>
      <c r="AO17" s="158"/>
      <c r="AP17" s="158"/>
      <c r="AQ17" s="158"/>
      <c r="AR17" s="158"/>
      <c r="AS17" s="158"/>
      <c r="AT17" s="158"/>
      <c r="AU17" s="158"/>
      <c r="AV17" s="1"/>
    </row>
    <row r="18" spans="1:48" x14ac:dyDescent="0.35">
      <c r="A18" s="1"/>
      <c r="B18" s="6" t="s">
        <v>50</v>
      </c>
      <c r="C18" s="6">
        <f>G123</f>
        <v>340.53676277349103</v>
      </c>
      <c r="D18" s="21" t="s">
        <v>50</v>
      </c>
      <c r="E18" s="6">
        <f>G124</f>
        <v>28.17242298701332</v>
      </c>
      <c r="F18" s="1"/>
      <c r="G18" s="161">
        <f t="shared" si="1"/>
        <v>865.17623335904841</v>
      </c>
      <c r="H18" s="212" t="s">
        <v>300</v>
      </c>
      <c r="I18" s="158">
        <v>297.27525638318576</v>
      </c>
      <c r="J18" s="158">
        <v>464.23509572295097</v>
      </c>
      <c r="K18" s="158">
        <v>590.75047513658239</v>
      </c>
      <c r="L18" s="158">
        <v>703.01008041898604</v>
      </c>
      <c r="M18" s="158">
        <v>723.09059610740644</v>
      </c>
      <c r="N18" s="158">
        <v>682.04487175539759</v>
      </c>
      <c r="O18" s="158">
        <v>726.61089888126162</v>
      </c>
      <c r="P18" s="158">
        <v>223.62201781938268</v>
      </c>
      <c r="Q18" s="158">
        <v>255.20577212314907</v>
      </c>
      <c r="R18" s="158">
        <v>277.62813439535881</v>
      </c>
      <c r="S18" s="158">
        <v>284.00711771597213</v>
      </c>
      <c r="T18" s="158">
        <v>280.82884252544414</v>
      </c>
      <c r="U18" s="158">
        <v>290.33356972717223</v>
      </c>
      <c r="V18" s="158">
        <v>285.83251129763545</v>
      </c>
      <c r="W18" s="158">
        <v>272.63106214094648</v>
      </c>
      <c r="X18" s="158">
        <v>255.77903042629762</v>
      </c>
      <c r="Y18" s="158">
        <v>287.4053316807944</v>
      </c>
      <c r="Z18" s="158">
        <v>331.33985862555755</v>
      </c>
      <c r="AA18" s="158">
        <v>357.28584630292335</v>
      </c>
      <c r="AB18" s="158">
        <v>317.60339722120153</v>
      </c>
      <c r="AC18" s="158">
        <v>279.3418166025773</v>
      </c>
      <c r="AD18" s="158"/>
      <c r="AE18" s="158"/>
      <c r="AF18" s="158"/>
      <c r="AG18" s="158"/>
      <c r="AH18" s="158"/>
      <c r="AI18" s="158"/>
      <c r="AJ18" s="158"/>
      <c r="AK18" s="158"/>
      <c r="AL18" s="158"/>
      <c r="AM18" s="158"/>
      <c r="AN18" s="158"/>
      <c r="AO18" s="158"/>
      <c r="AP18" s="158"/>
      <c r="AQ18" s="158"/>
      <c r="AR18" s="158"/>
      <c r="AS18" s="158"/>
      <c r="AT18" s="158"/>
      <c r="AU18" s="158"/>
      <c r="AV18" s="1"/>
    </row>
    <row r="19" spans="1:48" x14ac:dyDescent="0.35">
      <c r="A19" s="1"/>
      <c r="B19" s="6" t="s">
        <v>294</v>
      </c>
      <c r="C19" s="6">
        <f>-G11</f>
        <v>716.37178328274899</v>
      </c>
      <c r="D19" s="21"/>
      <c r="E19" s="6"/>
      <c r="F19" s="1"/>
      <c r="G19" s="161">
        <f t="shared" si="1"/>
        <v>1675.0045721604722</v>
      </c>
      <c r="H19" s="212" t="s">
        <v>301</v>
      </c>
      <c r="I19" s="158">
        <v>1083.9734883704168</v>
      </c>
      <c r="J19" s="158">
        <v>1569.0757776489754</v>
      </c>
      <c r="K19" s="158">
        <v>1864.4484724541871</v>
      </c>
      <c r="L19" s="158">
        <v>1853.7883044310697</v>
      </c>
      <c r="M19" s="158">
        <v>1991.6599754271583</v>
      </c>
      <c r="N19" s="158">
        <v>1918.6504662017737</v>
      </c>
      <c r="O19" s="158">
        <v>2020.7541298457961</v>
      </c>
      <c r="P19" s="158">
        <v>467.5495864151361</v>
      </c>
      <c r="Q19" s="158">
        <v>496.13508666010205</v>
      </c>
      <c r="R19" s="158">
        <v>525.44768508433549</v>
      </c>
      <c r="S19" s="158">
        <v>525.23221336577365</v>
      </c>
      <c r="T19" s="158">
        <v>549.7672597760062</v>
      </c>
      <c r="U19" s="158">
        <v>533.68606415480235</v>
      </c>
      <c r="V19" s="158">
        <v>588.2237893705468</v>
      </c>
      <c r="W19" s="158">
        <v>613.53888059160204</v>
      </c>
      <c r="X19" s="158">
        <v>558.80737098938937</v>
      </c>
      <c r="Y19" s="158">
        <v>665.85247361017741</v>
      </c>
      <c r="Z19" s="158">
        <v>727.74042259147166</v>
      </c>
      <c r="AA19" s="158">
        <v>752.23132147426293</v>
      </c>
      <c r="AB19" s="158">
        <v>758.85929215656449</v>
      </c>
      <c r="AC19" s="158">
        <v>645.83658696695068</v>
      </c>
      <c r="AD19" s="158"/>
      <c r="AE19" s="158"/>
      <c r="AF19" s="158"/>
      <c r="AG19" s="158"/>
      <c r="AH19" s="158"/>
      <c r="AI19" s="158"/>
      <c r="AJ19" s="158"/>
      <c r="AK19" s="158"/>
      <c r="AL19" s="158"/>
      <c r="AM19" s="158"/>
      <c r="AN19" s="158"/>
      <c r="AO19" s="158"/>
      <c r="AP19" s="158"/>
      <c r="AQ19" s="158"/>
      <c r="AR19" s="158"/>
      <c r="AS19" s="158"/>
      <c r="AT19" s="158"/>
      <c r="AU19" s="158"/>
      <c r="AV19" s="1"/>
    </row>
    <row r="20" spans="1:48" x14ac:dyDescent="0.35">
      <c r="A20" s="1"/>
      <c r="B20" s="23" t="s">
        <v>82</v>
      </c>
      <c r="C20" s="23">
        <f>SUM(C11:C19)</f>
        <v>2895.5550509291479</v>
      </c>
      <c r="D20" s="24" t="s">
        <v>82</v>
      </c>
      <c r="E20" s="23">
        <f>SUM(E11:E19)</f>
        <v>2895.5550509291488</v>
      </c>
      <c r="F20" s="1"/>
      <c r="G20" s="38">
        <f t="shared" si="1"/>
        <v>-885.08180718056428</v>
      </c>
      <c r="H20" s="211" t="s">
        <v>1053</v>
      </c>
      <c r="I20" s="55">
        <v>-786.69823198723111</v>
      </c>
      <c r="J20" s="55">
        <v>-1104.8406819260244</v>
      </c>
      <c r="K20" s="55">
        <v>-1273.6979973176049</v>
      </c>
      <c r="L20" s="55">
        <v>-1150.7782240120837</v>
      </c>
      <c r="M20" s="55">
        <v>-1268.569379319752</v>
      </c>
      <c r="N20" s="55">
        <v>-1236.605594446376</v>
      </c>
      <c r="O20" s="55">
        <v>-1294.1432309645345</v>
      </c>
      <c r="P20" s="55">
        <v>-266.55256859573518</v>
      </c>
      <c r="Q20" s="55">
        <v>-263.55431860075407</v>
      </c>
      <c r="R20" s="55">
        <v>-270.44455068897065</v>
      </c>
      <c r="S20" s="55">
        <v>-263.8500956497877</v>
      </c>
      <c r="T20" s="55">
        <v>-287.34182727314504</v>
      </c>
      <c r="U20" s="55">
        <v>-261.75590445021516</v>
      </c>
      <c r="V20" s="55">
        <v>-320.79468809548962</v>
      </c>
      <c r="W20" s="55">
        <v>-359.31122847324599</v>
      </c>
      <c r="X20" s="55">
        <v>-316.88920809119429</v>
      </c>
      <c r="Y20" s="55">
        <v>-386.24798011125642</v>
      </c>
      <c r="Z20" s="55">
        <v>-403.84434334591793</v>
      </c>
      <c r="AA20" s="55">
        <v>-402.86638904112527</v>
      </c>
      <c r="AB20" s="55">
        <v>-440.94997738744303</v>
      </c>
      <c r="AC20" s="55">
        <v>-346.36419388785055</v>
      </c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1"/>
    </row>
    <row r="21" spans="1:48" x14ac:dyDescent="0.35">
      <c r="A21" s="1"/>
      <c r="B21" s="1"/>
      <c r="C21" s="1"/>
      <c r="D21" s="39" t="s">
        <v>293</v>
      </c>
      <c r="E21" s="14">
        <f>E20-C20</f>
        <v>0</v>
      </c>
      <c r="F21" s="1"/>
      <c r="G21" s="38">
        <f t="shared" si="1"/>
        <v>789.9227649799077</v>
      </c>
      <c r="H21" s="54" t="s">
        <v>300</v>
      </c>
      <c r="I21" s="55">
        <v>297.27525638318576</v>
      </c>
      <c r="J21" s="55">
        <v>464.23509572295097</v>
      </c>
      <c r="K21" s="55">
        <v>590.75047513658239</v>
      </c>
      <c r="L21" s="55">
        <v>703.01008041898604</v>
      </c>
      <c r="M21" s="55">
        <v>723.09059610740644</v>
      </c>
      <c r="N21" s="55">
        <v>682.04487175539759</v>
      </c>
      <c r="O21" s="55">
        <v>726.61089888126162</v>
      </c>
      <c r="P21" s="55">
        <v>200.99701781940092</v>
      </c>
      <c r="Q21" s="55">
        <v>232.580768059348</v>
      </c>
      <c r="R21" s="55">
        <v>255.00313439536484</v>
      </c>
      <c r="S21" s="55">
        <v>261.38211771598594</v>
      </c>
      <c r="T21" s="55">
        <v>262.42543250286116</v>
      </c>
      <c r="U21" s="55">
        <v>271.9301597045872</v>
      </c>
      <c r="V21" s="55">
        <v>267.42910127505718</v>
      </c>
      <c r="W21" s="55">
        <v>254.22765211835605</v>
      </c>
      <c r="X21" s="55">
        <v>241.91816289819508</v>
      </c>
      <c r="Y21" s="55">
        <v>279.60449349892099</v>
      </c>
      <c r="Z21" s="55">
        <v>212.49777058558658</v>
      </c>
      <c r="AA21" s="55">
        <v>221.41602701294238</v>
      </c>
      <c r="AB21" s="55">
        <v>210.41225755579646</v>
      </c>
      <c r="AC21" s="55">
        <v>142.28026057235596</v>
      </c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1"/>
    </row>
    <row r="22" spans="1:48" x14ac:dyDescent="0.35">
      <c r="A22" s="1"/>
      <c r="B22" s="1"/>
      <c r="C22" s="1"/>
      <c r="D22" s="1"/>
      <c r="E22" s="1"/>
      <c r="F22" s="1"/>
      <c r="G22" s="38">
        <f t="shared" si="1"/>
        <v>1675.0045721604722</v>
      </c>
      <c r="H22" s="54" t="s">
        <v>301</v>
      </c>
      <c r="I22" s="55">
        <v>1083.9734883704168</v>
      </c>
      <c r="J22" s="55">
        <v>1569.0757776489754</v>
      </c>
      <c r="K22" s="55">
        <v>1864.4484724541871</v>
      </c>
      <c r="L22" s="55">
        <v>1853.7883044310697</v>
      </c>
      <c r="M22" s="55">
        <v>1991.6599754271583</v>
      </c>
      <c r="N22" s="55">
        <v>1918.6504662017737</v>
      </c>
      <c r="O22" s="55">
        <v>2020.7541298457961</v>
      </c>
      <c r="P22" s="55">
        <v>467.5495864151361</v>
      </c>
      <c r="Q22" s="55">
        <v>496.13508666010205</v>
      </c>
      <c r="R22" s="55">
        <v>525.44768508433549</v>
      </c>
      <c r="S22" s="55">
        <v>525.23221336577365</v>
      </c>
      <c r="T22" s="55">
        <v>549.7672597760062</v>
      </c>
      <c r="U22" s="55">
        <v>533.68606415480235</v>
      </c>
      <c r="V22" s="55">
        <v>588.2237893705468</v>
      </c>
      <c r="W22" s="55">
        <v>613.53888059160204</v>
      </c>
      <c r="X22" s="55">
        <v>558.80737098938937</v>
      </c>
      <c r="Y22" s="55">
        <v>665.85247361017741</v>
      </c>
      <c r="Z22" s="55">
        <v>616.34211393150451</v>
      </c>
      <c r="AA22" s="55">
        <v>624.28241605406765</v>
      </c>
      <c r="AB22" s="55">
        <v>651.36223494323951</v>
      </c>
      <c r="AC22" s="55">
        <v>488.64445446020653</v>
      </c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1"/>
    </row>
    <row r="23" spans="1:48" x14ac:dyDescent="0.35">
      <c r="A23" s="1"/>
      <c r="B23" s="1"/>
      <c r="C23" s="1"/>
      <c r="D23" s="1"/>
      <c r="E23" s="1"/>
      <c r="F23" s="1"/>
      <c r="G23" s="38">
        <f t="shared" si="1"/>
        <v>75.253468379140841</v>
      </c>
      <c r="H23" s="211" t="s">
        <v>1051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22.62499999998176</v>
      </c>
      <c r="Q23" s="55">
        <v>22.625004063801079</v>
      </c>
      <c r="R23" s="55">
        <v>22.624999999993999</v>
      </c>
      <c r="S23" s="55">
        <v>22.624999999986162</v>
      </c>
      <c r="T23" s="55">
        <v>18.403410022582971</v>
      </c>
      <c r="U23" s="55">
        <v>18.40341002258501</v>
      </c>
      <c r="V23" s="55">
        <v>18.40341002257826</v>
      </c>
      <c r="W23" s="55">
        <v>18.40341002259041</v>
      </c>
      <c r="X23" s="55">
        <v>13.86086752810254</v>
      </c>
      <c r="Y23" s="55">
        <v>7.8008381818734405</v>
      </c>
      <c r="Z23" s="55">
        <v>7.4437793800038747</v>
      </c>
      <c r="AA23" s="55">
        <v>7.9209138697857497</v>
      </c>
      <c r="AB23" s="55">
        <v>-0.30591754791990411</v>
      </c>
      <c r="AC23" s="55">
        <v>-20.130576476522805</v>
      </c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1"/>
    </row>
    <row r="24" spans="1:48" x14ac:dyDescent="0.35">
      <c r="A24" s="1"/>
      <c r="B24" s="1"/>
      <c r="C24" s="1"/>
      <c r="D24" s="1"/>
      <c r="E24" s="1"/>
      <c r="F24" s="1"/>
      <c r="G24" s="38">
        <f t="shared" si="1"/>
        <v>75.253468379140841</v>
      </c>
      <c r="H24" s="54" t="s">
        <v>300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22.62499999998176</v>
      </c>
      <c r="Q24" s="55">
        <v>22.625004063801079</v>
      </c>
      <c r="R24" s="55">
        <v>22.624999999993999</v>
      </c>
      <c r="S24" s="55">
        <v>22.624999999986162</v>
      </c>
      <c r="T24" s="55">
        <v>18.403410022582971</v>
      </c>
      <c r="U24" s="55">
        <v>18.40341002258501</v>
      </c>
      <c r="V24" s="55">
        <v>18.40341002257826</v>
      </c>
      <c r="W24" s="55">
        <v>18.40341002259041</v>
      </c>
      <c r="X24" s="55">
        <v>13.86086752810254</v>
      </c>
      <c r="Y24" s="55">
        <v>7.8008381818734405</v>
      </c>
      <c r="Z24" s="55">
        <v>118.84208803997099</v>
      </c>
      <c r="AA24" s="55">
        <v>135.869819289981</v>
      </c>
      <c r="AB24" s="55">
        <v>107.19113966540509</v>
      </c>
      <c r="AC24" s="55">
        <v>137.06155603022131</v>
      </c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1"/>
    </row>
    <row r="25" spans="1:48" x14ac:dyDescent="0.35">
      <c r="A25" s="1"/>
      <c r="B25" s="16"/>
      <c r="C25" s="16"/>
      <c r="D25" s="16" t="s">
        <v>227</v>
      </c>
      <c r="E25" s="16" t="s">
        <v>220</v>
      </c>
      <c r="F25" s="1"/>
      <c r="G25" s="225">
        <f t="shared" si="1"/>
        <v>0</v>
      </c>
      <c r="H25" s="219" t="s">
        <v>301</v>
      </c>
      <c r="I25" s="218">
        <v>0</v>
      </c>
      <c r="J25" s="218">
        <v>0</v>
      </c>
      <c r="K25" s="218">
        <v>0</v>
      </c>
      <c r="L25" s="218">
        <v>0</v>
      </c>
      <c r="M25" s="218">
        <v>0</v>
      </c>
      <c r="N25" s="218">
        <v>0</v>
      </c>
      <c r="O25" s="218">
        <v>0</v>
      </c>
      <c r="P25" s="218">
        <v>0</v>
      </c>
      <c r="Q25" s="218">
        <v>0</v>
      </c>
      <c r="R25" s="218">
        <v>0</v>
      </c>
      <c r="S25" s="218">
        <v>0</v>
      </c>
      <c r="T25" s="218">
        <v>0</v>
      </c>
      <c r="U25" s="218">
        <v>0</v>
      </c>
      <c r="V25" s="218">
        <v>0</v>
      </c>
      <c r="W25" s="218">
        <v>0</v>
      </c>
      <c r="X25" s="218">
        <v>0</v>
      </c>
      <c r="Y25" s="218">
        <v>0</v>
      </c>
      <c r="Z25" s="218">
        <v>111.39830865996711</v>
      </c>
      <c r="AA25" s="218">
        <v>127.94890542019525</v>
      </c>
      <c r="AB25" s="218">
        <v>107.49705721332499</v>
      </c>
      <c r="AC25" s="218">
        <v>157.19213250674412</v>
      </c>
      <c r="AD25" s="218"/>
      <c r="AE25" s="218"/>
      <c r="AF25" s="218"/>
      <c r="AG25" s="218"/>
      <c r="AH25" s="218"/>
      <c r="AI25" s="218"/>
      <c r="AJ25" s="218"/>
      <c r="AK25" s="218"/>
      <c r="AL25" s="218"/>
      <c r="AM25" s="218"/>
      <c r="AN25" s="218"/>
      <c r="AO25" s="218"/>
      <c r="AP25" s="218"/>
      <c r="AQ25" s="218"/>
      <c r="AR25" s="218"/>
      <c r="AS25" s="218"/>
      <c r="AT25" s="218"/>
      <c r="AU25" s="218"/>
      <c r="AV25" s="1"/>
    </row>
    <row r="26" spans="1:48" x14ac:dyDescent="0.35">
      <c r="A26" s="1"/>
      <c r="B26" s="10" t="s">
        <v>258</v>
      </c>
      <c r="C26" s="10"/>
      <c r="D26" s="154">
        <f>wBOP!G27</f>
        <v>717.97642727948062</v>
      </c>
      <c r="E26" s="154">
        <f>wBOP!G28</f>
        <v>878.28523493276646</v>
      </c>
      <c r="F26" s="1"/>
      <c r="G26" s="161">
        <f t="shared" si="1"/>
        <v>-160.30880765328575</v>
      </c>
      <c r="H26" s="157" t="s">
        <v>258</v>
      </c>
      <c r="I26" s="158">
        <v>-154.40501107851128</v>
      </c>
      <c r="J26" s="158">
        <v>-119.88217606938315</v>
      </c>
      <c r="K26" s="158">
        <v>19.882714407412436</v>
      </c>
      <c r="L26" s="158">
        <v>-3.870017730898212</v>
      </c>
      <c r="M26" s="158">
        <v>-56.673531409957945</v>
      </c>
      <c r="N26" s="158">
        <v>-253.10724722470263</v>
      </c>
      <c r="O26" s="158">
        <v>-245.45603450967656</v>
      </c>
      <c r="P26" s="158">
        <v>-37.748434722506772</v>
      </c>
      <c r="Q26" s="158">
        <v>-33.127954047800387</v>
      </c>
      <c r="R26" s="158">
        <v>-76.514466518806984</v>
      </c>
      <c r="S26" s="158">
        <v>-45.396906611581841</v>
      </c>
      <c r="T26" s="158">
        <v>-78.660302706927382</v>
      </c>
      <c r="U26" s="158">
        <v>-32.930010452724787</v>
      </c>
      <c r="V26" s="158">
        <v>4.7066393661654047</v>
      </c>
      <c r="W26" s="158">
        <v>-36.719411425619455</v>
      </c>
      <c r="X26" s="158">
        <v>-32.324874938659832</v>
      </c>
      <c r="Y26" s="158">
        <v>-2.6004334826365323</v>
      </c>
      <c r="Z26" s="158">
        <v>0.29769606898059919</v>
      </c>
      <c r="AA26" s="158">
        <v>17.185654223979213</v>
      </c>
      <c r="AB26" s="158">
        <v>-37.263447015723784</v>
      </c>
      <c r="AC26" s="158">
        <v>-11.042549588786912</v>
      </c>
      <c r="AD26" s="158"/>
      <c r="AE26" s="158"/>
      <c r="AF26" s="158"/>
      <c r="AG26" s="158"/>
      <c r="AH26" s="158"/>
      <c r="AI26" s="158"/>
      <c r="AJ26" s="158"/>
      <c r="AK26" s="158"/>
      <c r="AL26" s="158"/>
      <c r="AM26" s="158"/>
      <c r="AN26" s="158"/>
      <c r="AO26" s="158"/>
      <c r="AP26" s="158"/>
      <c r="AQ26" s="158"/>
      <c r="AR26" s="158"/>
      <c r="AS26" s="158"/>
      <c r="AT26" s="158"/>
      <c r="AU26" s="158"/>
      <c r="AV26" s="1"/>
    </row>
    <row r="27" spans="1:48" x14ac:dyDescent="0.35">
      <c r="A27" s="1"/>
      <c r="B27" s="234" t="s">
        <v>726</v>
      </c>
      <c r="C27" s="8"/>
      <c r="D27" s="15">
        <f>wBOP!G30</f>
        <v>0</v>
      </c>
      <c r="E27" s="15">
        <f>wBOP!G31</f>
        <v>0</v>
      </c>
      <c r="F27" s="1"/>
      <c r="G27" s="161">
        <f t="shared" si="1"/>
        <v>717.97642727948062</v>
      </c>
      <c r="H27" s="212" t="s">
        <v>300</v>
      </c>
      <c r="I27" s="158">
        <v>405.4531596645636</v>
      </c>
      <c r="J27" s="158">
        <v>489.05289542704031</v>
      </c>
      <c r="K27" s="158">
        <v>529.63037635418527</v>
      </c>
      <c r="L27" s="158">
        <v>595.82190618564096</v>
      </c>
      <c r="M27" s="158">
        <v>605.18705288376816</v>
      </c>
      <c r="N27" s="158">
        <v>766.98029845023802</v>
      </c>
      <c r="O27" s="158">
        <v>790.03501995142483</v>
      </c>
      <c r="P27" s="158">
        <v>201.47928266266808</v>
      </c>
      <c r="Q27" s="158">
        <v>211.435639449923</v>
      </c>
      <c r="R27" s="158">
        <v>213.50240942295861</v>
      </c>
      <c r="S27" s="158">
        <v>237.0228657868328</v>
      </c>
      <c r="T27" s="158">
        <v>187.66126298633156</v>
      </c>
      <c r="U27" s="158">
        <v>204.9873351560567</v>
      </c>
      <c r="V27" s="158">
        <v>288.52727671573422</v>
      </c>
      <c r="W27" s="158">
        <v>232.45459371025265</v>
      </c>
      <c r="X27" s="158">
        <v>225.38007949020221</v>
      </c>
      <c r="Y27" s="158">
        <v>224.84515182917841</v>
      </c>
      <c r="Z27" s="158">
        <v>291.43724719238577</v>
      </c>
      <c r="AA27" s="158">
        <v>273.31058968437674</v>
      </c>
      <c r="AB27" s="158">
        <v>180.86228865775416</v>
      </c>
      <c r="AC27" s="158">
        <v>76.872609281345163</v>
      </c>
      <c r="AD27" s="158"/>
      <c r="AE27" s="158"/>
      <c r="AF27" s="158"/>
      <c r="AG27" s="158"/>
      <c r="AH27" s="158"/>
      <c r="AI27" s="158"/>
      <c r="AJ27" s="158"/>
      <c r="AK27" s="158"/>
      <c r="AL27" s="158"/>
      <c r="AM27" s="158"/>
      <c r="AN27" s="158"/>
      <c r="AO27" s="158"/>
      <c r="AP27" s="158"/>
      <c r="AQ27" s="158"/>
      <c r="AR27" s="158"/>
      <c r="AS27" s="158"/>
      <c r="AT27" s="158"/>
      <c r="AU27" s="158"/>
      <c r="AV27" s="1"/>
    </row>
    <row r="28" spans="1:48" x14ac:dyDescent="0.35">
      <c r="A28" s="1"/>
      <c r="B28" s="234" t="s">
        <v>729</v>
      </c>
      <c r="C28" s="8"/>
      <c r="D28" s="15">
        <f>wBOP!G33</f>
        <v>0.48532706868161302</v>
      </c>
      <c r="E28" s="15">
        <f>wBOP!G34</f>
        <v>30.766610000000011</v>
      </c>
      <c r="F28" s="1"/>
      <c r="G28" s="161">
        <f t="shared" si="1"/>
        <v>878.28523493276646</v>
      </c>
      <c r="H28" s="212" t="s">
        <v>301</v>
      </c>
      <c r="I28" s="158">
        <v>559.85817074307488</v>
      </c>
      <c r="J28" s="158">
        <v>608.93507149642346</v>
      </c>
      <c r="K28" s="158">
        <v>509.74766194677284</v>
      </c>
      <c r="L28" s="158">
        <v>599.69192391653917</v>
      </c>
      <c r="M28" s="158">
        <v>661.86058429372611</v>
      </c>
      <c r="N28" s="158">
        <v>1020.0875456749407</v>
      </c>
      <c r="O28" s="158">
        <v>1035.4910544611014</v>
      </c>
      <c r="P28" s="158">
        <v>239.22771738517486</v>
      </c>
      <c r="Q28" s="158">
        <v>244.56359349772339</v>
      </c>
      <c r="R28" s="158">
        <v>290.01687594176559</v>
      </c>
      <c r="S28" s="158">
        <v>282.41977239841464</v>
      </c>
      <c r="T28" s="158">
        <v>266.32156569325895</v>
      </c>
      <c r="U28" s="158">
        <v>237.91734560878149</v>
      </c>
      <c r="V28" s="158">
        <v>283.82063734956881</v>
      </c>
      <c r="W28" s="158">
        <v>269.17400513587211</v>
      </c>
      <c r="X28" s="158">
        <v>257.70495442886204</v>
      </c>
      <c r="Y28" s="158">
        <v>227.44558531181494</v>
      </c>
      <c r="Z28" s="158">
        <v>291.13955112340517</v>
      </c>
      <c r="AA28" s="158">
        <v>256.12493546039752</v>
      </c>
      <c r="AB28" s="158">
        <v>218.12573567347795</v>
      </c>
      <c r="AC28" s="158">
        <v>87.915158870132075</v>
      </c>
      <c r="AD28" s="158"/>
      <c r="AE28" s="158"/>
      <c r="AF28" s="158"/>
      <c r="AG28" s="158"/>
      <c r="AH28" s="158"/>
      <c r="AI28" s="158"/>
      <c r="AJ28" s="158"/>
      <c r="AK28" s="158"/>
      <c r="AL28" s="158"/>
      <c r="AM28" s="158"/>
      <c r="AN28" s="158"/>
      <c r="AO28" s="158"/>
      <c r="AP28" s="158"/>
      <c r="AQ28" s="158"/>
      <c r="AR28" s="158"/>
      <c r="AS28" s="158"/>
      <c r="AT28" s="158"/>
      <c r="AU28" s="158"/>
      <c r="AV28" s="1"/>
    </row>
    <row r="29" spans="1:48" x14ac:dyDescent="0.35">
      <c r="A29" s="1"/>
      <c r="B29" s="234" t="s">
        <v>727</v>
      </c>
      <c r="C29" s="8"/>
      <c r="D29" s="15">
        <f>wBOP!G36</f>
        <v>117.5719193996086</v>
      </c>
      <c r="E29" s="15">
        <f>wBOP!G37</f>
        <v>386.67639830197345</v>
      </c>
      <c r="F29" s="1"/>
      <c r="G29" s="38">
        <f t="shared" si="1"/>
        <v>0</v>
      </c>
      <c r="H29" s="211" t="s">
        <v>726</v>
      </c>
      <c r="I29" s="55">
        <v>0</v>
      </c>
      <c r="J29" s="55">
        <v>0</v>
      </c>
      <c r="K29" s="55">
        <v>0</v>
      </c>
      <c r="L29" s="55">
        <v>0</v>
      </c>
      <c r="M29" s="55">
        <v>0</v>
      </c>
      <c r="N29" s="55">
        <v>0</v>
      </c>
      <c r="O29" s="55">
        <v>0</v>
      </c>
      <c r="P29" s="55">
        <v>0</v>
      </c>
      <c r="Q29" s="55">
        <v>0</v>
      </c>
      <c r="R29" s="55">
        <v>0</v>
      </c>
      <c r="S29" s="55">
        <v>0</v>
      </c>
      <c r="T29" s="55">
        <v>0</v>
      </c>
      <c r="U29" s="55">
        <v>0</v>
      </c>
      <c r="V29" s="55">
        <v>0</v>
      </c>
      <c r="W29" s="55">
        <v>0</v>
      </c>
      <c r="X29" s="55">
        <v>0</v>
      </c>
      <c r="Y29" s="55">
        <v>0</v>
      </c>
      <c r="Z29" s="55">
        <v>0</v>
      </c>
      <c r="AA29" s="55">
        <v>0</v>
      </c>
      <c r="AB29" s="55">
        <v>0</v>
      </c>
      <c r="AC29" s="55">
        <v>0</v>
      </c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1"/>
    </row>
    <row r="30" spans="1:48" x14ac:dyDescent="0.35">
      <c r="A30" s="1"/>
      <c r="B30" s="235" t="s">
        <v>1054</v>
      </c>
      <c r="C30" s="65"/>
      <c r="D30" s="96">
        <f>wBOP!G39</f>
        <v>0</v>
      </c>
      <c r="E30" s="96">
        <f>wBOP!G40</f>
        <v>103.90946795262235</v>
      </c>
      <c r="F30" s="1"/>
      <c r="G30" s="38">
        <f t="shared" si="1"/>
        <v>0</v>
      </c>
      <c r="H30" s="54" t="s">
        <v>300</v>
      </c>
      <c r="I30" s="55">
        <v>0</v>
      </c>
      <c r="J30" s="55">
        <v>0</v>
      </c>
      <c r="K30" s="55">
        <v>0</v>
      </c>
      <c r="L30" s="55">
        <v>0</v>
      </c>
      <c r="M30" s="55">
        <v>0</v>
      </c>
      <c r="N30" s="55">
        <v>0</v>
      </c>
      <c r="O30" s="55">
        <v>0</v>
      </c>
      <c r="P30" s="55">
        <v>0</v>
      </c>
      <c r="Q30" s="55">
        <v>0</v>
      </c>
      <c r="R30" s="55">
        <v>0</v>
      </c>
      <c r="S30" s="55">
        <v>0</v>
      </c>
      <c r="T30" s="55">
        <v>0</v>
      </c>
      <c r="U30" s="55">
        <v>0</v>
      </c>
      <c r="V30" s="55">
        <v>0</v>
      </c>
      <c r="W30" s="55">
        <v>0</v>
      </c>
      <c r="X30" s="55">
        <v>0</v>
      </c>
      <c r="Y30" s="55">
        <v>0</v>
      </c>
      <c r="Z30" s="55">
        <v>0</v>
      </c>
      <c r="AA30" s="55">
        <v>0</v>
      </c>
      <c r="AB30" s="55">
        <v>0</v>
      </c>
      <c r="AC30" s="55">
        <v>0</v>
      </c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1"/>
    </row>
    <row r="31" spans="1:48" x14ac:dyDescent="0.35">
      <c r="A31" s="1"/>
      <c r="B31" s="235" t="s">
        <v>550</v>
      </c>
      <c r="C31" s="65"/>
      <c r="D31" s="96">
        <f>wBOP!G42</f>
        <v>107.83797411449002</v>
      </c>
      <c r="E31" s="96">
        <f>wBOP!G43</f>
        <v>135.9269783316372</v>
      </c>
      <c r="F31" s="1"/>
      <c r="G31" s="38">
        <f t="shared" si="1"/>
        <v>0</v>
      </c>
      <c r="H31" s="54" t="s">
        <v>301</v>
      </c>
      <c r="I31" s="55">
        <v>0</v>
      </c>
      <c r="J31" s="55">
        <v>0</v>
      </c>
      <c r="K31" s="55">
        <v>0</v>
      </c>
      <c r="L31" s="55">
        <v>0</v>
      </c>
      <c r="M31" s="55">
        <v>0</v>
      </c>
      <c r="N31" s="55">
        <v>0</v>
      </c>
      <c r="O31" s="55">
        <v>0</v>
      </c>
      <c r="P31" s="55">
        <v>0</v>
      </c>
      <c r="Q31" s="55">
        <v>0</v>
      </c>
      <c r="R31" s="55">
        <v>0</v>
      </c>
      <c r="S31" s="55">
        <v>0</v>
      </c>
      <c r="T31" s="55">
        <v>0</v>
      </c>
      <c r="U31" s="55">
        <v>0</v>
      </c>
      <c r="V31" s="55">
        <v>0</v>
      </c>
      <c r="W31" s="55">
        <v>0</v>
      </c>
      <c r="X31" s="55">
        <v>0</v>
      </c>
      <c r="Y31" s="55">
        <v>0</v>
      </c>
      <c r="Z31" s="55">
        <v>0</v>
      </c>
      <c r="AA31" s="55">
        <v>0</v>
      </c>
      <c r="AB31" s="55">
        <v>0</v>
      </c>
      <c r="AC31" s="55">
        <v>0</v>
      </c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1"/>
    </row>
    <row r="32" spans="1:48" x14ac:dyDescent="0.35">
      <c r="A32" s="1"/>
      <c r="B32" s="235" t="s">
        <v>1055</v>
      </c>
      <c r="C32" s="65"/>
      <c r="D32" s="96">
        <f>wBOP!G45</f>
        <v>5.608059243156033</v>
      </c>
      <c r="E32" s="96">
        <f>wBOP!G46</f>
        <v>145.82507670125702</v>
      </c>
      <c r="F32" s="1"/>
      <c r="G32" s="38">
        <f t="shared" si="1"/>
        <v>-30.281282931318398</v>
      </c>
      <c r="H32" s="211" t="s">
        <v>729</v>
      </c>
      <c r="I32" s="55">
        <v>0</v>
      </c>
      <c r="J32" s="55">
        <v>0</v>
      </c>
      <c r="K32" s="55">
        <v>0</v>
      </c>
      <c r="L32" s="55">
        <v>0</v>
      </c>
      <c r="M32" s="55">
        <v>0</v>
      </c>
      <c r="N32" s="55">
        <v>-12.376151204393672</v>
      </c>
      <c r="O32" s="55">
        <v>-24.635075799083637</v>
      </c>
      <c r="P32" s="55">
        <v>-9.1444440126849429</v>
      </c>
      <c r="Q32" s="55">
        <v>-9.2750654398934245</v>
      </c>
      <c r="R32" s="55">
        <v>-9.5080718588275506</v>
      </c>
      <c r="S32" s="55">
        <v>-8.4887631756461381</v>
      </c>
      <c r="T32" s="55">
        <v>-8.4083186575772668</v>
      </c>
      <c r="U32" s="55">
        <v>-7.5346927452790737</v>
      </c>
      <c r="V32" s="55">
        <v>-8.1860507941269844</v>
      </c>
      <c r="W32" s="55">
        <v>-8.5717557811186733</v>
      </c>
      <c r="X32" s="55">
        <v>-11.519126046410017</v>
      </c>
      <c r="Y32" s="55">
        <v>-9.7815264605431747</v>
      </c>
      <c r="Z32" s="55">
        <v>-9.7371034410541419</v>
      </c>
      <c r="AA32" s="55">
        <v>-10.192696153643158</v>
      </c>
      <c r="AB32" s="55">
        <v>-10.308656656445912</v>
      </c>
      <c r="AC32" s="55">
        <v>-0.98345506228101753</v>
      </c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1"/>
    </row>
    <row r="33" spans="1:48" x14ac:dyDescent="0.35">
      <c r="A33" s="1"/>
      <c r="B33" s="235" t="s">
        <v>1056</v>
      </c>
      <c r="C33" s="65"/>
      <c r="D33" s="96">
        <f>wBOP!G48</f>
        <v>4.1258860419625591</v>
      </c>
      <c r="E33" s="96">
        <f>wBOP!G49</f>
        <v>1.0148753164568616</v>
      </c>
      <c r="F33" s="1"/>
      <c r="G33" s="38">
        <f t="shared" si="1"/>
        <v>0.48532706868161302</v>
      </c>
      <c r="H33" s="54" t="s">
        <v>300</v>
      </c>
      <c r="I33" s="55">
        <v>0</v>
      </c>
      <c r="J33" s="55">
        <v>0</v>
      </c>
      <c r="K33" s="55">
        <v>0</v>
      </c>
      <c r="L33" s="55">
        <v>0</v>
      </c>
      <c r="M33" s="55">
        <v>0</v>
      </c>
      <c r="N33" s="55">
        <v>0.52744226941239558</v>
      </c>
      <c r="O33" s="55">
        <v>8.201601091636132E-2</v>
      </c>
      <c r="P33" s="55">
        <v>0.11186239885787744</v>
      </c>
      <c r="Q33" s="55">
        <v>0.14260908237525538</v>
      </c>
      <c r="R33" s="55">
        <v>0.16422982475655082</v>
      </c>
      <c r="S33" s="55">
        <v>0.16495420695827143</v>
      </c>
      <c r="T33" s="55">
        <v>2.4672342422732384E-2</v>
      </c>
      <c r="U33" s="55">
        <v>2.2420899355583571E-2</v>
      </c>
      <c r="V33" s="55">
        <v>1.6440196000409284E-2</v>
      </c>
      <c r="W33" s="55">
        <v>1.3779398881326234E-2</v>
      </c>
      <c r="X33" s="55">
        <v>2.3112863589980319E-2</v>
      </c>
      <c r="Y33" s="55">
        <v>1.8938339456824851E-2</v>
      </c>
      <c r="Z33" s="55">
        <v>1.8938339456824851E-2</v>
      </c>
      <c r="AA33" s="55">
        <v>1.8938339456824851E-2</v>
      </c>
      <c r="AB33" s="55">
        <v>1.8938339456824851E-2</v>
      </c>
      <c r="AC33" s="55">
        <v>1.8938339456824851E-2</v>
      </c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1"/>
    </row>
    <row r="34" spans="1:48" x14ac:dyDescent="0.35">
      <c r="A34" s="1"/>
      <c r="B34" s="234" t="s">
        <v>728</v>
      </c>
      <c r="C34" s="8"/>
      <c r="D34" s="15">
        <f>wBOP!G51</f>
        <v>316.87432468268292</v>
      </c>
      <c r="E34" s="15">
        <f>wBOP!G52</f>
        <v>308.31565030750437</v>
      </c>
      <c r="F34" s="1"/>
      <c r="G34" s="38">
        <f t="shared" si="1"/>
        <v>30.766610000000011</v>
      </c>
      <c r="H34" s="54" t="s">
        <v>301</v>
      </c>
      <c r="I34" s="55">
        <v>0</v>
      </c>
      <c r="J34" s="55">
        <v>0</v>
      </c>
      <c r="K34" s="55">
        <v>0</v>
      </c>
      <c r="L34" s="55">
        <v>0</v>
      </c>
      <c r="M34" s="55">
        <v>0</v>
      </c>
      <c r="N34" s="55">
        <v>12.903593473806067</v>
      </c>
      <c r="O34" s="55">
        <v>24.717091809999999</v>
      </c>
      <c r="P34" s="55">
        <v>9.2563064115428197</v>
      </c>
      <c r="Q34" s="55">
        <v>9.4176745222686797</v>
      </c>
      <c r="R34" s="55">
        <v>9.6723016835841022</v>
      </c>
      <c r="S34" s="55">
        <v>8.6537173826044089</v>
      </c>
      <c r="T34" s="55">
        <v>8.4329909999999995</v>
      </c>
      <c r="U34" s="55">
        <v>7.557113644634657</v>
      </c>
      <c r="V34" s="55">
        <v>8.2024909901273944</v>
      </c>
      <c r="W34" s="55">
        <v>8.585535179999999</v>
      </c>
      <c r="X34" s="55">
        <v>11.542238909999998</v>
      </c>
      <c r="Y34" s="55">
        <v>9.8004648000000003</v>
      </c>
      <c r="Z34" s="55">
        <v>9.7560417805109676</v>
      </c>
      <c r="AA34" s="55">
        <v>10.211634493099984</v>
      </c>
      <c r="AB34" s="55">
        <v>10.327594995902738</v>
      </c>
      <c r="AC34" s="55">
        <v>1.0023934017378424</v>
      </c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1"/>
    </row>
    <row r="35" spans="1:48" x14ac:dyDescent="0.35">
      <c r="A35" s="1"/>
      <c r="B35" s="235" t="s">
        <v>1052</v>
      </c>
      <c r="C35" s="65"/>
      <c r="D35" s="96">
        <f>wBOP!G54</f>
        <v>102.10652421734243</v>
      </c>
      <c r="E35" s="96">
        <f>wBOP!G55</f>
        <v>120.83021027595363</v>
      </c>
      <c r="F35" s="1"/>
      <c r="G35" s="38">
        <f t="shared" si="1"/>
        <v>-269.1044789023648</v>
      </c>
      <c r="H35" s="211" t="s">
        <v>727</v>
      </c>
      <c r="I35" s="55">
        <v>-321.36418076793097</v>
      </c>
      <c r="J35" s="55">
        <v>-355.02356415552271</v>
      </c>
      <c r="K35" s="55">
        <v>-265.0383351804627</v>
      </c>
      <c r="L35" s="55">
        <v>-309.20220065915424</v>
      </c>
      <c r="M35" s="55">
        <v>-331.49805122079556</v>
      </c>
      <c r="N35" s="55">
        <v>-336.62384155314618</v>
      </c>
      <c r="O35" s="55">
        <v>-345.26668032206192</v>
      </c>
      <c r="P35" s="55">
        <v>-75.424208873065425</v>
      </c>
      <c r="Q35" s="55">
        <v>-79.710236307931496</v>
      </c>
      <c r="R35" s="55">
        <v>-84.770834124909555</v>
      </c>
      <c r="S35" s="55">
        <v>-83.72042139324428</v>
      </c>
      <c r="T35" s="55">
        <v>-76.235262290589148</v>
      </c>
      <c r="U35" s="55">
        <v>-83.671165970710831</v>
      </c>
      <c r="V35" s="55">
        <v>-68.561160302971842</v>
      </c>
      <c r="W35" s="55">
        <v>-78.512648289952722</v>
      </c>
      <c r="X35" s="55">
        <v>-60.446567100115402</v>
      </c>
      <c r="Y35" s="55">
        <v>-69.590007821243645</v>
      </c>
      <c r="Z35" s="55">
        <v>-54.048791874028481</v>
      </c>
      <c r="AA35" s="55">
        <v>-54.362980909882019</v>
      </c>
      <c r="AB35" s="55">
        <v>-49.120673545306225</v>
      </c>
      <c r="AC35" s="55">
        <v>-48.684384464923561</v>
      </c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1"/>
    </row>
    <row r="36" spans="1:48" x14ac:dyDescent="0.35">
      <c r="A36" s="1"/>
      <c r="B36" s="235" t="s">
        <v>1057</v>
      </c>
      <c r="C36" s="65"/>
      <c r="D36" s="96">
        <f>wBOP!G57</f>
        <v>214.76780046534054</v>
      </c>
      <c r="E36" s="96">
        <f>wBOP!G58</f>
        <v>187.48544003155072</v>
      </c>
      <c r="F36" s="1"/>
      <c r="G36" s="38">
        <f t="shared" si="1"/>
        <v>117.5719193996086</v>
      </c>
      <c r="H36" s="54" t="s">
        <v>300</v>
      </c>
      <c r="I36" s="55">
        <v>29.435848805265202</v>
      </c>
      <c r="J36" s="55">
        <v>50.718673236245372</v>
      </c>
      <c r="K36" s="55">
        <v>59.896642364686237</v>
      </c>
      <c r="L36" s="55">
        <v>75.242378366179935</v>
      </c>
      <c r="M36" s="55">
        <v>78.078499323516454</v>
      </c>
      <c r="N36" s="55">
        <v>103.50847658039118</v>
      </c>
      <c r="O36" s="55">
        <v>98.42041433766704</v>
      </c>
      <c r="P36" s="55">
        <v>29.187840001376578</v>
      </c>
      <c r="Q36" s="55">
        <v>33.609928170490896</v>
      </c>
      <c r="R36" s="55">
        <v>40.298309483715833</v>
      </c>
      <c r="S36" s="55">
        <v>38.296198509568399</v>
      </c>
      <c r="T36" s="55">
        <v>37.541296392439889</v>
      </c>
      <c r="U36" s="55">
        <v>40.489555875578709</v>
      </c>
      <c r="V36" s="55">
        <v>53.260693933392794</v>
      </c>
      <c r="W36" s="55">
        <v>52.962391572518641</v>
      </c>
      <c r="X36" s="55">
        <v>42.866768743094397</v>
      </c>
      <c r="Y36" s="55">
        <v>46.421673471164425</v>
      </c>
      <c r="Z36" s="55">
        <v>62.785190796036531</v>
      </c>
      <c r="AA36" s="55">
        <v>60.770615012852723</v>
      </c>
      <c r="AB36" s="55">
        <v>53.15829925771002</v>
      </c>
      <c r="AC36" s="55">
        <v>5.0605102584672181</v>
      </c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1"/>
    </row>
    <row r="37" spans="1:48" x14ac:dyDescent="0.35">
      <c r="A37" s="1"/>
      <c r="B37" s="234" t="s">
        <v>171</v>
      </c>
      <c r="C37" s="8"/>
      <c r="D37" s="15">
        <f>wBOP!G60</f>
        <v>28.502981327897377</v>
      </c>
      <c r="E37" s="15">
        <f>wBOP!G61</f>
        <v>13.546988457175814</v>
      </c>
      <c r="F37" s="1"/>
      <c r="G37" s="38">
        <f t="shared" si="1"/>
        <v>386.67639830197345</v>
      </c>
      <c r="H37" s="54" t="s">
        <v>301</v>
      </c>
      <c r="I37" s="55">
        <v>350.80002957319618</v>
      </c>
      <c r="J37" s="55">
        <v>405.74223739176807</v>
      </c>
      <c r="K37" s="55">
        <v>324.93497754514891</v>
      </c>
      <c r="L37" s="55">
        <v>384.44457902533418</v>
      </c>
      <c r="M37" s="55">
        <v>409.576550544312</v>
      </c>
      <c r="N37" s="55">
        <v>440.13231813353735</v>
      </c>
      <c r="O37" s="55">
        <v>443.68709465972893</v>
      </c>
      <c r="P37" s="55">
        <v>104.61204887444201</v>
      </c>
      <c r="Q37" s="55">
        <v>113.32016447842238</v>
      </c>
      <c r="R37" s="55">
        <v>125.06914360862538</v>
      </c>
      <c r="S37" s="55">
        <v>122.01661990281268</v>
      </c>
      <c r="T37" s="55">
        <v>113.77655868302904</v>
      </c>
      <c r="U37" s="55">
        <v>124.16072184628953</v>
      </c>
      <c r="V37" s="55">
        <v>121.82185423636463</v>
      </c>
      <c r="W37" s="55">
        <v>131.47503986247136</v>
      </c>
      <c r="X37" s="55">
        <v>103.3133358432098</v>
      </c>
      <c r="Y37" s="55">
        <v>116.01168129240807</v>
      </c>
      <c r="Z37" s="55">
        <v>116.83398267006501</v>
      </c>
      <c r="AA37" s="55">
        <v>115.13359592273474</v>
      </c>
      <c r="AB37" s="55">
        <v>102.27897280301625</v>
      </c>
      <c r="AC37" s="55">
        <v>53.744894723390779</v>
      </c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1"/>
    </row>
    <row r="38" spans="1:48" x14ac:dyDescent="0.35">
      <c r="A38" s="1"/>
      <c r="B38" s="234" t="s">
        <v>303</v>
      </c>
      <c r="C38" s="8"/>
      <c r="D38" s="15">
        <f>wBOP!G63</f>
        <v>0.48607194333193693</v>
      </c>
      <c r="E38" s="15">
        <f>wBOP!G64</f>
        <v>7.2448758770012009</v>
      </c>
      <c r="F38" s="1"/>
      <c r="G38" s="226">
        <f t="shared" si="1"/>
        <v>-103.90946795262235</v>
      </c>
      <c r="H38" s="213" t="s">
        <v>1054</v>
      </c>
      <c r="I38" s="214">
        <v>-107.47085705959297</v>
      </c>
      <c r="J38" s="214">
        <v>-135.06561850322893</v>
      </c>
      <c r="K38" s="214">
        <v>-102.17332529570365</v>
      </c>
      <c r="L38" s="214">
        <v>-102.38062665753527</v>
      </c>
      <c r="M38" s="214">
        <v>-100.652464765698</v>
      </c>
      <c r="N38" s="214">
        <v>-133.49027976122335</v>
      </c>
      <c r="O38" s="214">
        <v>-121.43012614042914</v>
      </c>
      <c r="P38" s="214">
        <v>-28.821733271907966</v>
      </c>
      <c r="Q38" s="214">
        <v>-30.597764915986097</v>
      </c>
      <c r="R38" s="214">
        <v>-34.012341552541976</v>
      </c>
      <c r="S38" s="214">
        <v>-31.529939092104414</v>
      </c>
      <c r="T38" s="214">
        <v>-31.886762748731933</v>
      </c>
      <c r="U38" s="214">
        <v>-36.964838718557004</v>
      </c>
      <c r="V38" s="214">
        <v>-36.582525993769586</v>
      </c>
      <c r="W38" s="214">
        <v>-39.852443482920101</v>
      </c>
      <c r="X38" s="214">
        <v>-26.38808178461921</v>
      </c>
      <c r="Y38" s="214">
        <v>-28.071573722955332</v>
      </c>
      <c r="Z38" s="214">
        <v>-30.640514663704643</v>
      </c>
      <c r="AA38" s="214">
        <v>-30.542635758985654</v>
      </c>
      <c r="AB38" s="214">
        <v>-28.439295173587595</v>
      </c>
      <c r="AC38" s="214">
        <v>-20.441231534354756</v>
      </c>
      <c r="AD38" s="214"/>
      <c r="AE38" s="214"/>
      <c r="AF38" s="214"/>
      <c r="AG38" s="214"/>
      <c r="AH38" s="214"/>
      <c r="AI38" s="214"/>
      <c r="AJ38" s="214"/>
      <c r="AK38" s="214"/>
      <c r="AL38" s="214"/>
      <c r="AM38" s="214"/>
      <c r="AN38" s="214"/>
      <c r="AO38" s="214"/>
      <c r="AP38" s="214"/>
      <c r="AQ38" s="214"/>
      <c r="AR38" s="214"/>
      <c r="AS38" s="214"/>
      <c r="AT38" s="214"/>
      <c r="AU38" s="214"/>
      <c r="AV38" s="1"/>
    </row>
    <row r="39" spans="1:48" x14ac:dyDescent="0.35">
      <c r="A39" s="1"/>
      <c r="B39" s="234" t="s">
        <v>304</v>
      </c>
      <c r="C39" s="8"/>
      <c r="D39" s="15">
        <f>wBOP!G66</f>
        <v>9.8573421849299692</v>
      </c>
      <c r="E39" s="15">
        <f>wBOP!G67</f>
        <v>4.6490925621123322</v>
      </c>
      <c r="F39" s="1"/>
      <c r="G39" s="226">
        <f t="shared" si="1"/>
        <v>0</v>
      </c>
      <c r="H39" s="215" t="s">
        <v>300</v>
      </c>
      <c r="I39" s="214">
        <v>0</v>
      </c>
      <c r="J39" s="214">
        <v>0</v>
      </c>
      <c r="K39" s="214">
        <v>0</v>
      </c>
      <c r="L39" s="214">
        <v>0</v>
      </c>
      <c r="M39" s="214">
        <v>0</v>
      </c>
      <c r="N39" s="214">
        <v>0</v>
      </c>
      <c r="O39" s="214">
        <v>0</v>
      </c>
      <c r="P39" s="214">
        <v>0</v>
      </c>
      <c r="Q39" s="214">
        <v>0</v>
      </c>
      <c r="R39" s="214">
        <v>0</v>
      </c>
      <c r="S39" s="214">
        <v>0</v>
      </c>
      <c r="T39" s="214">
        <v>0</v>
      </c>
      <c r="U39" s="214">
        <v>0</v>
      </c>
      <c r="V39" s="214">
        <v>0</v>
      </c>
      <c r="W39" s="214">
        <v>0</v>
      </c>
      <c r="X39" s="214">
        <v>0</v>
      </c>
      <c r="Y39" s="214">
        <v>0</v>
      </c>
      <c r="Z39" s="214">
        <v>0</v>
      </c>
      <c r="AA39" s="214">
        <v>0</v>
      </c>
      <c r="AB39" s="214">
        <v>0</v>
      </c>
      <c r="AC39" s="214">
        <v>0</v>
      </c>
      <c r="AD39" s="214"/>
      <c r="AE39" s="214"/>
      <c r="AF39" s="214"/>
      <c r="AG39" s="214"/>
      <c r="AH39" s="214"/>
      <c r="AI39" s="214"/>
      <c r="AJ39" s="214"/>
      <c r="AK39" s="214"/>
      <c r="AL39" s="214"/>
      <c r="AM39" s="214"/>
      <c r="AN39" s="214"/>
      <c r="AO39" s="214"/>
      <c r="AP39" s="214"/>
      <c r="AQ39" s="214"/>
      <c r="AR39" s="214"/>
      <c r="AS39" s="214"/>
      <c r="AT39" s="214"/>
      <c r="AU39" s="214"/>
      <c r="AV39" s="1"/>
    </row>
    <row r="40" spans="1:48" x14ac:dyDescent="0.35">
      <c r="A40" s="1"/>
      <c r="B40" s="234" t="s">
        <v>305</v>
      </c>
      <c r="C40" s="8"/>
      <c r="D40" s="15">
        <f>wBOP!G69</f>
        <v>0</v>
      </c>
      <c r="E40" s="15">
        <f>wBOP!G70</f>
        <v>0</v>
      </c>
      <c r="F40" s="1"/>
      <c r="G40" s="226">
        <f t="shared" si="1"/>
        <v>103.90946795262235</v>
      </c>
      <c r="H40" s="215" t="s">
        <v>301</v>
      </c>
      <c r="I40" s="214">
        <v>107.47085705959297</v>
      </c>
      <c r="J40" s="214">
        <v>135.06561850322893</v>
      </c>
      <c r="K40" s="214">
        <v>102.17332529570365</v>
      </c>
      <c r="L40" s="214">
        <v>102.38062665753527</v>
      </c>
      <c r="M40" s="214">
        <v>100.652464765698</v>
      </c>
      <c r="N40" s="214">
        <v>133.49027976122335</v>
      </c>
      <c r="O40" s="214">
        <v>121.43012614042914</v>
      </c>
      <c r="P40" s="214">
        <v>28.821733271907966</v>
      </c>
      <c r="Q40" s="214">
        <v>30.597764915986097</v>
      </c>
      <c r="R40" s="214">
        <v>34.012341552541976</v>
      </c>
      <c r="S40" s="214">
        <v>31.529939092104414</v>
      </c>
      <c r="T40" s="214">
        <v>31.886762748731933</v>
      </c>
      <c r="U40" s="214">
        <v>36.964838718557004</v>
      </c>
      <c r="V40" s="214">
        <v>36.582525993769586</v>
      </c>
      <c r="W40" s="214">
        <v>39.852443482920101</v>
      </c>
      <c r="X40" s="214">
        <v>26.38808178461921</v>
      </c>
      <c r="Y40" s="214">
        <v>28.071573722955332</v>
      </c>
      <c r="Z40" s="214">
        <v>30.640514663704643</v>
      </c>
      <c r="AA40" s="214">
        <v>30.542635758985654</v>
      </c>
      <c r="AB40" s="214">
        <v>28.439295173587595</v>
      </c>
      <c r="AC40" s="214">
        <v>20.441231534354756</v>
      </c>
      <c r="AD40" s="214"/>
      <c r="AE40" s="214"/>
      <c r="AF40" s="214"/>
      <c r="AG40" s="214"/>
      <c r="AH40" s="214"/>
      <c r="AI40" s="214"/>
      <c r="AJ40" s="214"/>
      <c r="AK40" s="214"/>
      <c r="AL40" s="214"/>
      <c r="AM40" s="214"/>
      <c r="AN40" s="214"/>
      <c r="AO40" s="214"/>
      <c r="AP40" s="214"/>
      <c r="AQ40" s="214"/>
      <c r="AR40" s="214"/>
      <c r="AS40" s="214"/>
      <c r="AT40" s="214"/>
      <c r="AU40" s="214"/>
      <c r="AV40" s="1"/>
    </row>
    <row r="41" spans="1:48" x14ac:dyDescent="0.35">
      <c r="A41" s="1"/>
      <c r="B41" s="234" t="s">
        <v>730</v>
      </c>
      <c r="C41" s="8"/>
      <c r="D41" s="15">
        <f>wBOP!G72</f>
        <v>15.46242748427608</v>
      </c>
      <c r="E41" s="15">
        <f>wBOP!G73</f>
        <v>12.066627266357246</v>
      </c>
      <c r="F41" s="1"/>
      <c r="G41" s="226">
        <f t="shared" si="1"/>
        <v>-28.089004217147167</v>
      </c>
      <c r="H41" s="213" t="s">
        <v>550</v>
      </c>
      <c r="I41" s="214">
        <v>-60.592228953876059</v>
      </c>
      <c r="J41" s="214">
        <v>-41.680057811423005</v>
      </c>
      <c r="K41" s="214">
        <v>-25.139548746011457</v>
      </c>
      <c r="L41" s="214">
        <v>-69.555734456599183</v>
      </c>
      <c r="M41" s="214">
        <v>-94.976436627798066</v>
      </c>
      <c r="N41" s="214">
        <v>-26.249750391610775</v>
      </c>
      <c r="O41" s="214">
        <v>-63.142972150500185</v>
      </c>
      <c r="P41" s="214">
        <v>-8.6399582240449391</v>
      </c>
      <c r="Q41" s="214">
        <v>-8.9476747761760009</v>
      </c>
      <c r="R41" s="214">
        <v>-5.8410514972864078</v>
      </c>
      <c r="S41" s="214">
        <v>-10.351220277001289</v>
      </c>
      <c r="T41" s="214">
        <v>-1.5586974019212434</v>
      </c>
      <c r="U41" s="214">
        <v>1.8961618406198255</v>
      </c>
      <c r="V41" s="214">
        <v>16.60664010512167</v>
      </c>
      <c r="W41" s="214">
        <v>14.051583398483508</v>
      </c>
      <c r="X41" s="214">
        <v>11.417648521403542</v>
      </c>
      <c r="Y41" s="214">
        <v>13.255194154373207</v>
      </c>
      <c r="Z41" s="214">
        <v>28.781474570570953</v>
      </c>
      <c r="AA41" s="214">
        <v>28.653340868427343</v>
      </c>
      <c r="AB41" s="214">
        <v>16.418542812151045</v>
      </c>
      <c r="AC41" s="214">
        <v>-3.4065350167062616</v>
      </c>
      <c r="AD41" s="214"/>
      <c r="AE41" s="214"/>
      <c r="AF41" s="214"/>
      <c r="AG41" s="214"/>
      <c r="AH41" s="214"/>
      <c r="AI41" s="214"/>
      <c r="AJ41" s="214"/>
      <c r="AK41" s="214"/>
      <c r="AL41" s="214"/>
      <c r="AM41" s="214"/>
      <c r="AN41" s="214"/>
      <c r="AO41" s="214"/>
      <c r="AP41" s="214"/>
      <c r="AQ41" s="214"/>
      <c r="AR41" s="214"/>
      <c r="AS41" s="214"/>
      <c r="AT41" s="214"/>
      <c r="AU41" s="214"/>
      <c r="AV41" s="1"/>
    </row>
    <row r="42" spans="1:48" x14ac:dyDescent="0.35">
      <c r="A42" s="1"/>
      <c r="B42" s="234" t="s">
        <v>306</v>
      </c>
      <c r="C42" s="8"/>
      <c r="D42" s="15">
        <f>wBOP!G75</f>
        <v>4.6092283723162222</v>
      </c>
      <c r="E42" s="15">
        <f>wBOP!G76</f>
        <v>25.768485422147982</v>
      </c>
      <c r="F42" s="1"/>
      <c r="G42" s="226">
        <f t="shared" si="1"/>
        <v>107.83797411449002</v>
      </c>
      <c r="H42" s="215" t="s">
        <v>300</v>
      </c>
      <c r="I42" s="214">
        <v>22.872196501987869</v>
      </c>
      <c r="J42" s="214">
        <v>45.45227139707287</v>
      </c>
      <c r="K42" s="214">
        <v>54.080402823443478</v>
      </c>
      <c r="L42" s="214">
        <v>68.379599962193836</v>
      </c>
      <c r="M42" s="214">
        <v>70.952392933412924</v>
      </c>
      <c r="N42" s="214">
        <v>94.255961937459375</v>
      </c>
      <c r="O42" s="214">
        <v>87.312896443484334</v>
      </c>
      <c r="P42" s="214">
        <v>26.129970163481367</v>
      </c>
      <c r="Q42" s="214">
        <v>30.552058332595685</v>
      </c>
      <c r="R42" s="214">
        <v>37.50314618683624</v>
      </c>
      <c r="S42" s="214">
        <v>35.501035212688805</v>
      </c>
      <c r="T42" s="214">
        <v>34.325758780714402</v>
      </c>
      <c r="U42" s="214">
        <v>37.203689244720842</v>
      </c>
      <c r="V42" s="214">
        <v>50.138567551142515</v>
      </c>
      <c r="W42" s="214">
        <v>49.912081294913911</v>
      </c>
      <c r="X42" s="214">
        <v>39.385710289318652</v>
      </c>
      <c r="Y42" s="214">
        <v>42.867650672767745</v>
      </c>
      <c r="Z42" s="214">
        <v>58.410323449122195</v>
      </c>
      <c r="AA42" s="214">
        <v>57.136587498100582</v>
      </c>
      <c r="AB42" s="214">
        <v>49.450067977327286</v>
      </c>
      <c r="AC42" s="214">
        <v>3.993307204358437</v>
      </c>
      <c r="AD42" s="214"/>
      <c r="AE42" s="214"/>
      <c r="AF42" s="214"/>
      <c r="AG42" s="214"/>
      <c r="AH42" s="214"/>
      <c r="AI42" s="214"/>
      <c r="AJ42" s="214"/>
      <c r="AK42" s="214"/>
      <c r="AL42" s="214"/>
      <c r="AM42" s="214"/>
      <c r="AN42" s="214"/>
      <c r="AO42" s="214"/>
      <c r="AP42" s="214"/>
      <c r="AQ42" s="214"/>
      <c r="AR42" s="214"/>
      <c r="AS42" s="214"/>
      <c r="AT42" s="214"/>
      <c r="AU42" s="214"/>
      <c r="AV42" s="1"/>
    </row>
    <row r="43" spans="1:48" x14ac:dyDescent="0.35">
      <c r="A43" s="1"/>
      <c r="B43" s="234" t="s">
        <v>307</v>
      </c>
      <c r="C43" s="8"/>
      <c r="D43" s="15">
        <f>wBOP!G78</f>
        <v>0</v>
      </c>
      <c r="E43" s="15">
        <f>wBOP!G79</f>
        <v>0</v>
      </c>
      <c r="F43" s="1"/>
      <c r="G43" s="226">
        <f t="shared" ref="G43:G74" si="2">SUMIF($I$9:$AU$9,G$10,$I43:$AU43)*$G$4*$B$5</f>
        <v>135.9269783316372</v>
      </c>
      <c r="H43" s="215" t="s">
        <v>301</v>
      </c>
      <c r="I43" s="214">
        <v>83.464425455863932</v>
      </c>
      <c r="J43" s="214">
        <v>87.132329208495875</v>
      </c>
      <c r="K43" s="214">
        <v>79.219951569454935</v>
      </c>
      <c r="L43" s="214">
        <v>137.93533441879302</v>
      </c>
      <c r="M43" s="214">
        <v>165.92882956121099</v>
      </c>
      <c r="N43" s="214">
        <v>120.50571232907015</v>
      </c>
      <c r="O43" s="214">
        <v>150.45586859398452</v>
      </c>
      <c r="P43" s="214">
        <v>34.769928387526306</v>
      </c>
      <c r="Q43" s="214">
        <v>39.499733108771686</v>
      </c>
      <c r="R43" s="214">
        <v>43.344197684122648</v>
      </c>
      <c r="S43" s="214">
        <v>45.852255489690094</v>
      </c>
      <c r="T43" s="214">
        <v>35.884456182635645</v>
      </c>
      <c r="U43" s="214">
        <v>35.307527404101016</v>
      </c>
      <c r="V43" s="214">
        <v>33.531927446020845</v>
      </c>
      <c r="W43" s="214">
        <v>35.860497896430402</v>
      </c>
      <c r="X43" s="214">
        <v>27.96806176791511</v>
      </c>
      <c r="Y43" s="214">
        <v>29.612456518394538</v>
      </c>
      <c r="Z43" s="214">
        <v>29.628848878551242</v>
      </c>
      <c r="AA43" s="214">
        <v>28.483246629673239</v>
      </c>
      <c r="AB43" s="214">
        <v>33.031525165176241</v>
      </c>
      <c r="AC43" s="214">
        <v>7.3998422210646986</v>
      </c>
      <c r="AD43" s="214"/>
      <c r="AE43" s="214"/>
      <c r="AF43" s="214"/>
      <c r="AG43" s="214"/>
      <c r="AH43" s="214"/>
      <c r="AI43" s="214"/>
      <c r="AJ43" s="214"/>
      <c r="AK43" s="214"/>
      <c r="AL43" s="214"/>
      <c r="AM43" s="214"/>
      <c r="AN43" s="214"/>
      <c r="AO43" s="214"/>
      <c r="AP43" s="214"/>
      <c r="AQ43" s="214"/>
      <c r="AR43" s="214"/>
      <c r="AS43" s="214"/>
      <c r="AT43" s="214"/>
      <c r="AU43" s="214"/>
      <c r="AV43" s="1"/>
    </row>
    <row r="44" spans="1:48" x14ac:dyDescent="0.35">
      <c r="A44" s="1"/>
      <c r="B44" s="234" t="s">
        <v>308</v>
      </c>
      <c r="C44" s="8"/>
      <c r="D44" s="15">
        <f>wBOP!G81</f>
        <v>224.12680481575589</v>
      </c>
      <c r="E44" s="15">
        <f>wBOP!G82</f>
        <v>89.250506738494011</v>
      </c>
      <c r="F44" s="1"/>
      <c r="G44" s="226">
        <f t="shared" si="2"/>
        <v>-140.217017458101</v>
      </c>
      <c r="H44" s="213" t="s">
        <v>1055</v>
      </c>
      <c r="I44" s="214">
        <v>-142.35712194530618</v>
      </c>
      <c r="J44" s="214">
        <v>-178.56876507199397</v>
      </c>
      <c r="K44" s="214">
        <v>-137.69070890579707</v>
      </c>
      <c r="L44" s="214">
        <v>-137.44412104343928</v>
      </c>
      <c r="M44" s="214">
        <v>-136.04743132571892</v>
      </c>
      <c r="N44" s="214">
        <v>-177.28809766173052</v>
      </c>
      <c r="O44" s="214">
        <v>-164.82719194136135</v>
      </c>
      <c r="P44" s="214">
        <v>-39.050309458751677</v>
      </c>
      <c r="Q44" s="214">
        <v>-41.252588697408555</v>
      </c>
      <c r="R44" s="214">
        <v>-45.700303525152059</v>
      </c>
      <c r="S44" s="214">
        <v>-42.622124474209478</v>
      </c>
      <c r="T44" s="214">
        <v>-43.883844985371084</v>
      </c>
      <c r="U44" s="214">
        <v>-49.717644052829947</v>
      </c>
      <c r="V44" s="214">
        <v>-49.364232708974654</v>
      </c>
      <c r="W44" s="214">
        <v>-53.49074650016685</v>
      </c>
      <c r="X44" s="214">
        <v>-46.689098585614701</v>
      </c>
      <c r="Y44" s="214">
        <v>-56.009507843264259</v>
      </c>
      <c r="Z44" s="214">
        <v>-53.059101816613371</v>
      </c>
      <c r="AA44" s="214">
        <v>-53.343036055042283</v>
      </c>
      <c r="AB44" s="214">
        <v>-38.146807286558392</v>
      </c>
      <c r="AC44" s="214">
        <v>-24.937154557980755</v>
      </c>
      <c r="AD44" s="214"/>
      <c r="AE44" s="214"/>
      <c r="AF44" s="214"/>
      <c r="AG44" s="214"/>
      <c r="AH44" s="214"/>
      <c r="AI44" s="214"/>
      <c r="AJ44" s="214"/>
      <c r="AK44" s="214"/>
      <c r="AL44" s="214"/>
      <c r="AM44" s="214"/>
      <c r="AN44" s="214"/>
      <c r="AO44" s="214"/>
      <c r="AP44" s="214"/>
      <c r="AQ44" s="214"/>
      <c r="AR44" s="214"/>
      <c r="AS44" s="214"/>
      <c r="AT44" s="214"/>
      <c r="AU44" s="214"/>
      <c r="AV44" s="1"/>
    </row>
    <row r="45" spans="1:48" x14ac:dyDescent="0.35">
      <c r="A45" s="1"/>
      <c r="B45" s="155"/>
      <c r="C45" s="155"/>
      <c r="D45" s="155"/>
      <c r="E45" s="155"/>
      <c r="F45" s="1"/>
      <c r="G45" s="226">
        <f t="shared" si="2"/>
        <v>5.608059243156033</v>
      </c>
      <c r="H45" s="215" t="s">
        <v>300</v>
      </c>
      <c r="I45" s="214">
        <v>3.573652303277334</v>
      </c>
      <c r="J45" s="214">
        <v>4.4451998069547232</v>
      </c>
      <c r="K45" s="214">
        <v>4.7609206118281548</v>
      </c>
      <c r="L45" s="214">
        <v>5.801495519991434</v>
      </c>
      <c r="M45" s="214">
        <v>6.0648235061088842</v>
      </c>
      <c r="N45" s="214">
        <v>6.2667586979372931</v>
      </c>
      <c r="O45" s="214">
        <v>6.1457173073577342</v>
      </c>
      <c r="P45" s="214">
        <v>1.7521328413623274</v>
      </c>
      <c r="Q45" s="214">
        <v>1.7521328413623274</v>
      </c>
      <c r="R45" s="214">
        <v>1.6199999999999999</v>
      </c>
      <c r="S45" s="214">
        <v>1.6199999999999999</v>
      </c>
      <c r="T45" s="214">
        <v>1.8546776221469716</v>
      </c>
      <c r="U45" s="214">
        <v>1.9210659270238171</v>
      </c>
      <c r="V45" s="214">
        <v>1.8938057487996283</v>
      </c>
      <c r="W45" s="214">
        <v>1.8219896441540722</v>
      </c>
      <c r="X45" s="214">
        <v>1.9795916335944019</v>
      </c>
      <c r="Y45" s="214">
        <v>2.0482081013229299</v>
      </c>
      <c r="Z45" s="214">
        <v>3.0196341195479417</v>
      </c>
      <c r="AA45" s="214">
        <v>2.2787942873857543</v>
      </c>
      <c r="AB45" s="214">
        <v>2.2787942873857543</v>
      </c>
      <c r="AC45" s="214">
        <v>0.92606010048869492</v>
      </c>
      <c r="AD45" s="214"/>
      <c r="AE45" s="214"/>
      <c r="AF45" s="214"/>
      <c r="AG45" s="214"/>
      <c r="AH45" s="214"/>
      <c r="AI45" s="214"/>
      <c r="AJ45" s="214"/>
      <c r="AK45" s="214"/>
      <c r="AL45" s="214"/>
      <c r="AM45" s="214"/>
      <c r="AN45" s="214"/>
      <c r="AO45" s="214"/>
      <c r="AP45" s="214"/>
      <c r="AQ45" s="214"/>
      <c r="AR45" s="214"/>
      <c r="AS45" s="214"/>
      <c r="AT45" s="214"/>
      <c r="AU45" s="214"/>
      <c r="AV45" s="1"/>
    </row>
    <row r="46" spans="1:48" x14ac:dyDescent="0.35">
      <c r="A46" s="1"/>
      <c r="B46" s="155"/>
      <c r="C46" s="155"/>
      <c r="D46" s="155"/>
      <c r="E46" s="155"/>
      <c r="F46" s="1"/>
      <c r="G46" s="226">
        <f t="shared" si="2"/>
        <v>145.82507670125702</v>
      </c>
      <c r="H46" s="215" t="s">
        <v>301</v>
      </c>
      <c r="I46" s="214">
        <v>145.9307742485835</v>
      </c>
      <c r="J46" s="214">
        <v>183.01396487894868</v>
      </c>
      <c r="K46" s="214">
        <v>142.45162951762521</v>
      </c>
      <c r="L46" s="214">
        <v>143.2456165634307</v>
      </c>
      <c r="M46" s="214">
        <v>142.11225483182781</v>
      </c>
      <c r="N46" s="214">
        <v>183.55485635966781</v>
      </c>
      <c r="O46" s="214">
        <v>170.97290924871908</v>
      </c>
      <c r="P46" s="214">
        <v>40.802442300114002</v>
      </c>
      <c r="Q46" s="214">
        <v>43.00472153877088</v>
      </c>
      <c r="R46" s="214">
        <v>47.320303525152056</v>
      </c>
      <c r="S46" s="214">
        <v>44.242124474209476</v>
      </c>
      <c r="T46" s="214">
        <v>45.738522607518057</v>
      </c>
      <c r="U46" s="214">
        <v>51.638709979853765</v>
      </c>
      <c r="V46" s="214">
        <v>51.258038457774283</v>
      </c>
      <c r="W46" s="214">
        <v>55.312736144320922</v>
      </c>
      <c r="X46" s="214">
        <v>48.668690219209104</v>
      </c>
      <c r="Y46" s="214">
        <v>58.057715944587187</v>
      </c>
      <c r="Z46" s="214">
        <v>56.078735936161316</v>
      </c>
      <c r="AA46" s="214">
        <v>55.621830342428041</v>
      </c>
      <c r="AB46" s="214">
        <v>40.425601573944149</v>
      </c>
      <c r="AC46" s="214">
        <v>25.863214658469449</v>
      </c>
      <c r="AD46" s="214"/>
      <c r="AE46" s="214"/>
      <c r="AF46" s="214"/>
      <c r="AG46" s="214"/>
      <c r="AH46" s="214"/>
      <c r="AI46" s="214"/>
      <c r="AJ46" s="214"/>
      <c r="AK46" s="214"/>
      <c r="AL46" s="214"/>
      <c r="AM46" s="214"/>
      <c r="AN46" s="214"/>
      <c r="AO46" s="214"/>
      <c r="AP46" s="214"/>
      <c r="AQ46" s="214"/>
      <c r="AR46" s="214"/>
      <c r="AS46" s="214"/>
      <c r="AT46" s="214"/>
      <c r="AU46" s="214"/>
      <c r="AV46" s="1"/>
    </row>
    <row r="47" spans="1:48" x14ac:dyDescent="0.35">
      <c r="A47" s="1"/>
      <c r="B47" s="155"/>
      <c r="C47" s="155"/>
      <c r="D47" s="155"/>
      <c r="E47" s="155"/>
      <c r="F47" s="1"/>
      <c r="G47" s="226">
        <f t="shared" si="2"/>
        <v>3.1110107255056971</v>
      </c>
      <c r="H47" s="213" t="s">
        <v>1056</v>
      </c>
      <c r="I47" s="214">
        <v>-10.943972809155801</v>
      </c>
      <c r="J47" s="214">
        <v>0.29087723112318187</v>
      </c>
      <c r="K47" s="214">
        <v>-3.4752232950514772E-2</v>
      </c>
      <c r="L47" s="214">
        <v>0.17828149841942609</v>
      </c>
      <c r="M47" s="214">
        <v>0.1782814984194232</v>
      </c>
      <c r="N47" s="214">
        <v>0.40428626141839707</v>
      </c>
      <c r="O47" s="214">
        <v>4.13360991022879</v>
      </c>
      <c r="P47" s="214">
        <v>1.0877920816391553</v>
      </c>
      <c r="Q47" s="214">
        <v>1.0877920816391553</v>
      </c>
      <c r="R47" s="214">
        <v>0.78286245007088362</v>
      </c>
      <c r="S47" s="214">
        <v>0.78286245007088362</v>
      </c>
      <c r="T47" s="214">
        <v>1.0940428454351199</v>
      </c>
      <c r="U47" s="214">
        <v>1.1151549600563202</v>
      </c>
      <c r="V47" s="214">
        <v>0.77895829465072874</v>
      </c>
      <c r="W47" s="214">
        <v>0.77895829465072874</v>
      </c>
      <c r="X47" s="214">
        <v>1.2129647487149726</v>
      </c>
      <c r="Y47" s="214">
        <v>1.23587959060275</v>
      </c>
      <c r="Z47" s="214">
        <v>0.86935003571856551</v>
      </c>
      <c r="AA47" s="214">
        <v>0.86935003571856551</v>
      </c>
      <c r="AB47" s="214">
        <v>1.0468861026887133</v>
      </c>
      <c r="AC47" s="214">
        <v>0.10053664411821489</v>
      </c>
      <c r="AD47" s="214"/>
      <c r="AE47" s="214"/>
      <c r="AF47" s="214"/>
      <c r="AG47" s="214"/>
      <c r="AH47" s="214"/>
      <c r="AI47" s="214"/>
      <c r="AJ47" s="214"/>
      <c r="AK47" s="214"/>
      <c r="AL47" s="214"/>
      <c r="AM47" s="214"/>
      <c r="AN47" s="214"/>
      <c r="AO47" s="214"/>
      <c r="AP47" s="214"/>
      <c r="AQ47" s="214"/>
      <c r="AR47" s="214"/>
      <c r="AS47" s="214"/>
      <c r="AT47" s="214"/>
      <c r="AU47" s="214"/>
      <c r="AV47" s="1"/>
    </row>
    <row r="48" spans="1:48" x14ac:dyDescent="0.35">
      <c r="A48" s="1"/>
      <c r="B48" s="155"/>
      <c r="C48" s="155"/>
      <c r="D48" s="155"/>
      <c r="E48" s="155"/>
      <c r="F48" s="1"/>
      <c r="G48" s="226">
        <f t="shared" si="2"/>
        <v>4.1258860419625591</v>
      </c>
      <c r="H48" s="215" t="s">
        <v>300</v>
      </c>
      <c r="I48" s="214">
        <v>2.99</v>
      </c>
      <c r="J48" s="214">
        <v>0.82120203221777888</v>
      </c>
      <c r="K48" s="214">
        <v>1.0553189294146044</v>
      </c>
      <c r="L48" s="214">
        <v>1.0612828839946529</v>
      </c>
      <c r="M48" s="214">
        <v>1.0612828839946502</v>
      </c>
      <c r="N48" s="214">
        <v>2.9857559449945015</v>
      </c>
      <c r="O48" s="214">
        <v>4.9618005868249604</v>
      </c>
      <c r="P48" s="214">
        <v>1.3057369965328842</v>
      </c>
      <c r="Q48" s="214">
        <v>1.3057369965328842</v>
      </c>
      <c r="R48" s="214">
        <v>1.1751632968795958</v>
      </c>
      <c r="S48" s="214">
        <v>1.1751632968795958</v>
      </c>
      <c r="T48" s="214">
        <v>1.3608599895785165</v>
      </c>
      <c r="U48" s="214">
        <v>1.3648007038340526</v>
      </c>
      <c r="V48" s="214">
        <v>1.2283206334506471</v>
      </c>
      <c r="W48" s="214">
        <v>1.2283206334506471</v>
      </c>
      <c r="X48" s="214">
        <v>1.5014668201813433</v>
      </c>
      <c r="Y48" s="214">
        <v>1.5058146970737603</v>
      </c>
      <c r="Z48" s="214">
        <v>1.3552332273663839</v>
      </c>
      <c r="AA48" s="214">
        <v>1.3552332273663839</v>
      </c>
      <c r="AB48" s="214">
        <v>1.4294369929969677</v>
      </c>
      <c r="AC48" s="214">
        <v>0.14114295362008741</v>
      </c>
      <c r="AD48" s="214"/>
      <c r="AE48" s="214"/>
      <c r="AF48" s="214"/>
      <c r="AG48" s="214"/>
      <c r="AH48" s="214"/>
      <c r="AI48" s="214"/>
      <c r="AJ48" s="214"/>
      <c r="AK48" s="214"/>
      <c r="AL48" s="214"/>
      <c r="AM48" s="214"/>
      <c r="AN48" s="214"/>
      <c r="AO48" s="214"/>
      <c r="AP48" s="214"/>
      <c r="AQ48" s="214"/>
      <c r="AR48" s="214"/>
      <c r="AS48" s="214"/>
      <c r="AT48" s="214"/>
      <c r="AU48" s="214"/>
      <c r="AV48" s="1"/>
    </row>
    <row r="49" spans="1:48" x14ac:dyDescent="0.35">
      <c r="A49" s="1"/>
      <c r="B49" s="155"/>
      <c r="C49" s="155"/>
      <c r="D49" s="155"/>
      <c r="E49" s="155"/>
      <c r="F49" s="1"/>
      <c r="G49" s="226">
        <f t="shared" si="2"/>
        <v>1.0148753164568616</v>
      </c>
      <c r="H49" s="215" t="s">
        <v>301</v>
      </c>
      <c r="I49" s="214">
        <v>13.933972809155801</v>
      </c>
      <c r="J49" s="214">
        <v>0.53032480109459701</v>
      </c>
      <c r="K49" s="214">
        <v>1.0900711623651191</v>
      </c>
      <c r="L49" s="214">
        <v>0.88300138557522678</v>
      </c>
      <c r="M49" s="214">
        <v>0.883001385575227</v>
      </c>
      <c r="N49" s="214">
        <v>2.5814696835761044</v>
      </c>
      <c r="O49" s="214">
        <v>0.82819067659617007</v>
      </c>
      <c r="P49" s="214">
        <v>0.21794491489372897</v>
      </c>
      <c r="Q49" s="214">
        <v>0.21794491489372897</v>
      </c>
      <c r="R49" s="214">
        <v>0.39230084680871213</v>
      </c>
      <c r="S49" s="214">
        <v>0.39230084680871213</v>
      </c>
      <c r="T49" s="214">
        <v>0.26681714414339663</v>
      </c>
      <c r="U49" s="214">
        <v>0.24964574377773247</v>
      </c>
      <c r="V49" s="214">
        <v>0.44936233879991844</v>
      </c>
      <c r="W49" s="214">
        <v>0.44936233879991844</v>
      </c>
      <c r="X49" s="214">
        <v>0.28850207146637069</v>
      </c>
      <c r="Y49" s="214">
        <v>0.26993510647101016</v>
      </c>
      <c r="Z49" s="214">
        <v>0.48588319164781829</v>
      </c>
      <c r="AA49" s="214">
        <v>0.48588319164781829</v>
      </c>
      <c r="AB49" s="214">
        <v>0.3825508903082544</v>
      </c>
      <c r="AC49" s="214">
        <v>4.060630950187253E-2</v>
      </c>
      <c r="AD49" s="214"/>
      <c r="AE49" s="214"/>
      <c r="AF49" s="214"/>
      <c r="AG49" s="214"/>
      <c r="AH49" s="214"/>
      <c r="AI49" s="214"/>
      <c r="AJ49" s="214"/>
      <c r="AK49" s="214"/>
      <c r="AL49" s="214"/>
      <c r="AM49" s="214"/>
      <c r="AN49" s="214"/>
      <c r="AO49" s="214"/>
      <c r="AP49" s="214"/>
      <c r="AQ49" s="214"/>
      <c r="AR49" s="214"/>
      <c r="AS49" s="214"/>
      <c r="AT49" s="214"/>
      <c r="AU49" s="214"/>
      <c r="AV49" s="1"/>
    </row>
    <row r="50" spans="1:48" x14ac:dyDescent="0.35">
      <c r="A50" s="1"/>
      <c r="B50" s="155"/>
      <c r="C50" s="155"/>
      <c r="D50" s="155"/>
      <c r="E50" s="155"/>
      <c r="F50" s="1"/>
      <c r="G50" s="38">
        <f t="shared" si="2"/>
        <v>8.5586743751786205</v>
      </c>
      <c r="H50" s="211" t="s">
        <v>728</v>
      </c>
      <c r="I50" s="55">
        <v>124.63888947610764</v>
      </c>
      <c r="J50" s="55">
        <v>162.61000000000001</v>
      </c>
      <c r="K50" s="55">
        <v>203.22696334707513</v>
      </c>
      <c r="L50" s="55">
        <v>214.53652989798729</v>
      </c>
      <c r="M50" s="55">
        <v>219.87447402401739</v>
      </c>
      <c r="N50" s="55">
        <v>29.851772316692632</v>
      </c>
      <c r="O50" s="55">
        <v>41.906061401161651</v>
      </c>
      <c r="P50" s="55">
        <v>7.7839186931151687</v>
      </c>
      <c r="Q50" s="55">
        <v>16.41585733760931</v>
      </c>
      <c r="R50" s="55">
        <v>7.6979704149441943</v>
      </c>
      <c r="S50" s="55">
        <v>-21.605063830274617</v>
      </c>
      <c r="T50" s="55">
        <v>-10.328659904743077</v>
      </c>
      <c r="U50" s="55">
        <v>23.087226274011655</v>
      </c>
      <c r="V50" s="55">
        <v>13.258745680569632</v>
      </c>
      <c r="W50" s="55">
        <v>20.816816968177108</v>
      </c>
      <c r="X50" s="55">
        <v>8.8028568215041503</v>
      </c>
      <c r="Y50" s="55">
        <v>51.219491278729109</v>
      </c>
      <c r="Z50" s="55">
        <v>33.827553945718094</v>
      </c>
      <c r="AA50" s="55">
        <v>28.036364968410552</v>
      </c>
      <c r="AB50" s="55">
        <v>22.180855504506987</v>
      </c>
      <c r="AC50" s="55">
        <v>-3.1412250463781493</v>
      </c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1"/>
    </row>
    <row r="51" spans="1:48" x14ac:dyDescent="0.35">
      <c r="A51" s="1"/>
      <c r="B51" s="155"/>
      <c r="C51" s="155"/>
      <c r="D51" s="155"/>
      <c r="E51" s="155"/>
      <c r="F51" s="1"/>
      <c r="G51" s="38">
        <f t="shared" si="2"/>
        <v>316.87432468268292</v>
      </c>
      <c r="H51" s="54" t="s">
        <v>300</v>
      </c>
      <c r="I51" s="55">
        <v>201.64867486147119</v>
      </c>
      <c r="J51" s="55">
        <v>251.8</v>
      </c>
      <c r="K51" s="55">
        <v>281.8</v>
      </c>
      <c r="L51" s="55">
        <v>293.60000000000002</v>
      </c>
      <c r="M51" s="55">
        <v>303.7</v>
      </c>
      <c r="N51" s="55">
        <v>338.06716604040901</v>
      </c>
      <c r="O51" s="55">
        <v>363.04844521815846</v>
      </c>
      <c r="P51" s="55">
        <v>92.625042165371255</v>
      </c>
      <c r="Q51" s="55">
        <v>99.727520822124376</v>
      </c>
      <c r="R51" s="55">
        <v>109.56028630636038</v>
      </c>
      <c r="S51" s="55">
        <v>79.160984100829666</v>
      </c>
      <c r="T51" s="55">
        <v>88.919854983715979</v>
      </c>
      <c r="U51" s="55">
        <v>89.950887252530961</v>
      </c>
      <c r="V51" s="55">
        <v>112.88700275751967</v>
      </c>
      <c r="W51" s="55">
        <v>100.24225500623339</v>
      </c>
      <c r="X51" s="55">
        <v>98.749969355227535</v>
      </c>
      <c r="Y51" s="55">
        <v>113.55146019608745</v>
      </c>
      <c r="Z51" s="55">
        <v>138.59503719370699</v>
      </c>
      <c r="AA51" s="55">
        <v>107.10353325497802</v>
      </c>
      <c r="AB51" s="55">
        <v>84.463157064043997</v>
      </c>
      <c r="AC51" s="55">
        <v>0.96934725161799074</v>
      </c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1"/>
    </row>
    <row r="52" spans="1:48" x14ac:dyDescent="0.35">
      <c r="A52" s="1"/>
      <c r="B52" s="155"/>
      <c r="C52" s="155"/>
      <c r="D52" s="155"/>
      <c r="E52" s="155"/>
      <c r="F52" s="1"/>
      <c r="G52" s="38">
        <f t="shared" si="2"/>
        <v>308.31565030750437</v>
      </c>
      <c r="H52" s="54" t="s">
        <v>301</v>
      </c>
      <c r="I52" s="55">
        <v>77.009785385363557</v>
      </c>
      <c r="J52" s="55">
        <v>89.19</v>
      </c>
      <c r="K52" s="55">
        <v>78.573036652924898</v>
      </c>
      <c r="L52" s="55">
        <v>79.06347010201273</v>
      </c>
      <c r="M52" s="55">
        <v>83.8255259759826</v>
      </c>
      <c r="N52" s="55">
        <v>308.21539372371637</v>
      </c>
      <c r="O52" s="55">
        <v>321.14238381699681</v>
      </c>
      <c r="P52" s="55">
        <v>84.841123472256086</v>
      </c>
      <c r="Q52" s="55">
        <v>83.311663484515066</v>
      </c>
      <c r="R52" s="55">
        <v>101.86231589141619</v>
      </c>
      <c r="S52" s="55">
        <v>100.76604793110428</v>
      </c>
      <c r="T52" s="55">
        <v>99.248514888459056</v>
      </c>
      <c r="U52" s="55">
        <v>66.863660978519306</v>
      </c>
      <c r="V52" s="55">
        <v>99.628257076950035</v>
      </c>
      <c r="W52" s="55">
        <v>79.425438038056285</v>
      </c>
      <c r="X52" s="55">
        <v>89.947112533723384</v>
      </c>
      <c r="Y52" s="55">
        <v>62.331968917358338</v>
      </c>
      <c r="Z52" s="55">
        <v>104.76748324798889</v>
      </c>
      <c r="AA52" s="55">
        <v>79.067168286567465</v>
      </c>
      <c r="AB52" s="55">
        <v>62.282301559537011</v>
      </c>
      <c r="AC52" s="55">
        <v>4.1105722979961401</v>
      </c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1"/>
    </row>
    <row r="53" spans="1:48" x14ac:dyDescent="0.35">
      <c r="A53" s="1"/>
      <c r="B53" s="155"/>
      <c r="C53" s="155"/>
      <c r="D53" s="155"/>
      <c r="E53" s="155"/>
      <c r="F53" s="1"/>
      <c r="G53" s="226">
        <f t="shared" si="2"/>
        <v>-18.723686058611225</v>
      </c>
      <c r="H53" s="213" t="s">
        <v>1052</v>
      </c>
      <c r="I53" s="214">
        <v>42.857265369671993</v>
      </c>
      <c r="J53" s="214">
        <v>54.839742503476181</v>
      </c>
      <c r="K53" s="214">
        <v>64.446452429105179</v>
      </c>
      <c r="L53" s="214">
        <v>57.192078871086217</v>
      </c>
      <c r="M53" s="214">
        <v>50.522139069060422</v>
      </c>
      <c r="N53" s="214">
        <v>-9.6640580458762742</v>
      </c>
      <c r="O53" s="214">
        <v>-18.212682285155893</v>
      </c>
      <c r="P53" s="214">
        <v>-1.7867599259470452</v>
      </c>
      <c r="Q53" s="214">
        <v>-8.7404968759071906</v>
      </c>
      <c r="R53" s="214">
        <v>-10.556465834636668</v>
      </c>
      <c r="S53" s="214">
        <v>-1.4334277472730292</v>
      </c>
      <c r="T53" s="214">
        <v>-1.5171734947023481</v>
      </c>
      <c r="U53" s="214">
        <v>5.7696024588594099</v>
      </c>
      <c r="V53" s="214">
        <v>7.3726973654872054</v>
      </c>
      <c r="W53" s="214">
        <v>5.9678881125210665</v>
      </c>
      <c r="X53" s="214">
        <v>-0.41328100850284244</v>
      </c>
      <c r="Y53" s="214">
        <v>7.0182207826783269</v>
      </c>
      <c r="Z53" s="214">
        <v>4.5389773282847763</v>
      </c>
      <c r="AA53" s="214">
        <v>3.0655282186340713</v>
      </c>
      <c r="AB53" s="214">
        <v>-4.0287198039981007</v>
      </c>
      <c r="AC53" s="214">
        <v>0</v>
      </c>
      <c r="AD53" s="214"/>
      <c r="AE53" s="214"/>
      <c r="AF53" s="214"/>
      <c r="AG53" s="214"/>
      <c r="AH53" s="214"/>
      <c r="AI53" s="214"/>
      <c r="AJ53" s="214"/>
      <c r="AK53" s="214"/>
      <c r="AL53" s="214"/>
      <c r="AM53" s="214"/>
      <c r="AN53" s="214"/>
      <c r="AO53" s="214"/>
      <c r="AP53" s="214"/>
      <c r="AQ53" s="214"/>
      <c r="AR53" s="214"/>
      <c r="AS53" s="214"/>
      <c r="AT53" s="214"/>
      <c r="AU53" s="214"/>
      <c r="AV53" s="1"/>
    </row>
    <row r="54" spans="1:48" x14ac:dyDescent="0.35">
      <c r="A54" s="1"/>
      <c r="B54" s="155"/>
      <c r="C54" s="155"/>
      <c r="D54" s="155"/>
      <c r="E54" s="155"/>
      <c r="F54" s="1"/>
      <c r="G54" s="226">
        <f t="shared" si="2"/>
        <v>102.10652421734243</v>
      </c>
      <c r="H54" s="215" t="s">
        <v>300</v>
      </c>
      <c r="I54" s="214">
        <v>82.8</v>
      </c>
      <c r="J54" s="214">
        <v>101.1</v>
      </c>
      <c r="K54" s="214">
        <v>105.2</v>
      </c>
      <c r="L54" s="214">
        <v>98.2</v>
      </c>
      <c r="M54" s="214">
        <v>94</v>
      </c>
      <c r="N54" s="214">
        <v>104.66520886823318</v>
      </c>
      <c r="O54" s="214">
        <v>132.65167718133287</v>
      </c>
      <c r="P54" s="214">
        <v>31.704168580570929</v>
      </c>
      <c r="Q54" s="214">
        <v>32.291509727224742</v>
      </c>
      <c r="R54" s="214">
        <v>27.157461982221456</v>
      </c>
      <c r="S54" s="214">
        <v>31.640414022325693</v>
      </c>
      <c r="T54" s="214">
        <v>31.115512357638401</v>
      </c>
      <c r="U54" s="214">
        <v>31.727426262567747</v>
      </c>
      <c r="V54" s="214">
        <v>34.49992349760128</v>
      </c>
      <c r="W54" s="214">
        <v>38.027391699296068</v>
      </c>
      <c r="X54" s="214">
        <v>36.24493233753536</v>
      </c>
      <c r="Y54" s="214">
        <v>30.725133730161136</v>
      </c>
      <c r="Z54" s="214">
        <v>35.12747088362147</v>
      </c>
      <c r="AA54" s="214">
        <v>30.811978650927358</v>
      </c>
      <c r="AB54" s="214">
        <v>18.284932682053316</v>
      </c>
      <c r="AC54" s="214">
        <v>0</v>
      </c>
      <c r="AD54" s="214"/>
      <c r="AE54" s="214"/>
      <c r="AF54" s="214"/>
      <c r="AG54" s="214"/>
      <c r="AH54" s="214"/>
      <c r="AI54" s="214"/>
      <c r="AJ54" s="214"/>
      <c r="AK54" s="214"/>
      <c r="AL54" s="214"/>
      <c r="AM54" s="214"/>
      <c r="AN54" s="214"/>
      <c r="AO54" s="214"/>
      <c r="AP54" s="214"/>
      <c r="AQ54" s="214"/>
      <c r="AR54" s="214"/>
      <c r="AS54" s="214"/>
      <c r="AT54" s="214"/>
      <c r="AU54" s="214"/>
      <c r="AV54" s="1"/>
    </row>
    <row r="55" spans="1:48" x14ac:dyDescent="0.35">
      <c r="A55" s="1"/>
      <c r="B55" s="155"/>
      <c r="C55" s="155"/>
      <c r="D55" s="155"/>
      <c r="E55" s="155"/>
      <c r="F55" s="1"/>
      <c r="G55" s="226">
        <f t="shared" si="2"/>
        <v>120.83021027595363</v>
      </c>
      <c r="H55" s="215" t="s">
        <v>301</v>
      </c>
      <c r="I55" s="214">
        <v>39.942734630328005</v>
      </c>
      <c r="J55" s="214">
        <v>46.260257496523813</v>
      </c>
      <c r="K55" s="214">
        <v>40.753547570894824</v>
      </c>
      <c r="L55" s="214">
        <v>41.007921128913786</v>
      </c>
      <c r="M55" s="214">
        <v>43.477860930939578</v>
      </c>
      <c r="N55" s="214">
        <v>114.32926691410945</v>
      </c>
      <c r="O55" s="214">
        <v>150.86435946648876</v>
      </c>
      <c r="P55" s="214">
        <v>33.490928506517974</v>
      </c>
      <c r="Q55" s="214">
        <v>41.032006603131933</v>
      </c>
      <c r="R55" s="214">
        <v>37.713927816858124</v>
      </c>
      <c r="S55" s="214">
        <v>33.073841769598722</v>
      </c>
      <c r="T55" s="214">
        <v>32.632685852340749</v>
      </c>
      <c r="U55" s="214">
        <v>25.957823803708337</v>
      </c>
      <c r="V55" s="214">
        <v>27.127226132114075</v>
      </c>
      <c r="W55" s="214">
        <v>32.059503586775001</v>
      </c>
      <c r="X55" s="214">
        <v>36.658213346038202</v>
      </c>
      <c r="Y55" s="214">
        <v>23.70691294748281</v>
      </c>
      <c r="Z55" s="214">
        <v>30.588493555336694</v>
      </c>
      <c r="AA55" s="214">
        <v>27.746450432293287</v>
      </c>
      <c r="AB55" s="214">
        <v>22.313652486051417</v>
      </c>
      <c r="AC55" s="214">
        <v>0</v>
      </c>
      <c r="AD55" s="214"/>
      <c r="AE55" s="214"/>
      <c r="AF55" s="214"/>
      <c r="AG55" s="214"/>
      <c r="AH55" s="214"/>
      <c r="AI55" s="214"/>
      <c r="AJ55" s="214"/>
      <c r="AK55" s="214"/>
      <c r="AL55" s="214"/>
      <c r="AM55" s="214"/>
      <c r="AN55" s="214"/>
      <c r="AO55" s="214"/>
      <c r="AP55" s="214"/>
      <c r="AQ55" s="214"/>
      <c r="AR55" s="214"/>
      <c r="AS55" s="214"/>
      <c r="AT55" s="214"/>
      <c r="AU55" s="214"/>
      <c r="AV55" s="1"/>
    </row>
    <row r="56" spans="1:48" x14ac:dyDescent="0.35">
      <c r="A56" s="1"/>
      <c r="B56" s="155"/>
      <c r="C56" s="155"/>
      <c r="D56" s="155"/>
      <c r="E56" s="155"/>
      <c r="F56" s="1"/>
      <c r="G56" s="226">
        <f t="shared" si="2"/>
        <v>27.282360433789833</v>
      </c>
      <c r="H56" s="213" t="s">
        <v>1057</v>
      </c>
      <c r="I56" s="214">
        <v>81.781624106435629</v>
      </c>
      <c r="J56" s="214">
        <v>107.77025749652383</v>
      </c>
      <c r="K56" s="214">
        <v>138.78051091796993</v>
      </c>
      <c r="L56" s="214">
        <v>157.34445102690106</v>
      </c>
      <c r="M56" s="214">
        <v>169.35233495495697</v>
      </c>
      <c r="N56" s="214">
        <v>39.515830362568892</v>
      </c>
      <c r="O56" s="214">
        <v>60.118743686317544</v>
      </c>
      <c r="P56" s="214">
        <v>9.570678619062214</v>
      </c>
      <c r="Q56" s="214">
        <v>25.156354213516494</v>
      </c>
      <c r="R56" s="214">
        <v>18.254436249580863</v>
      </c>
      <c r="S56" s="214">
        <v>-20.171636083001594</v>
      </c>
      <c r="T56" s="214">
        <v>-8.8114864100407218</v>
      </c>
      <c r="U56" s="214">
        <v>17.317623815152245</v>
      </c>
      <c r="V56" s="214">
        <v>5.8860483150824336</v>
      </c>
      <c r="W56" s="214">
        <v>14.848928855656041</v>
      </c>
      <c r="X56" s="214">
        <v>9.2161378300069998</v>
      </c>
      <c r="Y56" s="214">
        <v>44.201270496050789</v>
      </c>
      <c r="Z56" s="214">
        <v>29.288576617433321</v>
      </c>
      <c r="AA56" s="214">
        <v>24.970836749776481</v>
      </c>
      <c r="AB56" s="214">
        <v>26.209575308505094</v>
      </c>
      <c r="AC56" s="214">
        <v>-3.1412250463781493</v>
      </c>
      <c r="AD56" s="214"/>
      <c r="AE56" s="214"/>
      <c r="AF56" s="214"/>
      <c r="AG56" s="214"/>
      <c r="AH56" s="214"/>
      <c r="AI56" s="214"/>
      <c r="AJ56" s="214"/>
      <c r="AK56" s="214"/>
      <c r="AL56" s="214"/>
      <c r="AM56" s="214"/>
      <c r="AN56" s="214"/>
      <c r="AO56" s="214"/>
      <c r="AP56" s="214"/>
      <c r="AQ56" s="214"/>
      <c r="AR56" s="214"/>
      <c r="AS56" s="214"/>
      <c r="AT56" s="214"/>
      <c r="AU56" s="214"/>
      <c r="AV56" s="1"/>
    </row>
    <row r="57" spans="1:48" x14ac:dyDescent="0.35">
      <c r="A57" s="1"/>
      <c r="B57" s="155"/>
      <c r="C57" s="155"/>
      <c r="D57" s="155"/>
      <c r="E57" s="155"/>
      <c r="F57" s="1"/>
      <c r="G57" s="226">
        <f t="shared" si="2"/>
        <v>214.76780046534054</v>
      </c>
      <c r="H57" s="215" t="s">
        <v>300</v>
      </c>
      <c r="I57" s="214">
        <v>118.84867486147118</v>
      </c>
      <c r="J57" s="214">
        <v>150.70000000000002</v>
      </c>
      <c r="K57" s="214">
        <v>176.6</v>
      </c>
      <c r="L57" s="214">
        <v>195.4</v>
      </c>
      <c r="M57" s="214">
        <v>209.7</v>
      </c>
      <c r="N57" s="214">
        <v>233.40195717217583</v>
      </c>
      <c r="O57" s="214">
        <v>230.39676803682559</v>
      </c>
      <c r="P57" s="214">
        <v>60.920873584800326</v>
      </c>
      <c r="Q57" s="214">
        <v>67.436011094899627</v>
      </c>
      <c r="R57" s="214">
        <v>82.402824324138919</v>
      </c>
      <c r="S57" s="214">
        <v>47.520570078503972</v>
      </c>
      <c r="T57" s="214">
        <v>57.804342626077577</v>
      </c>
      <c r="U57" s="214">
        <v>58.223460989963215</v>
      </c>
      <c r="V57" s="214">
        <v>78.387079259918394</v>
      </c>
      <c r="W57" s="214">
        <v>62.214863306937318</v>
      </c>
      <c r="X57" s="214">
        <v>62.505037017692175</v>
      </c>
      <c r="Y57" s="214">
        <v>82.826326465926314</v>
      </c>
      <c r="Z57" s="214">
        <v>103.46756631008552</v>
      </c>
      <c r="AA57" s="214">
        <v>76.29155460405066</v>
      </c>
      <c r="AB57" s="214">
        <v>66.178224381990688</v>
      </c>
      <c r="AC57" s="214">
        <v>0.96934725161799074</v>
      </c>
      <c r="AD57" s="214"/>
      <c r="AE57" s="214"/>
      <c r="AF57" s="214"/>
      <c r="AG57" s="214"/>
      <c r="AH57" s="214"/>
      <c r="AI57" s="214"/>
      <c r="AJ57" s="214"/>
      <c r="AK57" s="214"/>
      <c r="AL57" s="214"/>
      <c r="AM57" s="214"/>
      <c r="AN57" s="214"/>
      <c r="AO57" s="214"/>
      <c r="AP57" s="214"/>
      <c r="AQ57" s="214"/>
      <c r="AR57" s="214"/>
      <c r="AS57" s="214"/>
      <c r="AT57" s="214"/>
      <c r="AU57" s="214"/>
      <c r="AV57" s="1"/>
    </row>
    <row r="58" spans="1:48" x14ac:dyDescent="0.35">
      <c r="A58" s="1"/>
      <c r="B58" s="155"/>
      <c r="C58" s="155"/>
      <c r="D58" s="155"/>
      <c r="E58" s="155"/>
      <c r="F58" s="1"/>
      <c r="G58" s="226">
        <f t="shared" si="2"/>
        <v>187.48544003155072</v>
      </c>
      <c r="H58" s="215" t="s">
        <v>301</v>
      </c>
      <c r="I58" s="214">
        <v>37.067050755035552</v>
      </c>
      <c r="J58" s="214">
        <v>42.929742503476191</v>
      </c>
      <c r="K58" s="214">
        <v>37.819489082030074</v>
      </c>
      <c r="L58" s="214">
        <v>38.055548973098951</v>
      </c>
      <c r="M58" s="214">
        <v>40.347665045043023</v>
      </c>
      <c r="N58" s="214">
        <v>193.88612680960694</v>
      </c>
      <c r="O58" s="214">
        <v>170.27802435050805</v>
      </c>
      <c r="P58" s="214">
        <v>51.350194965738112</v>
      </c>
      <c r="Q58" s="214">
        <v>42.279656881383133</v>
      </c>
      <c r="R58" s="214">
        <v>64.148388074558056</v>
      </c>
      <c r="S58" s="214">
        <v>67.692206161505567</v>
      </c>
      <c r="T58" s="214">
        <v>66.615829036118299</v>
      </c>
      <c r="U58" s="214">
        <v>40.905837174810969</v>
      </c>
      <c r="V58" s="214">
        <v>72.501030944835961</v>
      </c>
      <c r="W58" s="214">
        <v>47.365934451281277</v>
      </c>
      <c r="X58" s="214">
        <v>53.288899187685175</v>
      </c>
      <c r="Y58" s="214">
        <v>38.625055969875525</v>
      </c>
      <c r="Z58" s="214">
        <v>74.178989692652195</v>
      </c>
      <c r="AA58" s="214">
        <v>51.320717854274179</v>
      </c>
      <c r="AB58" s="214">
        <v>39.968649073485594</v>
      </c>
      <c r="AC58" s="214">
        <v>4.1105722979961401</v>
      </c>
      <c r="AD58" s="214"/>
      <c r="AE58" s="214"/>
      <c r="AF58" s="214"/>
      <c r="AG58" s="214"/>
      <c r="AH58" s="214"/>
      <c r="AI58" s="214"/>
      <c r="AJ58" s="214"/>
      <c r="AK58" s="214"/>
      <c r="AL58" s="214"/>
      <c r="AM58" s="214"/>
      <c r="AN58" s="214"/>
      <c r="AO58" s="214"/>
      <c r="AP58" s="214"/>
      <c r="AQ58" s="214"/>
      <c r="AR58" s="214"/>
      <c r="AS58" s="214"/>
      <c r="AT58" s="214"/>
      <c r="AU58" s="214"/>
      <c r="AV58" s="1"/>
    </row>
    <row r="59" spans="1:48" x14ac:dyDescent="0.35">
      <c r="A59" s="1"/>
      <c r="B59" s="155"/>
      <c r="C59" s="155"/>
      <c r="D59" s="155"/>
      <c r="E59" s="155"/>
      <c r="F59" s="1"/>
      <c r="G59" s="38">
        <f t="shared" si="2"/>
        <v>14.955992870721563</v>
      </c>
      <c r="H59" s="211" t="s">
        <v>171</v>
      </c>
      <c r="I59" s="55">
        <v>0</v>
      </c>
      <c r="J59" s="55">
        <v>0</v>
      </c>
      <c r="K59" s="55">
        <v>0</v>
      </c>
      <c r="L59" s="55">
        <v>0</v>
      </c>
      <c r="M59" s="55">
        <v>0</v>
      </c>
      <c r="N59" s="55">
        <v>-40.469869206338785</v>
      </c>
      <c r="O59" s="55">
        <v>-57.126342322490345</v>
      </c>
      <c r="P59" s="55">
        <v>6.4479502626823333</v>
      </c>
      <c r="Q59" s="55">
        <v>5.0730453106930131</v>
      </c>
      <c r="R59" s="55">
        <v>2.9475654422629542</v>
      </c>
      <c r="S59" s="55">
        <v>3.5175523786127361</v>
      </c>
      <c r="T59" s="55">
        <v>7.2670214542875673</v>
      </c>
      <c r="U59" s="55">
        <v>5.9024626309070261</v>
      </c>
      <c r="V59" s="55">
        <v>6.0239656966604613</v>
      </c>
      <c r="W59" s="55">
        <v>6.4034202765075348</v>
      </c>
      <c r="X59" s="55">
        <v>8.619150553163557</v>
      </c>
      <c r="Y59" s="55">
        <v>7.1317908732106883</v>
      </c>
      <c r="Z59" s="55">
        <v>7.1336978275547978</v>
      </c>
      <c r="AA59" s="55">
        <v>7.5304247198712906</v>
      </c>
      <c r="AB59" s="55">
        <v>5.8813553093621289</v>
      </c>
      <c r="AC59" s="55">
        <v>0.66051301131731099</v>
      </c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1"/>
    </row>
    <row r="60" spans="1:48" x14ac:dyDescent="0.35">
      <c r="A60" s="1"/>
      <c r="B60" s="155"/>
      <c r="C60" s="155"/>
      <c r="D60" s="155"/>
      <c r="E60" s="155"/>
      <c r="F60" s="1"/>
      <c r="G60" s="38">
        <f t="shared" si="2"/>
        <v>28.502981327897377</v>
      </c>
      <c r="H60" s="54" t="s">
        <v>300</v>
      </c>
      <c r="I60" s="55">
        <v>0</v>
      </c>
      <c r="J60" s="55">
        <v>0</v>
      </c>
      <c r="K60" s="55">
        <v>0</v>
      </c>
      <c r="L60" s="55">
        <v>0</v>
      </c>
      <c r="M60" s="55">
        <v>0</v>
      </c>
      <c r="N60" s="55">
        <v>37.636538058664897</v>
      </c>
      <c r="O60" s="55">
        <v>36.909594654138928</v>
      </c>
      <c r="P60" s="55">
        <v>9.6734938141676903</v>
      </c>
      <c r="Q60" s="55">
        <v>8.1443824550006827</v>
      </c>
      <c r="R60" s="55">
        <v>8.225826279550688</v>
      </c>
      <c r="S60" s="55">
        <v>8.2340521058302389</v>
      </c>
      <c r="T60" s="55">
        <v>10.081870029026595</v>
      </c>
      <c r="U60" s="55">
        <v>8.512785450970183</v>
      </c>
      <c r="V60" s="55">
        <v>8.5979133054798833</v>
      </c>
      <c r="W60" s="55">
        <v>8.5899443059484319</v>
      </c>
      <c r="X60" s="55">
        <v>11.123549409849678</v>
      </c>
      <c r="Y60" s="55">
        <v>9.3923438118809859</v>
      </c>
      <c r="Z60" s="55">
        <v>9.4862672499997931</v>
      </c>
      <c r="AA60" s="55">
        <v>9.477474877178091</v>
      </c>
      <c r="AB60" s="55">
        <v>7.8284054666689293</v>
      </c>
      <c r="AC60" s="55">
        <v>1.1126235990513704</v>
      </c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1"/>
    </row>
    <row r="61" spans="1:48" x14ac:dyDescent="0.35">
      <c r="A61" s="1"/>
      <c r="B61" s="155"/>
      <c r="C61" s="155"/>
      <c r="D61" s="155"/>
      <c r="E61" s="155"/>
      <c r="F61" s="1"/>
      <c r="G61" s="38">
        <f t="shared" si="2"/>
        <v>13.546988457175814</v>
      </c>
      <c r="H61" s="54" t="s">
        <v>301</v>
      </c>
      <c r="I61" s="55">
        <v>0</v>
      </c>
      <c r="J61" s="55">
        <v>0</v>
      </c>
      <c r="K61" s="55">
        <v>0</v>
      </c>
      <c r="L61" s="55">
        <v>0</v>
      </c>
      <c r="M61" s="55">
        <v>0</v>
      </c>
      <c r="N61" s="55">
        <v>78.106407265003682</v>
      </c>
      <c r="O61" s="55">
        <v>94.035936976629273</v>
      </c>
      <c r="P61" s="55">
        <v>3.2255435514853574</v>
      </c>
      <c r="Q61" s="55">
        <v>3.0713371443076696</v>
      </c>
      <c r="R61" s="55">
        <v>5.2782608372877338</v>
      </c>
      <c r="S61" s="55">
        <v>4.7164997272175029</v>
      </c>
      <c r="T61" s="55">
        <v>2.8148485747390271</v>
      </c>
      <c r="U61" s="55">
        <v>2.6103228200631574</v>
      </c>
      <c r="V61" s="55">
        <v>2.5739476088194215</v>
      </c>
      <c r="W61" s="55">
        <v>2.1865240294408972</v>
      </c>
      <c r="X61" s="55">
        <v>2.5043988566861213</v>
      </c>
      <c r="Y61" s="55">
        <v>2.2605529386702976</v>
      </c>
      <c r="Z61" s="55">
        <v>2.3525694224449953</v>
      </c>
      <c r="AA61" s="55">
        <v>1.9470501573068002</v>
      </c>
      <c r="AB61" s="55">
        <v>1.9470501573068002</v>
      </c>
      <c r="AC61" s="55">
        <v>0.45211058773405943</v>
      </c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1"/>
    </row>
    <row r="62" spans="1:48" x14ac:dyDescent="0.35">
      <c r="A62" s="1"/>
      <c r="B62" s="1"/>
      <c r="C62" s="1"/>
      <c r="D62" s="1"/>
      <c r="E62" s="1"/>
      <c r="F62" s="1"/>
      <c r="G62" s="38">
        <f t="shared" si="2"/>
        <v>-6.758803933669264</v>
      </c>
      <c r="H62" s="211" t="s">
        <v>303</v>
      </c>
      <c r="I62" s="55">
        <v>0</v>
      </c>
      <c r="J62" s="55">
        <v>0</v>
      </c>
      <c r="K62" s="55">
        <v>0</v>
      </c>
      <c r="L62" s="55">
        <v>0</v>
      </c>
      <c r="M62" s="55">
        <v>0</v>
      </c>
      <c r="N62" s="55">
        <v>-4.0131721427711371</v>
      </c>
      <c r="O62" s="55">
        <v>-4.0974007609466074</v>
      </c>
      <c r="P62" s="55">
        <v>-1.9888734578822345</v>
      </c>
      <c r="Q62" s="55">
        <v>-1.9993654608431985</v>
      </c>
      <c r="R62" s="55">
        <v>-2.0881132489137895</v>
      </c>
      <c r="S62" s="55">
        <v>-2.0518018781189138</v>
      </c>
      <c r="T62" s="55">
        <v>-2.2776318274004894</v>
      </c>
      <c r="U62" s="55">
        <v>-2.2358573124468788</v>
      </c>
      <c r="V62" s="55">
        <v>-2.2624245275886588</v>
      </c>
      <c r="W62" s="55">
        <v>-2.2932263928476426</v>
      </c>
      <c r="X62" s="55">
        <v>-2.4571029168449261</v>
      </c>
      <c r="Y62" s="55">
        <v>-2.4131765738895128</v>
      </c>
      <c r="Z62" s="55">
        <v>-2.4497790144442639</v>
      </c>
      <c r="AA62" s="55">
        <v>-2.5155508362530576</v>
      </c>
      <c r="AB62" s="55">
        <v>-2.5722010690015606</v>
      </c>
      <c r="AC62" s="55">
        <v>-1.6843165687496477</v>
      </c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/>
      <c r="AO62" s="55"/>
      <c r="AP62" s="55"/>
      <c r="AQ62" s="55"/>
      <c r="AR62" s="55"/>
      <c r="AS62" s="55"/>
      <c r="AT62" s="55"/>
      <c r="AU62" s="55"/>
      <c r="AV62" s="1"/>
    </row>
    <row r="63" spans="1:48" x14ac:dyDescent="0.35">
      <c r="A63" s="1"/>
      <c r="B63" s="1"/>
      <c r="C63" s="1"/>
      <c r="D63" s="1"/>
      <c r="E63" s="1"/>
      <c r="F63" s="1"/>
      <c r="G63" s="38">
        <f t="shared" si="2"/>
        <v>0.48607194333193693</v>
      </c>
      <c r="H63" s="54" t="s">
        <v>300</v>
      </c>
      <c r="I63" s="55">
        <v>0</v>
      </c>
      <c r="J63" s="55">
        <v>0</v>
      </c>
      <c r="K63" s="55">
        <v>0</v>
      </c>
      <c r="L63" s="55">
        <v>0</v>
      </c>
      <c r="M63" s="55">
        <v>0</v>
      </c>
      <c r="N63" s="55">
        <v>0.56119616487405122</v>
      </c>
      <c r="O63" s="55">
        <v>0.55000000000000004</v>
      </c>
      <c r="P63" s="55">
        <v>0.144775650506859</v>
      </c>
      <c r="Q63" s="55">
        <v>0.144775650506859</v>
      </c>
      <c r="R63" s="55">
        <v>0.14749999999999999</v>
      </c>
      <c r="S63" s="55">
        <v>0.14749999999999999</v>
      </c>
      <c r="T63" s="55">
        <v>0.15088749936865656</v>
      </c>
      <c r="U63" s="55">
        <v>0.15132443228188625</v>
      </c>
      <c r="V63" s="55">
        <v>0.154172015</v>
      </c>
      <c r="W63" s="55">
        <v>0.15212798221684762</v>
      </c>
      <c r="X63" s="55">
        <v>0.16647750364998148</v>
      </c>
      <c r="Y63" s="55">
        <v>0.16695958136325362</v>
      </c>
      <c r="Z63" s="55">
        <v>0.1701013821375521</v>
      </c>
      <c r="AA63" s="55">
        <v>0.1678461557169291</v>
      </c>
      <c r="AB63" s="55">
        <v>0.16784615571692907</v>
      </c>
      <c r="AC63" s="55">
        <v>7.7366626617486334E-2</v>
      </c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1"/>
    </row>
    <row r="64" spans="1:48" x14ac:dyDescent="0.35">
      <c r="A64" s="1"/>
      <c r="B64" s="1"/>
      <c r="C64" s="1"/>
      <c r="D64" s="1"/>
      <c r="E64" s="1"/>
      <c r="F64" s="1"/>
      <c r="G64" s="38">
        <f t="shared" si="2"/>
        <v>7.2448758770012009</v>
      </c>
      <c r="H64" s="54" t="s">
        <v>301</v>
      </c>
      <c r="I64" s="55">
        <v>0</v>
      </c>
      <c r="J64" s="55">
        <v>0</v>
      </c>
      <c r="K64" s="55">
        <v>0</v>
      </c>
      <c r="L64" s="55">
        <v>0</v>
      </c>
      <c r="M64" s="55">
        <v>0</v>
      </c>
      <c r="N64" s="55">
        <v>4.5743683076451882</v>
      </c>
      <c r="O64" s="55">
        <v>4.6474007609466073</v>
      </c>
      <c r="P64" s="55">
        <v>2.1336491083890934</v>
      </c>
      <c r="Q64" s="55">
        <v>2.1441411113500575</v>
      </c>
      <c r="R64" s="55">
        <v>2.2356132489137894</v>
      </c>
      <c r="S64" s="55">
        <v>2.1993018781189138</v>
      </c>
      <c r="T64" s="55">
        <v>2.4285193267691461</v>
      </c>
      <c r="U64" s="55">
        <v>2.3871817447287649</v>
      </c>
      <c r="V64" s="55">
        <v>2.4165965425886586</v>
      </c>
      <c r="W64" s="55">
        <v>2.4453543750644902</v>
      </c>
      <c r="X64" s="55">
        <v>2.6235804204949078</v>
      </c>
      <c r="Y64" s="55">
        <v>2.5801361552527666</v>
      </c>
      <c r="Z64" s="55">
        <v>2.619880396581816</v>
      </c>
      <c r="AA64" s="55">
        <v>2.6833969919699867</v>
      </c>
      <c r="AB64" s="55">
        <v>2.7400472247184897</v>
      </c>
      <c r="AC64" s="55">
        <v>1.7616831953671341</v>
      </c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1"/>
    </row>
    <row r="65" spans="1:48" x14ac:dyDescent="0.35">
      <c r="A65" s="1"/>
      <c r="B65" s="1"/>
      <c r="C65" s="1"/>
      <c r="D65" s="1"/>
      <c r="E65" s="1"/>
      <c r="F65" s="1"/>
      <c r="G65" s="38">
        <f t="shared" si="2"/>
        <v>5.2082496228176369</v>
      </c>
      <c r="H65" s="211" t="s">
        <v>304</v>
      </c>
      <c r="I65" s="55">
        <v>15.209692295120686</v>
      </c>
      <c r="J65" s="55">
        <v>11.844693621835779</v>
      </c>
      <c r="K65" s="55">
        <v>8.6782965586690288</v>
      </c>
      <c r="L65" s="55">
        <v>11.200636131912951</v>
      </c>
      <c r="M65" s="55">
        <v>9.8150374530559752</v>
      </c>
      <c r="N65" s="55">
        <v>5.7339321514924873</v>
      </c>
      <c r="O65" s="55">
        <v>2.5220201938327378</v>
      </c>
      <c r="P65" s="55">
        <v>1.6583852749370189</v>
      </c>
      <c r="Q65" s="55">
        <v>1.8202746460730601</v>
      </c>
      <c r="R65" s="55">
        <v>1.7283694023528196</v>
      </c>
      <c r="S65" s="55">
        <v>1.0564243377408946</v>
      </c>
      <c r="T65" s="55">
        <v>1.2044889565392893</v>
      </c>
      <c r="U65" s="55">
        <v>1.9307247189069683</v>
      </c>
      <c r="V65" s="55">
        <v>1.8636300475803245</v>
      </c>
      <c r="W65" s="55">
        <v>3.059181048493266</v>
      </c>
      <c r="X65" s="55">
        <v>2.6861175931462151</v>
      </c>
      <c r="Y65" s="55">
        <v>1.6725026477712492</v>
      </c>
      <c r="Z65" s="55">
        <v>2.5603243063679146</v>
      </c>
      <c r="AA65" s="55">
        <v>2.995344084084393</v>
      </c>
      <c r="AB65" s="55">
        <v>1.556170344804553</v>
      </c>
      <c r="AC65" s="55">
        <v>1.0964707632271447</v>
      </c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1"/>
    </row>
    <row r="66" spans="1:48" x14ac:dyDescent="0.35">
      <c r="A66" s="1"/>
      <c r="B66" s="1"/>
      <c r="C66" s="1"/>
      <c r="D66" s="1"/>
      <c r="E66" s="1"/>
      <c r="F66" s="1"/>
      <c r="G66" s="38">
        <f t="shared" si="2"/>
        <v>9.8573421849299692</v>
      </c>
      <c r="H66" s="54" t="s">
        <v>300</v>
      </c>
      <c r="I66" s="55">
        <v>18.493425499970979</v>
      </c>
      <c r="J66" s="55">
        <v>14.881971232408514</v>
      </c>
      <c r="K66" s="55">
        <v>13.107113136180834</v>
      </c>
      <c r="L66" s="55">
        <v>17.402042094080148</v>
      </c>
      <c r="M66" s="55">
        <v>15.905812443776439</v>
      </c>
      <c r="N66" s="55">
        <v>10.79127420976306</v>
      </c>
      <c r="O66" s="55">
        <v>9.1050162836878759</v>
      </c>
      <c r="P66" s="55">
        <v>2.9838560676855974</v>
      </c>
      <c r="Q66" s="55">
        <v>3.0276082475082027</v>
      </c>
      <c r="R66" s="55">
        <v>3.3089992314089782</v>
      </c>
      <c r="S66" s="55">
        <v>2.5340001347195669</v>
      </c>
      <c r="T66" s="55">
        <v>2.2991311360129458</v>
      </c>
      <c r="U66" s="55">
        <v>3.220476383260789</v>
      </c>
      <c r="V66" s="55">
        <v>3.0498593544830515</v>
      </c>
      <c r="W66" s="55">
        <v>4.3254486902399814</v>
      </c>
      <c r="X66" s="55">
        <v>3.6641871039528024</v>
      </c>
      <c r="Y66" s="55">
        <v>2.8832833202377834</v>
      </c>
      <c r="Z66" s="55">
        <v>3.5183205215320159</v>
      </c>
      <c r="AA66" s="55">
        <v>4.0714357198450761</v>
      </c>
      <c r="AB66" s="55">
        <v>2.8859658134289004</v>
      </c>
      <c r="AC66" s="55">
        <v>2.3622403278703823</v>
      </c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1"/>
    </row>
    <row r="67" spans="1:48" x14ac:dyDescent="0.35">
      <c r="A67" s="1"/>
      <c r="B67" s="1"/>
      <c r="C67" s="1"/>
      <c r="D67" s="1"/>
      <c r="E67" s="1"/>
      <c r="F67" s="1"/>
      <c r="G67" s="38">
        <f t="shared" si="2"/>
        <v>4.6490925621123322</v>
      </c>
      <c r="H67" s="54" t="s">
        <v>301</v>
      </c>
      <c r="I67" s="55">
        <v>3.283733204850293</v>
      </c>
      <c r="J67" s="55">
        <v>3.037277610572735</v>
      </c>
      <c r="K67" s="55">
        <v>4.4288165775118058</v>
      </c>
      <c r="L67" s="55">
        <v>6.201405962167196</v>
      </c>
      <c r="M67" s="55">
        <v>6.0907749907204627</v>
      </c>
      <c r="N67" s="55">
        <v>5.0573420582705726</v>
      </c>
      <c r="O67" s="55">
        <v>6.5829960898551381</v>
      </c>
      <c r="P67" s="55">
        <v>1.3254707927485785</v>
      </c>
      <c r="Q67" s="55">
        <v>1.2073336014351426</v>
      </c>
      <c r="R67" s="55">
        <v>1.5806298290561587</v>
      </c>
      <c r="S67" s="55">
        <v>1.4775757969786723</v>
      </c>
      <c r="T67" s="55">
        <v>1.0946421794736565</v>
      </c>
      <c r="U67" s="55">
        <v>1.2897516643538207</v>
      </c>
      <c r="V67" s="55">
        <v>1.186229306902727</v>
      </c>
      <c r="W67" s="55">
        <v>1.2662676417467151</v>
      </c>
      <c r="X67" s="55">
        <v>0.97806951080658744</v>
      </c>
      <c r="Y67" s="55">
        <v>1.2107806724665342</v>
      </c>
      <c r="Z67" s="55">
        <v>0.95799621516410149</v>
      </c>
      <c r="AA67" s="55">
        <v>1.0760916357606831</v>
      </c>
      <c r="AB67" s="55">
        <v>1.3297954686243474</v>
      </c>
      <c r="AC67" s="55">
        <v>1.2657695646432376</v>
      </c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1"/>
    </row>
    <row r="68" spans="1:48" x14ac:dyDescent="0.35">
      <c r="A68" s="1"/>
      <c r="B68" s="1"/>
      <c r="C68" s="1"/>
      <c r="D68" s="1"/>
      <c r="E68" s="1"/>
      <c r="F68" s="1"/>
      <c r="G68" s="38">
        <f t="shared" si="2"/>
        <v>0</v>
      </c>
      <c r="H68" s="211" t="s">
        <v>305</v>
      </c>
      <c r="I68" s="55">
        <v>0</v>
      </c>
      <c r="J68" s="55">
        <v>0</v>
      </c>
      <c r="K68" s="55">
        <v>0</v>
      </c>
      <c r="L68" s="55">
        <v>0</v>
      </c>
      <c r="M68" s="55">
        <v>0</v>
      </c>
      <c r="N68" s="55">
        <v>0</v>
      </c>
      <c r="O68" s="55">
        <v>0</v>
      </c>
      <c r="P68" s="55">
        <v>0</v>
      </c>
      <c r="Q68" s="55">
        <v>0</v>
      </c>
      <c r="R68" s="55">
        <v>0</v>
      </c>
      <c r="S68" s="55">
        <v>0</v>
      </c>
      <c r="T68" s="55">
        <v>0</v>
      </c>
      <c r="U68" s="55">
        <v>0</v>
      </c>
      <c r="V68" s="55">
        <v>0</v>
      </c>
      <c r="W68" s="55">
        <v>0</v>
      </c>
      <c r="X68" s="55">
        <v>-3.7891172156294291E-2</v>
      </c>
      <c r="Y68" s="55">
        <v>1.1525456404823928E-2</v>
      </c>
      <c r="Z68" s="55">
        <v>-6.3225033676611031E-2</v>
      </c>
      <c r="AA68" s="55">
        <v>6.137835581282193E-2</v>
      </c>
      <c r="AB68" s="55">
        <v>6.137835581282193E-2</v>
      </c>
      <c r="AC68" s="55">
        <v>6.137835581282193E-2</v>
      </c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1"/>
    </row>
    <row r="69" spans="1:48" x14ac:dyDescent="0.35">
      <c r="A69" s="1"/>
      <c r="B69" s="1"/>
      <c r="C69" s="1"/>
      <c r="D69" s="1"/>
      <c r="E69" s="1"/>
      <c r="F69" s="1"/>
      <c r="G69" s="38">
        <f t="shared" si="2"/>
        <v>0</v>
      </c>
      <c r="H69" s="54" t="s">
        <v>300</v>
      </c>
      <c r="I69" s="55">
        <v>0</v>
      </c>
      <c r="J69" s="55">
        <v>0</v>
      </c>
      <c r="K69" s="55">
        <v>0</v>
      </c>
      <c r="L69" s="55">
        <v>0</v>
      </c>
      <c r="M69" s="55">
        <v>0</v>
      </c>
      <c r="N69" s="55">
        <v>0</v>
      </c>
      <c r="O69" s="55">
        <v>0</v>
      </c>
      <c r="P69" s="55">
        <v>0</v>
      </c>
      <c r="Q69" s="55">
        <v>0</v>
      </c>
      <c r="R69" s="55">
        <v>0</v>
      </c>
      <c r="S69" s="55">
        <v>0</v>
      </c>
      <c r="T69" s="55">
        <v>0</v>
      </c>
      <c r="U69" s="55">
        <v>0</v>
      </c>
      <c r="V69" s="55">
        <v>0</v>
      </c>
      <c r="W69" s="55">
        <v>0</v>
      </c>
      <c r="X69" s="55">
        <v>2.1608026500206545E-2</v>
      </c>
      <c r="Y69" s="55">
        <v>2.7387826407017618E-2</v>
      </c>
      <c r="Z69" s="55">
        <v>2.3440990586077022E-2</v>
      </c>
      <c r="AA69" s="55">
        <v>0.10900191423902253</v>
      </c>
      <c r="AB69" s="55">
        <v>0.10900191423902253</v>
      </c>
      <c r="AC69" s="55">
        <v>0.10900191423902253</v>
      </c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1"/>
    </row>
    <row r="70" spans="1:48" x14ac:dyDescent="0.35">
      <c r="A70" s="1"/>
      <c r="B70" s="1"/>
      <c r="C70" s="1"/>
      <c r="D70" s="1"/>
      <c r="E70" s="1"/>
      <c r="F70" s="1"/>
      <c r="G70" s="38">
        <f t="shared" si="2"/>
        <v>0</v>
      </c>
      <c r="H70" s="54" t="s">
        <v>301</v>
      </c>
      <c r="I70" s="55">
        <v>0</v>
      </c>
      <c r="J70" s="55">
        <v>0</v>
      </c>
      <c r="K70" s="55">
        <v>0</v>
      </c>
      <c r="L70" s="55">
        <v>0</v>
      </c>
      <c r="M70" s="55">
        <v>0</v>
      </c>
      <c r="N70" s="55">
        <v>0</v>
      </c>
      <c r="O70" s="55">
        <v>0</v>
      </c>
      <c r="P70" s="55">
        <v>0</v>
      </c>
      <c r="Q70" s="55">
        <v>0</v>
      </c>
      <c r="R70" s="55">
        <v>0</v>
      </c>
      <c r="S70" s="55">
        <v>0</v>
      </c>
      <c r="T70" s="55">
        <v>0</v>
      </c>
      <c r="U70" s="55">
        <v>0</v>
      </c>
      <c r="V70" s="55">
        <v>0</v>
      </c>
      <c r="W70" s="55">
        <v>0</v>
      </c>
      <c r="X70" s="55">
        <v>5.9499198656500836E-2</v>
      </c>
      <c r="Y70" s="55">
        <v>1.586237000219369E-2</v>
      </c>
      <c r="Z70" s="55">
        <v>8.6666024262688046E-2</v>
      </c>
      <c r="AA70" s="55">
        <v>4.7623558426200599E-2</v>
      </c>
      <c r="AB70" s="55">
        <v>4.7623558426200599E-2</v>
      </c>
      <c r="AC70" s="55">
        <v>4.7623558426200599E-2</v>
      </c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1"/>
    </row>
    <row r="71" spans="1:48" x14ac:dyDescent="0.35">
      <c r="A71" s="1"/>
      <c r="B71" s="1"/>
      <c r="C71" s="1"/>
      <c r="D71" s="1"/>
      <c r="E71" s="1"/>
      <c r="F71" s="1"/>
      <c r="G71" s="38">
        <f t="shared" si="2"/>
        <v>3.3958002179188367</v>
      </c>
      <c r="H71" s="211" t="s">
        <v>730</v>
      </c>
      <c r="I71" s="55">
        <v>-1.1203139068809396</v>
      </c>
      <c r="J71" s="55">
        <v>1.0167470979678317</v>
      </c>
      <c r="K71" s="55">
        <v>9.671467945296504</v>
      </c>
      <c r="L71" s="55">
        <v>9.3395277021798631</v>
      </c>
      <c r="M71" s="55">
        <v>6.5385270867762806</v>
      </c>
      <c r="N71" s="55">
        <v>9.7887669726117856</v>
      </c>
      <c r="O71" s="55">
        <v>6.7506312450421984</v>
      </c>
      <c r="P71" s="55">
        <v>1.5024707921767293</v>
      </c>
      <c r="Q71" s="55">
        <v>1.5024707921767293</v>
      </c>
      <c r="R71" s="55">
        <v>0.53942800757724019</v>
      </c>
      <c r="S71" s="55">
        <v>0.53942800757724019</v>
      </c>
      <c r="T71" s="55">
        <v>1.0983683339051162</v>
      </c>
      <c r="U71" s="55">
        <v>1.3061419894037973</v>
      </c>
      <c r="V71" s="55">
        <v>0.10096040035857712</v>
      </c>
      <c r="W71" s="55">
        <v>0.17072752060560825</v>
      </c>
      <c r="X71" s="55">
        <v>1.2830401811139143</v>
      </c>
      <c r="Y71" s="55">
        <v>1.507700145150161</v>
      </c>
      <c r="Z71" s="55">
        <v>0.22804059427565537</v>
      </c>
      <c r="AA71" s="55">
        <v>0.2694162761589225</v>
      </c>
      <c r="AB71" s="55">
        <v>0.82204929917466263</v>
      </c>
      <c r="AC71" s="55">
        <v>0.70680157868985027</v>
      </c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1"/>
    </row>
    <row r="72" spans="1:48" x14ac:dyDescent="0.35">
      <c r="A72" s="1"/>
      <c r="B72" s="1"/>
      <c r="C72" s="1"/>
      <c r="D72" s="1"/>
      <c r="E72" s="1"/>
      <c r="F72" s="1"/>
      <c r="G72" s="38">
        <f t="shared" si="2"/>
        <v>15.46242748427608</v>
      </c>
      <c r="H72" s="54" t="s">
        <v>300</v>
      </c>
      <c r="I72" s="55">
        <v>13.30522777517846</v>
      </c>
      <c r="J72" s="55">
        <v>13.300250958386448</v>
      </c>
      <c r="K72" s="55">
        <v>18.139962478434132</v>
      </c>
      <c r="L72" s="55">
        <v>21.290725195925891</v>
      </c>
      <c r="M72" s="55">
        <v>15.871043745253093</v>
      </c>
      <c r="N72" s="55">
        <v>22.228546509285749</v>
      </c>
      <c r="O72" s="55">
        <v>18.585152891989562</v>
      </c>
      <c r="P72" s="55">
        <v>4.1396005952513226</v>
      </c>
      <c r="Q72" s="55">
        <v>4.1396005952513226</v>
      </c>
      <c r="R72" s="55">
        <v>5.1579758507434592</v>
      </c>
      <c r="S72" s="55">
        <v>5.1579758507434592</v>
      </c>
      <c r="T72" s="55">
        <v>4.3268512885769201</v>
      </c>
      <c r="U72" s="55">
        <v>4.3268512885769201</v>
      </c>
      <c r="V72" s="55">
        <v>5.3912917303759897</v>
      </c>
      <c r="W72" s="55">
        <v>3.8465078612874462</v>
      </c>
      <c r="X72" s="55">
        <v>4.7739103915232768</v>
      </c>
      <c r="Y72" s="55">
        <v>4.7739103915232768</v>
      </c>
      <c r="Z72" s="55">
        <v>5.9483309914818889</v>
      </c>
      <c r="AA72" s="55">
        <v>4.2439369013108772</v>
      </c>
      <c r="AB72" s="55">
        <v>4.9350221689598293</v>
      </c>
      <c r="AC72" s="55">
        <v>4.9753001133189683</v>
      </c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1"/>
    </row>
    <row r="73" spans="1:48" x14ac:dyDescent="0.35">
      <c r="A73" s="1"/>
      <c r="B73" s="1"/>
      <c r="C73" s="1"/>
      <c r="D73" s="1"/>
      <c r="E73" s="1"/>
      <c r="F73" s="1"/>
      <c r="G73" s="38">
        <f t="shared" si="2"/>
        <v>12.066627266357246</v>
      </c>
      <c r="H73" s="54" t="s">
        <v>301</v>
      </c>
      <c r="I73" s="55">
        <v>14.4255416820594</v>
      </c>
      <c r="J73" s="55">
        <v>12.283503860418616</v>
      </c>
      <c r="K73" s="55">
        <v>8.468494533137628</v>
      </c>
      <c r="L73" s="55">
        <v>11.951197493746028</v>
      </c>
      <c r="M73" s="55">
        <v>9.3325166584768127</v>
      </c>
      <c r="N73" s="55">
        <v>12.439779536673964</v>
      </c>
      <c r="O73" s="55">
        <v>11.834521646947364</v>
      </c>
      <c r="P73" s="55">
        <v>2.6371298030745933</v>
      </c>
      <c r="Q73" s="55">
        <v>2.6371298030745933</v>
      </c>
      <c r="R73" s="55">
        <v>4.618547843166219</v>
      </c>
      <c r="S73" s="55">
        <v>4.618547843166219</v>
      </c>
      <c r="T73" s="55">
        <v>3.2284829546718039</v>
      </c>
      <c r="U73" s="55">
        <v>3.0207092991731228</v>
      </c>
      <c r="V73" s="55">
        <v>5.2903313300174126</v>
      </c>
      <c r="W73" s="55">
        <v>3.6757803406818379</v>
      </c>
      <c r="X73" s="55">
        <v>3.4908702104093625</v>
      </c>
      <c r="Y73" s="55">
        <v>3.2662102463731157</v>
      </c>
      <c r="Z73" s="55">
        <v>5.7202903972062336</v>
      </c>
      <c r="AA73" s="55">
        <v>3.9745206251519547</v>
      </c>
      <c r="AB73" s="55">
        <v>4.1129728697851666</v>
      </c>
      <c r="AC73" s="55">
        <v>4.268498534629118</v>
      </c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1"/>
    </row>
    <row r="74" spans="1:48" x14ac:dyDescent="0.35">
      <c r="A74" s="1"/>
      <c r="B74" s="1"/>
      <c r="C74" s="1"/>
      <c r="D74" s="1"/>
      <c r="E74" s="1"/>
      <c r="F74" s="1"/>
      <c r="G74" s="38">
        <f t="shared" si="2"/>
        <v>-21.159257049831766</v>
      </c>
      <c r="H74" s="211" t="s">
        <v>306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-11.250180192977577</v>
      </c>
      <c r="O74" s="55">
        <v>-13.706168565486191</v>
      </c>
      <c r="P74" s="55">
        <v>-6.8771408530115785</v>
      </c>
      <c r="Q74" s="55">
        <v>-5.7822393494646285</v>
      </c>
      <c r="R74" s="55">
        <v>-6.3634064054273569</v>
      </c>
      <c r="S74" s="55">
        <v>-6.4233873723879054</v>
      </c>
      <c r="T74" s="55">
        <v>-7.3447594072750233</v>
      </c>
      <c r="U74" s="55">
        <v>-5.3305943151295638</v>
      </c>
      <c r="V74" s="55">
        <v>-4.840737943964541</v>
      </c>
      <c r="W74" s="55">
        <v>-4.7243765498531491</v>
      </c>
      <c r="X74" s="55">
        <v>-10.930354195658714</v>
      </c>
      <c r="Y74" s="55">
        <v>-10.273726877976369</v>
      </c>
      <c r="Z74" s="55">
        <v>-10.546768877872193</v>
      </c>
      <c r="AA74" s="55">
        <v>-6.2631092263206263</v>
      </c>
      <c r="AB74" s="55">
        <v>-12.688356164056978</v>
      </c>
      <c r="AC74" s="55">
        <v>-11.09065828403436</v>
      </c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1"/>
    </row>
    <row r="75" spans="1:48" x14ac:dyDescent="0.35">
      <c r="A75" s="1"/>
      <c r="B75" s="1"/>
      <c r="C75" s="1"/>
      <c r="D75" s="1"/>
      <c r="E75" s="1"/>
      <c r="F75" s="1"/>
      <c r="G75" s="38">
        <f t="shared" ref="G75:G106" si="3">SUMIF($I$9:$AU$9,G$10,$I75:$AU75)*$G$4*$B$5</f>
        <v>4.6092283723162222</v>
      </c>
      <c r="H75" s="54" t="s">
        <v>300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2.7885419600968353</v>
      </c>
      <c r="O75" s="55">
        <v>2.7346817409933513</v>
      </c>
      <c r="P75" s="55">
        <v>0.39711863083427468</v>
      </c>
      <c r="Q75" s="55">
        <v>1.8749890527746134</v>
      </c>
      <c r="R75" s="55">
        <v>1.0525125968757143</v>
      </c>
      <c r="S75" s="55">
        <v>2.2184489681489068</v>
      </c>
      <c r="T75" s="55">
        <v>0.5390771334198885</v>
      </c>
      <c r="U75" s="55">
        <v>0.39462570637369715</v>
      </c>
      <c r="V75" s="55">
        <v>1.8454460382572289</v>
      </c>
      <c r="W75" s="55">
        <v>2.0503852653336243</v>
      </c>
      <c r="X75" s="55">
        <v>0.27716614555872837</v>
      </c>
      <c r="Y75" s="55">
        <v>0.28803282465124375</v>
      </c>
      <c r="Z75" s="55">
        <v>0.33859110618415494</v>
      </c>
      <c r="AA75" s="55">
        <v>0.52448132497884292</v>
      </c>
      <c r="AB75" s="55">
        <v>0.35706785034324245</v>
      </c>
      <c r="AC75" s="55">
        <v>0.18077289712129255</v>
      </c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1"/>
    </row>
    <row r="76" spans="1:48" x14ac:dyDescent="0.35">
      <c r="A76" s="1"/>
      <c r="B76" s="1"/>
      <c r="C76" s="1"/>
      <c r="D76" s="1"/>
      <c r="E76" s="1"/>
      <c r="F76" s="1"/>
      <c r="G76" s="38">
        <f t="shared" si="3"/>
        <v>25.768485422147982</v>
      </c>
      <c r="H76" s="54" t="s">
        <v>301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14.038722153074414</v>
      </c>
      <c r="O76" s="55">
        <v>16.440850306479543</v>
      </c>
      <c r="P76" s="55">
        <v>7.274259483845853</v>
      </c>
      <c r="Q76" s="55">
        <v>7.6572284022392418</v>
      </c>
      <c r="R76" s="55">
        <v>7.4159190023030712</v>
      </c>
      <c r="S76" s="55">
        <v>8.6418363405368126</v>
      </c>
      <c r="T76" s="55">
        <v>7.8838365406949116</v>
      </c>
      <c r="U76" s="55">
        <v>5.7252200215032607</v>
      </c>
      <c r="V76" s="55">
        <v>6.6861839822217703</v>
      </c>
      <c r="W76" s="55">
        <v>6.774761815186773</v>
      </c>
      <c r="X76" s="55">
        <v>11.207520341217442</v>
      </c>
      <c r="Y76" s="55">
        <v>10.561759702627613</v>
      </c>
      <c r="Z76" s="55">
        <v>10.885359984056349</v>
      </c>
      <c r="AA76" s="55">
        <v>6.787590551299469</v>
      </c>
      <c r="AB76" s="55">
        <v>13.04542401440022</v>
      </c>
      <c r="AC76" s="55">
        <v>11.271431181155652</v>
      </c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5"/>
      <c r="AO76" s="55"/>
      <c r="AP76" s="55"/>
      <c r="AQ76" s="55"/>
      <c r="AR76" s="55"/>
      <c r="AS76" s="55"/>
      <c r="AT76" s="55"/>
      <c r="AU76" s="55"/>
      <c r="AV76" s="1"/>
    </row>
    <row r="77" spans="1:48" x14ac:dyDescent="0.35">
      <c r="A77" s="1"/>
      <c r="B77" s="1"/>
      <c r="C77" s="1"/>
      <c r="D77" s="1"/>
      <c r="E77" s="1"/>
      <c r="F77" s="1"/>
      <c r="G77" s="38">
        <f t="shared" si="3"/>
        <v>0</v>
      </c>
      <c r="H77" s="211" t="s">
        <v>307</v>
      </c>
      <c r="I77" s="55">
        <v>0</v>
      </c>
      <c r="J77" s="55">
        <v>0</v>
      </c>
      <c r="K77" s="55">
        <v>0</v>
      </c>
      <c r="L77" s="55">
        <v>0</v>
      </c>
      <c r="M77" s="55">
        <v>0</v>
      </c>
      <c r="N77" s="55">
        <v>0</v>
      </c>
      <c r="O77" s="55">
        <v>0</v>
      </c>
      <c r="P77" s="55">
        <v>0</v>
      </c>
      <c r="Q77" s="55">
        <v>0</v>
      </c>
      <c r="R77" s="55">
        <v>0</v>
      </c>
      <c r="S77" s="55">
        <v>0</v>
      </c>
      <c r="T77" s="55">
        <v>0</v>
      </c>
      <c r="U77" s="55">
        <v>0</v>
      </c>
      <c r="V77" s="55">
        <v>0</v>
      </c>
      <c r="W77" s="55">
        <v>0</v>
      </c>
      <c r="X77" s="55">
        <v>-6.9640861485884328E-3</v>
      </c>
      <c r="Y77" s="55">
        <v>-6.3953016649663822E-3</v>
      </c>
      <c r="Z77" s="55">
        <v>-0.25312785842933316</v>
      </c>
      <c r="AA77" s="55">
        <v>-0.77803770670516847</v>
      </c>
      <c r="AB77" s="55">
        <v>-0.77803770670516847</v>
      </c>
      <c r="AC77" s="55">
        <v>-0.77803770670516847</v>
      </c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1"/>
    </row>
    <row r="78" spans="1:48" x14ac:dyDescent="0.35">
      <c r="A78" s="1"/>
      <c r="B78" s="1"/>
      <c r="C78" s="1"/>
      <c r="D78" s="1"/>
      <c r="E78" s="1"/>
      <c r="F78" s="1"/>
      <c r="G78" s="38">
        <f t="shared" si="3"/>
        <v>0</v>
      </c>
      <c r="H78" s="54" t="s">
        <v>300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X78" s="55">
        <v>0</v>
      </c>
      <c r="Y78" s="55">
        <v>0</v>
      </c>
      <c r="Z78" s="55">
        <v>0</v>
      </c>
      <c r="AA78" s="55">
        <v>0</v>
      </c>
      <c r="AB78" s="55">
        <v>0</v>
      </c>
      <c r="AC78" s="55">
        <v>0</v>
      </c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1"/>
    </row>
    <row r="79" spans="1:48" x14ac:dyDescent="0.35">
      <c r="A79" s="1"/>
      <c r="B79" s="1"/>
      <c r="C79" s="1"/>
      <c r="D79" s="1"/>
      <c r="E79" s="1"/>
      <c r="F79" s="1"/>
      <c r="G79" s="38">
        <f t="shared" si="3"/>
        <v>0</v>
      </c>
      <c r="H79" s="54" t="s">
        <v>301</v>
      </c>
      <c r="I79" s="55">
        <v>0</v>
      </c>
      <c r="J79" s="55">
        <v>0</v>
      </c>
      <c r="K79" s="55">
        <v>0</v>
      </c>
      <c r="L79" s="55">
        <v>0</v>
      </c>
      <c r="M79" s="55">
        <v>0</v>
      </c>
      <c r="N79" s="55">
        <v>0</v>
      </c>
      <c r="O79" s="55">
        <v>0</v>
      </c>
      <c r="P79" s="55">
        <v>0</v>
      </c>
      <c r="Q79" s="55">
        <v>0</v>
      </c>
      <c r="R79" s="55">
        <v>0</v>
      </c>
      <c r="S79" s="55">
        <v>0</v>
      </c>
      <c r="T79" s="55">
        <v>0</v>
      </c>
      <c r="U79" s="55">
        <v>0</v>
      </c>
      <c r="V79" s="55">
        <v>0</v>
      </c>
      <c r="W79" s="55">
        <v>0</v>
      </c>
      <c r="X79" s="55">
        <v>6.9640861485884328E-3</v>
      </c>
      <c r="Y79" s="55">
        <v>6.3953016649663822E-3</v>
      </c>
      <c r="Z79" s="55">
        <v>0.25312785842933316</v>
      </c>
      <c r="AA79" s="55">
        <v>0.77803770670516847</v>
      </c>
      <c r="AB79" s="55">
        <v>0.77803770670516847</v>
      </c>
      <c r="AC79" s="55">
        <v>0.77803770670516847</v>
      </c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1"/>
    </row>
    <row r="80" spans="1:48" x14ac:dyDescent="0.35">
      <c r="A80" s="1"/>
      <c r="B80" s="1"/>
      <c r="C80" s="1"/>
      <c r="D80" s="1"/>
      <c r="E80" s="1"/>
      <c r="F80" s="1"/>
      <c r="G80" s="38">
        <f t="shared" si="3"/>
        <v>134.87629807726188</v>
      </c>
      <c r="H80" s="211" t="s">
        <v>308</v>
      </c>
      <c r="I80" s="55">
        <v>28.230901825072337</v>
      </c>
      <c r="J80" s="55">
        <v>59.669947366335919</v>
      </c>
      <c r="K80" s="55">
        <v>63.344321736834488</v>
      </c>
      <c r="L80" s="55">
        <v>70.255489196175873</v>
      </c>
      <c r="M80" s="55">
        <v>38.596481246988048</v>
      </c>
      <c r="N80" s="55">
        <v>106.25149563412771</v>
      </c>
      <c r="O80" s="55">
        <v>148.19692042035558</v>
      </c>
      <c r="P80" s="55">
        <v>38.293507451226162</v>
      </c>
      <c r="Q80" s="55">
        <v>38.827304423780255</v>
      </c>
      <c r="R80" s="55">
        <v>13.302625852134092</v>
      </c>
      <c r="S80" s="55">
        <v>71.779126314159129</v>
      </c>
      <c r="T80" s="55">
        <v>16.3644506359256</v>
      </c>
      <c r="U80" s="55">
        <v>33.615744277612087</v>
      </c>
      <c r="V80" s="55">
        <v>67.309711109648362</v>
      </c>
      <c r="W80" s="55">
        <v>26.932449774369168</v>
      </c>
      <c r="X80" s="55">
        <v>31.681965429746263</v>
      </c>
      <c r="Y80" s="55">
        <v>27.921389151415124</v>
      </c>
      <c r="Z80" s="55">
        <v>33.646875494569151</v>
      </c>
      <c r="AA80" s="55">
        <v>52.405100652445277</v>
      </c>
      <c r="AB80" s="55">
        <v>7.7026693121309222</v>
      </c>
      <c r="AC80" s="55">
        <v>52.794363835237867</v>
      </c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1"/>
    </row>
    <row r="81" spans="1:48" x14ac:dyDescent="0.35">
      <c r="A81" s="1"/>
      <c r="B81" s="1"/>
      <c r="C81" s="1"/>
      <c r="D81" s="1"/>
      <c r="E81" s="1"/>
      <c r="F81" s="1"/>
      <c r="G81" s="38">
        <f t="shared" si="3"/>
        <v>224.12680481575589</v>
      </c>
      <c r="H81" s="54" t="s">
        <v>300</v>
      </c>
      <c r="I81" s="55">
        <v>142.56998272267776</v>
      </c>
      <c r="J81" s="55">
        <v>158.352</v>
      </c>
      <c r="K81" s="55">
        <v>156.68665837488413</v>
      </c>
      <c r="L81" s="55">
        <v>188.28676052945491</v>
      </c>
      <c r="M81" s="55">
        <v>191.63169737122223</v>
      </c>
      <c r="N81" s="55">
        <v>250.87111665734079</v>
      </c>
      <c r="O81" s="55">
        <v>260.59969881387326</v>
      </c>
      <c r="P81" s="55">
        <v>62.215693338616632</v>
      </c>
      <c r="Q81" s="55">
        <v>60.624225373890795</v>
      </c>
      <c r="R81" s="55">
        <v>45.586769849546982</v>
      </c>
      <c r="S81" s="55">
        <v>101.10875191003427</v>
      </c>
      <c r="T81" s="55">
        <v>43.777622181347937</v>
      </c>
      <c r="U81" s="55">
        <v>57.918407867127982</v>
      </c>
      <c r="V81" s="55">
        <v>103.32445738522516</v>
      </c>
      <c r="W81" s="55">
        <v>60.27175362759295</v>
      </c>
      <c r="X81" s="55">
        <v>63.713329947255588</v>
      </c>
      <c r="Y81" s="55">
        <v>47.321162066406146</v>
      </c>
      <c r="Z81" s="55">
        <v>70.55302862126392</v>
      </c>
      <c r="AA81" s="55">
        <v>86.823326183820313</v>
      </c>
      <c r="AB81" s="55">
        <v>26.93858462718649</v>
      </c>
      <c r="AC81" s="55">
        <v>62.00650795358461</v>
      </c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1"/>
    </row>
    <row r="82" spans="1:48" x14ac:dyDescent="0.35">
      <c r="A82" s="1"/>
      <c r="B82" s="1"/>
      <c r="C82" s="1"/>
      <c r="D82" s="1"/>
      <c r="E82" s="1"/>
      <c r="F82" s="1"/>
      <c r="G82" s="225">
        <f t="shared" si="3"/>
        <v>89.250506738494011</v>
      </c>
      <c r="H82" s="219" t="s">
        <v>301</v>
      </c>
      <c r="I82" s="218">
        <v>114.33908089760543</v>
      </c>
      <c r="J82" s="218">
        <v>98.682052633664085</v>
      </c>
      <c r="K82" s="218">
        <v>93.342336638049645</v>
      </c>
      <c r="L82" s="218">
        <v>118.03127133327904</v>
      </c>
      <c r="M82" s="218">
        <v>153.03521612423418</v>
      </c>
      <c r="N82" s="218">
        <v>144.61962102321309</v>
      </c>
      <c r="O82" s="218">
        <v>112.40277839351769</v>
      </c>
      <c r="P82" s="218">
        <v>23.922185887390469</v>
      </c>
      <c r="Q82" s="218">
        <v>21.79692095011054</v>
      </c>
      <c r="R82" s="218">
        <v>32.28414399741289</v>
      </c>
      <c r="S82" s="218">
        <v>29.32962559587514</v>
      </c>
      <c r="T82" s="218">
        <v>27.413171545422337</v>
      </c>
      <c r="U82" s="218">
        <v>24.302663589515895</v>
      </c>
      <c r="V82" s="218">
        <v>36.014746275576805</v>
      </c>
      <c r="W82" s="218">
        <v>33.339303853223782</v>
      </c>
      <c r="X82" s="218">
        <v>32.031364517509324</v>
      </c>
      <c r="Y82" s="218">
        <v>19.399772914991022</v>
      </c>
      <c r="Z82" s="218">
        <v>36.906153126694768</v>
      </c>
      <c r="AA82" s="218">
        <v>34.418225531375036</v>
      </c>
      <c r="AB82" s="218">
        <v>19.235915315055568</v>
      </c>
      <c r="AC82" s="218">
        <v>9.2121441183467407</v>
      </c>
      <c r="AD82" s="218"/>
      <c r="AE82" s="218"/>
      <c r="AF82" s="218"/>
      <c r="AG82" s="218"/>
      <c r="AH82" s="218"/>
      <c r="AI82" s="218"/>
      <c r="AJ82" s="218"/>
      <c r="AK82" s="218"/>
      <c r="AL82" s="218"/>
      <c r="AM82" s="218"/>
      <c r="AN82" s="218"/>
      <c r="AO82" s="218"/>
      <c r="AP82" s="218"/>
      <c r="AQ82" s="218"/>
      <c r="AR82" s="218"/>
      <c r="AS82" s="218"/>
      <c r="AT82" s="218"/>
      <c r="AU82" s="218"/>
      <c r="AV82" s="1"/>
    </row>
    <row r="83" spans="1:48" x14ac:dyDescent="0.35">
      <c r="A83" s="1"/>
      <c r="B83" s="1"/>
      <c r="C83" s="1"/>
      <c r="D83" s="1"/>
      <c r="E83" s="1"/>
      <c r="F83" s="1"/>
      <c r="G83" s="161">
        <f t="shared" si="3"/>
        <v>-242.13567739069248</v>
      </c>
      <c r="H83" s="157" t="s">
        <v>309</v>
      </c>
      <c r="I83" s="158">
        <v>-38.795006979352166</v>
      </c>
      <c r="J83" s="158">
        <v>-50.133544709868843</v>
      </c>
      <c r="K83" s="158">
        <v>-119.28705950553245</v>
      </c>
      <c r="L83" s="158">
        <v>-171.43028199296305</v>
      </c>
      <c r="M83" s="158">
        <v>-187.41409841874523</v>
      </c>
      <c r="N83" s="158">
        <v>-130.31618392696083</v>
      </c>
      <c r="O83" s="158">
        <v>-315.44665158893986</v>
      </c>
      <c r="P83" s="158">
        <v>-57.739805918359366</v>
      </c>
      <c r="Q83" s="158">
        <v>-73.444018244000148</v>
      </c>
      <c r="R83" s="158">
        <v>-80.476867678319223</v>
      </c>
      <c r="S83" s="158">
        <v>-79.532262581521906</v>
      </c>
      <c r="T83" s="158">
        <v>-86.401127970668554</v>
      </c>
      <c r="U83" s="158">
        <v>-94.176975159194058</v>
      </c>
      <c r="V83" s="158">
        <v>-84.394655330223173</v>
      </c>
      <c r="W83" s="158">
        <v>-82.874435629795016</v>
      </c>
      <c r="X83" s="158">
        <v>-93.410382091539233</v>
      </c>
      <c r="Y83" s="158">
        <v>-90.021601474005621</v>
      </c>
      <c r="Z83" s="158">
        <v>-88.873912713261603</v>
      </c>
      <c r="AA83" s="158">
        <v>-75.999220731391119</v>
      </c>
      <c r="AB83" s="158">
        <v>-80.574349733283668</v>
      </c>
      <c r="AC83" s="158">
        <v>-50.007307851320412</v>
      </c>
      <c r="AD83" s="158"/>
      <c r="AE83" s="158"/>
      <c r="AF83" s="158"/>
      <c r="AG83" s="158"/>
      <c r="AH83" s="158"/>
      <c r="AI83" s="158"/>
      <c r="AJ83" s="158"/>
      <c r="AK83" s="158"/>
      <c r="AL83" s="158"/>
      <c r="AM83" s="158"/>
      <c r="AN83" s="158"/>
      <c r="AO83" s="158"/>
      <c r="AP83" s="158"/>
      <c r="AQ83" s="158"/>
      <c r="AR83" s="158"/>
      <c r="AS83" s="158"/>
      <c r="AT83" s="158"/>
      <c r="AU83" s="158"/>
      <c r="AV83" s="1"/>
    </row>
    <row r="84" spans="1:48" x14ac:dyDescent="0.35">
      <c r="A84" s="1"/>
      <c r="B84" s="1"/>
      <c r="C84" s="1"/>
      <c r="D84" s="1"/>
      <c r="E84" s="1"/>
      <c r="F84" s="1"/>
      <c r="G84" s="161">
        <f t="shared" si="3"/>
        <v>18.02741750404989</v>
      </c>
      <c r="H84" s="212" t="s">
        <v>300</v>
      </c>
      <c r="I84" s="158">
        <v>16.13275993162587</v>
      </c>
      <c r="J84" s="158">
        <v>20.056055737591617</v>
      </c>
      <c r="K84" s="158">
        <v>10.702961919423528</v>
      </c>
      <c r="L84" s="158">
        <v>15.686267564461929</v>
      </c>
      <c r="M84" s="158">
        <v>16.312637937838058</v>
      </c>
      <c r="N84" s="158">
        <v>11.487539652300086</v>
      </c>
      <c r="O84" s="158">
        <v>9.3463787795393003</v>
      </c>
      <c r="P84" s="158">
        <v>3.6249024596267261</v>
      </c>
      <c r="Q84" s="158">
        <v>7.3810591414581221</v>
      </c>
      <c r="R84" s="158">
        <v>4.5632636700879097</v>
      </c>
      <c r="S84" s="158">
        <v>6.1105908557858459</v>
      </c>
      <c r="T84" s="158">
        <v>3.3551516377714039</v>
      </c>
      <c r="U84" s="158">
        <v>6.914543891938373</v>
      </c>
      <c r="V84" s="158">
        <v>2.8833018230874274</v>
      </c>
      <c r="W84" s="158">
        <v>5.4849503836487257</v>
      </c>
      <c r="X84" s="158">
        <v>2.9984380209863146</v>
      </c>
      <c r="Y84" s="158">
        <v>3.5915251263521366</v>
      </c>
      <c r="Z84" s="158">
        <v>3.4451849412172879</v>
      </c>
      <c r="AA84" s="158">
        <v>5.6539408332451675</v>
      </c>
      <c r="AB84" s="158">
        <v>3.1038174749549596</v>
      </c>
      <c r="AC84" s="158">
        <v>2.4015790124774798</v>
      </c>
      <c r="AD84" s="158"/>
      <c r="AE84" s="158"/>
      <c r="AF84" s="158"/>
      <c r="AG84" s="158"/>
      <c r="AH84" s="158"/>
      <c r="AI84" s="158"/>
      <c r="AJ84" s="158"/>
      <c r="AK84" s="158"/>
      <c r="AL84" s="158"/>
      <c r="AM84" s="158"/>
      <c r="AN84" s="158"/>
      <c r="AO84" s="158"/>
      <c r="AP84" s="158"/>
      <c r="AQ84" s="158"/>
      <c r="AR84" s="158"/>
      <c r="AS84" s="158"/>
      <c r="AT84" s="158"/>
      <c r="AU84" s="158"/>
      <c r="AV84" s="1"/>
    </row>
    <row r="85" spans="1:48" x14ac:dyDescent="0.35">
      <c r="A85" s="1"/>
      <c r="B85" s="1"/>
      <c r="C85" s="1"/>
      <c r="D85" s="1"/>
      <c r="E85" s="1"/>
      <c r="F85" s="1"/>
      <c r="G85" s="161">
        <f t="shared" si="3"/>
        <v>260.16309489474241</v>
      </c>
      <c r="H85" s="212" t="s">
        <v>301</v>
      </c>
      <c r="I85" s="158">
        <v>54.927766910978036</v>
      </c>
      <c r="J85" s="158">
        <v>70.189600447460464</v>
      </c>
      <c r="K85" s="158">
        <v>129.99002142495598</v>
      </c>
      <c r="L85" s="158">
        <v>187.11654955742497</v>
      </c>
      <c r="M85" s="158">
        <v>203.72673635658327</v>
      </c>
      <c r="N85" s="158">
        <v>141.80372357926092</v>
      </c>
      <c r="O85" s="158">
        <v>324.79303036847915</v>
      </c>
      <c r="P85" s="158">
        <v>61.364708377986091</v>
      </c>
      <c r="Q85" s="158">
        <v>80.825077385458272</v>
      </c>
      <c r="R85" s="158">
        <v>85.04013134840713</v>
      </c>
      <c r="S85" s="158">
        <v>85.64285343730775</v>
      </c>
      <c r="T85" s="158">
        <v>89.756279608439954</v>
      </c>
      <c r="U85" s="158">
        <v>101.09151905113244</v>
      </c>
      <c r="V85" s="158">
        <v>87.277957153310595</v>
      </c>
      <c r="W85" s="158">
        <v>88.359386013443739</v>
      </c>
      <c r="X85" s="158">
        <v>96.408820112525547</v>
      </c>
      <c r="Y85" s="158">
        <v>93.613126600357759</v>
      </c>
      <c r="Z85" s="158">
        <v>92.319097654478895</v>
      </c>
      <c r="AA85" s="158">
        <v>81.653161564636292</v>
      </c>
      <c r="AB85" s="158">
        <v>83.678167208238634</v>
      </c>
      <c r="AC85" s="158">
        <v>52.408886863797889</v>
      </c>
      <c r="AD85" s="158"/>
      <c r="AE85" s="158"/>
      <c r="AF85" s="158"/>
      <c r="AG85" s="158"/>
      <c r="AH85" s="158"/>
      <c r="AI85" s="158"/>
      <c r="AJ85" s="158"/>
      <c r="AK85" s="158"/>
      <c r="AL85" s="158"/>
      <c r="AM85" s="158"/>
      <c r="AN85" s="158"/>
      <c r="AO85" s="158"/>
      <c r="AP85" s="158"/>
      <c r="AQ85" s="158"/>
      <c r="AR85" s="158"/>
      <c r="AS85" s="158"/>
      <c r="AT85" s="158"/>
      <c r="AU85" s="158"/>
      <c r="AV85" s="1"/>
    </row>
    <row r="86" spans="1:48" x14ac:dyDescent="0.35">
      <c r="A86" s="1"/>
      <c r="B86" s="1"/>
      <c r="C86" s="1"/>
      <c r="D86" s="1"/>
      <c r="E86" s="1"/>
      <c r="F86" s="1"/>
      <c r="G86" s="38">
        <f t="shared" si="3"/>
        <v>-23.805422601838242</v>
      </c>
      <c r="H86" s="53" t="s">
        <v>324</v>
      </c>
      <c r="I86" s="55">
        <v>-22.201912435278658</v>
      </c>
      <c r="J86" s="55">
        <v>-29.788057176640656</v>
      </c>
      <c r="K86" s="55">
        <v>-28.57967258344873</v>
      </c>
      <c r="L86" s="55">
        <v>-27.518559523335007</v>
      </c>
      <c r="M86" s="55">
        <v>-34.938361827764389</v>
      </c>
      <c r="N86" s="55">
        <v>-45.130753178335766</v>
      </c>
      <c r="O86" s="55">
        <v>-37.37078985420338</v>
      </c>
      <c r="P86" s="55">
        <v>-5.1121201401867093</v>
      </c>
      <c r="Q86" s="55">
        <v>-6.6725378410184177</v>
      </c>
      <c r="R86" s="55">
        <v>-8.629227606684017</v>
      </c>
      <c r="S86" s="55">
        <v>-8.2145735198258407</v>
      </c>
      <c r="T86" s="55">
        <v>-6.4819304922206609</v>
      </c>
      <c r="U86" s="55">
        <v>-5.6394503535039275</v>
      </c>
      <c r="V86" s="55">
        <v>-8.0805105377829154</v>
      </c>
      <c r="W86" s="55">
        <v>-8.4333762021068654</v>
      </c>
      <c r="X86" s="55">
        <v>-5.7770756921094719</v>
      </c>
      <c r="Y86" s="55">
        <v>-3.8013195777636897</v>
      </c>
      <c r="Z86" s="55">
        <v>-5.7465126754459304</v>
      </c>
      <c r="AA86" s="55">
        <v>-6.5365014695981456</v>
      </c>
      <c r="AB86" s="55">
        <v>-6.5365014695981456</v>
      </c>
      <c r="AC86" s="55">
        <v>-4.1369561922543827</v>
      </c>
      <c r="AD86" s="55"/>
      <c r="AE86" s="55"/>
      <c r="AF86" s="55"/>
      <c r="AG86" s="55"/>
      <c r="AH86" s="55"/>
      <c r="AI86" s="55"/>
      <c r="AJ86" s="55"/>
      <c r="AK86" s="55"/>
      <c r="AL86" s="55"/>
      <c r="AM86" s="55"/>
      <c r="AN86" s="55"/>
      <c r="AO86" s="55"/>
      <c r="AP86" s="55"/>
      <c r="AQ86" s="55"/>
      <c r="AR86" s="55"/>
      <c r="AS86" s="55"/>
      <c r="AT86" s="55"/>
      <c r="AU86" s="55"/>
      <c r="AV86" s="1"/>
    </row>
    <row r="87" spans="1:48" x14ac:dyDescent="0.35">
      <c r="A87" s="1"/>
      <c r="B87" s="1"/>
      <c r="C87" s="1"/>
      <c r="D87" s="1"/>
      <c r="E87" s="1"/>
      <c r="F87" s="1"/>
      <c r="G87" s="38">
        <f t="shared" si="3"/>
        <v>6.4095461041307882</v>
      </c>
      <c r="H87" s="57" t="s">
        <v>300</v>
      </c>
      <c r="I87" s="55">
        <v>8.2644978556993802</v>
      </c>
      <c r="J87" s="55">
        <v>8.0269773237934796</v>
      </c>
      <c r="K87" s="55">
        <v>7.1372008077135867</v>
      </c>
      <c r="L87" s="55">
        <v>8.4</v>
      </c>
      <c r="M87" s="55">
        <v>8.710799999999999</v>
      </c>
      <c r="N87" s="55">
        <v>6.0168414471432108</v>
      </c>
      <c r="O87" s="55">
        <v>5.1899999999999986</v>
      </c>
      <c r="P87" s="55">
        <v>1.1091840520283904</v>
      </c>
      <c r="Q87" s="55">
        <v>2.1314697357223671</v>
      </c>
      <c r="R87" s="55">
        <v>2.165090477614664</v>
      </c>
      <c r="S87" s="55">
        <v>2.3023914653127124</v>
      </c>
      <c r="T87" s="55">
        <v>1.7788976223819508</v>
      </c>
      <c r="U87" s="55">
        <v>1.8984696255005629</v>
      </c>
      <c r="V87" s="55">
        <v>1.661490278881212</v>
      </c>
      <c r="W87" s="55">
        <v>1.7635756576072386</v>
      </c>
      <c r="X87" s="55">
        <v>2.1918828179067988</v>
      </c>
      <c r="Y87" s="55">
        <v>2.2951594385366034</v>
      </c>
      <c r="Z87" s="55">
        <v>2.0411175789606597</v>
      </c>
      <c r="AA87" s="55">
        <v>2.1505531049549598</v>
      </c>
      <c r="AB87" s="55">
        <v>2.1505531049549598</v>
      </c>
      <c r="AC87" s="55">
        <v>1.0752765524774799</v>
      </c>
      <c r="AD87" s="55"/>
      <c r="AE87" s="55"/>
      <c r="AF87" s="55"/>
      <c r="AG87" s="55"/>
      <c r="AH87" s="55"/>
      <c r="AI87" s="55"/>
      <c r="AJ87" s="55"/>
      <c r="AK87" s="55"/>
      <c r="AL87" s="55"/>
      <c r="AM87" s="55"/>
      <c r="AN87" s="55"/>
      <c r="AO87" s="55"/>
      <c r="AP87" s="55"/>
      <c r="AQ87" s="55"/>
      <c r="AR87" s="55"/>
      <c r="AS87" s="55"/>
      <c r="AT87" s="55"/>
      <c r="AU87" s="55"/>
      <c r="AV87" s="1"/>
    </row>
    <row r="88" spans="1:48" x14ac:dyDescent="0.35">
      <c r="A88" s="1"/>
      <c r="B88" s="1"/>
      <c r="C88" s="1"/>
      <c r="D88" s="1"/>
      <c r="E88" s="1"/>
      <c r="F88" s="1"/>
      <c r="G88" s="38">
        <f t="shared" si="3"/>
        <v>30.214968705969032</v>
      </c>
      <c r="H88" s="57" t="s">
        <v>301</v>
      </c>
      <c r="I88" s="55">
        <v>30.466410290978036</v>
      </c>
      <c r="J88" s="55">
        <v>37.815034500434137</v>
      </c>
      <c r="K88" s="55">
        <v>35.716873391162316</v>
      </c>
      <c r="L88" s="55">
        <v>35.918559523335006</v>
      </c>
      <c r="M88" s="55">
        <v>43.649161827764388</v>
      </c>
      <c r="N88" s="55">
        <v>51.14759462547898</v>
      </c>
      <c r="O88" s="55">
        <v>42.560789854203378</v>
      </c>
      <c r="P88" s="55">
        <v>6.2213041922150998</v>
      </c>
      <c r="Q88" s="55">
        <v>8.8040075767407853</v>
      </c>
      <c r="R88" s="55">
        <v>10.794318084298681</v>
      </c>
      <c r="S88" s="55">
        <v>10.516964985138554</v>
      </c>
      <c r="T88" s="55">
        <v>8.2608281146026119</v>
      </c>
      <c r="U88" s="55">
        <v>7.5379199790044904</v>
      </c>
      <c r="V88" s="55">
        <v>9.7420008166641274</v>
      </c>
      <c r="W88" s="55">
        <v>10.196951859714105</v>
      </c>
      <c r="X88" s="55">
        <v>7.9689585100162708</v>
      </c>
      <c r="Y88" s="55">
        <v>6.0964790163002931</v>
      </c>
      <c r="Z88" s="55">
        <v>7.7876302544065901</v>
      </c>
      <c r="AA88" s="55">
        <v>8.6870545745531054</v>
      </c>
      <c r="AB88" s="55">
        <v>8.6870545745531054</v>
      </c>
      <c r="AC88" s="55">
        <v>5.212232744731863</v>
      </c>
      <c r="AD88" s="55"/>
      <c r="AE88" s="55"/>
      <c r="AF88" s="55"/>
      <c r="AG88" s="55"/>
      <c r="AH88" s="55"/>
      <c r="AI88" s="55"/>
      <c r="AJ88" s="55"/>
      <c r="AK88" s="55"/>
      <c r="AL88" s="55"/>
      <c r="AM88" s="55"/>
      <c r="AN88" s="55"/>
      <c r="AO88" s="55"/>
      <c r="AP88" s="55"/>
      <c r="AQ88" s="55"/>
      <c r="AR88" s="55"/>
      <c r="AS88" s="55"/>
      <c r="AT88" s="55"/>
      <c r="AU88" s="55"/>
      <c r="AV88" s="1"/>
    </row>
    <row r="89" spans="1:48" x14ac:dyDescent="0.35">
      <c r="A89" s="1"/>
      <c r="B89" s="1"/>
      <c r="C89" s="1"/>
      <c r="D89" s="1"/>
      <c r="E89" s="1"/>
      <c r="F89" s="1"/>
      <c r="G89" s="38">
        <f t="shared" si="3"/>
        <v>-218.33025478885423</v>
      </c>
      <c r="H89" s="53" t="s">
        <v>1058</v>
      </c>
      <c r="I89" s="55">
        <v>-16.593094544073509</v>
      </c>
      <c r="J89" s="55">
        <v>-20.345487533228187</v>
      </c>
      <c r="K89" s="55">
        <v>-90.707386922083728</v>
      </c>
      <c r="L89" s="55">
        <v>-143.91172246962805</v>
      </c>
      <c r="M89" s="55">
        <v>-152.4757365909808</v>
      </c>
      <c r="N89" s="55">
        <v>-85.185430748625066</v>
      </c>
      <c r="O89" s="55">
        <v>-278.07586173473646</v>
      </c>
      <c r="P89" s="55">
        <v>-52.627685778172655</v>
      </c>
      <c r="Q89" s="55">
        <v>-66.771480402981723</v>
      </c>
      <c r="R89" s="55">
        <v>-71.847640071635198</v>
      </c>
      <c r="S89" s="55">
        <v>-71.317689061696058</v>
      </c>
      <c r="T89" s="55">
        <v>-79.919197478447884</v>
      </c>
      <c r="U89" s="55">
        <v>-88.53752480569014</v>
      </c>
      <c r="V89" s="55">
        <v>-76.314144792440246</v>
      </c>
      <c r="W89" s="55">
        <v>-74.441059427688145</v>
      </c>
      <c r="X89" s="55">
        <v>-87.63330639942977</v>
      </c>
      <c r="Y89" s="55">
        <v>-86.220281896241929</v>
      </c>
      <c r="Z89" s="55">
        <v>-83.127400037815676</v>
      </c>
      <c r="AA89" s="55">
        <v>-69.462719261792984</v>
      </c>
      <c r="AB89" s="55">
        <v>-74.037848263685532</v>
      </c>
      <c r="AC89" s="55">
        <v>-45.870351659066024</v>
      </c>
      <c r="AD89" s="55"/>
      <c r="AE89" s="55"/>
      <c r="AF89" s="55"/>
      <c r="AG89" s="55"/>
      <c r="AH89" s="55"/>
      <c r="AI89" s="55"/>
      <c r="AJ89" s="55"/>
      <c r="AK89" s="55"/>
      <c r="AL89" s="55"/>
      <c r="AM89" s="55"/>
      <c r="AN89" s="55"/>
      <c r="AO89" s="55"/>
      <c r="AP89" s="55"/>
      <c r="AQ89" s="55"/>
      <c r="AR89" s="55"/>
      <c r="AS89" s="55"/>
      <c r="AT89" s="55"/>
      <c r="AU89" s="55"/>
      <c r="AV89" s="1"/>
    </row>
    <row r="90" spans="1:48" x14ac:dyDescent="0.35">
      <c r="A90" s="1"/>
      <c r="B90" s="1"/>
      <c r="C90" s="1"/>
      <c r="D90" s="1"/>
      <c r="E90" s="1"/>
      <c r="F90" s="1"/>
      <c r="G90" s="38">
        <f t="shared" si="3"/>
        <v>11.6178713999191</v>
      </c>
      <c r="H90" s="57" t="s">
        <v>300</v>
      </c>
      <c r="I90" s="55">
        <v>7.8682620759264896</v>
      </c>
      <c r="J90" s="55">
        <v>12.029078413798137</v>
      </c>
      <c r="K90" s="55">
        <v>3.565761111709941</v>
      </c>
      <c r="L90" s="55">
        <v>7.2862675644619284</v>
      </c>
      <c r="M90" s="55">
        <v>7.6018379378380585</v>
      </c>
      <c r="N90" s="55">
        <v>5.470698205156876</v>
      </c>
      <c r="O90" s="55">
        <v>4.1563787795393026</v>
      </c>
      <c r="P90" s="55">
        <v>2.5157184075983356</v>
      </c>
      <c r="Q90" s="55">
        <v>5.2495894057357546</v>
      </c>
      <c r="R90" s="55">
        <v>2.3981731924732457</v>
      </c>
      <c r="S90" s="55">
        <v>3.8081993904731339</v>
      </c>
      <c r="T90" s="55">
        <v>1.5762540153894529</v>
      </c>
      <c r="U90" s="55">
        <v>5.0160742664378102</v>
      </c>
      <c r="V90" s="55">
        <v>1.2218115442062154</v>
      </c>
      <c r="W90" s="55">
        <v>3.7213747260414873</v>
      </c>
      <c r="X90" s="55">
        <v>0.80655520307951589</v>
      </c>
      <c r="Y90" s="55">
        <v>1.2963656878155332</v>
      </c>
      <c r="Z90" s="55">
        <v>1.4040673622566282</v>
      </c>
      <c r="AA90" s="55">
        <v>3.5033877282902073</v>
      </c>
      <c r="AB90" s="55">
        <v>0.95326436999999997</v>
      </c>
      <c r="AC90" s="55">
        <v>1.32630246</v>
      </c>
      <c r="AD90" s="55"/>
      <c r="AE90" s="55"/>
      <c r="AF90" s="55"/>
      <c r="AG90" s="55"/>
      <c r="AH90" s="55"/>
      <c r="AI90" s="55"/>
      <c r="AJ90" s="55"/>
      <c r="AK90" s="55"/>
      <c r="AL90" s="55"/>
      <c r="AM90" s="55"/>
      <c r="AN90" s="55"/>
      <c r="AO90" s="55"/>
      <c r="AP90" s="55"/>
      <c r="AQ90" s="55"/>
      <c r="AR90" s="55"/>
      <c r="AS90" s="55"/>
      <c r="AT90" s="55"/>
      <c r="AU90" s="55"/>
      <c r="AV90" s="1"/>
    </row>
    <row r="91" spans="1:48" x14ac:dyDescent="0.35">
      <c r="A91" s="1"/>
      <c r="B91" s="1"/>
      <c r="C91" s="1"/>
      <c r="D91" s="1"/>
      <c r="E91" s="1"/>
      <c r="F91" s="1"/>
      <c r="G91" s="38">
        <f t="shared" si="3"/>
        <v>229.94812618877333</v>
      </c>
      <c r="H91" s="57" t="s">
        <v>301</v>
      </c>
      <c r="I91" s="55">
        <v>24.46135662</v>
      </c>
      <c r="J91" s="55">
        <v>32.374565947026326</v>
      </c>
      <c r="K91" s="55">
        <v>94.273148033793674</v>
      </c>
      <c r="L91" s="55">
        <v>151.19799003408997</v>
      </c>
      <c r="M91" s="55">
        <v>160.07757452881887</v>
      </c>
      <c r="N91" s="55">
        <v>90.656128953781945</v>
      </c>
      <c r="O91" s="55">
        <v>282.23224051427576</v>
      </c>
      <c r="P91" s="55">
        <v>55.14340418577099</v>
      </c>
      <c r="Q91" s="55">
        <v>72.021069808717485</v>
      </c>
      <c r="R91" s="55">
        <v>74.245813264108449</v>
      </c>
      <c r="S91" s="55">
        <v>75.125888452169193</v>
      </c>
      <c r="T91" s="55">
        <v>81.495451493837336</v>
      </c>
      <c r="U91" s="55">
        <v>93.553599072127952</v>
      </c>
      <c r="V91" s="55">
        <v>77.535956336646464</v>
      </c>
      <c r="W91" s="55">
        <v>78.162434153729635</v>
      </c>
      <c r="X91" s="55">
        <v>88.439861602509282</v>
      </c>
      <c r="Y91" s="55">
        <v>87.516647584057466</v>
      </c>
      <c r="Z91" s="55">
        <v>84.531467400072302</v>
      </c>
      <c r="AA91" s="55">
        <v>72.96610699008319</v>
      </c>
      <c r="AB91" s="55">
        <v>74.991112633685532</v>
      </c>
      <c r="AC91" s="55">
        <v>47.196654119066025</v>
      </c>
      <c r="AD91" s="55"/>
      <c r="AE91" s="55"/>
      <c r="AF91" s="55"/>
      <c r="AG91" s="55"/>
      <c r="AH91" s="55"/>
      <c r="AI91" s="55"/>
      <c r="AJ91" s="55"/>
      <c r="AK91" s="55"/>
      <c r="AL91" s="55"/>
      <c r="AM91" s="55"/>
      <c r="AN91" s="55"/>
      <c r="AO91" s="55"/>
      <c r="AP91" s="55"/>
      <c r="AQ91" s="55"/>
      <c r="AR91" s="55"/>
      <c r="AS91" s="55"/>
      <c r="AT91" s="55"/>
      <c r="AU91" s="55"/>
      <c r="AV91" s="1"/>
    </row>
    <row r="92" spans="1:48" x14ac:dyDescent="0.35">
      <c r="A92" s="1"/>
      <c r="B92" s="1"/>
      <c r="C92" s="1"/>
      <c r="D92" s="1"/>
      <c r="E92" s="1"/>
      <c r="F92" s="1"/>
      <c r="G92" s="68">
        <f t="shared" si="3"/>
        <v>-109.86820687616236</v>
      </c>
      <c r="H92" s="163" t="s">
        <v>1059</v>
      </c>
      <c r="I92" s="60">
        <v>-14.864727851312933</v>
      </c>
      <c r="J92" s="60">
        <v>-14.257908544384312</v>
      </c>
      <c r="K92" s="60">
        <v>-61.685679861758956</v>
      </c>
      <c r="L92" s="60">
        <v>-88.236166713371631</v>
      </c>
      <c r="M92" s="60">
        <v>-40.230336843263956</v>
      </c>
      <c r="N92" s="60">
        <v>42.412865369745518</v>
      </c>
      <c r="O92" s="60">
        <v>-135.85760539345267</v>
      </c>
      <c r="P92" s="60">
        <v>-24.094194888849376</v>
      </c>
      <c r="Q92" s="60">
        <v>-33.373739353407849</v>
      </c>
      <c r="R92" s="60">
        <v>-37.689794161372831</v>
      </c>
      <c r="S92" s="60">
        <v>-36.970044347999284</v>
      </c>
      <c r="T92" s="60">
        <v>-41.731590822046236</v>
      </c>
      <c r="U92" s="60">
        <v>-39.79533172952155</v>
      </c>
      <c r="V92" s="60">
        <v>-38.79376926116646</v>
      </c>
      <c r="W92" s="60">
        <v>-27.482494982452224</v>
      </c>
      <c r="X92" s="60">
        <v>-39.973950491497824</v>
      </c>
      <c r="Y92" s="60">
        <v>-38.647131287415043</v>
      </c>
      <c r="Z92" s="60">
        <v>-37.771776950742492</v>
      </c>
      <c r="AA92" s="60">
        <v>-27.249850522647947</v>
      </c>
      <c r="AB92" s="60">
        <v>-39.656082894734695</v>
      </c>
      <c r="AC92" s="60">
        <v>-19.601148595892191</v>
      </c>
      <c r="AD92" s="214"/>
      <c r="AE92" s="214"/>
      <c r="AF92" s="214"/>
      <c r="AG92" s="214"/>
      <c r="AH92" s="214"/>
      <c r="AI92" s="214"/>
      <c r="AJ92" s="214"/>
      <c r="AK92" s="214"/>
      <c r="AL92" s="214"/>
      <c r="AM92" s="214"/>
      <c r="AN92" s="214"/>
      <c r="AO92" s="214"/>
      <c r="AP92" s="214"/>
      <c r="AQ92" s="214"/>
      <c r="AR92" s="214"/>
      <c r="AS92" s="214"/>
      <c r="AT92" s="214"/>
      <c r="AU92" s="214"/>
      <c r="AV92" s="1"/>
    </row>
    <row r="93" spans="1:48" x14ac:dyDescent="0.35">
      <c r="A93" s="1"/>
      <c r="B93" s="1"/>
      <c r="C93" s="1"/>
      <c r="D93" s="1"/>
      <c r="E93" s="1"/>
      <c r="F93" s="1"/>
      <c r="G93" s="68">
        <f t="shared" si="3"/>
        <v>3.3593567349863012</v>
      </c>
      <c r="H93" s="59" t="s">
        <v>300</v>
      </c>
      <c r="I93" s="60">
        <v>1.5270548687067322E-2</v>
      </c>
      <c r="J93" s="60">
        <v>2.3192280922823501</v>
      </c>
      <c r="K93" s="60">
        <v>0</v>
      </c>
      <c r="L93" s="60">
        <v>3.8217815744619283</v>
      </c>
      <c r="M93" s="60">
        <v>3.9872546379999583</v>
      </c>
      <c r="N93" s="60">
        <v>3.6350981018954509</v>
      </c>
      <c r="O93" s="60">
        <v>3.7649845295393023</v>
      </c>
      <c r="P93" s="60">
        <v>0.78668844156225159</v>
      </c>
      <c r="Q93" s="60">
        <v>1.0719157990423873</v>
      </c>
      <c r="R93" s="60">
        <v>1.1022994072372623</v>
      </c>
      <c r="S93" s="60">
        <v>1.0790669304731337</v>
      </c>
      <c r="T93" s="60">
        <v>0.82560434538945293</v>
      </c>
      <c r="U93" s="60">
        <v>1.1249413297894162</v>
      </c>
      <c r="V93" s="60">
        <v>1.1601778422130689</v>
      </c>
      <c r="W93" s="60">
        <v>1.1357254977914863</v>
      </c>
      <c r="X93" s="60">
        <v>0</v>
      </c>
      <c r="Y93" s="60">
        <v>0</v>
      </c>
      <c r="Z93" s="60">
        <v>0</v>
      </c>
      <c r="AA93" s="60">
        <v>0</v>
      </c>
      <c r="AB93" s="60">
        <v>0</v>
      </c>
      <c r="AC93" s="60">
        <v>0</v>
      </c>
      <c r="AD93" s="214"/>
      <c r="AE93" s="214"/>
      <c r="AF93" s="214"/>
      <c r="AG93" s="214"/>
      <c r="AH93" s="214"/>
      <c r="AI93" s="214"/>
      <c r="AJ93" s="214"/>
      <c r="AK93" s="214"/>
      <c r="AL93" s="214"/>
      <c r="AM93" s="214"/>
      <c r="AN93" s="214"/>
      <c r="AO93" s="214"/>
      <c r="AP93" s="214"/>
      <c r="AQ93" s="214"/>
      <c r="AR93" s="214"/>
      <c r="AS93" s="214"/>
      <c r="AT93" s="214"/>
      <c r="AU93" s="214"/>
      <c r="AV93" s="1"/>
    </row>
    <row r="94" spans="1:48" x14ac:dyDescent="0.35">
      <c r="A94" s="1"/>
      <c r="B94" s="1"/>
      <c r="C94" s="1"/>
      <c r="D94" s="1"/>
      <c r="E94" s="1"/>
      <c r="F94" s="1"/>
      <c r="G94" s="68">
        <f t="shared" si="3"/>
        <v>113.22756361114865</v>
      </c>
      <c r="H94" s="59" t="s">
        <v>301</v>
      </c>
      <c r="I94" s="60">
        <v>14.8799984</v>
      </c>
      <c r="J94" s="60">
        <v>16.577136636666662</v>
      </c>
      <c r="K94" s="60">
        <v>61.685679861758956</v>
      </c>
      <c r="L94" s="60">
        <v>92.057948287833554</v>
      </c>
      <c r="M94" s="60">
        <v>44.217591481263916</v>
      </c>
      <c r="N94" s="60">
        <v>-38.777767267850066</v>
      </c>
      <c r="O94" s="60">
        <v>139.62258992299198</v>
      </c>
      <c r="P94" s="60">
        <v>24.880883330411628</v>
      </c>
      <c r="Q94" s="60">
        <v>34.445655152450236</v>
      </c>
      <c r="R94" s="60">
        <v>38.792093568610092</v>
      </c>
      <c r="S94" s="60">
        <v>38.049111278472417</v>
      </c>
      <c r="T94" s="60">
        <v>42.557195167435687</v>
      </c>
      <c r="U94" s="60">
        <v>40.920273059310965</v>
      </c>
      <c r="V94" s="60">
        <v>39.953947103379527</v>
      </c>
      <c r="W94" s="60">
        <v>28.618220480243711</v>
      </c>
      <c r="X94" s="60">
        <v>39.973950491497824</v>
      </c>
      <c r="Y94" s="60">
        <v>38.647131287415043</v>
      </c>
      <c r="Z94" s="60">
        <v>37.771776950742492</v>
      </c>
      <c r="AA94" s="60">
        <v>27.249850522647947</v>
      </c>
      <c r="AB94" s="60">
        <v>39.656082894734695</v>
      </c>
      <c r="AC94" s="60">
        <v>19.601148595892191</v>
      </c>
      <c r="AD94" s="214"/>
      <c r="AE94" s="214"/>
      <c r="AF94" s="214"/>
      <c r="AG94" s="214"/>
      <c r="AH94" s="214"/>
      <c r="AI94" s="214"/>
      <c r="AJ94" s="214"/>
      <c r="AK94" s="214"/>
      <c r="AL94" s="214"/>
      <c r="AM94" s="214"/>
      <c r="AN94" s="214"/>
      <c r="AO94" s="214"/>
      <c r="AP94" s="214"/>
      <c r="AQ94" s="214"/>
      <c r="AR94" s="214"/>
      <c r="AS94" s="214"/>
      <c r="AT94" s="214"/>
      <c r="AU94" s="214"/>
      <c r="AV94" s="1"/>
    </row>
    <row r="95" spans="1:48" x14ac:dyDescent="0.35">
      <c r="A95" s="1"/>
      <c r="B95" s="1"/>
      <c r="C95" s="1"/>
      <c r="D95" s="1"/>
      <c r="E95" s="1"/>
      <c r="F95" s="1"/>
      <c r="G95" s="47">
        <f t="shared" si="3"/>
        <v>-109.86820687616236</v>
      </c>
      <c r="H95" s="231" t="s">
        <v>310</v>
      </c>
      <c r="I95" s="232">
        <v>-14.864727851312933</v>
      </c>
      <c r="J95" s="232">
        <v>-14.257908544384312</v>
      </c>
      <c r="K95" s="232">
        <v>-61.685679861758956</v>
      </c>
      <c r="L95" s="232">
        <v>-88.236166713371631</v>
      </c>
      <c r="M95" s="232">
        <v>-40.230336843263956</v>
      </c>
      <c r="N95" s="232">
        <v>42.412865369745518</v>
      </c>
      <c r="O95" s="232">
        <v>-135.85760539345267</v>
      </c>
      <c r="P95" s="232">
        <v>-24.094194888849376</v>
      </c>
      <c r="Q95" s="232">
        <v>-33.373739353407849</v>
      </c>
      <c r="R95" s="232">
        <v>-37.689794161372831</v>
      </c>
      <c r="S95" s="232">
        <v>-36.970044347999284</v>
      </c>
      <c r="T95" s="232">
        <v>-41.731590822046236</v>
      </c>
      <c r="U95" s="232">
        <v>-39.79533172952155</v>
      </c>
      <c r="V95" s="232">
        <v>-38.79376926116646</v>
      </c>
      <c r="W95" s="232">
        <v>-27.482494982452224</v>
      </c>
      <c r="X95" s="232">
        <v>-39.973950491497824</v>
      </c>
      <c r="Y95" s="232">
        <v>-38.647131287415043</v>
      </c>
      <c r="Z95" s="232">
        <v>-37.771776950742492</v>
      </c>
      <c r="AA95" s="232">
        <v>-27.249850522647947</v>
      </c>
      <c r="AB95" s="232">
        <v>-39.656082894734695</v>
      </c>
      <c r="AC95" s="232">
        <v>-19.601148595892191</v>
      </c>
      <c r="AD95" s="214"/>
      <c r="AE95" s="214"/>
      <c r="AF95" s="214"/>
      <c r="AG95" s="214"/>
      <c r="AH95" s="214"/>
      <c r="AI95" s="214"/>
      <c r="AJ95" s="214"/>
      <c r="AK95" s="214"/>
      <c r="AL95" s="214"/>
      <c r="AM95" s="214"/>
      <c r="AN95" s="214"/>
      <c r="AO95" s="214"/>
      <c r="AP95" s="214"/>
      <c r="AQ95" s="214"/>
      <c r="AR95" s="214"/>
      <c r="AS95" s="214"/>
      <c r="AT95" s="214"/>
      <c r="AU95" s="214"/>
      <c r="AV95" s="1"/>
    </row>
    <row r="96" spans="1:48" x14ac:dyDescent="0.35">
      <c r="A96" s="1"/>
      <c r="B96" s="1"/>
      <c r="C96" s="1"/>
      <c r="D96" s="1"/>
      <c r="E96" s="1"/>
      <c r="F96" s="1"/>
      <c r="G96" s="47">
        <f t="shared" si="3"/>
        <v>3.3593567349863012</v>
      </c>
      <c r="H96" s="233" t="s">
        <v>300</v>
      </c>
      <c r="I96" s="232">
        <v>1.5270548687067322E-2</v>
      </c>
      <c r="J96" s="232">
        <v>2.3192280922823501</v>
      </c>
      <c r="K96" s="232">
        <v>0</v>
      </c>
      <c r="L96" s="232">
        <v>3.8217815744619283</v>
      </c>
      <c r="M96" s="232">
        <v>3.9872546379999583</v>
      </c>
      <c r="N96" s="232">
        <v>3.6350981018954509</v>
      </c>
      <c r="O96" s="232">
        <v>3.7649845295393023</v>
      </c>
      <c r="P96" s="232">
        <v>0.78668844156225159</v>
      </c>
      <c r="Q96" s="232">
        <v>1.0719157990423873</v>
      </c>
      <c r="R96" s="232">
        <v>1.1022994072372623</v>
      </c>
      <c r="S96" s="232">
        <v>1.0790669304731337</v>
      </c>
      <c r="T96" s="232">
        <v>0.82560434538945293</v>
      </c>
      <c r="U96" s="232">
        <v>1.1249413297894162</v>
      </c>
      <c r="V96" s="232">
        <v>1.1601778422130689</v>
      </c>
      <c r="W96" s="232">
        <v>1.1357254977914863</v>
      </c>
      <c r="X96" s="232">
        <v>0</v>
      </c>
      <c r="Y96" s="232">
        <v>0</v>
      </c>
      <c r="Z96" s="232">
        <v>0</v>
      </c>
      <c r="AA96" s="232">
        <v>0</v>
      </c>
      <c r="AB96" s="232">
        <v>0</v>
      </c>
      <c r="AC96" s="232">
        <v>0</v>
      </c>
      <c r="AD96" s="214"/>
      <c r="AE96" s="214"/>
      <c r="AF96" s="214"/>
      <c r="AG96" s="214"/>
      <c r="AH96" s="214"/>
      <c r="AI96" s="214"/>
      <c r="AJ96" s="214"/>
      <c r="AK96" s="214"/>
      <c r="AL96" s="214"/>
      <c r="AM96" s="214"/>
      <c r="AN96" s="214"/>
      <c r="AO96" s="214"/>
      <c r="AP96" s="214"/>
      <c r="AQ96" s="214"/>
      <c r="AR96" s="214"/>
      <c r="AS96" s="214"/>
      <c r="AT96" s="214"/>
      <c r="AU96" s="214"/>
      <c r="AV96" s="1"/>
    </row>
    <row r="97" spans="1:48" x14ac:dyDescent="0.35">
      <c r="A97" s="1"/>
      <c r="B97" s="1"/>
      <c r="C97" s="1"/>
      <c r="D97" s="1"/>
      <c r="E97" s="1"/>
      <c r="F97" s="1"/>
      <c r="G97" s="47">
        <f t="shared" si="3"/>
        <v>113.22756361114865</v>
      </c>
      <c r="H97" s="233" t="s">
        <v>301</v>
      </c>
      <c r="I97" s="232">
        <v>14.8799984</v>
      </c>
      <c r="J97" s="232">
        <v>16.577136636666662</v>
      </c>
      <c r="K97" s="232">
        <v>61.685679861758956</v>
      </c>
      <c r="L97" s="232">
        <v>92.057948287833554</v>
      </c>
      <c r="M97" s="232">
        <v>44.217591481263916</v>
      </c>
      <c r="N97" s="232">
        <v>-38.777767267850066</v>
      </c>
      <c r="O97" s="232">
        <v>139.62258992299198</v>
      </c>
      <c r="P97" s="232">
        <v>24.880883330411628</v>
      </c>
      <c r="Q97" s="232">
        <v>34.445655152450236</v>
      </c>
      <c r="R97" s="232">
        <v>38.792093568610092</v>
      </c>
      <c r="S97" s="232">
        <v>38.049111278472417</v>
      </c>
      <c r="T97" s="232">
        <v>42.557195167435687</v>
      </c>
      <c r="U97" s="232">
        <v>40.920273059310965</v>
      </c>
      <c r="V97" s="232">
        <v>39.953947103379527</v>
      </c>
      <c r="W97" s="232">
        <v>28.618220480243711</v>
      </c>
      <c r="X97" s="232">
        <v>39.973950491497824</v>
      </c>
      <c r="Y97" s="232">
        <v>38.647131287415043</v>
      </c>
      <c r="Z97" s="232">
        <v>37.771776950742492</v>
      </c>
      <c r="AA97" s="232">
        <v>27.249850522647947</v>
      </c>
      <c r="AB97" s="232">
        <v>39.656082894734695</v>
      </c>
      <c r="AC97" s="232">
        <v>19.601148595892191</v>
      </c>
      <c r="AD97" s="214"/>
      <c r="AE97" s="214"/>
      <c r="AF97" s="214"/>
      <c r="AG97" s="214"/>
      <c r="AH97" s="214"/>
      <c r="AI97" s="214"/>
      <c r="AJ97" s="214"/>
      <c r="AK97" s="214"/>
      <c r="AL97" s="214"/>
      <c r="AM97" s="214"/>
      <c r="AN97" s="214"/>
      <c r="AO97" s="214"/>
      <c r="AP97" s="214"/>
      <c r="AQ97" s="214"/>
      <c r="AR97" s="214"/>
      <c r="AS97" s="214"/>
      <c r="AT97" s="214"/>
      <c r="AU97" s="214"/>
      <c r="AV97" s="1"/>
    </row>
    <row r="98" spans="1:48" x14ac:dyDescent="0.35">
      <c r="A98" s="1"/>
      <c r="B98" s="1"/>
      <c r="C98" s="1"/>
      <c r="D98" s="1"/>
      <c r="E98" s="1"/>
      <c r="F98" s="1"/>
      <c r="G98" s="47">
        <f t="shared" si="3"/>
        <v>-88.780581611148648</v>
      </c>
      <c r="H98" s="231" t="s">
        <v>1060</v>
      </c>
      <c r="I98" s="232">
        <v>7.6352743435336608E-3</v>
      </c>
      <c r="J98" s="232">
        <v>-1.7744233286004831</v>
      </c>
      <c r="K98" s="232">
        <v>-31.923340781758959</v>
      </c>
      <c r="L98" s="232">
        <v>-71.152760874992566</v>
      </c>
      <c r="M98" s="232">
        <v>-22.271066299402616</v>
      </c>
      <c r="N98" s="232">
        <v>61.31438745283927</v>
      </c>
      <c r="O98" s="232">
        <v>-106.76774332994438</v>
      </c>
      <c r="P98" s="232">
        <v>-19.143551840938869</v>
      </c>
      <c r="Q98" s="232">
        <v>-26.648455682278929</v>
      </c>
      <c r="R98" s="232">
        <v>-30.775468366588811</v>
      </c>
      <c r="S98" s="232">
        <v>-30.200267440137768</v>
      </c>
      <c r="T98" s="232">
        <v>-35.98824779519714</v>
      </c>
      <c r="U98" s="232">
        <v>-31.992883546541417</v>
      </c>
      <c r="V98" s="232">
        <v>-30.77532649349067</v>
      </c>
      <c r="W98" s="232">
        <v>-19.631700841010321</v>
      </c>
      <c r="X98" s="232">
        <v>-33.355402298291516</v>
      </c>
      <c r="Y98" s="232">
        <v>-29.652332824041974</v>
      </c>
      <c r="Z98" s="232">
        <v>-28.523850393979082</v>
      </c>
      <c r="AA98" s="232">
        <v>-18.195475452933767</v>
      </c>
      <c r="AB98" s="232">
        <v>-27.706082894734696</v>
      </c>
      <c r="AC98" s="232">
        <v>-18.406148595892191</v>
      </c>
      <c r="AD98" s="214"/>
      <c r="AE98" s="214"/>
      <c r="AF98" s="214"/>
      <c r="AG98" s="214"/>
      <c r="AH98" s="214"/>
      <c r="AI98" s="214"/>
      <c r="AJ98" s="214"/>
      <c r="AK98" s="214"/>
      <c r="AL98" s="214"/>
      <c r="AM98" s="214"/>
      <c r="AN98" s="214"/>
      <c r="AO98" s="214"/>
      <c r="AP98" s="214"/>
      <c r="AQ98" s="214"/>
      <c r="AR98" s="214"/>
      <c r="AS98" s="214"/>
      <c r="AT98" s="214"/>
      <c r="AU98" s="214"/>
      <c r="AV98" s="1"/>
    </row>
    <row r="99" spans="1:48" x14ac:dyDescent="0.35">
      <c r="A99" s="1"/>
      <c r="B99" s="1"/>
      <c r="C99" s="1"/>
      <c r="D99" s="1"/>
      <c r="E99" s="1"/>
      <c r="F99" s="1"/>
      <c r="G99" s="47">
        <f t="shared" si="3"/>
        <v>0</v>
      </c>
      <c r="H99" s="233" t="s">
        <v>300</v>
      </c>
      <c r="I99" s="232">
        <v>7.6352743435336608E-3</v>
      </c>
      <c r="J99" s="232">
        <v>1.88823380661792E-2</v>
      </c>
      <c r="K99" s="232">
        <v>0</v>
      </c>
      <c r="L99" s="232">
        <v>9.9602840993226921E-5</v>
      </c>
      <c r="M99" s="232">
        <v>0</v>
      </c>
      <c r="N99" s="232">
        <v>0</v>
      </c>
      <c r="O99" s="232">
        <v>0</v>
      </c>
      <c r="P99" s="232">
        <v>0</v>
      </c>
      <c r="Q99" s="232">
        <v>0</v>
      </c>
      <c r="R99" s="232">
        <v>0</v>
      </c>
      <c r="S99" s="232">
        <v>0</v>
      </c>
      <c r="T99" s="232">
        <v>0</v>
      </c>
      <c r="U99" s="232">
        <v>0</v>
      </c>
      <c r="V99" s="232">
        <v>0</v>
      </c>
      <c r="W99" s="232">
        <v>0</v>
      </c>
      <c r="X99" s="232">
        <v>0</v>
      </c>
      <c r="Y99" s="232">
        <v>0</v>
      </c>
      <c r="Z99" s="232">
        <v>0</v>
      </c>
      <c r="AA99" s="232">
        <v>0</v>
      </c>
      <c r="AB99" s="232">
        <v>0</v>
      </c>
      <c r="AC99" s="232">
        <v>0</v>
      </c>
      <c r="AD99" s="214"/>
      <c r="AE99" s="214"/>
      <c r="AF99" s="214"/>
      <c r="AG99" s="214"/>
      <c r="AH99" s="214"/>
      <c r="AI99" s="214"/>
      <c r="AJ99" s="214"/>
      <c r="AK99" s="214"/>
      <c r="AL99" s="214"/>
      <c r="AM99" s="214"/>
      <c r="AN99" s="214"/>
      <c r="AO99" s="214"/>
      <c r="AP99" s="214"/>
      <c r="AQ99" s="214"/>
      <c r="AR99" s="214"/>
      <c r="AS99" s="214"/>
      <c r="AT99" s="214"/>
      <c r="AU99" s="214"/>
      <c r="AV99" s="1"/>
    </row>
    <row r="100" spans="1:48" x14ac:dyDescent="0.35">
      <c r="A100" s="1"/>
      <c r="B100" s="1"/>
      <c r="C100" s="1"/>
      <c r="D100" s="1"/>
      <c r="E100" s="1"/>
      <c r="F100" s="1"/>
      <c r="G100" s="47">
        <f t="shared" si="3"/>
        <v>88.780581611148648</v>
      </c>
      <c r="H100" s="233" t="s">
        <v>301</v>
      </c>
      <c r="I100" s="232">
        <v>0</v>
      </c>
      <c r="J100" s="232">
        <v>1.7933056666666622</v>
      </c>
      <c r="K100" s="232">
        <v>31.923340781758959</v>
      </c>
      <c r="L100" s="232">
        <v>71.152860477833556</v>
      </c>
      <c r="M100" s="232">
        <v>22.271066299402616</v>
      </c>
      <c r="N100" s="232">
        <v>-61.31438745283927</v>
      </c>
      <c r="O100" s="232">
        <v>106.76774332994438</v>
      </c>
      <c r="P100" s="232">
        <v>19.143551840938869</v>
      </c>
      <c r="Q100" s="232">
        <v>26.648455682278929</v>
      </c>
      <c r="R100" s="232">
        <v>30.775468366588811</v>
      </c>
      <c r="S100" s="232">
        <v>30.200267440137768</v>
      </c>
      <c r="T100" s="232">
        <v>35.98824779519714</v>
      </c>
      <c r="U100" s="232">
        <v>31.992883546541417</v>
      </c>
      <c r="V100" s="232">
        <v>30.77532649349067</v>
      </c>
      <c r="W100" s="232">
        <v>19.631700841010321</v>
      </c>
      <c r="X100" s="232">
        <v>33.355402298291516</v>
      </c>
      <c r="Y100" s="232">
        <v>29.652332824041974</v>
      </c>
      <c r="Z100" s="232">
        <v>28.523850393979082</v>
      </c>
      <c r="AA100" s="232">
        <v>18.195475452933767</v>
      </c>
      <c r="AB100" s="232">
        <v>27.706082894734696</v>
      </c>
      <c r="AC100" s="232">
        <v>18.406148595892191</v>
      </c>
      <c r="AD100" s="214"/>
      <c r="AE100" s="214"/>
      <c r="AF100" s="214"/>
      <c r="AG100" s="214"/>
      <c r="AH100" s="214"/>
      <c r="AI100" s="214"/>
      <c r="AJ100" s="214"/>
      <c r="AK100" s="214"/>
      <c r="AL100" s="214"/>
      <c r="AM100" s="214"/>
      <c r="AN100" s="214"/>
      <c r="AO100" s="214"/>
      <c r="AP100" s="214"/>
      <c r="AQ100" s="214"/>
      <c r="AR100" s="214"/>
      <c r="AS100" s="214"/>
      <c r="AT100" s="214"/>
      <c r="AU100" s="214"/>
      <c r="AV100" s="1"/>
    </row>
    <row r="101" spans="1:48" x14ac:dyDescent="0.35">
      <c r="A101" s="1"/>
      <c r="B101" s="1"/>
      <c r="C101" s="1"/>
      <c r="D101" s="1"/>
      <c r="E101" s="1"/>
      <c r="F101" s="1"/>
      <c r="G101" s="68">
        <f t="shared" si="3"/>
        <v>-18.166053040299161</v>
      </c>
      <c r="H101" s="163" t="s">
        <v>1061</v>
      </c>
      <c r="I101" s="60">
        <v>0</v>
      </c>
      <c r="J101" s="60">
        <v>0</v>
      </c>
      <c r="K101" s="60">
        <v>0</v>
      </c>
      <c r="L101" s="60">
        <v>0</v>
      </c>
      <c r="M101" s="60">
        <v>-26.584134371175509</v>
      </c>
      <c r="N101" s="60">
        <v>-27.119187657621296</v>
      </c>
      <c r="O101" s="60">
        <v>-27.465393190245564</v>
      </c>
      <c r="P101" s="60">
        <v>-4.6852661391892223</v>
      </c>
      <c r="Q101" s="60">
        <v>-4.1036684587192465</v>
      </c>
      <c r="R101" s="60">
        <v>-6.1617415161334508</v>
      </c>
      <c r="S101" s="60">
        <v>-6.8958634459248414</v>
      </c>
      <c r="T101" s="60">
        <v>-6.7740062679124655</v>
      </c>
      <c r="U101" s="60">
        <v>-6.0110316883755788</v>
      </c>
      <c r="V101" s="60">
        <v>-6.7167418526806122</v>
      </c>
      <c r="W101" s="60">
        <v>-6.8425235354898799</v>
      </c>
      <c r="X101" s="60">
        <v>-6.7800902011273045</v>
      </c>
      <c r="Y101" s="60">
        <v>-5.8780733261578177</v>
      </c>
      <c r="Z101" s="60">
        <v>-6.3458948479953143</v>
      </c>
      <c r="AA101" s="60">
        <v>-6.5246590433266629</v>
      </c>
      <c r="AB101" s="60">
        <v>-6.6531446301925028</v>
      </c>
      <c r="AC101" s="60">
        <v>-6.6531446301925028</v>
      </c>
      <c r="AD101" s="55"/>
      <c r="AE101" s="55"/>
      <c r="AF101" s="55"/>
      <c r="AG101" s="55"/>
      <c r="AH101" s="55"/>
      <c r="AI101" s="55"/>
      <c r="AJ101" s="55"/>
      <c r="AK101" s="55"/>
      <c r="AL101" s="55"/>
      <c r="AM101" s="55"/>
      <c r="AN101" s="55"/>
      <c r="AO101" s="55"/>
      <c r="AP101" s="55"/>
      <c r="AQ101" s="55"/>
      <c r="AR101" s="55"/>
      <c r="AS101" s="55"/>
      <c r="AT101" s="55"/>
      <c r="AU101" s="55"/>
      <c r="AV101" s="1"/>
    </row>
    <row r="102" spans="1:48" x14ac:dyDescent="0.35">
      <c r="A102" s="1"/>
      <c r="B102" s="1"/>
      <c r="C102" s="1"/>
      <c r="D102" s="1"/>
      <c r="E102" s="1"/>
      <c r="F102" s="1"/>
      <c r="G102" s="68">
        <f t="shared" si="3"/>
        <v>4.2105902787564986</v>
      </c>
      <c r="H102" s="59" t="s">
        <v>300</v>
      </c>
      <c r="I102" s="60">
        <v>0</v>
      </c>
      <c r="J102" s="60">
        <v>0</v>
      </c>
      <c r="K102" s="60">
        <v>0</v>
      </c>
      <c r="L102" s="60">
        <v>0</v>
      </c>
      <c r="M102" s="60">
        <v>0</v>
      </c>
      <c r="N102" s="60">
        <v>0</v>
      </c>
      <c r="O102" s="60">
        <v>0</v>
      </c>
      <c r="P102" s="60">
        <v>1.6691654260360842</v>
      </c>
      <c r="Q102" s="60">
        <v>2.778626896693368</v>
      </c>
      <c r="R102" s="60">
        <v>0.61587378523598346</v>
      </c>
      <c r="S102" s="60">
        <v>0</v>
      </c>
      <c r="T102" s="60">
        <v>0</v>
      </c>
      <c r="U102" s="60">
        <v>0.87847927664839465</v>
      </c>
      <c r="V102" s="60">
        <v>6.1633701993146453E-2</v>
      </c>
      <c r="W102" s="60">
        <v>5.1092378250001465E-2</v>
      </c>
      <c r="X102" s="60">
        <v>5.5905533079515894E-2</v>
      </c>
      <c r="Y102" s="60">
        <v>0.98673249781553318</v>
      </c>
      <c r="Z102" s="60">
        <v>0.35209348386154316</v>
      </c>
      <c r="AA102" s="60">
        <v>0.34741324829020764</v>
      </c>
      <c r="AB102" s="60">
        <v>0</v>
      </c>
      <c r="AC102" s="60">
        <v>0</v>
      </c>
      <c r="AD102" s="55"/>
      <c r="AE102" s="55"/>
      <c r="AF102" s="55"/>
      <c r="AG102" s="55"/>
      <c r="AH102" s="55"/>
      <c r="AI102" s="55"/>
      <c r="AJ102" s="55"/>
      <c r="AK102" s="55"/>
      <c r="AL102" s="55"/>
      <c r="AM102" s="55"/>
      <c r="AN102" s="55"/>
      <c r="AO102" s="55"/>
      <c r="AP102" s="55"/>
      <c r="AQ102" s="55"/>
      <c r="AR102" s="55"/>
      <c r="AS102" s="55"/>
      <c r="AT102" s="55"/>
      <c r="AU102" s="55"/>
      <c r="AV102" s="1"/>
    </row>
    <row r="103" spans="1:48" x14ac:dyDescent="0.35">
      <c r="A103" s="1"/>
      <c r="B103" s="1"/>
      <c r="C103" s="1"/>
      <c r="D103" s="1"/>
      <c r="E103" s="1"/>
      <c r="F103" s="1"/>
      <c r="G103" s="68">
        <f t="shared" si="3"/>
        <v>22.37664331905566</v>
      </c>
      <c r="H103" s="59" t="s">
        <v>301</v>
      </c>
      <c r="I103" s="60">
        <v>0</v>
      </c>
      <c r="J103" s="60">
        <v>0</v>
      </c>
      <c r="K103" s="60">
        <v>0</v>
      </c>
      <c r="L103" s="60">
        <v>0</v>
      </c>
      <c r="M103" s="60">
        <v>26.584134371175509</v>
      </c>
      <c r="N103" s="60">
        <v>27.119187657621296</v>
      </c>
      <c r="O103" s="60">
        <v>27.465393190245564</v>
      </c>
      <c r="P103" s="60">
        <v>6.3544315652253065</v>
      </c>
      <c r="Q103" s="60">
        <v>6.8822953554126141</v>
      </c>
      <c r="R103" s="60">
        <v>6.7776153013694342</v>
      </c>
      <c r="S103" s="60">
        <v>6.8958634459248414</v>
      </c>
      <c r="T103" s="60">
        <v>6.7740062679124655</v>
      </c>
      <c r="U103" s="60">
        <v>6.8895109650239732</v>
      </c>
      <c r="V103" s="60">
        <v>6.778375554673759</v>
      </c>
      <c r="W103" s="60">
        <v>6.8936159137398816</v>
      </c>
      <c r="X103" s="60">
        <v>6.8359957342068203</v>
      </c>
      <c r="Y103" s="60">
        <v>6.8648058239733514</v>
      </c>
      <c r="Z103" s="60">
        <v>6.6979883318568572</v>
      </c>
      <c r="AA103" s="60">
        <v>6.8720722916168704</v>
      </c>
      <c r="AB103" s="60">
        <v>6.6531446301925028</v>
      </c>
      <c r="AC103" s="60">
        <v>6.6531446301925028</v>
      </c>
      <c r="AD103" s="55"/>
      <c r="AE103" s="55"/>
      <c r="AF103" s="55"/>
      <c r="AG103" s="55"/>
      <c r="AH103" s="55"/>
      <c r="AI103" s="55"/>
      <c r="AJ103" s="55"/>
      <c r="AK103" s="55"/>
      <c r="AL103" s="55"/>
      <c r="AM103" s="55"/>
      <c r="AN103" s="55"/>
      <c r="AO103" s="55"/>
      <c r="AP103" s="55"/>
      <c r="AQ103" s="55"/>
      <c r="AR103" s="55"/>
      <c r="AS103" s="55"/>
      <c r="AT103" s="55"/>
      <c r="AU103" s="55"/>
      <c r="AV103" s="1"/>
    </row>
    <row r="104" spans="1:48" x14ac:dyDescent="0.35">
      <c r="A104" s="1"/>
      <c r="B104" s="1"/>
      <c r="C104" s="1"/>
      <c r="D104" s="1"/>
      <c r="E104" s="1"/>
      <c r="F104" s="1"/>
      <c r="G104" s="47">
        <f t="shared" si="3"/>
        <v>4.2105902787564986</v>
      </c>
      <c r="H104" s="231" t="s">
        <v>312</v>
      </c>
      <c r="I104" s="232">
        <v>0</v>
      </c>
      <c r="J104" s="232">
        <v>0</v>
      </c>
      <c r="K104" s="232">
        <v>0</v>
      </c>
      <c r="L104" s="232">
        <v>0</v>
      </c>
      <c r="M104" s="232">
        <v>0</v>
      </c>
      <c r="N104" s="232">
        <v>0</v>
      </c>
      <c r="O104" s="232">
        <v>0</v>
      </c>
      <c r="P104" s="232">
        <v>1.6691654260360842</v>
      </c>
      <c r="Q104" s="232">
        <v>2.778626896693368</v>
      </c>
      <c r="R104" s="232">
        <v>0.61587378523598346</v>
      </c>
      <c r="S104" s="232">
        <v>0</v>
      </c>
      <c r="T104" s="232">
        <v>0</v>
      </c>
      <c r="U104" s="232">
        <v>0.87847927664839465</v>
      </c>
      <c r="V104" s="232">
        <v>6.1633701993146453E-2</v>
      </c>
      <c r="W104" s="232">
        <v>5.1092378250001465E-2</v>
      </c>
      <c r="X104" s="232">
        <v>5.5905533079515894E-2</v>
      </c>
      <c r="Y104" s="232">
        <v>0.98673249781553318</v>
      </c>
      <c r="Z104" s="232">
        <v>0.35209348386154316</v>
      </c>
      <c r="AA104" s="232">
        <v>0.34741324829020764</v>
      </c>
      <c r="AB104" s="232">
        <v>0</v>
      </c>
      <c r="AC104" s="232">
        <v>0</v>
      </c>
      <c r="AD104" s="214"/>
      <c r="AE104" s="214"/>
      <c r="AF104" s="214"/>
      <c r="AG104" s="214"/>
      <c r="AH104" s="214"/>
      <c r="AI104" s="214"/>
      <c r="AJ104" s="214"/>
      <c r="AK104" s="214"/>
      <c r="AL104" s="214"/>
      <c r="AM104" s="214"/>
      <c r="AN104" s="214"/>
      <c r="AO104" s="214"/>
      <c r="AP104" s="214"/>
      <c r="AQ104" s="214"/>
      <c r="AR104" s="214"/>
      <c r="AS104" s="214"/>
      <c r="AT104" s="214"/>
      <c r="AU104" s="214"/>
      <c r="AV104" s="1"/>
    </row>
    <row r="105" spans="1:48" x14ac:dyDescent="0.35">
      <c r="A105" s="1"/>
      <c r="B105" s="1"/>
      <c r="C105" s="1"/>
      <c r="D105" s="1"/>
      <c r="E105" s="1"/>
      <c r="F105" s="1"/>
      <c r="G105" s="47">
        <f t="shared" si="3"/>
        <v>4.2105902787564986</v>
      </c>
      <c r="H105" s="233" t="s">
        <v>300</v>
      </c>
      <c r="I105" s="232">
        <v>0</v>
      </c>
      <c r="J105" s="232">
        <v>0</v>
      </c>
      <c r="K105" s="232">
        <v>0</v>
      </c>
      <c r="L105" s="232">
        <v>0</v>
      </c>
      <c r="M105" s="232">
        <v>0</v>
      </c>
      <c r="N105" s="232">
        <v>0</v>
      </c>
      <c r="O105" s="232">
        <v>0</v>
      </c>
      <c r="P105" s="232">
        <v>1.6691654260360842</v>
      </c>
      <c r="Q105" s="232">
        <v>2.778626896693368</v>
      </c>
      <c r="R105" s="232">
        <v>0.61587378523598346</v>
      </c>
      <c r="S105" s="232">
        <v>0</v>
      </c>
      <c r="T105" s="232">
        <v>0</v>
      </c>
      <c r="U105" s="232">
        <v>0.87847927664839465</v>
      </c>
      <c r="V105" s="232">
        <v>6.1633701993146453E-2</v>
      </c>
      <c r="W105" s="232">
        <v>5.1092378250001465E-2</v>
      </c>
      <c r="X105" s="232">
        <v>5.5905533079515894E-2</v>
      </c>
      <c r="Y105" s="232">
        <v>0.98673249781553318</v>
      </c>
      <c r="Z105" s="232">
        <v>0.35209348386154316</v>
      </c>
      <c r="AA105" s="232">
        <v>0.34741324829020764</v>
      </c>
      <c r="AB105" s="232">
        <v>0</v>
      </c>
      <c r="AC105" s="232">
        <v>0</v>
      </c>
      <c r="AD105" s="214"/>
      <c r="AE105" s="214"/>
      <c r="AF105" s="214"/>
      <c r="AG105" s="214"/>
      <c r="AH105" s="214"/>
      <c r="AI105" s="214"/>
      <c r="AJ105" s="214"/>
      <c r="AK105" s="214"/>
      <c r="AL105" s="214"/>
      <c r="AM105" s="214"/>
      <c r="AN105" s="214"/>
      <c r="AO105" s="214"/>
      <c r="AP105" s="214"/>
      <c r="AQ105" s="214"/>
      <c r="AR105" s="214"/>
      <c r="AS105" s="214"/>
      <c r="AT105" s="214"/>
      <c r="AU105" s="214"/>
      <c r="AV105" s="1"/>
    </row>
    <row r="106" spans="1:48" x14ac:dyDescent="0.35">
      <c r="A106" s="1"/>
      <c r="B106" s="1"/>
      <c r="C106" s="1"/>
      <c r="D106" s="1"/>
      <c r="E106" s="1"/>
      <c r="F106" s="1"/>
      <c r="G106" s="47">
        <f t="shared" si="3"/>
        <v>0</v>
      </c>
      <c r="H106" s="233" t="s">
        <v>301</v>
      </c>
      <c r="I106" s="232">
        <v>0</v>
      </c>
      <c r="J106" s="232">
        <v>0</v>
      </c>
      <c r="K106" s="232">
        <v>0</v>
      </c>
      <c r="L106" s="232">
        <v>0</v>
      </c>
      <c r="M106" s="232">
        <v>0</v>
      </c>
      <c r="N106" s="232">
        <v>0</v>
      </c>
      <c r="O106" s="232">
        <v>0</v>
      </c>
      <c r="P106" s="232">
        <v>0</v>
      </c>
      <c r="Q106" s="232">
        <v>0</v>
      </c>
      <c r="R106" s="232">
        <v>0</v>
      </c>
      <c r="S106" s="232">
        <v>0</v>
      </c>
      <c r="T106" s="232">
        <v>0</v>
      </c>
      <c r="U106" s="232">
        <v>0</v>
      </c>
      <c r="V106" s="232">
        <v>0</v>
      </c>
      <c r="W106" s="232">
        <v>0</v>
      </c>
      <c r="X106" s="232">
        <v>0</v>
      </c>
      <c r="Y106" s="232">
        <v>0</v>
      </c>
      <c r="Z106" s="232">
        <v>0</v>
      </c>
      <c r="AA106" s="232">
        <v>0</v>
      </c>
      <c r="AB106" s="232">
        <v>0</v>
      </c>
      <c r="AC106" s="232">
        <v>0</v>
      </c>
      <c r="AD106" s="214"/>
      <c r="AE106" s="214"/>
      <c r="AF106" s="214"/>
      <c r="AG106" s="214"/>
      <c r="AH106" s="214"/>
      <c r="AI106" s="214"/>
      <c r="AJ106" s="214"/>
      <c r="AK106" s="214"/>
      <c r="AL106" s="214"/>
      <c r="AM106" s="214"/>
      <c r="AN106" s="214"/>
      <c r="AO106" s="214"/>
      <c r="AP106" s="214"/>
      <c r="AQ106" s="214"/>
      <c r="AR106" s="214"/>
      <c r="AS106" s="214"/>
      <c r="AT106" s="214"/>
      <c r="AU106" s="214"/>
      <c r="AV106" s="1"/>
    </row>
    <row r="107" spans="1:48" x14ac:dyDescent="0.35">
      <c r="A107" s="1"/>
      <c r="B107" s="1"/>
      <c r="C107" s="1"/>
      <c r="D107" s="1"/>
      <c r="E107" s="1"/>
      <c r="F107" s="1"/>
      <c r="G107" s="47">
        <f t="shared" ref="G107:G138" si="4">SUMIF($I$9:$AU$9,G$10,$I107:$AU107)*$G$4*$B$5</f>
        <v>-22.37664331905566</v>
      </c>
      <c r="H107" s="231" t="s">
        <v>311</v>
      </c>
      <c r="I107" s="232">
        <v>0</v>
      </c>
      <c r="J107" s="232">
        <v>0</v>
      </c>
      <c r="K107" s="232">
        <v>0</v>
      </c>
      <c r="L107" s="232">
        <v>0</v>
      </c>
      <c r="M107" s="232">
        <v>-26.584134371175509</v>
      </c>
      <c r="N107" s="232">
        <v>-27.119187657621296</v>
      </c>
      <c r="O107" s="232">
        <v>-27.465393190245564</v>
      </c>
      <c r="P107" s="232">
        <v>-6.3544315652253065</v>
      </c>
      <c r="Q107" s="232">
        <v>-6.8822953554126141</v>
      </c>
      <c r="R107" s="232">
        <v>-6.7776153013694342</v>
      </c>
      <c r="S107" s="232">
        <v>-6.8958634459248414</v>
      </c>
      <c r="T107" s="232">
        <v>-6.7740062679124655</v>
      </c>
      <c r="U107" s="232">
        <v>-6.8895109650239732</v>
      </c>
      <c r="V107" s="232">
        <v>-6.778375554673759</v>
      </c>
      <c r="W107" s="232">
        <v>-6.8936159137398816</v>
      </c>
      <c r="X107" s="232">
        <v>-6.8359957342068203</v>
      </c>
      <c r="Y107" s="232">
        <v>-6.8648058239733514</v>
      </c>
      <c r="Z107" s="232">
        <v>-6.6979883318568572</v>
      </c>
      <c r="AA107" s="232">
        <v>-6.8720722916168704</v>
      </c>
      <c r="AB107" s="232">
        <v>-6.6531446301925028</v>
      </c>
      <c r="AC107" s="232">
        <v>-6.6531446301925028</v>
      </c>
      <c r="AD107" s="214"/>
      <c r="AE107" s="214"/>
      <c r="AF107" s="214"/>
      <c r="AG107" s="214"/>
      <c r="AH107" s="214"/>
      <c r="AI107" s="214"/>
      <c r="AJ107" s="214"/>
      <c r="AK107" s="214"/>
      <c r="AL107" s="214"/>
      <c r="AM107" s="214"/>
      <c r="AN107" s="214"/>
      <c r="AO107" s="214"/>
      <c r="AP107" s="214"/>
      <c r="AQ107" s="214"/>
      <c r="AR107" s="214"/>
      <c r="AS107" s="214"/>
      <c r="AT107" s="214"/>
      <c r="AU107" s="214"/>
      <c r="AV107" s="1"/>
    </row>
    <row r="108" spans="1:48" x14ac:dyDescent="0.35">
      <c r="A108" s="1"/>
      <c r="B108" s="1"/>
      <c r="C108" s="1"/>
      <c r="D108" s="1"/>
      <c r="E108" s="1"/>
      <c r="F108" s="1"/>
      <c r="G108" s="47">
        <f t="shared" si="4"/>
        <v>0</v>
      </c>
      <c r="H108" s="233" t="s">
        <v>300</v>
      </c>
      <c r="I108" s="232">
        <v>0</v>
      </c>
      <c r="J108" s="232">
        <v>0</v>
      </c>
      <c r="K108" s="232">
        <v>0</v>
      </c>
      <c r="L108" s="232">
        <v>0</v>
      </c>
      <c r="M108" s="232">
        <v>0</v>
      </c>
      <c r="N108" s="232">
        <v>0</v>
      </c>
      <c r="O108" s="232">
        <v>0</v>
      </c>
      <c r="P108" s="232">
        <v>0</v>
      </c>
      <c r="Q108" s="232">
        <v>0</v>
      </c>
      <c r="R108" s="232">
        <v>0</v>
      </c>
      <c r="S108" s="232">
        <v>0</v>
      </c>
      <c r="T108" s="232">
        <v>0</v>
      </c>
      <c r="U108" s="232">
        <v>0</v>
      </c>
      <c r="V108" s="232">
        <v>0</v>
      </c>
      <c r="W108" s="232">
        <v>0</v>
      </c>
      <c r="X108" s="232">
        <v>0</v>
      </c>
      <c r="Y108" s="232">
        <v>0</v>
      </c>
      <c r="Z108" s="232">
        <v>0</v>
      </c>
      <c r="AA108" s="232">
        <v>0</v>
      </c>
      <c r="AB108" s="232">
        <v>0</v>
      </c>
      <c r="AC108" s="232">
        <v>0</v>
      </c>
      <c r="AD108" s="214"/>
      <c r="AE108" s="214"/>
      <c r="AF108" s="214"/>
      <c r="AG108" s="214"/>
      <c r="AH108" s="214"/>
      <c r="AI108" s="214"/>
      <c r="AJ108" s="214"/>
      <c r="AK108" s="214"/>
      <c r="AL108" s="214"/>
      <c r="AM108" s="214"/>
      <c r="AN108" s="214"/>
      <c r="AO108" s="214"/>
      <c r="AP108" s="214"/>
      <c r="AQ108" s="214"/>
      <c r="AR108" s="214"/>
      <c r="AS108" s="214"/>
      <c r="AT108" s="214"/>
      <c r="AU108" s="214"/>
      <c r="AV108" s="1"/>
    </row>
    <row r="109" spans="1:48" x14ac:dyDescent="0.35">
      <c r="A109" s="1"/>
      <c r="B109" s="1"/>
      <c r="C109" s="1"/>
      <c r="D109" s="1"/>
      <c r="E109" s="1"/>
      <c r="F109" s="1"/>
      <c r="G109" s="47">
        <f t="shared" si="4"/>
        <v>22.37664331905566</v>
      </c>
      <c r="H109" s="233" t="s">
        <v>301</v>
      </c>
      <c r="I109" s="232">
        <v>0</v>
      </c>
      <c r="J109" s="232">
        <v>0</v>
      </c>
      <c r="K109" s="232">
        <v>0</v>
      </c>
      <c r="L109" s="232">
        <v>0</v>
      </c>
      <c r="M109" s="232">
        <v>26.584134371175509</v>
      </c>
      <c r="N109" s="232">
        <v>27.119187657621296</v>
      </c>
      <c r="O109" s="232">
        <v>27.465393190245564</v>
      </c>
      <c r="P109" s="232">
        <v>6.3544315652253065</v>
      </c>
      <c r="Q109" s="232">
        <v>6.8822953554126141</v>
      </c>
      <c r="R109" s="232">
        <v>6.7776153013694342</v>
      </c>
      <c r="S109" s="232">
        <v>6.8958634459248414</v>
      </c>
      <c r="T109" s="232">
        <v>6.7740062679124655</v>
      </c>
      <c r="U109" s="232">
        <v>6.8895109650239732</v>
      </c>
      <c r="V109" s="232">
        <v>6.778375554673759</v>
      </c>
      <c r="W109" s="232">
        <v>6.8936159137398816</v>
      </c>
      <c r="X109" s="232">
        <v>6.8359957342068203</v>
      </c>
      <c r="Y109" s="232">
        <v>6.8648058239733514</v>
      </c>
      <c r="Z109" s="232">
        <v>6.6979883318568572</v>
      </c>
      <c r="AA109" s="232">
        <v>6.8720722916168704</v>
      </c>
      <c r="AB109" s="232">
        <v>6.6531446301925028</v>
      </c>
      <c r="AC109" s="232">
        <v>6.6531446301925028</v>
      </c>
      <c r="AD109" s="214"/>
      <c r="AE109" s="214"/>
      <c r="AF109" s="214"/>
      <c r="AG109" s="214"/>
      <c r="AH109" s="214"/>
      <c r="AI109" s="214"/>
      <c r="AJ109" s="214"/>
      <c r="AK109" s="214"/>
      <c r="AL109" s="214"/>
      <c r="AM109" s="214"/>
      <c r="AN109" s="214"/>
      <c r="AO109" s="214"/>
      <c r="AP109" s="214"/>
      <c r="AQ109" s="214"/>
      <c r="AR109" s="214"/>
      <c r="AS109" s="214"/>
      <c r="AT109" s="214"/>
      <c r="AU109" s="214"/>
      <c r="AV109" s="1"/>
    </row>
    <row r="110" spans="1:48" x14ac:dyDescent="0.35">
      <c r="A110" s="1"/>
      <c r="B110" s="1"/>
      <c r="C110" s="1"/>
      <c r="D110" s="1"/>
      <c r="E110" s="1"/>
      <c r="F110" s="1"/>
      <c r="G110" s="68">
        <f t="shared" si="4"/>
        <v>-94.343919258569031</v>
      </c>
      <c r="H110" s="163" t="s">
        <v>1062</v>
      </c>
      <c r="I110" s="60">
        <v>-7.8484527227605785</v>
      </c>
      <c r="J110" s="60">
        <v>-15.105825548843875</v>
      </c>
      <c r="K110" s="60">
        <v>-32.360279930324779</v>
      </c>
      <c r="L110" s="60">
        <v>-59.067505746256408</v>
      </c>
      <c r="M110" s="60">
        <v>-89.200170086541334</v>
      </c>
      <c r="N110" s="60">
        <v>-102.23674223074929</v>
      </c>
      <c r="O110" s="60">
        <v>-115.14425740103817</v>
      </c>
      <c r="P110" s="60">
        <v>-23.908089290134061</v>
      </c>
      <c r="Q110" s="60">
        <v>-30.693119300854633</v>
      </c>
      <c r="R110" s="60">
        <v>-28.676104394128917</v>
      </c>
      <c r="S110" s="60">
        <v>-30.180913727771937</v>
      </c>
      <c r="T110" s="60">
        <v>-32.164250058489188</v>
      </c>
      <c r="U110" s="60">
        <v>-45.743815047793021</v>
      </c>
      <c r="V110" s="60">
        <v>-30.803633678593176</v>
      </c>
      <c r="W110" s="60">
        <v>-42.650597759746042</v>
      </c>
      <c r="X110" s="60">
        <v>-41.629915376804639</v>
      </c>
      <c r="Y110" s="60">
        <v>-42.004710472669068</v>
      </c>
      <c r="Z110" s="60">
        <v>-40.061702117472954</v>
      </c>
      <c r="AA110" s="60">
        <v>-38.84418417581837</v>
      </c>
      <c r="AB110" s="60">
        <v>-28.681885108758337</v>
      </c>
      <c r="AC110" s="60">
        <v>-20.942360892981327</v>
      </c>
      <c r="AD110" s="55"/>
      <c r="AE110" s="55"/>
      <c r="AF110" s="55"/>
      <c r="AG110" s="55"/>
      <c r="AH110" s="55"/>
      <c r="AI110" s="55"/>
      <c r="AJ110" s="55"/>
      <c r="AK110" s="55"/>
      <c r="AL110" s="55"/>
      <c r="AM110" s="55"/>
      <c r="AN110" s="55"/>
      <c r="AO110" s="55"/>
      <c r="AP110" s="55"/>
      <c r="AQ110" s="55"/>
      <c r="AR110" s="55"/>
      <c r="AS110" s="55"/>
      <c r="AT110" s="55"/>
      <c r="AU110" s="55"/>
      <c r="AV110" s="1"/>
    </row>
    <row r="111" spans="1:48" x14ac:dyDescent="0.35">
      <c r="A111" s="1"/>
      <c r="B111" s="1"/>
      <c r="C111" s="1"/>
      <c r="D111" s="1"/>
      <c r="E111" s="1"/>
      <c r="F111" s="1"/>
      <c r="G111" s="68">
        <f t="shared" si="4"/>
        <v>0</v>
      </c>
      <c r="H111" s="59" t="s">
        <v>300</v>
      </c>
      <c r="I111" s="60">
        <v>1.7329054972394213</v>
      </c>
      <c r="J111" s="60">
        <v>0.69160376151578706</v>
      </c>
      <c r="K111" s="60">
        <v>0.22718824170994156</v>
      </c>
      <c r="L111" s="60">
        <v>7.2536000000000003E-2</v>
      </c>
      <c r="M111" s="60">
        <v>7.5678589838100774E-2</v>
      </c>
      <c r="N111" s="60">
        <v>7.7966333261425158E-2</v>
      </c>
      <c r="O111" s="60">
        <v>0</v>
      </c>
      <c r="P111" s="60">
        <v>0</v>
      </c>
      <c r="Q111" s="60">
        <v>0</v>
      </c>
      <c r="R111" s="60">
        <v>0</v>
      </c>
      <c r="S111" s="60">
        <v>0</v>
      </c>
      <c r="T111" s="60">
        <v>0</v>
      </c>
      <c r="U111" s="60">
        <v>0</v>
      </c>
      <c r="V111" s="60">
        <v>0</v>
      </c>
      <c r="W111" s="60">
        <v>0</v>
      </c>
      <c r="X111" s="60">
        <v>0</v>
      </c>
      <c r="Y111" s="60">
        <v>0</v>
      </c>
      <c r="Z111" s="60">
        <v>0</v>
      </c>
      <c r="AA111" s="60">
        <v>0</v>
      </c>
      <c r="AB111" s="60">
        <v>0</v>
      </c>
      <c r="AC111" s="60">
        <v>0</v>
      </c>
      <c r="AD111" s="55"/>
      <c r="AE111" s="55"/>
      <c r="AF111" s="55"/>
      <c r="AG111" s="55"/>
      <c r="AH111" s="55"/>
      <c r="AI111" s="55"/>
      <c r="AJ111" s="55"/>
      <c r="AK111" s="55"/>
      <c r="AL111" s="55"/>
      <c r="AM111" s="55"/>
      <c r="AN111" s="55"/>
      <c r="AO111" s="55"/>
      <c r="AP111" s="55"/>
      <c r="AQ111" s="55"/>
      <c r="AR111" s="55"/>
      <c r="AS111" s="55"/>
      <c r="AT111" s="55"/>
      <c r="AU111" s="55"/>
      <c r="AV111" s="1"/>
    </row>
    <row r="112" spans="1:48" x14ac:dyDescent="0.35">
      <c r="A112" s="1"/>
      <c r="B112" s="1"/>
      <c r="C112" s="1"/>
      <c r="D112" s="1"/>
      <c r="E112" s="1"/>
      <c r="F112" s="1"/>
      <c r="G112" s="68">
        <f t="shared" si="4"/>
        <v>94.343919258569031</v>
      </c>
      <c r="H112" s="59" t="s">
        <v>301</v>
      </c>
      <c r="I112" s="60">
        <v>9.5813582200000003</v>
      </c>
      <c r="J112" s="60">
        <v>15.797429310359661</v>
      </c>
      <c r="K112" s="60">
        <v>32.587468172034718</v>
      </c>
      <c r="L112" s="60">
        <v>59.140041746256408</v>
      </c>
      <c r="M112" s="60">
        <v>89.275848676379439</v>
      </c>
      <c r="N112" s="60">
        <v>102.31470856401072</v>
      </c>
      <c r="O112" s="60">
        <v>115.14425740103817</v>
      </c>
      <c r="P112" s="60">
        <v>23.908089290134061</v>
      </c>
      <c r="Q112" s="60">
        <v>30.693119300854633</v>
      </c>
      <c r="R112" s="60">
        <v>28.676104394128917</v>
      </c>
      <c r="S112" s="60">
        <v>30.180913727771937</v>
      </c>
      <c r="T112" s="60">
        <v>32.164250058489188</v>
      </c>
      <c r="U112" s="60">
        <v>45.743815047793021</v>
      </c>
      <c r="V112" s="60">
        <v>30.803633678593176</v>
      </c>
      <c r="W112" s="60">
        <v>42.650597759746042</v>
      </c>
      <c r="X112" s="60">
        <v>41.629915376804639</v>
      </c>
      <c r="Y112" s="60">
        <v>42.004710472669068</v>
      </c>
      <c r="Z112" s="60">
        <v>40.061702117472954</v>
      </c>
      <c r="AA112" s="60">
        <v>38.84418417581837</v>
      </c>
      <c r="AB112" s="60">
        <v>28.681885108758337</v>
      </c>
      <c r="AC112" s="60">
        <v>20.942360892981327</v>
      </c>
      <c r="AD112" s="55"/>
      <c r="AE112" s="55"/>
      <c r="AF112" s="55"/>
      <c r="AG112" s="55"/>
      <c r="AH112" s="55"/>
      <c r="AI112" s="55"/>
      <c r="AJ112" s="55"/>
      <c r="AK112" s="55"/>
      <c r="AL112" s="55"/>
      <c r="AM112" s="55"/>
      <c r="AN112" s="55"/>
      <c r="AO112" s="55"/>
      <c r="AP112" s="55"/>
      <c r="AQ112" s="55"/>
      <c r="AR112" s="55"/>
      <c r="AS112" s="55"/>
      <c r="AT112" s="55"/>
      <c r="AU112" s="55"/>
      <c r="AV112" s="1"/>
    </row>
    <row r="113" spans="1:48" x14ac:dyDescent="0.35">
      <c r="A113" s="1"/>
      <c r="B113" s="1"/>
      <c r="C113" s="1"/>
      <c r="D113" s="1"/>
      <c r="E113" s="1"/>
      <c r="F113" s="1"/>
      <c r="G113" s="47">
        <f t="shared" si="4"/>
        <v>-94.343919258569031</v>
      </c>
      <c r="H113" s="231" t="s">
        <v>311</v>
      </c>
      <c r="I113" s="232">
        <v>-7.8484527227605785</v>
      </c>
      <c r="J113" s="232">
        <v>-15.105825548843875</v>
      </c>
      <c r="K113" s="232">
        <v>-32.360279930324779</v>
      </c>
      <c r="L113" s="232">
        <v>-59.067505746256408</v>
      </c>
      <c r="M113" s="232">
        <v>-89.200170086541334</v>
      </c>
      <c r="N113" s="232">
        <v>-102.23674223074929</v>
      </c>
      <c r="O113" s="232">
        <v>-115.14425740103817</v>
      </c>
      <c r="P113" s="232">
        <v>-23.908089290134061</v>
      </c>
      <c r="Q113" s="232">
        <v>-30.693119300854633</v>
      </c>
      <c r="R113" s="232">
        <v>-28.676104394128917</v>
      </c>
      <c r="S113" s="232">
        <v>-30.180913727771937</v>
      </c>
      <c r="T113" s="232">
        <v>-32.164250058489188</v>
      </c>
      <c r="U113" s="232">
        <v>-45.743815047793021</v>
      </c>
      <c r="V113" s="232">
        <v>-30.803633678593176</v>
      </c>
      <c r="W113" s="232">
        <v>-42.650597759746042</v>
      </c>
      <c r="X113" s="232">
        <v>-41.629915376804639</v>
      </c>
      <c r="Y113" s="232">
        <v>-42.004710472669068</v>
      </c>
      <c r="Z113" s="232">
        <v>-40.061702117472954</v>
      </c>
      <c r="AA113" s="232">
        <v>-38.84418417581837</v>
      </c>
      <c r="AB113" s="232">
        <v>-28.681885108758337</v>
      </c>
      <c r="AC113" s="232">
        <v>-20.942360892981327</v>
      </c>
      <c r="AD113" s="214"/>
      <c r="AE113" s="214"/>
      <c r="AF113" s="214"/>
      <c r="AG113" s="214"/>
      <c r="AH113" s="214"/>
      <c r="AI113" s="214"/>
      <c r="AJ113" s="214"/>
      <c r="AK113" s="214"/>
      <c r="AL113" s="214"/>
      <c r="AM113" s="214"/>
      <c r="AN113" s="214"/>
      <c r="AO113" s="214"/>
      <c r="AP113" s="214"/>
      <c r="AQ113" s="214"/>
      <c r="AR113" s="214"/>
      <c r="AS113" s="214"/>
      <c r="AT113" s="214"/>
      <c r="AU113" s="214"/>
      <c r="AV113" s="1"/>
    </row>
    <row r="114" spans="1:48" x14ac:dyDescent="0.35">
      <c r="A114" s="1"/>
      <c r="B114" s="1"/>
      <c r="C114" s="1"/>
      <c r="D114" s="1"/>
      <c r="E114" s="1"/>
      <c r="F114" s="1"/>
      <c r="G114" s="47">
        <f t="shared" si="4"/>
        <v>0</v>
      </c>
      <c r="H114" s="233" t="s">
        <v>300</v>
      </c>
      <c r="I114" s="232">
        <v>1.7329054972394213</v>
      </c>
      <c r="J114" s="232">
        <v>0.69160376151578706</v>
      </c>
      <c r="K114" s="232">
        <v>0.22718824170994156</v>
      </c>
      <c r="L114" s="232">
        <v>7.2536000000000003E-2</v>
      </c>
      <c r="M114" s="232">
        <v>7.5678589838100774E-2</v>
      </c>
      <c r="N114" s="232">
        <v>7.7966333261425158E-2</v>
      </c>
      <c r="O114" s="232">
        <v>0</v>
      </c>
      <c r="P114" s="232">
        <v>0</v>
      </c>
      <c r="Q114" s="232">
        <v>0</v>
      </c>
      <c r="R114" s="232">
        <v>0</v>
      </c>
      <c r="S114" s="232">
        <v>0</v>
      </c>
      <c r="T114" s="232">
        <v>0</v>
      </c>
      <c r="U114" s="232">
        <v>0</v>
      </c>
      <c r="V114" s="232">
        <v>0</v>
      </c>
      <c r="W114" s="232">
        <v>0</v>
      </c>
      <c r="X114" s="232">
        <v>0</v>
      </c>
      <c r="Y114" s="232">
        <v>0</v>
      </c>
      <c r="Z114" s="232">
        <v>0</v>
      </c>
      <c r="AA114" s="232">
        <v>0</v>
      </c>
      <c r="AB114" s="232">
        <v>0</v>
      </c>
      <c r="AC114" s="232">
        <v>0</v>
      </c>
      <c r="AD114" s="214"/>
      <c r="AE114" s="214"/>
      <c r="AF114" s="214"/>
      <c r="AG114" s="214"/>
      <c r="AH114" s="214"/>
      <c r="AI114" s="214"/>
      <c r="AJ114" s="214"/>
      <c r="AK114" s="214"/>
      <c r="AL114" s="214"/>
      <c r="AM114" s="214"/>
      <c r="AN114" s="214"/>
      <c r="AO114" s="214"/>
      <c r="AP114" s="214"/>
      <c r="AQ114" s="214"/>
      <c r="AR114" s="214"/>
      <c r="AS114" s="214"/>
      <c r="AT114" s="214"/>
      <c r="AU114" s="214"/>
      <c r="AV114" s="1"/>
    </row>
    <row r="115" spans="1:48" x14ac:dyDescent="0.35">
      <c r="A115" s="1"/>
      <c r="B115" s="1"/>
      <c r="C115" s="1"/>
      <c r="D115" s="1"/>
      <c r="E115" s="1"/>
      <c r="F115" s="1"/>
      <c r="G115" s="47">
        <f t="shared" si="4"/>
        <v>94.343919258569031</v>
      </c>
      <c r="H115" s="233" t="s">
        <v>301</v>
      </c>
      <c r="I115" s="232">
        <v>9.5813582200000003</v>
      </c>
      <c r="J115" s="232">
        <v>15.797429310359661</v>
      </c>
      <c r="K115" s="232">
        <v>32.587468172034718</v>
      </c>
      <c r="L115" s="232">
        <v>59.140041746256408</v>
      </c>
      <c r="M115" s="232">
        <v>89.275848676379439</v>
      </c>
      <c r="N115" s="232">
        <v>102.31470856401072</v>
      </c>
      <c r="O115" s="232">
        <v>115.14425740103817</v>
      </c>
      <c r="P115" s="232">
        <v>23.908089290134061</v>
      </c>
      <c r="Q115" s="232">
        <v>30.693119300854633</v>
      </c>
      <c r="R115" s="232">
        <v>28.676104394128917</v>
      </c>
      <c r="S115" s="232">
        <v>30.180913727771937</v>
      </c>
      <c r="T115" s="232">
        <v>32.164250058489188</v>
      </c>
      <c r="U115" s="232">
        <v>45.743815047793021</v>
      </c>
      <c r="V115" s="232">
        <v>30.803633678593176</v>
      </c>
      <c r="W115" s="232">
        <v>42.650597759746042</v>
      </c>
      <c r="X115" s="232">
        <v>41.629915376804639</v>
      </c>
      <c r="Y115" s="232">
        <v>42.004710472669068</v>
      </c>
      <c r="Z115" s="232">
        <v>40.061702117472954</v>
      </c>
      <c r="AA115" s="232">
        <v>38.84418417581837</v>
      </c>
      <c r="AB115" s="232">
        <v>28.681885108758337</v>
      </c>
      <c r="AC115" s="232">
        <v>20.942360892981327</v>
      </c>
      <c r="AD115" s="214"/>
      <c r="AE115" s="214"/>
      <c r="AF115" s="214"/>
      <c r="AG115" s="214"/>
      <c r="AH115" s="214"/>
      <c r="AI115" s="214"/>
      <c r="AJ115" s="214"/>
      <c r="AK115" s="214"/>
      <c r="AL115" s="214"/>
      <c r="AM115" s="214"/>
      <c r="AN115" s="214"/>
      <c r="AO115" s="214"/>
      <c r="AP115" s="214"/>
      <c r="AQ115" s="214"/>
      <c r="AR115" s="214"/>
      <c r="AS115" s="214"/>
      <c r="AT115" s="214"/>
      <c r="AU115" s="214"/>
      <c r="AV115" s="1"/>
    </row>
    <row r="116" spans="1:48" x14ac:dyDescent="0.35">
      <c r="A116" s="1"/>
      <c r="B116" s="1"/>
      <c r="C116" s="1"/>
      <c r="D116" s="1"/>
      <c r="E116" s="1"/>
      <c r="F116" s="1"/>
      <c r="G116" s="68">
        <f t="shared" si="4"/>
        <v>4.0479243861762999</v>
      </c>
      <c r="H116" s="163" t="s">
        <v>1063</v>
      </c>
      <c r="I116" s="60">
        <v>6.1200860300000013</v>
      </c>
      <c r="J116" s="60">
        <v>9.0182465599999997</v>
      </c>
      <c r="K116" s="60">
        <v>3.3385728699999997</v>
      </c>
      <c r="L116" s="60">
        <v>3.3919499899999996</v>
      </c>
      <c r="M116" s="60">
        <v>3.5389047099999997</v>
      </c>
      <c r="N116" s="60">
        <v>1.75763377</v>
      </c>
      <c r="O116" s="60">
        <v>0.39139424999999994</v>
      </c>
      <c r="P116" s="60">
        <v>5.9864540000000001E-2</v>
      </c>
      <c r="Q116" s="60">
        <v>1.3990467099999999</v>
      </c>
      <c r="R116" s="60">
        <v>0.68</v>
      </c>
      <c r="S116" s="60">
        <v>2.7291324600000002</v>
      </c>
      <c r="T116" s="60">
        <v>0.75064967000000005</v>
      </c>
      <c r="U116" s="60">
        <v>3.0126536599999998</v>
      </c>
      <c r="V116" s="60">
        <v>0</v>
      </c>
      <c r="W116" s="60">
        <v>2.5345568499999995</v>
      </c>
      <c r="X116" s="60">
        <v>0.75064967000000005</v>
      </c>
      <c r="Y116" s="60">
        <v>0.30963319</v>
      </c>
      <c r="Z116" s="60">
        <v>1.0519738783950852</v>
      </c>
      <c r="AA116" s="60">
        <v>3.1559744799999998</v>
      </c>
      <c r="AB116" s="60">
        <v>0.95326436999999997</v>
      </c>
      <c r="AC116" s="60">
        <v>1.32630246</v>
      </c>
      <c r="AD116" s="55"/>
      <c r="AE116" s="55"/>
      <c r="AF116" s="55"/>
      <c r="AG116" s="55"/>
      <c r="AH116" s="55"/>
      <c r="AI116" s="55"/>
      <c r="AJ116" s="55"/>
      <c r="AK116" s="55"/>
      <c r="AL116" s="55"/>
      <c r="AM116" s="55"/>
      <c r="AN116" s="55"/>
      <c r="AO116" s="55"/>
      <c r="AP116" s="55"/>
      <c r="AQ116" s="55"/>
      <c r="AR116" s="55"/>
      <c r="AS116" s="55"/>
      <c r="AT116" s="55"/>
      <c r="AU116" s="55"/>
      <c r="AV116" s="1"/>
    </row>
    <row r="117" spans="1:48" x14ac:dyDescent="0.35">
      <c r="A117" s="1"/>
      <c r="B117" s="1"/>
      <c r="C117" s="1"/>
      <c r="D117" s="1"/>
      <c r="E117" s="1"/>
      <c r="F117" s="1"/>
      <c r="G117" s="68">
        <f t="shared" si="4"/>
        <v>4.0479243861762999</v>
      </c>
      <c r="H117" s="59" t="s">
        <v>300</v>
      </c>
      <c r="I117" s="60">
        <v>6.1200860300000013</v>
      </c>
      <c r="J117" s="60">
        <v>9.0182465599999997</v>
      </c>
      <c r="K117" s="60">
        <v>3.3385728699999997</v>
      </c>
      <c r="L117" s="60">
        <v>3.3919499899999996</v>
      </c>
      <c r="M117" s="60">
        <v>3.5389047099999997</v>
      </c>
      <c r="N117" s="60">
        <v>1.75763377</v>
      </c>
      <c r="O117" s="60">
        <v>0.39139424999999994</v>
      </c>
      <c r="P117" s="60">
        <v>5.9864540000000001E-2</v>
      </c>
      <c r="Q117" s="60">
        <v>1.3990467099999999</v>
      </c>
      <c r="R117" s="60">
        <v>0.68</v>
      </c>
      <c r="S117" s="60">
        <v>2.7291324600000002</v>
      </c>
      <c r="T117" s="60">
        <v>0.75064967000000005</v>
      </c>
      <c r="U117" s="60">
        <v>3.0126536599999998</v>
      </c>
      <c r="V117" s="60">
        <v>0</v>
      </c>
      <c r="W117" s="60">
        <v>2.5345568499999995</v>
      </c>
      <c r="X117" s="60">
        <v>0.75064967000000005</v>
      </c>
      <c r="Y117" s="60">
        <v>0.30963319</v>
      </c>
      <c r="Z117" s="60">
        <v>1.0519738783950852</v>
      </c>
      <c r="AA117" s="60">
        <v>3.1559744799999998</v>
      </c>
      <c r="AB117" s="60">
        <v>0.95326436999999997</v>
      </c>
      <c r="AC117" s="60">
        <v>1.32630246</v>
      </c>
      <c r="AD117" s="55"/>
      <c r="AE117" s="55"/>
      <c r="AF117" s="55"/>
      <c r="AG117" s="55"/>
      <c r="AH117" s="55"/>
      <c r="AI117" s="55"/>
      <c r="AJ117" s="55"/>
      <c r="AK117" s="55"/>
      <c r="AL117" s="55"/>
      <c r="AM117" s="55"/>
      <c r="AN117" s="55"/>
      <c r="AO117" s="55"/>
      <c r="AP117" s="55"/>
      <c r="AQ117" s="55"/>
      <c r="AR117" s="55"/>
      <c r="AS117" s="55"/>
      <c r="AT117" s="55"/>
      <c r="AU117" s="55"/>
      <c r="AV117" s="1"/>
    </row>
    <row r="118" spans="1:48" x14ac:dyDescent="0.35">
      <c r="A118" s="1"/>
      <c r="B118" s="1"/>
      <c r="C118" s="1"/>
      <c r="D118" s="1"/>
      <c r="E118" s="1"/>
      <c r="F118" s="1"/>
      <c r="G118" s="69">
        <f t="shared" si="4"/>
        <v>0</v>
      </c>
      <c r="H118" s="63" t="s">
        <v>301</v>
      </c>
      <c r="I118" s="64">
        <v>0</v>
      </c>
      <c r="J118" s="64">
        <v>0</v>
      </c>
      <c r="K118" s="64">
        <v>0</v>
      </c>
      <c r="L118" s="64">
        <v>0</v>
      </c>
      <c r="M118" s="64">
        <v>0</v>
      </c>
      <c r="N118" s="64">
        <v>0</v>
      </c>
      <c r="O118" s="64">
        <v>0</v>
      </c>
      <c r="P118" s="64">
        <v>0</v>
      </c>
      <c r="Q118" s="64">
        <v>0</v>
      </c>
      <c r="R118" s="64">
        <v>0</v>
      </c>
      <c r="S118" s="64">
        <v>0</v>
      </c>
      <c r="T118" s="64">
        <v>0</v>
      </c>
      <c r="U118" s="64">
        <v>0</v>
      </c>
      <c r="V118" s="64">
        <v>0</v>
      </c>
      <c r="W118" s="64">
        <v>0</v>
      </c>
      <c r="X118" s="64">
        <v>0</v>
      </c>
      <c r="Y118" s="64">
        <v>0</v>
      </c>
      <c r="Z118" s="64">
        <v>0</v>
      </c>
      <c r="AA118" s="64">
        <v>0</v>
      </c>
      <c r="AB118" s="64">
        <v>0</v>
      </c>
      <c r="AC118" s="64">
        <v>0</v>
      </c>
      <c r="AD118" s="218"/>
      <c r="AE118" s="218"/>
      <c r="AF118" s="218"/>
      <c r="AG118" s="218"/>
      <c r="AH118" s="218"/>
      <c r="AI118" s="218"/>
      <c r="AJ118" s="218"/>
      <c r="AK118" s="218"/>
      <c r="AL118" s="218"/>
      <c r="AM118" s="218"/>
      <c r="AN118" s="218"/>
      <c r="AO118" s="218"/>
      <c r="AP118" s="218"/>
      <c r="AQ118" s="218"/>
      <c r="AR118" s="218"/>
      <c r="AS118" s="218"/>
      <c r="AT118" s="218"/>
      <c r="AU118" s="218"/>
      <c r="AV118" s="1"/>
    </row>
    <row r="119" spans="1:48" x14ac:dyDescent="0.35">
      <c r="A119" s="1"/>
      <c r="B119" s="1"/>
      <c r="C119" s="1"/>
      <c r="D119" s="1"/>
      <c r="E119" s="1"/>
      <c r="F119" s="1"/>
      <c r="G119" s="161">
        <f t="shared" si="4"/>
        <v>495.90104056265267</v>
      </c>
      <c r="H119" s="157" t="s">
        <v>313</v>
      </c>
      <c r="I119" s="158">
        <v>580.75581230529235</v>
      </c>
      <c r="J119" s="158">
        <v>797.84588886796132</v>
      </c>
      <c r="K119" s="158">
        <v>632.08638173559359</v>
      </c>
      <c r="L119" s="158">
        <v>740.97291598979041</v>
      </c>
      <c r="M119" s="158">
        <v>578.03750830087574</v>
      </c>
      <c r="N119" s="158">
        <v>536.35753965972549</v>
      </c>
      <c r="O119" s="158">
        <v>524.22355229611298</v>
      </c>
      <c r="P119" s="158">
        <v>110.77948401698272</v>
      </c>
      <c r="Q119" s="158">
        <v>161.10335904653164</v>
      </c>
      <c r="R119" s="158">
        <v>152.82383011912151</v>
      </c>
      <c r="S119" s="158">
        <v>171.66512406178427</v>
      </c>
      <c r="T119" s="158">
        <v>153.27192653402139</v>
      </c>
      <c r="U119" s="158">
        <v>144.85479254892715</v>
      </c>
      <c r="V119" s="158">
        <v>179.80652604140809</v>
      </c>
      <c r="W119" s="158">
        <v>189.59721372573904</v>
      </c>
      <c r="X119" s="158">
        <v>153.52036861869331</v>
      </c>
      <c r="Y119" s="158">
        <v>114.05207218659423</v>
      </c>
      <c r="Z119" s="158">
        <v>142.40437462723753</v>
      </c>
      <c r="AA119" s="158">
        <v>174.84956072918493</v>
      </c>
      <c r="AB119" s="158">
        <v>139.51837532933615</v>
      </c>
      <c r="AC119" s="158">
        <v>147.21275077535617</v>
      </c>
      <c r="AD119" s="158"/>
      <c r="AE119" s="158"/>
      <c r="AF119" s="158"/>
      <c r="AG119" s="158"/>
      <c r="AH119" s="158"/>
      <c r="AI119" s="158"/>
      <c r="AJ119" s="158"/>
      <c r="AK119" s="158"/>
      <c r="AL119" s="158"/>
      <c r="AM119" s="158"/>
      <c r="AN119" s="158"/>
      <c r="AO119" s="158"/>
      <c r="AP119" s="158"/>
      <c r="AQ119" s="158"/>
      <c r="AR119" s="158"/>
      <c r="AS119" s="158"/>
      <c r="AT119" s="158"/>
      <c r="AU119" s="158"/>
      <c r="AV119" s="1"/>
    </row>
    <row r="120" spans="1:48" x14ac:dyDescent="0.35">
      <c r="A120" s="1"/>
      <c r="B120" s="1"/>
      <c r="C120" s="1"/>
      <c r="D120" s="1"/>
      <c r="E120" s="1"/>
      <c r="F120" s="1"/>
      <c r="G120" s="161">
        <f t="shared" si="4"/>
        <v>578.00318950382018</v>
      </c>
      <c r="H120" s="212" t="s">
        <v>300</v>
      </c>
      <c r="I120" s="158">
        <v>637.23943021669731</v>
      </c>
      <c r="J120" s="158">
        <v>872.38931918073251</v>
      </c>
      <c r="K120" s="158">
        <v>710.58434738428207</v>
      </c>
      <c r="L120" s="158">
        <v>817.36093730203606</v>
      </c>
      <c r="M120" s="158">
        <v>662.21354863768215</v>
      </c>
      <c r="N120" s="158">
        <v>614.88983838864954</v>
      </c>
      <c r="O120" s="158">
        <v>612.40436347303717</v>
      </c>
      <c r="P120" s="158">
        <v>129.75791043153839</v>
      </c>
      <c r="Q120" s="158">
        <v>179.83984015231039</v>
      </c>
      <c r="R120" s="158">
        <v>187.70021184511057</v>
      </c>
      <c r="S120" s="158">
        <v>197.81007877679411</v>
      </c>
      <c r="T120" s="158">
        <v>175.42797431254689</v>
      </c>
      <c r="U120" s="158">
        <v>164.42081265478362</v>
      </c>
      <c r="V120" s="158">
        <v>199.05533810339574</v>
      </c>
      <c r="W120" s="158">
        <v>213.21838847086832</v>
      </c>
      <c r="X120" s="158">
        <v>174.41731536530847</v>
      </c>
      <c r="Y120" s="158">
        <v>134.0059993041915</v>
      </c>
      <c r="Z120" s="158">
        <v>158.7311750224286</v>
      </c>
      <c r="AA120" s="158">
        <v>193.95859969590518</v>
      </c>
      <c r="AB120" s="158">
        <v>150.97302952035278</v>
      </c>
      <c r="AC120" s="158">
        <v>156.26284605900582</v>
      </c>
      <c r="AD120" s="158"/>
      <c r="AE120" s="158"/>
      <c r="AF120" s="158"/>
      <c r="AG120" s="158"/>
      <c r="AH120" s="158"/>
      <c r="AI120" s="158"/>
      <c r="AJ120" s="158"/>
      <c r="AK120" s="158"/>
      <c r="AL120" s="158"/>
      <c r="AM120" s="158"/>
      <c r="AN120" s="158"/>
      <c r="AO120" s="158"/>
      <c r="AP120" s="158"/>
      <c r="AQ120" s="158"/>
      <c r="AR120" s="158"/>
      <c r="AS120" s="158"/>
      <c r="AT120" s="158"/>
      <c r="AU120" s="158"/>
      <c r="AV120" s="1"/>
    </row>
    <row r="121" spans="1:48" x14ac:dyDescent="0.35">
      <c r="A121" s="1"/>
      <c r="B121" s="1"/>
      <c r="C121" s="1"/>
      <c r="D121" s="1"/>
      <c r="E121" s="1"/>
      <c r="F121" s="1"/>
      <c r="G121" s="161">
        <f t="shared" si="4"/>
        <v>82.102148941167499</v>
      </c>
      <c r="H121" s="212" t="s">
        <v>301</v>
      </c>
      <c r="I121" s="158">
        <v>56.483617911404977</v>
      </c>
      <c r="J121" s="158">
        <v>74.543430312771193</v>
      </c>
      <c r="K121" s="158">
        <v>78.497965648688464</v>
      </c>
      <c r="L121" s="158">
        <v>76.388021312245698</v>
      </c>
      <c r="M121" s="158">
        <v>84.176040336806352</v>
      </c>
      <c r="N121" s="158">
        <v>78.532298728924076</v>
      </c>
      <c r="O121" s="158">
        <v>88.18081117692418</v>
      </c>
      <c r="P121" s="158">
        <v>18.978426414555667</v>
      </c>
      <c r="Q121" s="158">
        <v>18.736481105778736</v>
      </c>
      <c r="R121" s="158">
        <v>34.876381725989077</v>
      </c>
      <c r="S121" s="158">
        <v>26.144954715009849</v>
      </c>
      <c r="T121" s="158">
        <v>22.156047778525501</v>
      </c>
      <c r="U121" s="158">
        <v>19.566020105856481</v>
      </c>
      <c r="V121" s="158">
        <v>19.248812061987639</v>
      </c>
      <c r="W121" s="158">
        <v>23.621174745129295</v>
      </c>
      <c r="X121" s="158">
        <v>20.896946746615168</v>
      </c>
      <c r="Y121" s="158">
        <v>19.953927117597274</v>
      </c>
      <c r="Z121" s="158">
        <v>16.326800395191079</v>
      </c>
      <c r="AA121" s="158">
        <v>19.109038966720256</v>
      </c>
      <c r="AB121" s="158">
        <v>11.454654191016616</v>
      </c>
      <c r="AC121" s="158">
        <v>9.0500952836496467</v>
      </c>
      <c r="AD121" s="158"/>
      <c r="AE121" s="158"/>
      <c r="AF121" s="158"/>
      <c r="AG121" s="158"/>
      <c r="AH121" s="158"/>
      <c r="AI121" s="158"/>
      <c r="AJ121" s="158"/>
      <c r="AK121" s="158"/>
      <c r="AL121" s="158"/>
      <c r="AM121" s="158"/>
      <c r="AN121" s="158"/>
      <c r="AO121" s="158"/>
      <c r="AP121" s="158"/>
      <c r="AQ121" s="158"/>
      <c r="AR121" s="158"/>
      <c r="AS121" s="158"/>
      <c r="AT121" s="158"/>
      <c r="AU121" s="158"/>
      <c r="AV121" s="1"/>
    </row>
    <row r="122" spans="1:48" x14ac:dyDescent="0.35">
      <c r="A122" s="1"/>
      <c r="B122" s="1"/>
      <c r="C122" s="1"/>
      <c r="D122" s="1"/>
      <c r="E122" s="1"/>
      <c r="F122" s="1"/>
      <c r="G122" s="38">
        <f t="shared" si="4"/>
        <v>312.36433978647767</v>
      </c>
      <c r="H122" s="53" t="s">
        <v>314</v>
      </c>
      <c r="I122" s="55">
        <v>490.07730811494025</v>
      </c>
      <c r="J122" s="55">
        <v>664.53172692974579</v>
      </c>
      <c r="K122" s="55">
        <v>449.1319798706221</v>
      </c>
      <c r="L122" s="55">
        <v>559.58671883062482</v>
      </c>
      <c r="M122" s="55">
        <v>398.14594922224296</v>
      </c>
      <c r="N122" s="55">
        <v>370.43510060897927</v>
      </c>
      <c r="O122" s="55">
        <v>343.91005188499082</v>
      </c>
      <c r="P122" s="55">
        <v>59.096737881252089</v>
      </c>
      <c r="Q122" s="55">
        <v>108.73266145961102</v>
      </c>
      <c r="R122" s="55">
        <v>97.075378760459358</v>
      </c>
      <c r="S122" s="55">
        <v>110.74533649042735</v>
      </c>
      <c r="T122" s="55">
        <v>82.280879768286738</v>
      </c>
      <c r="U122" s="55">
        <v>72.645717719592568</v>
      </c>
      <c r="V122" s="55">
        <v>102.72475567017932</v>
      </c>
      <c r="W122" s="55">
        <v>98.814333567103247</v>
      </c>
      <c r="X122" s="55">
        <v>72.949489814761179</v>
      </c>
      <c r="Y122" s="55">
        <v>39.514664418931787</v>
      </c>
      <c r="Z122" s="55">
        <v>70.798209534603345</v>
      </c>
      <c r="AA122" s="55">
        <v>88.174003556453897</v>
      </c>
      <c r="AB122" s="55">
        <v>62.018606381475252</v>
      </c>
      <c r="AC122" s="55">
        <v>79.251171790368886</v>
      </c>
      <c r="AD122" s="55"/>
      <c r="AE122" s="55"/>
      <c r="AF122" s="55"/>
      <c r="AG122" s="55"/>
      <c r="AH122" s="55"/>
      <c r="AI122" s="55"/>
      <c r="AJ122" s="55"/>
      <c r="AK122" s="55"/>
      <c r="AL122" s="55"/>
      <c r="AM122" s="55"/>
      <c r="AN122" s="55"/>
      <c r="AO122" s="55"/>
      <c r="AP122" s="55"/>
      <c r="AQ122" s="55"/>
      <c r="AR122" s="55"/>
      <c r="AS122" s="55"/>
      <c r="AT122" s="55"/>
      <c r="AU122" s="55"/>
      <c r="AV122" s="1"/>
    </row>
    <row r="123" spans="1:48" x14ac:dyDescent="0.35">
      <c r="A123" s="1"/>
      <c r="B123" s="1"/>
      <c r="C123" s="1"/>
      <c r="D123" s="1"/>
      <c r="E123" s="1"/>
      <c r="F123" s="1"/>
      <c r="G123" s="38">
        <f t="shared" si="4"/>
        <v>340.53676277349103</v>
      </c>
      <c r="H123" s="57" t="s">
        <v>300</v>
      </c>
      <c r="I123" s="55">
        <v>503.43866994285975</v>
      </c>
      <c r="J123" s="55">
        <v>674.9438109782958</v>
      </c>
      <c r="K123" s="55">
        <v>463.42733229909953</v>
      </c>
      <c r="L123" s="55">
        <v>581.6272564206248</v>
      </c>
      <c r="M123" s="55">
        <v>420.18648681224295</v>
      </c>
      <c r="N123" s="55">
        <v>391.82032916216599</v>
      </c>
      <c r="O123" s="55">
        <v>365.73018863878622</v>
      </c>
      <c r="P123" s="55">
        <v>62.377063483090247</v>
      </c>
      <c r="Q123" s="55">
        <v>111.26115159933711</v>
      </c>
      <c r="R123" s="55">
        <v>114.4340681473745</v>
      </c>
      <c r="S123" s="55">
        <v>121.4580557519439</v>
      </c>
      <c r="T123" s="55">
        <v>89.59936376098301</v>
      </c>
      <c r="U123" s="55">
        <v>77.280221236123808</v>
      </c>
      <c r="V123" s="55">
        <v>106.93698365865694</v>
      </c>
      <c r="W123" s="55">
        <v>108.30116413021011</v>
      </c>
      <c r="X123" s="55">
        <v>80.892032394126204</v>
      </c>
      <c r="Y123" s="55">
        <v>46.651657605575238</v>
      </c>
      <c r="Z123" s="55">
        <v>74.314167385900248</v>
      </c>
      <c r="AA123" s="55">
        <v>94.976473032564996</v>
      </c>
      <c r="AB123" s="55">
        <v>62.018606381475252</v>
      </c>
      <c r="AC123" s="55">
        <v>79.251171790368886</v>
      </c>
      <c r="AD123" s="55"/>
      <c r="AE123" s="55"/>
      <c r="AF123" s="55"/>
      <c r="AG123" s="55"/>
      <c r="AH123" s="55"/>
      <c r="AI123" s="55"/>
      <c r="AJ123" s="55"/>
      <c r="AK123" s="55"/>
      <c r="AL123" s="55"/>
      <c r="AM123" s="55"/>
      <c r="AN123" s="55"/>
      <c r="AO123" s="55"/>
      <c r="AP123" s="55"/>
      <c r="AQ123" s="55"/>
      <c r="AR123" s="55"/>
      <c r="AS123" s="55"/>
      <c r="AT123" s="55"/>
      <c r="AU123" s="55"/>
      <c r="AV123" s="1"/>
    </row>
    <row r="124" spans="1:48" x14ac:dyDescent="0.35">
      <c r="A124" s="1"/>
      <c r="B124" s="1"/>
      <c r="C124" s="1"/>
      <c r="D124" s="1"/>
      <c r="E124" s="1"/>
      <c r="F124" s="1"/>
      <c r="G124" s="38">
        <f t="shared" si="4"/>
        <v>28.17242298701332</v>
      </c>
      <c r="H124" s="57" t="s">
        <v>301</v>
      </c>
      <c r="I124" s="55">
        <v>13.361361827919501</v>
      </c>
      <c r="J124" s="55">
        <v>10.41208404855</v>
      </c>
      <c r="K124" s="55">
        <v>14.295352428477401</v>
      </c>
      <c r="L124" s="55">
        <v>22.04053759</v>
      </c>
      <c r="M124" s="55">
        <v>22.04053759</v>
      </c>
      <c r="N124" s="55">
        <v>21.385228553186739</v>
      </c>
      <c r="O124" s="55">
        <v>21.820136753795396</v>
      </c>
      <c r="P124" s="55">
        <v>3.2803256018381566</v>
      </c>
      <c r="Q124" s="55">
        <v>2.5284901397260846</v>
      </c>
      <c r="R124" s="55">
        <v>17.358689386915138</v>
      </c>
      <c r="S124" s="55">
        <v>10.712719261516558</v>
      </c>
      <c r="T124" s="55">
        <v>7.3184839926962733</v>
      </c>
      <c r="U124" s="55">
        <v>4.6345035165312396</v>
      </c>
      <c r="V124" s="55">
        <v>4.2122279884776193</v>
      </c>
      <c r="W124" s="55">
        <v>9.4868305631068601</v>
      </c>
      <c r="X124" s="55">
        <v>7.9425425793650257</v>
      </c>
      <c r="Y124" s="55">
        <v>7.1369931866434531</v>
      </c>
      <c r="Z124" s="55">
        <v>3.5159578512968999</v>
      </c>
      <c r="AA124" s="55">
        <v>6.802469476111094</v>
      </c>
      <c r="AB124" s="55">
        <v>0</v>
      </c>
      <c r="AC124" s="55">
        <v>0</v>
      </c>
      <c r="AD124" s="55"/>
      <c r="AE124" s="55"/>
      <c r="AF124" s="55"/>
      <c r="AG124" s="55"/>
      <c r="AH124" s="55"/>
      <c r="AI124" s="55"/>
      <c r="AJ124" s="55"/>
      <c r="AK124" s="55"/>
      <c r="AL124" s="55"/>
      <c r="AM124" s="55"/>
      <c r="AN124" s="55"/>
      <c r="AO124" s="55"/>
      <c r="AP124" s="55"/>
      <c r="AQ124" s="55"/>
      <c r="AR124" s="55"/>
      <c r="AS124" s="55"/>
      <c r="AT124" s="55"/>
      <c r="AU124" s="55"/>
      <c r="AV124" s="1"/>
    </row>
    <row r="125" spans="1:48" x14ac:dyDescent="0.35">
      <c r="A125" s="1"/>
      <c r="B125" s="1"/>
      <c r="C125" s="1"/>
      <c r="D125" s="1"/>
      <c r="E125" s="1"/>
      <c r="F125" s="1"/>
      <c r="G125" s="38">
        <f t="shared" si="4"/>
        <v>183.53670077617497</v>
      </c>
      <c r="H125" s="53" t="s">
        <v>315</v>
      </c>
      <c r="I125" s="55">
        <v>90.678504190352101</v>
      </c>
      <c r="J125" s="55">
        <v>133.31416193821553</v>
      </c>
      <c r="K125" s="55">
        <v>182.95440186497149</v>
      </c>
      <c r="L125" s="55">
        <v>181.3861971591655</v>
      </c>
      <c r="M125" s="55">
        <v>179.89155907863278</v>
      </c>
      <c r="N125" s="55">
        <v>165.92243905074622</v>
      </c>
      <c r="O125" s="55">
        <v>180.31350041112211</v>
      </c>
      <c r="P125" s="55">
        <v>51.682746135730639</v>
      </c>
      <c r="Q125" s="55">
        <v>52.370697586920642</v>
      </c>
      <c r="R125" s="55">
        <v>55.74845135866213</v>
      </c>
      <c r="S125" s="55">
        <v>60.91978757135692</v>
      </c>
      <c r="T125" s="55">
        <v>70.991046765734666</v>
      </c>
      <c r="U125" s="55">
        <v>72.209074829334554</v>
      </c>
      <c r="V125" s="55">
        <v>77.081770371228799</v>
      </c>
      <c r="W125" s="55">
        <v>90.782880158635763</v>
      </c>
      <c r="X125" s="55">
        <v>80.570878803932118</v>
      </c>
      <c r="Y125" s="55">
        <v>74.537407767662444</v>
      </c>
      <c r="Z125" s="55">
        <v>71.606165092634157</v>
      </c>
      <c r="AA125" s="55">
        <v>86.675557172731018</v>
      </c>
      <c r="AB125" s="55">
        <v>77.499768947860915</v>
      </c>
      <c r="AC125" s="55">
        <v>67.961578984987284</v>
      </c>
      <c r="AD125" s="55"/>
      <c r="AE125" s="55"/>
      <c r="AF125" s="55"/>
      <c r="AG125" s="55"/>
      <c r="AH125" s="55"/>
      <c r="AI125" s="55"/>
      <c r="AJ125" s="55"/>
      <c r="AK125" s="55"/>
      <c r="AL125" s="55"/>
      <c r="AM125" s="55"/>
      <c r="AN125" s="55"/>
      <c r="AO125" s="55"/>
      <c r="AP125" s="55"/>
      <c r="AQ125" s="55"/>
      <c r="AR125" s="55"/>
      <c r="AS125" s="55"/>
      <c r="AT125" s="55"/>
      <c r="AU125" s="55"/>
      <c r="AV125" s="1"/>
    </row>
    <row r="126" spans="1:48" x14ac:dyDescent="0.35">
      <c r="A126" s="1"/>
      <c r="B126" s="1"/>
      <c r="C126" s="1"/>
      <c r="D126" s="1"/>
      <c r="E126" s="1"/>
      <c r="F126" s="1"/>
      <c r="G126" s="38">
        <f t="shared" si="4"/>
        <v>237.46642673032915</v>
      </c>
      <c r="H126" s="57" t="s">
        <v>300</v>
      </c>
      <c r="I126" s="55">
        <v>133.80076027383757</v>
      </c>
      <c r="J126" s="55">
        <v>197.44550820243671</v>
      </c>
      <c r="K126" s="55">
        <v>247.15701508518254</v>
      </c>
      <c r="L126" s="55">
        <v>235.7336808814112</v>
      </c>
      <c r="M126" s="55">
        <v>242.02706182543915</v>
      </c>
      <c r="N126" s="55">
        <v>223.06950922648355</v>
      </c>
      <c r="O126" s="55">
        <v>246.67417483425089</v>
      </c>
      <c r="P126" s="55">
        <v>67.380846948448152</v>
      </c>
      <c r="Q126" s="55">
        <v>68.57868855297329</v>
      </c>
      <c r="R126" s="55">
        <v>73.266143697736069</v>
      </c>
      <c r="S126" s="55">
        <v>76.352023024850212</v>
      </c>
      <c r="T126" s="55">
        <v>85.828610551563898</v>
      </c>
      <c r="U126" s="55">
        <v>87.140591418659795</v>
      </c>
      <c r="V126" s="55">
        <v>92.118354444738813</v>
      </c>
      <c r="W126" s="55">
        <v>104.91722434065819</v>
      </c>
      <c r="X126" s="55">
        <v>93.525282971182264</v>
      </c>
      <c r="Y126" s="55">
        <v>87.354341698616267</v>
      </c>
      <c r="Z126" s="55">
        <v>84.417007636528339</v>
      </c>
      <c r="AA126" s="55">
        <v>98.982126663340182</v>
      </c>
      <c r="AB126" s="55">
        <v>88.95442313887753</v>
      </c>
      <c r="AC126" s="55">
        <v>77.011674268636924</v>
      </c>
      <c r="AD126" s="55"/>
      <c r="AE126" s="55"/>
      <c r="AF126" s="55"/>
      <c r="AG126" s="55"/>
      <c r="AH126" s="55"/>
      <c r="AI126" s="55"/>
      <c r="AJ126" s="55"/>
      <c r="AK126" s="55"/>
      <c r="AL126" s="55"/>
      <c r="AM126" s="55"/>
      <c r="AN126" s="55"/>
      <c r="AO126" s="55"/>
      <c r="AP126" s="55"/>
      <c r="AQ126" s="55"/>
      <c r="AR126" s="55"/>
      <c r="AS126" s="55"/>
      <c r="AT126" s="55"/>
      <c r="AU126" s="55"/>
      <c r="AV126" s="1"/>
    </row>
    <row r="127" spans="1:48" x14ac:dyDescent="0.35">
      <c r="A127" s="1"/>
      <c r="B127" s="1"/>
      <c r="C127" s="1"/>
      <c r="D127" s="1"/>
      <c r="E127" s="1"/>
      <c r="F127" s="1"/>
      <c r="G127" s="38">
        <f t="shared" si="4"/>
        <v>53.929725954154172</v>
      </c>
      <c r="H127" s="57" t="s">
        <v>301</v>
      </c>
      <c r="I127" s="55">
        <v>43.122256083485475</v>
      </c>
      <c r="J127" s="55">
        <v>64.131346264221193</v>
      </c>
      <c r="K127" s="55">
        <v>64.202613220211063</v>
      </c>
      <c r="L127" s="55">
        <v>54.347483722245698</v>
      </c>
      <c r="M127" s="55">
        <v>62.135502746806353</v>
      </c>
      <c r="N127" s="55">
        <v>57.147070175737333</v>
      </c>
      <c r="O127" s="55">
        <v>66.360674423128785</v>
      </c>
      <c r="P127" s="55">
        <v>15.698100812717511</v>
      </c>
      <c r="Q127" s="55">
        <v>16.207990966052652</v>
      </c>
      <c r="R127" s="55">
        <v>17.517692339073939</v>
      </c>
      <c r="S127" s="55">
        <v>15.432235453493291</v>
      </c>
      <c r="T127" s="55">
        <v>14.837563785829227</v>
      </c>
      <c r="U127" s="55">
        <v>14.931516589325243</v>
      </c>
      <c r="V127" s="55">
        <v>15.036584073510021</v>
      </c>
      <c r="W127" s="55">
        <v>14.134344182022435</v>
      </c>
      <c r="X127" s="55">
        <v>12.954404167250143</v>
      </c>
      <c r="Y127" s="55">
        <v>12.816933930953819</v>
      </c>
      <c r="Z127" s="55">
        <v>12.810842543894179</v>
      </c>
      <c r="AA127" s="55">
        <v>12.30656949060916</v>
      </c>
      <c r="AB127" s="55">
        <v>11.454654191016616</v>
      </c>
      <c r="AC127" s="55">
        <v>9.0500952836496467</v>
      </c>
      <c r="AD127" s="55"/>
      <c r="AE127" s="55"/>
      <c r="AF127" s="55"/>
      <c r="AG127" s="55"/>
      <c r="AH127" s="55"/>
      <c r="AI127" s="55"/>
      <c r="AJ127" s="55"/>
      <c r="AK127" s="55"/>
      <c r="AL127" s="55"/>
      <c r="AM127" s="55"/>
      <c r="AN127" s="55"/>
      <c r="AO127" s="55"/>
      <c r="AP127" s="55"/>
      <c r="AQ127" s="55"/>
      <c r="AR127" s="55"/>
      <c r="AS127" s="55"/>
      <c r="AT127" s="55"/>
      <c r="AU127" s="55"/>
      <c r="AV127" s="1"/>
    </row>
    <row r="128" spans="1:48" x14ac:dyDescent="0.35">
      <c r="A128" s="1"/>
      <c r="B128" s="1"/>
      <c r="C128" s="1"/>
      <c r="D128" s="1"/>
      <c r="E128" s="1"/>
      <c r="F128" s="1"/>
      <c r="G128" s="226">
        <f t="shared" si="4"/>
        <v>124.42524823959882</v>
      </c>
      <c r="H128" s="216" t="s">
        <v>1064</v>
      </c>
      <c r="I128" s="214">
        <v>65.070092524529556</v>
      </c>
      <c r="J128" s="214">
        <v>110.1743619382155</v>
      </c>
      <c r="K128" s="214">
        <v>118.2518378471426</v>
      </c>
      <c r="L128" s="214">
        <v>114.84536462262309</v>
      </c>
      <c r="M128" s="214">
        <v>119.46175577258242</v>
      </c>
      <c r="N128" s="214">
        <v>102.40697066982077</v>
      </c>
      <c r="O128" s="214">
        <v>107.42390002893887</v>
      </c>
      <c r="P128" s="214">
        <v>34.224210371443498</v>
      </c>
      <c r="Q128" s="214">
        <v>35.354047112055</v>
      </c>
      <c r="R128" s="214">
        <v>37.999915033031655</v>
      </c>
      <c r="S128" s="214">
        <v>42.055933576573906</v>
      </c>
      <c r="T128" s="214">
        <v>47.660000000000004</v>
      </c>
      <c r="U128" s="214">
        <v>48.948978623577162</v>
      </c>
      <c r="V128" s="214">
        <v>49.618679900026159</v>
      </c>
      <c r="W128" s="214">
        <v>55.66868343935559</v>
      </c>
      <c r="X128" s="214">
        <v>51.598169931549691</v>
      </c>
      <c r="Y128" s="214">
        <v>51.783559657380295</v>
      </c>
      <c r="Z128" s="214">
        <v>49.131874181842342</v>
      </c>
      <c r="AA128" s="214">
        <v>57.649873596089662</v>
      </c>
      <c r="AB128" s="214">
        <v>53.904449211763783</v>
      </c>
      <c r="AC128" s="214">
        <v>47.491106740501259</v>
      </c>
      <c r="AD128" s="214"/>
      <c r="AE128" s="214"/>
      <c r="AF128" s="214"/>
      <c r="AG128" s="214"/>
      <c r="AH128" s="214"/>
      <c r="AI128" s="214"/>
      <c r="AJ128" s="214"/>
      <c r="AK128" s="214"/>
      <c r="AL128" s="214"/>
      <c r="AM128" s="214"/>
      <c r="AN128" s="214"/>
      <c r="AO128" s="214"/>
      <c r="AP128" s="214"/>
      <c r="AQ128" s="214"/>
      <c r="AR128" s="214"/>
      <c r="AS128" s="214"/>
      <c r="AT128" s="214"/>
      <c r="AU128" s="214"/>
      <c r="AV128" s="1"/>
    </row>
    <row r="129" spans="1:48" x14ac:dyDescent="0.35">
      <c r="A129" s="1"/>
      <c r="B129" s="1"/>
      <c r="C129" s="1"/>
      <c r="D129" s="1"/>
      <c r="E129" s="1"/>
      <c r="F129" s="1"/>
      <c r="G129" s="226">
        <f t="shared" si="4"/>
        <v>172.61253893863847</v>
      </c>
      <c r="H129" s="217" t="s">
        <v>300</v>
      </c>
      <c r="I129" s="214">
        <v>98.207379178349854</v>
      </c>
      <c r="J129" s="214">
        <v>166.1755082024367</v>
      </c>
      <c r="K129" s="214">
        <v>175.2652772875949</v>
      </c>
      <c r="L129" s="214">
        <v>161.79942250747519</v>
      </c>
      <c r="M129" s="214">
        <v>174.88283592982762</v>
      </c>
      <c r="N129" s="214">
        <v>153.1831155871119</v>
      </c>
      <c r="O129" s="214">
        <v>167.32684096438931</v>
      </c>
      <c r="P129" s="214">
        <v>48.071303616411889</v>
      </c>
      <c r="Q129" s="214">
        <v>49.937330146381754</v>
      </c>
      <c r="R129" s="214">
        <v>53.886495761293794</v>
      </c>
      <c r="S129" s="214">
        <v>55.689129538891024</v>
      </c>
      <c r="T129" s="214">
        <v>60.45</v>
      </c>
      <c r="U129" s="214">
        <v>62.142405979094534</v>
      </c>
      <c r="V129" s="214">
        <v>62.870540822777123</v>
      </c>
      <c r="W129" s="214">
        <v>67.946235564579311</v>
      </c>
      <c r="X129" s="214">
        <v>62.548680657916961</v>
      </c>
      <c r="Y129" s="214">
        <v>62.437730652640361</v>
      </c>
      <c r="Z129" s="214">
        <v>59.608374735647011</v>
      </c>
      <c r="AA129" s="214">
        <v>67.436795717861898</v>
      </c>
      <c r="AB129" s="214">
        <v>63.103941968904635</v>
      </c>
      <c r="AC129" s="214">
        <v>54.405522535479193</v>
      </c>
      <c r="AD129" s="214"/>
      <c r="AE129" s="214"/>
      <c r="AF129" s="214"/>
      <c r="AG129" s="214"/>
      <c r="AH129" s="214"/>
      <c r="AI129" s="214"/>
      <c r="AJ129" s="214"/>
      <c r="AK129" s="214"/>
      <c r="AL129" s="214"/>
      <c r="AM129" s="214"/>
      <c r="AN129" s="214"/>
      <c r="AO129" s="214"/>
      <c r="AP129" s="214"/>
      <c r="AQ129" s="214"/>
      <c r="AR129" s="214"/>
      <c r="AS129" s="214"/>
      <c r="AT129" s="214"/>
      <c r="AU129" s="214"/>
      <c r="AV129" s="1"/>
    </row>
    <row r="130" spans="1:48" x14ac:dyDescent="0.35">
      <c r="A130" s="1"/>
      <c r="B130" s="1"/>
      <c r="C130" s="1"/>
      <c r="D130" s="1"/>
      <c r="E130" s="1"/>
      <c r="F130" s="1"/>
      <c r="G130" s="226">
        <f t="shared" si="4"/>
        <v>48.18729069903965</v>
      </c>
      <c r="H130" s="217" t="s">
        <v>301</v>
      </c>
      <c r="I130" s="214">
        <v>33.137286653820297</v>
      </c>
      <c r="J130" s="214">
        <v>56.001146264221198</v>
      </c>
      <c r="K130" s="214">
        <v>57.013439440452302</v>
      </c>
      <c r="L130" s="214">
        <v>46.954057884852098</v>
      </c>
      <c r="M130" s="214">
        <v>55.4210801572452</v>
      </c>
      <c r="N130" s="214">
        <v>50.776144917291127</v>
      </c>
      <c r="O130" s="214">
        <v>59.902940935450431</v>
      </c>
      <c r="P130" s="214">
        <v>13.847093244968391</v>
      </c>
      <c r="Q130" s="214">
        <v>14.583283034326756</v>
      </c>
      <c r="R130" s="214">
        <v>15.886580728262137</v>
      </c>
      <c r="S130" s="214">
        <v>13.633195962317114</v>
      </c>
      <c r="T130" s="214">
        <v>12.79</v>
      </c>
      <c r="U130" s="214">
        <v>13.193427355517375</v>
      </c>
      <c r="V130" s="214">
        <v>13.251860922750966</v>
      </c>
      <c r="W130" s="214">
        <v>12.277552125223718</v>
      </c>
      <c r="X130" s="214">
        <v>10.950510726367273</v>
      </c>
      <c r="Y130" s="214">
        <v>10.654170995260067</v>
      </c>
      <c r="Z130" s="214">
        <v>10.476500553804671</v>
      </c>
      <c r="AA130" s="214">
        <v>9.7869221217722391</v>
      </c>
      <c r="AB130" s="214">
        <v>9.1994927571408525</v>
      </c>
      <c r="AC130" s="214">
        <v>6.9144157949779324</v>
      </c>
      <c r="AD130" s="214"/>
      <c r="AE130" s="214"/>
      <c r="AF130" s="214"/>
      <c r="AG130" s="214"/>
      <c r="AH130" s="214"/>
      <c r="AI130" s="214"/>
      <c r="AJ130" s="214"/>
      <c r="AK130" s="214"/>
      <c r="AL130" s="214"/>
      <c r="AM130" s="214"/>
      <c r="AN130" s="214"/>
      <c r="AO130" s="214"/>
      <c r="AP130" s="214"/>
      <c r="AQ130" s="214"/>
      <c r="AR130" s="214"/>
      <c r="AS130" s="214"/>
      <c r="AT130" s="214"/>
      <c r="AU130" s="214"/>
      <c r="AV130" s="1"/>
    </row>
    <row r="131" spans="1:48" x14ac:dyDescent="0.35">
      <c r="A131" s="1"/>
      <c r="B131" s="1"/>
      <c r="C131" s="1"/>
      <c r="D131" s="1"/>
      <c r="E131" s="1"/>
      <c r="F131" s="1"/>
      <c r="G131" s="41">
        <f t="shared" si="4"/>
        <v>124.42524823959882</v>
      </c>
      <c r="H131" s="224" t="s">
        <v>1065</v>
      </c>
      <c r="I131" s="62">
        <v>65.070092524529556</v>
      </c>
      <c r="J131" s="62">
        <v>110.1743619382155</v>
      </c>
      <c r="K131" s="62">
        <v>118.2518378471426</v>
      </c>
      <c r="L131" s="62">
        <v>114.84536462262309</v>
      </c>
      <c r="M131" s="62">
        <v>119.46175577258242</v>
      </c>
      <c r="N131" s="62">
        <v>102.40697066982077</v>
      </c>
      <c r="O131" s="62">
        <v>107.42390002893887</v>
      </c>
      <c r="P131" s="62">
        <v>34.224210371443498</v>
      </c>
      <c r="Q131" s="62">
        <v>35.354047112055</v>
      </c>
      <c r="R131" s="62">
        <v>37.999915033031655</v>
      </c>
      <c r="S131" s="62">
        <v>42.055933576573906</v>
      </c>
      <c r="T131" s="62">
        <v>47.660000000000004</v>
      </c>
      <c r="U131" s="62">
        <v>48.948978623577162</v>
      </c>
      <c r="V131" s="62">
        <v>49.618679900026159</v>
      </c>
      <c r="W131" s="62">
        <v>55.66868343935559</v>
      </c>
      <c r="X131" s="62">
        <v>51.598169931549691</v>
      </c>
      <c r="Y131" s="62">
        <v>51.783559657380295</v>
      </c>
      <c r="Z131" s="62">
        <v>49.131874181842342</v>
      </c>
      <c r="AA131" s="62">
        <v>57.649873596089662</v>
      </c>
      <c r="AB131" s="62">
        <v>53.904449211763783</v>
      </c>
      <c r="AC131" s="62">
        <v>47.491106740501259</v>
      </c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1"/>
    </row>
    <row r="132" spans="1:48" x14ac:dyDescent="0.35">
      <c r="A132" s="1"/>
      <c r="B132" s="1"/>
      <c r="C132" s="1"/>
      <c r="D132" s="1"/>
      <c r="E132" s="1"/>
      <c r="F132" s="1"/>
      <c r="G132" s="41">
        <f t="shared" si="4"/>
        <v>172.61253893863847</v>
      </c>
      <c r="H132" s="61" t="s">
        <v>300</v>
      </c>
      <c r="I132" s="62">
        <v>98.207379178349854</v>
      </c>
      <c r="J132" s="62">
        <v>166.1755082024367</v>
      </c>
      <c r="K132" s="62">
        <v>175.2652772875949</v>
      </c>
      <c r="L132" s="62">
        <v>161.79942250747519</v>
      </c>
      <c r="M132" s="62">
        <v>174.88283592982762</v>
      </c>
      <c r="N132" s="62">
        <v>153.1831155871119</v>
      </c>
      <c r="O132" s="62">
        <v>167.32684096438931</v>
      </c>
      <c r="P132" s="62">
        <v>48.071303616411889</v>
      </c>
      <c r="Q132" s="62">
        <v>49.937330146381754</v>
      </c>
      <c r="R132" s="62">
        <v>53.886495761293794</v>
      </c>
      <c r="S132" s="62">
        <v>55.689129538891024</v>
      </c>
      <c r="T132" s="62">
        <v>60.45</v>
      </c>
      <c r="U132" s="62">
        <v>62.142405979094534</v>
      </c>
      <c r="V132" s="62">
        <v>62.870540822777123</v>
      </c>
      <c r="W132" s="62">
        <v>67.946235564579311</v>
      </c>
      <c r="X132" s="62">
        <v>62.548680657916961</v>
      </c>
      <c r="Y132" s="62">
        <v>62.437730652640361</v>
      </c>
      <c r="Z132" s="62">
        <v>59.608374735647011</v>
      </c>
      <c r="AA132" s="62">
        <v>67.436795717861898</v>
      </c>
      <c r="AB132" s="62">
        <v>63.103941968904635</v>
      </c>
      <c r="AC132" s="62">
        <v>54.405522535479193</v>
      </c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1"/>
    </row>
    <row r="133" spans="1:48" x14ac:dyDescent="0.35">
      <c r="A133" s="1"/>
      <c r="B133" s="1"/>
      <c r="C133" s="1"/>
      <c r="D133" s="1"/>
      <c r="E133" s="1"/>
      <c r="F133" s="1"/>
      <c r="G133" s="41">
        <f t="shared" si="4"/>
        <v>48.18729069903965</v>
      </c>
      <c r="H133" s="61" t="s">
        <v>301</v>
      </c>
      <c r="I133" s="62">
        <v>33.137286653820297</v>
      </c>
      <c r="J133" s="62">
        <v>56.001146264221198</v>
      </c>
      <c r="K133" s="62">
        <v>57.013439440452302</v>
      </c>
      <c r="L133" s="62">
        <v>46.954057884852098</v>
      </c>
      <c r="M133" s="62">
        <v>55.4210801572452</v>
      </c>
      <c r="N133" s="62">
        <v>50.776144917291127</v>
      </c>
      <c r="O133" s="62">
        <v>59.902940935450431</v>
      </c>
      <c r="P133" s="62">
        <v>13.847093244968391</v>
      </c>
      <c r="Q133" s="62">
        <v>14.583283034326756</v>
      </c>
      <c r="R133" s="62">
        <v>15.886580728262137</v>
      </c>
      <c r="S133" s="62">
        <v>13.633195962317114</v>
      </c>
      <c r="T133" s="62">
        <v>12.79</v>
      </c>
      <c r="U133" s="62">
        <v>13.193427355517375</v>
      </c>
      <c r="V133" s="62">
        <v>13.251860922750966</v>
      </c>
      <c r="W133" s="62">
        <v>12.277552125223718</v>
      </c>
      <c r="X133" s="62">
        <v>10.950510726367273</v>
      </c>
      <c r="Y133" s="62">
        <v>10.654170995260067</v>
      </c>
      <c r="Z133" s="62">
        <v>10.476500553804671</v>
      </c>
      <c r="AA133" s="62">
        <v>9.7869221217722391</v>
      </c>
      <c r="AB133" s="62">
        <v>9.1994927571408525</v>
      </c>
      <c r="AC133" s="62">
        <v>6.9144157949779324</v>
      </c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1"/>
    </row>
    <row r="134" spans="1:48" x14ac:dyDescent="0.35">
      <c r="A134" s="1"/>
      <c r="B134" s="1"/>
      <c r="C134" s="1"/>
      <c r="D134" s="1"/>
      <c r="E134" s="1"/>
      <c r="F134" s="1"/>
      <c r="G134" s="226">
        <f t="shared" si="4"/>
        <v>59.111452536576152</v>
      </c>
      <c r="H134" s="216" t="s">
        <v>316</v>
      </c>
      <c r="I134" s="214">
        <v>25.608411665822523</v>
      </c>
      <c r="J134" s="214">
        <v>23.139800000000001</v>
      </c>
      <c r="K134" s="214">
        <v>64.702564017828863</v>
      </c>
      <c r="L134" s="214">
        <v>66.540832536542439</v>
      </c>
      <c r="M134" s="214">
        <v>60.42980330605036</v>
      </c>
      <c r="N134" s="214">
        <v>63.515468380925441</v>
      </c>
      <c r="O134" s="214">
        <v>72.889600382183232</v>
      </c>
      <c r="P134" s="214">
        <v>17.458535764287152</v>
      </c>
      <c r="Q134" s="214">
        <v>17.016650474865635</v>
      </c>
      <c r="R134" s="214">
        <v>17.748536325630475</v>
      </c>
      <c r="S134" s="214">
        <v>18.863853994783017</v>
      </c>
      <c r="T134" s="214">
        <v>23.331046765734662</v>
      </c>
      <c r="U134" s="214">
        <v>23.260096205757396</v>
      </c>
      <c r="V134" s="214">
        <v>27.463090471202634</v>
      </c>
      <c r="W134" s="214">
        <v>35.114196719280166</v>
      </c>
      <c r="X134" s="214">
        <v>28.972708872382434</v>
      </c>
      <c r="Y134" s="214">
        <v>22.753848110282149</v>
      </c>
      <c r="Z134" s="214">
        <v>22.474290910791822</v>
      </c>
      <c r="AA134" s="214">
        <v>29.025683576641359</v>
      </c>
      <c r="AB134" s="214">
        <v>23.595319736097128</v>
      </c>
      <c r="AC134" s="214">
        <v>20.470472244486018</v>
      </c>
      <c r="AD134" s="214"/>
      <c r="AE134" s="214"/>
      <c r="AF134" s="214"/>
      <c r="AG134" s="214"/>
      <c r="AH134" s="214"/>
      <c r="AI134" s="214"/>
      <c r="AJ134" s="214"/>
      <c r="AK134" s="214"/>
      <c r="AL134" s="214"/>
      <c r="AM134" s="214"/>
      <c r="AN134" s="214"/>
      <c r="AO134" s="214"/>
      <c r="AP134" s="214"/>
      <c r="AQ134" s="214"/>
      <c r="AR134" s="214"/>
      <c r="AS134" s="214"/>
      <c r="AT134" s="214"/>
      <c r="AU134" s="214"/>
      <c r="AV134" s="1"/>
    </row>
    <row r="135" spans="1:48" x14ac:dyDescent="0.35">
      <c r="A135" s="1"/>
      <c r="B135" s="1"/>
      <c r="C135" s="1"/>
      <c r="D135" s="1"/>
      <c r="E135" s="1"/>
      <c r="F135" s="1"/>
      <c r="G135" s="226">
        <f t="shared" si="4"/>
        <v>64.853887791690681</v>
      </c>
      <c r="H135" s="217" t="s">
        <v>300</v>
      </c>
      <c r="I135" s="214">
        <v>35.5933810954877</v>
      </c>
      <c r="J135" s="214">
        <v>31.27</v>
      </c>
      <c r="K135" s="214">
        <v>71.891737797587624</v>
      </c>
      <c r="L135" s="214">
        <v>73.934258373936032</v>
      </c>
      <c r="M135" s="214">
        <v>67.144225895611513</v>
      </c>
      <c r="N135" s="214">
        <v>69.886393639371647</v>
      </c>
      <c r="O135" s="214">
        <v>79.347333869861586</v>
      </c>
      <c r="P135" s="214">
        <v>19.30954333203627</v>
      </c>
      <c r="Q135" s="214">
        <v>18.641358406591532</v>
      </c>
      <c r="R135" s="214">
        <v>19.379647936442279</v>
      </c>
      <c r="S135" s="214">
        <v>20.662893485959195</v>
      </c>
      <c r="T135" s="214">
        <v>25.378610551563892</v>
      </c>
      <c r="U135" s="214">
        <v>24.998185439565265</v>
      </c>
      <c r="V135" s="214">
        <v>29.247813621961686</v>
      </c>
      <c r="W135" s="214">
        <v>36.970988776078883</v>
      </c>
      <c r="X135" s="214">
        <v>30.976602313265303</v>
      </c>
      <c r="Y135" s="214">
        <v>24.916611045975902</v>
      </c>
      <c r="Z135" s="214">
        <v>24.808632900881328</v>
      </c>
      <c r="AA135" s="214">
        <v>31.54533094547828</v>
      </c>
      <c r="AB135" s="214">
        <v>25.850481169972891</v>
      </c>
      <c r="AC135" s="214">
        <v>22.606151733157731</v>
      </c>
      <c r="AD135" s="214"/>
      <c r="AE135" s="214"/>
      <c r="AF135" s="214"/>
      <c r="AG135" s="214"/>
      <c r="AH135" s="214"/>
      <c r="AI135" s="214"/>
      <c r="AJ135" s="214"/>
      <c r="AK135" s="214"/>
      <c r="AL135" s="214"/>
      <c r="AM135" s="214"/>
      <c r="AN135" s="214"/>
      <c r="AO135" s="214"/>
      <c r="AP135" s="214"/>
      <c r="AQ135" s="214"/>
      <c r="AR135" s="214"/>
      <c r="AS135" s="214"/>
      <c r="AT135" s="214"/>
      <c r="AU135" s="214"/>
      <c r="AV135" s="1"/>
    </row>
    <row r="136" spans="1:48" x14ac:dyDescent="0.35">
      <c r="A136" s="1"/>
      <c r="B136" s="1"/>
      <c r="C136" s="1"/>
      <c r="D136" s="1"/>
      <c r="E136" s="1"/>
      <c r="F136" s="1"/>
      <c r="G136" s="227">
        <f t="shared" si="4"/>
        <v>5.7424352551145246</v>
      </c>
      <c r="H136" s="222" t="s">
        <v>301</v>
      </c>
      <c r="I136" s="223">
        <v>9.9849694296651794</v>
      </c>
      <c r="J136" s="223">
        <v>8.1302000000000003</v>
      </c>
      <c r="K136" s="223">
        <v>7.18917377975876</v>
      </c>
      <c r="L136" s="223">
        <v>7.3934258373936004</v>
      </c>
      <c r="M136" s="223">
        <v>6.71442258956115</v>
      </c>
      <c r="N136" s="223">
        <v>6.3709252584462046</v>
      </c>
      <c r="O136" s="223">
        <v>6.4577334876783512</v>
      </c>
      <c r="P136" s="223">
        <v>1.8510075677491193</v>
      </c>
      <c r="Q136" s="223">
        <v>1.6247079317258954</v>
      </c>
      <c r="R136" s="223">
        <v>1.6311116108118029</v>
      </c>
      <c r="S136" s="223">
        <v>1.7990394911761776</v>
      </c>
      <c r="T136" s="223">
        <v>2.0475637858292277</v>
      </c>
      <c r="U136" s="223">
        <v>1.738089233807868</v>
      </c>
      <c r="V136" s="223">
        <v>1.7847231507590542</v>
      </c>
      <c r="W136" s="223">
        <v>1.8567920567987171</v>
      </c>
      <c r="X136" s="223">
        <v>2.0038934408828686</v>
      </c>
      <c r="Y136" s="223">
        <v>2.1627629356937521</v>
      </c>
      <c r="Z136" s="223">
        <v>2.3343419900895066</v>
      </c>
      <c r="AA136" s="223">
        <v>2.5196473688369214</v>
      </c>
      <c r="AB136" s="223">
        <v>2.2551614338757622</v>
      </c>
      <c r="AC136" s="223">
        <v>2.1356794886717143</v>
      </c>
      <c r="AD136" s="223"/>
      <c r="AE136" s="223"/>
      <c r="AF136" s="223"/>
      <c r="AG136" s="223"/>
      <c r="AH136" s="223"/>
      <c r="AI136" s="223"/>
      <c r="AJ136" s="223"/>
      <c r="AK136" s="223"/>
      <c r="AL136" s="223"/>
      <c r="AM136" s="223"/>
      <c r="AN136" s="223"/>
      <c r="AO136" s="223"/>
      <c r="AP136" s="223"/>
      <c r="AQ136" s="223"/>
      <c r="AR136" s="223"/>
      <c r="AS136" s="223"/>
      <c r="AT136" s="223"/>
      <c r="AU136" s="223"/>
      <c r="AV136" s="1"/>
    </row>
    <row r="137" spans="1:48" x14ac:dyDescent="0.35">
      <c r="A137" s="1"/>
      <c r="B137" s="1"/>
      <c r="C137" s="1"/>
      <c r="D137" s="1"/>
      <c r="E137" s="1"/>
      <c r="F137" s="1"/>
      <c r="G137" s="161">
        <f t="shared" si="4"/>
        <v>157.74664668742747</v>
      </c>
      <c r="H137" s="157" t="s">
        <v>722</v>
      </c>
      <c r="I137" s="158">
        <v>285.63538512376999</v>
      </c>
      <c r="J137" s="158">
        <v>196.66470376775041</v>
      </c>
      <c r="K137" s="158">
        <v>171.22500000000005</v>
      </c>
      <c r="L137" s="158">
        <v>234.51730418943535</v>
      </c>
      <c r="M137" s="158">
        <v>337.05042794714655</v>
      </c>
      <c r="N137" s="158">
        <v>299.89999999999998</v>
      </c>
      <c r="O137" s="158">
        <v>190</v>
      </c>
      <c r="P137" s="158">
        <v>45.1</v>
      </c>
      <c r="Q137" s="158">
        <v>45.1</v>
      </c>
      <c r="R137" s="158">
        <v>49.753250446422555</v>
      </c>
      <c r="S137" s="158">
        <v>49.753250446422555</v>
      </c>
      <c r="T137" s="158">
        <v>49.753250446422555</v>
      </c>
      <c r="U137" s="158">
        <v>49.753250446422555</v>
      </c>
      <c r="V137" s="158">
        <v>72.500000000000014</v>
      </c>
      <c r="W137" s="158">
        <v>72.500000000000014</v>
      </c>
      <c r="X137" s="158">
        <v>59.7</v>
      </c>
      <c r="Y137" s="158">
        <v>59.7</v>
      </c>
      <c r="Z137" s="158">
        <v>70.412934853421007</v>
      </c>
      <c r="AA137" s="158">
        <v>70.412934853421007</v>
      </c>
      <c r="AB137" s="158">
        <v>70.412934853421007</v>
      </c>
      <c r="AC137" s="158">
        <v>81.345383353420999</v>
      </c>
      <c r="AD137" s="158"/>
      <c r="AE137" s="158"/>
      <c r="AF137" s="158"/>
      <c r="AG137" s="158"/>
      <c r="AH137" s="158"/>
      <c r="AI137" s="158"/>
      <c r="AJ137" s="158"/>
      <c r="AK137" s="158"/>
      <c r="AL137" s="158"/>
      <c r="AM137" s="158"/>
      <c r="AN137" s="158"/>
      <c r="AO137" s="158"/>
      <c r="AP137" s="158"/>
      <c r="AQ137" s="158"/>
      <c r="AR137" s="158"/>
      <c r="AS137" s="158"/>
      <c r="AT137" s="158"/>
      <c r="AU137" s="158"/>
      <c r="AV137" s="1"/>
    </row>
    <row r="138" spans="1:48" x14ac:dyDescent="0.35">
      <c r="A138" s="1"/>
      <c r="B138" s="1"/>
      <c r="C138" s="1"/>
      <c r="D138" s="1"/>
      <c r="E138" s="1"/>
      <c r="F138" s="1"/>
      <c r="G138" s="161">
        <f t="shared" si="4"/>
        <v>157.74664668742747</v>
      </c>
      <c r="H138" s="212" t="s">
        <v>300</v>
      </c>
      <c r="I138" s="158">
        <v>285.63538512376999</v>
      </c>
      <c r="J138" s="158">
        <v>196.66470376775041</v>
      </c>
      <c r="K138" s="158">
        <v>171.22500000000005</v>
      </c>
      <c r="L138" s="158">
        <v>234.51730418943535</v>
      </c>
      <c r="M138" s="158">
        <v>337.05042794714655</v>
      </c>
      <c r="N138" s="158">
        <v>299.89999999999998</v>
      </c>
      <c r="O138" s="158">
        <v>190</v>
      </c>
      <c r="P138" s="158">
        <v>45.1</v>
      </c>
      <c r="Q138" s="158">
        <v>45.1</v>
      </c>
      <c r="R138" s="158">
        <v>49.753250446422555</v>
      </c>
      <c r="S138" s="158">
        <v>49.753250446422555</v>
      </c>
      <c r="T138" s="158">
        <v>49.753250446422555</v>
      </c>
      <c r="U138" s="158">
        <v>49.753250446422555</v>
      </c>
      <c r="V138" s="158">
        <v>72.500000000000014</v>
      </c>
      <c r="W138" s="158">
        <v>72.500000000000014</v>
      </c>
      <c r="X138" s="158">
        <v>59.7</v>
      </c>
      <c r="Y138" s="158">
        <v>59.7</v>
      </c>
      <c r="Z138" s="158">
        <v>70.412934853421007</v>
      </c>
      <c r="AA138" s="158">
        <v>70.412934853421007</v>
      </c>
      <c r="AB138" s="158">
        <v>70.412934853421007</v>
      </c>
      <c r="AC138" s="158">
        <v>81.345383353420999</v>
      </c>
      <c r="AD138" s="158"/>
      <c r="AE138" s="158"/>
      <c r="AF138" s="158"/>
      <c r="AG138" s="158"/>
      <c r="AH138" s="158"/>
      <c r="AI138" s="158"/>
      <c r="AJ138" s="158"/>
      <c r="AK138" s="158"/>
      <c r="AL138" s="158"/>
      <c r="AM138" s="158"/>
      <c r="AN138" s="158"/>
      <c r="AO138" s="158"/>
      <c r="AP138" s="158"/>
      <c r="AQ138" s="158"/>
      <c r="AR138" s="158"/>
      <c r="AS138" s="158"/>
      <c r="AT138" s="158"/>
      <c r="AU138" s="158"/>
      <c r="AV138" s="1"/>
    </row>
    <row r="139" spans="1:48" x14ac:dyDescent="0.35">
      <c r="A139" s="1"/>
      <c r="B139" s="1"/>
      <c r="C139" s="1"/>
      <c r="D139" s="1"/>
      <c r="E139" s="1"/>
      <c r="F139" s="1"/>
      <c r="G139" s="161">
        <f t="shared" ref="G139:G152" si="5">SUMIF($I$9:$AU$9,G$10,$I139:$AU139)*$G$4*$B$5</f>
        <v>0</v>
      </c>
      <c r="H139" s="212" t="s">
        <v>301</v>
      </c>
      <c r="I139" s="158">
        <v>0</v>
      </c>
      <c r="J139" s="158">
        <v>0</v>
      </c>
      <c r="K139" s="158">
        <v>0</v>
      </c>
      <c r="L139" s="158">
        <v>0</v>
      </c>
      <c r="M139" s="158">
        <v>0</v>
      </c>
      <c r="N139" s="158">
        <v>0</v>
      </c>
      <c r="O139" s="158">
        <v>0</v>
      </c>
      <c r="P139" s="158">
        <v>0</v>
      </c>
      <c r="Q139" s="158">
        <v>0</v>
      </c>
      <c r="R139" s="158">
        <v>0</v>
      </c>
      <c r="S139" s="158">
        <v>0</v>
      </c>
      <c r="T139" s="158">
        <v>0</v>
      </c>
      <c r="U139" s="158">
        <v>0</v>
      </c>
      <c r="V139" s="158">
        <v>0</v>
      </c>
      <c r="W139" s="158">
        <v>0</v>
      </c>
      <c r="X139" s="158">
        <v>0</v>
      </c>
      <c r="Y139" s="158">
        <v>0</v>
      </c>
      <c r="Z139" s="158">
        <v>0</v>
      </c>
      <c r="AA139" s="158">
        <v>0</v>
      </c>
      <c r="AB139" s="158">
        <v>0</v>
      </c>
      <c r="AC139" s="158">
        <v>0</v>
      </c>
      <c r="AD139" s="158"/>
      <c r="AE139" s="158"/>
      <c r="AF139" s="158"/>
      <c r="AG139" s="158"/>
      <c r="AH139" s="158"/>
      <c r="AI139" s="158"/>
      <c r="AJ139" s="158"/>
      <c r="AK139" s="158"/>
      <c r="AL139" s="158"/>
      <c r="AM139" s="158"/>
      <c r="AN139" s="158"/>
      <c r="AO139" s="158"/>
      <c r="AP139" s="158"/>
      <c r="AQ139" s="158"/>
      <c r="AR139" s="158"/>
      <c r="AS139" s="158"/>
      <c r="AT139" s="158"/>
      <c r="AU139" s="158"/>
      <c r="AV139" s="1"/>
    </row>
    <row r="140" spans="1:48" x14ac:dyDescent="0.35">
      <c r="A140" s="1"/>
      <c r="B140" s="1"/>
      <c r="C140" s="1"/>
      <c r="D140" s="1"/>
      <c r="E140" s="1"/>
      <c r="F140" s="1"/>
      <c r="G140" s="38">
        <f t="shared" si="5"/>
        <v>0</v>
      </c>
      <c r="H140" s="53" t="s">
        <v>1066</v>
      </c>
      <c r="I140" s="55">
        <v>0</v>
      </c>
      <c r="J140" s="55">
        <v>0</v>
      </c>
      <c r="K140" s="55">
        <v>0</v>
      </c>
      <c r="L140" s="55">
        <v>0</v>
      </c>
      <c r="M140" s="55">
        <v>0</v>
      </c>
      <c r="N140" s="55">
        <v>0</v>
      </c>
      <c r="O140" s="55">
        <v>0</v>
      </c>
      <c r="P140" s="55">
        <v>0</v>
      </c>
      <c r="Q140" s="55">
        <v>0</v>
      </c>
      <c r="R140" s="55">
        <v>0</v>
      </c>
      <c r="S140" s="55">
        <v>0</v>
      </c>
      <c r="T140" s="55">
        <v>0</v>
      </c>
      <c r="U140" s="55">
        <v>0</v>
      </c>
      <c r="V140" s="55">
        <v>0</v>
      </c>
      <c r="W140" s="55">
        <v>0</v>
      </c>
      <c r="X140" s="55">
        <v>0</v>
      </c>
      <c r="Y140" s="55">
        <v>0</v>
      </c>
      <c r="Z140" s="55">
        <v>0</v>
      </c>
      <c r="AA140" s="55">
        <v>0</v>
      </c>
      <c r="AB140" s="55">
        <v>0</v>
      </c>
      <c r="AC140" s="55">
        <v>0</v>
      </c>
      <c r="AD140" s="55"/>
      <c r="AE140" s="55"/>
      <c r="AF140" s="55"/>
      <c r="AG140" s="55"/>
      <c r="AH140" s="55"/>
      <c r="AI140" s="55"/>
      <c r="AJ140" s="55"/>
      <c r="AK140" s="55"/>
      <c r="AL140" s="55"/>
      <c r="AM140" s="55"/>
      <c r="AN140" s="55"/>
      <c r="AO140" s="55"/>
      <c r="AP140" s="55"/>
      <c r="AQ140" s="55"/>
      <c r="AR140" s="55"/>
      <c r="AS140" s="55"/>
      <c r="AT140" s="55"/>
      <c r="AU140" s="55"/>
      <c r="AV140" s="1"/>
    </row>
    <row r="141" spans="1:48" x14ac:dyDescent="0.35">
      <c r="A141" s="1"/>
      <c r="B141" s="1"/>
      <c r="C141" s="1"/>
      <c r="D141" s="1"/>
      <c r="E141" s="1"/>
      <c r="F141" s="1"/>
      <c r="G141" s="38">
        <f t="shared" si="5"/>
        <v>0</v>
      </c>
      <c r="H141" s="57" t="s">
        <v>300</v>
      </c>
      <c r="I141" s="55">
        <v>0</v>
      </c>
      <c r="J141" s="55">
        <v>0</v>
      </c>
      <c r="K141" s="55">
        <v>0</v>
      </c>
      <c r="L141" s="55">
        <v>0</v>
      </c>
      <c r="M141" s="55">
        <v>0</v>
      </c>
      <c r="N141" s="55">
        <v>0</v>
      </c>
      <c r="O141" s="55">
        <v>0</v>
      </c>
      <c r="P141" s="55">
        <v>0</v>
      </c>
      <c r="Q141" s="55">
        <v>0</v>
      </c>
      <c r="R141" s="55">
        <v>0</v>
      </c>
      <c r="S141" s="55">
        <v>0</v>
      </c>
      <c r="T141" s="55">
        <v>0</v>
      </c>
      <c r="U141" s="55">
        <v>0</v>
      </c>
      <c r="V141" s="55">
        <v>0</v>
      </c>
      <c r="W141" s="55">
        <v>0</v>
      </c>
      <c r="X141" s="55">
        <v>0</v>
      </c>
      <c r="Y141" s="55">
        <v>0</v>
      </c>
      <c r="Z141" s="55">
        <v>0</v>
      </c>
      <c r="AA141" s="55">
        <v>0</v>
      </c>
      <c r="AB141" s="55">
        <v>0</v>
      </c>
      <c r="AC141" s="55">
        <v>0</v>
      </c>
      <c r="AD141" s="55"/>
      <c r="AE141" s="55"/>
      <c r="AF141" s="55"/>
      <c r="AG141" s="55"/>
      <c r="AH141" s="55"/>
      <c r="AI141" s="55"/>
      <c r="AJ141" s="55"/>
      <c r="AK141" s="55"/>
      <c r="AL141" s="55"/>
      <c r="AM141" s="55"/>
      <c r="AN141" s="55"/>
      <c r="AO141" s="55"/>
      <c r="AP141" s="55"/>
      <c r="AQ141" s="55"/>
      <c r="AR141" s="55"/>
      <c r="AS141" s="55"/>
      <c r="AT141" s="55"/>
      <c r="AU141" s="55"/>
      <c r="AV141" s="1"/>
    </row>
    <row r="142" spans="1:48" x14ac:dyDescent="0.35">
      <c r="A142" s="1"/>
      <c r="B142" s="1"/>
      <c r="C142" s="1"/>
      <c r="D142" s="1"/>
      <c r="E142" s="1"/>
      <c r="F142" s="1"/>
      <c r="G142" s="38">
        <f t="shared" si="5"/>
        <v>0</v>
      </c>
      <c r="H142" s="57" t="s">
        <v>301</v>
      </c>
      <c r="I142" s="55">
        <v>0</v>
      </c>
      <c r="J142" s="55">
        <v>0</v>
      </c>
      <c r="K142" s="55">
        <v>0</v>
      </c>
      <c r="L142" s="55">
        <v>0</v>
      </c>
      <c r="M142" s="55">
        <v>0</v>
      </c>
      <c r="N142" s="55">
        <v>0</v>
      </c>
      <c r="O142" s="55">
        <v>0</v>
      </c>
      <c r="P142" s="55">
        <v>0</v>
      </c>
      <c r="Q142" s="55">
        <v>0</v>
      </c>
      <c r="R142" s="55">
        <v>0</v>
      </c>
      <c r="S142" s="55">
        <v>0</v>
      </c>
      <c r="T142" s="55">
        <v>0</v>
      </c>
      <c r="U142" s="55">
        <v>0</v>
      </c>
      <c r="V142" s="55">
        <v>0</v>
      </c>
      <c r="W142" s="55">
        <v>0</v>
      </c>
      <c r="X142" s="55">
        <v>0</v>
      </c>
      <c r="Y142" s="55">
        <v>0</v>
      </c>
      <c r="Z142" s="55">
        <v>0</v>
      </c>
      <c r="AA142" s="55">
        <v>0</v>
      </c>
      <c r="AB142" s="55">
        <v>0</v>
      </c>
      <c r="AC142" s="55">
        <v>0</v>
      </c>
      <c r="AD142" s="55"/>
      <c r="AE142" s="55"/>
      <c r="AF142" s="55"/>
      <c r="AG142" s="55"/>
      <c r="AH142" s="55"/>
      <c r="AI142" s="55"/>
      <c r="AJ142" s="55"/>
      <c r="AK142" s="55"/>
      <c r="AL142" s="55"/>
      <c r="AM142" s="55"/>
      <c r="AN142" s="55"/>
      <c r="AO142" s="55"/>
      <c r="AP142" s="55"/>
      <c r="AQ142" s="55"/>
      <c r="AR142" s="55"/>
      <c r="AS142" s="55"/>
      <c r="AT142" s="55"/>
      <c r="AU142" s="55"/>
      <c r="AV142" s="1"/>
    </row>
    <row r="143" spans="1:48" x14ac:dyDescent="0.35">
      <c r="A143" s="1"/>
      <c r="B143" s="1"/>
      <c r="C143" s="1"/>
      <c r="D143" s="1"/>
      <c r="E143" s="1"/>
      <c r="F143" s="1"/>
      <c r="G143" s="38">
        <f t="shared" si="5"/>
        <v>157.74664668742747</v>
      </c>
      <c r="H143" s="53" t="s">
        <v>1067</v>
      </c>
      <c r="I143" s="55">
        <v>285.63538512376999</v>
      </c>
      <c r="J143" s="55">
        <v>196.66470376775041</v>
      </c>
      <c r="K143" s="55">
        <v>171.22500000000005</v>
      </c>
      <c r="L143" s="55">
        <v>234.51730418943535</v>
      </c>
      <c r="M143" s="55">
        <v>337.05042794714655</v>
      </c>
      <c r="N143" s="55">
        <v>299.89999999999998</v>
      </c>
      <c r="O143" s="55">
        <v>190</v>
      </c>
      <c r="P143" s="55">
        <v>45.1</v>
      </c>
      <c r="Q143" s="55">
        <v>45.1</v>
      </c>
      <c r="R143" s="55">
        <v>49.753250446422555</v>
      </c>
      <c r="S143" s="55">
        <v>49.753250446422555</v>
      </c>
      <c r="T143" s="55">
        <v>49.753250446422555</v>
      </c>
      <c r="U143" s="55">
        <v>49.753250446422555</v>
      </c>
      <c r="V143" s="55">
        <v>72.500000000000014</v>
      </c>
      <c r="W143" s="55">
        <v>72.500000000000014</v>
      </c>
      <c r="X143" s="55">
        <v>59.7</v>
      </c>
      <c r="Y143" s="55">
        <v>59.7</v>
      </c>
      <c r="Z143" s="55">
        <v>70.412934853421007</v>
      </c>
      <c r="AA143" s="55">
        <v>70.412934853421007</v>
      </c>
      <c r="AB143" s="55">
        <v>70.412934853421007</v>
      </c>
      <c r="AC143" s="55">
        <v>81.345383353420999</v>
      </c>
      <c r="AD143" s="55"/>
      <c r="AE143" s="55"/>
      <c r="AF143" s="55"/>
      <c r="AG143" s="55"/>
      <c r="AH143" s="55"/>
      <c r="AI143" s="55"/>
      <c r="AJ143" s="55"/>
      <c r="AK143" s="55"/>
      <c r="AL143" s="55"/>
      <c r="AM143" s="55"/>
      <c r="AN143" s="55"/>
      <c r="AO143" s="55"/>
      <c r="AP143" s="55"/>
      <c r="AQ143" s="55"/>
      <c r="AR143" s="55"/>
      <c r="AS143" s="55"/>
      <c r="AT143" s="55"/>
      <c r="AU143" s="55"/>
      <c r="AV143" s="1"/>
    </row>
    <row r="144" spans="1:48" x14ac:dyDescent="0.35">
      <c r="A144" s="1"/>
      <c r="B144" s="1"/>
      <c r="C144" s="1"/>
      <c r="D144" s="1"/>
      <c r="E144" s="1"/>
      <c r="F144" s="1"/>
      <c r="G144" s="38">
        <f t="shared" si="5"/>
        <v>157.74664668742747</v>
      </c>
      <c r="H144" s="57" t="s">
        <v>300</v>
      </c>
      <c r="I144" s="55">
        <v>285.63538512376999</v>
      </c>
      <c r="J144" s="55">
        <v>196.66470376775041</v>
      </c>
      <c r="K144" s="55">
        <v>171.22500000000005</v>
      </c>
      <c r="L144" s="55">
        <v>234.51730418943535</v>
      </c>
      <c r="M144" s="55">
        <v>337.05042794714655</v>
      </c>
      <c r="N144" s="55">
        <v>299.89999999999998</v>
      </c>
      <c r="O144" s="55">
        <v>190</v>
      </c>
      <c r="P144" s="55">
        <v>45.1</v>
      </c>
      <c r="Q144" s="55">
        <v>45.1</v>
      </c>
      <c r="R144" s="55">
        <v>49.753250446422555</v>
      </c>
      <c r="S144" s="55">
        <v>49.753250446422555</v>
      </c>
      <c r="T144" s="55">
        <v>49.753250446422555</v>
      </c>
      <c r="U144" s="55">
        <v>49.753250446422555</v>
      </c>
      <c r="V144" s="55">
        <v>72.500000000000014</v>
      </c>
      <c r="W144" s="55">
        <v>72.500000000000014</v>
      </c>
      <c r="X144" s="55">
        <v>59.7</v>
      </c>
      <c r="Y144" s="55">
        <v>59.7</v>
      </c>
      <c r="Z144" s="55">
        <v>70.412934853421007</v>
      </c>
      <c r="AA144" s="55">
        <v>70.412934853421007</v>
      </c>
      <c r="AB144" s="55">
        <v>70.412934853421007</v>
      </c>
      <c r="AC144" s="55">
        <v>81.345383353420999</v>
      </c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  <c r="AV144" s="1"/>
    </row>
    <row r="145" spans="1:48" x14ac:dyDescent="0.35">
      <c r="A145" s="1"/>
      <c r="B145" s="1"/>
      <c r="C145" s="1"/>
      <c r="D145" s="1"/>
      <c r="E145" s="1"/>
      <c r="F145" s="1"/>
      <c r="G145" s="38">
        <f t="shared" si="5"/>
        <v>0</v>
      </c>
      <c r="H145" s="57" t="s">
        <v>301</v>
      </c>
      <c r="I145" s="55">
        <v>0</v>
      </c>
      <c r="J145" s="55">
        <v>0</v>
      </c>
      <c r="K145" s="55">
        <v>0</v>
      </c>
      <c r="L145" s="55">
        <v>0</v>
      </c>
      <c r="M145" s="55">
        <v>0</v>
      </c>
      <c r="N145" s="55">
        <v>0</v>
      </c>
      <c r="O145" s="55">
        <v>0</v>
      </c>
      <c r="P145" s="55">
        <v>0</v>
      </c>
      <c r="Q145" s="55">
        <v>0</v>
      </c>
      <c r="R145" s="55">
        <v>0</v>
      </c>
      <c r="S145" s="55">
        <v>0</v>
      </c>
      <c r="T145" s="55">
        <v>0</v>
      </c>
      <c r="U145" s="55">
        <v>0</v>
      </c>
      <c r="V145" s="55">
        <v>0</v>
      </c>
      <c r="W145" s="55">
        <v>0</v>
      </c>
      <c r="X145" s="55">
        <v>0</v>
      </c>
      <c r="Y145" s="55">
        <v>0</v>
      </c>
      <c r="Z145" s="55">
        <v>0</v>
      </c>
      <c r="AA145" s="55">
        <v>0</v>
      </c>
      <c r="AB145" s="55">
        <v>0</v>
      </c>
      <c r="AC145" s="55">
        <v>0</v>
      </c>
      <c r="AD145" s="55"/>
      <c r="AE145" s="55"/>
      <c r="AF145" s="55"/>
      <c r="AG145" s="55"/>
      <c r="AH145" s="55"/>
      <c r="AI145" s="55"/>
      <c r="AJ145" s="55"/>
      <c r="AK145" s="55"/>
      <c r="AL145" s="55"/>
      <c r="AM145" s="55"/>
      <c r="AN145" s="55"/>
      <c r="AO145" s="55"/>
      <c r="AP145" s="55"/>
      <c r="AQ145" s="55"/>
      <c r="AR145" s="55"/>
      <c r="AS145" s="55"/>
      <c r="AT145" s="55"/>
      <c r="AU145" s="55"/>
      <c r="AV145" s="1"/>
    </row>
    <row r="146" spans="1:48" x14ac:dyDescent="0.35">
      <c r="A146" s="1"/>
      <c r="B146" s="1"/>
      <c r="C146" s="1"/>
      <c r="D146" s="1"/>
      <c r="E146" s="1"/>
      <c r="F146" s="1"/>
      <c r="G146" s="226">
        <f t="shared" si="5"/>
        <v>157.74664668742747</v>
      </c>
      <c r="H146" s="216" t="s">
        <v>314</v>
      </c>
      <c r="I146" s="214">
        <v>285.63538512376999</v>
      </c>
      <c r="J146" s="214">
        <v>196.66470376775041</v>
      </c>
      <c r="K146" s="214">
        <v>171.22500000000005</v>
      </c>
      <c r="L146" s="214">
        <v>234.51730418943535</v>
      </c>
      <c r="M146" s="214">
        <v>337.05042794714655</v>
      </c>
      <c r="N146" s="214">
        <v>299.89999999999998</v>
      </c>
      <c r="O146" s="214">
        <v>190</v>
      </c>
      <c r="P146" s="214">
        <v>45.1</v>
      </c>
      <c r="Q146" s="214">
        <v>45.1</v>
      </c>
      <c r="R146" s="214">
        <v>49.753250446422555</v>
      </c>
      <c r="S146" s="214">
        <v>49.753250446422555</v>
      </c>
      <c r="T146" s="214">
        <v>49.753250446422555</v>
      </c>
      <c r="U146" s="214">
        <v>49.753250446422555</v>
      </c>
      <c r="V146" s="214">
        <v>72.500000000000014</v>
      </c>
      <c r="W146" s="214">
        <v>72.500000000000014</v>
      </c>
      <c r="X146" s="214">
        <v>59.7</v>
      </c>
      <c r="Y146" s="214">
        <v>59.7</v>
      </c>
      <c r="Z146" s="214">
        <v>70.412934853421007</v>
      </c>
      <c r="AA146" s="214">
        <v>70.412934853421007</v>
      </c>
      <c r="AB146" s="214">
        <v>70.412934853421007</v>
      </c>
      <c r="AC146" s="214">
        <v>70.412934853421007</v>
      </c>
      <c r="AD146" s="214"/>
      <c r="AE146" s="214"/>
      <c r="AF146" s="214"/>
      <c r="AG146" s="214"/>
      <c r="AH146" s="214"/>
      <c r="AI146" s="214"/>
      <c r="AJ146" s="214"/>
      <c r="AK146" s="214"/>
      <c r="AL146" s="214"/>
      <c r="AM146" s="214"/>
      <c r="AN146" s="214"/>
      <c r="AO146" s="214"/>
      <c r="AP146" s="214"/>
      <c r="AQ146" s="214"/>
      <c r="AR146" s="214"/>
      <c r="AS146" s="214"/>
      <c r="AT146" s="214"/>
      <c r="AU146" s="214"/>
      <c r="AV146" s="1"/>
    </row>
    <row r="147" spans="1:48" x14ac:dyDescent="0.35">
      <c r="A147" s="1"/>
      <c r="B147" s="1"/>
      <c r="C147" s="1"/>
      <c r="D147" s="1"/>
      <c r="E147" s="1"/>
      <c r="F147" s="1"/>
      <c r="G147" s="226">
        <f t="shared" si="5"/>
        <v>157.74664668742747</v>
      </c>
      <c r="H147" s="217" t="s">
        <v>300</v>
      </c>
      <c r="I147" s="214">
        <v>285.63538512376999</v>
      </c>
      <c r="J147" s="214">
        <v>196.66470376775041</v>
      </c>
      <c r="K147" s="214">
        <v>171.22500000000005</v>
      </c>
      <c r="L147" s="214">
        <v>234.51730418943535</v>
      </c>
      <c r="M147" s="214">
        <v>337.05042794714655</v>
      </c>
      <c r="N147" s="214">
        <v>299.89999999999998</v>
      </c>
      <c r="O147" s="214">
        <v>190</v>
      </c>
      <c r="P147" s="214">
        <v>45.1</v>
      </c>
      <c r="Q147" s="214">
        <v>45.1</v>
      </c>
      <c r="R147" s="214">
        <v>49.753250446422555</v>
      </c>
      <c r="S147" s="214">
        <v>49.753250446422555</v>
      </c>
      <c r="T147" s="214">
        <v>49.753250446422555</v>
      </c>
      <c r="U147" s="214">
        <v>49.753250446422555</v>
      </c>
      <c r="V147" s="214">
        <v>72.500000000000014</v>
      </c>
      <c r="W147" s="214">
        <v>72.500000000000014</v>
      </c>
      <c r="X147" s="214">
        <v>59.7</v>
      </c>
      <c r="Y147" s="214">
        <v>59.7</v>
      </c>
      <c r="Z147" s="214">
        <v>70.412934853421007</v>
      </c>
      <c r="AA147" s="214">
        <v>70.412934853421007</v>
      </c>
      <c r="AB147" s="214">
        <v>70.412934853421007</v>
      </c>
      <c r="AC147" s="214">
        <v>70.412934853421007</v>
      </c>
      <c r="AD147" s="214"/>
      <c r="AE147" s="214"/>
      <c r="AF147" s="214"/>
      <c r="AG147" s="214"/>
      <c r="AH147" s="214"/>
      <c r="AI147" s="214"/>
      <c r="AJ147" s="214"/>
      <c r="AK147" s="214"/>
      <c r="AL147" s="214"/>
      <c r="AM147" s="214"/>
      <c r="AN147" s="214"/>
      <c r="AO147" s="214"/>
      <c r="AP147" s="214"/>
      <c r="AQ147" s="214"/>
      <c r="AR147" s="214"/>
      <c r="AS147" s="214"/>
      <c r="AT147" s="214"/>
      <c r="AU147" s="214"/>
      <c r="AV147" s="1"/>
    </row>
    <row r="148" spans="1:48" x14ac:dyDescent="0.35">
      <c r="A148" s="1"/>
      <c r="B148" s="1"/>
      <c r="C148" s="1"/>
      <c r="D148" s="1"/>
      <c r="E148" s="1"/>
      <c r="F148" s="1"/>
      <c r="G148" s="226">
        <f t="shared" si="5"/>
        <v>0</v>
      </c>
      <c r="H148" s="217" t="s">
        <v>301</v>
      </c>
      <c r="I148" s="214">
        <v>0</v>
      </c>
      <c r="J148" s="214">
        <v>0</v>
      </c>
      <c r="K148" s="214">
        <v>0</v>
      </c>
      <c r="L148" s="214">
        <v>0</v>
      </c>
      <c r="M148" s="214">
        <v>0</v>
      </c>
      <c r="N148" s="214">
        <v>0</v>
      </c>
      <c r="O148" s="214">
        <v>0</v>
      </c>
      <c r="P148" s="214">
        <v>0</v>
      </c>
      <c r="Q148" s="214">
        <v>0</v>
      </c>
      <c r="R148" s="214">
        <v>0</v>
      </c>
      <c r="S148" s="214">
        <v>0</v>
      </c>
      <c r="T148" s="214">
        <v>0</v>
      </c>
      <c r="U148" s="214">
        <v>0</v>
      </c>
      <c r="V148" s="214">
        <v>0</v>
      </c>
      <c r="W148" s="214">
        <v>0</v>
      </c>
      <c r="X148" s="214">
        <v>0</v>
      </c>
      <c r="Y148" s="214">
        <v>0</v>
      </c>
      <c r="Z148" s="214">
        <v>0</v>
      </c>
      <c r="AA148" s="214">
        <v>0</v>
      </c>
      <c r="AB148" s="214">
        <v>0</v>
      </c>
      <c r="AC148" s="214">
        <v>0</v>
      </c>
      <c r="AD148" s="214"/>
      <c r="AE148" s="214"/>
      <c r="AF148" s="214"/>
      <c r="AG148" s="214"/>
      <c r="AH148" s="214"/>
      <c r="AI148" s="214"/>
      <c r="AJ148" s="214"/>
      <c r="AK148" s="214"/>
      <c r="AL148" s="214"/>
      <c r="AM148" s="214"/>
      <c r="AN148" s="214"/>
      <c r="AO148" s="214"/>
      <c r="AP148" s="214"/>
      <c r="AQ148" s="214"/>
      <c r="AR148" s="214"/>
      <c r="AS148" s="214"/>
      <c r="AT148" s="214"/>
      <c r="AU148" s="214"/>
      <c r="AV148" s="1"/>
    </row>
    <row r="149" spans="1:48" x14ac:dyDescent="0.35">
      <c r="A149" s="1"/>
      <c r="B149" s="1"/>
      <c r="C149" s="1"/>
      <c r="D149" s="1"/>
      <c r="E149" s="1"/>
      <c r="F149" s="1"/>
      <c r="G149" s="226">
        <f t="shared" si="5"/>
        <v>0</v>
      </c>
      <c r="H149" s="216" t="s">
        <v>315</v>
      </c>
      <c r="I149" s="214">
        <v>0</v>
      </c>
      <c r="J149" s="214">
        <v>0</v>
      </c>
      <c r="K149" s="214">
        <v>0</v>
      </c>
      <c r="L149" s="214">
        <v>0</v>
      </c>
      <c r="M149" s="214">
        <v>0</v>
      </c>
      <c r="N149" s="214">
        <v>0</v>
      </c>
      <c r="O149" s="214">
        <v>0</v>
      </c>
      <c r="P149" s="214">
        <v>0</v>
      </c>
      <c r="Q149" s="214">
        <v>0</v>
      </c>
      <c r="R149" s="214">
        <v>0</v>
      </c>
      <c r="S149" s="214">
        <v>0</v>
      </c>
      <c r="T149" s="214">
        <v>0</v>
      </c>
      <c r="U149" s="214">
        <v>0</v>
      </c>
      <c r="V149" s="214">
        <v>0</v>
      </c>
      <c r="W149" s="214">
        <v>0</v>
      </c>
      <c r="X149" s="214">
        <v>0</v>
      </c>
      <c r="Y149" s="214">
        <v>0</v>
      </c>
      <c r="Z149" s="214">
        <v>0</v>
      </c>
      <c r="AA149" s="214">
        <v>0</v>
      </c>
      <c r="AB149" s="214">
        <v>0</v>
      </c>
      <c r="AC149" s="214">
        <v>10.9324485</v>
      </c>
      <c r="AD149" s="214"/>
      <c r="AE149" s="214"/>
      <c r="AF149" s="214"/>
      <c r="AG149" s="214"/>
      <c r="AH149" s="214"/>
      <c r="AI149" s="214"/>
      <c r="AJ149" s="214"/>
      <c r="AK149" s="214"/>
      <c r="AL149" s="214"/>
      <c r="AM149" s="214"/>
      <c r="AN149" s="214"/>
      <c r="AO149" s="214"/>
      <c r="AP149" s="214"/>
      <c r="AQ149" s="214"/>
      <c r="AR149" s="214"/>
      <c r="AS149" s="214"/>
      <c r="AT149" s="214"/>
      <c r="AU149" s="214"/>
      <c r="AV149" s="1"/>
    </row>
    <row r="150" spans="1:48" x14ac:dyDescent="0.35">
      <c r="A150" s="1"/>
      <c r="B150" s="1"/>
      <c r="C150" s="1"/>
      <c r="D150" s="1"/>
      <c r="E150" s="1"/>
      <c r="F150" s="1"/>
      <c r="G150" s="226">
        <f t="shared" si="5"/>
        <v>0</v>
      </c>
      <c r="H150" s="217" t="s">
        <v>300</v>
      </c>
      <c r="I150" s="214">
        <v>0</v>
      </c>
      <c r="J150" s="214">
        <v>0</v>
      </c>
      <c r="K150" s="214">
        <v>0</v>
      </c>
      <c r="L150" s="214">
        <v>0</v>
      </c>
      <c r="M150" s="214">
        <v>0</v>
      </c>
      <c r="N150" s="214">
        <v>0</v>
      </c>
      <c r="O150" s="214">
        <v>0</v>
      </c>
      <c r="P150" s="214">
        <v>0</v>
      </c>
      <c r="Q150" s="214">
        <v>0</v>
      </c>
      <c r="R150" s="214">
        <v>0</v>
      </c>
      <c r="S150" s="214">
        <v>0</v>
      </c>
      <c r="T150" s="214">
        <v>0</v>
      </c>
      <c r="U150" s="214">
        <v>0</v>
      </c>
      <c r="V150" s="214">
        <v>0</v>
      </c>
      <c r="W150" s="214">
        <v>0</v>
      </c>
      <c r="X150" s="214">
        <v>0</v>
      </c>
      <c r="Y150" s="214">
        <v>0</v>
      </c>
      <c r="Z150" s="214">
        <v>0</v>
      </c>
      <c r="AA150" s="214">
        <v>0</v>
      </c>
      <c r="AB150" s="214">
        <v>0</v>
      </c>
      <c r="AC150" s="214">
        <v>10.9324485</v>
      </c>
      <c r="AD150" s="214"/>
      <c r="AE150" s="214"/>
      <c r="AF150" s="214"/>
      <c r="AG150" s="214"/>
      <c r="AH150" s="214"/>
      <c r="AI150" s="214"/>
      <c r="AJ150" s="214"/>
      <c r="AK150" s="214"/>
      <c r="AL150" s="214"/>
      <c r="AM150" s="214"/>
      <c r="AN150" s="214"/>
      <c r="AO150" s="214"/>
      <c r="AP150" s="214"/>
      <c r="AQ150" s="214"/>
      <c r="AR150" s="214"/>
      <c r="AS150" s="214"/>
      <c r="AT150" s="214"/>
      <c r="AU150" s="214"/>
      <c r="AV150" s="1"/>
    </row>
    <row r="151" spans="1:48" x14ac:dyDescent="0.35">
      <c r="A151" s="1"/>
      <c r="B151" s="1"/>
      <c r="C151" s="1"/>
      <c r="D151" s="1"/>
      <c r="E151" s="1"/>
      <c r="F151" s="1"/>
      <c r="G151" s="227">
        <f t="shared" si="5"/>
        <v>0</v>
      </c>
      <c r="H151" s="222" t="s">
        <v>301</v>
      </c>
      <c r="I151" s="223">
        <v>0</v>
      </c>
      <c r="J151" s="223">
        <v>0</v>
      </c>
      <c r="K151" s="223">
        <v>0</v>
      </c>
      <c r="L151" s="223">
        <v>0</v>
      </c>
      <c r="M151" s="223">
        <v>0</v>
      </c>
      <c r="N151" s="223">
        <v>0</v>
      </c>
      <c r="O151" s="223">
        <v>0</v>
      </c>
      <c r="P151" s="223">
        <v>0</v>
      </c>
      <c r="Q151" s="223">
        <v>0</v>
      </c>
      <c r="R151" s="223">
        <v>0</v>
      </c>
      <c r="S151" s="223">
        <v>0</v>
      </c>
      <c r="T151" s="223">
        <v>0</v>
      </c>
      <c r="U151" s="223">
        <v>0</v>
      </c>
      <c r="V151" s="223">
        <v>0</v>
      </c>
      <c r="W151" s="223">
        <v>0</v>
      </c>
      <c r="X151" s="223">
        <v>0</v>
      </c>
      <c r="Y151" s="223">
        <v>0</v>
      </c>
      <c r="Z151" s="223">
        <v>0</v>
      </c>
      <c r="AA151" s="223">
        <v>0</v>
      </c>
      <c r="AB151" s="223">
        <v>0</v>
      </c>
      <c r="AC151" s="223">
        <v>0</v>
      </c>
      <c r="AD151" s="223"/>
      <c r="AE151" s="223"/>
      <c r="AF151" s="223"/>
      <c r="AG151" s="223"/>
      <c r="AH151" s="223"/>
      <c r="AI151" s="223"/>
      <c r="AJ151" s="223"/>
      <c r="AK151" s="223"/>
      <c r="AL151" s="223"/>
      <c r="AM151" s="223"/>
      <c r="AN151" s="223"/>
      <c r="AO151" s="223"/>
      <c r="AP151" s="223"/>
      <c r="AQ151" s="223"/>
      <c r="AR151" s="223"/>
      <c r="AS151" s="223"/>
      <c r="AT151" s="223"/>
      <c r="AU151" s="223"/>
      <c r="AV151" s="1"/>
    </row>
    <row r="152" spans="1:48" x14ac:dyDescent="0.35">
      <c r="A152" s="1"/>
      <c r="B152" s="1"/>
      <c r="C152" s="1"/>
      <c r="D152" s="1"/>
      <c r="E152" s="1"/>
      <c r="F152" s="1"/>
      <c r="G152" s="161">
        <f t="shared" si="5"/>
        <v>-558.62513659532158</v>
      </c>
      <c r="H152" s="157" t="s">
        <v>1068</v>
      </c>
      <c r="I152" s="158">
        <v>-113.5070526160323</v>
      </c>
      <c r="J152" s="158">
        <v>-280.34581006956512</v>
      </c>
      <c r="K152" s="158">
        <v>-569.79096068013121</v>
      </c>
      <c r="L152" s="158">
        <v>-350.5883035567191</v>
      </c>
      <c r="M152" s="158">
        <v>-597.5690729004325</v>
      </c>
      <c r="N152" s="158">
        <v>-783.77148593831373</v>
      </c>
      <c r="O152" s="158">
        <v>-1140.8223647670379</v>
      </c>
      <c r="P152" s="158">
        <v>-183.53632521963678</v>
      </c>
      <c r="Q152" s="158">
        <v>-141.29792778222182</v>
      </c>
      <c r="R152" s="158">
        <v>-202.23380432055893</v>
      </c>
      <c r="S152" s="158">
        <v>-144.73589033469835</v>
      </c>
      <c r="T152" s="158">
        <v>-230.97467094771406</v>
      </c>
      <c r="U152" s="158">
        <v>-175.85143704419926</v>
      </c>
      <c r="V152" s="158">
        <v>-129.77276799556091</v>
      </c>
      <c r="W152" s="158">
        <v>-198.4044517803311</v>
      </c>
      <c r="X152" s="158">
        <v>-215.54322897459753</v>
      </c>
      <c r="Y152" s="158">
        <v>-297.3171046994309</v>
      </c>
      <c r="Z152" s="158">
        <v>-272.15947112953666</v>
      </c>
      <c r="AA152" s="158">
        <v>-208.49654609614549</v>
      </c>
      <c r="AB152" s="158">
        <v>-349.16238150161325</v>
      </c>
      <c r="AC152" s="158">
        <v>-198.98649367570349</v>
      </c>
      <c r="AD152" s="158"/>
      <c r="AE152" s="158"/>
      <c r="AF152" s="158"/>
      <c r="AG152" s="158"/>
      <c r="AH152" s="158"/>
      <c r="AI152" s="158"/>
      <c r="AJ152" s="158"/>
      <c r="AK152" s="158"/>
      <c r="AL152" s="158"/>
      <c r="AM152" s="158"/>
      <c r="AN152" s="158"/>
      <c r="AO152" s="158"/>
      <c r="AP152" s="158"/>
      <c r="AQ152" s="158"/>
      <c r="AR152" s="158"/>
      <c r="AS152" s="158"/>
      <c r="AT152" s="158"/>
      <c r="AU152" s="158"/>
      <c r="AV152" s="1"/>
    </row>
    <row r="153" spans="1:48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</sheetData>
  <hyperlinks>
    <hyperlink ref="H8" r:id="rId1" xr:uid="{FD044079-9359-4491-91FB-13AC3C4CF834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B09A8-8669-4B4C-A1A5-8CA3B9A9CC06}">
  <sheetPr>
    <tabColor theme="9" tint="-0.499984740745262"/>
  </sheetPr>
  <dimension ref="A1:U81"/>
  <sheetViews>
    <sheetView showZeros="0" zoomScaleNormal="100" workbookViewId="0">
      <pane xSplit="9" ySplit="10" topLeftCell="J11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ColWidth="0" defaultRowHeight="14.5" zeroHeight="1" x14ac:dyDescent="0.35"/>
  <cols>
    <col min="1" max="1" width="2.26953125" customWidth="1"/>
    <col min="2" max="2" width="19.81640625" customWidth="1"/>
    <col min="3" max="5" width="8.7265625" customWidth="1"/>
    <col min="6" max="6" width="2.26953125" style="74" customWidth="1"/>
    <col min="7" max="7" width="9.54296875" bestFit="1" customWidth="1"/>
    <col min="8" max="8" width="45.7265625" customWidth="1"/>
    <col min="9" max="9" width="8.7265625" customWidth="1"/>
    <col min="10" max="20" width="10.453125" customWidth="1"/>
    <col min="21" max="21" width="2.26953125" customWidth="1"/>
    <col min="22" max="16384" width="8.7265625" hidden="1"/>
  </cols>
  <sheetData>
    <row r="1" spans="1:21" ht="18.5" x14ac:dyDescent="0.45">
      <c r="A1" s="263" t="s">
        <v>317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</row>
    <row r="2" spans="1:21" x14ac:dyDescent="0.35">
      <c r="A2" s="27" t="s">
        <v>267</v>
      </c>
      <c r="B2" s="1"/>
      <c r="C2" s="1"/>
      <c r="D2" s="1"/>
      <c r="E2" s="1"/>
      <c r="F2" s="142"/>
      <c r="G2" s="14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35">
      <c r="A3" s="1"/>
      <c r="B3" s="1"/>
      <c r="C3" s="1"/>
      <c r="D3" s="1"/>
      <c r="E3" s="1"/>
      <c r="F3" s="142"/>
      <c r="G3" s="142"/>
      <c r="H3" s="6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35">
      <c r="A4" s="1"/>
      <c r="B4" s="168" t="s">
        <v>736</v>
      </c>
      <c r="C4" s="3" t="s">
        <v>822</v>
      </c>
      <c r="D4" s="1"/>
      <c r="E4" s="1"/>
      <c r="F4" s="40"/>
      <c r="G4" s="6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x14ac:dyDescent="0.35">
      <c r="A5" s="1"/>
      <c r="B5" s="168" t="s">
        <v>735</v>
      </c>
      <c r="C5" s="3" t="s">
        <v>823</v>
      </c>
      <c r="D5" s="1"/>
      <c r="E5" s="1"/>
      <c r="F5" s="40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35">
      <c r="A6" s="1"/>
      <c r="B6" s="141">
        <v>1E-3</v>
      </c>
      <c r="C6" s="3" t="s">
        <v>297</v>
      </c>
      <c r="D6" s="1"/>
      <c r="E6" s="1"/>
      <c r="F6" s="40"/>
      <c r="G6" s="1"/>
      <c r="H6" s="3" t="s">
        <v>825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35">
      <c r="A7" s="1"/>
      <c r="B7" s="1"/>
      <c r="C7" s="1"/>
      <c r="D7" s="1"/>
      <c r="E7" s="1"/>
      <c r="F7" s="40"/>
      <c r="G7" s="1"/>
      <c r="H7" s="142" t="s">
        <v>824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 t="s">
        <v>3</v>
      </c>
    </row>
    <row r="8" spans="1:21" x14ac:dyDescent="0.35">
      <c r="A8" s="1"/>
      <c r="B8" s="1"/>
      <c r="C8" s="1"/>
      <c r="D8" s="1"/>
      <c r="E8" s="1"/>
      <c r="F8" s="40"/>
      <c r="G8" s="3"/>
      <c r="H8" s="142" t="s">
        <v>725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 t="s">
        <v>3</v>
      </c>
    </row>
    <row r="9" spans="1:21" x14ac:dyDescent="0.35">
      <c r="A9" s="1"/>
      <c r="B9" s="1"/>
      <c r="C9" s="1"/>
      <c r="D9" s="1"/>
      <c r="E9" s="1"/>
      <c r="F9" s="40"/>
      <c r="G9" s="159"/>
      <c r="H9" s="156"/>
      <c r="I9" s="156"/>
      <c r="J9" s="169" t="s">
        <v>737</v>
      </c>
      <c r="K9" s="169" t="s">
        <v>736</v>
      </c>
      <c r="L9" s="169" t="s">
        <v>735</v>
      </c>
      <c r="M9" s="169"/>
      <c r="N9" s="169"/>
      <c r="O9" s="169"/>
      <c r="P9" s="169"/>
      <c r="Q9" s="169"/>
      <c r="R9" s="169"/>
      <c r="S9" s="169"/>
      <c r="T9" s="169"/>
      <c r="U9" s="1"/>
    </row>
    <row r="10" spans="1:21" x14ac:dyDescent="0.35">
      <c r="A10" s="1"/>
      <c r="B10" s="1"/>
      <c r="C10" s="1"/>
      <c r="D10" s="1"/>
      <c r="E10" s="1"/>
      <c r="F10" s="40"/>
      <c r="G10" s="160"/>
      <c r="H10" s="157" t="s">
        <v>738</v>
      </c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1"/>
    </row>
    <row r="11" spans="1:21" x14ac:dyDescent="0.35">
      <c r="A11" s="1"/>
      <c r="B11" s="1"/>
      <c r="C11" s="1"/>
      <c r="D11" s="1"/>
      <c r="E11" s="1"/>
      <c r="F11" s="40"/>
      <c r="G11" s="38">
        <f>AVERAGE(SUMIF($J$9:$T$9,$B$4,$J11:$T11),SUMIF($J$9:$T$9,$B$5,$J11:$T11))*$B$6</f>
        <v>1178.2506857254998</v>
      </c>
      <c r="H11" s="53" t="s">
        <v>739</v>
      </c>
      <c r="I11" s="53" t="s">
        <v>740</v>
      </c>
      <c r="J11" s="55">
        <v>1000456.927441</v>
      </c>
      <c r="K11" s="55">
        <v>1103747.104853</v>
      </c>
      <c r="L11" s="55">
        <v>1252754.266598</v>
      </c>
      <c r="M11" s="55"/>
      <c r="N11" s="55"/>
      <c r="O11" s="55"/>
      <c r="P11" s="55"/>
      <c r="Q11" s="55"/>
      <c r="R11" s="55"/>
      <c r="S11" s="55"/>
      <c r="T11" s="55"/>
      <c r="U11" s="1"/>
    </row>
    <row r="12" spans="1:21" x14ac:dyDescent="0.35">
      <c r="A12" s="1"/>
      <c r="B12" s="72" t="s">
        <v>274</v>
      </c>
      <c r="C12" s="72"/>
      <c r="D12" s="73" t="s">
        <v>275</v>
      </c>
      <c r="E12" s="72"/>
      <c r="F12" s="40"/>
      <c r="G12" s="162">
        <f t="shared" ref="G12:G75" si="0">AVERAGE(SUMIF($J$9:$T$9,$B$4,$J12:$T12),SUMIF($J$9:$T$9,$B$5,$J12:$T12))*$B$6</f>
        <v>479.15296022150005</v>
      </c>
      <c r="H12" s="163" t="s">
        <v>741</v>
      </c>
      <c r="I12" s="58"/>
      <c r="J12" s="164">
        <v>381280.25289599999</v>
      </c>
      <c r="K12" s="164">
        <v>446375.679519</v>
      </c>
      <c r="L12" s="164">
        <v>511930.24092399998</v>
      </c>
      <c r="M12" s="164"/>
      <c r="N12" s="164"/>
      <c r="O12" s="164"/>
      <c r="P12" s="164"/>
      <c r="Q12" s="164"/>
      <c r="R12" s="164"/>
      <c r="S12" s="164"/>
      <c r="T12" s="164"/>
      <c r="U12" s="1"/>
    </row>
    <row r="13" spans="1:21" x14ac:dyDescent="0.35">
      <c r="A13" s="1"/>
      <c r="B13" s="6" t="s">
        <v>284</v>
      </c>
      <c r="C13" s="6">
        <f>D53</f>
        <v>315.56828966737021</v>
      </c>
      <c r="D13" s="21" t="s">
        <v>226</v>
      </c>
      <c r="E13" s="6">
        <f>G35+G39</f>
        <v>1215.3441489949998</v>
      </c>
      <c r="F13" s="40"/>
      <c r="G13" s="162">
        <f t="shared" si="0"/>
        <v>0</v>
      </c>
      <c r="H13" s="163" t="s">
        <v>742</v>
      </c>
      <c r="I13" s="58"/>
      <c r="J13" s="164">
        <v>0</v>
      </c>
      <c r="K13" s="164">
        <v>0</v>
      </c>
      <c r="L13" s="164">
        <v>0</v>
      </c>
      <c r="M13" s="164"/>
      <c r="N13" s="164"/>
      <c r="O13" s="164"/>
      <c r="P13" s="164"/>
      <c r="Q13" s="164"/>
      <c r="R13" s="164"/>
      <c r="S13" s="164"/>
      <c r="T13" s="164"/>
      <c r="U13" s="1"/>
    </row>
    <row r="14" spans="1:21" x14ac:dyDescent="0.35">
      <c r="A14" s="1"/>
      <c r="B14" s="6" t="s">
        <v>288</v>
      </c>
      <c r="C14" s="6">
        <f>D54</f>
        <v>163.58467055412981</v>
      </c>
      <c r="D14" s="21" t="s">
        <v>45</v>
      </c>
      <c r="E14" s="6">
        <f>G57+G58</f>
        <v>89.798978589000015</v>
      </c>
      <c r="F14" s="40"/>
      <c r="G14" s="162">
        <f t="shared" si="0"/>
        <v>1.1773436405</v>
      </c>
      <c r="H14" s="163" t="s">
        <v>743</v>
      </c>
      <c r="I14" s="58"/>
      <c r="J14" s="164">
        <v>1594.101997</v>
      </c>
      <c r="K14" s="164">
        <v>1235.2098309999999</v>
      </c>
      <c r="L14" s="164">
        <v>1119.4774500000001</v>
      </c>
      <c r="M14" s="164"/>
      <c r="N14" s="164"/>
      <c r="O14" s="164"/>
      <c r="P14" s="164"/>
      <c r="Q14" s="164"/>
      <c r="R14" s="164"/>
      <c r="S14" s="164"/>
      <c r="T14" s="164"/>
      <c r="U14" s="1"/>
    </row>
    <row r="15" spans="1:21" x14ac:dyDescent="0.35">
      <c r="A15" s="1"/>
      <c r="B15" s="6" t="s">
        <v>290</v>
      </c>
      <c r="C15" s="6">
        <f>G13</f>
        <v>0</v>
      </c>
      <c r="D15" s="21" t="s">
        <v>42</v>
      </c>
      <c r="E15" s="6">
        <f>G50+G51+G60+G63+G64+G65+G66+G67+G55</f>
        <v>252.0402652265</v>
      </c>
      <c r="F15" s="40"/>
      <c r="G15" s="162">
        <f t="shared" si="0"/>
        <v>522.02212387899999</v>
      </c>
      <c r="H15" s="163" t="s">
        <v>744</v>
      </c>
      <c r="I15" s="58"/>
      <c r="J15" s="164">
        <v>446824.55323800002</v>
      </c>
      <c r="K15" s="164">
        <v>486867.52510199999</v>
      </c>
      <c r="L15" s="164">
        <v>557176.72265600006</v>
      </c>
      <c r="M15" s="164"/>
      <c r="N15" s="164"/>
      <c r="O15" s="164"/>
      <c r="P15" s="164"/>
      <c r="Q15" s="164"/>
      <c r="R15" s="164"/>
      <c r="S15" s="164"/>
      <c r="T15" s="164"/>
      <c r="U15" s="1"/>
    </row>
    <row r="16" spans="1:21" x14ac:dyDescent="0.35">
      <c r="A16" s="1"/>
      <c r="B16" s="6" t="s">
        <v>292</v>
      </c>
      <c r="C16" s="6"/>
      <c r="D16" s="21" t="s">
        <v>79</v>
      </c>
      <c r="E16" s="6">
        <f>G53+G54+G61</f>
        <v>43.333063248500004</v>
      </c>
      <c r="F16" s="40"/>
      <c r="G16" s="162">
        <f t="shared" si="0"/>
        <v>175.89825798500001</v>
      </c>
      <c r="H16" s="163" t="s">
        <v>745</v>
      </c>
      <c r="I16" s="58"/>
      <c r="J16" s="164">
        <v>170758.01931</v>
      </c>
      <c r="K16" s="164">
        <v>169268.690401</v>
      </c>
      <c r="L16" s="164">
        <v>182527.82556900001</v>
      </c>
      <c r="M16" s="164"/>
      <c r="N16" s="164"/>
      <c r="O16" s="164"/>
      <c r="P16" s="164"/>
      <c r="Q16" s="164"/>
      <c r="R16" s="164"/>
      <c r="S16" s="164"/>
      <c r="T16" s="164"/>
      <c r="U16" s="1"/>
    </row>
    <row r="17" spans="1:21" x14ac:dyDescent="0.35">
      <c r="A17" s="1"/>
      <c r="B17" s="6" t="s">
        <v>291</v>
      </c>
      <c r="C17" s="6">
        <f>G14</f>
        <v>1.1773436405</v>
      </c>
      <c r="D17" s="21"/>
      <c r="E17" s="6"/>
      <c r="F17" s="40"/>
      <c r="G17" s="38">
        <f t="shared" si="0"/>
        <v>201.70430458599998</v>
      </c>
      <c r="H17" s="53" t="s">
        <v>746</v>
      </c>
      <c r="I17" s="53" t="s">
        <v>747</v>
      </c>
      <c r="J17" s="55">
        <v>121089.838986</v>
      </c>
      <c r="K17" s="55">
        <v>200132.98153799999</v>
      </c>
      <c r="L17" s="55">
        <v>203275.627634</v>
      </c>
      <c r="M17" s="55"/>
      <c r="N17" s="55"/>
      <c r="O17" s="55"/>
      <c r="P17" s="55"/>
      <c r="Q17" s="55"/>
      <c r="R17" s="55"/>
      <c r="S17" s="55"/>
      <c r="T17" s="55"/>
      <c r="U17" s="1"/>
    </row>
    <row r="18" spans="1:21" x14ac:dyDescent="0.35">
      <c r="A18" s="1"/>
      <c r="B18" s="1" t="s">
        <v>1120</v>
      </c>
      <c r="C18" s="6">
        <f>D42</f>
        <v>-91.129876744920566</v>
      </c>
      <c r="D18" s="21"/>
      <c r="E18" s="6"/>
      <c r="F18" s="40"/>
      <c r="G18" s="162">
        <f t="shared" si="0"/>
        <v>5.5546753889999998</v>
      </c>
      <c r="H18" s="163" t="s">
        <v>748</v>
      </c>
      <c r="I18" s="58"/>
      <c r="J18" s="164">
        <v>7993.0875649999998</v>
      </c>
      <c r="K18" s="164">
        <v>5406.4619009999997</v>
      </c>
      <c r="L18" s="164">
        <v>5702.8888770000003</v>
      </c>
      <c r="M18" s="164"/>
      <c r="N18" s="164"/>
      <c r="O18" s="164"/>
      <c r="P18" s="164"/>
      <c r="Q18" s="164"/>
      <c r="R18" s="164"/>
      <c r="S18" s="164"/>
      <c r="T18" s="164"/>
      <c r="U18" s="1"/>
    </row>
    <row r="19" spans="1:21" x14ac:dyDescent="0.35">
      <c r="A19" s="1"/>
      <c r="B19" s="1" t="s">
        <v>1121</v>
      </c>
      <c r="C19" s="6">
        <f t="shared" ref="C19:C24" si="1">D43</f>
        <v>106.52877268321058</v>
      </c>
      <c r="D19" s="21"/>
      <c r="E19" s="6"/>
      <c r="F19" s="40"/>
      <c r="G19" s="162">
        <f t="shared" si="0"/>
        <v>87.618145436999995</v>
      </c>
      <c r="H19" s="163" t="s">
        <v>321</v>
      </c>
      <c r="I19" s="58"/>
      <c r="J19" s="164">
        <v>86958.988882999998</v>
      </c>
      <c r="K19" s="164">
        <v>78892.601433000003</v>
      </c>
      <c r="L19" s="164">
        <v>96343.689440999995</v>
      </c>
      <c r="M19" s="164"/>
      <c r="N19" s="164"/>
      <c r="O19" s="164"/>
      <c r="P19" s="164"/>
      <c r="Q19" s="164"/>
      <c r="R19" s="164"/>
      <c r="S19" s="164"/>
      <c r="T19" s="164"/>
      <c r="U19" s="1"/>
    </row>
    <row r="20" spans="1:21" x14ac:dyDescent="0.35">
      <c r="A20" s="1"/>
      <c r="B20" s="6" t="s">
        <v>227</v>
      </c>
      <c r="C20" s="6">
        <f t="shared" si="1"/>
        <v>0</v>
      </c>
      <c r="D20" s="21"/>
      <c r="E20" s="6"/>
      <c r="F20" s="40"/>
      <c r="G20" s="162">
        <f t="shared" si="0"/>
        <v>108.53148376</v>
      </c>
      <c r="H20" s="163" t="s">
        <v>322</v>
      </c>
      <c r="I20" s="58"/>
      <c r="J20" s="164">
        <v>26137.762537999999</v>
      </c>
      <c r="K20" s="164">
        <v>115833.918204</v>
      </c>
      <c r="L20" s="164">
        <v>101229.049316</v>
      </c>
      <c r="M20" s="164"/>
      <c r="N20" s="164"/>
      <c r="O20" s="164"/>
      <c r="P20" s="164"/>
      <c r="Q20" s="164"/>
      <c r="R20" s="164"/>
      <c r="S20" s="164"/>
      <c r="T20" s="164"/>
      <c r="U20" s="1"/>
    </row>
    <row r="21" spans="1:21" x14ac:dyDescent="0.35">
      <c r="A21" s="1"/>
      <c r="B21" s="6" t="s">
        <v>1034</v>
      </c>
      <c r="C21" s="6">
        <f t="shared" si="1"/>
        <v>69.369485301789439</v>
      </c>
      <c r="D21" s="21"/>
      <c r="E21" s="6"/>
      <c r="F21" s="40"/>
      <c r="G21" s="38">
        <f t="shared" si="0"/>
        <v>425.85079486799998</v>
      </c>
      <c r="H21" s="53" t="s">
        <v>749</v>
      </c>
      <c r="I21" s="53" t="s">
        <v>750</v>
      </c>
      <c r="J21" s="55">
        <v>335883.79083499999</v>
      </c>
      <c r="K21" s="55">
        <v>386526.67440600001</v>
      </c>
      <c r="L21" s="55">
        <v>465174.91532999999</v>
      </c>
      <c r="M21" s="55"/>
      <c r="N21" s="55"/>
      <c r="O21" s="55"/>
      <c r="P21" s="55"/>
      <c r="Q21" s="55"/>
      <c r="R21" s="55"/>
      <c r="S21" s="55"/>
      <c r="T21" s="55"/>
      <c r="U21" s="1"/>
    </row>
    <row r="22" spans="1:21" x14ac:dyDescent="0.35">
      <c r="A22" s="1"/>
      <c r="B22" s="6" t="s">
        <v>1122</v>
      </c>
      <c r="C22" s="6">
        <f t="shared" si="1"/>
        <v>-32.184817885032217</v>
      </c>
      <c r="D22" s="21"/>
      <c r="E22" s="6"/>
      <c r="F22" s="40"/>
      <c r="G22" s="68">
        <f t="shared" si="0"/>
        <v>70.905117957000002</v>
      </c>
      <c r="H22" s="163" t="s">
        <v>751</v>
      </c>
      <c r="I22" s="58" t="s">
        <v>750</v>
      </c>
      <c r="J22" s="60">
        <v>90301.172871000002</v>
      </c>
      <c r="K22" s="60">
        <v>52989.249921000002</v>
      </c>
      <c r="L22" s="60">
        <v>88820.985992999995</v>
      </c>
      <c r="M22" s="60"/>
      <c r="N22" s="60"/>
      <c r="O22" s="60"/>
      <c r="P22" s="60"/>
      <c r="Q22" s="60"/>
      <c r="R22" s="60"/>
      <c r="S22" s="60"/>
      <c r="T22" s="60"/>
      <c r="U22" s="1"/>
    </row>
    <row r="23" spans="1:21" x14ac:dyDescent="0.35">
      <c r="A23" s="1"/>
      <c r="B23" s="6" t="s">
        <v>1130</v>
      </c>
      <c r="C23" s="6">
        <f t="shared" si="1"/>
        <v>424.40257146121701</v>
      </c>
      <c r="D23" s="21"/>
      <c r="E23" s="6"/>
      <c r="F23" s="40"/>
      <c r="G23" s="68">
        <f t="shared" si="0"/>
        <v>354.94567691100008</v>
      </c>
      <c r="H23" s="163" t="s">
        <v>752</v>
      </c>
      <c r="I23" s="58" t="s">
        <v>750</v>
      </c>
      <c r="J23" s="60">
        <v>245582.617964</v>
      </c>
      <c r="K23" s="60">
        <v>333537.42448500003</v>
      </c>
      <c r="L23" s="60">
        <v>376353.92933700001</v>
      </c>
      <c r="M23" s="60"/>
      <c r="N23" s="60"/>
      <c r="O23" s="60"/>
      <c r="P23" s="60"/>
      <c r="Q23" s="60"/>
      <c r="R23" s="60"/>
      <c r="S23" s="60"/>
      <c r="T23" s="60"/>
      <c r="U23" s="1"/>
    </row>
    <row r="24" spans="1:21" x14ac:dyDescent="0.35">
      <c r="A24" s="1"/>
      <c r="B24" s="6" t="s">
        <v>1035</v>
      </c>
      <c r="C24" s="6">
        <f t="shared" si="1"/>
        <v>220.93424704773577</v>
      </c>
      <c r="D24" s="21"/>
      <c r="E24" s="6"/>
      <c r="F24" s="40"/>
      <c r="G24" s="38">
        <f t="shared" si="0"/>
        <v>345.44354633699999</v>
      </c>
      <c r="H24" s="53" t="s">
        <v>753</v>
      </c>
      <c r="I24" s="53" t="s">
        <v>754</v>
      </c>
      <c r="J24" s="55">
        <v>442748.10274599999</v>
      </c>
      <c r="K24" s="55">
        <v>357350.90285499999</v>
      </c>
      <c r="L24" s="55">
        <v>333536.18981900002</v>
      </c>
      <c r="M24" s="55"/>
      <c r="N24" s="55"/>
      <c r="O24" s="55"/>
      <c r="P24" s="55"/>
      <c r="Q24" s="55"/>
      <c r="R24" s="55"/>
      <c r="S24" s="55"/>
      <c r="T24" s="55"/>
      <c r="U24" s="1"/>
    </row>
    <row r="25" spans="1:21" x14ac:dyDescent="0.35">
      <c r="A25" s="1"/>
      <c r="B25" s="6" t="s">
        <v>193</v>
      </c>
      <c r="C25" s="6"/>
      <c r="D25" s="21"/>
      <c r="E25" s="6"/>
      <c r="F25" s="40"/>
      <c r="G25" s="38">
        <f t="shared" si="0"/>
        <v>16.650882032000002</v>
      </c>
      <c r="H25" s="53" t="s">
        <v>755</v>
      </c>
      <c r="I25" s="53" t="s">
        <v>756</v>
      </c>
      <c r="J25" s="55">
        <v>6142.0213000000003</v>
      </c>
      <c r="K25" s="55">
        <v>28842.124072999999</v>
      </c>
      <c r="L25" s="55">
        <v>4459.639991</v>
      </c>
      <c r="M25" s="55"/>
      <c r="N25" s="55"/>
      <c r="O25" s="55"/>
      <c r="P25" s="55"/>
      <c r="Q25" s="55"/>
      <c r="R25" s="55"/>
      <c r="S25" s="55"/>
      <c r="T25" s="55"/>
      <c r="U25" s="1"/>
    </row>
    <row r="26" spans="1:21" x14ac:dyDescent="0.35">
      <c r="A26" s="1"/>
      <c r="B26" s="6" t="s">
        <v>194</v>
      </c>
      <c r="C26" s="6"/>
      <c r="D26" s="21"/>
      <c r="E26" s="6"/>
      <c r="F26" s="40"/>
      <c r="G26" s="68">
        <f t="shared" si="0"/>
        <v>1.4786174105000001</v>
      </c>
      <c r="H26" s="163" t="s">
        <v>757</v>
      </c>
      <c r="I26" s="60"/>
      <c r="J26" s="60">
        <v>1843.733665</v>
      </c>
      <c r="K26" s="60">
        <v>2728.2849230000002</v>
      </c>
      <c r="L26" s="60">
        <v>228.94989799999999</v>
      </c>
      <c r="M26" s="60"/>
      <c r="N26" s="60"/>
      <c r="O26" s="60"/>
      <c r="P26" s="60"/>
      <c r="Q26" s="60"/>
      <c r="R26" s="60"/>
      <c r="S26" s="60"/>
      <c r="T26" s="60"/>
      <c r="U26" s="1"/>
    </row>
    <row r="27" spans="1:21" x14ac:dyDescent="0.35">
      <c r="A27" s="1"/>
      <c r="B27" s="6" t="s">
        <v>196</v>
      </c>
      <c r="C27" s="6"/>
      <c r="D27" s="21"/>
      <c r="E27" s="6"/>
      <c r="F27" s="40"/>
      <c r="G27" s="68">
        <f t="shared" si="0"/>
        <v>1.8625375285000001</v>
      </c>
      <c r="H27" s="163" t="s">
        <v>758</v>
      </c>
      <c r="I27" s="60"/>
      <c r="J27" s="60">
        <v>42.820844000000001</v>
      </c>
      <c r="K27" s="60">
        <v>2011.473857</v>
      </c>
      <c r="L27" s="60">
        <v>1713.6012000000001</v>
      </c>
      <c r="M27" s="60"/>
      <c r="N27" s="60"/>
      <c r="O27" s="60"/>
      <c r="P27" s="60"/>
      <c r="Q27" s="60"/>
      <c r="R27" s="60"/>
      <c r="S27" s="60"/>
      <c r="T27" s="60"/>
      <c r="U27" s="1"/>
    </row>
    <row r="28" spans="1:21" x14ac:dyDescent="0.35">
      <c r="A28" s="1"/>
      <c r="B28" s="6" t="s">
        <v>45</v>
      </c>
      <c r="C28" s="6">
        <f>G19+G20</f>
        <v>196.149629197</v>
      </c>
      <c r="D28" s="21"/>
      <c r="E28" s="6"/>
      <c r="F28" s="40"/>
      <c r="G28" s="68">
        <f t="shared" si="0"/>
        <v>1.9370350145000002</v>
      </c>
      <c r="H28" s="163" t="s">
        <v>759</v>
      </c>
      <c r="I28" s="60"/>
      <c r="J28" s="60">
        <v>0</v>
      </c>
      <c r="K28" s="60">
        <v>1611.9811360000001</v>
      </c>
      <c r="L28" s="60">
        <v>2262.0888930000001</v>
      </c>
      <c r="M28" s="60"/>
      <c r="N28" s="60"/>
      <c r="O28" s="60"/>
      <c r="P28" s="60"/>
      <c r="Q28" s="60"/>
      <c r="R28" s="60"/>
      <c r="S28" s="60"/>
      <c r="T28" s="60"/>
      <c r="U28" s="1"/>
    </row>
    <row r="29" spans="1:21" x14ac:dyDescent="0.35">
      <c r="A29" s="1"/>
      <c r="B29" s="6" t="s">
        <v>42</v>
      </c>
      <c r="C29" s="6">
        <f>G18+G25+G30</f>
        <v>69.912831397500014</v>
      </c>
      <c r="D29" s="21"/>
      <c r="E29" s="6"/>
      <c r="F29" s="40"/>
      <c r="G29" s="68">
        <f t="shared" si="0"/>
        <v>11.3726920785</v>
      </c>
      <c r="H29" s="163" t="s">
        <v>760</v>
      </c>
      <c r="I29" s="60"/>
      <c r="J29" s="60">
        <v>4255.4667909999998</v>
      </c>
      <c r="K29" s="60">
        <v>22490.384157</v>
      </c>
      <c r="L29" s="60">
        <v>255</v>
      </c>
      <c r="M29" s="60"/>
      <c r="N29" s="60"/>
      <c r="O29" s="60"/>
      <c r="P29" s="60"/>
      <c r="Q29" s="60"/>
      <c r="R29" s="60"/>
      <c r="S29" s="60"/>
      <c r="T29" s="60"/>
      <c r="U29" s="1"/>
    </row>
    <row r="30" spans="1:21" x14ac:dyDescent="0.35">
      <c r="A30" s="1"/>
      <c r="B30" s="6" t="s">
        <v>79</v>
      </c>
      <c r="C30" s="6">
        <f>G24</f>
        <v>345.44354633699999</v>
      </c>
      <c r="D30" s="21" t="s">
        <v>295</v>
      </c>
      <c r="E30" s="6">
        <f>G71+G80-G21+G68</f>
        <v>189.24023659799997</v>
      </c>
      <c r="F30" s="40"/>
      <c r="G30" s="38">
        <f t="shared" si="0"/>
        <v>47.707273976500005</v>
      </c>
      <c r="H30" s="53" t="s">
        <v>761</v>
      </c>
      <c r="I30" s="53" t="s">
        <v>762</v>
      </c>
      <c r="J30" s="55">
        <v>45687.686365000001</v>
      </c>
      <c r="K30" s="55">
        <v>41274.145465000001</v>
      </c>
      <c r="L30" s="55">
        <v>54140.402488</v>
      </c>
      <c r="M30" s="55"/>
      <c r="N30" s="55"/>
      <c r="O30" s="55"/>
      <c r="P30" s="55"/>
      <c r="Q30" s="55"/>
      <c r="R30" s="55"/>
      <c r="S30" s="55"/>
      <c r="T30" s="55"/>
      <c r="U30" s="1"/>
    </row>
    <row r="31" spans="1:21" x14ac:dyDescent="0.35">
      <c r="A31" s="1"/>
      <c r="B31" s="23" t="s">
        <v>82</v>
      </c>
      <c r="C31" s="23">
        <f>SUM(C13:C30)</f>
        <v>1789.7566926575</v>
      </c>
      <c r="D31" s="24" t="s">
        <v>82</v>
      </c>
      <c r="E31" s="23">
        <f>SUM(E13:E30)</f>
        <v>1789.7566926569996</v>
      </c>
      <c r="F31" s="40"/>
      <c r="G31" s="68">
        <f t="shared" si="0"/>
        <v>3.6281675330000001</v>
      </c>
      <c r="H31" s="163" t="s">
        <v>763</v>
      </c>
      <c r="I31" s="58"/>
      <c r="J31" s="60">
        <v>18688.331973</v>
      </c>
      <c r="K31" s="60">
        <v>5853.7855179999997</v>
      </c>
      <c r="L31" s="60">
        <v>1402.549548</v>
      </c>
      <c r="M31" s="60"/>
      <c r="N31" s="60"/>
      <c r="O31" s="60"/>
      <c r="P31" s="60"/>
      <c r="Q31" s="60"/>
      <c r="R31" s="60"/>
      <c r="S31" s="60"/>
      <c r="T31" s="60"/>
      <c r="U31" s="1"/>
    </row>
    <row r="32" spans="1:21" x14ac:dyDescent="0.35">
      <c r="A32" s="1"/>
      <c r="B32" s="27"/>
      <c r="C32" s="27"/>
      <c r="D32" s="5" t="s">
        <v>293</v>
      </c>
      <c r="E32" s="31">
        <f>E31-C31</f>
        <v>-5.0044945965055376E-10</v>
      </c>
      <c r="F32" s="40"/>
      <c r="G32" s="68">
        <f t="shared" si="0"/>
        <v>44.079106443500002</v>
      </c>
      <c r="H32" s="163" t="s">
        <v>764</v>
      </c>
      <c r="I32" s="58"/>
      <c r="J32" s="60">
        <v>26999.354392000001</v>
      </c>
      <c r="K32" s="60">
        <v>35420.359946999997</v>
      </c>
      <c r="L32" s="60">
        <v>52737.852939999997</v>
      </c>
      <c r="M32" s="60"/>
      <c r="N32" s="60"/>
      <c r="O32" s="60"/>
      <c r="P32" s="60"/>
      <c r="Q32" s="60"/>
      <c r="R32" s="60"/>
      <c r="S32" s="60"/>
      <c r="T32" s="60"/>
      <c r="U32" s="1"/>
    </row>
    <row r="33" spans="1:21" x14ac:dyDescent="0.35">
      <c r="A33" s="1"/>
      <c r="B33" s="76" t="s">
        <v>319</v>
      </c>
      <c r="C33" s="76">
        <f>C31-G33</f>
        <v>-425.8507948675001</v>
      </c>
      <c r="D33" s="5"/>
      <c r="E33" s="76">
        <f>E31-G79-G80</f>
        <v>-425.85079486800083</v>
      </c>
      <c r="F33" s="40"/>
      <c r="G33" s="165">
        <f t="shared" si="0"/>
        <v>2215.6074875250001</v>
      </c>
      <c r="H33" s="166" t="s">
        <v>765</v>
      </c>
      <c r="I33" s="166" t="s">
        <v>766</v>
      </c>
      <c r="J33" s="167">
        <v>1952008.3677729999</v>
      </c>
      <c r="K33" s="167">
        <v>2117873.9331899998</v>
      </c>
      <c r="L33" s="167">
        <v>2313341.0418600002</v>
      </c>
      <c r="M33" s="167"/>
      <c r="N33" s="167"/>
      <c r="O33" s="167"/>
      <c r="P33" s="167"/>
      <c r="Q33" s="167"/>
      <c r="R33" s="167"/>
      <c r="S33" s="167"/>
      <c r="T33" s="167"/>
      <c r="U33" s="1"/>
    </row>
    <row r="34" spans="1:21" x14ac:dyDescent="0.35">
      <c r="A34" s="1"/>
      <c r="B34" s="1"/>
      <c r="C34" s="1"/>
      <c r="D34" s="1"/>
      <c r="E34" s="1"/>
      <c r="F34" s="40"/>
      <c r="G34" s="160">
        <f t="shared" si="0"/>
        <v>0</v>
      </c>
      <c r="H34" s="157" t="s">
        <v>767</v>
      </c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1"/>
    </row>
    <row r="35" spans="1:21" x14ac:dyDescent="0.35">
      <c r="A35" s="1"/>
      <c r="B35" s="1"/>
      <c r="C35" s="1"/>
      <c r="D35" s="1"/>
      <c r="E35" s="1"/>
      <c r="F35" s="40"/>
      <c r="G35" s="38">
        <f>AVERAGE(SUMIF($J$9:$T$9,$B$4,$J35:$T35),SUMIF($J$9:$T$9,$B$5,$J35:$T35))*$B$6</f>
        <v>417.70225194450001</v>
      </c>
      <c r="H35" s="53" t="s">
        <v>768</v>
      </c>
      <c r="I35" s="53" t="s">
        <v>769</v>
      </c>
      <c r="J35" s="55">
        <v>374376.48894499999</v>
      </c>
      <c r="K35" s="55">
        <v>405730.88387399999</v>
      </c>
      <c r="L35" s="55">
        <v>429673.62001499999</v>
      </c>
      <c r="M35" s="55"/>
      <c r="N35" s="55"/>
      <c r="O35" s="55"/>
      <c r="P35" s="55"/>
      <c r="Q35" s="55"/>
      <c r="R35" s="55"/>
      <c r="S35" s="55"/>
      <c r="T35" s="55"/>
      <c r="U35" s="1"/>
    </row>
    <row r="36" spans="1:21" x14ac:dyDescent="0.35">
      <c r="A36" s="1"/>
      <c r="B36" s="6">
        <f>G71</f>
        <v>602.89737724849999</v>
      </c>
      <c r="C36" s="3" t="s">
        <v>1023</v>
      </c>
      <c r="D36" s="1"/>
      <c r="E36" s="1"/>
      <c r="F36" s="40"/>
      <c r="G36" s="68">
        <f t="shared" si="0"/>
        <v>382.67997218749997</v>
      </c>
      <c r="H36" s="163" t="s">
        <v>770</v>
      </c>
      <c r="I36" s="58"/>
      <c r="J36" s="60">
        <v>345883.83355099999</v>
      </c>
      <c r="K36" s="60">
        <v>373592.81421400001</v>
      </c>
      <c r="L36" s="60">
        <v>391767.13016100001</v>
      </c>
      <c r="M36" s="60"/>
      <c r="N36" s="60"/>
      <c r="O36" s="60"/>
      <c r="P36" s="60"/>
      <c r="Q36" s="60"/>
      <c r="R36" s="60"/>
      <c r="S36" s="60"/>
      <c r="T36" s="60"/>
      <c r="U36" s="1"/>
    </row>
    <row r="37" spans="1:21" x14ac:dyDescent="0.35">
      <c r="A37" s="1"/>
      <c r="B37" s="1"/>
      <c r="C37" s="1"/>
      <c r="D37" s="1"/>
      <c r="E37" s="1"/>
      <c r="F37" s="40"/>
      <c r="G37" s="68">
        <f t="shared" si="0"/>
        <v>34.902866297000003</v>
      </c>
      <c r="H37" s="163" t="s">
        <v>771</v>
      </c>
      <c r="I37" s="58"/>
      <c r="J37" s="60">
        <v>28492.655394000001</v>
      </c>
      <c r="K37" s="60">
        <v>32138.069660000001</v>
      </c>
      <c r="L37" s="60">
        <v>37667.662934</v>
      </c>
      <c r="M37" s="60"/>
      <c r="N37" s="60"/>
      <c r="O37" s="60"/>
      <c r="P37" s="60"/>
      <c r="Q37" s="60"/>
      <c r="R37" s="60"/>
      <c r="S37" s="60"/>
      <c r="T37" s="60"/>
      <c r="U37" s="1"/>
    </row>
    <row r="38" spans="1:21" x14ac:dyDescent="0.35">
      <c r="A38" s="1"/>
      <c r="B38" s="1"/>
      <c r="C38" s="1"/>
      <c r="D38" s="1"/>
      <c r="E38" s="1"/>
      <c r="F38" s="40"/>
      <c r="G38" s="68">
        <f t="shared" si="0"/>
        <v>0.11941346</v>
      </c>
      <c r="H38" s="163" t="s">
        <v>772</v>
      </c>
      <c r="I38" s="58"/>
      <c r="J38" s="60">
        <v>0</v>
      </c>
      <c r="K38" s="60">
        <v>0</v>
      </c>
      <c r="L38" s="60">
        <v>238.82692</v>
      </c>
      <c r="M38" s="60"/>
      <c r="N38" s="60"/>
      <c r="O38" s="60"/>
      <c r="P38" s="60"/>
      <c r="Q38" s="60"/>
      <c r="R38" s="60"/>
      <c r="S38" s="60"/>
      <c r="T38" s="60"/>
      <c r="U38" s="1"/>
    </row>
    <row r="39" spans="1:21" x14ac:dyDescent="0.35">
      <c r="A39" s="1"/>
      <c r="B39" s="3" t="s">
        <v>282</v>
      </c>
      <c r="C39" s="1"/>
      <c r="D39" s="1"/>
      <c r="E39" s="1"/>
      <c r="F39" s="40"/>
      <c r="G39" s="38">
        <f t="shared" si="0"/>
        <v>797.64189705049989</v>
      </c>
      <c r="H39" s="53" t="s">
        <v>773</v>
      </c>
      <c r="I39" s="53" t="s">
        <v>774</v>
      </c>
      <c r="J39" s="55">
        <v>639287.25106499996</v>
      </c>
      <c r="K39" s="55">
        <v>782912.527336</v>
      </c>
      <c r="L39" s="55">
        <v>812371.26676499995</v>
      </c>
      <c r="M39" s="55"/>
      <c r="N39" s="55"/>
      <c r="O39" s="55"/>
      <c r="P39" s="55"/>
      <c r="Q39" s="55"/>
      <c r="R39" s="55"/>
      <c r="S39" s="55"/>
      <c r="T39" s="55"/>
      <c r="U39" s="1"/>
    </row>
    <row r="40" spans="1:21" x14ac:dyDescent="0.35">
      <c r="A40" s="1"/>
      <c r="B40" s="2" t="s">
        <v>1132</v>
      </c>
      <c r="C40" s="40" t="s">
        <v>1126</v>
      </c>
      <c r="D40" s="40" t="s">
        <v>1127</v>
      </c>
      <c r="E40" s="48" t="s">
        <v>1128</v>
      </c>
      <c r="F40" s="40"/>
      <c r="G40" s="68">
        <f t="shared" si="0"/>
        <v>132.81340402949999</v>
      </c>
      <c r="H40" s="163" t="s">
        <v>775</v>
      </c>
      <c r="I40" s="58"/>
      <c r="J40" s="60">
        <v>119957.298796</v>
      </c>
      <c r="K40" s="60">
        <v>130467.85288599999</v>
      </c>
      <c r="L40" s="60">
        <v>135158.95517299999</v>
      </c>
      <c r="M40" s="60"/>
      <c r="N40" s="60"/>
      <c r="O40" s="60"/>
      <c r="P40" s="60"/>
      <c r="Q40" s="60"/>
      <c r="R40" s="60"/>
      <c r="S40" s="60"/>
      <c r="T40" s="60"/>
      <c r="U40" s="1"/>
    </row>
    <row r="41" spans="1:21" x14ac:dyDescent="0.35">
      <c r="A41" s="1"/>
      <c r="B41" s="3" t="s">
        <v>82</v>
      </c>
      <c r="C41" s="78">
        <f>SUM(C42:C48)</f>
        <v>653.08541580170458</v>
      </c>
      <c r="D41" s="78">
        <f>SUM(D42:D48)</f>
        <v>697.92038186399998</v>
      </c>
      <c r="E41" s="258">
        <f>D41-C41</f>
        <v>44.834966062295393</v>
      </c>
      <c r="F41" s="40"/>
      <c r="G41" s="68">
        <f t="shared" si="0"/>
        <v>160.37978332300003</v>
      </c>
      <c r="H41" s="163" t="s">
        <v>776</v>
      </c>
      <c r="I41" s="58"/>
      <c r="J41" s="60">
        <v>140819.799405</v>
      </c>
      <c r="K41" s="60">
        <v>150037.222033</v>
      </c>
      <c r="L41" s="60">
        <v>170722.34461299999</v>
      </c>
      <c r="M41" s="60"/>
      <c r="N41" s="60"/>
      <c r="O41" s="60"/>
      <c r="P41" s="60"/>
      <c r="Q41" s="60"/>
      <c r="R41" s="60"/>
      <c r="S41" s="60"/>
      <c r="T41" s="60"/>
      <c r="U41" s="1"/>
    </row>
    <row r="42" spans="1:21" x14ac:dyDescent="0.35">
      <c r="A42" s="1"/>
      <c r="B42" s="1" t="s">
        <v>1120</v>
      </c>
      <c r="C42" s="6">
        <f>wTAX!F4</f>
        <v>-83.113856532311729</v>
      </c>
      <c r="D42" s="6">
        <f>C42/SUM($C$42,$C$46:$C$48)*$G$15</f>
        <v>-91.129876744920566</v>
      </c>
      <c r="E42" s="259">
        <f t="shared" ref="E42:E48" si="2">D42-C42</f>
        <v>-8.0160202126088365</v>
      </c>
      <c r="F42" s="40"/>
      <c r="G42" s="68">
        <f t="shared" si="0"/>
        <v>73.132194965500005</v>
      </c>
      <c r="H42" s="163" t="s">
        <v>777</v>
      </c>
      <c r="I42" s="58"/>
      <c r="J42" s="60">
        <v>64027.359506000001</v>
      </c>
      <c r="K42" s="60">
        <v>70233.157103000005</v>
      </c>
      <c r="L42" s="60">
        <v>76031.232827999993</v>
      </c>
      <c r="M42" s="60"/>
      <c r="N42" s="60"/>
      <c r="O42" s="60"/>
      <c r="P42" s="60"/>
      <c r="Q42" s="60"/>
      <c r="R42" s="60"/>
      <c r="S42" s="60"/>
      <c r="T42" s="60"/>
      <c r="U42" s="1"/>
    </row>
    <row r="43" spans="1:21" x14ac:dyDescent="0.35">
      <c r="A43" s="1"/>
      <c r="B43" s="1" t="s">
        <v>1121</v>
      </c>
      <c r="C43" s="6">
        <f>wTAX!J4</f>
        <v>107.18494148900012</v>
      </c>
      <c r="D43" s="6">
        <f>C43/SUM($C$43:$C$45)*$G$16</f>
        <v>106.52877268321058</v>
      </c>
      <c r="E43" s="259">
        <f t="shared" si="2"/>
        <v>-0.65616880578954806</v>
      </c>
      <c r="F43" s="40"/>
      <c r="G43" s="68">
        <f t="shared" si="0"/>
        <v>67.595985044500011</v>
      </c>
      <c r="H43" s="163" t="s">
        <v>778</v>
      </c>
      <c r="I43" s="58"/>
      <c r="J43" s="60">
        <v>53160.518553000002</v>
      </c>
      <c r="K43" s="60">
        <v>64493.223254999997</v>
      </c>
      <c r="L43" s="60">
        <v>70698.746834000005</v>
      </c>
      <c r="M43" s="60"/>
      <c r="N43" s="60"/>
      <c r="O43" s="60"/>
      <c r="P43" s="60"/>
      <c r="Q43" s="60"/>
      <c r="R43" s="60"/>
      <c r="S43" s="60"/>
      <c r="T43" s="60"/>
      <c r="U43" s="1"/>
    </row>
    <row r="44" spans="1:21" x14ac:dyDescent="0.35">
      <c r="A44" s="1"/>
      <c r="B44" s="1" t="s">
        <v>227</v>
      </c>
      <c r="C44" s="6">
        <f>wTAX!N4</f>
        <v>0</v>
      </c>
      <c r="D44" s="6">
        <f>C44/SUM($C$43:$C$45)*$G$16</f>
        <v>0</v>
      </c>
      <c r="E44" s="259">
        <f t="shared" si="2"/>
        <v>0</v>
      </c>
      <c r="F44" s="40"/>
      <c r="G44" s="68">
        <f t="shared" si="0"/>
        <v>1.0378285924999999</v>
      </c>
      <c r="H44" s="163" t="s">
        <v>779</v>
      </c>
      <c r="I44" s="58"/>
      <c r="J44" s="60">
        <v>112.256995</v>
      </c>
      <c r="K44" s="60">
        <v>185.52444399999999</v>
      </c>
      <c r="L44" s="60">
        <v>1890.1327409999999</v>
      </c>
      <c r="M44" s="60"/>
      <c r="N44" s="60"/>
      <c r="O44" s="60"/>
      <c r="P44" s="60"/>
      <c r="Q44" s="60"/>
      <c r="R44" s="60"/>
      <c r="S44" s="60"/>
      <c r="T44" s="60"/>
      <c r="U44" s="1"/>
    </row>
    <row r="45" spans="1:21" x14ac:dyDescent="0.35">
      <c r="A45" s="1"/>
      <c r="B45" s="1" t="s">
        <v>1034</v>
      </c>
      <c r="C45" s="6">
        <f>wTAX!R4</f>
        <v>69.796769792000077</v>
      </c>
      <c r="D45" s="6">
        <f>C45/SUM($C$43:$C$45)*$G$16</f>
        <v>69.369485301789439</v>
      </c>
      <c r="E45" s="259">
        <f t="shared" si="2"/>
        <v>-0.42728449021063852</v>
      </c>
      <c r="F45" s="40"/>
      <c r="G45" s="68">
        <f t="shared" si="0"/>
        <v>27.020792725</v>
      </c>
      <c r="H45" s="163" t="s">
        <v>780</v>
      </c>
      <c r="I45" s="58"/>
      <c r="J45" s="60">
        <v>18972.550325</v>
      </c>
      <c r="K45" s="60">
        <v>22005.46917</v>
      </c>
      <c r="L45" s="60">
        <v>32036.116279999998</v>
      </c>
      <c r="M45" s="60"/>
      <c r="N45" s="60"/>
      <c r="O45" s="60"/>
      <c r="P45" s="60"/>
      <c r="Q45" s="60"/>
      <c r="R45" s="60"/>
      <c r="S45" s="60"/>
      <c r="T45" s="60"/>
      <c r="U45" s="1"/>
    </row>
    <row r="46" spans="1:21" x14ac:dyDescent="0.35">
      <c r="A46" s="1"/>
      <c r="B46" s="1" t="s">
        <v>1122</v>
      </c>
      <c r="C46" s="6">
        <f>wTAX!V4</f>
        <v>-29.353757864752616</v>
      </c>
      <c r="D46" s="6">
        <f>C46/SUM($C$42,$C$46:$C$48)*$G$15</f>
        <v>-32.184817885032217</v>
      </c>
      <c r="E46" s="259">
        <f t="shared" si="2"/>
        <v>-2.831060020279601</v>
      </c>
      <c r="F46" s="40"/>
      <c r="G46" s="68">
        <f t="shared" si="0"/>
        <v>318.64711379800002</v>
      </c>
      <c r="H46" s="163" t="s">
        <v>781</v>
      </c>
      <c r="I46" s="58"/>
      <c r="J46" s="60">
        <v>211201.171868</v>
      </c>
      <c r="K46" s="60">
        <v>329912.84917</v>
      </c>
      <c r="L46" s="60">
        <v>307381.37842600001</v>
      </c>
      <c r="M46" s="60"/>
      <c r="N46" s="60"/>
      <c r="O46" s="60"/>
      <c r="P46" s="60"/>
      <c r="Q46" s="60"/>
      <c r="R46" s="60"/>
      <c r="S46" s="60"/>
      <c r="T46" s="60"/>
      <c r="U46" s="1"/>
    </row>
    <row r="47" spans="1:21" x14ac:dyDescent="0.35">
      <c r="A47" s="1"/>
      <c r="B47" s="1" t="s">
        <v>1130</v>
      </c>
      <c r="C47" s="6">
        <f>wTAX!Z4</f>
        <v>387.07102101219368</v>
      </c>
      <c r="D47" s="6">
        <f>C47/SUM($C$42,$C$46:$C$48)*$G$15</f>
        <v>424.40257146121701</v>
      </c>
      <c r="E47" s="259">
        <f t="shared" si="2"/>
        <v>37.331550449023325</v>
      </c>
      <c r="F47" s="40"/>
      <c r="G47" s="68">
        <f t="shared" si="0"/>
        <v>0.74503447100000009</v>
      </c>
      <c r="H47" s="163" t="s">
        <v>782</v>
      </c>
      <c r="I47" s="58"/>
      <c r="J47" s="60">
        <v>6617.6331540000001</v>
      </c>
      <c r="K47" s="60">
        <v>0</v>
      </c>
      <c r="L47" s="60">
        <v>1490.0689420000001</v>
      </c>
      <c r="M47" s="60"/>
      <c r="N47" s="60"/>
      <c r="O47" s="60"/>
      <c r="P47" s="60"/>
      <c r="Q47" s="60"/>
      <c r="R47" s="60"/>
      <c r="S47" s="60"/>
      <c r="T47" s="60"/>
      <c r="U47" s="1"/>
    </row>
    <row r="48" spans="1:21" x14ac:dyDescent="0.35">
      <c r="A48" s="1"/>
      <c r="B48" s="1" t="s">
        <v>1035</v>
      </c>
      <c r="C48" s="6">
        <f>wTAX!AD4</f>
        <v>201.50029790557502</v>
      </c>
      <c r="D48" s="6">
        <f>C48/SUM($C$42,$C$46:$C$48)*$G$15</f>
        <v>220.93424704773577</v>
      </c>
      <c r="E48" s="259">
        <f t="shared" si="2"/>
        <v>19.433949142160742</v>
      </c>
      <c r="F48" s="40"/>
      <c r="G48" s="68">
        <f t="shared" si="0"/>
        <v>16.269759972999999</v>
      </c>
      <c r="H48" s="163" t="s">
        <v>783</v>
      </c>
      <c r="I48" s="58"/>
      <c r="J48" s="60">
        <v>24418.662464000001</v>
      </c>
      <c r="K48" s="60">
        <v>15577.229018</v>
      </c>
      <c r="L48" s="60">
        <v>16962.290927999999</v>
      </c>
      <c r="M48" s="60"/>
      <c r="N48" s="60"/>
      <c r="O48" s="60"/>
      <c r="P48" s="60"/>
      <c r="Q48" s="60"/>
      <c r="R48" s="60"/>
      <c r="S48" s="60"/>
      <c r="T48" s="60"/>
      <c r="U48" s="1"/>
    </row>
    <row r="49" spans="1:21" x14ac:dyDescent="0.35">
      <c r="A49" s="1"/>
      <c r="B49" s="1"/>
      <c r="C49" s="1"/>
      <c r="D49" s="1"/>
      <c r="E49" s="1"/>
      <c r="F49" s="40"/>
      <c r="G49" s="38">
        <f t="shared" si="0"/>
        <v>13.198131605999999</v>
      </c>
      <c r="H49" s="53" t="s">
        <v>784</v>
      </c>
      <c r="I49" s="53" t="s">
        <v>785</v>
      </c>
      <c r="J49" s="55">
        <v>28664.716510999999</v>
      </c>
      <c r="K49" s="55">
        <v>12461.816631</v>
      </c>
      <c r="L49" s="55">
        <v>13934.446581</v>
      </c>
      <c r="M49" s="55"/>
      <c r="N49" s="55"/>
      <c r="O49" s="55"/>
      <c r="P49" s="55"/>
      <c r="Q49" s="55"/>
      <c r="R49" s="55"/>
      <c r="S49" s="55"/>
      <c r="T49" s="55"/>
      <c r="U49" s="1"/>
    </row>
    <row r="50" spans="1:21" x14ac:dyDescent="0.35">
      <c r="A50" s="1"/>
      <c r="B50" s="3" t="s">
        <v>1129</v>
      </c>
      <c r="C50" s="1"/>
      <c r="D50" s="1"/>
      <c r="E50" s="1"/>
      <c r="F50" s="40"/>
      <c r="G50" s="68">
        <f t="shared" si="0"/>
        <v>9.5322553479999996</v>
      </c>
      <c r="H50" s="163" t="s">
        <v>786</v>
      </c>
      <c r="I50" s="58"/>
      <c r="J50" s="60">
        <v>26347.803317000002</v>
      </c>
      <c r="K50" s="60">
        <v>6300.102519</v>
      </c>
      <c r="L50" s="60">
        <v>12764.408176999999</v>
      </c>
      <c r="M50" s="60"/>
      <c r="N50" s="60"/>
      <c r="O50" s="60"/>
      <c r="P50" s="60"/>
      <c r="Q50" s="60"/>
      <c r="R50" s="60"/>
      <c r="S50" s="60"/>
      <c r="T50" s="60"/>
      <c r="U50" s="1"/>
    </row>
    <row r="51" spans="1:21" x14ac:dyDescent="0.35">
      <c r="A51" s="1"/>
      <c r="B51" s="1"/>
      <c r="C51" s="1" t="s">
        <v>1126</v>
      </c>
      <c r="D51" s="1" t="s">
        <v>1127</v>
      </c>
      <c r="E51" s="1"/>
      <c r="F51" s="40"/>
      <c r="G51" s="68">
        <f t="shared" si="0"/>
        <v>3.6658762579999999</v>
      </c>
      <c r="H51" s="163" t="s">
        <v>787</v>
      </c>
      <c r="I51" s="58"/>
      <c r="J51" s="60">
        <v>2316.9131940000002</v>
      </c>
      <c r="K51" s="60">
        <v>6161.7141119999997</v>
      </c>
      <c r="L51" s="60">
        <v>1170.0384039999999</v>
      </c>
      <c r="M51" s="60"/>
      <c r="N51" s="60"/>
      <c r="O51" s="60"/>
      <c r="P51" s="60"/>
      <c r="Q51" s="60"/>
      <c r="R51" s="60"/>
      <c r="S51" s="60"/>
      <c r="T51" s="60"/>
      <c r="U51" s="1"/>
    </row>
    <row r="52" spans="1:21" x14ac:dyDescent="0.35">
      <c r="A52" s="1"/>
      <c r="B52" s="3" t="s">
        <v>82</v>
      </c>
      <c r="C52" s="78">
        <f>SUM(C53:C54)</f>
        <v>627.34185100000002</v>
      </c>
      <c r="D52" s="78">
        <f>G12</f>
        <v>479.15296022150005</v>
      </c>
      <c r="E52" s="1"/>
      <c r="F52" s="40"/>
      <c r="G52" s="38">
        <f t="shared" si="0"/>
        <v>58.367647631500006</v>
      </c>
      <c r="H52" s="53" t="s">
        <v>753</v>
      </c>
      <c r="I52" s="53" t="s">
        <v>788</v>
      </c>
      <c r="J52" s="55">
        <v>67241.527207000006</v>
      </c>
      <c r="K52" s="55">
        <v>56572.689231999997</v>
      </c>
      <c r="L52" s="55">
        <v>60162.606031000003</v>
      </c>
      <c r="M52" s="55"/>
      <c r="N52" s="55"/>
      <c r="O52" s="55"/>
      <c r="P52" s="55"/>
      <c r="Q52" s="55"/>
      <c r="R52" s="55"/>
      <c r="S52" s="55"/>
      <c r="T52" s="55"/>
      <c r="U52" s="1"/>
    </row>
    <row r="53" spans="1:21" x14ac:dyDescent="0.35">
      <c r="A53" s="1"/>
      <c r="B53" s="1" t="s">
        <v>284</v>
      </c>
      <c r="C53" s="38">
        <v>413.16492099999999</v>
      </c>
      <c r="D53" s="6">
        <f>C53/$C$52*$D$52</f>
        <v>315.56828966737021</v>
      </c>
      <c r="E53" s="1"/>
      <c r="F53" s="40"/>
      <c r="G53" s="68">
        <f t="shared" si="0"/>
        <v>0</v>
      </c>
      <c r="H53" s="163" t="s">
        <v>789</v>
      </c>
      <c r="I53" s="58"/>
      <c r="J53" s="60">
        <v>0</v>
      </c>
      <c r="K53" s="60">
        <v>0</v>
      </c>
      <c r="L53" s="60">
        <v>0</v>
      </c>
      <c r="M53" s="60"/>
      <c r="N53" s="60"/>
      <c r="O53" s="60"/>
      <c r="P53" s="60"/>
      <c r="Q53" s="60"/>
      <c r="R53" s="60"/>
      <c r="S53" s="60"/>
      <c r="T53" s="60"/>
      <c r="U53" s="1"/>
    </row>
    <row r="54" spans="1:21" x14ac:dyDescent="0.35">
      <c r="A54" s="1"/>
      <c r="B54" s="1" t="s">
        <v>288</v>
      </c>
      <c r="C54" s="38">
        <v>214.17693</v>
      </c>
      <c r="D54" s="6">
        <f>C54/$C$52*$D$52</f>
        <v>163.58467055412981</v>
      </c>
      <c r="E54" s="1"/>
      <c r="F54" s="40"/>
      <c r="G54" s="68">
        <f t="shared" si="0"/>
        <v>0</v>
      </c>
      <c r="H54" s="163" t="s">
        <v>790</v>
      </c>
      <c r="I54" s="58"/>
      <c r="J54" s="60">
        <v>0</v>
      </c>
      <c r="K54" s="60">
        <v>0</v>
      </c>
      <c r="L54" s="60">
        <v>0</v>
      </c>
      <c r="M54" s="60"/>
      <c r="N54" s="60"/>
      <c r="O54" s="60"/>
      <c r="P54" s="60"/>
      <c r="Q54" s="60"/>
      <c r="R54" s="60"/>
      <c r="S54" s="60"/>
      <c r="T54" s="60"/>
      <c r="U54" s="1"/>
    </row>
    <row r="55" spans="1:21" x14ac:dyDescent="0.35">
      <c r="A55" s="1"/>
      <c r="B55" s="1"/>
      <c r="C55" s="1"/>
      <c r="D55" s="1"/>
      <c r="E55" s="1"/>
      <c r="F55" s="40"/>
      <c r="G55" s="68">
        <f t="shared" si="0"/>
        <v>58.367647631500006</v>
      </c>
      <c r="H55" s="163" t="s">
        <v>791</v>
      </c>
      <c r="I55" s="58"/>
      <c r="J55" s="60">
        <v>67241.527207000006</v>
      </c>
      <c r="K55" s="60">
        <v>56572.689231999997</v>
      </c>
      <c r="L55" s="60">
        <v>60162.606031000003</v>
      </c>
      <c r="M55" s="60"/>
      <c r="N55" s="60"/>
      <c r="O55" s="60"/>
      <c r="P55" s="60"/>
      <c r="Q55" s="60"/>
      <c r="R55" s="60"/>
      <c r="S55" s="60"/>
      <c r="T55" s="60"/>
      <c r="U55" s="1"/>
    </row>
    <row r="56" spans="1:21" x14ac:dyDescent="0.35">
      <c r="A56" s="1"/>
      <c r="B56" s="1"/>
      <c r="C56" s="265"/>
      <c r="D56" s="1"/>
      <c r="E56" s="1"/>
      <c r="F56" s="40"/>
      <c r="G56" s="38">
        <f t="shared" si="0"/>
        <v>89.798978589000001</v>
      </c>
      <c r="H56" s="53" t="s">
        <v>792</v>
      </c>
      <c r="I56" s="53" t="s">
        <v>793</v>
      </c>
      <c r="J56" s="55">
        <v>70101.945282999994</v>
      </c>
      <c r="K56" s="55">
        <v>70085.724533000001</v>
      </c>
      <c r="L56" s="55">
        <v>109512.232645</v>
      </c>
      <c r="M56" s="55"/>
      <c r="N56" s="55"/>
      <c r="O56" s="55"/>
      <c r="P56" s="55"/>
      <c r="Q56" s="55"/>
      <c r="R56" s="55"/>
      <c r="S56" s="55"/>
      <c r="T56" s="55"/>
      <c r="U56" s="1"/>
    </row>
    <row r="57" spans="1:21" x14ac:dyDescent="0.35">
      <c r="A57" s="1"/>
      <c r="B57" s="1"/>
      <c r="C57" s="1"/>
      <c r="D57" s="1"/>
      <c r="E57" s="1"/>
      <c r="F57" s="40"/>
      <c r="G57" s="68">
        <f t="shared" si="0"/>
        <v>85.543640309000011</v>
      </c>
      <c r="H57" s="163" t="s">
        <v>794</v>
      </c>
      <c r="I57" s="58"/>
      <c r="J57" s="60">
        <v>65018.161994000002</v>
      </c>
      <c r="K57" s="60">
        <v>67367.477343000006</v>
      </c>
      <c r="L57" s="60">
        <v>103719.803275</v>
      </c>
      <c r="M57" s="60"/>
      <c r="N57" s="60"/>
      <c r="O57" s="60"/>
      <c r="P57" s="60"/>
      <c r="Q57" s="60"/>
      <c r="R57" s="60"/>
      <c r="S57" s="60"/>
      <c r="T57" s="60"/>
      <c r="U57" s="1"/>
    </row>
    <row r="58" spans="1:21" x14ac:dyDescent="0.35">
      <c r="A58" s="1"/>
      <c r="B58" s="1"/>
      <c r="C58" s="1"/>
      <c r="D58" s="1"/>
      <c r="E58" s="1"/>
      <c r="F58" s="40"/>
      <c r="G58" s="68">
        <f t="shared" si="0"/>
        <v>4.2553382800000001</v>
      </c>
      <c r="H58" s="163" t="s">
        <v>795</v>
      </c>
      <c r="I58" s="58"/>
      <c r="J58" s="60">
        <v>5083.783289</v>
      </c>
      <c r="K58" s="60">
        <v>2718.24719</v>
      </c>
      <c r="L58" s="60">
        <v>5792.4293699999998</v>
      </c>
      <c r="M58" s="60"/>
      <c r="N58" s="60"/>
      <c r="O58" s="60"/>
      <c r="P58" s="60"/>
      <c r="Q58" s="60"/>
      <c r="R58" s="60"/>
      <c r="S58" s="60"/>
      <c r="T58" s="60"/>
      <c r="U58" s="1"/>
    </row>
    <row r="59" spans="1:21" x14ac:dyDescent="0.35">
      <c r="A59" s="1"/>
      <c r="B59" s="1"/>
      <c r="C59" s="1"/>
      <c r="D59" s="1"/>
      <c r="E59" s="1"/>
      <c r="F59" s="40"/>
      <c r="G59" s="38">
        <f t="shared" si="0"/>
        <v>87.26768230399999</v>
      </c>
      <c r="H59" s="53" t="s">
        <v>796</v>
      </c>
      <c r="I59" s="53" t="s">
        <v>797</v>
      </c>
      <c r="J59" s="55">
        <v>60908.271142999998</v>
      </c>
      <c r="K59" s="55">
        <v>82257.333933999995</v>
      </c>
      <c r="L59" s="55">
        <v>92278.030673999994</v>
      </c>
      <c r="M59" s="55"/>
      <c r="N59" s="55"/>
      <c r="O59" s="55"/>
      <c r="P59" s="55"/>
      <c r="Q59" s="55"/>
      <c r="R59" s="55"/>
      <c r="S59" s="55"/>
      <c r="T59" s="55"/>
      <c r="U59" s="1"/>
    </row>
    <row r="60" spans="1:21" x14ac:dyDescent="0.35">
      <c r="A60" s="1"/>
      <c r="B60" s="1"/>
      <c r="C60" s="1"/>
      <c r="D60" s="1"/>
      <c r="E60" s="1"/>
      <c r="F60" s="40"/>
      <c r="G60" s="68">
        <f t="shared" si="0"/>
        <v>43.934619055500001</v>
      </c>
      <c r="H60" s="163" t="s">
        <v>798</v>
      </c>
      <c r="I60" s="58"/>
      <c r="J60" s="60">
        <v>31113.178805</v>
      </c>
      <c r="K60" s="60">
        <v>45540.311555</v>
      </c>
      <c r="L60" s="60">
        <v>42328.926555999999</v>
      </c>
      <c r="M60" s="60"/>
      <c r="N60" s="60"/>
      <c r="O60" s="60"/>
      <c r="P60" s="60"/>
      <c r="Q60" s="60"/>
      <c r="R60" s="60"/>
      <c r="S60" s="60"/>
      <c r="T60" s="60"/>
      <c r="U60" s="1"/>
    </row>
    <row r="61" spans="1:21" x14ac:dyDescent="0.35">
      <c r="A61" s="1"/>
      <c r="B61" s="1"/>
      <c r="C61" s="1"/>
      <c r="D61" s="1"/>
      <c r="E61" s="1"/>
      <c r="F61" s="40"/>
      <c r="G61" s="68">
        <f t="shared" si="0"/>
        <v>43.333063248500004</v>
      </c>
      <c r="H61" s="163" t="s">
        <v>799</v>
      </c>
      <c r="I61" s="58"/>
      <c r="J61" s="60">
        <v>29795.092337999999</v>
      </c>
      <c r="K61" s="60">
        <v>36717.022379000002</v>
      </c>
      <c r="L61" s="60">
        <v>49949.104118000003</v>
      </c>
      <c r="M61" s="60"/>
      <c r="N61" s="60"/>
      <c r="O61" s="60"/>
      <c r="P61" s="60"/>
      <c r="Q61" s="60"/>
      <c r="R61" s="60"/>
      <c r="S61" s="60"/>
      <c r="T61" s="60"/>
      <c r="U61" s="1"/>
    </row>
    <row r="62" spans="1:21" x14ac:dyDescent="0.35">
      <c r="A62" s="1"/>
      <c r="B62" s="1"/>
      <c r="C62" s="1"/>
      <c r="D62" s="1"/>
      <c r="E62" s="1"/>
      <c r="F62" s="40"/>
      <c r="G62" s="38">
        <f t="shared" si="0"/>
        <v>136.53986693349998</v>
      </c>
      <c r="H62" s="53" t="s">
        <v>800</v>
      </c>
      <c r="I62" s="53" t="s">
        <v>801</v>
      </c>
      <c r="J62" s="55">
        <v>115089.06663</v>
      </c>
      <c r="K62" s="55">
        <v>135353.023139</v>
      </c>
      <c r="L62" s="55">
        <v>137726.71072800001</v>
      </c>
      <c r="M62" s="55"/>
      <c r="N62" s="55"/>
      <c r="O62" s="55"/>
      <c r="P62" s="55"/>
      <c r="Q62" s="55"/>
      <c r="R62" s="55"/>
      <c r="S62" s="55"/>
      <c r="T62" s="55"/>
      <c r="U62" s="1"/>
    </row>
    <row r="63" spans="1:21" x14ac:dyDescent="0.35">
      <c r="A63" s="1"/>
      <c r="B63" s="1"/>
      <c r="C63" s="1"/>
      <c r="D63" s="1"/>
      <c r="E63" s="1"/>
      <c r="F63" s="40"/>
      <c r="G63" s="68">
        <f t="shared" si="0"/>
        <v>84.480657623499994</v>
      </c>
      <c r="H63" s="163" t="s">
        <v>802</v>
      </c>
      <c r="I63" s="58"/>
      <c r="J63" s="60">
        <v>87327.781654999999</v>
      </c>
      <c r="K63" s="60">
        <v>76220.217460999993</v>
      </c>
      <c r="L63" s="60">
        <v>92741.097785999998</v>
      </c>
      <c r="M63" s="60"/>
      <c r="N63" s="60"/>
      <c r="O63" s="60"/>
      <c r="P63" s="60"/>
      <c r="Q63" s="60"/>
      <c r="R63" s="60"/>
      <c r="S63" s="60"/>
      <c r="T63" s="60"/>
      <c r="U63" s="1"/>
    </row>
    <row r="64" spans="1:21" x14ac:dyDescent="0.35">
      <c r="A64" s="1"/>
      <c r="B64" s="1"/>
      <c r="C64" s="1"/>
      <c r="D64" s="1"/>
      <c r="E64" s="1"/>
      <c r="F64" s="40"/>
      <c r="G64" s="68">
        <f t="shared" si="0"/>
        <v>0</v>
      </c>
      <c r="H64" s="163" t="s">
        <v>803</v>
      </c>
      <c r="I64" s="58"/>
      <c r="J64" s="60">
        <v>1.4881439999999999</v>
      </c>
      <c r="K64" s="60">
        <v>0</v>
      </c>
      <c r="L64" s="60">
        <v>0</v>
      </c>
      <c r="M64" s="60"/>
      <c r="N64" s="60"/>
      <c r="O64" s="60"/>
      <c r="P64" s="60"/>
      <c r="Q64" s="60"/>
      <c r="R64" s="60"/>
      <c r="S64" s="60"/>
      <c r="T64" s="60"/>
      <c r="U64" s="1"/>
    </row>
    <row r="65" spans="1:21" x14ac:dyDescent="0.35">
      <c r="A65" s="1"/>
      <c r="B65" s="1"/>
      <c r="C65" s="1"/>
      <c r="D65" s="1"/>
      <c r="E65" s="1"/>
      <c r="F65" s="40"/>
      <c r="G65" s="68">
        <f t="shared" si="0"/>
        <v>2.3888062500000001E-2</v>
      </c>
      <c r="H65" s="163" t="s">
        <v>804</v>
      </c>
      <c r="I65" s="58"/>
      <c r="J65" s="60">
        <v>0</v>
      </c>
      <c r="K65" s="60">
        <v>0.6</v>
      </c>
      <c r="L65" s="60">
        <v>47.176124999999999</v>
      </c>
      <c r="M65" s="60"/>
      <c r="N65" s="60"/>
      <c r="O65" s="60"/>
      <c r="P65" s="60"/>
      <c r="Q65" s="60"/>
      <c r="R65" s="60"/>
      <c r="S65" s="60"/>
      <c r="T65" s="60"/>
      <c r="U65" s="1"/>
    </row>
    <row r="66" spans="1:21" x14ac:dyDescent="0.35">
      <c r="A66" s="1"/>
      <c r="B66" s="1"/>
      <c r="C66" s="1"/>
      <c r="D66" s="1"/>
      <c r="E66" s="1"/>
      <c r="F66" s="40"/>
      <c r="G66" s="68">
        <f t="shared" si="0"/>
        <v>50.299150150500004</v>
      </c>
      <c r="H66" s="163" t="s">
        <v>323</v>
      </c>
      <c r="I66" s="58"/>
      <c r="J66" s="60">
        <v>24910.728912999999</v>
      </c>
      <c r="K66" s="60">
        <v>58269.236934</v>
      </c>
      <c r="L66" s="60">
        <v>42329.063367000002</v>
      </c>
      <c r="M66" s="60"/>
      <c r="N66" s="60"/>
      <c r="O66" s="60"/>
      <c r="P66" s="60"/>
      <c r="Q66" s="60"/>
      <c r="R66" s="60"/>
      <c r="S66" s="60"/>
      <c r="T66" s="60"/>
      <c r="U66" s="1"/>
    </row>
    <row r="67" spans="1:21" x14ac:dyDescent="0.35">
      <c r="A67" s="1"/>
      <c r="B67" s="1"/>
      <c r="C67" s="1"/>
      <c r="D67" s="1"/>
      <c r="E67" s="1"/>
      <c r="F67" s="40"/>
      <c r="G67" s="68">
        <f t="shared" si="0"/>
        <v>1.7361710969999999</v>
      </c>
      <c r="H67" s="163" t="s">
        <v>805</v>
      </c>
      <c r="I67" s="58"/>
      <c r="J67" s="60">
        <v>2849.0679180000002</v>
      </c>
      <c r="K67" s="60">
        <v>862.96874400000002</v>
      </c>
      <c r="L67" s="60">
        <v>2609.37345</v>
      </c>
      <c r="M67" s="60"/>
      <c r="N67" s="60"/>
      <c r="O67" s="60"/>
      <c r="P67" s="60"/>
      <c r="Q67" s="60"/>
      <c r="R67" s="60"/>
      <c r="S67" s="60"/>
      <c r="T67" s="60"/>
      <c r="U67" s="1"/>
    </row>
    <row r="68" spans="1:21" x14ac:dyDescent="0.35">
      <c r="A68" s="1"/>
      <c r="B68" s="1"/>
      <c r="C68" s="1"/>
      <c r="D68" s="1"/>
      <c r="E68" s="1"/>
      <c r="F68" s="40"/>
      <c r="G68" s="38">
        <f t="shared" si="0"/>
        <v>43.914395824000003</v>
      </c>
      <c r="H68" s="53" t="s">
        <v>806</v>
      </c>
      <c r="I68" s="53" t="s">
        <v>807</v>
      </c>
      <c r="J68" s="55">
        <v>29937.647161000001</v>
      </c>
      <c r="K68" s="55">
        <v>39333.804078000001</v>
      </c>
      <c r="L68" s="55">
        <v>48494.987569999998</v>
      </c>
      <c r="M68" s="55"/>
      <c r="N68" s="55"/>
      <c r="O68" s="55"/>
      <c r="P68" s="55"/>
      <c r="Q68" s="55"/>
      <c r="R68" s="55"/>
      <c r="S68" s="55"/>
      <c r="T68" s="55"/>
      <c r="U68" s="1"/>
    </row>
    <row r="69" spans="1:21" x14ac:dyDescent="0.35">
      <c r="A69" s="1"/>
      <c r="B69" s="1"/>
      <c r="C69" s="1"/>
      <c r="D69" s="1"/>
      <c r="E69" s="1"/>
      <c r="F69" s="40"/>
      <c r="G69" s="68">
        <f t="shared" si="0"/>
        <v>21.172858187999999</v>
      </c>
      <c r="H69" s="163" t="s">
        <v>808</v>
      </c>
      <c r="I69" s="58"/>
      <c r="J69" s="60">
        <v>15039.4406</v>
      </c>
      <c r="K69" s="60">
        <v>18559.683917999999</v>
      </c>
      <c r="L69" s="60">
        <v>23786.032458000001</v>
      </c>
      <c r="M69" s="60"/>
      <c r="N69" s="60"/>
      <c r="O69" s="60"/>
      <c r="P69" s="60"/>
      <c r="Q69" s="60"/>
      <c r="R69" s="60"/>
      <c r="S69" s="60"/>
      <c r="T69" s="60"/>
      <c r="U69" s="1"/>
    </row>
    <row r="70" spans="1:21" x14ac:dyDescent="0.35">
      <c r="A70" s="1"/>
      <c r="B70" s="1"/>
      <c r="C70" s="1"/>
      <c r="D70" s="1"/>
      <c r="E70" s="1"/>
      <c r="F70" s="40"/>
      <c r="G70" s="68">
        <f t="shared" si="0"/>
        <v>22.741537636</v>
      </c>
      <c r="H70" s="163" t="s">
        <v>809</v>
      </c>
      <c r="I70" s="58"/>
      <c r="J70" s="60">
        <v>14898.206561000001</v>
      </c>
      <c r="K70" s="60">
        <v>20774.120159999999</v>
      </c>
      <c r="L70" s="60">
        <v>24708.955112</v>
      </c>
      <c r="M70" s="60"/>
      <c r="N70" s="60"/>
      <c r="O70" s="60"/>
      <c r="P70" s="60"/>
      <c r="Q70" s="60"/>
      <c r="R70" s="60"/>
      <c r="S70" s="60"/>
      <c r="T70" s="60"/>
      <c r="U70" s="1"/>
    </row>
    <row r="71" spans="1:21" x14ac:dyDescent="0.35">
      <c r="A71" s="1"/>
      <c r="B71" s="1"/>
      <c r="C71" s="1"/>
      <c r="D71" s="1"/>
      <c r="E71" s="1"/>
      <c r="F71" s="40"/>
      <c r="G71" s="38">
        <f t="shared" si="0"/>
        <v>602.89737724849999</v>
      </c>
      <c r="H71" s="53" t="s">
        <v>810</v>
      </c>
      <c r="I71" s="53" t="s">
        <v>811</v>
      </c>
      <c r="J71" s="55">
        <v>537525.27005299996</v>
      </c>
      <c r="K71" s="55">
        <v>596099.425666</v>
      </c>
      <c r="L71" s="55">
        <v>609695.32883100002</v>
      </c>
      <c r="M71" s="55"/>
      <c r="N71" s="55"/>
      <c r="O71" s="55"/>
      <c r="P71" s="55"/>
      <c r="Q71" s="55"/>
      <c r="R71" s="55"/>
      <c r="S71" s="55"/>
      <c r="T71" s="55"/>
      <c r="U71" s="1"/>
    </row>
    <row r="72" spans="1:21" x14ac:dyDescent="0.35">
      <c r="A72" s="1"/>
      <c r="B72" s="1"/>
      <c r="C72" s="1"/>
      <c r="D72" s="1"/>
      <c r="E72" s="1"/>
      <c r="F72" s="40"/>
      <c r="G72" s="68">
        <f t="shared" si="0"/>
        <v>381.26669075849998</v>
      </c>
      <c r="H72" s="163" t="s">
        <v>812</v>
      </c>
      <c r="I72" s="58"/>
      <c r="J72" s="60">
        <v>398936.10491300002</v>
      </c>
      <c r="K72" s="60">
        <v>219927.978087</v>
      </c>
      <c r="L72" s="60">
        <v>542605.40342999995</v>
      </c>
      <c r="M72" s="60"/>
      <c r="N72" s="60"/>
      <c r="O72" s="60"/>
      <c r="P72" s="60"/>
      <c r="Q72" s="60"/>
      <c r="R72" s="60"/>
      <c r="S72" s="60"/>
      <c r="T72" s="60"/>
      <c r="U72" s="1"/>
    </row>
    <row r="73" spans="1:21" x14ac:dyDescent="0.35">
      <c r="A73" s="1"/>
      <c r="B73" s="1"/>
      <c r="C73" s="1"/>
      <c r="D73" s="1"/>
      <c r="E73" s="1"/>
      <c r="F73" s="40"/>
      <c r="G73" s="68">
        <f t="shared" si="0"/>
        <v>1.0691007030000002</v>
      </c>
      <c r="H73" s="163" t="s">
        <v>813</v>
      </c>
      <c r="I73" s="58"/>
      <c r="J73" s="60">
        <v>254.01560699999999</v>
      </c>
      <c r="K73" s="60">
        <v>1245.6161790000001</v>
      </c>
      <c r="L73" s="60">
        <v>892.58522700000003</v>
      </c>
      <c r="M73" s="60"/>
      <c r="N73" s="60"/>
      <c r="O73" s="60"/>
      <c r="P73" s="60"/>
      <c r="Q73" s="60"/>
      <c r="R73" s="60"/>
      <c r="S73" s="60"/>
      <c r="T73" s="60"/>
      <c r="U73" s="1"/>
    </row>
    <row r="74" spans="1:21" x14ac:dyDescent="0.35">
      <c r="A74" s="1"/>
      <c r="B74" s="1"/>
      <c r="C74" s="1"/>
      <c r="D74" s="1"/>
      <c r="E74" s="1"/>
      <c r="F74" s="40"/>
      <c r="G74" s="68">
        <f t="shared" si="0"/>
        <v>57.886205742499996</v>
      </c>
      <c r="H74" s="163" t="s">
        <v>814</v>
      </c>
      <c r="I74" s="58"/>
      <c r="J74" s="60">
        <v>6120.1249230000003</v>
      </c>
      <c r="K74" s="60">
        <v>115749.01530899999</v>
      </c>
      <c r="L74" s="60">
        <v>23.396176000000001</v>
      </c>
      <c r="M74" s="60"/>
      <c r="N74" s="60"/>
      <c r="O74" s="60"/>
      <c r="P74" s="60"/>
      <c r="Q74" s="60"/>
      <c r="R74" s="60"/>
      <c r="S74" s="60"/>
      <c r="T74" s="60"/>
      <c r="U74" s="1"/>
    </row>
    <row r="75" spans="1:21" x14ac:dyDescent="0.35">
      <c r="A75" s="1"/>
      <c r="B75" s="1"/>
      <c r="C75" s="1"/>
      <c r="D75" s="1"/>
      <c r="E75" s="1"/>
      <c r="F75" s="40"/>
      <c r="G75" s="68">
        <f t="shared" si="0"/>
        <v>148.30209230349999</v>
      </c>
      <c r="H75" s="163" t="s">
        <v>815</v>
      </c>
      <c r="I75" s="58"/>
      <c r="J75" s="60">
        <v>130840.84448099999</v>
      </c>
      <c r="K75" s="60">
        <v>247673.937293</v>
      </c>
      <c r="L75" s="60">
        <v>48930.247314</v>
      </c>
      <c r="M75" s="60"/>
      <c r="N75" s="60"/>
      <c r="O75" s="60"/>
      <c r="P75" s="60"/>
      <c r="Q75" s="60"/>
      <c r="R75" s="60"/>
      <c r="S75" s="60"/>
      <c r="T75" s="60"/>
      <c r="U75" s="1"/>
    </row>
    <row r="76" spans="1:21" x14ac:dyDescent="0.35">
      <c r="A76" s="1"/>
      <c r="B76" s="1"/>
      <c r="C76" s="1"/>
      <c r="D76" s="1"/>
      <c r="E76" s="1"/>
      <c r="F76" s="40"/>
      <c r="G76" s="68">
        <f t="shared" ref="G76:G80" si="3">AVERAGE(SUMIF($J$9:$T$9,$B$4,$J76:$T76),SUMIF($J$9:$T$9,$B$5,$J76:$T76))*$B$6</f>
        <v>4.4298174074999999</v>
      </c>
      <c r="H76" s="163" t="s">
        <v>816</v>
      </c>
      <c r="I76" s="58"/>
      <c r="J76" s="60">
        <v>0</v>
      </c>
      <c r="K76" s="60">
        <v>2910.021217</v>
      </c>
      <c r="L76" s="60">
        <v>5949.6135979999999</v>
      </c>
      <c r="M76" s="60"/>
      <c r="N76" s="60"/>
      <c r="O76" s="60"/>
      <c r="P76" s="60"/>
      <c r="Q76" s="60"/>
      <c r="R76" s="60"/>
      <c r="S76" s="60"/>
      <c r="T76" s="60"/>
      <c r="U76" s="1"/>
    </row>
    <row r="77" spans="1:21" x14ac:dyDescent="0.35">
      <c r="A77" s="1"/>
      <c r="B77" s="1"/>
      <c r="C77" s="1"/>
      <c r="D77" s="1"/>
      <c r="E77" s="1"/>
      <c r="F77" s="40"/>
      <c r="G77" s="68">
        <f t="shared" si="3"/>
        <v>5.2604524215000001</v>
      </c>
      <c r="H77" s="163" t="s">
        <v>817</v>
      </c>
      <c r="I77" s="58"/>
      <c r="J77" s="60">
        <v>1200.0252290000001</v>
      </c>
      <c r="K77" s="60">
        <v>26.701032999999999</v>
      </c>
      <c r="L77" s="60">
        <v>10494.203810000001</v>
      </c>
      <c r="M77" s="60"/>
      <c r="N77" s="60"/>
      <c r="O77" s="60"/>
      <c r="P77" s="60"/>
      <c r="Q77" s="60"/>
      <c r="R77" s="60"/>
      <c r="S77" s="60"/>
      <c r="T77" s="60"/>
      <c r="U77" s="1"/>
    </row>
    <row r="78" spans="1:21" x14ac:dyDescent="0.35">
      <c r="A78" s="1"/>
      <c r="B78" s="1"/>
      <c r="C78" s="1"/>
      <c r="D78" s="1"/>
      <c r="E78" s="1"/>
      <c r="F78" s="40"/>
      <c r="G78" s="68">
        <f t="shared" si="3"/>
        <v>4.6830179120000004</v>
      </c>
      <c r="H78" s="163" t="s">
        <v>818</v>
      </c>
      <c r="I78" s="58"/>
      <c r="J78" s="60">
        <v>174.1549</v>
      </c>
      <c r="K78" s="60">
        <v>8566.1565480000008</v>
      </c>
      <c r="L78" s="60">
        <v>799.879276</v>
      </c>
      <c r="M78" s="60"/>
      <c r="N78" s="60"/>
      <c r="O78" s="60"/>
      <c r="P78" s="60"/>
      <c r="Q78" s="60"/>
      <c r="R78" s="60"/>
      <c r="S78" s="60"/>
      <c r="T78" s="60"/>
      <c r="U78" s="1"/>
    </row>
    <row r="79" spans="1:21" x14ac:dyDescent="0.35">
      <c r="A79" s="1"/>
      <c r="B79" s="1"/>
      <c r="C79" s="1"/>
      <c r="D79" s="1"/>
      <c r="E79" s="1"/>
      <c r="F79" s="40"/>
      <c r="G79" s="165">
        <f t="shared" si="3"/>
        <v>2247.3282291315004</v>
      </c>
      <c r="H79" s="166" t="s">
        <v>819</v>
      </c>
      <c r="I79" s="166" t="s">
        <v>820</v>
      </c>
      <c r="J79" s="167">
        <v>1923132.1839980001</v>
      </c>
      <c r="K79" s="167">
        <v>2180807.2284229998</v>
      </c>
      <c r="L79" s="167">
        <v>2313849.2298400002</v>
      </c>
      <c r="M79" s="167"/>
      <c r="N79" s="167"/>
      <c r="O79" s="167"/>
      <c r="P79" s="167"/>
      <c r="Q79" s="167"/>
      <c r="R79" s="167"/>
      <c r="S79" s="167"/>
      <c r="T79" s="167"/>
      <c r="U79" s="1"/>
    </row>
    <row r="80" spans="1:21" x14ac:dyDescent="0.35">
      <c r="A80" s="1"/>
      <c r="B80" s="1"/>
      <c r="C80" s="1"/>
      <c r="D80" s="1"/>
      <c r="E80" s="1"/>
      <c r="F80" s="40"/>
      <c r="G80" s="161">
        <f t="shared" si="3"/>
        <v>-31.720741606499999</v>
      </c>
      <c r="H80" s="157" t="s">
        <v>821</v>
      </c>
      <c r="I80" s="157"/>
      <c r="J80" s="158">
        <v>28876.183774000001</v>
      </c>
      <c r="K80" s="158">
        <v>-62933.295232999997</v>
      </c>
      <c r="L80" s="158">
        <v>-508.18797999999998</v>
      </c>
      <c r="M80" s="158"/>
      <c r="N80" s="158"/>
      <c r="O80" s="158"/>
      <c r="P80" s="158"/>
      <c r="Q80" s="158"/>
      <c r="R80" s="158"/>
      <c r="S80" s="158"/>
      <c r="T80" s="158"/>
      <c r="U80" s="1"/>
    </row>
    <row r="81" spans="1:21" x14ac:dyDescent="0.35">
      <c r="A81" s="1"/>
      <c r="B81" s="1"/>
      <c r="C81" s="1"/>
      <c r="D81" s="1"/>
      <c r="E81" s="1"/>
      <c r="F81" s="40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</sheetData>
  <hyperlinks>
    <hyperlink ref="H7" r:id="rId1" xr:uid="{4EC378C0-FD16-457C-838C-A4F6390399D3}"/>
    <hyperlink ref="H8" r:id="rId2" xr:uid="{C75D252F-8774-4768-AA84-FC001AB3D04B}"/>
  </hyperlinks>
  <pageMargins left="0.7" right="0.7" top="0.75" bottom="0.75" header="0.3" footer="0.3"/>
  <pageSetup orientation="portrait"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1919F-9835-4823-BEBF-018D7F9FB0B5}">
  <sheetPr>
    <tabColor theme="9" tint="-0.499984740745262"/>
  </sheetPr>
  <dimension ref="A1:U31"/>
  <sheetViews>
    <sheetView showZeros="0" zoomScaleNormal="100" workbookViewId="0">
      <pane xSplit="7" ySplit="6" topLeftCell="H7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ColWidth="0" defaultRowHeight="14.5" customHeight="1" zeroHeight="1" x14ac:dyDescent="0.35"/>
  <cols>
    <col min="1" max="1" width="2.26953125" customWidth="1"/>
    <col min="2" max="2" width="3.1796875" customWidth="1"/>
    <col min="3" max="3" width="29.453125" customWidth="1"/>
    <col min="4" max="4" width="8.81640625" customWidth="1"/>
    <col min="5" max="5" width="13" customWidth="1"/>
    <col min="6" max="6" width="8.81640625" customWidth="1"/>
    <col min="7" max="7" width="28.7265625" customWidth="1"/>
    <col min="8" max="8" width="8.7265625" customWidth="1"/>
    <col min="9" max="12" width="8.81640625" customWidth="1"/>
    <col min="13" max="13" width="8.81640625" bestFit="1" customWidth="1"/>
    <col min="14" max="20" width="8.81640625" customWidth="1"/>
    <col min="21" max="21" width="2.26953125" customWidth="1"/>
    <col min="22" max="16384" width="8.81640625" hidden="1"/>
  </cols>
  <sheetData>
    <row r="1" spans="1:21" ht="18.5" x14ac:dyDescent="0.45">
      <c r="A1" s="263" t="s">
        <v>330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</row>
    <row r="2" spans="1:21" x14ac:dyDescent="0.35">
      <c r="A2" s="27" t="s">
        <v>267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35">
      <c r="A3" s="1"/>
      <c r="B3" s="1"/>
      <c r="C3" s="1"/>
      <c r="D3" s="1"/>
      <c r="E3" s="1"/>
      <c r="F3" s="92">
        <f>Notes!B5</f>
        <v>2017</v>
      </c>
      <c r="G3" s="3" t="s">
        <v>1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35">
      <c r="A4" s="1"/>
      <c r="B4" s="1"/>
      <c r="C4" s="1"/>
      <c r="D4" s="1"/>
      <c r="E4" s="1"/>
      <c r="F4" s="38">
        <v>1</v>
      </c>
      <c r="G4" s="3" t="s">
        <v>297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x14ac:dyDescent="0.35">
      <c r="A5" s="1"/>
      <c r="B5" s="1"/>
      <c r="C5" s="1"/>
      <c r="D5" s="1"/>
      <c r="E5" s="6"/>
      <c r="F5" s="1"/>
      <c r="G5" s="3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35">
      <c r="A6" s="1"/>
      <c r="B6" s="3"/>
      <c r="C6" s="3"/>
      <c r="D6" s="3"/>
      <c r="E6" s="93" t="s">
        <v>438</v>
      </c>
      <c r="F6" s="80" t="s">
        <v>298</v>
      </c>
      <c r="G6" s="77"/>
      <c r="H6" s="77">
        <v>2010</v>
      </c>
      <c r="I6" s="77">
        <v>2011</v>
      </c>
      <c r="J6" s="77">
        <v>2012</v>
      </c>
      <c r="K6" s="77">
        <v>2013</v>
      </c>
      <c r="L6" s="77">
        <v>2014</v>
      </c>
      <c r="M6" s="77">
        <v>2015</v>
      </c>
      <c r="N6" s="77">
        <v>2016</v>
      </c>
      <c r="O6" s="77">
        <v>2017</v>
      </c>
      <c r="P6" s="77">
        <v>2018</v>
      </c>
      <c r="Q6" s="77">
        <v>2019</v>
      </c>
      <c r="R6" s="77">
        <v>2020</v>
      </c>
      <c r="S6" s="77">
        <v>2021</v>
      </c>
      <c r="T6" s="77">
        <v>2022</v>
      </c>
      <c r="U6" s="1"/>
    </row>
    <row r="7" spans="1:21" x14ac:dyDescent="0.35">
      <c r="A7" s="1"/>
      <c r="B7" s="1">
        <v>1</v>
      </c>
      <c r="C7" s="1" t="s">
        <v>279</v>
      </c>
      <c r="D7" s="6">
        <f>SUMIF($E$7:$E$30,$B7,$F$7:$F$30)</f>
        <v>5676</v>
      </c>
      <c r="E7" s="33"/>
      <c r="F7" s="50">
        <f t="shared" ref="F7:F30" si="0">SUMIF($H$6:$T$6,F$3,H7:T7)</f>
        <v>7694</v>
      </c>
      <c r="G7" s="51" t="s">
        <v>383</v>
      </c>
      <c r="H7" s="52">
        <v>3571</v>
      </c>
      <c r="I7" s="52">
        <v>4133</v>
      </c>
      <c r="J7" s="52">
        <v>4703</v>
      </c>
      <c r="K7" s="52">
        <v>5056</v>
      </c>
      <c r="L7" s="52">
        <v>5623</v>
      </c>
      <c r="M7" s="52">
        <v>6152</v>
      </c>
      <c r="N7" s="52">
        <v>6847</v>
      </c>
      <c r="O7" s="52">
        <v>7694</v>
      </c>
      <c r="P7" s="52">
        <v>8298</v>
      </c>
      <c r="Q7" s="52">
        <v>9313</v>
      </c>
      <c r="R7" s="52"/>
      <c r="S7" s="52"/>
      <c r="T7" s="52"/>
      <c r="U7" s="1"/>
    </row>
    <row r="8" spans="1:21" x14ac:dyDescent="0.35">
      <c r="A8" s="1"/>
      <c r="B8" s="1">
        <v>2</v>
      </c>
      <c r="C8" s="1" t="s">
        <v>283</v>
      </c>
      <c r="D8" s="6">
        <f t="shared" ref="D8:D16" si="1">SUMIF($E$7:$E$30,$B8,$F$7:$F$30)</f>
        <v>1155</v>
      </c>
      <c r="E8" s="33"/>
      <c r="F8" s="50">
        <f t="shared" si="0"/>
        <v>6831</v>
      </c>
      <c r="G8" s="51" t="s">
        <v>384</v>
      </c>
      <c r="H8" s="52">
        <v>3404</v>
      </c>
      <c r="I8" s="52">
        <v>3870</v>
      </c>
      <c r="J8" s="52">
        <v>4392</v>
      </c>
      <c r="K8" s="52">
        <v>4625</v>
      </c>
      <c r="L8" s="52">
        <v>5234</v>
      </c>
      <c r="M8" s="52">
        <v>5820</v>
      </c>
      <c r="N8" s="52">
        <v>6363</v>
      </c>
      <c r="O8" s="52">
        <v>6831</v>
      </c>
      <c r="P8" s="52">
        <v>7545</v>
      </c>
      <c r="Q8" s="52">
        <v>8126</v>
      </c>
      <c r="R8" s="52"/>
      <c r="S8" s="52"/>
      <c r="T8" s="52"/>
      <c r="U8" s="1"/>
    </row>
    <row r="9" spans="1:21" x14ac:dyDescent="0.35">
      <c r="A9" s="1"/>
      <c r="B9" s="1">
        <v>3</v>
      </c>
      <c r="C9" s="1" t="s">
        <v>287</v>
      </c>
      <c r="D9" s="6">
        <f t="shared" si="1"/>
        <v>1748</v>
      </c>
      <c r="E9" s="33">
        <v>2</v>
      </c>
      <c r="F9" s="38">
        <f t="shared" si="0"/>
        <v>1155</v>
      </c>
      <c r="G9" s="53" t="s">
        <v>385</v>
      </c>
      <c r="H9" s="55">
        <v>467</v>
      </c>
      <c r="I9" s="55">
        <v>497</v>
      </c>
      <c r="J9" s="55">
        <v>609</v>
      </c>
      <c r="K9" s="55">
        <v>650</v>
      </c>
      <c r="L9" s="55">
        <v>803</v>
      </c>
      <c r="M9" s="55">
        <v>851</v>
      </c>
      <c r="N9" s="55">
        <v>1032</v>
      </c>
      <c r="O9" s="55">
        <v>1155</v>
      </c>
      <c r="P9" s="55">
        <v>1223</v>
      </c>
      <c r="Q9" s="55">
        <v>1472</v>
      </c>
      <c r="R9" s="55"/>
      <c r="S9" s="55"/>
      <c r="T9" s="55"/>
      <c r="U9" s="1"/>
    </row>
    <row r="10" spans="1:21" x14ac:dyDescent="0.35">
      <c r="A10" s="1"/>
      <c r="B10" s="1">
        <v>4</v>
      </c>
      <c r="C10" s="1" t="s">
        <v>289</v>
      </c>
      <c r="D10" s="6">
        <f t="shared" si="1"/>
        <v>86</v>
      </c>
      <c r="E10" s="89">
        <v>1</v>
      </c>
      <c r="F10" s="38">
        <f t="shared" si="0"/>
        <v>5676</v>
      </c>
      <c r="G10" s="53" t="s">
        <v>386</v>
      </c>
      <c r="H10" s="55">
        <v>2937</v>
      </c>
      <c r="I10" s="55">
        <v>3374</v>
      </c>
      <c r="J10" s="55">
        <v>3784</v>
      </c>
      <c r="K10" s="55">
        <v>3975</v>
      </c>
      <c r="L10" s="55">
        <v>4431</v>
      </c>
      <c r="M10" s="55">
        <v>4968</v>
      </c>
      <c r="N10" s="55">
        <v>5331</v>
      </c>
      <c r="O10" s="55">
        <v>5676</v>
      </c>
      <c r="P10" s="55">
        <v>6322</v>
      </c>
      <c r="Q10" s="55">
        <v>6655</v>
      </c>
      <c r="R10" s="55"/>
      <c r="S10" s="55"/>
      <c r="T10" s="55"/>
      <c r="U10" s="1"/>
    </row>
    <row r="11" spans="1:21" x14ac:dyDescent="0.35">
      <c r="A11" s="1"/>
      <c r="B11" s="1">
        <v>5</v>
      </c>
      <c r="C11" s="1" t="s">
        <v>227</v>
      </c>
      <c r="D11" s="6">
        <f t="shared" si="1"/>
        <v>1580</v>
      </c>
      <c r="E11" s="33"/>
      <c r="F11" s="50">
        <f t="shared" si="0"/>
        <v>1834</v>
      </c>
      <c r="G11" s="51" t="s">
        <v>387</v>
      </c>
      <c r="H11" s="52">
        <v>733</v>
      </c>
      <c r="I11" s="52">
        <v>864</v>
      </c>
      <c r="J11" s="52">
        <v>1096</v>
      </c>
      <c r="K11" s="52">
        <v>1235</v>
      </c>
      <c r="L11" s="52">
        <v>1306</v>
      </c>
      <c r="M11" s="52">
        <v>1491</v>
      </c>
      <c r="N11" s="52">
        <v>1758</v>
      </c>
      <c r="O11" s="52">
        <v>1834</v>
      </c>
      <c r="P11" s="52">
        <v>1877</v>
      </c>
      <c r="Q11" s="52">
        <v>2520</v>
      </c>
      <c r="R11" s="52"/>
      <c r="S11" s="52"/>
      <c r="T11" s="52"/>
      <c r="U11" s="1"/>
    </row>
    <row r="12" spans="1:21" x14ac:dyDescent="0.35">
      <c r="A12" s="1"/>
      <c r="B12" s="1">
        <v>6</v>
      </c>
      <c r="C12" s="94" t="s">
        <v>302</v>
      </c>
      <c r="D12" s="1">
        <f t="shared" si="1"/>
        <v>866</v>
      </c>
      <c r="E12" s="33">
        <v>3</v>
      </c>
      <c r="F12" s="38">
        <f t="shared" si="0"/>
        <v>1748</v>
      </c>
      <c r="G12" s="53" t="s">
        <v>388</v>
      </c>
      <c r="H12" s="55">
        <v>710</v>
      </c>
      <c r="I12" s="55">
        <v>847</v>
      </c>
      <c r="J12" s="55">
        <v>1064</v>
      </c>
      <c r="K12" s="55">
        <v>1197</v>
      </c>
      <c r="L12" s="55">
        <v>1273</v>
      </c>
      <c r="M12" s="55">
        <v>1474</v>
      </c>
      <c r="N12" s="55">
        <v>1858</v>
      </c>
      <c r="O12" s="55">
        <v>1748</v>
      </c>
      <c r="P12" s="55">
        <v>1906</v>
      </c>
      <c r="Q12" s="55">
        <v>2504</v>
      </c>
      <c r="R12" s="55"/>
      <c r="S12" s="55"/>
      <c r="T12" s="55"/>
      <c r="U12" s="1"/>
    </row>
    <row r="13" spans="1:21" x14ac:dyDescent="0.35">
      <c r="A13" s="1"/>
      <c r="B13" s="1">
        <v>7</v>
      </c>
      <c r="C13" s="94" t="s">
        <v>258</v>
      </c>
      <c r="D13" s="1">
        <f t="shared" si="1"/>
        <v>714</v>
      </c>
      <c r="E13" s="33"/>
      <c r="F13" s="68">
        <f t="shared" si="0"/>
        <v>1143</v>
      </c>
      <c r="G13" s="58" t="s">
        <v>389</v>
      </c>
      <c r="H13" s="60">
        <v>486</v>
      </c>
      <c r="I13" s="60">
        <v>629</v>
      </c>
      <c r="J13" s="60">
        <v>768</v>
      </c>
      <c r="K13" s="60">
        <v>886</v>
      </c>
      <c r="L13" s="60">
        <v>945</v>
      </c>
      <c r="M13" s="60">
        <v>1107</v>
      </c>
      <c r="N13" s="60">
        <v>1201</v>
      </c>
      <c r="O13" s="60">
        <v>1143</v>
      </c>
      <c r="P13" s="60">
        <v>1238</v>
      </c>
      <c r="Q13" s="60">
        <v>1651</v>
      </c>
      <c r="R13" s="60"/>
      <c r="S13" s="60"/>
      <c r="T13" s="60"/>
      <c r="U13" s="1"/>
    </row>
    <row r="14" spans="1:21" x14ac:dyDescent="0.35">
      <c r="A14" s="1"/>
      <c r="B14" s="1">
        <v>8</v>
      </c>
      <c r="C14" s="1" t="s">
        <v>220</v>
      </c>
      <c r="D14" s="1">
        <f t="shared" si="1"/>
        <v>2550</v>
      </c>
      <c r="E14" s="33"/>
      <c r="F14" s="68">
        <f t="shared" si="0"/>
        <v>605</v>
      </c>
      <c r="G14" s="58" t="s">
        <v>390</v>
      </c>
      <c r="H14" s="60">
        <v>223</v>
      </c>
      <c r="I14" s="60">
        <v>218</v>
      </c>
      <c r="J14" s="60">
        <v>297</v>
      </c>
      <c r="K14" s="60">
        <v>312</v>
      </c>
      <c r="L14" s="60">
        <v>327</v>
      </c>
      <c r="M14" s="60">
        <v>367</v>
      </c>
      <c r="N14" s="60">
        <v>657</v>
      </c>
      <c r="O14" s="60">
        <v>605</v>
      </c>
      <c r="P14" s="60">
        <v>668</v>
      </c>
      <c r="Q14" s="60">
        <v>853</v>
      </c>
      <c r="R14" s="60"/>
      <c r="S14" s="60"/>
      <c r="T14" s="60"/>
      <c r="U14" s="1"/>
    </row>
    <row r="15" spans="1:21" x14ac:dyDescent="0.35">
      <c r="A15" s="1"/>
      <c r="B15" s="1">
        <v>9</v>
      </c>
      <c r="C15" s="94" t="s">
        <v>302</v>
      </c>
      <c r="D15" s="1">
        <f t="shared" si="1"/>
        <v>1672</v>
      </c>
      <c r="E15" s="33">
        <v>4</v>
      </c>
      <c r="F15" s="38">
        <f t="shared" si="0"/>
        <v>86</v>
      </c>
      <c r="G15" s="53" t="s">
        <v>391</v>
      </c>
      <c r="H15" s="55">
        <v>24</v>
      </c>
      <c r="I15" s="55">
        <v>16</v>
      </c>
      <c r="J15" s="55">
        <v>31</v>
      </c>
      <c r="K15" s="55">
        <v>38</v>
      </c>
      <c r="L15" s="55">
        <v>33</v>
      </c>
      <c r="M15" s="55">
        <v>17</v>
      </c>
      <c r="N15" s="55">
        <v>-100</v>
      </c>
      <c r="O15" s="55">
        <v>86</v>
      </c>
      <c r="P15" s="55">
        <v>-28</v>
      </c>
      <c r="Q15" s="55">
        <v>16</v>
      </c>
      <c r="R15" s="55"/>
      <c r="S15" s="55"/>
      <c r="T15" s="55"/>
      <c r="U15" s="1"/>
    </row>
    <row r="16" spans="1:21" x14ac:dyDescent="0.35">
      <c r="A16" s="1"/>
      <c r="B16" s="1">
        <v>10</v>
      </c>
      <c r="C16" s="94" t="s">
        <v>258</v>
      </c>
      <c r="D16" s="1">
        <f t="shared" si="1"/>
        <v>878</v>
      </c>
      <c r="E16" s="33"/>
      <c r="F16" s="50">
        <f t="shared" si="0"/>
        <v>-971</v>
      </c>
      <c r="G16" s="51" t="s">
        <v>392</v>
      </c>
      <c r="H16" s="52">
        <v>-566</v>
      </c>
      <c r="I16" s="52">
        <v>-601</v>
      </c>
      <c r="J16" s="52">
        <v>-786</v>
      </c>
      <c r="K16" s="52">
        <v>-804</v>
      </c>
      <c r="L16" s="52">
        <v>-917</v>
      </c>
      <c r="M16" s="52">
        <v>-1159</v>
      </c>
      <c r="N16" s="52">
        <v>-1274</v>
      </c>
      <c r="O16" s="52">
        <v>-971</v>
      </c>
      <c r="P16" s="52">
        <v>-1123</v>
      </c>
      <c r="Q16" s="52">
        <v>-1333</v>
      </c>
      <c r="R16" s="52"/>
      <c r="S16" s="52"/>
      <c r="T16" s="52"/>
      <c r="U16" s="1"/>
    </row>
    <row r="17" spans="1:21" x14ac:dyDescent="0.35">
      <c r="A17" s="1"/>
      <c r="B17" s="3"/>
      <c r="C17" s="3" t="s">
        <v>331</v>
      </c>
      <c r="D17" s="78">
        <f>SUM(D7:D11)-D14</f>
        <v>7695</v>
      </c>
      <c r="E17" s="33">
        <v>5</v>
      </c>
      <c r="F17" s="38">
        <f t="shared" si="0"/>
        <v>1580</v>
      </c>
      <c r="G17" s="53" t="s">
        <v>393</v>
      </c>
      <c r="H17" s="55">
        <v>382</v>
      </c>
      <c r="I17" s="55">
        <v>517</v>
      </c>
      <c r="J17" s="55">
        <v>557</v>
      </c>
      <c r="K17" s="55">
        <v>673</v>
      </c>
      <c r="L17" s="55">
        <v>771</v>
      </c>
      <c r="M17" s="55">
        <v>807</v>
      </c>
      <c r="N17" s="55">
        <v>1058</v>
      </c>
      <c r="O17" s="55">
        <v>1580</v>
      </c>
      <c r="P17" s="55">
        <v>1754</v>
      </c>
      <c r="Q17" s="55">
        <v>2032</v>
      </c>
      <c r="R17" s="55"/>
      <c r="S17" s="55"/>
      <c r="T17" s="55"/>
      <c r="U17" s="1"/>
    </row>
    <row r="18" spans="1:21" x14ac:dyDescent="0.35">
      <c r="A18" s="1"/>
      <c r="B18" s="3"/>
      <c r="C18" s="1" t="s">
        <v>282</v>
      </c>
      <c r="D18" s="6">
        <f>wGDPp!K4</f>
        <v>654</v>
      </c>
      <c r="E18" s="33">
        <v>6</v>
      </c>
      <c r="F18" s="68">
        <f t="shared" si="0"/>
        <v>866</v>
      </c>
      <c r="G18" s="58" t="s">
        <v>394</v>
      </c>
      <c r="H18" s="60">
        <v>163</v>
      </c>
      <c r="I18" s="60">
        <v>288</v>
      </c>
      <c r="J18" s="60">
        <v>326</v>
      </c>
      <c r="K18" s="60">
        <v>405</v>
      </c>
      <c r="L18" s="60">
        <v>415</v>
      </c>
      <c r="M18" s="60">
        <v>389</v>
      </c>
      <c r="N18" s="60">
        <v>404</v>
      </c>
      <c r="O18" s="60">
        <v>866</v>
      </c>
      <c r="P18" s="60">
        <v>972</v>
      </c>
      <c r="Q18" s="60">
        <v>1124</v>
      </c>
      <c r="R18" s="60"/>
      <c r="S18" s="60"/>
      <c r="T18" s="60"/>
      <c r="U18" s="1"/>
    </row>
    <row r="19" spans="1:21" x14ac:dyDescent="0.35">
      <c r="A19" s="1"/>
      <c r="B19" s="3"/>
      <c r="C19" s="3" t="s">
        <v>332</v>
      </c>
      <c r="D19" s="78">
        <f>D17-D18</f>
        <v>7041</v>
      </c>
      <c r="E19" s="33">
        <v>7</v>
      </c>
      <c r="F19" s="68">
        <f t="shared" si="0"/>
        <v>714</v>
      </c>
      <c r="G19" s="58" t="s">
        <v>395</v>
      </c>
      <c r="H19" s="60">
        <v>219</v>
      </c>
      <c r="I19" s="60">
        <v>229</v>
      </c>
      <c r="J19" s="60">
        <v>231</v>
      </c>
      <c r="K19" s="60">
        <v>267</v>
      </c>
      <c r="L19" s="60">
        <v>357</v>
      </c>
      <c r="M19" s="60">
        <v>418</v>
      </c>
      <c r="N19" s="60">
        <v>654</v>
      </c>
      <c r="O19" s="60">
        <v>714</v>
      </c>
      <c r="P19" s="60">
        <v>783</v>
      </c>
      <c r="Q19" s="60">
        <v>908</v>
      </c>
      <c r="R19" s="60"/>
      <c r="S19" s="60"/>
      <c r="T19" s="60"/>
      <c r="U19" s="1"/>
    </row>
    <row r="20" spans="1:21" x14ac:dyDescent="0.35">
      <c r="A20" s="1"/>
      <c r="B20" s="3"/>
      <c r="C20" s="13" t="s">
        <v>333</v>
      </c>
      <c r="D20" s="14">
        <f>D19-wGDPp!K3</f>
        <v>-1</v>
      </c>
      <c r="E20" s="33">
        <v>8</v>
      </c>
      <c r="F20" s="38">
        <f t="shared" si="0"/>
        <v>2550</v>
      </c>
      <c r="G20" s="53" t="s">
        <v>396</v>
      </c>
      <c r="H20" s="55">
        <v>948</v>
      </c>
      <c r="I20" s="55">
        <v>1118</v>
      </c>
      <c r="J20" s="55">
        <v>1342</v>
      </c>
      <c r="K20" s="55">
        <v>1477</v>
      </c>
      <c r="L20" s="55">
        <v>1689</v>
      </c>
      <c r="M20" s="55">
        <v>1966</v>
      </c>
      <c r="N20" s="55">
        <v>2332</v>
      </c>
      <c r="O20" s="55">
        <v>2550</v>
      </c>
      <c r="P20" s="55">
        <v>2878</v>
      </c>
      <c r="Q20" s="55">
        <v>3365</v>
      </c>
      <c r="R20" s="55"/>
      <c r="S20" s="55"/>
      <c r="T20" s="55"/>
      <c r="U20" s="1"/>
    </row>
    <row r="21" spans="1:21" x14ac:dyDescent="0.35">
      <c r="A21" s="1"/>
      <c r="B21" s="1"/>
      <c r="C21" s="1"/>
      <c r="D21" s="1"/>
      <c r="E21" s="33">
        <v>9</v>
      </c>
      <c r="F21" s="68">
        <f t="shared" si="0"/>
        <v>1672</v>
      </c>
      <c r="G21" s="58" t="s">
        <v>394</v>
      </c>
      <c r="H21" s="60">
        <v>659</v>
      </c>
      <c r="I21" s="60">
        <v>790</v>
      </c>
      <c r="J21" s="60">
        <v>994</v>
      </c>
      <c r="K21" s="60">
        <v>1046</v>
      </c>
      <c r="L21" s="60">
        <v>1174</v>
      </c>
      <c r="M21" s="60">
        <v>1221</v>
      </c>
      <c r="N21" s="60">
        <v>1475</v>
      </c>
      <c r="O21" s="60">
        <v>1672</v>
      </c>
      <c r="P21" s="60">
        <v>1968</v>
      </c>
      <c r="Q21" s="60">
        <v>2436</v>
      </c>
      <c r="R21" s="60"/>
      <c r="S21" s="60"/>
      <c r="T21" s="60"/>
      <c r="U21" s="1"/>
    </row>
    <row r="22" spans="1:21" x14ac:dyDescent="0.35">
      <c r="A22" s="1"/>
      <c r="B22" s="1"/>
      <c r="C22" s="1"/>
      <c r="D22" s="1"/>
      <c r="E22" s="33">
        <v>10</v>
      </c>
      <c r="F22" s="68">
        <f t="shared" si="0"/>
        <v>878</v>
      </c>
      <c r="G22" s="58" t="s">
        <v>395</v>
      </c>
      <c r="H22" s="60">
        <v>288</v>
      </c>
      <c r="I22" s="60">
        <v>328</v>
      </c>
      <c r="J22" s="60">
        <v>348</v>
      </c>
      <c r="K22" s="60">
        <v>430</v>
      </c>
      <c r="L22" s="60">
        <v>514</v>
      </c>
      <c r="M22" s="60">
        <v>746</v>
      </c>
      <c r="N22" s="60">
        <v>857</v>
      </c>
      <c r="O22" s="60">
        <v>878</v>
      </c>
      <c r="P22" s="60">
        <v>910</v>
      </c>
      <c r="Q22" s="60">
        <v>929</v>
      </c>
      <c r="R22" s="60"/>
      <c r="S22" s="60"/>
      <c r="T22" s="60"/>
      <c r="U22" s="1"/>
    </row>
    <row r="23" spans="1:21" x14ac:dyDescent="0.35">
      <c r="A23" s="1"/>
      <c r="B23" s="1"/>
      <c r="C23" s="1"/>
      <c r="D23" s="1"/>
      <c r="E23" s="33"/>
      <c r="F23" s="38">
        <f t="shared" si="0"/>
        <v>0</v>
      </c>
      <c r="G23" s="53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1"/>
    </row>
    <row r="24" spans="1:21" x14ac:dyDescent="0.35">
      <c r="A24" s="1"/>
      <c r="B24" s="1"/>
      <c r="C24" s="1"/>
      <c r="D24" s="1"/>
      <c r="E24" s="33"/>
      <c r="F24" s="38">
        <f t="shared" si="0"/>
        <v>0</v>
      </c>
      <c r="G24" s="53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1"/>
    </row>
    <row r="25" spans="1:21" x14ac:dyDescent="0.35">
      <c r="A25" s="1"/>
      <c r="B25" s="1"/>
      <c r="C25" s="1"/>
      <c r="D25" s="1"/>
      <c r="E25" s="33"/>
      <c r="F25" s="38">
        <f t="shared" si="0"/>
        <v>0</v>
      </c>
      <c r="G25" s="53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1"/>
    </row>
    <row r="26" spans="1:21" x14ac:dyDescent="0.35">
      <c r="A26" s="1"/>
      <c r="B26" s="1"/>
      <c r="C26" s="1"/>
      <c r="D26" s="1"/>
      <c r="E26" s="33"/>
      <c r="F26" s="38">
        <f t="shared" si="0"/>
        <v>0</v>
      </c>
      <c r="G26" s="53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1"/>
    </row>
    <row r="27" spans="1:21" x14ac:dyDescent="0.35">
      <c r="A27" s="1"/>
      <c r="B27" s="1"/>
      <c r="C27" s="1"/>
      <c r="D27" s="1"/>
      <c r="E27" s="33"/>
      <c r="F27" s="38">
        <f t="shared" si="0"/>
        <v>0</v>
      </c>
      <c r="G27" s="53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1"/>
    </row>
    <row r="28" spans="1:21" x14ac:dyDescent="0.35">
      <c r="A28" s="1"/>
      <c r="B28" s="1"/>
      <c r="C28" s="1"/>
      <c r="D28" s="1"/>
      <c r="E28" s="33"/>
      <c r="F28" s="38">
        <f t="shared" si="0"/>
        <v>0</v>
      </c>
      <c r="G28" s="53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1"/>
    </row>
    <row r="29" spans="1:21" x14ac:dyDescent="0.35">
      <c r="A29" s="1"/>
      <c r="B29" s="1"/>
      <c r="C29" s="1"/>
      <c r="D29" s="1"/>
      <c r="E29" s="33"/>
      <c r="F29" s="38">
        <f t="shared" si="0"/>
        <v>0</v>
      </c>
      <c r="G29" s="53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1"/>
    </row>
    <row r="30" spans="1:21" x14ac:dyDescent="0.35">
      <c r="A30" s="1"/>
      <c r="B30" s="1"/>
      <c r="C30" s="1"/>
      <c r="D30" s="1"/>
      <c r="E30" s="33"/>
      <c r="F30" s="38">
        <f t="shared" si="0"/>
        <v>0</v>
      </c>
      <c r="G30" s="53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1"/>
    </row>
    <row r="31" spans="1:2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C8407-DC61-4A3A-BEE0-9000B6D1E3CD}">
  <sheetPr>
    <tabColor theme="9" tint="-0.499984740745262"/>
  </sheetPr>
  <dimension ref="A1:X112"/>
  <sheetViews>
    <sheetView showZeros="0" zoomScaleNormal="100" workbookViewId="0">
      <pane xSplit="3" ySplit="7" topLeftCell="D8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ColWidth="0" defaultRowHeight="14.5" zeroHeight="1" x14ac:dyDescent="0.35"/>
  <cols>
    <col min="1" max="1" width="2.26953125" customWidth="1"/>
    <col min="2" max="7" width="8.81640625" customWidth="1"/>
    <col min="8" max="8" width="11.1796875" style="74" customWidth="1"/>
    <col min="9" max="9" width="8.81640625" customWidth="1"/>
    <col min="10" max="10" width="44.1796875" customWidth="1"/>
    <col min="11" max="23" width="8.81640625" customWidth="1"/>
    <col min="24" max="24" width="2.26953125" customWidth="1"/>
    <col min="25" max="16384" width="8.81640625" hidden="1"/>
  </cols>
  <sheetData>
    <row r="1" spans="1:24" ht="18.5" x14ac:dyDescent="0.45">
      <c r="A1" s="263" t="s">
        <v>397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3"/>
      <c r="W1" s="263"/>
      <c r="X1" s="263"/>
    </row>
    <row r="2" spans="1:24" x14ac:dyDescent="0.35">
      <c r="A2" s="1"/>
      <c r="B2" s="27" t="s">
        <v>267</v>
      </c>
      <c r="C2" s="1"/>
      <c r="D2" s="1"/>
      <c r="E2" s="1"/>
      <c r="F2" s="1"/>
      <c r="G2" s="1"/>
      <c r="H2" s="40"/>
      <c r="I2" s="1"/>
      <c r="J2" s="1"/>
      <c r="K2" s="11" t="s">
        <v>401</v>
      </c>
      <c r="L2" s="1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35">
      <c r="A3" s="1"/>
      <c r="B3" s="1"/>
      <c r="C3" s="1"/>
      <c r="D3" s="1"/>
      <c r="E3" s="108"/>
      <c r="F3" s="1"/>
      <c r="G3" s="1"/>
      <c r="H3" s="40"/>
      <c r="I3" s="1"/>
      <c r="J3" s="1"/>
      <c r="K3" s="14">
        <f>F7</f>
        <v>7042</v>
      </c>
      <c r="L3" s="13" t="s">
        <v>402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35">
      <c r="A4" s="1"/>
      <c r="B4" s="1"/>
      <c r="C4" s="1"/>
      <c r="D4" s="1"/>
      <c r="E4" s="1"/>
      <c r="F4" s="2"/>
      <c r="G4" s="1"/>
      <c r="H4" s="40"/>
      <c r="I4" s="92">
        <f>Notes!B5</f>
        <v>2017</v>
      </c>
      <c r="J4" s="3" t="s">
        <v>1</v>
      </c>
      <c r="K4" s="14">
        <f>I45</f>
        <v>654</v>
      </c>
      <c r="L4" s="13" t="s">
        <v>282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x14ac:dyDescent="0.35">
      <c r="A5" s="1"/>
      <c r="B5" s="1"/>
      <c r="C5" s="1"/>
      <c r="D5" s="3" t="s">
        <v>398</v>
      </c>
      <c r="E5" s="3" t="s">
        <v>399</v>
      </c>
      <c r="F5" s="3" t="s">
        <v>269</v>
      </c>
      <c r="G5" s="1"/>
      <c r="H5" s="40"/>
      <c r="I5" s="38">
        <v>1</v>
      </c>
      <c r="J5" s="3" t="s">
        <v>297</v>
      </c>
      <c r="K5" s="14">
        <f>SUM(K3:K4)</f>
        <v>7696</v>
      </c>
      <c r="L5" s="13" t="s">
        <v>403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35">
      <c r="A6" s="1"/>
      <c r="B6" s="1"/>
      <c r="C6" s="1"/>
      <c r="D6" s="3" t="s">
        <v>400</v>
      </c>
      <c r="E6" s="1"/>
      <c r="F6" s="1" t="s">
        <v>320</v>
      </c>
      <c r="G6" s="1"/>
      <c r="H6" s="40"/>
      <c r="I6" s="1"/>
      <c r="J6" s="27"/>
      <c r="K6" s="2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x14ac:dyDescent="0.35">
      <c r="A7" s="1"/>
      <c r="B7" s="1"/>
      <c r="C7" s="8"/>
      <c r="D7" s="104">
        <f>SUM(D8:D111)</f>
        <v>7042.0000000000009</v>
      </c>
      <c r="E7" s="3"/>
      <c r="F7" s="105">
        <f>SUM(F8:F111)</f>
        <v>7042</v>
      </c>
      <c r="G7" s="103" t="s">
        <v>439</v>
      </c>
      <c r="H7" s="93" t="s">
        <v>438</v>
      </c>
      <c r="I7" s="80" t="s">
        <v>298</v>
      </c>
      <c r="J7" s="81"/>
      <c r="K7" s="77">
        <v>2010</v>
      </c>
      <c r="L7" s="77">
        <v>2011</v>
      </c>
      <c r="M7" s="77">
        <v>2012</v>
      </c>
      <c r="N7" s="77">
        <v>2013</v>
      </c>
      <c r="O7" s="77">
        <v>2014</v>
      </c>
      <c r="P7" s="77">
        <v>2015</v>
      </c>
      <c r="Q7" s="77">
        <v>2016</v>
      </c>
      <c r="R7" s="77">
        <v>2017</v>
      </c>
      <c r="S7" s="77">
        <v>2018</v>
      </c>
      <c r="T7" s="77">
        <v>2019</v>
      </c>
      <c r="U7" s="77">
        <v>2020</v>
      </c>
      <c r="V7" s="77">
        <v>2021</v>
      </c>
      <c r="W7" s="77">
        <v>2022</v>
      </c>
      <c r="X7" s="1"/>
    </row>
    <row r="8" spans="1:24" x14ac:dyDescent="0.35">
      <c r="A8" s="1"/>
      <c r="B8" s="27" t="s">
        <v>916</v>
      </c>
      <c r="C8" s="8" t="s">
        <v>10</v>
      </c>
      <c r="D8" s="113">
        <f t="shared" ref="D8:D71" si="0">IF(COUNTIF($G$8:$G$111,G8)=1,F8,SUMIF($G$8:$G$111,G8,$F$8:$F$111)*E8/SUMIF($G$8:$G$111,G8,$E$8:$E$111))</f>
        <v>42.163108200625743</v>
      </c>
      <c r="E8" s="116">
        <f>wAGR!M7</f>
        <v>3.250817902900982E-2</v>
      </c>
      <c r="F8" s="115">
        <f>SUMIF($H$8:$H$46,$C8,$I$8:$I$46)</f>
        <v>1297</v>
      </c>
      <c r="G8" s="102">
        <v>1</v>
      </c>
      <c r="H8" s="32"/>
      <c r="I8" s="50">
        <f>I9+I15+I29</f>
        <v>7042</v>
      </c>
      <c r="J8" s="51" t="s">
        <v>607</v>
      </c>
      <c r="K8" s="52">
        <v>3571</v>
      </c>
      <c r="L8" s="52">
        <v>4133</v>
      </c>
      <c r="M8" s="52">
        <v>4703</v>
      </c>
      <c r="N8" s="52">
        <v>5056</v>
      </c>
      <c r="O8" s="52">
        <v>5623</v>
      </c>
      <c r="P8" s="52">
        <v>6152</v>
      </c>
      <c r="Q8" s="52">
        <v>6847</v>
      </c>
      <c r="R8" s="52">
        <v>7694</v>
      </c>
      <c r="S8" s="52">
        <v>8298</v>
      </c>
      <c r="T8" s="52">
        <v>9313</v>
      </c>
      <c r="U8" s="52"/>
      <c r="V8" s="52"/>
      <c r="W8" s="52"/>
      <c r="X8" s="1"/>
    </row>
    <row r="9" spans="1:24" x14ac:dyDescent="0.35">
      <c r="A9" s="1"/>
      <c r="B9" s="27" t="s">
        <v>917</v>
      </c>
      <c r="C9" s="8" t="s">
        <v>5</v>
      </c>
      <c r="D9" s="113">
        <f t="shared" si="0"/>
        <v>91.548790365035188</v>
      </c>
      <c r="E9" s="116">
        <f>wAGR!M8</f>
        <v>7.0585034976896818E-2</v>
      </c>
      <c r="F9" s="115">
        <f t="shared" ref="F9:F72" si="1">SUMIF($H$8:$H$46,$C9,$I$8:$I$46)</f>
        <v>0</v>
      </c>
      <c r="G9" s="102">
        <v>1</v>
      </c>
      <c r="H9" s="32"/>
      <c r="I9" s="50">
        <f>SUM(I10:I14)</f>
        <v>2028</v>
      </c>
      <c r="J9" s="51" t="s">
        <v>608</v>
      </c>
      <c r="K9" s="52">
        <v>868</v>
      </c>
      <c r="L9" s="52">
        <v>985</v>
      </c>
      <c r="M9" s="52">
        <v>1165</v>
      </c>
      <c r="N9" s="52">
        <v>1260</v>
      </c>
      <c r="O9" s="52">
        <v>1388</v>
      </c>
      <c r="P9" s="52">
        <v>1475</v>
      </c>
      <c r="Q9" s="52">
        <v>1722</v>
      </c>
      <c r="R9" s="52">
        <v>2027</v>
      </c>
      <c r="S9" s="52">
        <v>2044</v>
      </c>
      <c r="T9" s="52">
        <v>2193</v>
      </c>
      <c r="U9" s="52"/>
      <c r="V9" s="52"/>
      <c r="W9" s="52"/>
      <c r="X9" s="1"/>
    </row>
    <row r="10" spans="1:24" x14ac:dyDescent="0.35">
      <c r="A10" s="1"/>
      <c r="B10" s="27" t="s">
        <v>918</v>
      </c>
      <c r="C10" s="8" t="s">
        <v>15</v>
      </c>
      <c r="D10" s="113">
        <f t="shared" si="0"/>
        <v>3.0363336495221454</v>
      </c>
      <c r="E10" s="116">
        <f>wAGR!M9</f>
        <v>2.3410436773493794E-3</v>
      </c>
      <c r="F10" s="115">
        <f t="shared" si="1"/>
        <v>0</v>
      </c>
      <c r="G10" s="102">
        <v>1</v>
      </c>
      <c r="H10" s="32" t="s">
        <v>10</v>
      </c>
      <c r="I10" s="38">
        <f t="shared" ref="I10:I46" si="2">SUMIF($K$7:$W$7,I$4,K10:W10)</f>
        <v>1297</v>
      </c>
      <c r="J10" s="57" t="s">
        <v>609</v>
      </c>
      <c r="K10" s="55">
        <v>457</v>
      </c>
      <c r="L10" s="55">
        <v>534</v>
      </c>
      <c r="M10" s="55">
        <v>652</v>
      </c>
      <c r="N10" s="55">
        <v>739</v>
      </c>
      <c r="O10" s="55">
        <v>823</v>
      </c>
      <c r="P10" s="55">
        <v>874</v>
      </c>
      <c r="Q10" s="55">
        <v>1065</v>
      </c>
      <c r="R10" s="55">
        <v>1297</v>
      </c>
      <c r="S10" s="55">
        <v>1156</v>
      </c>
      <c r="T10" s="55">
        <v>1245</v>
      </c>
      <c r="U10" s="55"/>
      <c r="V10" s="55"/>
      <c r="W10" s="55"/>
      <c r="X10" s="1"/>
    </row>
    <row r="11" spans="1:24" x14ac:dyDescent="0.35">
      <c r="A11" s="1"/>
      <c r="B11" s="27" t="s">
        <v>919</v>
      </c>
      <c r="C11" s="8" t="s">
        <v>12</v>
      </c>
      <c r="D11" s="113">
        <f t="shared" si="0"/>
        <v>55.89297314587057</v>
      </c>
      <c r="E11" s="116">
        <f>wAGR!M10</f>
        <v>4.3094042518018939E-2</v>
      </c>
      <c r="F11" s="115">
        <f t="shared" si="1"/>
        <v>0</v>
      </c>
      <c r="G11" s="102">
        <v>1</v>
      </c>
      <c r="H11" s="32" t="s">
        <v>73</v>
      </c>
      <c r="I11" s="38">
        <f t="shared" si="2"/>
        <v>138</v>
      </c>
      <c r="J11" s="57" t="s">
        <v>610</v>
      </c>
      <c r="K11" s="55">
        <v>64</v>
      </c>
      <c r="L11" s="55">
        <v>67</v>
      </c>
      <c r="M11" s="55">
        <v>86</v>
      </c>
      <c r="N11" s="55">
        <v>68</v>
      </c>
      <c r="O11" s="55">
        <v>87</v>
      </c>
      <c r="P11" s="55">
        <v>89</v>
      </c>
      <c r="Q11" s="55">
        <v>105</v>
      </c>
      <c r="R11" s="55">
        <v>138</v>
      </c>
      <c r="S11" s="55">
        <v>138</v>
      </c>
      <c r="T11" s="55">
        <v>115</v>
      </c>
      <c r="U11" s="55"/>
      <c r="V11" s="55"/>
      <c r="W11" s="55"/>
      <c r="X11" s="1"/>
    </row>
    <row r="12" spans="1:24" x14ac:dyDescent="0.35">
      <c r="A12" s="1"/>
      <c r="B12" s="27" t="s">
        <v>920</v>
      </c>
      <c r="C12" s="8" t="s">
        <v>18</v>
      </c>
      <c r="D12" s="113">
        <f t="shared" si="0"/>
        <v>0.27145352523660876</v>
      </c>
      <c r="E12" s="116">
        <f>wAGR!M11</f>
        <v>2.0929338877147935E-4</v>
      </c>
      <c r="F12" s="115">
        <f t="shared" si="1"/>
        <v>0</v>
      </c>
      <c r="G12" s="102">
        <v>1</v>
      </c>
      <c r="H12" s="32" t="s">
        <v>87</v>
      </c>
      <c r="I12" s="38">
        <f t="shared" si="2"/>
        <v>186</v>
      </c>
      <c r="J12" s="57" t="s">
        <v>611</v>
      </c>
      <c r="K12" s="55">
        <v>84</v>
      </c>
      <c r="L12" s="55">
        <v>94</v>
      </c>
      <c r="M12" s="55">
        <v>106</v>
      </c>
      <c r="N12" s="55">
        <v>117</v>
      </c>
      <c r="O12" s="55">
        <v>129</v>
      </c>
      <c r="P12" s="55">
        <v>144</v>
      </c>
      <c r="Q12" s="55">
        <v>166</v>
      </c>
      <c r="R12" s="55">
        <v>186</v>
      </c>
      <c r="S12" s="55">
        <v>212</v>
      </c>
      <c r="T12" s="55">
        <v>254</v>
      </c>
      <c r="U12" s="55"/>
      <c r="V12" s="55"/>
      <c r="W12" s="55"/>
      <c r="X12" s="1"/>
    </row>
    <row r="13" spans="1:24" x14ac:dyDescent="0.35">
      <c r="A13" s="1"/>
      <c r="B13" s="27" t="s">
        <v>921</v>
      </c>
      <c r="C13" s="8" t="s">
        <v>32</v>
      </c>
      <c r="D13" s="113">
        <f t="shared" si="0"/>
        <v>159.09591562111794</v>
      </c>
      <c r="E13" s="116">
        <f>wAGR!M12</f>
        <v>0.12266454558297449</v>
      </c>
      <c r="F13" s="115">
        <f t="shared" si="1"/>
        <v>0</v>
      </c>
      <c r="G13" s="102">
        <v>1</v>
      </c>
      <c r="H13" s="32" t="s">
        <v>914</v>
      </c>
      <c r="I13" s="38">
        <f t="shared" si="2"/>
        <v>378</v>
      </c>
      <c r="J13" s="57" t="s">
        <v>612</v>
      </c>
      <c r="K13" s="55">
        <v>250</v>
      </c>
      <c r="L13" s="55">
        <v>274</v>
      </c>
      <c r="M13" s="55">
        <v>303</v>
      </c>
      <c r="N13" s="55">
        <v>315</v>
      </c>
      <c r="O13" s="55">
        <v>327</v>
      </c>
      <c r="P13" s="55">
        <v>343</v>
      </c>
      <c r="Q13" s="55">
        <v>360</v>
      </c>
      <c r="R13" s="55">
        <v>378</v>
      </c>
      <c r="S13" s="55">
        <v>504</v>
      </c>
      <c r="T13" s="55">
        <v>545</v>
      </c>
      <c r="U13" s="55"/>
      <c r="V13" s="55"/>
      <c r="W13" s="55"/>
      <c r="X13" s="1"/>
    </row>
    <row r="14" spans="1:24" x14ac:dyDescent="0.35">
      <c r="A14" s="1"/>
      <c r="B14" s="27" t="s">
        <v>922</v>
      </c>
      <c r="C14" s="8" t="s">
        <v>35</v>
      </c>
      <c r="D14" s="113">
        <f t="shared" si="0"/>
        <v>141.62941213082962</v>
      </c>
      <c r="E14" s="116">
        <f>wAGR!M13</f>
        <v>0.10919769632292181</v>
      </c>
      <c r="F14" s="115">
        <f t="shared" si="1"/>
        <v>0</v>
      </c>
      <c r="G14" s="102">
        <v>1</v>
      </c>
      <c r="H14" s="32" t="s">
        <v>109</v>
      </c>
      <c r="I14" s="38">
        <f t="shared" si="2"/>
        <v>29</v>
      </c>
      <c r="J14" s="57" t="s">
        <v>613</v>
      </c>
      <c r="K14" s="55">
        <v>13</v>
      </c>
      <c r="L14" s="55">
        <v>16</v>
      </c>
      <c r="M14" s="55">
        <v>18</v>
      </c>
      <c r="N14" s="55">
        <v>21</v>
      </c>
      <c r="O14" s="55">
        <v>22</v>
      </c>
      <c r="P14" s="55">
        <v>25</v>
      </c>
      <c r="Q14" s="55">
        <v>26</v>
      </c>
      <c r="R14" s="55">
        <v>29</v>
      </c>
      <c r="S14" s="55">
        <v>33</v>
      </c>
      <c r="T14" s="55">
        <v>34</v>
      </c>
      <c r="U14" s="55"/>
      <c r="V14" s="55"/>
      <c r="W14" s="55"/>
      <c r="X14" s="1"/>
    </row>
    <row r="15" spans="1:24" x14ac:dyDescent="0.35">
      <c r="A15" s="1"/>
      <c r="B15" s="27" t="s">
        <v>923</v>
      </c>
      <c r="C15" s="8" t="s">
        <v>29</v>
      </c>
      <c r="D15" s="113">
        <f t="shared" si="0"/>
        <v>117.3285470583812</v>
      </c>
      <c r="E15" s="116">
        <f>wAGR!M14</f>
        <v>9.0461485781327053E-2</v>
      </c>
      <c r="F15" s="115">
        <f t="shared" si="1"/>
        <v>0</v>
      </c>
      <c r="G15" s="102">
        <v>1</v>
      </c>
      <c r="H15" s="32"/>
      <c r="I15" s="50">
        <f>I16+I17+I26+I27+I28</f>
        <v>1329</v>
      </c>
      <c r="J15" s="51" t="s">
        <v>614</v>
      </c>
      <c r="K15" s="52">
        <v>584</v>
      </c>
      <c r="L15" s="52">
        <v>752</v>
      </c>
      <c r="M15" s="52">
        <v>859</v>
      </c>
      <c r="N15" s="52">
        <v>892</v>
      </c>
      <c r="O15" s="52">
        <v>989</v>
      </c>
      <c r="P15" s="52">
        <v>1076</v>
      </c>
      <c r="Q15" s="52">
        <v>1156</v>
      </c>
      <c r="R15" s="52">
        <v>1330</v>
      </c>
      <c r="S15" s="52">
        <v>1436</v>
      </c>
      <c r="T15" s="52">
        <v>1759</v>
      </c>
      <c r="U15" s="52"/>
      <c r="V15" s="52"/>
      <c r="W15" s="52"/>
      <c r="X15" s="1"/>
    </row>
    <row r="16" spans="1:24" x14ac:dyDescent="0.35">
      <c r="A16" s="1"/>
      <c r="B16" s="27" t="s">
        <v>924</v>
      </c>
      <c r="C16" s="8" t="s">
        <v>38</v>
      </c>
      <c r="D16" s="113">
        <f t="shared" si="0"/>
        <v>19.943022755181609</v>
      </c>
      <c r="E16" s="116">
        <f>wAGR!M15</f>
        <v>1.5376270435760682E-2</v>
      </c>
      <c r="F16" s="115">
        <f t="shared" si="1"/>
        <v>0</v>
      </c>
      <c r="G16" s="102">
        <v>1</v>
      </c>
      <c r="H16" s="82" t="s">
        <v>112</v>
      </c>
      <c r="I16" s="38">
        <f t="shared" si="2"/>
        <v>165</v>
      </c>
      <c r="J16" s="57" t="s">
        <v>615</v>
      </c>
      <c r="K16" s="55">
        <v>37</v>
      </c>
      <c r="L16" s="55">
        <v>82</v>
      </c>
      <c r="M16" s="55">
        <v>78</v>
      </c>
      <c r="N16" s="55">
        <v>100</v>
      </c>
      <c r="O16" s="55">
        <v>119</v>
      </c>
      <c r="P16" s="55">
        <v>106</v>
      </c>
      <c r="Q16" s="55">
        <v>110</v>
      </c>
      <c r="R16" s="55">
        <v>165</v>
      </c>
      <c r="S16" s="55">
        <v>185</v>
      </c>
      <c r="T16" s="55">
        <v>135</v>
      </c>
      <c r="U16" s="55"/>
      <c r="V16" s="55"/>
      <c r="W16" s="55"/>
      <c r="X16" s="1"/>
    </row>
    <row r="17" spans="1:24" x14ac:dyDescent="0.35">
      <c r="A17" s="1"/>
      <c r="B17" s="27" t="s">
        <v>925</v>
      </c>
      <c r="C17" s="8" t="s">
        <v>905</v>
      </c>
      <c r="D17" s="113">
        <f t="shared" si="0"/>
        <v>214.58619454132926</v>
      </c>
      <c r="E17" s="116">
        <f>wAGR!M16</f>
        <v>0.16544810681675345</v>
      </c>
      <c r="F17" s="115">
        <f t="shared" si="1"/>
        <v>0</v>
      </c>
      <c r="G17" s="102">
        <v>1</v>
      </c>
      <c r="H17" s="82"/>
      <c r="I17" s="38">
        <f>SUM(I18:I25)</f>
        <v>590</v>
      </c>
      <c r="J17" s="57" t="s">
        <v>616</v>
      </c>
      <c r="K17" s="55">
        <v>296</v>
      </c>
      <c r="L17" s="55">
        <v>347</v>
      </c>
      <c r="M17" s="55">
        <v>392</v>
      </c>
      <c r="N17" s="55">
        <v>347</v>
      </c>
      <c r="O17" s="55">
        <v>386</v>
      </c>
      <c r="P17" s="55">
        <v>424</v>
      </c>
      <c r="Q17" s="55">
        <v>463</v>
      </c>
      <c r="R17" s="55">
        <v>591</v>
      </c>
      <c r="S17" s="55">
        <v>629</v>
      </c>
      <c r="T17" s="55">
        <v>782</v>
      </c>
      <c r="U17" s="55"/>
      <c r="V17" s="55"/>
      <c r="W17" s="55"/>
      <c r="X17" s="1"/>
    </row>
    <row r="18" spans="1:24" x14ac:dyDescent="0.35">
      <c r="A18" s="1"/>
      <c r="B18" s="27" t="s">
        <v>926</v>
      </c>
      <c r="C18" s="8" t="s">
        <v>906</v>
      </c>
      <c r="D18" s="113">
        <f t="shared" si="0"/>
        <v>20.982412650510295</v>
      </c>
      <c r="E18" s="116">
        <f>wAGR!M17</f>
        <v>1.6177650462999453E-2</v>
      </c>
      <c r="F18" s="115">
        <f t="shared" si="1"/>
        <v>0</v>
      </c>
      <c r="G18" s="102">
        <v>1</v>
      </c>
      <c r="H18" s="32" t="s">
        <v>117</v>
      </c>
      <c r="I18" s="68">
        <f t="shared" si="2"/>
        <v>210</v>
      </c>
      <c r="J18" s="56" t="s">
        <v>646</v>
      </c>
      <c r="K18" s="60">
        <v>69</v>
      </c>
      <c r="L18" s="60">
        <v>81</v>
      </c>
      <c r="M18" s="60">
        <v>90</v>
      </c>
      <c r="N18" s="60">
        <v>96</v>
      </c>
      <c r="O18" s="60">
        <v>105</v>
      </c>
      <c r="P18" s="60">
        <v>108</v>
      </c>
      <c r="Q18" s="60">
        <v>123</v>
      </c>
      <c r="R18" s="60">
        <v>210</v>
      </c>
      <c r="S18" s="60">
        <v>185</v>
      </c>
      <c r="T18" s="60">
        <v>257</v>
      </c>
      <c r="U18" s="60"/>
      <c r="V18" s="60"/>
      <c r="W18" s="60"/>
      <c r="X18" s="1"/>
    </row>
    <row r="19" spans="1:24" x14ac:dyDescent="0.35">
      <c r="A19" s="1"/>
      <c r="B19" s="27" t="s">
        <v>927</v>
      </c>
      <c r="C19" s="8" t="s">
        <v>46</v>
      </c>
      <c r="D19" s="113">
        <f t="shared" si="0"/>
        <v>141.78518269123077</v>
      </c>
      <c r="E19" s="116">
        <f>wAGR!M18</f>
        <v>0.10931779698629973</v>
      </c>
      <c r="F19" s="115">
        <f t="shared" si="1"/>
        <v>0</v>
      </c>
      <c r="G19" s="102">
        <v>1</v>
      </c>
      <c r="H19" s="32" t="s">
        <v>491</v>
      </c>
      <c r="I19" s="68">
        <f t="shared" si="2"/>
        <v>159</v>
      </c>
      <c r="J19" s="56" t="s">
        <v>639</v>
      </c>
      <c r="K19" s="60">
        <v>78</v>
      </c>
      <c r="L19" s="60">
        <v>84</v>
      </c>
      <c r="M19" s="60">
        <v>98</v>
      </c>
      <c r="N19" s="60">
        <v>108</v>
      </c>
      <c r="O19" s="60">
        <v>122</v>
      </c>
      <c r="P19" s="60">
        <v>130</v>
      </c>
      <c r="Q19" s="60">
        <v>140</v>
      </c>
      <c r="R19" s="60">
        <v>159</v>
      </c>
      <c r="S19" s="60">
        <v>176</v>
      </c>
      <c r="T19" s="60">
        <v>190</v>
      </c>
      <c r="U19" s="60"/>
      <c r="V19" s="60"/>
      <c r="W19" s="60"/>
      <c r="X19" s="1"/>
    </row>
    <row r="20" spans="1:24" x14ac:dyDescent="0.35">
      <c r="A20" s="1"/>
      <c r="B20" s="27" t="s">
        <v>928</v>
      </c>
      <c r="C20" s="8" t="s">
        <v>907</v>
      </c>
      <c r="D20" s="113">
        <f t="shared" si="0"/>
        <v>80.184601882078141</v>
      </c>
      <c r="E20" s="116">
        <f>wAGR!M19</f>
        <v>6.1823131751795005E-2</v>
      </c>
      <c r="F20" s="115">
        <f t="shared" si="1"/>
        <v>0</v>
      </c>
      <c r="G20" s="102">
        <v>1</v>
      </c>
      <c r="H20" s="32" t="s">
        <v>142</v>
      </c>
      <c r="I20" s="68">
        <f t="shared" si="2"/>
        <v>34</v>
      </c>
      <c r="J20" s="56" t="s">
        <v>640</v>
      </c>
      <c r="K20" s="60">
        <v>68</v>
      </c>
      <c r="L20" s="60">
        <v>81</v>
      </c>
      <c r="M20" s="60">
        <v>87</v>
      </c>
      <c r="N20" s="60">
        <v>20</v>
      </c>
      <c r="O20" s="60">
        <v>22</v>
      </c>
      <c r="P20" s="60">
        <v>22</v>
      </c>
      <c r="Q20" s="60">
        <v>25</v>
      </c>
      <c r="R20" s="60">
        <v>34</v>
      </c>
      <c r="S20" s="60">
        <v>60</v>
      </c>
      <c r="T20" s="60">
        <v>72</v>
      </c>
      <c r="U20" s="60"/>
      <c r="V20" s="60"/>
      <c r="W20" s="60"/>
      <c r="X20" s="1"/>
    </row>
    <row r="21" spans="1:24" x14ac:dyDescent="0.35">
      <c r="A21" s="1"/>
      <c r="B21" s="27" t="s">
        <v>929</v>
      </c>
      <c r="C21" s="8" t="s">
        <v>908</v>
      </c>
      <c r="D21" s="113">
        <f t="shared" si="0"/>
        <v>145.99979332226701</v>
      </c>
      <c r="E21" s="116">
        <f>wAGR!M20</f>
        <v>0.11256730402642018</v>
      </c>
      <c r="F21" s="115">
        <f t="shared" si="1"/>
        <v>0</v>
      </c>
      <c r="G21" s="102">
        <v>1</v>
      </c>
      <c r="H21" s="32" t="s">
        <v>147</v>
      </c>
      <c r="I21" s="68">
        <f t="shared" si="2"/>
        <v>26</v>
      </c>
      <c r="J21" s="56" t="s">
        <v>641</v>
      </c>
      <c r="K21" s="60">
        <v>16</v>
      </c>
      <c r="L21" s="60">
        <v>15</v>
      </c>
      <c r="M21" s="60">
        <v>18</v>
      </c>
      <c r="N21" s="60">
        <v>20</v>
      </c>
      <c r="O21" s="60">
        <v>21</v>
      </c>
      <c r="P21" s="60">
        <v>25</v>
      </c>
      <c r="Q21" s="60">
        <v>29</v>
      </c>
      <c r="R21" s="60">
        <v>26</v>
      </c>
      <c r="S21" s="60">
        <v>27</v>
      </c>
      <c r="T21" s="60">
        <v>34</v>
      </c>
      <c r="U21" s="60"/>
      <c r="V21" s="60"/>
      <c r="W21" s="60"/>
      <c r="X21" s="1"/>
    </row>
    <row r="22" spans="1:24" x14ac:dyDescent="0.35">
      <c r="A22" s="1"/>
      <c r="B22" s="27" t="s">
        <v>930</v>
      </c>
      <c r="C22" s="8" t="s">
        <v>909</v>
      </c>
      <c r="D22" s="113">
        <f t="shared" si="0"/>
        <v>26.477186821745558</v>
      </c>
      <c r="E22" s="116">
        <f>wAGR!M21</f>
        <v>2.0414176423859332E-2</v>
      </c>
      <c r="F22" s="115">
        <f t="shared" si="1"/>
        <v>0</v>
      </c>
      <c r="G22" s="102">
        <v>1</v>
      </c>
      <c r="H22" s="32" t="s">
        <v>149</v>
      </c>
      <c r="I22" s="68">
        <f t="shared" si="2"/>
        <v>34</v>
      </c>
      <c r="J22" s="56" t="s">
        <v>642</v>
      </c>
      <c r="K22" s="60">
        <v>19</v>
      </c>
      <c r="L22" s="60">
        <v>23</v>
      </c>
      <c r="M22" s="60">
        <v>26</v>
      </c>
      <c r="N22" s="60">
        <v>27</v>
      </c>
      <c r="O22" s="60">
        <v>26</v>
      </c>
      <c r="P22" s="60">
        <v>29</v>
      </c>
      <c r="Q22" s="60">
        <v>31</v>
      </c>
      <c r="R22" s="60">
        <v>34</v>
      </c>
      <c r="S22" s="60">
        <v>38</v>
      </c>
      <c r="T22" s="60">
        <v>55</v>
      </c>
      <c r="U22" s="60"/>
      <c r="V22" s="60"/>
      <c r="W22" s="60"/>
      <c r="X22" s="1"/>
    </row>
    <row r="23" spans="1:24" x14ac:dyDescent="0.35">
      <c r="A23" s="1"/>
      <c r="B23" s="27" t="s">
        <v>931</v>
      </c>
      <c r="C23" s="8" t="s">
        <v>64</v>
      </c>
      <c r="D23" s="113">
        <f t="shared" si="0"/>
        <v>24.758806880367228</v>
      </c>
      <c r="E23" s="116">
        <f>wAGR!M22</f>
        <v>1.9089288265510582E-2</v>
      </c>
      <c r="F23" s="115">
        <f t="shared" si="1"/>
        <v>0</v>
      </c>
      <c r="G23" s="102">
        <v>1</v>
      </c>
      <c r="H23" s="32" t="s">
        <v>154</v>
      </c>
      <c r="I23" s="68">
        <f t="shared" si="2"/>
        <v>34</v>
      </c>
      <c r="J23" s="56" t="s">
        <v>643</v>
      </c>
      <c r="K23" s="60">
        <v>12</v>
      </c>
      <c r="L23" s="60">
        <v>14</v>
      </c>
      <c r="M23" s="60">
        <v>17</v>
      </c>
      <c r="N23" s="60">
        <v>18</v>
      </c>
      <c r="O23" s="60">
        <v>21</v>
      </c>
      <c r="P23" s="60">
        <v>25</v>
      </c>
      <c r="Q23" s="60">
        <v>30</v>
      </c>
      <c r="R23" s="60">
        <v>34</v>
      </c>
      <c r="S23" s="60">
        <v>34</v>
      </c>
      <c r="T23" s="60">
        <v>44</v>
      </c>
      <c r="U23" s="60"/>
      <c r="V23" s="60"/>
      <c r="W23" s="60"/>
      <c r="X23" s="1"/>
    </row>
    <row r="24" spans="1:24" x14ac:dyDescent="0.35">
      <c r="A24" s="1"/>
      <c r="B24" s="27" t="s">
        <v>932</v>
      </c>
      <c r="C24" s="8" t="s">
        <v>22</v>
      </c>
      <c r="D24" s="113">
        <f t="shared" si="0"/>
        <v>8.5193651679669351</v>
      </c>
      <c r="E24" s="116">
        <f>wAGR!M23</f>
        <v>6.5685159352096628E-3</v>
      </c>
      <c r="F24" s="115">
        <f t="shared" si="1"/>
        <v>0</v>
      </c>
      <c r="G24" s="102">
        <v>1</v>
      </c>
      <c r="H24" s="32" t="s">
        <v>156</v>
      </c>
      <c r="I24" s="68">
        <f t="shared" si="2"/>
        <v>32</v>
      </c>
      <c r="J24" s="56" t="s">
        <v>644</v>
      </c>
      <c r="K24" s="60">
        <v>11</v>
      </c>
      <c r="L24" s="60">
        <v>15</v>
      </c>
      <c r="M24" s="60">
        <v>19</v>
      </c>
      <c r="N24" s="60">
        <v>16</v>
      </c>
      <c r="O24" s="60">
        <v>21</v>
      </c>
      <c r="P24" s="60">
        <v>30</v>
      </c>
      <c r="Q24" s="60">
        <v>34</v>
      </c>
      <c r="R24" s="60">
        <v>32</v>
      </c>
      <c r="S24" s="60">
        <v>36</v>
      </c>
      <c r="T24" s="60">
        <v>49</v>
      </c>
      <c r="U24" s="60"/>
      <c r="V24" s="60"/>
      <c r="W24" s="60"/>
      <c r="X24" s="1"/>
    </row>
    <row r="25" spans="1:24" x14ac:dyDescent="0.35">
      <c r="A25" s="1"/>
      <c r="B25" s="27" t="s">
        <v>933</v>
      </c>
      <c r="C25" s="8" t="s">
        <v>910</v>
      </c>
      <c r="D25" s="113">
        <f t="shared" si="0"/>
        <v>2.7968995907042742</v>
      </c>
      <c r="E25" s="116">
        <f>wAGR!M24</f>
        <v>2.1564376181220308E-3</v>
      </c>
      <c r="F25" s="115">
        <f t="shared" si="1"/>
        <v>0</v>
      </c>
      <c r="G25" s="102">
        <v>1</v>
      </c>
      <c r="H25" s="32" t="s">
        <v>518</v>
      </c>
      <c r="I25" s="68">
        <f t="shared" si="2"/>
        <v>61</v>
      </c>
      <c r="J25" s="56" t="s">
        <v>645</v>
      </c>
      <c r="K25" s="60">
        <v>24</v>
      </c>
      <c r="L25" s="60">
        <v>33</v>
      </c>
      <c r="M25" s="60">
        <v>37</v>
      </c>
      <c r="N25" s="60">
        <v>41</v>
      </c>
      <c r="O25" s="60">
        <v>47</v>
      </c>
      <c r="P25" s="60">
        <v>55</v>
      </c>
      <c r="Q25" s="60">
        <v>52</v>
      </c>
      <c r="R25" s="60">
        <v>61</v>
      </c>
      <c r="S25" s="60">
        <v>72</v>
      </c>
      <c r="T25" s="60">
        <v>80</v>
      </c>
      <c r="U25" s="60"/>
      <c r="V25" s="60"/>
      <c r="W25" s="60"/>
      <c r="X25" s="1"/>
    </row>
    <row r="26" spans="1:24" x14ac:dyDescent="0.35">
      <c r="A26" s="1"/>
      <c r="B26" s="27" t="s">
        <v>934</v>
      </c>
      <c r="C26" s="16" t="s">
        <v>25</v>
      </c>
      <c r="D26" s="98">
        <f t="shared" si="0"/>
        <v>0</v>
      </c>
      <c r="E26" s="101">
        <f>wAGR!M25</f>
        <v>0</v>
      </c>
      <c r="F26" s="100">
        <f t="shared" si="1"/>
        <v>0</v>
      </c>
      <c r="G26" s="102">
        <v>1</v>
      </c>
      <c r="H26" s="32" t="s">
        <v>165</v>
      </c>
      <c r="I26" s="38">
        <f t="shared" si="2"/>
        <v>84</v>
      </c>
      <c r="J26" s="57" t="s">
        <v>617</v>
      </c>
      <c r="K26" s="55">
        <v>23</v>
      </c>
      <c r="L26" s="55">
        <v>27</v>
      </c>
      <c r="M26" s="55">
        <v>35</v>
      </c>
      <c r="N26" s="55">
        <v>41</v>
      </c>
      <c r="O26" s="55">
        <v>45</v>
      </c>
      <c r="P26" s="55">
        <v>55</v>
      </c>
      <c r="Q26" s="55">
        <v>77</v>
      </c>
      <c r="R26" s="55">
        <v>84</v>
      </c>
      <c r="S26" s="55">
        <v>87</v>
      </c>
      <c r="T26" s="55">
        <v>90</v>
      </c>
      <c r="U26" s="55"/>
      <c r="V26" s="55"/>
      <c r="W26" s="55"/>
      <c r="X26" s="1"/>
    </row>
    <row r="27" spans="1:24" x14ac:dyDescent="0.35">
      <c r="A27" s="1"/>
      <c r="B27" s="27" t="s">
        <v>935</v>
      </c>
      <c r="C27" s="8" t="s">
        <v>73</v>
      </c>
      <c r="D27" s="113">
        <f t="shared" si="0"/>
        <v>70.943428937047145</v>
      </c>
      <c r="E27" s="117">
        <f>wAGR!M26</f>
        <v>0.51408281838439962</v>
      </c>
      <c r="F27" s="115">
        <f t="shared" si="1"/>
        <v>138</v>
      </c>
      <c r="G27" s="102">
        <v>2</v>
      </c>
      <c r="H27" s="32" t="s">
        <v>167</v>
      </c>
      <c r="I27" s="38">
        <f t="shared" si="2"/>
        <v>32</v>
      </c>
      <c r="J27" s="57" t="s">
        <v>618</v>
      </c>
      <c r="K27" s="55">
        <v>19</v>
      </c>
      <c r="L27" s="55">
        <v>22</v>
      </c>
      <c r="M27" s="55">
        <v>24</v>
      </c>
      <c r="N27" s="55">
        <v>25</v>
      </c>
      <c r="O27" s="55">
        <v>26</v>
      </c>
      <c r="P27" s="55">
        <v>28</v>
      </c>
      <c r="Q27" s="55">
        <v>32</v>
      </c>
      <c r="R27" s="55">
        <v>32</v>
      </c>
      <c r="S27" s="55">
        <v>33</v>
      </c>
      <c r="T27" s="55">
        <v>55</v>
      </c>
      <c r="U27" s="55"/>
      <c r="V27" s="55"/>
      <c r="W27" s="55"/>
      <c r="X27" s="1"/>
    </row>
    <row r="28" spans="1:24" x14ac:dyDescent="0.35">
      <c r="A28" s="1"/>
      <c r="B28" s="27" t="s">
        <v>936</v>
      </c>
      <c r="C28" s="8" t="s">
        <v>68</v>
      </c>
      <c r="D28" s="113">
        <f t="shared" si="0"/>
        <v>22.405976691645574</v>
      </c>
      <c r="E28" s="117">
        <f>wAGR!M27</f>
        <v>0.16236214993946069</v>
      </c>
      <c r="F28" s="115">
        <f t="shared" si="1"/>
        <v>0</v>
      </c>
      <c r="G28" s="102">
        <v>2</v>
      </c>
      <c r="H28" s="32" t="s">
        <v>169</v>
      </c>
      <c r="I28" s="38">
        <f t="shared" si="2"/>
        <v>458</v>
      </c>
      <c r="J28" s="57" t="s">
        <v>619</v>
      </c>
      <c r="K28" s="55">
        <v>209</v>
      </c>
      <c r="L28" s="55">
        <v>273</v>
      </c>
      <c r="M28" s="55">
        <v>330</v>
      </c>
      <c r="N28" s="55">
        <v>379</v>
      </c>
      <c r="O28" s="55">
        <v>414</v>
      </c>
      <c r="P28" s="55">
        <v>464</v>
      </c>
      <c r="Q28" s="55">
        <v>474</v>
      </c>
      <c r="R28" s="55">
        <v>458</v>
      </c>
      <c r="S28" s="55">
        <v>502</v>
      </c>
      <c r="T28" s="55">
        <v>698</v>
      </c>
      <c r="U28" s="55"/>
      <c r="V28" s="55"/>
      <c r="W28" s="55"/>
      <c r="X28" s="1"/>
    </row>
    <row r="29" spans="1:24" x14ac:dyDescent="0.35">
      <c r="A29" s="1"/>
      <c r="B29" s="27" t="s">
        <v>937</v>
      </c>
      <c r="C29" s="8" t="s">
        <v>55</v>
      </c>
      <c r="D29" s="113">
        <f t="shared" si="0"/>
        <v>3.8840397572346084</v>
      </c>
      <c r="E29" s="117">
        <f>wAGR!M28</f>
        <v>2.8145215632134842E-2</v>
      </c>
      <c r="F29" s="115">
        <f t="shared" si="1"/>
        <v>0</v>
      </c>
      <c r="G29" s="102">
        <v>2</v>
      </c>
      <c r="H29" s="32"/>
      <c r="I29" s="50">
        <f>I30+I34</f>
        <v>3685</v>
      </c>
      <c r="J29" s="51" t="s">
        <v>620</v>
      </c>
      <c r="K29" s="52">
        <v>1780</v>
      </c>
      <c r="L29" s="52">
        <v>1979</v>
      </c>
      <c r="M29" s="52">
        <v>2296</v>
      </c>
      <c r="N29" s="52">
        <v>2517</v>
      </c>
      <c r="O29" s="52">
        <v>2766</v>
      </c>
      <c r="P29" s="52">
        <v>3058</v>
      </c>
      <c r="Q29" s="52">
        <v>3372</v>
      </c>
      <c r="R29" s="52">
        <v>3684</v>
      </c>
      <c r="S29" s="52">
        <v>4127</v>
      </c>
      <c r="T29" s="52">
        <v>4572</v>
      </c>
      <c r="U29" s="52"/>
      <c r="V29" s="52"/>
      <c r="W29" s="52"/>
      <c r="X29" s="1"/>
    </row>
    <row r="30" spans="1:24" x14ac:dyDescent="0.35">
      <c r="A30" s="1"/>
      <c r="B30" s="27" t="s">
        <v>938</v>
      </c>
      <c r="C30" s="8" t="s">
        <v>51</v>
      </c>
      <c r="D30" s="113">
        <f t="shared" si="0"/>
        <v>8.8945824240928619</v>
      </c>
      <c r="E30" s="117">
        <f>wAGR!M29</f>
        <v>6.4453495826759868E-2</v>
      </c>
      <c r="F30" s="115">
        <f t="shared" si="1"/>
        <v>0</v>
      </c>
      <c r="G30" s="102">
        <v>2</v>
      </c>
      <c r="H30" s="32"/>
      <c r="I30" s="38">
        <f>SUM(I31:I33)</f>
        <v>992</v>
      </c>
      <c r="J30" s="57" t="s">
        <v>621</v>
      </c>
      <c r="K30" s="55">
        <v>475</v>
      </c>
      <c r="L30" s="55">
        <v>539</v>
      </c>
      <c r="M30" s="55">
        <v>649</v>
      </c>
      <c r="N30" s="55">
        <v>699</v>
      </c>
      <c r="O30" s="55">
        <v>754</v>
      </c>
      <c r="P30" s="55">
        <v>824</v>
      </c>
      <c r="Q30" s="55">
        <v>897</v>
      </c>
      <c r="R30" s="55">
        <v>992</v>
      </c>
      <c r="S30" s="55">
        <v>1219</v>
      </c>
      <c r="T30" s="55">
        <v>1411</v>
      </c>
      <c r="U30" s="55"/>
      <c r="V30" s="55"/>
      <c r="W30" s="55"/>
      <c r="X30" s="1"/>
    </row>
    <row r="31" spans="1:24" x14ac:dyDescent="0.35">
      <c r="A31" s="1"/>
      <c r="B31" s="27" t="s">
        <v>939</v>
      </c>
      <c r="C31" s="8" t="s">
        <v>911</v>
      </c>
      <c r="D31" s="113">
        <f t="shared" si="0"/>
        <v>5.1729332425125687</v>
      </c>
      <c r="E31" s="117">
        <f>wAGR!M30</f>
        <v>3.7485023496467887E-2</v>
      </c>
      <c r="F31" s="115">
        <f t="shared" si="1"/>
        <v>0</v>
      </c>
      <c r="G31" s="102">
        <v>2</v>
      </c>
      <c r="H31" s="32" t="s">
        <v>533</v>
      </c>
      <c r="I31" s="38">
        <f t="shared" si="2"/>
        <v>40</v>
      </c>
      <c r="J31" s="56" t="s">
        <v>622</v>
      </c>
      <c r="K31" s="60">
        <v>21</v>
      </c>
      <c r="L31" s="60">
        <v>24</v>
      </c>
      <c r="M31" s="60">
        <v>27</v>
      </c>
      <c r="N31" s="60">
        <v>29</v>
      </c>
      <c r="O31" s="60">
        <v>31</v>
      </c>
      <c r="P31" s="60">
        <v>33</v>
      </c>
      <c r="Q31" s="60">
        <v>37</v>
      </c>
      <c r="R31" s="60">
        <v>40</v>
      </c>
      <c r="S31" s="60">
        <v>45</v>
      </c>
      <c r="T31" s="60">
        <v>50</v>
      </c>
      <c r="U31" s="60"/>
      <c r="V31" s="60"/>
      <c r="W31" s="60"/>
      <c r="X31" s="1"/>
    </row>
    <row r="32" spans="1:24" x14ac:dyDescent="0.35">
      <c r="A32" s="1"/>
      <c r="B32" s="27" t="s">
        <v>940</v>
      </c>
      <c r="C32" s="16" t="s">
        <v>84</v>
      </c>
      <c r="D32" s="98">
        <f t="shared" si="0"/>
        <v>26.699038947467258</v>
      </c>
      <c r="E32" s="99">
        <f>wAGR!M31</f>
        <v>0.19347129672077723</v>
      </c>
      <c r="F32" s="100">
        <f t="shared" si="1"/>
        <v>0</v>
      </c>
      <c r="G32" s="102">
        <v>2</v>
      </c>
      <c r="H32" s="32" t="s">
        <v>539</v>
      </c>
      <c r="I32" s="38">
        <f t="shared" si="2"/>
        <v>597</v>
      </c>
      <c r="J32" s="56" t="s">
        <v>623</v>
      </c>
      <c r="K32" s="60">
        <v>302</v>
      </c>
      <c r="L32" s="60">
        <v>344</v>
      </c>
      <c r="M32" s="60">
        <v>409</v>
      </c>
      <c r="N32" s="60">
        <v>435</v>
      </c>
      <c r="O32" s="60">
        <v>482</v>
      </c>
      <c r="P32" s="60">
        <v>528</v>
      </c>
      <c r="Q32" s="60">
        <v>559</v>
      </c>
      <c r="R32" s="60">
        <v>597</v>
      </c>
      <c r="S32" s="60">
        <v>706</v>
      </c>
      <c r="T32" s="60">
        <v>789</v>
      </c>
      <c r="U32" s="60"/>
      <c r="V32" s="60"/>
      <c r="W32" s="60"/>
      <c r="X32" s="1"/>
    </row>
    <row r="33" spans="1:24" x14ac:dyDescent="0.35">
      <c r="A33" s="1"/>
      <c r="B33" s="27" t="s">
        <v>941</v>
      </c>
      <c r="C33" s="8" t="s">
        <v>87</v>
      </c>
      <c r="D33" s="113">
        <f t="shared" si="0"/>
        <v>76.457882590265228</v>
      </c>
      <c r="E33" s="116">
        <f>wAGR!M32</f>
        <v>0.411063884893899</v>
      </c>
      <c r="F33" s="115">
        <f t="shared" si="1"/>
        <v>186</v>
      </c>
      <c r="G33" s="102">
        <v>3</v>
      </c>
      <c r="H33" s="32" t="s">
        <v>545</v>
      </c>
      <c r="I33" s="38">
        <f t="shared" si="2"/>
        <v>355</v>
      </c>
      <c r="J33" s="56" t="s">
        <v>624</v>
      </c>
      <c r="K33" s="60">
        <v>152</v>
      </c>
      <c r="L33" s="60">
        <v>171</v>
      </c>
      <c r="M33" s="60">
        <v>213</v>
      </c>
      <c r="N33" s="60">
        <v>235</v>
      </c>
      <c r="O33" s="60">
        <v>241</v>
      </c>
      <c r="P33" s="60">
        <v>262</v>
      </c>
      <c r="Q33" s="60">
        <v>300</v>
      </c>
      <c r="R33" s="60">
        <v>355</v>
      </c>
      <c r="S33" s="60">
        <v>468</v>
      </c>
      <c r="T33" s="60">
        <v>572</v>
      </c>
      <c r="U33" s="60"/>
      <c r="V33" s="60"/>
      <c r="W33" s="60"/>
      <c r="X33" s="1"/>
    </row>
    <row r="34" spans="1:24" x14ac:dyDescent="0.35">
      <c r="A34" s="1"/>
      <c r="B34" s="27" t="s">
        <v>942</v>
      </c>
      <c r="C34" s="8" t="s">
        <v>99</v>
      </c>
      <c r="D34" s="113">
        <f t="shared" si="0"/>
        <v>44.055757028889936</v>
      </c>
      <c r="E34" s="116">
        <f>wAGR!M33</f>
        <v>0.23685890875747273</v>
      </c>
      <c r="F34" s="115">
        <f t="shared" si="1"/>
        <v>0</v>
      </c>
      <c r="G34" s="102">
        <v>3</v>
      </c>
      <c r="H34" s="32"/>
      <c r="I34" s="38">
        <f>SUM(I35:I44)</f>
        <v>2693</v>
      </c>
      <c r="J34" s="57" t="s">
        <v>625</v>
      </c>
      <c r="K34" s="55">
        <v>1306</v>
      </c>
      <c r="L34" s="55">
        <v>1439</v>
      </c>
      <c r="M34" s="55">
        <v>1647</v>
      </c>
      <c r="N34" s="55">
        <v>1818</v>
      </c>
      <c r="O34" s="55">
        <v>2012</v>
      </c>
      <c r="P34" s="55">
        <v>2234</v>
      </c>
      <c r="Q34" s="55">
        <v>2475</v>
      </c>
      <c r="R34" s="55">
        <v>2692</v>
      </c>
      <c r="S34" s="55">
        <v>2908</v>
      </c>
      <c r="T34" s="55">
        <v>3162</v>
      </c>
      <c r="U34" s="55"/>
      <c r="V34" s="55"/>
      <c r="W34" s="55"/>
      <c r="X34" s="1"/>
    </row>
    <row r="35" spans="1:24" x14ac:dyDescent="0.35">
      <c r="A35" s="1"/>
      <c r="B35" s="27" t="s">
        <v>943</v>
      </c>
      <c r="C35" s="8" t="s">
        <v>93</v>
      </c>
      <c r="D35" s="113">
        <f t="shared" si="0"/>
        <v>12.119768220315493</v>
      </c>
      <c r="E35" s="116">
        <f>wAGR!M34</f>
        <v>6.5160044195244571E-2</v>
      </c>
      <c r="F35" s="115">
        <f t="shared" si="1"/>
        <v>0</v>
      </c>
      <c r="G35" s="102">
        <v>3</v>
      </c>
      <c r="H35" s="32" t="s">
        <v>172</v>
      </c>
      <c r="I35" s="38">
        <f t="shared" si="2"/>
        <v>140</v>
      </c>
      <c r="J35" s="56" t="s">
        <v>626</v>
      </c>
      <c r="K35" s="60">
        <v>84</v>
      </c>
      <c r="L35" s="60">
        <v>90</v>
      </c>
      <c r="M35" s="60">
        <v>96</v>
      </c>
      <c r="N35" s="60">
        <v>100</v>
      </c>
      <c r="O35" s="60">
        <v>119</v>
      </c>
      <c r="P35" s="60">
        <v>134</v>
      </c>
      <c r="Q35" s="60">
        <v>154</v>
      </c>
      <c r="R35" s="60">
        <v>140</v>
      </c>
      <c r="S35" s="60">
        <v>158</v>
      </c>
      <c r="T35" s="60">
        <v>172</v>
      </c>
      <c r="U35" s="60"/>
      <c r="V35" s="60"/>
      <c r="W35" s="60"/>
      <c r="X35" s="1"/>
    </row>
    <row r="36" spans="1:24" x14ac:dyDescent="0.35">
      <c r="A36" s="1"/>
      <c r="B36" s="27" t="s">
        <v>944</v>
      </c>
      <c r="C36" s="8" t="s">
        <v>102</v>
      </c>
      <c r="D36" s="113">
        <f t="shared" si="0"/>
        <v>2.1617689420389041</v>
      </c>
      <c r="E36" s="116">
        <f>wAGR!M35</f>
        <v>1.1622413666875827E-2</v>
      </c>
      <c r="F36" s="115">
        <f t="shared" si="1"/>
        <v>0</v>
      </c>
      <c r="G36" s="102">
        <v>3</v>
      </c>
      <c r="H36" s="32" t="s">
        <v>557</v>
      </c>
      <c r="I36" s="38">
        <f t="shared" si="2"/>
        <v>134</v>
      </c>
      <c r="J36" s="56" t="s">
        <v>627</v>
      </c>
      <c r="K36" s="60">
        <v>77</v>
      </c>
      <c r="L36" s="60">
        <v>86</v>
      </c>
      <c r="M36" s="60">
        <v>108</v>
      </c>
      <c r="N36" s="60">
        <v>106</v>
      </c>
      <c r="O36" s="60">
        <v>118</v>
      </c>
      <c r="P36" s="60">
        <v>135</v>
      </c>
      <c r="Q36" s="60">
        <v>138</v>
      </c>
      <c r="R36" s="60">
        <v>134</v>
      </c>
      <c r="S36" s="60">
        <v>144</v>
      </c>
      <c r="T36" s="60">
        <v>186</v>
      </c>
      <c r="U36" s="60"/>
      <c r="V36" s="60"/>
      <c r="W36" s="60"/>
      <c r="X36" s="1"/>
    </row>
    <row r="37" spans="1:24" x14ac:dyDescent="0.35">
      <c r="A37" s="1"/>
      <c r="B37" s="27" t="s">
        <v>945</v>
      </c>
      <c r="C37" s="8" t="s">
        <v>90</v>
      </c>
      <c r="D37" s="113">
        <f t="shared" si="0"/>
        <v>32.944426138870597</v>
      </c>
      <c r="E37" s="116">
        <f>wAGR!M36</f>
        <v>0.17712057063908918</v>
      </c>
      <c r="F37" s="115">
        <f t="shared" si="1"/>
        <v>0</v>
      </c>
      <c r="G37" s="102">
        <v>3</v>
      </c>
      <c r="H37" s="32" t="s">
        <v>564</v>
      </c>
      <c r="I37" s="38">
        <f t="shared" si="2"/>
        <v>191</v>
      </c>
      <c r="J37" s="56" t="s">
        <v>628</v>
      </c>
      <c r="K37" s="60">
        <v>75</v>
      </c>
      <c r="L37" s="60">
        <v>94</v>
      </c>
      <c r="M37" s="60">
        <v>121</v>
      </c>
      <c r="N37" s="60">
        <v>144</v>
      </c>
      <c r="O37" s="60">
        <v>145</v>
      </c>
      <c r="P37" s="60">
        <v>159</v>
      </c>
      <c r="Q37" s="60">
        <v>164</v>
      </c>
      <c r="R37" s="60">
        <v>191</v>
      </c>
      <c r="S37" s="60">
        <v>206</v>
      </c>
      <c r="T37" s="60">
        <v>225</v>
      </c>
      <c r="U37" s="60"/>
      <c r="V37" s="60"/>
      <c r="W37" s="60"/>
      <c r="X37" s="1"/>
    </row>
    <row r="38" spans="1:24" x14ac:dyDescent="0.35">
      <c r="A38" s="1"/>
      <c r="B38" s="27" t="s">
        <v>946</v>
      </c>
      <c r="C38" s="8" t="s">
        <v>96</v>
      </c>
      <c r="D38" s="113">
        <f t="shared" si="0"/>
        <v>14.264470514175764</v>
      </c>
      <c r="E38" s="116">
        <f>wAGR!M37</f>
        <v>7.6690701689117E-2</v>
      </c>
      <c r="F38" s="115">
        <f t="shared" si="1"/>
        <v>0</v>
      </c>
      <c r="G38" s="102">
        <v>3</v>
      </c>
      <c r="H38" s="32" t="s">
        <v>573</v>
      </c>
      <c r="I38" s="38">
        <f t="shared" si="2"/>
        <v>560</v>
      </c>
      <c r="J38" s="56" t="s">
        <v>629</v>
      </c>
      <c r="K38" s="60">
        <v>355</v>
      </c>
      <c r="L38" s="60">
        <v>374</v>
      </c>
      <c r="M38" s="60">
        <v>371</v>
      </c>
      <c r="N38" s="60">
        <v>367</v>
      </c>
      <c r="O38" s="60">
        <v>401</v>
      </c>
      <c r="P38" s="60">
        <v>430</v>
      </c>
      <c r="Q38" s="60">
        <v>488</v>
      </c>
      <c r="R38" s="60">
        <v>560</v>
      </c>
      <c r="S38" s="60">
        <v>607</v>
      </c>
      <c r="T38" s="60">
        <v>648</v>
      </c>
      <c r="U38" s="60"/>
      <c r="V38" s="60"/>
      <c r="W38" s="60"/>
      <c r="X38" s="1"/>
    </row>
    <row r="39" spans="1:24" x14ac:dyDescent="0.35">
      <c r="A39" s="1"/>
      <c r="B39" s="27" t="s">
        <v>947</v>
      </c>
      <c r="C39" s="8" t="s">
        <v>912</v>
      </c>
      <c r="D39" s="113">
        <f t="shared" si="0"/>
        <v>0.51409051181178</v>
      </c>
      <c r="E39" s="116">
        <f>wAGR!M38</f>
        <v>2.7639274828590316E-3</v>
      </c>
      <c r="F39" s="115">
        <f t="shared" si="1"/>
        <v>0</v>
      </c>
      <c r="G39" s="102">
        <v>3</v>
      </c>
      <c r="H39" s="32" t="s">
        <v>577</v>
      </c>
      <c r="I39" s="38">
        <f t="shared" si="2"/>
        <v>163</v>
      </c>
      <c r="J39" s="56" t="s">
        <v>630</v>
      </c>
      <c r="K39" s="60">
        <v>90</v>
      </c>
      <c r="L39" s="60">
        <v>95</v>
      </c>
      <c r="M39" s="60">
        <v>107</v>
      </c>
      <c r="N39" s="60">
        <v>116</v>
      </c>
      <c r="O39" s="60">
        <v>109</v>
      </c>
      <c r="P39" s="60">
        <v>128</v>
      </c>
      <c r="Q39" s="60">
        <v>144</v>
      </c>
      <c r="R39" s="60">
        <v>163</v>
      </c>
      <c r="S39" s="60">
        <v>181</v>
      </c>
      <c r="T39" s="60">
        <v>204</v>
      </c>
      <c r="U39" s="60"/>
      <c r="V39" s="60"/>
      <c r="W39" s="60"/>
      <c r="X39" s="1"/>
    </row>
    <row r="40" spans="1:24" x14ac:dyDescent="0.35">
      <c r="A40" s="1"/>
      <c r="B40" s="27" t="s">
        <v>948</v>
      </c>
      <c r="C40" s="16" t="s">
        <v>913</v>
      </c>
      <c r="D40" s="98">
        <f t="shared" si="0"/>
        <v>3.4818360536323292</v>
      </c>
      <c r="E40" s="101">
        <f>wAGR!M39</f>
        <v>1.8719548675442628E-2</v>
      </c>
      <c r="F40" s="100">
        <f t="shared" si="1"/>
        <v>0</v>
      </c>
      <c r="G40" s="102">
        <v>3</v>
      </c>
      <c r="H40" s="32" t="s">
        <v>586</v>
      </c>
      <c r="I40" s="38">
        <f t="shared" si="2"/>
        <v>277</v>
      </c>
      <c r="J40" s="56" t="s">
        <v>631</v>
      </c>
      <c r="K40" s="60">
        <v>121</v>
      </c>
      <c r="L40" s="60">
        <v>128</v>
      </c>
      <c r="M40" s="60">
        <v>145</v>
      </c>
      <c r="N40" s="60">
        <v>156</v>
      </c>
      <c r="O40" s="60">
        <v>183</v>
      </c>
      <c r="P40" s="60">
        <v>218</v>
      </c>
      <c r="Q40" s="60">
        <v>253</v>
      </c>
      <c r="R40" s="60">
        <v>277</v>
      </c>
      <c r="S40" s="60">
        <v>291</v>
      </c>
      <c r="T40" s="60">
        <v>313</v>
      </c>
      <c r="U40" s="60"/>
      <c r="V40" s="60"/>
      <c r="W40" s="60"/>
      <c r="X40" s="1"/>
    </row>
    <row r="41" spans="1:24" x14ac:dyDescent="0.35">
      <c r="A41" s="1"/>
      <c r="B41" s="27" t="s">
        <v>949</v>
      </c>
      <c r="C41" s="8" t="s">
        <v>914</v>
      </c>
      <c r="D41" s="113">
        <f t="shared" si="0"/>
        <v>300.53637056088712</v>
      </c>
      <c r="E41" s="117">
        <f>wAGR!M40</f>
        <v>0.79506976338859014</v>
      </c>
      <c r="F41" s="115">
        <f t="shared" si="1"/>
        <v>378</v>
      </c>
      <c r="G41" s="102">
        <v>4</v>
      </c>
      <c r="H41" s="32" t="s">
        <v>180</v>
      </c>
      <c r="I41" s="38">
        <f t="shared" si="2"/>
        <v>446</v>
      </c>
      <c r="J41" s="56" t="s">
        <v>632</v>
      </c>
      <c r="K41" s="60">
        <v>174</v>
      </c>
      <c r="L41" s="60">
        <v>211</v>
      </c>
      <c r="M41" s="60">
        <v>268</v>
      </c>
      <c r="N41" s="60">
        <v>303</v>
      </c>
      <c r="O41" s="60">
        <v>332</v>
      </c>
      <c r="P41" s="60">
        <v>359</v>
      </c>
      <c r="Q41" s="60">
        <v>418</v>
      </c>
      <c r="R41" s="60">
        <v>446</v>
      </c>
      <c r="S41" s="60">
        <v>488</v>
      </c>
      <c r="T41" s="60">
        <v>523</v>
      </c>
      <c r="U41" s="60"/>
      <c r="V41" s="60"/>
      <c r="W41" s="60"/>
      <c r="X41" s="1"/>
    </row>
    <row r="42" spans="1:24" x14ac:dyDescent="0.35">
      <c r="A42" s="1"/>
      <c r="B42" s="27" t="s">
        <v>950</v>
      </c>
      <c r="C42" s="8" t="s">
        <v>915</v>
      </c>
      <c r="D42" s="113">
        <f t="shared" si="0"/>
        <v>57.932327800098555</v>
      </c>
      <c r="E42" s="117">
        <f>wAGR!M41</f>
        <v>0.15326012645528717</v>
      </c>
      <c r="F42" s="115">
        <f t="shared" si="1"/>
        <v>0</v>
      </c>
      <c r="G42" s="102">
        <v>4</v>
      </c>
      <c r="H42" s="32" t="s">
        <v>182</v>
      </c>
      <c r="I42" s="38">
        <f t="shared" si="2"/>
        <v>231</v>
      </c>
      <c r="J42" s="56" t="s">
        <v>633</v>
      </c>
      <c r="K42" s="60">
        <v>90</v>
      </c>
      <c r="L42" s="60">
        <v>112</v>
      </c>
      <c r="M42" s="60">
        <v>138</v>
      </c>
      <c r="N42" s="60">
        <v>185</v>
      </c>
      <c r="O42" s="60">
        <v>204</v>
      </c>
      <c r="P42" s="60">
        <v>207</v>
      </c>
      <c r="Q42" s="60">
        <v>220</v>
      </c>
      <c r="R42" s="60">
        <v>231</v>
      </c>
      <c r="S42" s="60">
        <v>240</v>
      </c>
      <c r="T42" s="60">
        <v>255</v>
      </c>
      <c r="U42" s="60"/>
      <c r="V42" s="60"/>
      <c r="W42" s="60"/>
      <c r="X42" s="1"/>
    </row>
    <row r="43" spans="1:24" x14ac:dyDescent="0.35">
      <c r="A43" s="1"/>
      <c r="B43" s="27" t="s">
        <v>951</v>
      </c>
      <c r="C43" s="16" t="s">
        <v>105</v>
      </c>
      <c r="D43" s="98">
        <f t="shared" si="0"/>
        <v>19.531301639014327</v>
      </c>
      <c r="E43" s="99">
        <f>wAGR!M42</f>
        <v>5.1670110156122551E-2</v>
      </c>
      <c r="F43" s="100">
        <f t="shared" si="1"/>
        <v>0</v>
      </c>
      <c r="G43" s="102">
        <v>4</v>
      </c>
      <c r="H43" s="32" t="s">
        <v>185</v>
      </c>
      <c r="I43" s="38">
        <f t="shared" si="2"/>
        <v>160</v>
      </c>
      <c r="J43" s="56" t="s">
        <v>634</v>
      </c>
      <c r="K43" s="60">
        <v>76</v>
      </c>
      <c r="L43" s="60">
        <v>78</v>
      </c>
      <c r="M43" s="60">
        <v>99</v>
      </c>
      <c r="N43" s="60">
        <v>114</v>
      </c>
      <c r="O43" s="60">
        <v>130</v>
      </c>
      <c r="P43" s="60">
        <v>133</v>
      </c>
      <c r="Q43" s="60">
        <v>136</v>
      </c>
      <c r="R43" s="60">
        <v>160</v>
      </c>
      <c r="S43" s="60">
        <v>155</v>
      </c>
      <c r="T43" s="60">
        <v>157</v>
      </c>
      <c r="U43" s="60"/>
      <c r="V43" s="60"/>
      <c r="W43" s="60"/>
      <c r="X43" s="1"/>
    </row>
    <row r="44" spans="1:24" x14ac:dyDescent="0.35">
      <c r="A44" s="1"/>
      <c r="B44" s="27" t="s">
        <v>952</v>
      </c>
      <c r="C44" s="16" t="s">
        <v>109</v>
      </c>
      <c r="D44" s="98">
        <f t="shared" si="0"/>
        <v>29</v>
      </c>
      <c r="E44" s="140"/>
      <c r="F44" s="100">
        <f t="shared" si="1"/>
        <v>29</v>
      </c>
      <c r="G44" s="102">
        <v>5</v>
      </c>
      <c r="H44" s="32" t="s">
        <v>597</v>
      </c>
      <c r="I44" s="38">
        <f t="shared" si="2"/>
        <v>391</v>
      </c>
      <c r="J44" s="56" t="s">
        <v>635</v>
      </c>
      <c r="K44" s="60">
        <v>162</v>
      </c>
      <c r="L44" s="60">
        <v>170</v>
      </c>
      <c r="M44" s="60">
        <v>195</v>
      </c>
      <c r="N44" s="60">
        <v>226</v>
      </c>
      <c r="O44" s="60">
        <v>271</v>
      </c>
      <c r="P44" s="60">
        <v>330</v>
      </c>
      <c r="Q44" s="60">
        <v>361</v>
      </c>
      <c r="R44" s="60">
        <v>391</v>
      </c>
      <c r="S44" s="60">
        <v>437</v>
      </c>
      <c r="T44" s="60">
        <v>478</v>
      </c>
      <c r="U44" s="60"/>
      <c r="V44" s="60"/>
      <c r="W44" s="60"/>
      <c r="X44" s="1"/>
    </row>
    <row r="45" spans="1:24" x14ac:dyDescent="0.35">
      <c r="A45" s="1"/>
      <c r="B45" s="27" t="s">
        <v>827</v>
      </c>
      <c r="C45" s="8" t="s">
        <v>112</v>
      </c>
      <c r="D45" s="113">
        <f t="shared" si="0"/>
        <v>6.9262115291928106E-2</v>
      </c>
      <c r="E45" s="116">
        <f>wIND!K7</f>
        <v>4.1977039570865516E-4</v>
      </c>
      <c r="F45" s="115">
        <f t="shared" si="1"/>
        <v>165</v>
      </c>
      <c r="G45" s="102">
        <v>6</v>
      </c>
      <c r="H45" s="32"/>
      <c r="I45" s="50">
        <f t="shared" si="2"/>
        <v>654</v>
      </c>
      <c r="J45" s="51" t="s">
        <v>636</v>
      </c>
      <c r="K45" s="52">
        <v>338</v>
      </c>
      <c r="L45" s="52">
        <v>417</v>
      </c>
      <c r="M45" s="52">
        <v>384</v>
      </c>
      <c r="N45" s="52">
        <v>387</v>
      </c>
      <c r="O45" s="52">
        <v>480</v>
      </c>
      <c r="P45" s="52">
        <v>543</v>
      </c>
      <c r="Q45" s="52">
        <v>597</v>
      </c>
      <c r="R45" s="52">
        <v>654</v>
      </c>
      <c r="S45" s="52">
        <v>692</v>
      </c>
      <c r="T45" s="52">
        <v>789</v>
      </c>
      <c r="U45" s="52"/>
      <c r="V45" s="52"/>
      <c r="W45" s="52"/>
      <c r="X45" s="1"/>
    </row>
    <row r="46" spans="1:24" x14ac:dyDescent="0.35">
      <c r="A46" s="1"/>
      <c r="B46" s="27" t="s">
        <v>828</v>
      </c>
      <c r="C46" s="8" t="s">
        <v>474</v>
      </c>
      <c r="D46" s="113">
        <f t="shared" si="0"/>
        <v>68.516522366963827</v>
      </c>
      <c r="E46" s="116">
        <f>wIND!K8</f>
        <v>0.41525165070887166</v>
      </c>
      <c r="F46" s="115">
        <f t="shared" si="1"/>
        <v>0</v>
      </c>
      <c r="G46" s="102">
        <v>6</v>
      </c>
      <c r="H46" s="32"/>
      <c r="I46" s="38">
        <f t="shared" si="2"/>
        <v>0</v>
      </c>
      <c r="J46" s="53"/>
      <c r="K46" s="53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1"/>
    </row>
    <row r="47" spans="1:24" x14ac:dyDescent="0.35">
      <c r="A47" s="1"/>
      <c r="B47" s="27" t="s">
        <v>829</v>
      </c>
      <c r="C47" s="16" t="s">
        <v>115</v>
      </c>
      <c r="D47" s="98">
        <f t="shared" si="0"/>
        <v>96.414215517744239</v>
      </c>
      <c r="E47" s="101">
        <f>wIND!K9</f>
        <v>0.58432857889541967</v>
      </c>
      <c r="F47" s="100">
        <f t="shared" si="1"/>
        <v>0</v>
      </c>
      <c r="G47" s="102">
        <v>6</v>
      </c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1"/>
    </row>
    <row r="48" spans="1:24" x14ac:dyDescent="0.35">
      <c r="A48" s="1"/>
      <c r="B48" s="27" t="s">
        <v>830</v>
      </c>
      <c r="C48" s="8" t="s">
        <v>117</v>
      </c>
      <c r="D48" s="113">
        <f t="shared" si="0"/>
        <v>21.926921270257701</v>
      </c>
      <c r="E48" s="117">
        <f>wIND!K10</f>
        <v>0.10441391081075095</v>
      </c>
      <c r="F48" s="115">
        <f t="shared" si="1"/>
        <v>210</v>
      </c>
      <c r="G48" s="102">
        <v>7</v>
      </c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1"/>
    </row>
    <row r="49" spans="1:24" x14ac:dyDescent="0.35">
      <c r="A49" s="1"/>
      <c r="B49" s="27" t="s">
        <v>831</v>
      </c>
      <c r="C49" s="8" t="s">
        <v>119</v>
      </c>
      <c r="D49" s="113">
        <f t="shared" si="0"/>
        <v>0</v>
      </c>
      <c r="E49" s="117">
        <f>wIND!K11</f>
        <v>0</v>
      </c>
      <c r="F49" s="115">
        <f t="shared" si="1"/>
        <v>0</v>
      </c>
      <c r="G49" s="102">
        <v>7</v>
      </c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1"/>
    </row>
    <row r="50" spans="1:24" x14ac:dyDescent="0.35">
      <c r="A50" s="1"/>
      <c r="B50" s="27" t="s">
        <v>832</v>
      </c>
      <c r="C50" s="8" t="s">
        <v>123</v>
      </c>
      <c r="D50" s="113">
        <f t="shared" si="0"/>
        <v>6.0929635932795918</v>
      </c>
      <c r="E50" s="117">
        <f>wIND!K12</f>
        <v>2.9014112348950436E-2</v>
      </c>
      <c r="F50" s="115">
        <f t="shared" si="1"/>
        <v>0</v>
      </c>
      <c r="G50" s="102">
        <v>7</v>
      </c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1"/>
    </row>
    <row r="51" spans="1:24" x14ac:dyDescent="0.35">
      <c r="A51" s="1"/>
      <c r="B51" s="27" t="s">
        <v>833</v>
      </c>
      <c r="C51" s="8" t="s">
        <v>125</v>
      </c>
      <c r="D51" s="113">
        <f t="shared" si="0"/>
        <v>8.0793322374924337</v>
      </c>
      <c r="E51" s="117">
        <f>wIND!K13</f>
        <v>3.8473010654725873E-2</v>
      </c>
      <c r="F51" s="115">
        <f t="shared" si="1"/>
        <v>0</v>
      </c>
      <c r="G51" s="102">
        <v>7</v>
      </c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1"/>
    </row>
    <row r="52" spans="1:24" x14ac:dyDescent="0.35">
      <c r="A52" s="1"/>
      <c r="B52" s="27" t="s">
        <v>834</v>
      </c>
      <c r="C52" s="8" t="s">
        <v>121</v>
      </c>
      <c r="D52" s="113">
        <f t="shared" si="0"/>
        <v>4.5099278331380486</v>
      </c>
      <c r="E52" s="117">
        <f>wIND!K14</f>
        <v>2.1475846824466897E-2</v>
      </c>
      <c r="F52" s="115">
        <f t="shared" si="1"/>
        <v>0</v>
      </c>
      <c r="G52" s="102">
        <v>7</v>
      </c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1"/>
    </row>
    <row r="53" spans="1:24" x14ac:dyDescent="0.35">
      <c r="A53" s="1"/>
      <c r="B53" s="27" t="s">
        <v>835</v>
      </c>
      <c r="C53" s="8" t="s">
        <v>127</v>
      </c>
      <c r="D53" s="113">
        <f t="shared" si="0"/>
        <v>104.82925765238014</v>
      </c>
      <c r="E53" s="117">
        <f>wIND!K15</f>
        <v>0.49918694120181017</v>
      </c>
      <c r="F53" s="115">
        <f t="shared" si="1"/>
        <v>0</v>
      </c>
      <c r="G53" s="102">
        <v>7</v>
      </c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1"/>
    </row>
    <row r="54" spans="1:24" x14ac:dyDescent="0.35">
      <c r="A54" s="1"/>
      <c r="B54" s="27" t="s">
        <v>836</v>
      </c>
      <c r="C54" s="8" t="s">
        <v>487</v>
      </c>
      <c r="D54" s="113">
        <f t="shared" si="0"/>
        <v>16.426382029076084</v>
      </c>
      <c r="E54" s="117">
        <f>wIND!K16</f>
        <v>7.8220866805124203E-2</v>
      </c>
      <c r="F54" s="115">
        <f t="shared" si="1"/>
        <v>0</v>
      </c>
      <c r="G54" s="102">
        <v>7</v>
      </c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1"/>
    </row>
    <row r="55" spans="1:24" x14ac:dyDescent="0.35">
      <c r="A55" s="1"/>
      <c r="B55" s="27" t="s">
        <v>837</v>
      </c>
      <c r="C55" s="8" t="s">
        <v>135</v>
      </c>
      <c r="D55" s="113">
        <f t="shared" si="0"/>
        <v>3.9291025737874663</v>
      </c>
      <c r="E55" s="117">
        <f>wIND!K17</f>
        <v>1.8710012256130792E-2</v>
      </c>
      <c r="F55" s="115">
        <f t="shared" si="1"/>
        <v>0</v>
      </c>
      <c r="G55" s="102">
        <v>7</v>
      </c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1"/>
    </row>
    <row r="56" spans="1:24" x14ac:dyDescent="0.35">
      <c r="A56" s="1"/>
      <c r="B56" s="27" t="s">
        <v>838</v>
      </c>
      <c r="C56" s="16" t="s">
        <v>132</v>
      </c>
      <c r="D56" s="98">
        <f t="shared" si="0"/>
        <v>44.206112810588522</v>
      </c>
      <c r="E56" s="99">
        <f>wIND!K18</f>
        <v>0.21050529909804058</v>
      </c>
      <c r="F56" s="100">
        <f t="shared" si="1"/>
        <v>0</v>
      </c>
      <c r="G56" s="102">
        <v>7</v>
      </c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1"/>
    </row>
    <row r="57" spans="1:24" x14ac:dyDescent="0.35">
      <c r="A57" s="1"/>
      <c r="B57" s="27" t="s">
        <v>839</v>
      </c>
      <c r="C57" s="8" t="s">
        <v>491</v>
      </c>
      <c r="D57" s="113">
        <f t="shared" si="0"/>
        <v>127.92243388886448</v>
      </c>
      <c r="E57" s="116">
        <f>wIND!K19</f>
        <v>0.80454360936392755</v>
      </c>
      <c r="F57" s="115">
        <f t="shared" si="1"/>
        <v>159</v>
      </c>
      <c r="G57" s="102">
        <v>8</v>
      </c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1"/>
    </row>
    <row r="58" spans="1:24" x14ac:dyDescent="0.35">
      <c r="A58" s="1"/>
      <c r="B58" s="27" t="s">
        <v>840</v>
      </c>
      <c r="C58" s="8" t="s">
        <v>137</v>
      </c>
      <c r="D58" s="113">
        <f t="shared" si="0"/>
        <v>25.055472836040458</v>
      </c>
      <c r="E58" s="116">
        <f>wIND!K20</f>
        <v>0.15758159016377646</v>
      </c>
      <c r="F58" s="115">
        <f t="shared" si="1"/>
        <v>0</v>
      </c>
      <c r="G58" s="102">
        <v>8</v>
      </c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1"/>
    </row>
    <row r="59" spans="1:24" x14ac:dyDescent="0.35">
      <c r="A59" s="1"/>
      <c r="B59" s="27" t="s">
        <v>841</v>
      </c>
      <c r="C59" s="8" t="s">
        <v>139</v>
      </c>
      <c r="D59" s="113">
        <f t="shared" si="0"/>
        <v>6.0220932750950666</v>
      </c>
      <c r="E59" s="116">
        <f>wIND!K21</f>
        <v>3.7874800472296015E-2</v>
      </c>
      <c r="F59" s="115">
        <f t="shared" si="1"/>
        <v>0</v>
      </c>
      <c r="G59" s="102">
        <v>8</v>
      </c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1"/>
    </row>
    <row r="60" spans="1:24" x14ac:dyDescent="0.35">
      <c r="A60" s="1"/>
      <c r="B60" s="27" t="s">
        <v>842</v>
      </c>
      <c r="C60" s="8" t="s">
        <v>142</v>
      </c>
      <c r="D60" s="113">
        <f t="shared" si="0"/>
        <v>34</v>
      </c>
      <c r="E60" s="114">
        <f>wIND!K22</f>
        <v>1</v>
      </c>
      <c r="F60" s="115">
        <f t="shared" si="1"/>
        <v>34</v>
      </c>
      <c r="G60" s="102">
        <v>9</v>
      </c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1"/>
    </row>
    <row r="61" spans="1:24" x14ac:dyDescent="0.35">
      <c r="A61" s="1"/>
      <c r="B61" s="27" t="s">
        <v>843</v>
      </c>
      <c r="C61" s="8" t="s">
        <v>147</v>
      </c>
      <c r="D61" s="113">
        <f t="shared" si="0"/>
        <v>15.323992157412158</v>
      </c>
      <c r="E61" s="117">
        <f>wIND!K23</f>
        <v>0.58938431374662148</v>
      </c>
      <c r="F61" s="115">
        <f t="shared" si="1"/>
        <v>26</v>
      </c>
      <c r="G61" s="102">
        <v>10</v>
      </c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1"/>
    </row>
    <row r="62" spans="1:24" x14ac:dyDescent="0.35">
      <c r="A62" s="1"/>
      <c r="B62" s="27" t="s">
        <v>844</v>
      </c>
      <c r="C62" s="8" t="s">
        <v>497</v>
      </c>
      <c r="D62" s="113">
        <f t="shared" si="0"/>
        <v>10.676007842587843</v>
      </c>
      <c r="E62" s="117">
        <f>wIND!K24</f>
        <v>0.41061568625337858</v>
      </c>
      <c r="F62" s="115">
        <f t="shared" si="1"/>
        <v>0</v>
      </c>
      <c r="G62" s="102">
        <v>10</v>
      </c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1"/>
    </row>
    <row r="63" spans="1:24" x14ac:dyDescent="0.35">
      <c r="A63" s="1"/>
      <c r="B63" s="27" t="s">
        <v>845</v>
      </c>
      <c r="C63" s="8" t="s">
        <v>149</v>
      </c>
      <c r="D63" s="113">
        <f t="shared" si="0"/>
        <v>0.21840246537968644</v>
      </c>
      <c r="E63" s="116">
        <f>wIND!K25</f>
        <v>6.4236019229319541E-3</v>
      </c>
      <c r="F63" s="115">
        <f t="shared" si="1"/>
        <v>34</v>
      </c>
      <c r="G63" s="102">
        <v>11</v>
      </c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1"/>
    </row>
    <row r="64" spans="1:24" x14ac:dyDescent="0.35">
      <c r="A64" s="1"/>
      <c r="B64" s="27" t="s">
        <v>846</v>
      </c>
      <c r="C64" s="8" t="s">
        <v>152</v>
      </c>
      <c r="D64" s="113">
        <f t="shared" si="0"/>
        <v>24.657723869215967</v>
      </c>
      <c r="E64" s="116">
        <f>wIND!K26</f>
        <v>0.72522717262399905</v>
      </c>
      <c r="F64" s="115">
        <f t="shared" si="1"/>
        <v>0</v>
      </c>
      <c r="G64" s="102">
        <v>11</v>
      </c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1"/>
    </row>
    <row r="65" spans="1:24" x14ac:dyDescent="0.35">
      <c r="A65" s="1"/>
      <c r="B65" s="27" t="s">
        <v>847</v>
      </c>
      <c r="C65" s="8" t="s">
        <v>501</v>
      </c>
      <c r="D65" s="113">
        <f t="shared" si="0"/>
        <v>5.5319544843229682</v>
      </c>
      <c r="E65" s="116">
        <f>wIND!K27</f>
        <v>0.1627045436565579</v>
      </c>
      <c r="F65" s="115">
        <f t="shared" si="1"/>
        <v>0</v>
      </c>
      <c r="G65" s="102">
        <v>11</v>
      </c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1"/>
    </row>
    <row r="66" spans="1:24" x14ac:dyDescent="0.35">
      <c r="A66" s="1"/>
      <c r="B66" s="27" t="s">
        <v>848</v>
      </c>
      <c r="C66" s="8" t="s">
        <v>503</v>
      </c>
      <c r="D66" s="113">
        <f t="shared" si="0"/>
        <v>3.5919191810813786</v>
      </c>
      <c r="E66" s="116">
        <f>wIND!K28</f>
        <v>0.10564468179651114</v>
      </c>
      <c r="F66" s="115">
        <f t="shared" si="1"/>
        <v>0</v>
      </c>
      <c r="G66" s="102">
        <v>11</v>
      </c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1"/>
    </row>
    <row r="67" spans="1:24" x14ac:dyDescent="0.35">
      <c r="A67" s="1"/>
      <c r="B67" s="27" t="s">
        <v>849</v>
      </c>
      <c r="C67" s="8" t="s">
        <v>154</v>
      </c>
      <c r="D67" s="113">
        <f t="shared" si="0"/>
        <v>2.2300430889559695</v>
      </c>
      <c r="E67" s="117">
        <f>wIND!K29</f>
        <v>6.5589502616352047E-2</v>
      </c>
      <c r="F67" s="115">
        <f t="shared" si="1"/>
        <v>34</v>
      </c>
      <c r="G67" s="102">
        <v>12</v>
      </c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1"/>
    </row>
    <row r="68" spans="1:24" x14ac:dyDescent="0.35">
      <c r="A68" s="1"/>
      <c r="B68" s="27" t="s">
        <v>850</v>
      </c>
      <c r="C68" s="8" t="s">
        <v>508</v>
      </c>
      <c r="D68" s="113">
        <f t="shared" si="0"/>
        <v>20.506689353206745</v>
      </c>
      <c r="E68" s="117">
        <f>wIND!K30</f>
        <v>0.60313792215313955</v>
      </c>
      <c r="F68" s="115">
        <f t="shared" si="1"/>
        <v>0</v>
      </c>
      <c r="G68" s="102">
        <v>12</v>
      </c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1"/>
    </row>
    <row r="69" spans="1:24" x14ac:dyDescent="0.35">
      <c r="A69" s="1"/>
      <c r="B69" s="27" t="s">
        <v>851</v>
      </c>
      <c r="C69" s="8" t="s">
        <v>511</v>
      </c>
      <c r="D69" s="113">
        <f t="shared" si="0"/>
        <v>11.263267557837285</v>
      </c>
      <c r="E69" s="117">
        <f>wIND!K31</f>
        <v>0.33127257523050835</v>
      </c>
      <c r="F69" s="115">
        <f t="shared" si="1"/>
        <v>0</v>
      </c>
      <c r="G69" s="102">
        <v>12</v>
      </c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1"/>
    </row>
    <row r="70" spans="1:24" x14ac:dyDescent="0.35">
      <c r="A70" s="1"/>
      <c r="B70" s="27" t="s">
        <v>852</v>
      </c>
      <c r="C70" s="8" t="s">
        <v>156</v>
      </c>
      <c r="D70" s="113">
        <f t="shared" si="0"/>
        <v>19.183834916759853</v>
      </c>
      <c r="E70" s="116">
        <f>wIND!K32</f>
        <v>0.59949484114874552</v>
      </c>
      <c r="F70" s="115">
        <f t="shared" si="1"/>
        <v>32</v>
      </c>
      <c r="G70" s="102">
        <v>13</v>
      </c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1"/>
    </row>
    <row r="71" spans="1:24" x14ac:dyDescent="0.35">
      <c r="A71" s="1"/>
      <c r="B71" s="27" t="s">
        <v>853</v>
      </c>
      <c r="C71" s="8" t="s">
        <v>158</v>
      </c>
      <c r="D71" s="113">
        <f t="shared" si="0"/>
        <v>8.4078105219485817</v>
      </c>
      <c r="E71" s="116">
        <f>wIND!K33</f>
        <v>0.26274407881089323</v>
      </c>
      <c r="F71" s="115">
        <f t="shared" si="1"/>
        <v>0</v>
      </c>
      <c r="G71" s="102">
        <v>13</v>
      </c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1"/>
    </row>
    <row r="72" spans="1:24" x14ac:dyDescent="0.35">
      <c r="A72" s="1"/>
      <c r="B72" s="27" t="s">
        <v>854</v>
      </c>
      <c r="C72" s="8" t="s">
        <v>160</v>
      </c>
      <c r="D72" s="113">
        <f t="shared" ref="D72:D80" si="3">IF(COUNTIF($G$8:$G$111,G72)=1,F72,SUMIF($G$8:$G$111,G72,$F$8:$F$111)*E72/SUMIF($G$8:$G$111,G72,$E$8:$E$111))</f>
        <v>4.4083545612915644</v>
      </c>
      <c r="E72" s="116">
        <f>wIND!K34</f>
        <v>0.13776108004036142</v>
      </c>
      <c r="F72" s="115">
        <f t="shared" si="1"/>
        <v>0</v>
      </c>
      <c r="G72" s="102">
        <v>13</v>
      </c>
      <c r="H72" s="40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x14ac:dyDescent="0.35">
      <c r="A73" s="1"/>
      <c r="B73" s="27" t="s">
        <v>855</v>
      </c>
      <c r="C73" s="8" t="s">
        <v>518</v>
      </c>
      <c r="D73" s="113">
        <f t="shared" si="3"/>
        <v>23.782313483297823</v>
      </c>
      <c r="E73" s="117">
        <f>wIND!K35</f>
        <v>0.38987399152947244</v>
      </c>
      <c r="F73" s="115">
        <f t="shared" ref="F73:F110" si="4">SUMIF($H$8:$H$46,$C73,$I$8:$I$46)</f>
        <v>61</v>
      </c>
      <c r="G73" s="102">
        <v>14</v>
      </c>
      <c r="H73" s="40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x14ac:dyDescent="0.35">
      <c r="A74" s="1"/>
      <c r="B74" s="27" t="s">
        <v>856</v>
      </c>
      <c r="C74" s="8" t="s">
        <v>162</v>
      </c>
      <c r="D74" s="113">
        <f t="shared" si="3"/>
        <v>37.021552728581959</v>
      </c>
      <c r="E74" s="117">
        <f>wIND!K36</f>
        <v>0.60691070046855655</v>
      </c>
      <c r="F74" s="115">
        <f t="shared" si="4"/>
        <v>0</v>
      </c>
      <c r="G74" s="102">
        <v>14</v>
      </c>
      <c r="H74" s="40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x14ac:dyDescent="0.35">
      <c r="A75" s="1"/>
      <c r="B75" s="27" t="s">
        <v>857</v>
      </c>
      <c r="C75" s="16" t="s">
        <v>521</v>
      </c>
      <c r="D75" s="98">
        <f t="shared" si="3"/>
        <v>0.19613378812022533</v>
      </c>
      <c r="E75" s="99">
        <f>wIND!K37</f>
        <v>3.2153080019709066E-3</v>
      </c>
      <c r="F75" s="100">
        <f t="shared" si="4"/>
        <v>0</v>
      </c>
      <c r="G75" s="102">
        <v>14</v>
      </c>
      <c r="H75" s="40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x14ac:dyDescent="0.35">
      <c r="A76" s="1"/>
      <c r="B76" s="27" t="s">
        <v>858</v>
      </c>
      <c r="C76" s="8" t="s">
        <v>165</v>
      </c>
      <c r="D76" s="113">
        <f t="shared" si="3"/>
        <v>84</v>
      </c>
      <c r="E76" s="114">
        <f>wIND!K38</f>
        <v>1</v>
      </c>
      <c r="F76" s="115">
        <f t="shared" si="4"/>
        <v>84</v>
      </c>
      <c r="G76" s="102">
        <v>15</v>
      </c>
      <c r="H76" s="40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x14ac:dyDescent="0.35">
      <c r="A77" s="1"/>
      <c r="B77" s="27" t="s">
        <v>859</v>
      </c>
      <c r="C77" s="8" t="s">
        <v>167</v>
      </c>
      <c r="D77" s="113">
        <f t="shared" si="3"/>
        <v>28.085246703002372</v>
      </c>
      <c r="E77" s="116">
        <f>wIND!K39</f>
        <v>0.87766395946882414</v>
      </c>
      <c r="F77" s="115">
        <f t="shared" si="4"/>
        <v>32</v>
      </c>
      <c r="G77" s="102">
        <v>16</v>
      </c>
      <c r="H77" s="40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x14ac:dyDescent="0.35">
      <c r="A78" s="1"/>
      <c r="B78" s="27" t="s">
        <v>860</v>
      </c>
      <c r="C78" s="8" t="s">
        <v>526</v>
      </c>
      <c r="D78" s="113">
        <f t="shared" si="3"/>
        <v>3.9147532969976271</v>
      </c>
      <c r="E78" s="116">
        <f>wIND!K40</f>
        <v>0.12233604053117585</v>
      </c>
      <c r="F78" s="115">
        <f t="shared" si="4"/>
        <v>0</v>
      </c>
      <c r="G78" s="102">
        <v>16</v>
      </c>
      <c r="H78" s="40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x14ac:dyDescent="0.35">
      <c r="A79" s="1"/>
      <c r="B79" s="27" t="s">
        <v>861</v>
      </c>
      <c r="C79" s="8" t="s">
        <v>169</v>
      </c>
      <c r="D79" s="113">
        <f t="shared" si="3"/>
        <v>458</v>
      </c>
      <c r="E79" s="117">
        <f>wIND!K41</f>
        <v>1</v>
      </c>
      <c r="F79" s="115">
        <f t="shared" si="4"/>
        <v>458</v>
      </c>
      <c r="G79" s="102">
        <v>17</v>
      </c>
      <c r="H79" s="40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x14ac:dyDescent="0.35">
      <c r="A80" s="1"/>
      <c r="B80" s="27" t="s">
        <v>862</v>
      </c>
      <c r="C80" s="16" t="s">
        <v>530</v>
      </c>
      <c r="D80" s="98">
        <f t="shared" si="3"/>
        <v>0</v>
      </c>
      <c r="E80" s="99">
        <f>wIND!K42</f>
        <v>0</v>
      </c>
      <c r="F80" s="100">
        <f t="shared" si="4"/>
        <v>0</v>
      </c>
      <c r="G80" s="102">
        <v>17</v>
      </c>
      <c r="H80" s="40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x14ac:dyDescent="0.35">
      <c r="A81" s="1"/>
      <c r="B81" s="27" t="s">
        <v>863</v>
      </c>
      <c r="C81" s="8" t="s">
        <v>533</v>
      </c>
      <c r="D81" s="113">
        <f>IF(COUNTIF($G$8:$G$111,G81)=1,F81,SUMIF($G$8:$G$111,G81,$F$8:$F$111)*E81/SUMIF($G$8:$G$111,G81,$E$8:$E$111))</f>
        <v>35.69969050743623</v>
      </c>
      <c r="E81" s="116">
        <f>wSRV!K7</f>
        <v>0.89249226268590554</v>
      </c>
      <c r="F81" s="115">
        <f t="shared" si="4"/>
        <v>40</v>
      </c>
      <c r="G81" s="102">
        <v>18</v>
      </c>
      <c r="H81" s="40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x14ac:dyDescent="0.35">
      <c r="A82" s="1"/>
      <c r="B82" s="27" t="s">
        <v>864</v>
      </c>
      <c r="C82" s="8" t="s">
        <v>536</v>
      </c>
      <c r="D82" s="113">
        <f t="shared" ref="D82:D111" si="5">IF(COUNTIF($G$8:$G$111,G82)=1,F82,SUMIF($G$8:$G$111,G82,$F$8:$F$111)*E82/SUMIF($G$8:$G$111,G82,$E$8:$E$111))</f>
        <v>4.3003094925637759</v>
      </c>
      <c r="E82" s="116">
        <f>wSRV!K8</f>
        <v>0.10750773731409438</v>
      </c>
      <c r="F82" s="115">
        <f t="shared" si="4"/>
        <v>0</v>
      </c>
      <c r="G82" s="102">
        <v>18</v>
      </c>
      <c r="H82" s="40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x14ac:dyDescent="0.35">
      <c r="A83" s="1"/>
      <c r="B83" s="27" t="s">
        <v>865</v>
      </c>
      <c r="C83" s="8" t="s">
        <v>539</v>
      </c>
      <c r="D83" s="113">
        <f t="shared" si="5"/>
        <v>180.44072114800491</v>
      </c>
      <c r="E83" s="117">
        <f>wSRV!K9</f>
        <v>0.30224576406700993</v>
      </c>
      <c r="F83" s="115">
        <f t="shared" si="4"/>
        <v>597</v>
      </c>
      <c r="G83" s="102">
        <v>19</v>
      </c>
      <c r="H83" s="40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x14ac:dyDescent="0.35">
      <c r="A84" s="1"/>
      <c r="B84" s="27" t="s">
        <v>866</v>
      </c>
      <c r="C84" s="8" t="s">
        <v>542</v>
      </c>
      <c r="D84" s="113">
        <f t="shared" si="5"/>
        <v>416.55927885199503</v>
      </c>
      <c r="E84" s="117">
        <f>wSRV!K10</f>
        <v>0.69775423593299002</v>
      </c>
      <c r="F84" s="115">
        <f t="shared" si="4"/>
        <v>0</v>
      </c>
      <c r="G84" s="102">
        <v>19</v>
      </c>
      <c r="H84" s="40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x14ac:dyDescent="0.35">
      <c r="A85" s="1"/>
      <c r="B85" s="27" t="s">
        <v>867</v>
      </c>
      <c r="C85" s="8" t="s">
        <v>545</v>
      </c>
      <c r="D85" s="113">
        <f t="shared" si="5"/>
        <v>205.15735651670948</v>
      </c>
      <c r="E85" s="116">
        <f>wSRV!K11</f>
        <v>0.57790804652594219</v>
      </c>
      <c r="F85" s="115">
        <f t="shared" si="4"/>
        <v>355</v>
      </c>
      <c r="G85" s="102">
        <v>20</v>
      </c>
      <c r="H85" s="40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x14ac:dyDescent="0.35">
      <c r="A86" s="1"/>
      <c r="B86" s="27" t="s">
        <v>868</v>
      </c>
      <c r="C86" s="8" t="s">
        <v>548</v>
      </c>
      <c r="D86" s="113">
        <f t="shared" si="5"/>
        <v>95.814909098264465</v>
      </c>
      <c r="E86" s="116">
        <f>wSRV!K12</f>
        <v>0.26990115238947737</v>
      </c>
      <c r="F86" s="115">
        <f t="shared" si="4"/>
        <v>0</v>
      </c>
      <c r="G86" s="102">
        <v>20</v>
      </c>
      <c r="H86" s="40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x14ac:dyDescent="0.35">
      <c r="A87" s="1"/>
      <c r="B87" s="27" t="s">
        <v>869</v>
      </c>
      <c r="C87" s="8" t="s">
        <v>551</v>
      </c>
      <c r="D87" s="113">
        <f t="shared" si="5"/>
        <v>44.025665249232304</v>
      </c>
      <c r="E87" s="116">
        <f>wSRV!K13</f>
        <v>0.1240159584485417</v>
      </c>
      <c r="F87" s="115">
        <f t="shared" si="4"/>
        <v>0</v>
      </c>
      <c r="G87" s="102">
        <v>20</v>
      </c>
      <c r="H87" s="40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x14ac:dyDescent="0.35">
      <c r="A88" s="1"/>
      <c r="B88" s="27" t="s">
        <v>870</v>
      </c>
      <c r="C88" s="8" t="s">
        <v>554</v>
      </c>
      <c r="D88" s="113">
        <f t="shared" si="5"/>
        <v>10.002069135793759</v>
      </c>
      <c r="E88" s="116">
        <f>wSRV!K14</f>
        <v>2.8174842636038758E-2</v>
      </c>
      <c r="F88" s="115">
        <f t="shared" si="4"/>
        <v>0</v>
      </c>
      <c r="G88" s="102">
        <v>20</v>
      </c>
      <c r="H88" s="40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x14ac:dyDescent="0.35">
      <c r="A89" s="1"/>
      <c r="B89" s="27" t="s">
        <v>871</v>
      </c>
      <c r="C89" s="8" t="s">
        <v>172</v>
      </c>
      <c r="D89" s="113">
        <f t="shared" si="5"/>
        <v>140</v>
      </c>
      <c r="E89" s="114">
        <f>wSRV!K15</f>
        <v>1</v>
      </c>
      <c r="F89" s="115">
        <f t="shared" si="4"/>
        <v>140</v>
      </c>
      <c r="G89" s="102">
        <v>21</v>
      </c>
      <c r="H89" s="40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x14ac:dyDescent="0.35">
      <c r="A90" s="1"/>
      <c r="B90" s="27" t="s">
        <v>872</v>
      </c>
      <c r="C90" s="8" t="s">
        <v>557</v>
      </c>
      <c r="D90" s="113">
        <f t="shared" si="5"/>
        <v>22.681642001327333</v>
      </c>
      <c r="E90" s="117">
        <f>wSRV!K16</f>
        <v>0.16926598508453231</v>
      </c>
      <c r="F90" s="115">
        <f t="shared" si="4"/>
        <v>134</v>
      </c>
      <c r="G90" s="102">
        <v>22</v>
      </c>
      <c r="H90" s="40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x14ac:dyDescent="0.35">
      <c r="A91" s="1"/>
      <c r="B91" s="27" t="s">
        <v>873</v>
      </c>
      <c r="C91" s="8" t="s">
        <v>176</v>
      </c>
      <c r="D91" s="113">
        <f t="shared" si="5"/>
        <v>89.229866939639223</v>
      </c>
      <c r="E91" s="117">
        <f>wSRV!K17</f>
        <v>0.66589452940029259</v>
      </c>
      <c r="F91" s="115">
        <f t="shared" si="4"/>
        <v>0</v>
      </c>
      <c r="G91" s="102">
        <v>22</v>
      </c>
      <c r="H91" s="40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x14ac:dyDescent="0.35">
      <c r="A92" s="1"/>
      <c r="B92" s="27" t="s">
        <v>874</v>
      </c>
      <c r="C92" s="8" t="s">
        <v>561</v>
      </c>
      <c r="D92" s="113">
        <f t="shared" si="5"/>
        <v>22.088491059033458</v>
      </c>
      <c r="E92" s="117">
        <f>wSRV!K18</f>
        <v>0.16483948551517505</v>
      </c>
      <c r="F92" s="115">
        <f t="shared" si="4"/>
        <v>0</v>
      </c>
      <c r="G92" s="102">
        <v>22</v>
      </c>
      <c r="H92" s="40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x14ac:dyDescent="0.35">
      <c r="A93" s="1"/>
      <c r="B93" s="27" t="s">
        <v>875</v>
      </c>
      <c r="C93" s="8" t="s">
        <v>564</v>
      </c>
      <c r="D93" s="113">
        <f t="shared" si="5"/>
        <v>53.97186864742185</v>
      </c>
      <c r="E93" s="116">
        <f>wSRV!K19</f>
        <v>0.28257522852053324</v>
      </c>
      <c r="F93" s="115">
        <f t="shared" si="4"/>
        <v>191</v>
      </c>
      <c r="G93" s="102">
        <v>23</v>
      </c>
      <c r="H93" s="40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x14ac:dyDescent="0.35">
      <c r="A94" s="1"/>
      <c r="B94" s="27" t="s">
        <v>876</v>
      </c>
      <c r="C94" s="8" t="s">
        <v>567</v>
      </c>
      <c r="D94" s="113">
        <f t="shared" si="5"/>
        <v>39.9237247127272</v>
      </c>
      <c r="E94" s="116">
        <f>wSRV!K20</f>
        <v>0.2090247367158492</v>
      </c>
      <c r="F94" s="115">
        <f t="shared" si="4"/>
        <v>0</v>
      </c>
      <c r="G94" s="102">
        <v>23</v>
      </c>
      <c r="H94" s="40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x14ac:dyDescent="0.35">
      <c r="A95" s="1"/>
      <c r="B95" s="27" t="s">
        <v>877</v>
      </c>
      <c r="C95" s="8" t="s">
        <v>570</v>
      </c>
      <c r="D95" s="113">
        <f t="shared" si="5"/>
        <v>97.10440663985095</v>
      </c>
      <c r="E95" s="116">
        <f>wSRV!K21</f>
        <v>0.5084000347636175</v>
      </c>
      <c r="F95" s="115">
        <f t="shared" si="4"/>
        <v>0</v>
      </c>
      <c r="G95" s="102">
        <v>23</v>
      </c>
      <c r="H95" s="40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x14ac:dyDescent="0.35">
      <c r="A96" s="1"/>
      <c r="B96" s="27" t="s">
        <v>878</v>
      </c>
      <c r="C96" s="8" t="s">
        <v>573</v>
      </c>
      <c r="D96" s="113">
        <f t="shared" si="5"/>
        <v>414.40534808103104</v>
      </c>
      <c r="E96" s="117">
        <f>wSRV!K22</f>
        <v>0.74000955014469827</v>
      </c>
      <c r="F96" s="115">
        <f t="shared" si="4"/>
        <v>560</v>
      </c>
      <c r="G96" s="102">
        <v>24</v>
      </c>
      <c r="H96" s="40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x14ac:dyDescent="0.35">
      <c r="A97" s="1"/>
      <c r="B97" s="27" t="s">
        <v>879</v>
      </c>
      <c r="C97" s="8" t="s">
        <v>178</v>
      </c>
      <c r="D97" s="113">
        <f t="shared" si="5"/>
        <v>145.59465191896894</v>
      </c>
      <c r="E97" s="117">
        <f>wSRV!K23</f>
        <v>0.25999044985530168</v>
      </c>
      <c r="F97" s="115">
        <f t="shared" si="4"/>
        <v>0</v>
      </c>
      <c r="G97" s="102">
        <v>24</v>
      </c>
      <c r="H97" s="40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x14ac:dyDescent="0.35">
      <c r="A98" s="1"/>
      <c r="B98" s="27" t="s">
        <v>880</v>
      </c>
      <c r="C98" s="8" t="s">
        <v>577</v>
      </c>
      <c r="D98" s="113">
        <f t="shared" si="5"/>
        <v>46.91594075247643</v>
      </c>
      <c r="E98" s="116">
        <f>wSRV!K24</f>
        <v>0.28782785737715599</v>
      </c>
      <c r="F98" s="115">
        <f t="shared" si="4"/>
        <v>163</v>
      </c>
      <c r="G98" s="102">
        <v>25</v>
      </c>
      <c r="H98" s="40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x14ac:dyDescent="0.35">
      <c r="A99" s="1"/>
      <c r="B99" s="27" t="s">
        <v>881</v>
      </c>
      <c r="C99" s="8" t="s">
        <v>580</v>
      </c>
      <c r="D99" s="113">
        <f t="shared" si="5"/>
        <v>14.499520352485842</v>
      </c>
      <c r="E99" s="116">
        <f>wSRV!K25</f>
        <v>8.8954112591937681E-2</v>
      </c>
      <c r="F99" s="115">
        <f t="shared" si="4"/>
        <v>0</v>
      </c>
      <c r="G99" s="102">
        <v>25</v>
      </c>
      <c r="H99" s="40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x14ac:dyDescent="0.35">
      <c r="A100" s="1"/>
      <c r="B100" s="27" t="s">
        <v>882</v>
      </c>
      <c r="C100" s="8" t="s">
        <v>583</v>
      </c>
      <c r="D100" s="113">
        <f t="shared" si="5"/>
        <v>101.58453889503772</v>
      </c>
      <c r="E100" s="116">
        <f>wSRV!K26</f>
        <v>0.62321803003090626</v>
      </c>
      <c r="F100" s="115">
        <f t="shared" si="4"/>
        <v>0</v>
      </c>
      <c r="G100" s="102">
        <v>25</v>
      </c>
      <c r="H100" s="40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x14ac:dyDescent="0.35">
      <c r="A101" s="1"/>
      <c r="B101" s="27" t="s">
        <v>883</v>
      </c>
      <c r="C101" s="8" t="s">
        <v>586</v>
      </c>
      <c r="D101" s="203">
        <f t="shared" si="5"/>
        <v>20.526827459907608</v>
      </c>
      <c r="E101" s="117">
        <f>wSRV!K27</f>
        <v>7.4104070252374032E-2</v>
      </c>
      <c r="F101" s="115">
        <f t="shared" si="4"/>
        <v>277</v>
      </c>
      <c r="G101" s="102">
        <v>26</v>
      </c>
      <c r="H101" s="40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x14ac:dyDescent="0.35">
      <c r="A102" s="1"/>
      <c r="B102" s="27" t="s">
        <v>884</v>
      </c>
      <c r="C102" s="8" t="s">
        <v>589</v>
      </c>
      <c r="D102" s="203">
        <f t="shared" si="5"/>
        <v>256.47317254009238</v>
      </c>
      <c r="E102" s="117">
        <f>wSRV!K28</f>
        <v>0.92589592974762591</v>
      </c>
      <c r="F102" s="115">
        <f t="shared" si="4"/>
        <v>0</v>
      </c>
      <c r="G102" s="102">
        <v>26</v>
      </c>
      <c r="H102" s="40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x14ac:dyDescent="0.35">
      <c r="A103" s="1"/>
      <c r="B103" s="27" t="s">
        <v>885</v>
      </c>
      <c r="C103" s="8" t="s">
        <v>180</v>
      </c>
      <c r="D103" s="113">
        <f t="shared" si="5"/>
        <v>446</v>
      </c>
      <c r="E103" s="114">
        <f>wSRV!K29</f>
        <v>1</v>
      </c>
      <c r="F103" s="115">
        <f t="shared" si="4"/>
        <v>446</v>
      </c>
      <c r="G103" s="102">
        <v>27</v>
      </c>
      <c r="H103" s="40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x14ac:dyDescent="0.35">
      <c r="A104" s="1"/>
      <c r="B104" s="27" t="s">
        <v>886</v>
      </c>
      <c r="C104" s="8" t="s">
        <v>182</v>
      </c>
      <c r="D104" s="113">
        <f t="shared" si="5"/>
        <v>231</v>
      </c>
      <c r="E104" s="114">
        <f>wSRV!K30</f>
        <v>1</v>
      </c>
      <c r="F104" s="115">
        <f t="shared" si="4"/>
        <v>231</v>
      </c>
      <c r="G104" s="102">
        <v>28</v>
      </c>
      <c r="H104" s="40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x14ac:dyDescent="0.35">
      <c r="A105" s="1"/>
      <c r="B105" s="27" t="s">
        <v>887</v>
      </c>
      <c r="C105" s="8" t="s">
        <v>185</v>
      </c>
      <c r="D105" s="113">
        <f t="shared" si="5"/>
        <v>101.34990747430386</v>
      </c>
      <c r="E105" s="116">
        <f>wSRV!K31</f>
        <v>0.63343692171439914</v>
      </c>
      <c r="F105" s="115">
        <f t="shared" si="4"/>
        <v>160</v>
      </c>
      <c r="G105" s="102">
        <v>29</v>
      </c>
      <c r="H105" s="40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x14ac:dyDescent="0.35">
      <c r="A106" s="1"/>
      <c r="B106" s="27" t="s">
        <v>888</v>
      </c>
      <c r="C106" s="8" t="s">
        <v>594</v>
      </c>
      <c r="D106" s="113">
        <f t="shared" si="5"/>
        <v>58.650092525696138</v>
      </c>
      <c r="E106" s="116">
        <f>wSRV!K32</f>
        <v>0.36656307828560086</v>
      </c>
      <c r="F106" s="115">
        <f t="shared" si="4"/>
        <v>0</v>
      </c>
      <c r="G106" s="102">
        <v>29</v>
      </c>
      <c r="H106" s="40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x14ac:dyDescent="0.35">
      <c r="A107" s="1"/>
      <c r="B107" s="27" t="s">
        <v>889</v>
      </c>
      <c r="C107" s="8" t="s">
        <v>597</v>
      </c>
      <c r="D107" s="113">
        <f t="shared" si="5"/>
        <v>12.292705544058716</v>
      </c>
      <c r="E107" s="117">
        <f>wSRV!K33</f>
        <v>3.1439144613960912E-2</v>
      </c>
      <c r="F107" s="115">
        <f t="shared" si="4"/>
        <v>391</v>
      </c>
      <c r="G107" s="102">
        <v>30</v>
      </c>
      <c r="H107" s="40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x14ac:dyDescent="0.35">
      <c r="A108" s="1"/>
      <c r="B108" s="27" t="s">
        <v>890</v>
      </c>
      <c r="C108" s="8" t="s">
        <v>600</v>
      </c>
      <c r="D108" s="113">
        <f t="shared" si="5"/>
        <v>52.356975800194583</v>
      </c>
      <c r="E108" s="117">
        <f>wSRV!K34</f>
        <v>0.13390530895190431</v>
      </c>
      <c r="F108" s="115">
        <f t="shared" si="4"/>
        <v>0</v>
      </c>
      <c r="G108" s="102">
        <v>30</v>
      </c>
      <c r="H108" s="40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x14ac:dyDescent="0.35">
      <c r="A109" s="1"/>
      <c r="B109" s="27" t="s">
        <v>891</v>
      </c>
      <c r="C109" s="8" t="s">
        <v>187</v>
      </c>
      <c r="D109" s="113">
        <f t="shared" si="5"/>
        <v>301.47796248158716</v>
      </c>
      <c r="E109" s="117">
        <f>wSRV!K35</f>
        <v>0.77104338230584946</v>
      </c>
      <c r="F109" s="115">
        <f t="shared" si="4"/>
        <v>0</v>
      </c>
      <c r="G109" s="102">
        <v>30</v>
      </c>
      <c r="H109" s="40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x14ac:dyDescent="0.35">
      <c r="A110" s="1"/>
      <c r="B110" s="27" t="s">
        <v>892</v>
      </c>
      <c r="C110" s="8" t="s">
        <v>604</v>
      </c>
      <c r="D110" s="113">
        <f t="shared" si="5"/>
        <v>24.872356174159563</v>
      </c>
      <c r="E110" s="117">
        <f>wSRV!K36</f>
        <v>6.3612164128285326E-2</v>
      </c>
      <c r="F110" s="115">
        <f t="shared" si="4"/>
        <v>0</v>
      </c>
      <c r="G110" s="102">
        <v>30</v>
      </c>
      <c r="H110" s="40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x14ac:dyDescent="0.35">
      <c r="A111" s="1"/>
      <c r="B111" s="27" t="s">
        <v>953</v>
      </c>
      <c r="C111" s="8" t="s">
        <v>955</v>
      </c>
      <c r="D111" s="113">
        <f t="shared" si="5"/>
        <v>0</v>
      </c>
      <c r="E111" s="114">
        <f>wSRV!K37</f>
        <v>0</v>
      </c>
      <c r="F111" s="115">
        <f>SUMIF($H$8:$H$46,$C111,$I$8:$I$46)</f>
        <v>0</v>
      </c>
      <c r="G111" s="102">
        <v>30</v>
      </c>
      <c r="H111" s="40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x14ac:dyDescent="0.35">
      <c r="A112" s="1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</sheetData>
  <conditionalFormatting sqref="C8:C112">
    <cfRule type="cellIs" dxfId="64" priority="1" operator="lessThan">
      <formula>0</formula>
    </cfRule>
  </conditionalFormatting>
  <pageMargins left="0.7" right="0.7" top="0.75" bottom="0.75" header="0.3" footer="0.3"/>
  <ignoredErrors>
    <ignoredError sqref="I15 I17 I34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FEB5D-A8AE-45CE-90F7-BAD026DFBE99}">
  <sheetPr>
    <tabColor theme="9" tint="-0.249977111117893"/>
  </sheetPr>
  <dimension ref="A1:BY65"/>
  <sheetViews>
    <sheetView showZeros="0" zoomScaleNormal="100" workbookViewId="0">
      <pane xSplit="2" ySplit="6" topLeftCell="C7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RowHeight="14.5" zeroHeight="1" x14ac:dyDescent="0.35"/>
  <cols>
    <col min="26" max="26" width="18.54296875" customWidth="1"/>
    <col min="28" max="32" width="10" customWidth="1"/>
    <col min="50" max="50" width="16.1796875" customWidth="1"/>
    <col min="57" max="57" width="16.1796875" customWidth="1"/>
  </cols>
  <sheetData>
    <row r="1" spans="1:66" s="263" customFormat="1" ht="18.5" x14ac:dyDescent="0.45">
      <c r="A1" s="263" t="s">
        <v>256</v>
      </c>
    </row>
    <row r="2" spans="1:66" x14ac:dyDescent="0.35">
      <c r="A2" s="27" t="s">
        <v>267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66" x14ac:dyDescent="0.35">
      <c r="A3" s="1"/>
      <c r="B3" s="92">
        <f>Notes!B5</f>
        <v>2017</v>
      </c>
      <c r="C3" s="3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BD3" s="44" t="s">
        <v>1097</v>
      </c>
    </row>
    <row r="4" spans="1:66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BD4" s="236" t="s">
        <v>1098</v>
      </c>
    </row>
    <row r="5" spans="1:66" x14ac:dyDescent="0.35">
      <c r="A5" s="1"/>
      <c r="B5" s="1"/>
      <c r="C5" s="3" t="s">
        <v>1111</v>
      </c>
      <c r="D5" s="1"/>
      <c r="E5" s="1"/>
      <c r="F5" s="3" t="s">
        <v>1106</v>
      </c>
      <c r="G5" s="3"/>
      <c r="H5" s="3" t="s">
        <v>1110</v>
      </c>
      <c r="I5" s="1"/>
      <c r="J5" s="1"/>
      <c r="K5" s="3" t="s">
        <v>1109</v>
      </c>
      <c r="L5" s="1"/>
      <c r="M5" s="1"/>
      <c r="N5" s="1"/>
      <c r="O5" s="1"/>
      <c r="P5" s="1"/>
      <c r="Q5" s="1"/>
      <c r="R5" s="1"/>
      <c r="S5" s="1"/>
      <c r="T5" s="1" t="s">
        <v>1108</v>
      </c>
      <c r="U5" s="3"/>
      <c r="V5" s="1"/>
      <c r="W5" s="1"/>
      <c r="X5" s="1"/>
      <c r="Y5" s="1"/>
      <c r="Z5" s="1"/>
      <c r="AA5" s="3" t="s">
        <v>1101</v>
      </c>
      <c r="AB5" s="1"/>
      <c r="AC5" s="1"/>
      <c r="AD5" s="1"/>
      <c r="AE5" s="1"/>
      <c r="AF5" s="1"/>
      <c r="AG5" s="1"/>
      <c r="AH5" s="1"/>
      <c r="AI5" s="1"/>
      <c r="AJ5" s="1"/>
      <c r="AK5" s="3" t="s">
        <v>1105</v>
      </c>
      <c r="AL5" s="1"/>
      <c r="AM5" s="1"/>
      <c r="AN5" s="1"/>
      <c r="AO5" s="1"/>
      <c r="AP5" s="1"/>
      <c r="AQ5" s="1"/>
      <c r="AR5" s="1"/>
      <c r="AS5" s="1"/>
      <c r="AT5" s="1"/>
      <c r="AU5" s="1"/>
      <c r="BF5" t="s">
        <v>1072</v>
      </c>
      <c r="BI5" t="s">
        <v>1073</v>
      </c>
      <c r="BL5" t="s">
        <v>1074</v>
      </c>
    </row>
    <row r="6" spans="1:66" x14ac:dyDescent="0.35">
      <c r="A6" s="1"/>
      <c r="B6" s="1"/>
      <c r="C6" s="1" t="s">
        <v>410</v>
      </c>
      <c r="D6" s="1" t="s">
        <v>404</v>
      </c>
      <c r="E6" s="1" t="s">
        <v>409</v>
      </c>
      <c r="F6" s="245" t="s">
        <v>409</v>
      </c>
      <c r="G6" s="1" t="s">
        <v>404</v>
      </c>
      <c r="H6" s="245" t="s">
        <v>409</v>
      </c>
      <c r="I6" s="1" t="s">
        <v>998</v>
      </c>
      <c r="J6" s="1" t="s">
        <v>398</v>
      </c>
      <c r="K6" s="1" t="s">
        <v>405</v>
      </c>
      <c r="L6" s="1" t="s">
        <v>414</v>
      </c>
      <c r="M6" s="1" t="s">
        <v>421</v>
      </c>
      <c r="N6" s="103" t="s">
        <v>439</v>
      </c>
      <c r="O6" s="1"/>
      <c r="P6" s="242"/>
      <c r="Q6" s="242" t="s">
        <v>410</v>
      </c>
      <c r="R6" s="242" t="s">
        <v>409</v>
      </c>
      <c r="S6" s="242" t="s">
        <v>404</v>
      </c>
      <c r="T6" s="242" t="s">
        <v>404</v>
      </c>
      <c r="U6" s="242" t="s">
        <v>1107</v>
      </c>
      <c r="V6" s="1"/>
      <c r="W6" s="1"/>
      <c r="X6" s="250" t="s">
        <v>410</v>
      </c>
      <c r="Y6" s="250" t="s">
        <v>404</v>
      </c>
      <c r="Z6" s="157"/>
      <c r="AA6" s="157" t="s">
        <v>1099</v>
      </c>
      <c r="AB6" s="157">
        <v>2017</v>
      </c>
      <c r="AC6" s="157">
        <v>2018</v>
      </c>
      <c r="AD6" s="157">
        <v>2019</v>
      </c>
      <c r="AE6" s="157">
        <v>2020</v>
      </c>
      <c r="AF6" s="157">
        <v>2021</v>
      </c>
      <c r="AG6" s="157">
        <v>2022</v>
      </c>
      <c r="AH6" s="157">
        <v>2023</v>
      </c>
      <c r="AI6" s="157">
        <v>2024</v>
      </c>
      <c r="AJ6" s="157">
        <v>2025</v>
      </c>
      <c r="AK6" s="251" t="s">
        <v>1099</v>
      </c>
      <c r="AL6" s="157">
        <v>2017</v>
      </c>
      <c r="AM6" s="157">
        <v>2018</v>
      </c>
      <c r="AN6" s="157">
        <v>2019</v>
      </c>
      <c r="AO6" s="157">
        <v>2020</v>
      </c>
      <c r="AP6" s="157">
        <v>2021</v>
      </c>
      <c r="AQ6" s="157">
        <v>2022</v>
      </c>
      <c r="AR6" s="157">
        <v>2023</v>
      </c>
      <c r="AS6" s="157">
        <v>2024</v>
      </c>
      <c r="AT6" s="157">
        <v>2025</v>
      </c>
      <c r="AU6" s="1"/>
      <c r="AY6">
        <v>2017</v>
      </c>
      <c r="AZ6">
        <v>2018</v>
      </c>
      <c r="BA6">
        <v>2019</v>
      </c>
      <c r="BE6" s="178"/>
      <c r="BF6" t="s">
        <v>1075</v>
      </c>
      <c r="BG6" t="s">
        <v>1076</v>
      </c>
      <c r="BH6" t="s">
        <v>1077</v>
      </c>
      <c r="BI6" t="s">
        <v>1075</v>
      </c>
      <c r="BJ6" t="s">
        <v>1076</v>
      </c>
      <c r="BK6" t="s">
        <v>1077</v>
      </c>
      <c r="BL6" t="s">
        <v>1075</v>
      </c>
      <c r="BM6" t="s">
        <v>1076</v>
      </c>
      <c r="BN6" t="s">
        <v>1077</v>
      </c>
    </row>
    <row r="7" spans="1:66" x14ac:dyDescent="0.35">
      <c r="A7" s="27" t="s">
        <v>916</v>
      </c>
      <c r="B7" s="1" t="s">
        <v>10</v>
      </c>
      <c r="C7" s="6">
        <f t="shared" ref="C7:C42" si="0">SUMIF($W$7:$W$64,$B7,$X$7:$X$64)</f>
        <v>159.97200000000001</v>
      </c>
      <c r="D7" s="6">
        <f t="shared" ref="D7:D42" si="1">SUMIF($W$7:$W$64,$B7,$Y$7:$Y$64)*U7</f>
        <v>282.36963265120943</v>
      </c>
      <c r="E7" s="6">
        <f>D7*C7/1000</f>
        <v>45.171234874479275</v>
      </c>
      <c r="F7" s="21">
        <f>xGDP!D7</f>
        <v>45.171234874479275</v>
      </c>
      <c r="G7" s="6">
        <f>S7</f>
        <v>282.36963265120943</v>
      </c>
      <c r="H7" s="243">
        <f>IF(E7=0,IF(C7*G7=0,F7,C7*G7),C7*D7)/1000</f>
        <v>45.171234874479275</v>
      </c>
      <c r="I7" s="177">
        <v>1</v>
      </c>
      <c r="J7" s="177">
        <f>I7*H7</f>
        <v>45.171234874479275</v>
      </c>
      <c r="K7" s="7">
        <f t="array" ref="K7:K42">TRANSPOSE(wUSE!C3:AL3)</f>
        <v>0.93309850828213803</v>
      </c>
      <c r="L7" s="177">
        <f>K7*J7</f>
        <v>42.149211878638702</v>
      </c>
      <c r="M7" s="116">
        <f>L7/SUMIF($N$7:$N$42,$N7,$L$7:$L$42)</f>
        <v>3.250817902900982E-2</v>
      </c>
      <c r="N7" s="102">
        <v>1</v>
      </c>
      <c r="O7" s="1"/>
      <c r="P7" s="87" t="s">
        <v>10</v>
      </c>
      <c r="Q7" s="14">
        <f>_xlfn.XLOOKUP(P7,$W$7:$W$64,X$7:X$64,0)</f>
        <v>159.97200000000001</v>
      </c>
      <c r="R7" s="14">
        <f>xGDP!E7</f>
        <v>45.171234874479275</v>
      </c>
      <c r="S7" s="14">
        <f>IF(Q7,R7/Q7*1000,0)</f>
        <v>282.36963265120943</v>
      </c>
      <c r="T7" s="14">
        <f>_xlfn.XLOOKUP(P7,$W$7:$W$64,Y$7:Y$64,0)</f>
        <v>444.18890000000005</v>
      </c>
      <c r="U7" s="246">
        <f>IF(T7,S7/T7,1)</f>
        <v>0.63569718345327719</v>
      </c>
      <c r="V7" s="1"/>
      <c r="W7" s="89" t="s">
        <v>5</v>
      </c>
      <c r="X7" s="38">
        <f t="shared" ref="X7:X43" si="2">SUMIF($AB$6:$AJ$6,B$3,$AB7:$AJ7)/1000</f>
        <v>410.28</v>
      </c>
      <c r="Y7" s="38">
        <f t="shared" ref="Y7:Y43" si="3">SUMIF($AL$6:$AT$6,B$3,$AL7:$AT7)/1000</f>
        <v>347.87720000000002</v>
      </c>
      <c r="Z7" s="53" t="s">
        <v>7</v>
      </c>
      <c r="AA7" s="53" t="s">
        <v>1100</v>
      </c>
      <c r="AB7" s="55">
        <v>410280</v>
      </c>
      <c r="AC7" s="55">
        <v>424204</v>
      </c>
      <c r="AD7" s="55">
        <v>421218</v>
      </c>
      <c r="AE7" s="55"/>
      <c r="AF7" s="55"/>
      <c r="AG7" s="55"/>
      <c r="AH7" s="55"/>
      <c r="AI7" s="55"/>
      <c r="AJ7" s="55"/>
      <c r="AK7" s="240" t="s">
        <v>1103</v>
      </c>
      <c r="AL7" s="55">
        <v>347877.2</v>
      </c>
      <c r="AM7" s="55">
        <v>227884.1</v>
      </c>
      <c r="AN7" s="55"/>
      <c r="AO7" s="55"/>
      <c r="AP7" s="55"/>
      <c r="AQ7" s="55"/>
      <c r="AR7" s="55"/>
      <c r="AS7" s="55"/>
      <c r="AT7" s="55"/>
      <c r="AU7" s="1"/>
      <c r="AW7" t="s">
        <v>1093</v>
      </c>
      <c r="AX7" t="s">
        <v>7</v>
      </c>
      <c r="AY7" s="45">
        <f t="shared" ref="AY7:AY42" si="4">SUM(BF7:BH7)</f>
        <v>410280</v>
      </c>
      <c r="AZ7" s="45">
        <f t="shared" ref="AZ7:AZ42" si="5">SUM(BI7:BK7)</f>
        <v>424204</v>
      </c>
      <c r="BA7" s="45">
        <f t="shared" ref="BA7:BA42" si="6">SUM(BL7:BN7)</f>
        <v>421218</v>
      </c>
      <c r="BD7" t="s">
        <v>1093</v>
      </c>
      <c r="BE7" t="s">
        <v>7</v>
      </c>
      <c r="BF7" s="45">
        <v>324368</v>
      </c>
      <c r="BG7" s="45">
        <v>85912</v>
      </c>
      <c r="BH7" s="45"/>
      <c r="BI7" s="45">
        <v>332670</v>
      </c>
      <c r="BJ7" s="45">
        <v>91534</v>
      </c>
      <c r="BK7" s="45"/>
      <c r="BL7" s="45">
        <v>331090</v>
      </c>
      <c r="BM7" s="45">
        <v>90128</v>
      </c>
      <c r="BN7" s="45"/>
    </row>
    <row r="8" spans="1:66" x14ac:dyDescent="0.35">
      <c r="A8" s="27" t="s">
        <v>917</v>
      </c>
      <c r="B8" s="1" t="s">
        <v>5</v>
      </c>
      <c r="C8" s="6">
        <f t="shared" si="0"/>
        <v>410.28</v>
      </c>
      <c r="D8" s="6">
        <f t="shared" si="1"/>
        <v>239.05707859047683</v>
      </c>
      <c r="E8" s="6">
        <f t="shared" ref="E8:E42" si="7">D8*C8/1000</f>
        <v>98.080338204100826</v>
      </c>
      <c r="F8" s="21">
        <f>xGDP!D8</f>
        <v>98.080338204100826</v>
      </c>
      <c r="G8" s="6">
        <f t="shared" ref="G8:G42" si="8">S8</f>
        <v>239.05707859047683</v>
      </c>
      <c r="H8" s="243">
        <f t="shared" ref="H8:H42" si="9">IF(E8=0,IF(C8*G8=0,F8,C8*G8),C8*D8)/1000</f>
        <v>98.080338204100826</v>
      </c>
      <c r="I8" s="177">
        <v>1</v>
      </c>
      <c r="J8" s="177">
        <f t="shared" ref="J8:J42" si="10">I8*H8</f>
        <v>98.080338204100826</v>
      </c>
      <c r="K8" s="7">
        <v>0.93309850828213803</v>
      </c>
      <c r="L8" s="177">
        <f t="shared" ref="L8:L42" si="11">K8*J8</f>
        <v>91.518617270054079</v>
      </c>
      <c r="M8" s="116">
        <f t="shared" ref="M8:M42" si="12">L8/SUMIF($N$7:$N$42,$N8,$L$7:$L$42)</f>
        <v>7.0585034976896818E-2</v>
      </c>
      <c r="N8" s="102">
        <v>1</v>
      </c>
      <c r="O8" s="1"/>
      <c r="P8" s="87" t="s">
        <v>5</v>
      </c>
      <c r="Q8" s="14">
        <f t="shared" ref="Q8:Q31" si="13">_xlfn.XLOOKUP(P8,$W$7:$W$64,X$7:X$64,0)</f>
        <v>410.28</v>
      </c>
      <c r="R8" s="14">
        <f>xGDP!E8</f>
        <v>98.080338204100826</v>
      </c>
      <c r="S8" s="14">
        <f t="shared" ref="S8:S42" si="14">IF(Q8,R8/Q8*1000,0)</f>
        <v>239.05707859047683</v>
      </c>
      <c r="T8" s="14">
        <v>347.87720000000002</v>
      </c>
      <c r="U8" s="246">
        <f t="shared" ref="U8:U42" si="15">IF(T8,S8/T8,1)</f>
        <v>0.68718811865358476</v>
      </c>
      <c r="V8" s="1"/>
      <c r="W8" s="89" t="s">
        <v>10</v>
      </c>
      <c r="X8" s="38">
        <f t="shared" si="2"/>
        <v>159.97200000000001</v>
      </c>
      <c r="Y8" s="38">
        <f t="shared" si="3"/>
        <v>444.18890000000005</v>
      </c>
      <c r="Z8" s="53" t="s">
        <v>419</v>
      </c>
      <c r="AA8" s="53" t="s">
        <v>1100</v>
      </c>
      <c r="AB8" s="55">
        <v>159972</v>
      </c>
      <c r="AC8" s="55">
        <v>154692</v>
      </c>
      <c r="AD8" s="55">
        <v>159626</v>
      </c>
      <c r="AE8" s="55"/>
      <c r="AF8" s="55"/>
      <c r="AG8" s="55"/>
      <c r="AH8" s="55"/>
      <c r="AI8" s="55"/>
      <c r="AJ8" s="55"/>
      <c r="AK8" s="240" t="s">
        <v>1103</v>
      </c>
      <c r="AL8" s="55">
        <v>444188.9</v>
      </c>
      <c r="AM8" s="55">
        <v>360359.4</v>
      </c>
      <c r="AN8" s="55"/>
      <c r="AO8" s="55"/>
      <c r="AP8" s="55"/>
      <c r="AQ8" s="55"/>
      <c r="AR8" s="55"/>
      <c r="AS8" s="55"/>
      <c r="AT8" s="55"/>
      <c r="AU8" s="1"/>
      <c r="AX8" t="s">
        <v>419</v>
      </c>
      <c r="AY8" s="45">
        <f t="shared" si="4"/>
        <v>159972</v>
      </c>
      <c r="AZ8" s="45">
        <f t="shared" si="5"/>
        <v>154692</v>
      </c>
      <c r="BA8" s="45">
        <f t="shared" si="6"/>
        <v>159626</v>
      </c>
      <c r="BE8" t="s">
        <v>419</v>
      </c>
      <c r="BF8" s="45">
        <v>41662</v>
      </c>
      <c r="BG8" s="45">
        <v>118310</v>
      </c>
      <c r="BH8" s="45"/>
      <c r="BI8" s="45">
        <v>36581</v>
      </c>
      <c r="BJ8" s="45">
        <v>118111</v>
      </c>
      <c r="BK8" s="45"/>
      <c r="BL8" s="45">
        <v>37584</v>
      </c>
      <c r="BM8" s="45">
        <v>122042</v>
      </c>
      <c r="BN8" s="45"/>
    </row>
    <row r="9" spans="1:66" x14ac:dyDescent="0.35">
      <c r="A9" s="27" t="s">
        <v>918</v>
      </c>
      <c r="B9" s="1" t="s">
        <v>15</v>
      </c>
      <c r="C9" s="6">
        <f t="shared" si="0"/>
        <v>10.875</v>
      </c>
      <c r="D9" s="6">
        <f t="shared" si="1"/>
        <v>299.12283710634739</v>
      </c>
      <c r="E9" s="6">
        <f t="shared" si="7"/>
        <v>3.252960853531528</v>
      </c>
      <c r="F9" s="21">
        <f>xGDP!D9</f>
        <v>3.252960853531528</v>
      </c>
      <c r="G9" s="6">
        <f t="shared" si="8"/>
        <v>299.12283710634739</v>
      </c>
      <c r="H9" s="243">
        <f t="shared" si="9"/>
        <v>3.252960853531528</v>
      </c>
      <c r="I9" s="177">
        <v>1</v>
      </c>
      <c r="J9" s="177">
        <f t="shared" si="10"/>
        <v>3.252960853531528</v>
      </c>
      <c r="K9" s="7">
        <v>0.93309850828213803</v>
      </c>
      <c r="L9" s="177">
        <f t="shared" si="11"/>
        <v>3.0353329199304593</v>
      </c>
      <c r="M9" s="116">
        <f t="shared" si="12"/>
        <v>2.3410436773493794E-3</v>
      </c>
      <c r="N9" s="102">
        <v>1</v>
      </c>
      <c r="O9" s="1"/>
      <c r="P9" s="87" t="s">
        <v>15</v>
      </c>
      <c r="Q9" s="14">
        <f t="shared" si="13"/>
        <v>10.875</v>
      </c>
      <c r="R9" s="14">
        <f>xGDP!E9</f>
        <v>3.252960853531528</v>
      </c>
      <c r="S9" s="14">
        <f t="shared" si="14"/>
        <v>299.12283710634739</v>
      </c>
      <c r="T9" s="14">
        <v>525.26769999999999</v>
      </c>
      <c r="U9" s="246">
        <f t="shared" si="15"/>
        <v>0.56946741081994456</v>
      </c>
      <c r="V9" s="1"/>
      <c r="W9" s="89" t="s">
        <v>12</v>
      </c>
      <c r="X9" s="38">
        <f t="shared" si="2"/>
        <v>119.932</v>
      </c>
      <c r="Y9" s="38">
        <f t="shared" si="3"/>
        <v>729.27269999999999</v>
      </c>
      <c r="Z9" s="53" t="s">
        <v>1094</v>
      </c>
      <c r="AA9" s="53" t="s">
        <v>1100</v>
      </c>
      <c r="AB9" s="55">
        <v>119932</v>
      </c>
      <c r="AC9" s="55">
        <v>113880</v>
      </c>
      <c r="AD9" s="55">
        <v>131577</v>
      </c>
      <c r="AE9" s="55"/>
      <c r="AF9" s="55"/>
      <c r="AG9" s="55"/>
      <c r="AH9" s="55"/>
      <c r="AI9" s="55"/>
      <c r="AJ9" s="55"/>
      <c r="AK9" s="240" t="s">
        <v>1103</v>
      </c>
      <c r="AL9" s="55">
        <v>729272.7</v>
      </c>
      <c r="AM9" s="55">
        <v>747136.7</v>
      </c>
      <c r="AN9" s="55"/>
      <c r="AO9" s="55"/>
      <c r="AP9" s="55"/>
      <c r="AQ9" s="55"/>
      <c r="AR9" s="55"/>
      <c r="AS9" s="55"/>
      <c r="AT9" s="55"/>
      <c r="AU9" s="1"/>
      <c r="AX9" t="s">
        <v>1094</v>
      </c>
      <c r="AY9" s="45">
        <f t="shared" si="4"/>
        <v>119932</v>
      </c>
      <c r="AZ9" s="45">
        <f t="shared" si="5"/>
        <v>113880</v>
      </c>
      <c r="BA9" s="45">
        <f t="shared" si="6"/>
        <v>131577</v>
      </c>
      <c r="BE9" t="s">
        <v>1094</v>
      </c>
      <c r="BF9" s="45">
        <v>55217</v>
      </c>
      <c r="BG9" s="45">
        <v>64715</v>
      </c>
      <c r="BH9" s="45"/>
      <c r="BI9" s="45">
        <v>57934</v>
      </c>
      <c r="BJ9" s="45">
        <v>55946</v>
      </c>
      <c r="BK9" s="45"/>
      <c r="BL9" s="45">
        <v>59286</v>
      </c>
      <c r="BM9" s="45">
        <v>72291</v>
      </c>
      <c r="BN9" s="45"/>
    </row>
    <row r="10" spans="1:66" x14ac:dyDescent="0.35">
      <c r="A10" s="27" t="s">
        <v>919</v>
      </c>
      <c r="B10" s="1" t="s">
        <v>12</v>
      </c>
      <c r="C10" s="6">
        <f t="shared" si="0"/>
        <v>119.932</v>
      </c>
      <c r="D10" s="6">
        <f t="shared" si="1"/>
        <v>499.28840461953246</v>
      </c>
      <c r="E10" s="6">
        <f t="shared" si="7"/>
        <v>59.880656942829766</v>
      </c>
      <c r="F10" s="21">
        <f>xGDP!D10</f>
        <v>59.880656942829766</v>
      </c>
      <c r="G10" s="6">
        <f t="shared" si="8"/>
        <v>499.28840461953246</v>
      </c>
      <c r="H10" s="243">
        <f t="shared" si="9"/>
        <v>59.880656942829766</v>
      </c>
      <c r="I10" s="177">
        <v>1</v>
      </c>
      <c r="J10" s="177">
        <f t="shared" si="10"/>
        <v>59.880656942829766</v>
      </c>
      <c r="K10" s="7">
        <v>0.93309850828213803</v>
      </c>
      <c r="L10" s="177">
        <f t="shared" si="11"/>
        <v>55.874551668308904</v>
      </c>
      <c r="M10" s="116">
        <f t="shared" si="12"/>
        <v>4.3094042518018939E-2</v>
      </c>
      <c r="N10" s="102">
        <v>1</v>
      </c>
      <c r="O10" s="1"/>
      <c r="P10" s="87" t="s">
        <v>12</v>
      </c>
      <c r="Q10" s="14">
        <f t="shared" si="13"/>
        <v>119.932</v>
      </c>
      <c r="R10" s="14">
        <f>xGDP!E10</f>
        <v>59.880656942829766</v>
      </c>
      <c r="S10" s="14">
        <f t="shared" si="14"/>
        <v>499.28840461953246</v>
      </c>
      <c r="T10" s="14">
        <v>729.27269999999999</v>
      </c>
      <c r="U10" s="246">
        <f t="shared" si="15"/>
        <v>0.68463882525635811</v>
      </c>
      <c r="V10" s="1"/>
      <c r="W10" s="89" t="s">
        <v>15</v>
      </c>
      <c r="X10" s="38">
        <f t="shared" si="2"/>
        <v>10.875</v>
      </c>
      <c r="Y10" s="38">
        <f t="shared" si="3"/>
        <v>525.26769999999999</v>
      </c>
      <c r="Z10" s="53" t="s">
        <v>417</v>
      </c>
      <c r="AA10" s="53" t="s">
        <v>1100</v>
      </c>
      <c r="AB10" s="55">
        <v>10875</v>
      </c>
      <c r="AC10" s="55">
        <v>13475</v>
      </c>
      <c r="AD10" s="55">
        <v>15687</v>
      </c>
      <c r="AE10" s="55"/>
      <c r="AF10" s="55"/>
      <c r="AG10" s="55"/>
      <c r="AH10" s="55"/>
      <c r="AI10" s="55"/>
      <c r="AJ10" s="55"/>
      <c r="AK10" s="240" t="s">
        <v>1103</v>
      </c>
      <c r="AL10" s="55">
        <v>525267.69999999995</v>
      </c>
      <c r="AM10" s="55">
        <v>434369.2</v>
      </c>
      <c r="AN10" s="55"/>
      <c r="AO10" s="55"/>
      <c r="AP10" s="55"/>
      <c r="AQ10" s="55"/>
      <c r="AR10" s="55"/>
      <c r="AS10" s="55"/>
      <c r="AT10" s="55"/>
      <c r="AU10" s="1"/>
      <c r="AX10" t="s">
        <v>417</v>
      </c>
      <c r="AY10" s="45">
        <f t="shared" si="4"/>
        <v>10875</v>
      </c>
      <c r="AZ10" s="45">
        <f t="shared" si="5"/>
        <v>13475</v>
      </c>
      <c r="BA10" s="45">
        <f t="shared" si="6"/>
        <v>15687</v>
      </c>
      <c r="BE10" t="s">
        <v>417</v>
      </c>
      <c r="BF10" s="45">
        <v>3651</v>
      </c>
      <c r="BG10" s="45">
        <v>7224</v>
      </c>
      <c r="BH10" s="45"/>
      <c r="BI10" s="45">
        <v>5950</v>
      </c>
      <c r="BJ10" s="45">
        <v>7525</v>
      </c>
      <c r="BK10" s="45"/>
      <c r="BL10" s="45">
        <v>7082</v>
      </c>
      <c r="BM10" s="45">
        <v>8605</v>
      </c>
      <c r="BN10" s="45"/>
    </row>
    <row r="11" spans="1:66" x14ac:dyDescent="0.35">
      <c r="A11" s="27" t="s">
        <v>920</v>
      </c>
      <c r="B11" s="1" t="s">
        <v>18</v>
      </c>
      <c r="C11" s="6">
        <f t="shared" si="0"/>
        <v>5.0650000000000004</v>
      </c>
      <c r="D11" s="6">
        <f t="shared" si="1"/>
        <v>0</v>
      </c>
      <c r="E11" s="6">
        <f t="shared" si="7"/>
        <v>0</v>
      </c>
      <c r="F11" s="21">
        <f>xGDP!D11</f>
        <v>0.29082037518728898</v>
      </c>
      <c r="G11" s="6">
        <f t="shared" si="8"/>
        <v>57.417645644084693</v>
      </c>
      <c r="H11" s="243">
        <f t="shared" si="9"/>
        <v>0.29082037518728904</v>
      </c>
      <c r="I11" s="177">
        <v>1</v>
      </c>
      <c r="J11" s="177">
        <f t="shared" si="10"/>
        <v>0.29082037518728904</v>
      </c>
      <c r="K11" s="7">
        <v>0.93309850828213803</v>
      </c>
      <c r="L11" s="177">
        <f t="shared" si="11"/>
        <v>0.27136405826531113</v>
      </c>
      <c r="M11" s="116">
        <f t="shared" si="12"/>
        <v>2.0929338877147935E-4</v>
      </c>
      <c r="N11" s="102">
        <v>1</v>
      </c>
      <c r="O11" s="1"/>
      <c r="P11" s="87" t="s">
        <v>18</v>
      </c>
      <c r="Q11" s="14">
        <f t="shared" si="13"/>
        <v>5.0650000000000004</v>
      </c>
      <c r="R11" s="14">
        <f>xGDP!E11</f>
        <v>0.29082037518728898</v>
      </c>
      <c r="S11" s="14">
        <f t="shared" si="14"/>
        <v>57.417645644084693</v>
      </c>
      <c r="T11" s="14"/>
      <c r="U11" s="246">
        <f t="shared" si="15"/>
        <v>1</v>
      </c>
      <c r="V11" s="1"/>
      <c r="W11" s="89" t="s">
        <v>29</v>
      </c>
      <c r="X11" s="38">
        <f t="shared" si="2"/>
        <v>1041.8430000000001</v>
      </c>
      <c r="Y11" s="38">
        <f t="shared" si="3"/>
        <v>279.93020000000001</v>
      </c>
      <c r="Z11" s="53" t="s">
        <v>31</v>
      </c>
      <c r="AA11" s="53" t="s">
        <v>1100</v>
      </c>
      <c r="AB11" s="55">
        <v>1041843</v>
      </c>
      <c r="AC11" s="55">
        <v>1127199</v>
      </c>
      <c r="AD11" s="55">
        <v>1181825</v>
      </c>
      <c r="AE11" s="55"/>
      <c r="AF11" s="55"/>
      <c r="AG11" s="55"/>
      <c r="AH11" s="55"/>
      <c r="AI11" s="55"/>
      <c r="AJ11" s="55"/>
      <c r="AK11" s="240" t="s">
        <v>1103</v>
      </c>
      <c r="AL11" s="55">
        <v>279930.2</v>
      </c>
      <c r="AM11" s="55">
        <v>240307.9</v>
      </c>
      <c r="AN11" s="55"/>
      <c r="AO11" s="55"/>
      <c r="AP11" s="55"/>
      <c r="AQ11" s="55"/>
      <c r="AR11" s="55"/>
      <c r="AS11" s="55"/>
      <c r="AT11" s="55"/>
      <c r="AU11" s="1"/>
      <c r="AX11" t="s">
        <v>31</v>
      </c>
      <c r="AY11" s="45">
        <f t="shared" si="4"/>
        <v>1041843</v>
      </c>
      <c r="AZ11" s="45">
        <f t="shared" si="5"/>
        <v>1127199</v>
      </c>
      <c r="BA11" s="45">
        <f t="shared" si="6"/>
        <v>1181825</v>
      </c>
      <c r="BE11" t="s">
        <v>31</v>
      </c>
      <c r="BF11" s="45">
        <v>451362</v>
      </c>
      <c r="BG11" s="45">
        <v>590481</v>
      </c>
      <c r="BH11" s="45"/>
      <c r="BI11" s="45">
        <v>486440</v>
      </c>
      <c r="BJ11" s="45">
        <v>640759</v>
      </c>
      <c r="BK11" s="45"/>
      <c r="BL11" s="45">
        <v>523117</v>
      </c>
      <c r="BM11" s="45">
        <v>658708</v>
      </c>
      <c r="BN11" s="45"/>
    </row>
    <row r="12" spans="1:66" x14ac:dyDescent="0.35">
      <c r="A12" s="27" t="s">
        <v>921</v>
      </c>
      <c r="B12" s="1" t="s">
        <v>32</v>
      </c>
      <c r="C12" s="6">
        <f t="shared" si="0"/>
        <v>847.30200000000002</v>
      </c>
      <c r="D12" s="6">
        <f t="shared" si="1"/>
        <v>200.69261592481143</v>
      </c>
      <c r="E12" s="6">
        <f t="shared" si="7"/>
        <v>170.04725485832461</v>
      </c>
      <c r="F12" s="21">
        <f>xGDP!D12</f>
        <v>170.04725485832458</v>
      </c>
      <c r="G12" s="6">
        <f t="shared" si="8"/>
        <v>200.69261592481143</v>
      </c>
      <c r="H12" s="243">
        <f t="shared" si="9"/>
        <v>170.04725485832461</v>
      </c>
      <c r="I12" s="177">
        <v>1</v>
      </c>
      <c r="J12" s="177">
        <f t="shared" si="10"/>
        <v>170.04725485832461</v>
      </c>
      <c r="K12" s="7">
        <v>0.93528990014585056</v>
      </c>
      <c r="L12" s="177">
        <f t="shared" si="11"/>
        <v>159.04348001651843</v>
      </c>
      <c r="M12" s="116">
        <f t="shared" si="12"/>
        <v>0.12266454558297449</v>
      </c>
      <c r="N12" s="102">
        <v>1</v>
      </c>
      <c r="O12" s="1"/>
      <c r="P12" s="87" t="s">
        <v>32</v>
      </c>
      <c r="Q12" s="14">
        <f t="shared" si="13"/>
        <v>847.30200000000002</v>
      </c>
      <c r="R12" s="14">
        <f>xGDP!E12</f>
        <v>170.04725485832458</v>
      </c>
      <c r="S12" s="14">
        <f t="shared" si="14"/>
        <v>200.69261592481143</v>
      </c>
      <c r="T12" s="14">
        <v>224.9563</v>
      </c>
      <c r="U12" s="246">
        <f t="shared" si="15"/>
        <v>0.892140455389831</v>
      </c>
      <c r="V12" s="1"/>
      <c r="W12" s="89" t="s">
        <v>35</v>
      </c>
      <c r="X12" s="38">
        <f t="shared" si="2"/>
        <v>1082.364</v>
      </c>
      <c r="Y12" s="38">
        <f t="shared" si="3"/>
        <v>221.54859999999999</v>
      </c>
      <c r="Z12" s="53" t="s">
        <v>1080</v>
      </c>
      <c r="AA12" s="53" t="s">
        <v>1100</v>
      </c>
      <c r="AB12" s="55">
        <v>1082364</v>
      </c>
      <c r="AC12" s="55">
        <v>1186731</v>
      </c>
      <c r="AD12" s="55">
        <v>1247584</v>
      </c>
      <c r="AE12" s="55"/>
      <c r="AF12" s="55"/>
      <c r="AG12" s="55"/>
      <c r="AH12" s="55"/>
      <c r="AI12" s="55"/>
      <c r="AJ12" s="55"/>
      <c r="AK12" s="240" t="s">
        <v>1103</v>
      </c>
      <c r="AL12" s="55">
        <v>221548.6</v>
      </c>
      <c r="AM12" s="55">
        <v>162407</v>
      </c>
      <c r="AN12" s="55"/>
      <c r="AO12" s="55"/>
      <c r="AP12" s="55"/>
      <c r="AQ12" s="55"/>
      <c r="AR12" s="55"/>
      <c r="AS12" s="55"/>
      <c r="AT12" s="55"/>
      <c r="AU12" s="1"/>
      <c r="AX12" t="s">
        <v>1080</v>
      </c>
      <c r="AY12" s="45">
        <f t="shared" si="4"/>
        <v>1082364</v>
      </c>
      <c r="AZ12" s="45">
        <f t="shared" si="5"/>
        <v>1186731</v>
      </c>
      <c r="BA12" s="45">
        <f t="shared" si="6"/>
        <v>1247584</v>
      </c>
      <c r="BE12" t="s">
        <v>1080</v>
      </c>
      <c r="BF12" s="45">
        <v>574500</v>
      </c>
      <c r="BG12" s="45">
        <v>483898</v>
      </c>
      <c r="BH12" s="45">
        <v>23966</v>
      </c>
      <c r="BI12" s="45">
        <v>661583</v>
      </c>
      <c r="BJ12" s="45">
        <v>498790</v>
      </c>
      <c r="BK12" s="45">
        <v>26358</v>
      </c>
      <c r="BL12" s="45">
        <v>674257</v>
      </c>
      <c r="BM12" s="45">
        <v>546788</v>
      </c>
      <c r="BN12" s="45">
        <v>26539</v>
      </c>
    </row>
    <row r="13" spans="1:66" x14ac:dyDescent="0.35">
      <c r="A13" s="27" t="s">
        <v>922</v>
      </c>
      <c r="B13" s="1" t="s">
        <v>35</v>
      </c>
      <c r="C13" s="6">
        <f t="shared" si="0"/>
        <v>1082.364</v>
      </c>
      <c r="D13" s="6">
        <f t="shared" si="1"/>
        <v>139.85909332430555</v>
      </c>
      <c r="E13" s="6">
        <f t="shared" si="7"/>
        <v>151.37844768686867</v>
      </c>
      <c r="F13" s="21">
        <f>xGDP!D13</f>
        <v>151.37844768686864</v>
      </c>
      <c r="G13" s="6">
        <f t="shared" si="8"/>
        <v>139.85909332430555</v>
      </c>
      <c r="H13" s="243">
        <f t="shared" si="9"/>
        <v>151.37844768686867</v>
      </c>
      <c r="I13" s="177">
        <v>1</v>
      </c>
      <c r="J13" s="177">
        <f t="shared" si="10"/>
        <v>151.37844768686867</v>
      </c>
      <c r="K13" s="7">
        <v>0.93528990014585067</v>
      </c>
      <c r="L13" s="177">
        <f t="shared" si="11"/>
        <v>141.58273322128528</v>
      </c>
      <c r="M13" s="116">
        <f t="shared" si="12"/>
        <v>0.10919769632292181</v>
      </c>
      <c r="N13" s="102">
        <v>1</v>
      </c>
      <c r="O13" s="1"/>
      <c r="P13" s="87" t="s">
        <v>35</v>
      </c>
      <c r="Q13" s="14">
        <f t="shared" si="13"/>
        <v>1082.364</v>
      </c>
      <c r="R13" s="14">
        <f>xGDP!E13</f>
        <v>151.37844768686864</v>
      </c>
      <c r="S13" s="14">
        <f t="shared" si="14"/>
        <v>139.85909332430555</v>
      </c>
      <c r="T13" s="14">
        <v>221.54859999999999</v>
      </c>
      <c r="U13" s="246">
        <f t="shared" si="15"/>
        <v>0.63127951756095746</v>
      </c>
      <c r="V13" s="1"/>
      <c r="W13" s="89" t="s">
        <v>32</v>
      </c>
      <c r="X13" s="38">
        <f t="shared" si="2"/>
        <v>847.30200000000002</v>
      </c>
      <c r="Y13" s="38">
        <f t="shared" si="3"/>
        <v>224.9563</v>
      </c>
      <c r="Z13" s="53" t="s">
        <v>1081</v>
      </c>
      <c r="AA13" s="53" t="s">
        <v>1100</v>
      </c>
      <c r="AB13" s="55">
        <v>847302</v>
      </c>
      <c r="AC13" s="55">
        <v>916063</v>
      </c>
      <c r="AD13" s="55">
        <v>973408</v>
      </c>
      <c r="AE13" s="55"/>
      <c r="AF13" s="55"/>
      <c r="AG13" s="55"/>
      <c r="AH13" s="55"/>
      <c r="AI13" s="55"/>
      <c r="AJ13" s="55"/>
      <c r="AK13" s="240" t="s">
        <v>1103</v>
      </c>
      <c r="AL13" s="55">
        <v>224956.3</v>
      </c>
      <c r="AM13" s="55">
        <v>223102.5</v>
      </c>
      <c r="AN13" s="55"/>
      <c r="AO13" s="55"/>
      <c r="AP13" s="55"/>
      <c r="AQ13" s="55"/>
      <c r="AR13" s="55"/>
      <c r="AS13" s="55"/>
      <c r="AT13" s="55"/>
      <c r="AU13" s="1"/>
      <c r="AX13" t="s">
        <v>1081</v>
      </c>
      <c r="AY13" s="45">
        <f t="shared" si="4"/>
        <v>847302</v>
      </c>
      <c r="AZ13" s="45">
        <f t="shared" si="5"/>
        <v>916063</v>
      </c>
      <c r="BA13" s="45">
        <f t="shared" si="6"/>
        <v>973408</v>
      </c>
      <c r="BE13" t="s">
        <v>1081</v>
      </c>
      <c r="BF13" s="45">
        <v>378906</v>
      </c>
      <c r="BG13" s="45">
        <v>398934</v>
      </c>
      <c r="BH13" s="45">
        <v>69462</v>
      </c>
      <c r="BI13" s="45">
        <v>439512</v>
      </c>
      <c r="BJ13" s="45">
        <v>396064</v>
      </c>
      <c r="BK13" s="45">
        <v>80487</v>
      </c>
      <c r="BL13" s="45">
        <v>468931</v>
      </c>
      <c r="BM13" s="45">
        <v>422266</v>
      </c>
      <c r="BN13" s="45">
        <v>82211</v>
      </c>
    </row>
    <row r="14" spans="1:66" x14ac:dyDescent="0.35">
      <c r="A14" s="27" t="s">
        <v>923</v>
      </c>
      <c r="B14" s="1" t="s">
        <v>29</v>
      </c>
      <c r="C14" s="6">
        <f t="shared" si="0"/>
        <v>1041.8430000000001</v>
      </c>
      <c r="D14" s="6">
        <f t="shared" si="1"/>
        <v>120.36826744670381</v>
      </c>
      <c r="E14" s="6">
        <f t="shared" si="7"/>
        <v>125.40483686147624</v>
      </c>
      <c r="F14" s="21">
        <f>xGDP!D14</f>
        <v>125.40483686147626</v>
      </c>
      <c r="G14" s="6">
        <f t="shared" si="8"/>
        <v>120.36826744670381</v>
      </c>
      <c r="H14" s="243">
        <f t="shared" si="9"/>
        <v>125.40483686147624</v>
      </c>
      <c r="I14" s="177">
        <v>1</v>
      </c>
      <c r="J14" s="177">
        <f t="shared" si="10"/>
        <v>125.40483686147624</v>
      </c>
      <c r="K14" s="7">
        <v>0.93528990014585056</v>
      </c>
      <c r="L14" s="177">
        <f t="shared" si="11"/>
        <v>117.28987734597679</v>
      </c>
      <c r="M14" s="116">
        <f t="shared" si="12"/>
        <v>9.0461485781327053E-2</v>
      </c>
      <c r="N14" s="102">
        <v>1</v>
      </c>
      <c r="O14" s="1"/>
      <c r="P14" s="87" t="s">
        <v>29</v>
      </c>
      <c r="Q14" s="14">
        <f t="shared" si="13"/>
        <v>1041.8430000000001</v>
      </c>
      <c r="R14" s="14">
        <f>xGDP!E14</f>
        <v>125.40483686147626</v>
      </c>
      <c r="S14" s="14">
        <f t="shared" si="14"/>
        <v>120.36826744670381</v>
      </c>
      <c r="T14" s="14">
        <v>279.93020000000001</v>
      </c>
      <c r="U14" s="246">
        <f t="shared" si="15"/>
        <v>0.4299938607792364</v>
      </c>
      <c r="V14" s="1"/>
      <c r="W14" s="89" t="s">
        <v>38</v>
      </c>
      <c r="X14" s="38">
        <f t="shared" si="2"/>
        <v>222.761</v>
      </c>
      <c r="Y14" s="38">
        <f t="shared" si="3"/>
        <v>264.6721</v>
      </c>
      <c r="Z14" s="53" t="s">
        <v>1082</v>
      </c>
      <c r="AA14" s="53" t="s">
        <v>1100</v>
      </c>
      <c r="AB14" s="55">
        <v>222761</v>
      </c>
      <c r="AC14" s="55">
        <v>167984</v>
      </c>
      <c r="AD14" s="55">
        <v>171804</v>
      </c>
      <c r="AE14" s="55"/>
      <c r="AF14" s="55"/>
      <c r="AG14" s="55"/>
      <c r="AH14" s="55"/>
      <c r="AI14" s="55"/>
      <c r="AJ14" s="55"/>
      <c r="AK14" s="240" t="s">
        <v>1103</v>
      </c>
      <c r="AL14" s="55">
        <v>264672.09999999998</v>
      </c>
      <c r="AM14" s="55">
        <v>176627</v>
      </c>
      <c r="AN14" s="55"/>
      <c r="AO14" s="55"/>
      <c r="AP14" s="55"/>
      <c r="AQ14" s="55"/>
      <c r="AR14" s="55"/>
      <c r="AS14" s="55"/>
      <c r="AT14" s="55"/>
      <c r="AU14" s="1"/>
      <c r="AX14" t="s">
        <v>1082</v>
      </c>
      <c r="AY14" s="45">
        <f t="shared" si="4"/>
        <v>222761</v>
      </c>
      <c r="AZ14" s="45">
        <f t="shared" si="5"/>
        <v>167984</v>
      </c>
      <c r="BA14" s="45">
        <f t="shared" si="6"/>
        <v>171804</v>
      </c>
      <c r="BE14" t="s">
        <v>1082</v>
      </c>
      <c r="BF14" s="45">
        <v>129630</v>
      </c>
      <c r="BG14" s="45">
        <v>93131</v>
      </c>
      <c r="BH14" s="45"/>
      <c r="BI14" s="45">
        <v>70653</v>
      </c>
      <c r="BJ14" s="45">
        <v>97331</v>
      </c>
      <c r="BK14" s="45"/>
      <c r="BL14" s="45">
        <v>71104</v>
      </c>
      <c r="BM14" s="45">
        <v>100700</v>
      </c>
      <c r="BN14" s="45"/>
    </row>
    <row r="15" spans="1:66" x14ac:dyDescent="0.35">
      <c r="A15" s="27" t="s">
        <v>924</v>
      </c>
      <c r="B15" s="1" t="s">
        <v>38</v>
      </c>
      <c r="C15" s="6">
        <f t="shared" si="0"/>
        <v>222.761</v>
      </c>
      <c r="D15" s="6">
        <f t="shared" si="1"/>
        <v>95.689089213601164</v>
      </c>
      <c r="E15" s="6">
        <f t="shared" si="7"/>
        <v>21.31579720231101</v>
      </c>
      <c r="F15" s="21">
        <f>xGDP!D15</f>
        <v>21.31579720231101</v>
      </c>
      <c r="G15" s="6">
        <f t="shared" si="8"/>
        <v>95.689089213601164</v>
      </c>
      <c r="H15" s="243">
        <f t="shared" si="9"/>
        <v>21.31579720231101</v>
      </c>
      <c r="I15" s="177">
        <v>1</v>
      </c>
      <c r="J15" s="177">
        <f t="shared" si="10"/>
        <v>21.31579720231101</v>
      </c>
      <c r="K15" s="7">
        <v>0.93528990014585056</v>
      </c>
      <c r="L15" s="177">
        <f t="shared" si="11"/>
        <v>19.936449836878666</v>
      </c>
      <c r="M15" s="116">
        <f t="shared" si="12"/>
        <v>1.5376270435760682E-2</v>
      </c>
      <c r="N15" s="102">
        <v>1</v>
      </c>
      <c r="O15" s="1"/>
      <c r="P15" s="87" t="s">
        <v>38</v>
      </c>
      <c r="Q15" s="14">
        <f t="shared" si="13"/>
        <v>222.761</v>
      </c>
      <c r="R15" s="14">
        <f>xGDP!E15</f>
        <v>21.31579720231101</v>
      </c>
      <c r="S15" s="14">
        <f t="shared" si="14"/>
        <v>95.689089213601164</v>
      </c>
      <c r="T15" s="14">
        <v>264.6721</v>
      </c>
      <c r="U15" s="246">
        <f t="shared" si="15"/>
        <v>0.36153825512247478</v>
      </c>
      <c r="V15" s="1"/>
      <c r="W15" s="89" t="s">
        <v>908</v>
      </c>
      <c r="X15" s="38">
        <f t="shared" si="2"/>
        <v>731.34900000000005</v>
      </c>
      <c r="Y15" s="38">
        <f t="shared" si="3"/>
        <v>247.018</v>
      </c>
      <c r="Z15" s="53" t="s">
        <v>1084</v>
      </c>
      <c r="AA15" s="53" t="s">
        <v>1100</v>
      </c>
      <c r="AB15" s="55">
        <v>731349</v>
      </c>
      <c r="AC15" s="55">
        <v>759696</v>
      </c>
      <c r="AD15" s="55">
        <v>820917</v>
      </c>
      <c r="AE15" s="55"/>
      <c r="AF15" s="55"/>
      <c r="AG15" s="55"/>
      <c r="AH15" s="55"/>
      <c r="AI15" s="55"/>
      <c r="AJ15" s="55"/>
      <c r="AK15" s="240" t="s">
        <v>1103</v>
      </c>
      <c r="AL15" s="55">
        <v>247018</v>
      </c>
      <c r="AM15" s="55">
        <v>204961</v>
      </c>
      <c r="AN15" s="55"/>
      <c r="AO15" s="55"/>
      <c r="AP15" s="55"/>
      <c r="AQ15" s="55"/>
      <c r="AR15" s="55"/>
      <c r="AS15" s="55"/>
      <c r="AT15" s="55"/>
      <c r="AU15" s="1"/>
      <c r="AX15" t="s">
        <v>1083</v>
      </c>
      <c r="AY15" s="45">
        <f t="shared" si="4"/>
        <v>1739007</v>
      </c>
      <c r="AZ15" s="45">
        <f t="shared" si="5"/>
        <v>1769697</v>
      </c>
      <c r="BA15" s="45">
        <f t="shared" si="6"/>
        <v>1850632</v>
      </c>
      <c r="BE15" t="s">
        <v>1083</v>
      </c>
      <c r="BF15" s="45">
        <v>985485</v>
      </c>
      <c r="BG15" s="45">
        <v>753522</v>
      </c>
      <c r="BH15" s="45"/>
      <c r="BI15" s="45">
        <v>952684</v>
      </c>
      <c r="BJ15" s="45">
        <v>817013</v>
      </c>
      <c r="BK15" s="45"/>
      <c r="BL15" s="45">
        <v>1020141</v>
      </c>
      <c r="BM15" s="45">
        <v>830491</v>
      </c>
      <c r="BN15" s="45"/>
    </row>
    <row r="16" spans="1:66" x14ac:dyDescent="0.35">
      <c r="A16" s="27" t="s">
        <v>925</v>
      </c>
      <c r="B16" s="1" t="s">
        <v>905</v>
      </c>
      <c r="C16" s="6">
        <f t="shared" si="0"/>
        <v>454.17399999999998</v>
      </c>
      <c r="D16" s="6">
        <f t="shared" si="1"/>
        <v>496.81119847120533</v>
      </c>
      <c r="E16" s="6">
        <f t="shared" si="7"/>
        <v>225.6387292544612</v>
      </c>
      <c r="F16" s="21">
        <f>xGDP!D16</f>
        <v>225.63872925446117</v>
      </c>
      <c r="G16" s="6">
        <f t="shared" si="8"/>
        <v>496.81119847120527</v>
      </c>
      <c r="H16" s="243">
        <f t="shared" si="9"/>
        <v>225.6387292544612</v>
      </c>
      <c r="I16" s="177">
        <v>1</v>
      </c>
      <c r="J16" s="177">
        <f t="shared" si="10"/>
        <v>225.6387292544612</v>
      </c>
      <c r="K16" s="7">
        <v>0.95070323649611488</v>
      </c>
      <c r="L16" s="177">
        <f t="shared" si="11"/>
        <v>214.51547018108687</v>
      </c>
      <c r="M16" s="116">
        <f t="shared" si="12"/>
        <v>0.16544810681675345</v>
      </c>
      <c r="N16" s="102">
        <v>1</v>
      </c>
      <c r="O16" s="1"/>
      <c r="P16" s="87" t="s">
        <v>905</v>
      </c>
      <c r="Q16" s="14">
        <f t="shared" si="13"/>
        <v>454.17399999999998</v>
      </c>
      <c r="R16" s="14">
        <f>xGDP!E16</f>
        <v>225.63872925446117</v>
      </c>
      <c r="S16" s="14">
        <f t="shared" si="14"/>
        <v>496.81119847120527</v>
      </c>
      <c r="T16" s="14">
        <v>456.46899999999999</v>
      </c>
      <c r="U16" s="246">
        <f t="shared" si="15"/>
        <v>1.0883788350823502</v>
      </c>
      <c r="V16" s="1"/>
      <c r="W16" s="89" t="s">
        <v>909</v>
      </c>
      <c r="X16" s="38">
        <f t="shared" si="2"/>
        <v>224.34399999999999</v>
      </c>
      <c r="Y16" s="38">
        <f t="shared" si="3"/>
        <v>247.018</v>
      </c>
      <c r="Z16" s="53" t="s">
        <v>1085</v>
      </c>
      <c r="AA16" s="53" t="s">
        <v>1100</v>
      </c>
      <c r="AB16" s="55">
        <v>224344</v>
      </c>
      <c r="AC16" s="55">
        <v>229340</v>
      </c>
      <c r="AD16" s="55">
        <v>241210</v>
      </c>
      <c r="AE16" s="55"/>
      <c r="AF16" s="55"/>
      <c r="AG16" s="55"/>
      <c r="AH16" s="55"/>
      <c r="AI16" s="55"/>
      <c r="AJ16" s="55"/>
      <c r="AK16" s="240" t="s">
        <v>1103</v>
      </c>
      <c r="AL16" s="55">
        <v>247018</v>
      </c>
      <c r="AM16" s="55">
        <v>204961</v>
      </c>
      <c r="AN16" s="55"/>
      <c r="AO16" s="55"/>
      <c r="AP16" s="55"/>
      <c r="AQ16" s="55"/>
      <c r="AR16" s="55"/>
      <c r="AS16" s="55"/>
      <c r="AT16" s="55"/>
      <c r="AU16" s="1"/>
      <c r="AX16" t="s">
        <v>1084</v>
      </c>
      <c r="AY16" s="45">
        <f t="shared" si="4"/>
        <v>731349</v>
      </c>
      <c r="AZ16" s="45">
        <f t="shared" si="5"/>
        <v>759696</v>
      </c>
      <c r="BA16" s="45">
        <f t="shared" si="6"/>
        <v>820917</v>
      </c>
      <c r="BE16" t="s">
        <v>1084</v>
      </c>
      <c r="BF16" s="45">
        <v>415868</v>
      </c>
      <c r="BG16" s="45">
        <v>315481</v>
      </c>
      <c r="BH16" s="45"/>
      <c r="BI16" s="45">
        <v>406044</v>
      </c>
      <c r="BJ16" s="45">
        <v>353652</v>
      </c>
      <c r="BK16" s="45"/>
      <c r="BL16" s="45">
        <v>456351</v>
      </c>
      <c r="BM16" s="45">
        <v>364566</v>
      </c>
      <c r="BN16" s="45"/>
    </row>
    <row r="17" spans="1:77" x14ac:dyDescent="0.35">
      <c r="A17" s="27" t="s">
        <v>926</v>
      </c>
      <c r="B17" s="1" t="s">
        <v>906</v>
      </c>
      <c r="C17" s="6">
        <f t="shared" si="0"/>
        <v>12.423</v>
      </c>
      <c r="D17" s="6">
        <f t="shared" si="1"/>
        <v>1775.9911845037668</v>
      </c>
      <c r="E17" s="6">
        <f t="shared" si="7"/>
        <v>22.063138485090295</v>
      </c>
      <c r="F17" s="21">
        <f>xGDP!D17</f>
        <v>22.063138485090295</v>
      </c>
      <c r="G17" s="6">
        <f t="shared" si="8"/>
        <v>1775.9911845037668</v>
      </c>
      <c r="H17" s="243">
        <f t="shared" si="9"/>
        <v>22.063138485090295</v>
      </c>
      <c r="I17" s="177">
        <v>1</v>
      </c>
      <c r="J17" s="177">
        <f t="shared" si="10"/>
        <v>22.063138485090295</v>
      </c>
      <c r="K17" s="7">
        <v>0.95070323649611488</v>
      </c>
      <c r="L17" s="177">
        <f t="shared" si="11"/>
        <v>20.975497165037332</v>
      </c>
      <c r="M17" s="116">
        <f t="shared" si="12"/>
        <v>1.6177650462999453E-2</v>
      </c>
      <c r="N17" s="102">
        <v>1</v>
      </c>
      <c r="O17" s="1"/>
      <c r="P17" s="87" t="s">
        <v>906</v>
      </c>
      <c r="Q17" s="14">
        <f t="shared" si="13"/>
        <v>12.423</v>
      </c>
      <c r="R17" s="14">
        <f>xGDP!E17</f>
        <v>22.063138485090295</v>
      </c>
      <c r="S17" s="14">
        <f t="shared" si="14"/>
        <v>1775.9911845037668</v>
      </c>
      <c r="T17" s="14">
        <v>1024.0140999999999</v>
      </c>
      <c r="U17" s="246">
        <f t="shared" si="15"/>
        <v>1.7343425100335699</v>
      </c>
      <c r="V17" s="1"/>
      <c r="W17" s="89" t="s">
        <v>907</v>
      </c>
      <c r="X17" s="38">
        <f t="shared" si="2"/>
        <v>783.31399999999996</v>
      </c>
      <c r="Y17" s="38">
        <f t="shared" si="3"/>
        <v>247.018</v>
      </c>
      <c r="Z17" s="53" t="s">
        <v>1086</v>
      </c>
      <c r="AA17" s="53" t="s">
        <v>1100</v>
      </c>
      <c r="AB17" s="55">
        <v>783314</v>
      </c>
      <c r="AC17" s="55">
        <v>780660</v>
      </c>
      <c r="AD17" s="55">
        <v>805783</v>
      </c>
      <c r="AE17" s="55"/>
      <c r="AF17" s="55"/>
      <c r="AG17" s="55"/>
      <c r="AH17" s="55"/>
      <c r="AI17" s="55"/>
      <c r="AJ17" s="55"/>
      <c r="AK17" s="240" t="s">
        <v>1103</v>
      </c>
      <c r="AL17" s="55">
        <v>247018</v>
      </c>
      <c r="AM17" s="55">
        <v>204961</v>
      </c>
      <c r="AN17" s="55"/>
      <c r="AO17" s="55"/>
      <c r="AP17" s="55"/>
      <c r="AQ17" s="55"/>
      <c r="AR17" s="55"/>
      <c r="AS17" s="55"/>
      <c r="AT17" s="55"/>
      <c r="AU17" s="1"/>
      <c r="AX17" t="s">
        <v>1085</v>
      </c>
      <c r="AY17" s="45">
        <f t="shared" si="4"/>
        <v>224344</v>
      </c>
      <c r="AZ17" s="45">
        <f t="shared" si="5"/>
        <v>229340</v>
      </c>
      <c r="BA17" s="45">
        <f t="shared" si="6"/>
        <v>241210</v>
      </c>
      <c r="BE17" t="s">
        <v>1085</v>
      </c>
      <c r="BF17" s="45">
        <v>113032</v>
      </c>
      <c r="BG17" s="45">
        <v>111312</v>
      </c>
      <c r="BH17" s="45"/>
      <c r="BI17" s="45">
        <v>112283</v>
      </c>
      <c r="BJ17" s="45">
        <v>117057</v>
      </c>
      <c r="BK17" s="45"/>
      <c r="BL17" s="45">
        <v>112937</v>
      </c>
      <c r="BM17" s="45">
        <v>128273</v>
      </c>
      <c r="BN17" s="45"/>
    </row>
    <row r="18" spans="1:77" x14ac:dyDescent="0.35">
      <c r="A18" s="27" t="s">
        <v>927</v>
      </c>
      <c r="B18" s="1" t="s">
        <v>46</v>
      </c>
      <c r="C18" s="6">
        <f t="shared" si="0"/>
        <v>318.899</v>
      </c>
      <c r="D18" s="6">
        <f t="shared" si="1"/>
        <v>0</v>
      </c>
      <c r="E18" s="6">
        <f t="shared" si="7"/>
        <v>0</v>
      </c>
      <c r="F18" s="21">
        <f>xGDP!D18</f>
        <v>149.0880087507179</v>
      </c>
      <c r="G18" s="6">
        <f t="shared" si="8"/>
        <v>467.50854894721493</v>
      </c>
      <c r="H18" s="243">
        <f t="shared" si="9"/>
        <v>149.08800875071788</v>
      </c>
      <c r="I18" s="177">
        <v>1</v>
      </c>
      <c r="J18" s="177">
        <f t="shared" si="10"/>
        <v>149.08800875071788</v>
      </c>
      <c r="K18" s="7">
        <v>0.95070323649611477</v>
      </c>
      <c r="L18" s="177">
        <f t="shared" si="11"/>
        <v>141.73845244206856</v>
      </c>
      <c r="M18" s="116">
        <f t="shared" si="12"/>
        <v>0.10931779698629973</v>
      </c>
      <c r="N18" s="102">
        <v>1</v>
      </c>
      <c r="O18" s="1"/>
      <c r="P18" s="87" t="s">
        <v>46</v>
      </c>
      <c r="Q18" s="14">
        <f t="shared" si="13"/>
        <v>318.899</v>
      </c>
      <c r="R18" s="14">
        <f>xGDP!E18</f>
        <v>149.0880087507179</v>
      </c>
      <c r="S18" s="14">
        <f t="shared" si="14"/>
        <v>467.50854894721493</v>
      </c>
      <c r="T18" s="14"/>
      <c r="U18" s="246">
        <f t="shared" si="15"/>
        <v>1</v>
      </c>
      <c r="V18" s="1"/>
      <c r="W18" s="89" t="s">
        <v>905</v>
      </c>
      <c r="X18" s="38">
        <f t="shared" si="2"/>
        <v>454.17399999999998</v>
      </c>
      <c r="Y18" s="38">
        <f t="shared" si="3"/>
        <v>456.46899999999999</v>
      </c>
      <c r="Z18" s="53" t="s">
        <v>1095</v>
      </c>
      <c r="AA18" s="53" t="s">
        <v>1100</v>
      </c>
      <c r="AB18" s="55">
        <v>454174</v>
      </c>
      <c r="AC18" s="55">
        <v>485756</v>
      </c>
      <c r="AD18" s="55">
        <v>484251</v>
      </c>
      <c r="AE18" s="55"/>
      <c r="AF18" s="55"/>
      <c r="AG18" s="55"/>
      <c r="AH18" s="55"/>
      <c r="AI18" s="55"/>
      <c r="AJ18" s="55"/>
      <c r="AK18" s="240" t="s">
        <v>1103</v>
      </c>
      <c r="AL18" s="55">
        <v>456469</v>
      </c>
      <c r="AM18" s="55">
        <v>387629.5</v>
      </c>
      <c r="AN18" s="55"/>
      <c r="AO18" s="55"/>
      <c r="AP18" s="55"/>
      <c r="AQ18" s="55"/>
      <c r="AR18" s="55"/>
      <c r="AS18" s="55"/>
      <c r="AT18" s="55"/>
      <c r="AU18" s="1"/>
      <c r="AX18" t="s">
        <v>1086</v>
      </c>
      <c r="AY18" s="45">
        <f t="shared" si="4"/>
        <v>783314</v>
      </c>
      <c r="AZ18" s="45">
        <f t="shared" si="5"/>
        <v>780660</v>
      </c>
      <c r="BA18" s="45">
        <f t="shared" si="6"/>
        <v>805783</v>
      </c>
      <c r="BE18" t="s">
        <v>1086</v>
      </c>
      <c r="BF18" s="45">
        <v>456585</v>
      </c>
      <c r="BG18" s="45">
        <v>326729</v>
      </c>
      <c r="BH18" s="45"/>
      <c r="BI18" s="45">
        <v>434356</v>
      </c>
      <c r="BJ18" s="45">
        <v>346304</v>
      </c>
      <c r="BK18" s="45"/>
      <c r="BL18" s="45">
        <v>450853</v>
      </c>
      <c r="BM18" s="45">
        <v>354930</v>
      </c>
      <c r="BN18" s="45"/>
    </row>
    <row r="19" spans="1:77" x14ac:dyDescent="0.35">
      <c r="A19" s="27" t="s">
        <v>928</v>
      </c>
      <c r="B19" s="1" t="s">
        <v>907</v>
      </c>
      <c r="C19" s="6">
        <f t="shared" si="0"/>
        <v>783.31399999999996</v>
      </c>
      <c r="D19" s="6">
        <f t="shared" si="1"/>
        <v>104.64462566752225</v>
      </c>
      <c r="E19" s="6">
        <f t="shared" si="7"/>
        <v>81.969600310129522</v>
      </c>
      <c r="F19" s="21">
        <f>xGDP!D19</f>
        <v>81.969600310129522</v>
      </c>
      <c r="G19" s="6">
        <f t="shared" si="8"/>
        <v>104.64462566752225</v>
      </c>
      <c r="H19" s="243">
        <f t="shared" si="9"/>
        <v>81.969600310129522</v>
      </c>
      <c r="I19" s="177">
        <v>1</v>
      </c>
      <c r="J19" s="177">
        <f t="shared" si="10"/>
        <v>81.969600310129522</v>
      </c>
      <c r="K19" s="7">
        <v>0.9779012456844618</v>
      </c>
      <c r="L19" s="177">
        <f t="shared" si="11"/>
        <v>80.158174251533111</v>
      </c>
      <c r="M19" s="116">
        <f t="shared" si="12"/>
        <v>6.1823131751795005E-2</v>
      </c>
      <c r="N19" s="102">
        <v>1</v>
      </c>
      <c r="O19" s="1"/>
      <c r="P19" s="87" t="s">
        <v>907</v>
      </c>
      <c r="Q19" s="14">
        <f t="shared" si="13"/>
        <v>783.31399999999996</v>
      </c>
      <c r="R19" s="14">
        <f>xGDP!E19</f>
        <v>81.969600310129522</v>
      </c>
      <c r="S19" s="14">
        <f t="shared" si="14"/>
        <v>104.64462566752225</v>
      </c>
      <c r="T19" s="14">
        <v>247.018</v>
      </c>
      <c r="U19" s="246">
        <f t="shared" si="15"/>
        <v>0.42363158015821617</v>
      </c>
      <c r="V19" s="1"/>
      <c r="W19" s="89" t="s">
        <v>906</v>
      </c>
      <c r="X19" s="38">
        <f t="shared" si="2"/>
        <v>12.423</v>
      </c>
      <c r="Y19" s="38">
        <f t="shared" si="3"/>
        <v>1024.0140999999999</v>
      </c>
      <c r="Z19" s="53" t="s">
        <v>1096</v>
      </c>
      <c r="AA19" s="53" t="s">
        <v>1100</v>
      </c>
      <c r="AB19" s="55">
        <v>12423</v>
      </c>
      <c r="AC19" s="55">
        <v>14827</v>
      </c>
      <c r="AD19" s="55">
        <v>15400</v>
      </c>
      <c r="AE19" s="55"/>
      <c r="AF19" s="55"/>
      <c r="AG19" s="55"/>
      <c r="AH19" s="55"/>
      <c r="AI19" s="55"/>
      <c r="AJ19" s="55"/>
      <c r="AK19" s="240" t="s">
        <v>1103</v>
      </c>
      <c r="AL19" s="55">
        <v>1024014.1</v>
      </c>
      <c r="AM19" s="55">
        <v>797632.3</v>
      </c>
      <c r="AN19" s="55"/>
      <c r="AO19" s="55"/>
      <c r="AP19" s="55"/>
      <c r="AQ19" s="55"/>
      <c r="AR19" s="55"/>
      <c r="AS19" s="55"/>
      <c r="AT19" s="55"/>
      <c r="AU19" s="1"/>
      <c r="AX19" t="s">
        <v>1095</v>
      </c>
      <c r="AY19" s="45">
        <f t="shared" si="4"/>
        <v>454174</v>
      </c>
      <c r="AZ19" s="45">
        <f t="shared" si="5"/>
        <v>485756</v>
      </c>
      <c r="BA19" s="45">
        <f t="shared" si="6"/>
        <v>484251</v>
      </c>
      <c r="BE19" t="s">
        <v>1095</v>
      </c>
      <c r="BF19" s="45">
        <v>224233</v>
      </c>
      <c r="BG19" s="45">
        <v>226131</v>
      </c>
      <c r="BH19" s="45">
        <v>3810</v>
      </c>
      <c r="BI19" s="45">
        <v>251189</v>
      </c>
      <c r="BJ19" s="45">
        <v>233540</v>
      </c>
      <c r="BK19" s="45">
        <v>1027</v>
      </c>
      <c r="BL19" s="45">
        <v>252569</v>
      </c>
      <c r="BM19" s="45">
        <v>230744</v>
      </c>
      <c r="BN19" s="45">
        <v>938</v>
      </c>
    </row>
    <row r="20" spans="1:77" x14ac:dyDescent="0.35">
      <c r="A20" s="27" t="s">
        <v>929</v>
      </c>
      <c r="B20" s="1" t="s">
        <v>908</v>
      </c>
      <c r="C20" s="6">
        <f t="shared" si="0"/>
        <v>731.34900000000005</v>
      </c>
      <c r="D20" s="6">
        <f t="shared" si="1"/>
        <v>204.07481396527575</v>
      </c>
      <c r="E20" s="6">
        <f t="shared" si="7"/>
        <v>149.24991111869048</v>
      </c>
      <c r="F20" s="21">
        <f>xGDP!D20</f>
        <v>149.24991111869045</v>
      </c>
      <c r="G20" s="6">
        <f t="shared" si="8"/>
        <v>204.07481396527575</v>
      </c>
      <c r="H20" s="243">
        <f t="shared" si="9"/>
        <v>149.24991111869048</v>
      </c>
      <c r="I20" s="177">
        <v>1</v>
      </c>
      <c r="J20" s="177">
        <f t="shared" si="10"/>
        <v>149.24991111869048</v>
      </c>
      <c r="K20" s="7">
        <v>0.9779012456844618</v>
      </c>
      <c r="L20" s="177">
        <f t="shared" si="11"/>
        <v>145.95167400126263</v>
      </c>
      <c r="M20" s="116">
        <f t="shared" si="12"/>
        <v>0.11256730402642018</v>
      </c>
      <c r="N20" s="102">
        <v>1</v>
      </c>
      <c r="O20" s="1"/>
      <c r="P20" s="87" t="s">
        <v>908</v>
      </c>
      <c r="Q20" s="14">
        <f t="shared" si="13"/>
        <v>731.34900000000005</v>
      </c>
      <c r="R20" s="14">
        <f>xGDP!E20</f>
        <v>149.24991111869045</v>
      </c>
      <c r="S20" s="14">
        <f t="shared" si="14"/>
        <v>204.07481396527575</v>
      </c>
      <c r="T20" s="14">
        <v>247.018</v>
      </c>
      <c r="U20" s="246">
        <f t="shared" si="15"/>
        <v>0.82615361619507788</v>
      </c>
      <c r="V20" s="1"/>
      <c r="W20" s="89" t="s">
        <v>22</v>
      </c>
      <c r="X20" s="38">
        <f t="shared" si="2"/>
        <v>20.678000000000001</v>
      </c>
      <c r="Y20" s="38">
        <f t="shared" si="3"/>
        <v>1061.6885</v>
      </c>
      <c r="Z20" s="53" t="s">
        <v>1089</v>
      </c>
      <c r="AA20" s="53" t="s">
        <v>1100</v>
      </c>
      <c r="AB20" s="55">
        <v>20678</v>
      </c>
      <c r="AC20" s="55">
        <v>22280</v>
      </c>
      <c r="AD20" s="55">
        <v>19562</v>
      </c>
      <c r="AE20" s="55"/>
      <c r="AF20" s="55"/>
      <c r="AG20" s="55"/>
      <c r="AH20" s="55"/>
      <c r="AI20" s="55"/>
      <c r="AJ20" s="55"/>
      <c r="AK20" s="240" t="s">
        <v>1103</v>
      </c>
      <c r="AL20" s="55">
        <v>1061688.5</v>
      </c>
      <c r="AM20" s="55">
        <v>991562.4</v>
      </c>
      <c r="AN20" s="55"/>
      <c r="AO20" s="55"/>
      <c r="AP20" s="55"/>
      <c r="AQ20" s="55"/>
      <c r="AR20" s="55"/>
      <c r="AS20" s="55"/>
      <c r="AT20" s="55"/>
      <c r="AU20" s="1"/>
      <c r="AX20" t="s">
        <v>1096</v>
      </c>
      <c r="AY20" s="45">
        <f t="shared" si="4"/>
        <v>12423</v>
      </c>
      <c r="AZ20" s="45">
        <f t="shared" si="5"/>
        <v>14827</v>
      </c>
      <c r="BA20" s="45">
        <f t="shared" si="6"/>
        <v>15400</v>
      </c>
      <c r="BE20" t="s">
        <v>1096</v>
      </c>
      <c r="BF20" s="45">
        <v>6768</v>
      </c>
      <c r="BG20" s="45">
        <v>5600</v>
      </c>
      <c r="BH20" s="45">
        <v>55</v>
      </c>
      <c r="BI20" s="45">
        <v>9001</v>
      </c>
      <c r="BJ20" s="45">
        <v>5689</v>
      </c>
      <c r="BK20" s="45">
        <v>137</v>
      </c>
      <c r="BL20" s="45">
        <v>9115</v>
      </c>
      <c r="BM20" s="45">
        <v>6136</v>
      </c>
      <c r="BN20" s="45">
        <v>149</v>
      </c>
    </row>
    <row r="21" spans="1:77" x14ac:dyDescent="0.35">
      <c r="A21" s="27" t="s">
        <v>930</v>
      </c>
      <c r="B21" s="1" t="s">
        <v>909</v>
      </c>
      <c r="C21" s="6">
        <f t="shared" si="0"/>
        <v>224.34399999999999</v>
      </c>
      <c r="D21" s="6">
        <f t="shared" si="1"/>
        <v>120.64774832954967</v>
      </c>
      <c r="E21" s="6">
        <f t="shared" si="7"/>
        <v>27.066598451244491</v>
      </c>
      <c r="F21" s="21">
        <f>xGDP!D21</f>
        <v>27.066598451244488</v>
      </c>
      <c r="G21" s="6">
        <f t="shared" si="8"/>
        <v>120.64774832954967</v>
      </c>
      <c r="H21" s="243">
        <f t="shared" si="9"/>
        <v>27.066598451244491</v>
      </c>
      <c r="I21" s="177">
        <v>1</v>
      </c>
      <c r="J21" s="177">
        <f t="shared" si="10"/>
        <v>27.066598451244491</v>
      </c>
      <c r="K21" s="7">
        <v>0.9779012456844618</v>
      </c>
      <c r="L21" s="177">
        <f t="shared" si="11"/>
        <v>26.468460341913111</v>
      </c>
      <c r="M21" s="116">
        <f t="shared" si="12"/>
        <v>2.0414176423859332E-2</v>
      </c>
      <c r="N21" s="102">
        <v>1</v>
      </c>
      <c r="O21" s="1"/>
      <c r="P21" s="87" t="s">
        <v>909</v>
      </c>
      <c r="Q21" s="14">
        <f t="shared" si="13"/>
        <v>224.34399999999999</v>
      </c>
      <c r="R21" s="14">
        <f>xGDP!E21</f>
        <v>27.066598451244488</v>
      </c>
      <c r="S21" s="14">
        <f t="shared" si="14"/>
        <v>120.64774832954967</v>
      </c>
      <c r="T21" s="14">
        <v>247.018</v>
      </c>
      <c r="U21" s="246">
        <f t="shared" si="15"/>
        <v>0.48841682925758312</v>
      </c>
      <c r="V21" s="1"/>
      <c r="W21" s="89" t="s">
        <v>910</v>
      </c>
      <c r="X21" s="38">
        <f t="shared" si="2"/>
        <v>23.803000000000001</v>
      </c>
      <c r="Y21" s="38">
        <f t="shared" si="3"/>
        <v>478.81190000000004</v>
      </c>
      <c r="Z21" s="53" t="s">
        <v>1090</v>
      </c>
      <c r="AA21" s="53" t="s">
        <v>1100</v>
      </c>
      <c r="AB21" s="55">
        <v>23803</v>
      </c>
      <c r="AC21" s="55">
        <v>22810</v>
      </c>
      <c r="AD21" s="55">
        <v>24525</v>
      </c>
      <c r="AE21" s="55"/>
      <c r="AF21" s="55"/>
      <c r="AG21" s="55"/>
      <c r="AH21" s="55"/>
      <c r="AI21" s="55"/>
      <c r="AJ21" s="55"/>
      <c r="AK21" s="240" t="s">
        <v>1103</v>
      </c>
      <c r="AL21" s="55">
        <v>478811.9</v>
      </c>
      <c r="AM21" s="55">
        <v>453807.8</v>
      </c>
      <c r="AN21" s="55"/>
      <c r="AO21" s="55"/>
      <c r="AP21" s="55"/>
      <c r="AQ21" s="55"/>
      <c r="AR21" s="55"/>
      <c r="AS21" s="55"/>
      <c r="AT21" s="55"/>
      <c r="AU21" s="1"/>
      <c r="AX21" t="s">
        <v>1089</v>
      </c>
      <c r="AY21" s="45">
        <f t="shared" si="4"/>
        <v>20678</v>
      </c>
      <c r="AZ21" s="45">
        <f t="shared" si="5"/>
        <v>22280</v>
      </c>
      <c r="BA21" s="45">
        <f t="shared" si="6"/>
        <v>19562</v>
      </c>
      <c r="BE21" t="s">
        <v>1089</v>
      </c>
      <c r="BF21" s="45">
        <v>11873</v>
      </c>
      <c r="BG21" s="45">
        <v>8805</v>
      </c>
      <c r="BH21" s="45"/>
      <c r="BI21" s="45">
        <v>12546</v>
      </c>
      <c r="BJ21" s="45">
        <v>9734</v>
      </c>
      <c r="BK21" s="45"/>
      <c r="BL21" s="45">
        <v>9362</v>
      </c>
      <c r="BM21" s="45">
        <v>10200</v>
      </c>
      <c r="BN21" s="45"/>
    </row>
    <row r="22" spans="1:77" x14ac:dyDescent="0.35">
      <c r="A22" s="27" t="s">
        <v>931</v>
      </c>
      <c r="B22" s="1" t="s">
        <v>64</v>
      </c>
      <c r="C22" s="6">
        <f t="shared" si="0"/>
        <v>71.731999999999999</v>
      </c>
      <c r="D22" s="6">
        <f t="shared" si="1"/>
        <v>0</v>
      </c>
      <c r="E22" s="6">
        <f t="shared" si="7"/>
        <v>0</v>
      </c>
      <c r="F22" s="21">
        <f>xGDP!D22</f>
        <v>25.309965460999418</v>
      </c>
      <c r="G22" s="6">
        <f t="shared" si="8"/>
        <v>352.84064937544497</v>
      </c>
      <c r="H22" s="243">
        <f t="shared" si="9"/>
        <v>25.309965460999418</v>
      </c>
      <c r="I22" s="177">
        <v>1</v>
      </c>
      <c r="J22" s="177">
        <f t="shared" si="10"/>
        <v>25.309965460999418</v>
      </c>
      <c r="K22" s="7">
        <v>0.9779012456844618</v>
      </c>
      <c r="L22" s="177">
        <f t="shared" si="11"/>
        <v>24.750646752542036</v>
      </c>
      <c r="M22" s="116">
        <f t="shared" si="12"/>
        <v>1.9089288265510582E-2</v>
      </c>
      <c r="N22" s="102">
        <v>1</v>
      </c>
      <c r="O22" s="1"/>
      <c r="P22" s="87" t="s">
        <v>64</v>
      </c>
      <c r="Q22" s="14">
        <f t="shared" si="13"/>
        <v>71.731999999999999</v>
      </c>
      <c r="R22" s="14">
        <f>xGDP!E22</f>
        <v>25.309965460999418</v>
      </c>
      <c r="S22" s="14">
        <f t="shared" si="14"/>
        <v>352.84064937544497</v>
      </c>
      <c r="T22" s="14"/>
      <c r="U22" s="246">
        <f t="shared" si="15"/>
        <v>1</v>
      </c>
      <c r="V22" s="1"/>
      <c r="W22" s="89" t="s">
        <v>46</v>
      </c>
      <c r="X22" s="38">
        <f t="shared" si="2"/>
        <v>318.899</v>
      </c>
      <c r="Y22" s="38">
        <f t="shared" si="3"/>
        <v>0</v>
      </c>
      <c r="Z22" s="53" t="s">
        <v>1091</v>
      </c>
      <c r="AA22" s="53" t="s">
        <v>1100</v>
      </c>
      <c r="AB22" s="55">
        <v>318899</v>
      </c>
      <c r="AC22" s="55">
        <v>348627</v>
      </c>
      <c r="AD22" s="55">
        <v>350505</v>
      </c>
      <c r="AE22" s="55"/>
      <c r="AF22" s="55"/>
      <c r="AG22" s="55"/>
      <c r="AH22" s="55"/>
      <c r="AI22" s="55"/>
      <c r="AJ22" s="55"/>
      <c r="AK22" s="240" t="s">
        <v>1103</v>
      </c>
      <c r="AL22" s="55"/>
      <c r="AM22" s="55"/>
      <c r="AN22" s="55"/>
      <c r="AO22" s="55"/>
      <c r="AP22" s="55"/>
      <c r="AQ22" s="55"/>
      <c r="AR22" s="55"/>
      <c r="AS22" s="55"/>
      <c r="AT22" s="55"/>
      <c r="AU22" s="1"/>
      <c r="AX22" t="s">
        <v>1090</v>
      </c>
      <c r="AY22" s="45">
        <f t="shared" si="4"/>
        <v>23803</v>
      </c>
      <c r="AZ22" s="45">
        <f t="shared" si="5"/>
        <v>22810</v>
      </c>
      <c r="BA22" s="45">
        <f t="shared" si="6"/>
        <v>24525</v>
      </c>
      <c r="BE22" t="s">
        <v>1090</v>
      </c>
      <c r="BF22" s="45">
        <v>10686</v>
      </c>
      <c r="BG22" s="45">
        <v>12925</v>
      </c>
      <c r="BH22" s="45">
        <v>192</v>
      </c>
      <c r="BI22" s="45">
        <v>12156</v>
      </c>
      <c r="BJ22" s="45">
        <v>10427</v>
      </c>
      <c r="BK22" s="45">
        <v>227</v>
      </c>
      <c r="BL22" s="45">
        <v>13638</v>
      </c>
      <c r="BM22" s="45">
        <v>10588</v>
      </c>
      <c r="BN22" s="45">
        <v>299</v>
      </c>
    </row>
    <row r="23" spans="1:77" x14ac:dyDescent="0.35">
      <c r="A23" s="27" t="s">
        <v>932</v>
      </c>
      <c r="B23" s="1" t="s">
        <v>22</v>
      </c>
      <c r="C23" s="6">
        <f t="shared" si="0"/>
        <v>20.678000000000001</v>
      </c>
      <c r="D23" s="6">
        <f t="shared" si="1"/>
        <v>546.18706906663499</v>
      </c>
      <c r="E23" s="6">
        <f t="shared" si="7"/>
        <v>11.294056214159879</v>
      </c>
      <c r="F23" s="21">
        <f>xGDP!D23</f>
        <v>11.294056214159879</v>
      </c>
      <c r="G23" s="6">
        <f t="shared" si="8"/>
        <v>546.18706906663499</v>
      </c>
      <c r="H23" s="243">
        <f t="shared" si="9"/>
        <v>11.294056214159879</v>
      </c>
      <c r="I23" s="177">
        <v>1</v>
      </c>
      <c r="J23" s="177">
        <f t="shared" si="10"/>
        <v>11.294056214159879</v>
      </c>
      <c r="K23" s="7">
        <v>0.75407428055287229</v>
      </c>
      <c r="L23" s="177">
        <f t="shared" si="11"/>
        <v>8.5165573142163069</v>
      </c>
      <c r="M23" s="116">
        <f t="shared" si="12"/>
        <v>6.5685159352096628E-3</v>
      </c>
      <c r="N23" s="102">
        <v>1</v>
      </c>
      <c r="O23" s="1"/>
      <c r="P23" s="87" t="s">
        <v>22</v>
      </c>
      <c r="Q23" s="14">
        <f t="shared" si="13"/>
        <v>20.678000000000001</v>
      </c>
      <c r="R23" s="14">
        <f>xGDP!E23</f>
        <v>11.294056214159879</v>
      </c>
      <c r="S23" s="14">
        <f t="shared" si="14"/>
        <v>546.18706906663499</v>
      </c>
      <c r="T23" s="14">
        <v>1061.6885</v>
      </c>
      <c r="U23" s="246">
        <f t="shared" si="15"/>
        <v>0.51445133771971252</v>
      </c>
      <c r="V23" s="1"/>
      <c r="W23" s="89" t="s">
        <v>64</v>
      </c>
      <c r="X23" s="38">
        <f t="shared" si="2"/>
        <v>71.731999999999999</v>
      </c>
      <c r="Y23" s="38">
        <f t="shared" si="3"/>
        <v>0</v>
      </c>
      <c r="Z23" s="239" t="s">
        <v>1092</v>
      </c>
      <c r="AA23" s="239" t="s">
        <v>1100</v>
      </c>
      <c r="AB23" s="218">
        <v>71732</v>
      </c>
      <c r="AC23" s="218">
        <v>53594</v>
      </c>
      <c r="AD23" s="218">
        <v>77793</v>
      </c>
      <c r="AE23" s="218"/>
      <c r="AF23" s="218"/>
      <c r="AG23" s="218"/>
      <c r="AH23" s="218"/>
      <c r="AI23" s="218"/>
      <c r="AJ23" s="218"/>
      <c r="AK23" s="241" t="s">
        <v>1103</v>
      </c>
      <c r="AL23" s="218"/>
      <c r="AM23" s="218"/>
      <c r="AN23" s="218"/>
      <c r="AO23" s="218"/>
      <c r="AP23" s="218"/>
      <c r="AQ23" s="218"/>
      <c r="AR23" s="218"/>
      <c r="AS23" s="218"/>
      <c r="AT23" s="218"/>
      <c r="AU23" s="1"/>
      <c r="AX23" t="s">
        <v>1091</v>
      </c>
      <c r="AY23" s="45">
        <f t="shared" si="4"/>
        <v>318899</v>
      </c>
      <c r="AZ23" s="45">
        <f t="shared" si="5"/>
        <v>348627</v>
      </c>
      <c r="BA23" s="45">
        <f t="shared" si="6"/>
        <v>350505</v>
      </c>
      <c r="BE23" t="s">
        <v>1091</v>
      </c>
      <c r="BF23" s="45">
        <v>133118</v>
      </c>
      <c r="BG23" s="45">
        <v>155476</v>
      </c>
      <c r="BH23" s="45">
        <v>30305</v>
      </c>
      <c r="BI23" s="45">
        <v>162938</v>
      </c>
      <c r="BJ23" s="45">
        <v>145272</v>
      </c>
      <c r="BK23" s="45">
        <v>40417</v>
      </c>
      <c r="BL23" s="45">
        <v>158927</v>
      </c>
      <c r="BM23" s="45">
        <v>155506</v>
      </c>
      <c r="BN23" s="45">
        <v>36072</v>
      </c>
    </row>
    <row r="24" spans="1:77" x14ac:dyDescent="0.35">
      <c r="A24" s="27" t="s">
        <v>933</v>
      </c>
      <c r="B24" s="1" t="s">
        <v>910</v>
      </c>
      <c r="C24" s="6">
        <f t="shared" si="0"/>
        <v>23.803000000000001</v>
      </c>
      <c r="D24" s="6">
        <f t="shared" si="1"/>
        <v>155.77145979941622</v>
      </c>
      <c r="E24" s="6">
        <f t="shared" si="7"/>
        <v>3.7078280576055045</v>
      </c>
      <c r="F24" s="21">
        <f>xGDP!D24</f>
        <v>3.7078280576055049</v>
      </c>
      <c r="G24" s="6">
        <f t="shared" si="8"/>
        <v>155.77145979941622</v>
      </c>
      <c r="H24" s="243">
        <f t="shared" si="9"/>
        <v>3.7078280576055045</v>
      </c>
      <c r="I24" s="177">
        <v>1</v>
      </c>
      <c r="J24" s="177">
        <f t="shared" si="10"/>
        <v>3.7078280576055045</v>
      </c>
      <c r="K24" s="7">
        <v>0.75407428055287229</v>
      </c>
      <c r="L24" s="177">
        <f t="shared" si="11"/>
        <v>2.7959777749526249</v>
      </c>
      <c r="M24" s="116">
        <f t="shared" si="12"/>
        <v>2.1564376181220308E-3</v>
      </c>
      <c r="N24" s="102">
        <v>1</v>
      </c>
      <c r="O24" s="1"/>
      <c r="P24" s="87" t="s">
        <v>910</v>
      </c>
      <c r="Q24" s="14">
        <f t="shared" si="13"/>
        <v>23.803000000000001</v>
      </c>
      <c r="R24" s="14">
        <f>xGDP!E24</f>
        <v>3.7078280576055049</v>
      </c>
      <c r="S24" s="14">
        <f t="shared" si="14"/>
        <v>155.77145979941622</v>
      </c>
      <c r="T24" s="14">
        <v>478.81190000000004</v>
      </c>
      <c r="U24" s="246">
        <f t="shared" si="15"/>
        <v>0.32532913196062213</v>
      </c>
      <c r="V24" s="1"/>
      <c r="W24" s="89" t="s">
        <v>73</v>
      </c>
      <c r="X24" s="38">
        <f t="shared" si="2"/>
        <v>22.009</v>
      </c>
      <c r="Y24" s="38">
        <f t="shared" si="3"/>
        <v>0</v>
      </c>
      <c r="Z24" s="53" t="s">
        <v>70</v>
      </c>
      <c r="AA24" s="53" t="s">
        <v>1102</v>
      </c>
      <c r="AB24" s="55">
        <v>22009</v>
      </c>
      <c r="AC24" s="55">
        <v>22390</v>
      </c>
      <c r="AD24" s="55">
        <v>19231</v>
      </c>
      <c r="AE24" s="55"/>
      <c r="AF24" s="55"/>
      <c r="AG24" s="55"/>
      <c r="AH24" s="55"/>
      <c r="AI24" s="55"/>
      <c r="AJ24" s="55"/>
      <c r="AK24" s="240" t="s">
        <v>1103</v>
      </c>
      <c r="AL24" s="55"/>
      <c r="AM24" s="55"/>
      <c r="AN24" s="55"/>
      <c r="AO24" s="55"/>
      <c r="AP24" s="55"/>
      <c r="AQ24" s="55"/>
      <c r="AR24" s="55"/>
      <c r="AS24" s="55"/>
      <c r="AT24" s="55"/>
      <c r="AU24" s="1"/>
      <c r="AX24" s="237" t="s">
        <v>1092</v>
      </c>
      <c r="AY24" s="238">
        <f t="shared" si="4"/>
        <v>71732</v>
      </c>
      <c r="AZ24" s="238">
        <f t="shared" si="5"/>
        <v>53594</v>
      </c>
      <c r="BA24" s="238">
        <f t="shared" si="6"/>
        <v>77793</v>
      </c>
      <c r="BE24" s="237" t="s">
        <v>1092</v>
      </c>
      <c r="BF24" s="238">
        <v>54940</v>
      </c>
      <c r="BG24" s="238">
        <v>16378</v>
      </c>
      <c r="BH24" s="238">
        <v>414</v>
      </c>
      <c r="BI24" s="238">
        <v>35883</v>
      </c>
      <c r="BJ24" s="238">
        <v>17711</v>
      </c>
      <c r="BK24" s="238"/>
      <c r="BL24" s="238">
        <v>48791</v>
      </c>
      <c r="BM24" s="238">
        <v>29002</v>
      </c>
      <c r="BN24" s="238"/>
      <c r="BO24" s="237"/>
      <c r="BP24" s="237"/>
      <c r="BQ24" s="237"/>
      <c r="BR24" s="237"/>
      <c r="BS24" s="237"/>
      <c r="BT24" s="237"/>
      <c r="BU24" s="237"/>
      <c r="BV24" s="237"/>
      <c r="BW24" s="237"/>
      <c r="BX24" s="237"/>
      <c r="BY24" s="237"/>
    </row>
    <row r="25" spans="1:77" x14ac:dyDescent="0.35">
      <c r="A25" s="27" t="s">
        <v>934</v>
      </c>
      <c r="B25" s="174" t="s">
        <v>25</v>
      </c>
      <c r="C25" s="25">
        <f t="shared" si="0"/>
        <v>0</v>
      </c>
      <c r="D25" s="25">
        <f t="shared" si="1"/>
        <v>0</v>
      </c>
      <c r="E25" s="25">
        <f t="shared" si="7"/>
        <v>0</v>
      </c>
      <c r="F25" s="194">
        <f>xGDP!D25</f>
        <v>0</v>
      </c>
      <c r="G25" s="25">
        <f t="shared" si="8"/>
        <v>0</v>
      </c>
      <c r="H25" s="244">
        <f t="shared" si="9"/>
        <v>0</v>
      </c>
      <c r="I25" s="179">
        <v>1</v>
      </c>
      <c r="J25" s="179">
        <f t="shared" si="10"/>
        <v>0</v>
      </c>
      <c r="K25" s="140">
        <v>0.75407428055287229</v>
      </c>
      <c r="L25" s="179">
        <f t="shared" si="11"/>
        <v>0</v>
      </c>
      <c r="M25" s="101">
        <f t="shared" si="12"/>
        <v>0</v>
      </c>
      <c r="N25" s="102">
        <v>1</v>
      </c>
      <c r="O25" s="1"/>
      <c r="P25" s="247" t="s">
        <v>25</v>
      </c>
      <c r="Q25" s="248">
        <f t="shared" si="13"/>
        <v>0</v>
      </c>
      <c r="R25" s="248">
        <f>xGDP!E25</f>
        <v>0</v>
      </c>
      <c r="S25" s="248">
        <f t="shared" si="14"/>
        <v>0</v>
      </c>
      <c r="T25" s="248"/>
      <c r="U25" s="249">
        <f t="shared" si="15"/>
        <v>1</v>
      </c>
      <c r="V25" s="1"/>
      <c r="W25" s="89" t="s">
        <v>68</v>
      </c>
      <c r="X25" s="38">
        <f t="shared" si="2"/>
        <v>25.628</v>
      </c>
      <c r="Y25" s="38">
        <f t="shared" si="3"/>
        <v>0</v>
      </c>
      <c r="Z25" s="239" t="s">
        <v>423</v>
      </c>
      <c r="AA25" s="239" t="s">
        <v>1102</v>
      </c>
      <c r="AB25" s="218">
        <v>25628</v>
      </c>
      <c r="AC25" s="218">
        <v>27887</v>
      </c>
      <c r="AD25" s="218">
        <v>31068</v>
      </c>
      <c r="AE25" s="218"/>
      <c r="AF25" s="218"/>
      <c r="AG25" s="218"/>
      <c r="AH25" s="218"/>
      <c r="AI25" s="218"/>
      <c r="AJ25" s="218"/>
      <c r="AK25" s="241" t="s">
        <v>1103</v>
      </c>
      <c r="AL25" s="218"/>
      <c r="AM25" s="218"/>
      <c r="AN25" s="218"/>
      <c r="AO25" s="218"/>
      <c r="AP25" s="218"/>
      <c r="AQ25" s="218"/>
      <c r="AR25" s="218"/>
      <c r="AS25" s="218"/>
      <c r="AT25" s="218"/>
      <c r="AU25" s="1"/>
      <c r="AW25" t="s">
        <v>1078</v>
      </c>
      <c r="AX25" t="s">
        <v>7</v>
      </c>
      <c r="AY25" s="45">
        <f t="shared" si="4"/>
        <v>295739</v>
      </c>
      <c r="AZ25" s="45">
        <f t="shared" si="5"/>
        <v>296330</v>
      </c>
      <c r="BA25" s="45">
        <f t="shared" si="6"/>
        <v>288298</v>
      </c>
      <c r="BD25" t="s">
        <v>1078</v>
      </c>
      <c r="BE25" t="s">
        <v>7</v>
      </c>
      <c r="BF25" s="45">
        <v>210609</v>
      </c>
      <c r="BG25" s="45">
        <v>85130</v>
      </c>
      <c r="BH25" s="45"/>
      <c r="BI25" s="45">
        <v>218179</v>
      </c>
      <c r="BJ25" s="45">
        <v>78151</v>
      </c>
      <c r="BK25" s="45"/>
      <c r="BL25" s="45">
        <v>215159</v>
      </c>
      <c r="BM25" s="45">
        <v>73139</v>
      </c>
      <c r="BN25" s="45"/>
    </row>
    <row r="26" spans="1:77" x14ac:dyDescent="0.35">
      <c r="A26" s="27" t="s">
        <v>935</v>
      </c>
      <c r="B26" s="1" t="s">
        <v>73</v>
      </c>
      <c r="C26" s="6">
        <f t="shared" si="0"/>
        <v>22.009</v>
      </c>
      <c r="D26" s="6">
        <f t="shared" si="1"/>
        <v>0</v>
      </c>
      <c r="E26" s="6">
        <f t="shared" si="7"/>
        <v>0</v>
      </c>
      <c r="F26" s="21">
        <f>xGDP!D26</f>
        <v>77.156236248975617</v>
      </c>
      <c r="G26" s="6">
        <f t="shared" si="8"/>
        <v>3505.6675109716762</v>
      </c>
      <c r="H26" s="243">
        <f t="shared" si="9"/>
        <v>77.156236248975617</v>
      </c>
      <c r="I26" s="177">
        <v>1</v>
      </c>
      <c r="J26" s="177">
        <f t="shared" si="10"/>
        <v>77.156236248975617</v>
      </c>
      <c r="K26" s="7">
        <v>0.91848864245174111</v>
      </c>
      <c r="L26" s="177">
        <f t="shared" si="11"/>
        <v>70.867126689007435</v>
      </c>
      <c r="M26" s="117">
        <f t="shared" si="12"/>
        <v>0.51408281838439962</v>
      </c>
      <c r="N26" s="102">
        <v>2</v>
      </c>
      <c r="O26" s="1"/>
      <c r="P26" s="87" t="s">
        <v>73</v>
      </c>
      <c r="Q26" s="14">
        <f t="shared" si="13"/>
        <v>22.009</v>
      </c>
      <c r="R26" s="14">
        <f>xGDP!E26</f>
        <v>77.156236248975617</v>
      </c>
      <c r="S26" s="14">
        <f t="shared" si="14"/>
        <v>3505.6675109716762</v>
      </c>
      <c r="T26" s="14"/>
      <c r="U26" s="246">
        <f t="shared" si="15"/>
        <v>1</v>
      </c>
      <c r="V26" s="1"/>
      <c r="W26" s="89" t="s">
        <v>51</v>
      </c>
      <c r="X26" s="38">
        <f t="shared" si="2"/>
        <v>105.93899999999999</v>
      </c>
      <c r="Y26" s="38">
        <f t="shared" si="3"/>
        <v>0</v>
      </c>
      <c r="Z26" s="53" t="s">
        <v>420</v>
      </c>
      <c r="AA26" s="53" t="s">
        <v>1103</v>
      </c>
      <c r="AB26" s="55">
        <v>105939</v>
      </c>
      <c r="AC26" s="55">
        <v>116473</v>
      </c>
      <c r="AD26" s="55"/>
      <c r="AE26" s="55"/>
      <c r="AF26" s="55"/>
      <c r="AG26" s="55"/>
      <c r="AH26" s="55"/>
      <c r="AI26" s="55"/>
      <c r="AJ26" s="55"/>
      <c r="AK26" s="240" t="s">
        <v>1103</v>
      </c>
      <c r="AL26" s="55"/>
      <c r="AM26" s="55"/>
      <c r="AN26" s="55"/>
      <c r="AO26" s="55"/>
      <c r="AP26" s="55"/>
      <c r="AQ26" s="55"/>
      <c r="AR26" s="55"/>
      <c r="AS26" s="55"/>
      <c r="AT26" s="55"/>
      <c r="AU26" s="1"/>
      <c r="AX26" t="s">
        <v>419</v>
      </c>
      <c r="AY26" s="45">
        <f t="shared" si="4"/>
        <v>142396</v>
      </c>
      <c r="AZ26" s="45">
        <f t="shared" si="5"/>
        <v>144137</v>
      </c>
      <c r="BA26" s="45">
        <f t="shared" si="6"/>
        <v>161850</v>
      </c>
      <c r="BE26" t="s">
        <v>419</v>
      </c>
      <c r="BF26" s="45">
        <v>29702</v>
      </c>
      <c r="BG26" s="45">
        <v>112694</v>
      </c>
      <c r="BH26" s="45"/>
      <c r="BI26" s="45">
        <v>27151</v>
      </c>
      <c r="BJ26" s="45">
        <v>116986</v>
      </c>
      <c r="BK26" s="45"/>
      <c r="BL26" s="45">
        <v>30467</v>
      </c>
      <c r="BM26" s="45">
        <v>131383</v>
      </c>
      <c r="BN26" s="45"/>
    </row>
    <row r="27" spans="1:77" x14ac:dyDescent="0.35">
      <c r="A27" s="27" t="s">
        <v>936</v>
      </c>
      <c r="B27" s="1" t="s">
        <v>68</v>
      </c>
      <c r="C27" s="6">
        <f t="shared" si="0"/>
        <v>25.628</v>
      </c>
      <c r="D27" s="6">
        <f t="shared" si="1"/>
        <v>0</v>
      </c>
      <c r="E27" s="6">
        <f t="shared" si="7"/>
        <v>0</v>
      </c>
      <c r="F27" s="21">
        <f>xGDP!D27</f>
        <v>24.490147219463203</v>
      </c>
      <c r="G27" s="6">
        <f t="shared" si="8"/>
        <v>955.60118696204165</v>
      </c>
      <c r="H27" s="243">
        <f t="shared" si="9"/>
        <v>24.490147219463203</v>
      </c>
      <c r="I27" s="177">
        <v>1</v>
      </c>
      <c r="J27" s="177">
        <f t="shared" si="10"/>
        <v>24.490147219463203</v>
      </c>
      <c r="K27" s="7">
        <v>0.91391358512784504</v>
      </c>
      <c r="L27" s="177">
        <f t="shared" si="11"/>
        <v>22.381878245648341</v>
      </c>
      <c r="M27" s="117">
        <f t="shared" si="12"/>
        <v>0.16236214993946069</v>
      </c>
      <c r="N27" s="102">
        <v>2</v>
      </c>
      <c r="O27" s="1"/>
      <c r="P27" s="87" t="s">
        <v>68</v>
      </c>
      <c r="Q27" s="14">
        <f t="shared" si="13"/>
        <v>25.628</v>
      </c>
      <c r="R27" s="14">
        <f>xGDP!E27</f>
        <v>24.490147219463203</v>
      </c>
      <c r="S27" s="14">
        <f t="shared" si="14"/>
        <v>955.60118696204165</v>
      </c>
      <c r="T27" s="14"/>
      <c r="U27" s="246">
        <f t="shared" si="15"/>
        <v>1</v>
      </c>
      <c r="V27" s="1"/>
      <c r="W27" s="89" t="s">
        <v>55</v>
      </c>
      <c r="X27" s="38">
        <f t="shared" si="2"/>
        <v>5.0019999999999998</v>
      </c>
      <c r="Y27" s="38">
        <f t="shared" si="3"/>
        <v>0</v>
      </c>
      <c r="Z27" s="53" t="s">
        <v>425</v>
      </c>
      <c r="AA27" s="53" t="s">
        <v>1103</v>
      </c>
      <c r="AB27" s="55">
        <v>5002</v>
      </c>
      <c r="AC27" s="55">
        <v>5029</v>
      </c>
      <c r="AD27" s="55"/>
      <c r="AE27" s="55"/>
      <c r="AF27" s="55"/>
      <c r="AG27" s="55"/>
      <c r="AH27" s="55"/>
      <c r="AI27" s="55"/>
      <c r="AJ27" s="55"/>
      <c r="AK27" s="240" t="s">
        <v>1103</v>
      </c>
      <c r="AL27" s="55"/>
      <c r="AM27" s="55"/>
      <c r="AN27" s="55"/>
      <c r="AO27" s="55"/>
      <c r="AP27" s="55"/>
      <c r="AQ27" s="55"/>
      <c r="AR27" s="55"/>
      <c r="AS27" s="55"/>
      <c r="AT27" s="55"/>
      <c r="AU27" s="1"/>
      <c r="AX27" t="s">
        <v>1079</v>
      </c>
      <c r="AY27" s="45">
        <f t="shared" si="4"/>
        <v>34205</v>
      </c>
      <c r="AZ27" s="45">
        <f t="shared" si="5"/>
        <v>33677</v>
      </c>
      <c r="BA27" s="45">
        <f t="shared" si="6"/>
        <v>32896</v>
      </c>
      <c r="BE27" t="s">
        <v>1079</v>
      </c>
      <c r="BF27" s="45">
        <v>16922</v>
      </c>
      <c r="BG27" s="45">
        <v>17283</v>
      </c>
      <c r="BH27" s="45"/>
      <c r="BI27" s="45">
        <v>16938</v>
      </c>
      <c r="BJ27" s="45">
        <v>16739</v>
      </c>
      <c r="BK27" s="45"/>
      <c r="BL27" s="45">
        <v>14671</v>
      </c>
      <c r="BM27" s="45">
        <v>18225</v>
      </c>
      <c r="BN27" s="45"/>
    </row>
    <row r="28" spans="1:77" x14ac:dyDescent="0.35">
      <c r="A28" s="27" t="s">
        <v>937</v>
      </c>
      <c r="B28" s="1" t="s">
        <v>55</v>
      </c>
      <c r="C28" s="6">
        <f t="shared" si="0"/>
        <v>5.0019999999999998</v>
      </c>
      <c r="D28" s="6">
        <f t="shared" si="1"/>
        <v>0</v>
      </c>
      <c r="E28" s="6">
        <f t="shared" si="7"/>
        <v>0</v>
      </c>
      <c r="F28" s="21">
        <f>xGDP!D28</f>
        <v>4.1913524662636545</v>
      </c>
      <c r="G28" s="6">
        <f t="shared" si="8"/>
        <v>837.93531912508092</v>
      </c>
      <c r="H28" s="243">
        <f t="shared" si="9"/>
        <v>4.1913524662636545</v>
      </c>
      <c r="I28" s="177">
        <v>1</v>
      </c>
      <c r="J28" s="177">
        <f t="shared" si="10"/>
        <v>4.1913524662636545</v>
      </c>
      <c r="K28" s="7">
        <v>0.92568266732386417</v>
      </c>
      <c r="L28" s="177">
        <f t="shared" si="11"/>
        <v>3.8798623306653961</v>
      </c>
      <c r="M28" s="117">
        <f t="shared" si="12"/>
        <v>2.8145215632134842E-2</v>
      </c>
      <c r="N28" s="102">
        <v>2</v>
      </c>
      <c r="O28" s="1"/>
      <c r="P28" s="87" t="s">
        <v>55</v>
      </c>
      <c r="Q28" s="14">
        <f t="shared" si="13"/>
        <v>5.0019999999999998</v>
      </c>
      <c r="R28" s="14">
        <f>xGDP!E28</f>
        <v>4.1913524662636545</v>
      </c>
      <c r="S28" s="14">
        <f t="shared" si="14"/>
        <v>837.93531912508092</v>
      </c>
      <c r="T28" s="14"/>
      <c r="U28" s="246">
        <f t="shared" si="15"/>
        <v>1</v>
      </c>
      <c r="V28" s="1"/>
      <c r="W28" s="89" t="s">
        <v>911</v>
      </c>
      <c r="X28" s="38">
        <f t="shared" si="2"/>
        <v>5.0819999999999999</v>
      </c>
      <c r="Y28" s="38">
        <f t="shared" si="3"/>
        <v>0</v>
      </c>
      <c r="Z28" s="53" t="s">
        <v>424</v>
      </c>
      <c r="AA28" s="53" t="s">
        <v>1103</v>
      </c>
      <c r="AB28" s="55">
        <v>5082</v>
      </c>
      <c r="AC28" s="55">
        <v>2081</v>
      </c>
      <c r="AD28" s="55"/>
      <c r="AE28" s="55"/>
      <c r="AF28" s="55"/>
      <c r="AG28" s="55"/>
      <c r="AH28" s="55"/>
      <c r="AI28" s="55"/>
      <c r="AJ28" s="55"/>
      <c r="AK28" s="240" t="s">
        <v>1103</v>
      </c>
      <c r="AL28" s="55"/>
      <c r="AM28" s="55"/>
      <c r="AN28" s="55"/>
      <c r="AO28" s="55"/>
      <c r="AP28" s="55"/>
      <c r="AQ28" s="55"/>
      <c r="AR28" s="55"/>
      <c r="AS28" s="55"/>
      <c r="AT28" s="55"/>
      <c r="AU28" s="1"/>
      <c r="AX28" t="s">
        <v>417</v>
      </c>
      <c r="AY28" s="45">
        <f t="shared" si="4"/>
        <v>10761</v>
      </c>
      <c r="AZ28" s="45">
        <f t="shared" si="5"/>
        <v>12225</v>
      </c>
      <c r="BA28" s="45">
        <f t="shared" si="6"/>
        <v>13234</v>
      </c>
      <c r="BE28" t="s">
        <v>417</v>
      </c>
      <c r="BF28" s="45">
        <v>3313</v>
      </c>
      <c r="BG28" s="45">
        <v>7448</v>
      </c>
      <c r="BH28" s="45"/>
      <c r="BI28" s="45">
        <v>4490</v>
      </c>
      <c r="BJ28" s="45">
        <v>7735</v>
      </c>
      <c r="BK28" s="45"/>
      <c r="BL28" s="45">
        <v>5487</v>
      </c>
      <c r="BM28" s="45">
        <v>7747</v>
      </c>
      <c r="BN28" s="45"/>
    </row>
    <row r="29" spans="1:77" x14ac:dyDescent="0.35">
      <c r="A29" s="27" t="s">
        <v>938</v>
      </c>
      <c r="B29" s="1" t="s">
        <v>51</v>
      </c>
      <c r="C29" s="6">
        <f t="shared" si="0"/>
        <v>105.93899999999999</v>
      </c>
      <c r="D29" s="6">
        <f t="shared" si="1"/>
        <v>0</v>
      </c>
      <c r="E29" s="6">
        <f t="shared" si="7"/>
        <v>0</v>
      </c>
      <c r="F29" s="21">
        <f>xGDP!D29</f>
        <v>9.5983389228101359</v>
      </c>
      <c r="G29" s="6">
        <f t="shared" si="8"/>
        <v>90.602506374518697</v>
      </c>
      <c r="H29" s="243">
        <f t="shared" si="9"/>
        <v>9.5983389228101359</v>
      </c>
      <c r="I29" s="177">
        <v>1</v>
      </c>
      <c r="J29" s="177">
        <f t="shared" si="10"/>
        <v>9.5983389228101359</v>
      </c>
      <c r="K29" s="7">
        <v>0.92568266732386417</v>
      </c>
      <c r="L29" s="177">
        <f t="shared" si="11"/>
        <v>8.8850159759453522</v>
      </c>
      <c r="M29" s="117">
        <f t="shared" si="12"/>
        <v>6.4453495826759868E-2</v>
      </c>
      <c r="N29" s="102">
        <v>2</v>
      </c>
      <c r="O29" s="1"/>
      <c r="P29" s="87" t="s">
        <v>51</v>
      </c>
      <c r="Q29" s="14">
        <f t="shared" si="13"/>
        <v>105.93899999999999</v>
      </c>
      <c r="R29" s="14">
        <f>xGDP!E29</f>
        <v>9.5983389228101359</v>
      </c>
      <c r="S29" s="14">
        <f t="shared" si="14"/>
        <v>90.602506374518697</v>
      </c>
      <c r="T29" s="14"/>
      <c r="U29" s="246">
        <f t="shared" si="15"/>
        <v>1</v>
      </c>
      <c r="V29" s="1"/>
      <c r="W29" s="89" t="s">
        <v>18</v>
      </c>
      <c r="X29" s="38">
        <f t="shared" si="2"/>
        <v>5.0650000000000004</v>
      </c>
      <c r="Y29" s="38">
        <f t="shared" si="3"/>
        <v>0</v>
      </c>
      <c r="Z29" s="53" t="s">
        <v>418</v>
      </c>
      <c r="AA29" s="53" t="s">
        <v>1103</v>
      </c>
      <c r="AB29" s="55">
        <v>5065</v>
      </c>
      <c r="AC29" s="55">
        <v>5116</v>
      </c>
      <c r="AD29" s="55"/>
      <c r="AE29" s="55"/>
      <c r="AF29" s="55"/>
      <c r="AG29" s="55"/>
      <c r="AH29" s="55"/>
      <c r="AI29" s="55"/>
      <c r="AJ29" s="55"/>
      <c r="AK29" s="240" t="s">
        <v>1103</v>
      </c>
      <c r="AL29" s="55"/>
      <c r="AM29" s="55"/>
      <c r="AN29" s="55"/>
      <c r="AO29" s="55"/>
      <c r="AP29" s="55"/>
      <c r="AQ29" s="55"/>
      <c r="AR29" s="55"/>
      <c r="AS29" s="55"/>
      <c r="AT29" s="55"/>
      <c r="AU29" s="1"/>
      <c r="AX29" t="s">
        <v>31</v>
      </c>
      <c r="AY29" s="45">
        <f t="shared" si="4"/>
        <v>384374</v>
      </c>
      <c r="AZ29" s="45">
        <f t="shared" si="5"/>
        <v>383202</v>
      </c>
      <c r="BA29" s="45">
        <f t="shared" si="6"/>
        <v>382646</v>
      </c>
      <c r="BE29" t="s">
        <v>31</v>
      </c>
      <c r="BF29" s="45">
        <v>219845</v>
      </c>
      <c r="BG29" s="45">
        <v>164529</v>
      </c>
      <c r="BH29" s="45"/>
      <c r="BI29" s="45">
        <v>194717</v>
      </c>
      <c r="BJ29" s="45">
        <v>188485</v>
      </c>
      <c r="BK29" s="45"/>
      <c r="BL29" s="45">
        <v>195135</v>
      </c>
      <c r="BM29" s="45">
        <v>187511</v>
      </c>
      <c r="BN29" s="45"/>
    </row>
    <row r="30" spans="1:77" x14ac:dyDescent="0.35">
      <c r="A30" s="27" t="s">
        <v>939</v>
      </c>
      <c r="B30" s="1" t="s">
        <v>911</v>
      </c>
      <c r="C30" s="6">
        <f t="shared" si="0"/>
        <v>5.0819999999999999</v>
      </c>
      <c r="D30" s="6">
        <f t="shared" si="1"/>
        <v>0</v>
      </c>
      <c r="E30" s="6">
        <f t="shared" si="7"/>
        <v>0</v>
      </c>
      <c r="F30" s="21">
        <f>xGDP!D30</f>
        <v>5.5822256874268801</v>
      </c>
      <c r="G30" s="6">
        <f t="shared" si="8"/>
        <v>1098.4308711977333</v>
      </c>
      <c r="H30" s="243">
        <f t="shared" si="9"/>
        <v>5.582225687426881</v>
      </c>
      <c r="I30" s="177">
        <v>1</v>
      </c>
      <c r="J30" s="177">
        <f t="shared" si="10"/>
        <v>5.582225687426881</v>
      </c>
      <c r="K30" s="7">
        <v>0.92568266732386406</v>
      </c>
      <c r="L30" s="177">
        <f t="shared" si="11"/>
        <v>5.1673695639411061</v>
      </c>
      <c r="M30" s="117">
        <f t="shared" si="12"/>
        <v>3.7485023496467887E-2</v>
      </c>
      <c r="N30" s="102">
        <v>2</v>
      </c>
      <c r="O30" s="1"/>
      <c r="P30" s="87" t="s">
        <v>911</v>
      </c>
      <c r="Q30" s="14">
        <f t="shared" si="13"/>
        <v>5.0819999999999999</v>
      </c>
      <c r="R30" s="14">
        <f>xGDP!E30</f>
        <v>5.5822256874268801</v>
      </c>
      <c r="S30" s="14">
        <f t="shared" si="14"/>
        <v>1098.4308711977333</v>
      </c>
      <c r="T30" s="14"/>
      <c r="U30" s="246">
        <f t="shared" si="15"/>
        <v>1</v>
      </c>
      <c r="V30" s="1"/>
      <c r="W30" s="89" t="s">
        <v>84</v>
      </c>
      <c r="X30" s="38">
        <f t="shared" si="2"/>
        <v>4.75</v>
      </c>
      <c r="Y30" s="38">
        <f t="shared" si="3"/>
        <v>0</v>
      </c>
      <c r="Z30" s="239" t="s">
        <v>422</v>
      </c>
      <c r="AA30" s="239" t="s">
        <v>1103</v>
      </c>
      <c r="AB30" s="218">
        <v>4750</v>
      </c>
      <c r="AC30" s="218">
        <v>5009</v>
      </c>
      <c r="AD30" s="218"/>
      <c r="AE30" s="218"/>
      <c r="AF30" s="218"/>
      <c r="AG30" s="218"/>
      <c r="AH30" s="218"/>
      <c r="AI30" s="218"/>
      <c r="AJ30" s="218"/>
      <c r="AK30" s="241" t="s">
        <v>1103</v>
      </c>
      <c r="AL30" s="218"/>
      <c r="AM30" s="218"/>
      <c r="AN30" s="218"/>
      <c r="AO30" s="218"/>
      <c r="AP30" s="218"/>
      <c r="AQ30" s="218"/>
      <c r="AR30" s="218"/>
      <c r="AS30" s="218"/>
      <c r="AT30" s="218"/>
      <c r="AU30" s="1"/>
      <c r="AX30" t="s">
        <v>1080</v>
      </c>
      <c r="AY30" s="45">
        <f t="shared" si="4"/>
        <v>180534</v>
      </c>
      <c r="AZ30" s="45">
        <f t="shared" si="5"/>
        <v>173122</v>
      </c>
      <c r="BA30" s="45">
        <f t="shared" si="6"/>
        <v>183889</v>
      </c>
      <c r="BE30" t="s">
        <v>1080</v>
      </c>
      <c r="BF30" s="45">
        <v>87725</v>
      </c>
      <c r="BG30" s="45">
        <v>85200</v>
      </c>
      <c r="BH30" s="45">
        <v>7609</v>
      </c>
      <c r="BI30" s="45">
        <v>87456</v>
      </c>
      <c r="BJ30" s="45">
        <v>79983</v>
      </c>
      <c r="BK30" s="45">
        <v>5683</v>
      </c>
      <c r="BL30" s="45">
        <v>97639</v>
      </c>
      <c r="BM30" s="45">
        <v>80919</v>
      </c>
      <c r="BN30" s="45">
        <v>5331</v>
      </c>
    </row>
    <row r="31" spans="1:77" x14ac:dyDescent="0.35">
      <c r="A31" s="27" t="s">
        <v>940</v>
      </c>
      <c r="B31" s="174" t="s">
        <v>84</v>
      </c>
      <c r="C31" s="25">
        <f t="shared" si="0"/>
        <v>4.75</v>
      </c>
      <c r="D31" s="25">
        <f t="shared" si="1"/>
        <v>0</v>
      </c>
      <c r="E31" s="25">
        <f t="shared" si="7"/>
        <v>0</v>
      </c>
      <c r="F31" s="194">
        <f>xGDP!D31</f>
        <v>28.811518350422702</v>
      </c>
      <c r="G31" s="25">
        <f t="shared" si="8"/>
        <v>6065.5828106153058</v>
      </c>
      <c r="H31" s="244">
        <f t="shared" si="9"/>
        <v>28.811518350422702</v>
      </c>
      <c r="I31" s="179">
        <v>1</v>
      </c>
      <c r="J31" s="179">
        <f t="shared" si="10"/>
        <v>28.811518350422702</v>
      </c>
      <c r="K31" s="140">
        <v>0.92568266732386417</v>
      </c>
      <c r="L31" s="179">
        <f t="shared" si="11"/>
        <v>26.670323156269745</v>
      </c>
      <c r="M31" s="99">
        <f t="shared" si="12"/>
        <v>0.19347129672077723</v>
      </c>
      <c r="N31" s="102">
        <v>2</v>
      </c>
      <c r="O31" s="1"/>
      <c r="P31" s="247" t="s">
        <v>84</v>
      </c>
      <c r="Q31" s="248">
        <f t="shared" si="13"/>
        <v>4.75</v>
      </c>
      <c r="R31" s="248">
        <f>xGDP!E31</f>
        <v>28.811518350422702</v>
      </c>
      <c r="S31" s="248">
        <f t="shared" si="14"/>
        <v>6065.5828106153058</v>
      </c>
      <c r="T31" s="248">
        <v>527.70839999999998</v>
      </c>
      <c r="U31" s="249">
        <f t="shared" si="15"/>
        <v>11.49419416218371</v>
      </c>
      <c r="V31" s="1"/>
      <c r="W31" s="89" t="s">
        <v>96</v>
      </c>
      <c r="X31" s="38">
        <f t="shared" si="2"/>
        <v>7.5</v>
      </c>
      <c r="Y31" s="38">
        <f t="shared" si="3"/>
        <v>2187.4587000000001</v>
      </c>
      <c r="Z31" s="53" t="s">
        <v>434</v>
      </c>
      <c r="AA31" s="53" t="s">
        <v>1103</v>
      </c>
      <c r="AB31" s="55">
        <v>7500</v>
      </c>
      <c r="AC31" s="55">
        <v>7800</v>
      </c>
      <c r="AD31" s="55"/>
      <c r="AE31" s="55"/>
      <c r="AF31" s="55"/>
      <c r="AG31" s="55"/>
      <c r="AH31" s="55"/>
      <c r="AI31" s="55"/>
      <c r="AJ31" s="55"/>
      <c r="AK31" s="240" t="s">
        <v>1103</v>
      </c>
      <c r="AL31" s="55">
        <v>2187458.7000000002</v>
      </c>
      <c r="AM31" s="55">
        <v>2202165.1</v>
      </c>
      <c r="AN31" s="55"/>
      <c r="AO31" s="55"/>
      <c r="AP31" s="55"/>
      <c r="AQ31" s="55"/>
      <c r="AR31" s="55"/>
      <c r="AS31" s="55"/>
      <c r="AT31" s="55"/>
      <c r="AU31" s="1"/>
      <c r="AX31" t="s">
        <v>1081</v>
      </c>
      <c r="AY31" s="45">
        <f t="shared" si="4"/>
        <v>92800</v>
      </c>
      <c r="AZ31" s="45">
        <f t="shared" si="5"/>
        <v>119220</v>
      </c>
      <c r="BA31" s="45">
        <f t="shared" si="6"/>
        <v>107590</v>
      </c>
      <c r="BE31" t="s">
        <v>1081</v>
      </c>
      <c r="BF31" s="45">
        <v>38351</v>
      </c>
      <c r="BG31" s="45">
        <v>45923</v>
      </c>
      <c r="BH31" s="45">
        <v>8526</v>
      </c>
      <c r="BI31" s="45">
        <v>50836</v>
      </c>
      <c r="BJ31" s="45">
        <v>60644</v>
      </c>
      <c r="BK31" s="45">
        <v>7740</v>
      </c>
      <c r="BL31" s="45">
        <v>49728</v>
      </c>
      <c r="BM31" s="45">
        <v>49244</v>
      </c>
      <c r="BN31" s="45">
        <v>8618</v>
      </c>
    </row>
    <row r="32" spans="1:77" x14ac:dyDescent="0.35">
      <c r="A32" s="27" t="s">
        <v>941</v>
      </c>
      <c r="B32" s="1" t="s">
        <v>87</v>
      </c>
      <c r="C32" s="6">
        <f t="shared" si="0"/>
        <v>29.832999999999998</v>
      </c>
      <c r="D32" s="6">
        <f t="shared" si="1"/>
        <v>3057.0048307106872</v>
      </c>
      <c r="E32" s="6">
        <f t="shared" si="7"/>
        <v>91.199625114591925</v>
      </c>
      <c r="F32" s="21">
        <f>xGDP!D32</f>
        <v>91.199625114591939</v>
      </c>
      <c r="G32" s="6">
        <f t="shared" si="8"/>
        <v>3057.0048307106872</v>
      </c>
      <c r="H32" s="243">
        <f t="shared" si="9"/>
        <v>91.199625114591925</v>
      </c>
      <c r="I32" s="177">
        <v>1</v>
      </c>
      <c r="J32" s="177">
        <f t="shared" si="10"/>
        <v>91.199625114591925</v>
      </c>
      <c r="K32" s="7">
        <v>0.91678309466429431</v>
      </c>
      <c r="L32" s="177">
        <f t="shared" si="11"/>
        <v>83.610274544779074</v>
      </c>
      <c r="M32" s="116">
        <f t="shared" si="12"/>
        <v>0.411063884893899</v>
      </c>
      <c r="N32" s="102">
        <v>3</v>
      </c>
      <c r="O32" s="1"/>
      <c r="P32" s="87" t="s">
        <v>87</v>
      </c>
      <c r="Q32" s="14">
        <v>29.832999999999998</v>
      </c>
      <c r="R32" s="14">
        <f>xGDP!E32</f>
        <v>91.199625114591939</v>
      </c>
      <c r="S32" s="14">
        <f t="shared" si="14"/>
        <v>3057.0048307106872</v>
      </c>
      <c r="T32" s="14">
        <v>2156.9805999999999</v>
      </c>
      <c r="U32" s="246">
        <f t="shared" si="15"/>
        <v>1.4172611616027921</v>
      </c>
      <c r="V32" s="1"/>
      <c r="W32" s="89" t="s">
        <v>913</v>
      </c>
      <c r="X32" s="38">
        <f t="shared" si="2"/>
        <v>4.3090000000000002</v>
      </c>
      <c r="Y32" s="38">
        <f t="shared" si="3"/>
        <v>0</v>
      </c>
      <c r="Z32" s="53" t="s">
        <v>1104</v>
      </c>
      <c r="AA32" s="53" t="s">
        <v>1103</v>
      </c>
      <c r="AB32" s="55">
        <v>4309</v>
      </c>
      <c r="AC32" s="55">
        <v>4724</v>
      </c>
      <c r="AD32" s="55"/>
      <c r="AE32" s="55"/>
      <c r="AF32" s="55"/>
      <c r="AG32" s="55"/>
      <c r="AH32" s="55"/>
      <c r="AI32" s="55"/>
      <c r="AJ32" s="55"/>
      <c r="AK32" s="240" t="s">
        <v>1103</v>
      </c>
      <c r="AL32" s="55"/>
      <c r="AM32" s="55"/>
      <c r="AN32" s="55"/>
      <c r="AO32" s="55"/>
      <c r="AP32" s="55"/>
      <c r="AQ32" s="55"/>
      <c r="AR32" s="55"/>
      <c r="AS32" s="55"/>
      <c r="AT32" s="55"/>
      <c r="AU32" s="1"/>
      <c r="AX32" t="s">
        <v>1082</v>
      </c>
      <c r="AY32" s="45">
        <f t="shared" si="4"/>
        <v>57349</v>
      </c>
      <c r="AZ32" s="45">
        <f t="shared" si="5"/>
        <v>30693</v>
      </c>
      <c r="BA32" s="45">
        <f t="shared" si="6"/>
        <v>28164</v>
      </c>
      <c r="BE32" t="s">
        <v>1082</v>
      </c>
      <c r="BF32" s="45">
        <v>35321</v>
      </c>
      <c r="BG32" s="45">
        <v>22028</v>
      </c>
      <c r="BH32" s="45"/>
      <c r="BI32" s="45">
        <v>11406</v>
      </c>
      <c r="BJ32" s="45">
        <v>19287</v>
      </c>
      <c r="BK32" s="45"/>
      <c r="BL32" s="45">
        <v>12695</v>
      </c>
      <c r="BM32" s="45">
        <v>15469</v>
      </c>
      <c r="BN32" s="45"/>
    </row>
    <row r="33" spans="1:66" x14ac:dyDescent="0.35">
      <c r="A33" s="27" t="s">
        <v>942</v>
      </c>
      <c r="B33" s="1" t="s">
        <v>99</v>
      </c>
      <c r="C33" s="6">
        <f t="shared" si="0"/>
        <v>27.718000000000004</v>
      </c>
      <c r="D33" s="6">
        <f t="shared" si="1"/>
        <v>1895.8831399519913</v>
      </c>
      <c r="E33" s="6">
        <f t="shared" si="7"/>
        <v>52.550088873189296</v>
      </c>
      <c r="F33" s="21">
        <f>xGDP!D33</f>
        <v>33.231296762465085</v>
      </c>
      <c r="G33" s="6">
        <f t="shared" si="8"/>
        <v>1198.9067307332809</v>
      </c>
      <c r="H33" s="243">
        <f t="shared" si="9"/>
        <v>52.550088873189296</v>
      </c>
      <c r="I33" s="177">
        <v>1</v>
      </c>
      <c r="J33" s="177">
        <f t="shared" si="10"/>
        <v>52.550088873189296</v>
      </c>
      <c r="K33" s="7">
        <v>0.91678309466429431</v>
      </c>
      <c r="L33" s="177">
        <f t="shared" si="11"/>
        <v>48.177033102046181</v>
      </c>
      <c r="M33" s="116">
        <f t="shared" si="12"/>
        <v>0.23685890875747273</v>
      </c>
      <c r="N33" s="102">
        <v>3</v>
      </c>
      <c r="O33" s="1"/>
      <c r="P33" s="87" t="s">
        <v>99</v>
      </c>
      <c r="Q33" s="14">
        <v>27.718000000000004</v>
      </c>
      <c r="R33" s="14">
        <f>xGDP!E33</f>
        <v>33.231296762465085</v>
      </c>
      <c r="S33" s="14">
        <f t="shared" si="14"/>
        <v>1198.9067307332809</v>
      </c>
      <c r="T33" s="14">
        <v>2304.1667000000002</v>
      </c>
      <c r="U33" s="246">
        <f t="shared" si="15"/>
        <v>0.52032117760111751</v>
      </c>
      <c r="V33" s="1"/>
      <c r="W33" s="89" t="s">
        <v>912</v>
      </c>
      <c r="X33" s="38">
        <f t="shared" si="2"/>
        <v>5</v>
      </c>
      <c r="Y33" s="38">
        <f t="shared" si="3"/>
        <v>3518.6329999999998</v>
      </c>
      <c r="Z33" s="53" t="s">
        <v>437</v>
      </c>
      <c r="AA33" s="53" t="s">
        <v>1103</v>
      </c>
      <c r="AB33" s="55">
        <v>5000</v>
      </c>
      <c r="AC33" s="55">
        <v>5000</v>
      </c>
      <c r="AD33" s="55"/>
      <c r="AE33" s="55"/>
      <c r="AF33" s="55"/>
      <c r="AG33" s="55"/>
      <c r="AH33" s="55"/>
      <c r="AI33" s="55"/>
      <c r="AJ33" s="55"/>
      <c r="AK33" s="240" t="s">
        <v>1103</v>
      </c>
      <c r="AL33" s="55">
        <v>3518633</v>
      </c>
      <c r="AM33" s="55">
        <v>3740020</v>
      </c>
      <c r="AN33" s="55"/>
      <c r="AO33" s="55"/>
      <c r="AP33" s="55"/>
      <c r="AQ33" s="55"/>
      <c r="AR33" s="55"/>
      <c r="AS33" s="55"/>
      <c r="AT33" s="55"/>
      <c r="AU33" s="1"/>
      <c r="AX33" t="s">
        <v>1083</v>
      </c>
      <c r="AY33" s="45">
        <f t="shared" si="4"/>
        <v>464321</v>
      </c>
      <c r="AZ33" s="45">
        <f t="shared" si="5"/>
        <v>456473</v>
      </c>
      <c r="BA33" s="45">
        <f t="shared" si="6"/>
        <v>490413</v>
      </c>
      <c r="BE33" t="s">
        <v>1083</v>
      </c>
      <c r="BF33" s="45">
        <v>237849</v>
      </c>
      <c r="BG33" s="45">
        <v>226472</v>
      </c>
      <c r="BH33" s="45"/>
      <c r="BI33" s="45">
        <v>224053</v>
      </c>
      <c r="BJ33" s="45">
        <v>232420</v>
      </c>
      <c r="BK33" s="45"/>
      <c r="BL33" s="45">
        <v>253996</v>
      </c>
      <c r="BM33" s="45">
        <v>236417</v>
      </c>
      <c r="BN33" s="45"/>
    </row>
    <row r="34" spans="1:66" x14ac:dyDescent="0.35">
      <c r="A34" s="27" t="s">
        <v>943</v>
      </c>
      <c r="B34" s="1" t="s">
        <v>93</v>
      </c>
      <c r="C34" s="6">
        <f t="shared" si="0"/>
        <v>15.87</v>
      </c>
      <c r="D34" s="6">
        <f t="shared" si="1"/>
        <v>0</v>
      </c>
      <c r="E34" s="6">
        <f t="shared" si="7"/>
        <v>0</v>
      </c>
      <c r="F34" s="21">
        <f>xGDP!D34</f>
        <v>14.456564591147195</v>
      </c>
      <c r="G34" s="6">
        <f t="shared" si="8"/>
        <v>910.93664720524237</v>
      </c>
      <c r="H34" s="243">
        <f t="shared" si="9"/>
        <v>14.456564591147195</v>
      </c>
      <c r="I34" s="177">
        <v>1</v>
      </c>
      <c r="J34" s="177">
        <f t="shared" si="10"/>
        <v>14.456564591147195</v>
      </c>
      <c r="K34" s="7">
        <v>0.91678309466429431</v>
      </c>
      <c r="L34" s="177">
        <f t="shared" si="11"/>
        <v>13.253534024086184</v>
      </c>
      <c r="M34" s="116">
        <f t="shared" si="12"/>
        <v>6.5160044195244571E-2</v>
      </c>
      <c r="N34" s="102">
        <v>3</v>
      </c>
      <c r="O34" s="1"/>
      <c r="P34" s="87" t="s">
        <v>93</v>
      </c>
      <c r="Q34" s="14">
        <v>15.87</v>
      </c>
      <c r="R34" s="14">
        <f>xGDP!E34</f>
        <v>14.456564591147195</v>
      </c>
      <c r="S34" s="14">
        <f t="shared" si="14"/>
        <v>910.93664720524237</v>
      </c>
      <c r="T34" s="14"/>
      <c r="U34" s="246">
        <f t="shared" si="15"/>
        <v>1</v>
      </c>
      <c r="V34" s="1"/>
      <c r="W34" s="89" t="s">
        <v>87</v>
      </c>
      <c r="X34" s="38">
        <f t="shared" si="2"/>
        <v>29.832999999999998</v>
      </c>
      <c r="Y34" s="38">
        <f t="shared" si="3"/>
        <v>2156.9805999999999</v>
      </c>
      <c r="Z34" s="53" t="s">
        <v>426</v>
      </c>
      <c r="AA34" s="53" t="s">
        <v>1103</v>
      </c>
      <c r="AB34" s="55">
        <v>29833</v>
      </c>
      <c r="AC34" s="55">
        <v>32707</v>
      </c>
      <c r="AD34" s="55"/>
      <c r="AE34" s="55"/>
      <c r="AF34" s="55"/>
      <c r="AG34" s="55"/>
      <c r="AH34" s="55"/>
      <c r="AI34" s="55"/>
      <c r="AJ34" s="55"/>
      <c r="AK34" s="240" t="s">
        <v>1103</v>
      </c>
      <c r="AL34" s="55">
        <v>2156980.6</v>
      </c>
      <c r="AM34" s="55">
        <v>2227651.2999999998</v>
      </c>
      <c r="AN34" s="55"/>
      <c r="AO34" s="55"/>
      <c r="AP34" s="55"/>
      <c r="AQ34" s="55"/>
      <c r="AR34" s="55"/>
      <c r="AS34" s="55"/>
      <c r="AT34" s="55"/>
      <c r="AU34" s="1"/>
      <c r="AX34" t="s">
        <v>1084</v>
      </c>
      <c r="AY34" s="45">
        <f t="shared" si="4"/>
        <v>190120</v>
      </c>
      <c r="AZ34" s="45">
        <f t="shared" si="5"/>
        <v>175699</v>
      </c>
      <c r="BA34" s="45">
        <f t="shared" si="6"/>
        <v>167717</v>
      </c>
      <c r="BE34" t="s">
        <v>1084</v>
      </c>
      <c r="BF34" s="45">
        <v>96571</v>
      </c>
      <c r="BG34" s="45">
        <v>93549</v>
      </c>
      <c r="BH34" s="45"/>
      <c r="BI34" s="45">
        <v>85524</v>
      </c>
      <c r="BJ34" s="45">
        <v>90175</v>
      </c>
      <c r="BK34" s="45"/>
      <c r="BL34" s="45">
        <v>86707</v>
      </c>
      <c r="BM34" s="45">
        <v>81010</v>
      </c>
      <c r="BN34" s="45"/>
    </row>
    <row r="35" spans="1:66" x14ac:dyDescent="0.35">
      <c r="A35" s="27" t="s">
        <v>944</v>
      </c>
      <c r="B35" s="174" t="s">
        <v>102</v>
      </c>
      <c r="C35" s="25">
        <f t="shared" si="0"/>
        <v>3.9089999999999998</v>
      </c>
      <c r="D35" s="25">
        <f t="shared" si="1"/>
        <v>0</v>
      </c>
      <c r="E35" s="25">
        <f t="shared" si="7"/>
        <v>0</v>
      </c>
      <c r="F35" s="194">
        <f>xGDP!D35</f>
        <v>2.5785767329556926</v>
      </c>
      <c r="G35" s="25">
        <f t="shared" si="8"/>
        <v>659.65124915725062</v>
      </c>
      <c r="H35" s="244">
        <f t="shared" si="9"/>
        <v>2.5785767329556926</v>
      </c>
      <c r="I35" s="179">
        <v>1</v>
      </c>
      <c r="J35" s="179">
        <f t="shared" si="10"/>
        <v>2.5785767329556926</v>
      </c>
      <c r="K35" s="140">
        <v>0.91678309466429431</v>
      </c>
      <c r="L35" s="179">
        <f t="shared" si="11"/>
        <v>2.3639955570684656</v>
      </c>
      <c r="M35" s="101">
        <f t="shared" si="12"/>
        <v>1.1622413666875827E-2</v>
      </c>
      <c r="N35" s="102">
        <v>3</v>
      </c>
      <c r="O35" s="1"/>
      <c r="P35" s="247" t="s">
        <v>102</v>
      </c>
      <c r="Q35" s="248">
        <v>3.9089999999999998</v>
      </c>
      <c r="R35" s="248">
        <f>xGDP!E35</f>
        <v>2.5785767329556926</v>
      </c>
      <c r="S35" s="248">
        <f t="shared" si="14"/>
        <v>659.65124915725062</v>
      </c>
      <c r="T35" s="248"/>
      <c r="U35" s="249">
        <f t="shared" si="15"/>
        <v>1</v>
      </c>
      <c r="V35" s="1"/>
      <c r="W35" s="89" t="s">
        <v>93</v>
      </c>
      <c r="X35" s="38">
        <f t="shared" si="2"/>
        <v>15.87</v>
      </c>
      <c r="Y35" s="38">
        <f t="shared" si="3"/>
        <v>0</v>
      </c>
      <c r="Z35" s="53" t="s">
        <v>433</v>
      </c>
      <c r="AA35" s="53" t="s">
        <v>1103</v>
      </c>
      <c r="AB35" s="55">
        <v>15870</v>
      </c>
      <c r="AC35" s="55">
        <v>15725</v>
      </c>
      <c r="AD35" s="55"/>
      <c r="AE35" s="55"/>
      <c r="AF35" s="55"/>
      <c r="AG35" s="55"/>
      <c r="AH35" s="55"/>
      <c r="AI35" s="55"/>
      <c r="AJ35" s="55"/>
      <c r="AK35" s="240" t="s">
        <v>1103</v>
      </c>
      <c r="AL35" s="55"/>
      <c r="AM35" s="55">
        <v>2165109.6</v>
      </c>
      <c r="AN35" s="55"/>
      <c r="AO35" s="55"/>
      <c r="AP35" s="55"/>
      <c r="AQ35" s="55"/>
      <c r="AR35" s="55"/>
      <c r="AS35" s="55"/>
      <c r="AT35" s="55"/>
      <c r="AU35" s="1"/>
      <c r="AX35" t="s">
        <v>1085</v>
      </c>
      <c r="AY35" s="45">
        <f t="shared" si="4"/>
        <v>68005</v>
      </c>
      <c r="AZ35" s="45">
        <f t="shared" si="5"/>
        <v>64263</v>
      </c>
      <c r="BA35" s="45">
        <f t="shared" si="6"/>
        <v>69434</v>
      </c>
      <c r="BE35" t="s">
        <v>1085</v>
      </c>
      <c r="BF35" s="45">
        <v>35430</v>
      </c>
      <c r="BG35" s="45">
        <v>32575</v>
      </c>
      <c r="BH35" s="45"/>
      <c r="BI35" s="45">
        <v>30110</v>
      </c>
      <c r="BJ35" s="45">
        <v>34153</v>
      </c>
      <c r="BK35" s="45"/>
      <c r="BL35" s="45">
        <v>32036</v>
      </c>
      <c r="BM35" s="45">
        <v>37398</v>
      </c>
      <c r="BN35" s="45"/>
    </row>
    <row r="36" spans="1:66" x14ac:dyDescent="0.35">
      <c r="A36" s="27" t="s">
        <v>945</v>
      </c>
      <c r="B36" s="1" t="s">
        <v>90</v>
      </c>
      <c r="C36" s="6">
        <f t="shared" si="0"/>
        <v>242.59199999999998</v>
      </c>
      <c r="D36" s="6">
        <f t="shared" si="1"/>
        <v>152.51386347450608</v>
      </c>
      <c r="E36" s="6">
        <f t="shared" si="7"/>
        <v>36.998643168007384</v>
      </c>
      <c r="F36" s="21">
        <f>xGDP!D36</f>
        <v>36.998643168007376</v>
      </c>
      <c r="G36" s="6">
        <f t="shared" si="8"/>
        <v>152.51386347450608</v>
      </c>
      <c r="H36" s="243">
        <f t="shared" si="9"/>
        <v>36.998643168007384</v>
      </c>
      <c r="I36" s="177">
        <v>1</v>
      </c>
      <c r="J36" s="177">
        <f t="shared" si="10"/>
        <v>36.998643168007384</v>
      </c>
      <c r="K36" s="7">
        <v>0.97371874834385441</v>
      </c>
      <c r="L36" s="177">
        <f t="shared" si="11"/>
        <v>36.026272515973048</v>
      </c>
      <c r="M36" s="116">
        <f t="shared" si="12"/>
        <v>0.17712057063908918</v>
      </c>
      <c r="N36" s="102">
        <v>3</v>
      </c>
      <c r="O36" s="1"/>
      <c r="P36" s="87" t="s">
        <v>90</v>
      </c>
      <c r="Q36" s="14">
        <v>242.59199999999998</v>
      </c>
      <c r="R36" s="14">
        <f>xGDP!E36</f>
        <v>36.998643168007376</v>
      </c>
      <c r="S36" s="14">
        <f t="shared" si="14"/>
        <v>152.51386347450608</v>
      </c>
      <c r="T36" s="14">
        <v>528.91539999999998</v>
      </c>
      <c r="U36" s="246">
        <f t="shared" si="15"/>
        <v>0.28835209463461658</v>
      </c>
      <c r="V36" s="1"/>
      <c r="W36" s="89" t="s">
        <v>913</v>
      </c>
      <c r="X36" s="38">
        <f t="shared" si="2"/>
        <v>15.914</v>
      </c>
      <c r="Y36" s="38">
        <f t="shared" si="3"/>
        <v>0</v>
      </c>
      <c r="Z36" s="53" t="s">
        <v>436</v>
      </c>
      <c r="AA36" s="53" t="s">
        <v>1103</v>
      </c>
      <c r="AB36" s="55">
        <v>15914</v>
      </c>
      <c r="AC36" s="55">
        <v>16218</v>
      </c>
      <c r="AD36" s="55"/>
      <c r="AE36" s="55"/>
      <c r="AF36" s="55"/>
      <c r="AG36" s="55"/>
      <c r="AH36" s="55"/>
      <c r="AI36" s="55"/>
      <c r="AJ36" s="55"/>
      <c r="AK36" s="240" t="s">
        <v>1103</v>
      </c>
      <c r="AL36" s="55"/>
      <c r="AM36" s="55"/>
      <c r="AN36" s="55"/>
      <c r="AO36" s="55"/>
      <c r="AP36" s="55"/>
      <c r="AQ36" s="55"/>
      <c r="AR36" s="55"/>
      <c r="AS36" s="55"/>
      <c r="AT36" s="55"/>
      <c r="AU36" s="1"/>
      <c r="AX36" t="s">
        <v>1086</v>
      </c>
      <c r="AY36" s="45">
        <f t="shared" si="4"/>
        <v>206195</v>
      </c>
      <c r="AZ36" s="45">
        <f t="shared" si="5"/>
        <v>219304</v>
      </c>
      <c r="BA36" s="45">
        <f t="shared" si="6"/>
        <v>253261</v>
      </c>
      <c r="BE36" t="s">
        <v>1086</v>
      </c>
      <c r="BF36" s="45">
        <v>105847</v>
      </c>
      <c r="BG36" s="45">
        <v>100348</v>
      </c>
      <c r="BH36" s="45"/>
      <c r="BI36" s="45">
        <v>111213</v>
      </c>
      <c r="BJ36" s="45">
        <v>108091</v>
      </c>
      <c r="BK36" s="45"/>
      <c r="BL36" s="45">
        <v>135252</v>
      </c>
      <c r="BM36" s="45">
        <v>118009</v>
      </c>
      <c r="BN36" s="45"/>
    </row>
    <row r="37" spans="1:66" x14ac:dyDescent="0.35">
      <c r="A37" s="27" t="s">
        <v>946</v>
      </c>
      <c r="B37" s="1" t="s">
        <v>96</v>
      </c>
      <c r="C37" s="6">
        <f t="shared" si="0"/>
        <v>7.5</v>
      </c>
      <c r="D37" s="6">
        <f t="shared" si="1"/>
        <v>2135.985218702795</v>
      </c>
      <c r="E37" s="6">
        <f t="shared" si="7"/>
        <v>16.019889140270962</v>
      </c>
      <c r="F37" s="21">
        <f>xGDP!D37</f>
        <v>16.019889140270962</v>
      </c>
      <c r="G37" s="6">
        <f t="shared" si="8"/>
        <v>2135.985218702795</v>
      </c>
      <c r="H37" s="243">
        <f t="shared" si="9"/>
        <v>16.019889140270962</v>
      </c>
      <c r="I37" s="177">
        <v>1</v>
      </c>
      <c r="J37" s="177">
        <f t="shared" si="10"/>
        <v>16.019889140270962</v>
      </c>
      <c r="K37" s="7">
        <v>0.97371874834385452</v>
      </c>
      <c r="L37" s="177">
        <f t="shared" si="11"/>
        <v>15.598866402271948</v>
      </c>
      <c r="M37" s="116">
        <f t="shared" si="12"/>
        <v>7.6690701689117E-2</v>
      </c>
      <c r="N37" s="102">
        <v>3</v>
      </c>
      <c r="O37" s="1"/>
      <c r="P37" s="87" t="s">
        <v>96</v>
      </c>
      <c r="Q37" s="14">
        <v>7.5</v>
      </c>
      <c r="R37" s="14">
        <f>xGDP!E37</f>
        <v>16.019889140270962</v>
      </c>
      <c r="S37" s="14">
        <f t="shared" si="14"/>
        <v>2135.985218702795</v>
      </c>
      <c r="T37" s="14">
        <v>2187.4587000000001</v>
      </c>
      <c r="U37" s="246">
        <f t="shared" si="15"/>
        <v>0.97646882142405467</v>
      </c>
      <c r="V37" s="1"/>
      <c r="W37" s="89" t="s">
        <v>99</v>
      </c>
      <c r="X37" s="38">
        <f t="shared" si="2"/>
        <v>13.958</v>
      </c>
      <c r="Y37" s="38">
        <f t="shared" si="3"/>
        <v>1339.5119</v>
      </c>
      <c r="Z37" s="53" t="s">
        <v>430</v>
      </c>
      <c r="AA37" s="53" t="s">
        <v>1103</v>
      </c>
      <c r="AB37" s="55">
        <v>13958</v>
      </c>
      <c r="AC37" s="55">
        <v>13449</v>
      </c>
      <c r="AD37" s="55"/>
      <c r="AE37" s="55"/>
      <c r="AF37" s="55"/>
      <c r="AG37" s="55"/>
      <c r="AH37" s="55"/>
      <c r="AI37" s="55"/>
      <c r="AJ37" s="55"/>
      <c r="AK37" s="240" t="s">
        <v>1103</v>
      </c>
      <c r="AL37" s="55">
        <v>1339511.8999999999</v>
      </c>
      <c r="AM37" s="55">
        <v>1357285.4</v>
      </c>
      <c r="AN37" s="55"/>
      <c r="AO37" s="55"/>
      <c r="AP37" s="55"/>
      <c r="AQ37" s="55"/>
      <c r="AR37" s="55"/>
      <c r="AS37" s="55"/>
      <c r="AT37" s="55"/>
      <c r="AU37" s="1"/>
      <c r="AX37" t="s">
        <v>1087</v>
      </c>
      <c r="AY37" s="45">
        <f t="shared" si="4"/>
        <v>547786</v>
      </c>
      <c r="AZ37" s="45">
        <f t="shared" si="5"/>
        <v>557208</v>
      </c>
      <c r="BA37" s="45">
        <f t="shared" si="6"/>
        <v>582670</v>
      </c>
      <c r="BE37" t="s">
        <v>1087</v>
      </c>
      <c r="BF37" s="45">
        <v>268095</v>
      </c>
      <c r="BG37" s="45">
        <v>276435</v>
      </c>
      <c r="BH37" s="45">
        <v>3256</v>
      </c>
      <c r="BI37" s="45">
        <v>287218</v>
      </c>
      <c r="BJ37" s="45">
        <v>269105</v>
      </c>
      <c r="BK37" s="45">
        <v>885</v>
      </c>
      <c r="BL37" s="45">
        <v>299443</v>
      </c>
      <c r="BM37" s="45">
        <v>282099</v>
      </c>
      <c r="BN37" s="45">
        <v>1128</v>
      </c>
    </row>
    <row r="38" spans="1:66" x14ac:dyDescent="0.35">
      <c r="A38" s="27" t="s">
        <v>947</v>
      </c>
      <c r="B38" s="1" t="s">
        <v>912</v>
      </c>
      <c r="C38" s="6">
        <f t="shared" si="0"/>
        <v>5</v>
      </c>
      <c r="D38" s="6">
        <f t="shared" si="1"/>
        <v>115.47113507095008</v>
      </c>
      <c r="E38" s="6">
        <f t="shared" si="7"/>
        <v>0.57735567535475052</v>
      </c>
      <c r="F38" s="21">
        <f>xGDP!D38</f>
        <v>0.57735567535475041</v>
      </c>
      <c r="G38" s="6">
        <f t="shared" si="8"/>
        <v>115.47113507095008</v>
      </c>
      <c r="H38" s="243">
        <f t="shared" si="9"/>
        <v>0.57735567535475052</v>
      </c>
      <c r="I38" s="177">
        <v>1</v>
      </c>
      <c r="J38" s="177">
        <f t="shared" si="10"/>
        <v>0.57735567535475052</v>
      </c>
      <c r="K38" s="114">
        <v>0.97371874834385452</v>
      </c>
      <c r="L38" s="177">
        <f t="shared" si="11"/>
        <v>0.56218204555564855</v>
      </c>
      <c r="M38" s="116">
        <f t="shared" si="12"/>
        <v>2.7639274828590316E-3</v>
      </c>
      <c r="N38" s="102">
        <v>3</v>
      </c>
      <c r="O38" s="1"/>
      <c r="P38" s="87" t="s">
        <v>912</v>
      </c>
      <c r="Q38" s="14">
        <v>5</v>
      </c>
      <c r="R38" s="14">
        <f>xGDP!E38</f>
        <v>0.57735567535475041</v>
      </c>
      <c r="S38" s="14">
        <f t="shared" si="14"/>
        <v>115.47113507095008</v>
      </c>
      <c r="T38" s="14">
        <v>3518.6329999999998</v>
      </c>
      <c r="U38" s="246">
        <f t="shared" si="15"/>
        <v>3.2817044309807274E-2</v>
      </c>
      <c r="V38" s="1"/>
      <c r="W38" s="89" t="s">
        <v>99</v>
      </c>
      <c r="X38" s="38">
        <f t="shared" si="2"/>
        <v>9.5350000000000001</v>
      </c>
      <c r="Y38" s="38">
        <f t="shared" si="3"/>
        <v>2304.1667000000002</v>
      </c>
      <c r="Z38" s="53" t="s">
        <v>432</v>
      </c>
      <c r="AA38" s="53" t="s">
        <v>1103</v>
      </c>
      <c r="AB38" s="55">
        <v>9535</v>
      </c>
      <c r="AC38" s="55">
        <v>9310</v>
      </c>
      <c r="AD38" s="55"/>
      <c r="AE38" s="55"/>
      <c r="AF38" s="55"/>
      <c r="AG38" s="55"/>
      <c r="AH38" s="55"/>
      <c r="AI38" s="55"/>
      <c r="AJ38" s="55"/>
      <c r="AK38" s="240" t="s">
        <v>1103</v>
      </c>
      <c r="AL38" s="55">
        <v>2304166.7000000002</v>
      </c>
      <c r="AM38" s="55">
        <v>2848958.3</v>
      </c>
      <c r="AN38" s="55"/>
      <c r="AO38" s="55"/>
      <c r="AP38" s="55"/>
      <c r="AQ38" s="55"/>
      <c r="AR38" s="55"/>
      <c r="AS38" s="55"/>
      <c r="AT38" s="55"/>
      <c r="AU38" s="1"/>
      <c r="AX38" t="s">
        <v>1088</v>
      </c>
      <c r="AY38" s="45">
        <f t="shared" si="4"/>
        <v>19774</v>
      </c>
      <c r="AZ38" s="45">
        <f t="shared" si="5"/>
        <v>25961</v>
      </c>
      <c r="BA38" s="45">
        <f t="shared" si="6"/>
        <v>24772</v>
      </c>
      <c r="BE38" t="s">
        <v>1088</v>
      </c>
      <c r="BF38" s="45">
        <v>9373</v>
      </c>
      <c r="BG38" s="45">
        <v>10298</v>
      </c>
      <c r="BH38" s="45">
        <v>103</v>
      </c>
      <c r="BI38" s="45">
        <v>15121</v>
      </c>
      <c r="BJ38" s="45">
        <v>10612</v>
      </c>
      <c r="BK38" s="45">
        <v>228</v>
      </c>
      <c r="BL38" s="45">
        <v>17658</v>
      </c>
      <c r="BM38" s="45">
        <v>6859</v>
      </c>
      <c r="BN38" s="45">
        <v>255</v>
      </c>
    </row>
    <row r="39" spans="1:66" x14ac:dyDescent="0.35">
      <c r="A39" s="27" t="s">
        <v>948</v>
      </c>
      <c r="B39" s="174" t="s">
        <v>913</v>
      </c>
      <c r="C39" s="25">
        <f t="shared" si="0"/>
        <v>20.222999999999999</v>
      </c>
      <c r="D39" s="25">
        <f t="shared" si="1"/>
        <v>0</v>
      </c>
      <c r="E39" s="25">
        <f t="shared" si="7"/>
        <v>0</v>
      </c>
      <c r="F39" s="194">
        <f>xGDP!D39</f>
        <v>3.9103188252488379</v>
      </c>
      <c r="G39" s="25">
        <f t="shared" si="8"/>
        <v>193.35997751317004</v>
      </c>
      <c r="H39" s="244">
        <f t="shared" si="9"/>
        <v>3.9103188252488374</v>
      </c>
      <c r="I39" s="179">
        <v>1</v>
      </c>
      <c r="J39" s="179">
        <f t="shared" si="10"/>
        <v>3.9103188252488374</v>
      </c>
      <c r="K39" s="140">
        <v>0.97371874834385452</v>
      </c>
      <c r="L39" s="179">
        <f t="shared" si="11"/>
        <v>3.8075507521467098</v>
      </c>
      <c r="M39" s="101">
        <f t="shared" si="12"/>
        <v>1.8719548675442628E-2</v>
      </c>
      <c r="N39" s="102">
        <v>3</v>
      </c>
      <c r="O39" s="1"/>
      <c r="P39" s="247" t="s">
        <v>913</v>
      </c>
      <c r="Q39" s="248">
        <v>20.222999999999999</v>
      </c>
      <c r="R39" s="248">
        <f>xGDP!E39</f>
        <v>3.9103188252488379</v>
      </c>
      <c r="S39" s="248">
        <f t="shared" si="14"/>
        <v>193.35997751317004</v>
      </c>
      <c r="T39" s="248"/>
      <c r="U39" s="249">
        <f t="shared" si="15"/>
        <v>1</v>
      </c>
      <c r="V39" s="1"/>
      <c r="W39" s="89" t="s">
        <v>102</v>
      </c>
      <c r="X39" s="38">
        <f t="shared" si="2"/>
        <v>3.9089999999999998</v>
      </c>
      <c r="Y39" s="38">
        <f t="shared" si="3"/>
        <v>0</v>
      </c>
      <c r="Z39" s="53" t="s">
        <v>435</v>
      </c>
      <c r="AA39" s="53" t="s">
        <v>1103</v>
      </c>
      <c r="AB39" s="55">
        <v>3909</v>
      </c>
      <c r="AC39" s="55">
        <v>3844</v>
      </c>
      <c r="AD39" s="55"/>
      <c r="AE39" s="55"/>
      <c r="AF39" s="55"/>
      <c r="AG39" s="55"/>
      <c r="AH39" s="55"/>
      <c r="AI39" s="55"/>
      <c r="AJ39" s="55"/>
      <c r="AK39" s="240" t="s">
        <v>1103</v>
      </c>
      <c r="AL39" s="55"/>
      <c r="AM39" s="55"/>
      <c r="AN39" s="55"/>
      <c r="AO39" s="55"/>
      <c r="AP39" s="55"/>
      <c r="AQ39" s="55"/>
      <c r="AR39" s="55"/>
      <c r="AS39" s="55"/>
      <c r="AT39" s="55"/>
      <c r="AU39" s="1"/>
      <c r="AX39" t="s">
        <v>1089</v>
      </c>
      <c r="AY39" s="45">
        <f t="shared" si="4"/>
        <v>45455</v>
      </c>
      <c r="AZ39" s="45">
        <f t="shared" si="5"/>
        <v>41457</v>
      </c>
      <c r="BA39" s="45">
        <f t="shared" si="6"/>
        <v>43919</v>
      </c>
      <c r="BE39" t="s">
        <v>1089</v>
      </c>
      <c r="BF39" s="45">
        <v>25004</v>
      </c>
      <c r="BG39" s="45">
        <v>20451</v>
      </c>
      <c r="BH39" s="45"/>
      <c r="BI39" s="45">
        <v>20474</v>
      </c>
      <c r="BJ39" s="45">
        <v>20983</v>
      </c>
      <c r="BK39" s="45"/>
      <c r="BL39" s="45">
        <v>23929</v>
      </c>
      <c r="BM39" s="45">
        <v>19990</v>
      </c>
      <c r="BN39" s="45"/>
    </row>
    <row r="40" spans="1:66" x14ac:dyDescent="0.35">
      <c r="A40" s="27" t="s">
        <v>949</v>
      </c>
      <c r="B40" s="1" t="s">
        <v>914</v>
      </c>
      <c r="C40" s="6">
        <f t="shared" si="0"/>
        <v>0</v>
      </c>
      <c r="D40" s="6">
        <f t="shared" si="1"/>
        <v>0</v>
      </c>
      <c r="E40" s="6">
        <f t="shared" si="7"/>
        <v>0</v>
      </c>
      <c r="F40" s="21">
        <f>xGDP!D40</f>
        <v>301.43661599597584</v>
      </c>
      <c r="G40" s="6">
        <f t="shared" si="8"/>
        <v>0</v>
      </c>
      <c r="H40" s="243">
        <f t="shared" si="9"/>
        <v>0.30143661599597582</v>
      </c>
      <c r="I40" s="177">
        <v>1</v>
      </c>
      <c r="J40" s="177">
        <f t="shared" si="10"/>
        <v>0.30143661599597582</v>
      </c>
      <c r="K40" s="7">
        <v>0.99816601910110325</v>
      </c>
      <c r="L40" s="177">
        <f t="shared" si="11"/>
        <v>0.30088378700001112</v>
      </c>
      <c r="M40" s="117">
        <f t="shared" si="12"/>
        <v>0.79506976338859014</v>
      </c>
      <c r="N40" s="102">
        <v>4</v>
      </c>
      <c r="O40" s="1"/>
      <c r="P40" s="87" t="s">
        <v>914</v>
      </c>
      <c r="Q40" s="14">
        <v>0</v>
      </c>
      <c r="R40" s="14">
        <f>xGDP!E40</f>
        <v>301.43661599597584</v>
      </c>
      <c r="S40" s="14">
        <f t="shared" si="14"/>
        <v>0</v>
      </c>
      <c r="T40" s="14"/>
      <c r="U40" s="246">
        <f t="shared" si="15"/>
        <v>1</v>
      </c>
      <c r="V40" s="1"/>
      <c r="W40" s="89" t="s">
        <v>99</v>
      </c>
      <c r="X40" s="38">
        <f t="shared" si="2"/>
        <v>4.2249999999999996</v>
      </c>
      <c r="Y40" s="38">
        <f t="shared" si="3"/>
        <v>0</v>
      </c>
      <c r="Z40" s="53" t="s">
        <v>428</v>
      </c>
      <c r="AA40" s="53" t="s">
        <v>1103</v>
      </c>
      <c r="AB40" s="55">
        <v>4225</v>
      </c>
      <c r="AC40" s="55">
        <v>4025</v>
      </c>
      <c r="AD40" s="55"/>
      <c r="AE40" s="55"/>
      <c r="AF40" s="55"/>
      <c r="AG40" s="55"/>
      <c r="AH40" s="55"/>
      <c r="AI40" s="55"/>
      <c r="AJ40" s="55"/>
      <c r="AK40" s="240" t="s">
        <v>1103</v>
      </c>
      <c r="AL40" s="55"/>
      <c r="AM40" s="55"/>
      <c r="AN40" s="55"/>
      <c r="AO40" s="55"/>
      <c r="AP40" s="55"/>
      <c r="AQ40" s="55"/>
      <c r="AR40" s="55"/>
      <c r="AS40" s="55"/>
      <c r="AT40" s="55"/>
      <c r="AU40" s="1"/>
      <c r="AX40" t="s">
        <v>1090</v>
      </c>
      <c r="AY40" s="45">
        <f t="shared" si="4"/>
        <v>53061</v>
      </c>
      <c r="AZ40" s="45">
        <f t="shared" si="5"/>
        <v>54793</v>
      </c>
      <c r="BA40" s="45">
        <f t="shared" si="6"/>
        <v>46695</v>
      </c>
      <c r="BE40" t="s">
        <v>1090</v>
      </c>
      <c r="BF40" s="45">
        <v>22268</v>
      </c>
      <c r="BG40" s="45">
        <v>30486</v>
      </c>
      <c r="BH40" s="45">
        <v>307</v>
      </c>
      <c r="BI40" s="45">
        <v>24011</v>
      </c>
      <c r="BJ40" s="45">
        <v>30431</v>
      </c>
      <c r="BK40" s="45">
        <v>351</v>
      </c>
      <c r="BL40" s="45">
        <v>24593</v>
      </c>
      <c r="BM40" s="45">
        <v>21543</v>
      </c>
      <c r="BN40" s="45">
        <v>559</v>
      </c>
    </row>
    <row r="41" spans="1:66" x14ac:dyDescent="0.35">
      <c r="A41" s="27" t="s">
        <v>950</v>
      </c>
      <c r="B41" s="1" t="s">
        <v>915</v>
      </c>
      <c r="C41" s="6">
        <f t="shared" si="0"/>
        <v>0</v>
      </c>
      <c r="D41" s="6">
        <f t="shared" si="1"/>
        <v>0</v>
      </c>
      <c r="E41" s="6">
        <f t="shared" si="7"/>
        <v>0</v>
      </c>
      <c r="F41" s="21">
        <f>xGDP!D41</f>
        <v>58.105861916946935</v>
      </c>
      <c r="G41" s="6">
        <f t="shared" si="8"/>
        <v>0</v>
      </c>
      <c r="H41" s="243">
        <f t="shared" si="9"/>
        <v>5.8105861916946937E-2</v>
      </c>
      <c r="I41" s="177">
        <v>1</v>
      </c>
      <c r="J41" s="177">
        <f t="shared" si="10"/>
        <v>5.8105861916946937E-2</v>
      </c>
      <c r="K41" s="7">
        <v>0.99816601910110325</v>
      </c>
      <c r="L41" s="177">
        <f t="shared" si="11"/>
        <v>5.7999296876077328E-2</v>
      </c>
      <c r="M41" s="117">
        <f t="shared" si="12"/>
        <v>0.15326012645528717</v>
      </c>
      <c r="N41" s="102">
        <v>4</v>
      </c>
      <c r="O41" s="1"/>
      <c r="P41" s="87" t="s">
        <v>915</v>
      </c>
      <c r="Q41" s="14">
        <v>0</v>
      </c>
      <c r="R41" s="14">
        <f>xGDP!E41</f>
        <v>58.105861916946935</v>
      </c>
      <c r="S41" s="14">
        <f t="shared" si="14"/>
        <v>0</v>
      </c>
      <c r="T41" s="14"/>
      <c r="U41" s="246">
        <f t="shared" si="15"/>
        <v>1</v>
      </c>
      <c r="V41" s="1"/>
      <c r="W41" s="89" t="s">
        <v>90</v>
      </c>
      <c r="X41" s="38">
        <f t="shared" si="2"/>
        <v>156.81200000000001</v>
      </c>
      <c r="Y41" s="38">
        <f t="shared" si="3"/>
        <v>528.91539999999998</v>
      </c>
      <c r="Z41" s="53" t="s">
        <v>427</v>
      </c>
      <c r="AA41" s="53" t="s">
        <v>1103</v>
      </c>
      <c r="AB41" s="55">
        <v>156812</v>
      </c>
      <c r="AC41" s="55">
        <v>170309</v>
      </c>
      <c r="AD41" s="55"/>
      <c r="AE41" s="55"/>
      <c r="AF41" s="55"/>
      <c r="AG41" s="55"/>
      <c r="AH41" s="55"/>
      <c r="AI41" s="55"/>
      <c r="AJ41" s="55"/>
      <c r="AK41" s="240" t="s">
        <v>1103</v>
      </c>
      <c r="AL41" s="55">
        <v>528915.4</v>
      </c>
      <c r="AM41" s="55">
        <v>553684.1</v>
      </c>
      <c r="AN41" s="55"/>
      <c r="AO41" s="55"/>
      <c r="AP41" s="55"/>
      <c r="AQ41" s="55"/>
      <c r="AR41" s="55"/>
      <c r="AS41" s="55"/>
      <c r="AT41" s="55"/>
      <c r="AU41" s="1"/>
      <c r="AX41" t="s">
        <v>1091</v>
      </c>
      <c r="AY41" s="45">
        <f t="shared" si="4"/>
        <v>42504</v>
      </c>
      <c r="AZ41" s="45">
        <f t="shared" si="5"/>
        <v>29291</v>
      </c>
      <c r="BA41" s="45">
        <f t="shared" si="6"/>
        <v>33732</v>
      </c>
      <c r="BE41" t="s">
        <v>1091</v>
      </c>
      <c r="BF41" s="45">
        <v>19969</v>
      </c>
      <c r="BG41" s="45">
        <v>19010</v>
      </c>
      <c r="BH41" s="45">
        <v>3525</v>
      </c>
      <c r="BI41" s="45">
        <v>13794</v>
      </c>
      <c r="BJ41" s="45">
        <v>12480</v>
      </c>
      <c r="BK41" s="45">
        <v>3017</v>
      </c>
      <c r="BL41" s="45">
        <v>15012</v>
      </c>
      <c r="BM41" s="45">
        <v>14976</v>
      </c>
      <c r="BN41" s="45">
        <v>3744</v>
      </c>
    </row>
    <row r="42" spans="1:66" x14ac:dyDescent="0.35">
      <c r="A42" s="27" t="s">
        <v>951</v>
      </c>
      <c r="B42" s="1" t="s">
        <v>105</v>
      </c>
      <c r="C42" s="6">
        <f t="shared" si="0"/>
        <v>0</v>
      </c>
      <c r="D42" s="6">
        <f t="shared" si="1"/>
        <v>0</v>
      </c>
      <c r="E42" s="6">
        <f t="shared" si="7"/>
        <v>0</v>
      </c>
      <c r="F42" s="21">
        <f>xGDP!D42</f>
        <v>19.58980692111728</v>
      </c>
      <c r="G42" s="6">
        <f t="shared" si="8"/>
        <v>0</v>
      </c>
      <c r="H42" s="243">
        <f t="shared" si="9"/>
        <v>1.9589806921117281E-2</v>
      </c>
      <c r="I42" s="177">
        <v>1</v>
      </c>
      <c r="J42" s="177">
        <f t="shared" si="10"/>
        <v>1.9589806921117281E-2</v>
      </c>
      <c r="K42" s="7">
        <v>0.99816601910110325</v>
      </c>
      <c r="L42" s="177">
        <f t="shared" si="11"/>
        <v>1.9553879589410877E-2</v>
      </c>
      <c r="M42" s="117">
        <f t="shared" si="12"/>
        <v>5.1670110156122551E-2</v>
      </c>
      <c r="N42" s="102">
        <v>4</v>
      </c>
      <c r="O42" s="1"/>
      <c r="P42" s="87" t="s">
        <v>105</v>
      </c>
      <c r="Q42" s="14">
        <v>0</v>
      </c>
      <c r="R42" s="14">
        <f>xGDP!E42</f>
        <v>19.58980692111728</v>
      </c>
      <c r="S42" s="14">
        <f t="shared" si="14"/>
        <v>0</v>
      </c>
      <c r="T42" s="14"/>
      <c r="U42" s="14">
        <f t="shared" si="15"/>
        <v>1</v>
      </c>
      <c r="V42" s="1"/>
      <c r="W42" s="89" t="s">
        <v>90</v>
      </c>
      <c r="X42" s="38">
        <f t="shared" si="2"/>
        <v>76.918999999999997</v>
      </c>
      <c r="Y42" s="38">
        <f t="shared" si="3"/>
        <v>0</v>
      </c>
      <c r="Z42" s="53" t="s">
        <v>431</v>
      </c>
      <c r="AA42" s="53" t="s">
        <v>1103</v>
      </c>
      <c r="AB42" s="55">
        <v>76919</v>
      </c>
      <c r="AC42" s="55">
        <v>73370</v>
      </c>
      <c r="AD42" s="55"/>
      <c r="AE42" s="55"/>
      <c r="AF42" s="55"/>
      <c r="AG42" s="55"/>
      <c r="AH42" s="55"/>
      <c r="AI42" s="55"/>
      <c r="AJ42" s="55"/>
      <c r="AK42" s="240" t="s">
        <v>1103</v>
      </c>
      <c r="AL42" s="55"/>
      <c r="AM42" s="55"/>
      <c r="AN42" s="55"/>
      <c r="AO42" s="55"/>
      <c r="AP42" s="55"/>
      <c r="AQ42" s="55"/>
      <c r="AR42" s="55"/>
      <c r="AS42" s="55"/>
      <c r="AT42" s="55"/>
      <c r="AU42" s="1"/>
      <c r="AX42" t="s">
        <v>1092</v>
      </c>
      <c r="AY42" s="45">
        <f t="shared" si="4"/>
        <v>13395</v>
      </c>
      <c r="AZ42" s="45">
        <f t="shared" si="5"/>
        <v>12652</v>
      </c>
      <c r="BA42" s="45">
        <f t="shared" si="6"/>
        <v>15837</v>
      </c>
      <c r="BE42" t="s">
        <v>1092</v>
      </c>
      <c r="BF42" s="45">
        <v>6551</v>
      </c>
      <c r="BG42" s="45">
        <v>6844</v>
      </c>
      <c r="BH42" s="45"/>
      <c r="BI42" s="45">
        <v>5975</v>
      </c>
      <c r="BJ42" s="45">
        <v>6677</v>
      </c>
      <c r="BK42" s="45"/>
      <c r="BL42" s="45">
        <v>8383</v>
      </c>
      <c r="BM42" s="45">
        <v>7454</v>
      </c>
      <c r="BN42" s="45"/>
    </row>
    <row r="43" spans="1:66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89" t="s">
        <v>90</v>
      </c>
      <c r="X43" s="38">
        <f t="shared" si="2"/>
        <v>8.8610000000000007</v>
      </c>
      <c r="Y43" s="38">
        <f t="shared" si="3"/>
        <v>0</v>
      </c>
      <c r="Z43" s="53" t="s">
        <v>429</v>
      </c>
      <c r="AA43" s="53" t="s">
        <v>1103</v>
      </c>
      <c r="AB43" s="55">
        <v>8861</v>
      </c>
      <c r="AC43" s="55">
        <v>8334</v>
      </c>
      <c r="AD43" s="55"/>
      <c r="AE43" s="55"/>
      <c r="AF43" s="55"/>
      <c r="AG43" s="55"/>
      <c r="AH43" s="55"/>
      <c r="AI43" s="55"/>
      <c r="AJ43" s="55"/>
      <c r="AK43" s="240" t="s">
        <v>1103</v>
      </c>
      <c r="AL43" s="55"/>
      <c r="AM43" s="55"/>
      <c r="AN43" s="55"/>
      <c r="AO43" s="55"/>
      <c r="AP43" s="55"/>
      <c r="AQ43" s="55"/>
      <c r="AR43" s="55"/>
      <c r="AS43" s="55"/>
      <c r="AT43" s="55"/>
      <c r="AU43" s="1"/>
    </row>
    <row r="44" spans="1:66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89"/>
      <c r="X44" s="38"/>
      <c r="Y44" s="38"/>
      <c r="Z44" s="53"/>
      <c r="AA44" s="53"/>
      <c r="AB44" s="55"/>
      <c r="AC44" s="55"/>
      <c r="AD44" s="55"/>
      <c r="AE44" s="55"/>
      <c r="AF44" s="55"/>
      <c r="AG44" s="55"/>
      <c r="AH44" s="55"/>
      <c r="AI44" s="55"/>
      <c r="AJ44" s="55"/>
      <c r="AK44" s="240"/>
      <c r="AL44" s="55"/>
      <c r="AM44" s="55"/>
      <c r="AN44" s="55"/>
      <c r="AO44" s="55"/>
      <c r="AP44" s="55"/>
      <c r="AQ44" s="55"/>
      <c r="AR44" s="55"/>
      <c r="AS44" s="55"/>
      <c r="AT44" s="55"/>
      <c r="AU44" s="1"/>
    </row>
    <row r="45" spans="1:66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89"/>
      <c r="X45" s="38"/>
      <c r="Y45" s="38"/>
      <c r="Z45" s="53"/>
      <c r="AA45" s="53"/>
      <c r="AB45" s="55"/>
      <c r="AC45" s="55"/>
      <c r="AD45" s="55"/>
      <c r="AE45" s="55"/>
      <c r="AF45" s="55"/>
      <c r="AG45" s="55"/>
      <c r="AH45" s="55"/>
      <c r="AI45" s="55"/>
      <c r="AJ45" s="55"/>
      <c r="AK45" s="240"/>
      <c r="AL45" s="55"/>
      <c r="AM45" s="55"/>
      <c r="AN45" s="55"/>
      <c r="AO45" s="55"/>
      <c r="AP45" s="55"/>
      <c r="AQ45" s="55"/>
      <c r="AR45" s="55"/>
      <c r="AS45" s="55"/>
      <c r="AT45" s="55"/>
      <c r="AU45" s="1"/>
    </row>
    <row r="46" spans="1:66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89"/>
      <c r="X46" s="38"/>
      <c r="Y46" s="38"/>
      <c r="Z46" s="53"/>
      <c r="AA46" s="53"/>
      <c r="AB46" s="55"/>
      <c r="AC46" s="55"/>
      <c r="AD46" s="55"/>
      <c r="AE46" s="55"/>
      <c r="AF46" s="55"/>
      <c r="AG46" s="55"/>
      <c r="AH46" s="55"/>
      <c r="AI46" s="55"/>
      <c r="AJ46" s="55"/>
      <c r="AK46" s="240"/>
      <c r="AL46" s="55"/>
      <c r="AM46" s="55"/>
      <c r="AN46" s="55"/>
      <c r="AO46" s="55"/>
      <c r="AP46" s="55"/>
      <c r="AQ46" s="55"/>
      <c r="AR46" s="55"/>
      <c r="AS46" s="55"/>
      <c r="AT46" s="55"/>
      <c r="AU46" s="1"/>
    </row>
    <row r="47" spans="1:66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89"/>
      <c r="X47" s="38"/>
      <c r="Y47" s="38"/>
      <c r="Z47" s="53"/>
      <c r="AA47" s="53"/>
      <c r="AB47" s="55"/>
      <c r="AC47" s="55"/>
      <c r="AD47" s="55"/>
      <c r="AE47" s="55"/>
      <c r="AF47" s="55"/>
      <c r="AG47" s="55"/>
      <c r="AH47" s="55"/>
      <c r="AI47" s="55"/>
      <c r="AJ47" s="55"/>
      <c r="AK47" s="240"/>
      <c r="AL47" s="55"/>
      <c r="AM47" s="55"/>
      <c r="AN47" s="55"/>
      <c r="AO47" s="55"/>
      <c r="AP47" s="55"/>
      <c r="AQ47" s="55"/>
      <c r="AR47" s="55"/>
      <c r="AS47" s="55"/>
      <c r="AT47" s="55"/>
      <c r="AU47" s="1"/>
    </row>
    <row r="48" spans="1:66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89"/>
      <c r="X48" s="38"/>
      <c r="Y48" s="38"/>
      <c r="Z48" s="53"/>
      <c r="AA48" s="53"/>
      <c r="AB48" s="55"/>
      <c r="AC48" s="55"/>
      <c r="AD48" s="55"/>
      <c r="AE48" s="55"/>
      <c r="AF48" s="55"/>
      <c r="AG48" s="55"/>
      <c r="AH48" s="55"/>
      <c r="AI48" s="55"/>
      <c r="AJ48" s="55"/>
      <c r="AK48" s="240"/>
      <c r="AL48" s="55"/>
      <c r="AM48" s="55"/>
      <c r="AN48" s="55"/>
      <c r="AO48" s="55"/>
      <c r="AP48" s="55"/>
      <c r="AQ48" s="55"/>
      <c r="AR48" s="55"/>
      <c r="AS48" s="55"/>
      <c r="AT48" s="55"/>
      <c r="AU48" s="1"/>
    </row>
    <row r="49" spans="1:47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89"/>
      <c r="X49" s="38"/>
      <c r="Y49" s="38"/>
      <c r="Z49" s="53"/>
      <c r="AA49" s="53"/>
      <c r="AB49" s="55"/>
      <c r="AC49" s="55"/>
      <c r="AD49" s="55"/>
      <c r="AE49" s="55"/>
      <c r="AF49" s="55"/>
      <c r="AG49" s="55"/>
      <c r="AH49" s="55"/>
      <c r="AI49" s="55"/>
      <c r="AJ49" s="55"/>
      <c r="AK49" s="240"/>
      <c r="AL49" s="55"/>
      <c r="AM49" s="55"/>
      <c r="AN49" s="55"/>
      <c r="AO49" s="55"/>
      <c r="AP49" s="55"/>
      <c r="AQ49" s="55"/>
      <c r="AR49" s="55"/>
      <c r="AS49" s="55"/>
      <c r="AT49" s="55"/>
      <c r="AU49" s="1"/>
    </row>
    <row r="50" spans="1:47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89"/>
      <c r="X50" s="38"/>
      <c r="Y50" s="38"/>
      <c r="Z50" s="53"/>
      <c r="AA50" s="53"/>
      <c r="AB50" s="55"/>
      <c r="AC50" s="55"/>
      <c r="AD50" s="55"/>
      <c r="AE50" s="55"/>
      <c r="AF50" s="55"/>
      <c r="AG50" s="55"/>
      <c r="AH50" s="55"/>
      <c r="AI50" s="55"/>
      <c r="AJ50" s="55"/>
      <c r="AK50" s="240"/>
      <c r="AL50" s="55"/>
      <c r="AM50" s="55"/>
      <c r="AN50" s="55"/>
      <c r="AO50" s="55"/>
      <c r="AP50" s="55"/>
      <c r="AQ50" s="55"/>
      <c r="AR50" s="55"/>
      <c r="AS50" s="55"/>
      <c r="AT50" s="55"/>
      <c r="AU50" s="1"/>
    </row>
    <row r="51" spans="1:47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89"/>
      <c r="X51" s="38">
        <f t="shared" ref="X51:X64" si="16">SUMIF($AB$6:$AJ$6,B$3,$AB51:$AJ51)/1000</f>
        <v>0</v>
      </c>
      <c r="Y51" s="38"/>
      <c r="Z51" s="53"/>
      <c r="AA51" s="53"/>
      <c r="AB51" s="55"/>
      <c r="AC51" s="55"/>
      <c r="AD51" s="55"/>
      <c r="AE51" s="55"/>
      <c r="AF51" s="55"/>
      <c r="AG51" s="55"/>
      <c r="AH51" s="55"/>
      <c r="AI51" s="55"/>
      <c r="AJ51" s="55"/>
      <c r="AK51" s="240"/>
      <c r="AL51" s="55"/>
      <c r="AM51" s="55"/>
      <c r="AN51" s="55"/>
      <c r="AO51" s="55"/>
      <c r="AP51" s="55"/>
      <c r="AQ51" s="55"/>
      <c r="AR51" s="55"/>
      <c r="AS51" s="55"/>
      <c r="AT51" s="55"/>
      <c r="AU51" s="1"/>
    </row>
    <row r="52" spans="1:47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89"/>
      <c r="X52" s="38">
        <f t="shared" si="16"/>
        <v>0</v>
      </c>
      <c r="Y52" s="38"/>
      <c r="Z52" s="53"/>
      <c r="AA52" s="53"/>
      <c r="AB52" s="55"/>
      <c r="AC52" s="55"/>
      <c r="AD52" s="55"/>
      <c r="AE52" s="55"/>
      <c r="AF52" s="55"/>
      <c r="AG52" s="55"/>
      <c r="AH52" s="55"/>
      <c r="AI52" s="55"/>
      <c r="AJ52" s="55"/>
      <c r="AK52" s="240"/>
      <c r="AL52" s="55"/>
      <c r="AM52" s="55"/>
      <c r="AN52" s="55"/>
      <c r="AO52" s="55"/>
      <c r="AP52" s="55"/>
      <c r="AQ52" s="55"/>
      <c r="AR52" s="55"/>
      <c r="AS52" s="55"/>
      <c r="AT52" s="55"/>
      <c r="AU52" s="1"/>
    </row>
    <row r="53" spans="1:47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89"/>
      <c r="X53" s="38">
        <f t="shared" si="16"/>
        <v>0</v>
      </c>
      <c r="Y53" s="38"/>
      <c r="Z53" s="53"/>
      <c r="AA53" s="53"/>
      <c r="AB53" s="55"/>
      <c r="AC53" s="55"/>
      <c r="AD53" s="55"/>
      <c r="AE53" s="55"/>
      <c r="AF53" s="55"/>
      <c r="AG53" s="55"/>
      <c r="AH53" s="55"/>
      <c r="AI53" s="55"/>
      <c r="AJ53" s="55"/>
      <c r="AK53" s="240"/>
      <c r="AL53" s="55"/>
      <c r="AM53" s="55"/>
      <c r="AN53" s="55"/>
      <c r="AO53" s="55"/>
      <c r="AP53" s="55"/>
      <c r="AQ53" s="55"/>
      <c r="AR53" s="55"/>
      <c r="AS53" s="55"/>
      <c r="AT53" s="55"/>
      <c r="AU53" s="1"/>
    </row>
    <row r="54" spans="1:47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89"/>
      <c r="X54" s="38">
        <f t="shared" si="16"/>
        <v>0</v>
      </c>
      <c r="Y54" s="38"/>
      <c r="Z54" s="53"/>
      <c r="AA54" s="53"/>
      <c r="AB54" s="55"/>
      <c r="AC54" s="55"/>
      <c r="AD54" s="55"/>
      <c r="AE54" s="55"/>
      <c r="AF54" s="55"/>
      <c r="AG54" s="55"/>
      <c r="AH54" s="55"/>
      <c r="AI54" s="55"/>
      <c r="AJ54" s="55"/>
      <c r="AK54" s="240"/>
      <c r="AL54" s="55"/>
      <c r="AM54" s="55"/>
      <c r="AN54" s="55"/>
      <c r="AO54" s="55"/>
      <c r="AP54" s="55"/>
      <c r="AQ54" s="55"/>
      <c r="AR54" s="55"/>
      <c r="AS54" s="55"/>
      <c r="AT54" s="55"/>
      <c r="AU54" s="1"/>
    </row>
    <row r="55" spans="1:47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89"/>
      <c r="X55" s="38">
        <f t="shared" si="16"/>
        <v>0</v>
      </c>
      <c r="Y55" s="38"/>
      <c r="Z55" s="53"/>
      <c r="AA55" s="53"/>
      <c r="AB55" s="55"/>
      <c r="AC55" s="55"/>
      <c r="AD55" s="55"/>
      <c r="AE55" s="55"/>
      <c r="AF55" s="55"/>
      <c r="AG55" s="55"/>
      <c r="AH55" s="55"/>
      <c r="AI55" s="55"/>
      <c r="AJ55" s="55"/>
      <c r="AK55" s="240"/>
      <c r="AL55" s="55"/>
      <c r="AM55" s="55"/>
      <c r="AN55" s="55"/>
      <c r="AO55" s="55"/>
      <c r="AP55" s="55"/>
      <c r="AQ55" s="55"/>
      <c r="AR55" s="55"/>
      <c r="AS55" s="55"/>
      <c r="AT55" s="55"/>
      <c r="AU55" s="1"/>
    </row>
    <row r="56" spans="1:47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89"/>
      <c r="X56" s="38">
        <f t="shared" si="16"/>
        <v>0</v>
      </c>
      <c r="Y56" s="38"/>
      <c r="Z56" s="53"/>
      <c r="AA56" s="53"/>
      <c r="AB56" s="55"/>
      <c r="AC56" s="55"/>
      <c r="AD56" s="55"/>
      <c r="AE56" s="55"/>
      <c r="AF56" s="55"/>
      <c r="AG56" s="55"/>
      <c r="AH56" s="55"/>
      <c r="AI56" s="55"/>
      <c r="AJ56" s="55"/>
      <c r="AK56" s="240"/>
      <c r="AL56" s="55"/>
      <c r="AM56" s="55"/>
      <c r="AN56" s="55"/>
      <c r="AO56" s="55"/>
      <c r="AP56" s="55"/>
      <c r="AQ56" s="55"/>
      <c r="AR56" s="55"/>
      <c r="AS56" s="55"/>
      <c r="AT56" s="55"/>
      <c r="AU56" s="1"/>
    </row>
    <row r="57" spans="1:47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89"/>
      <c r="X57" s="38">
        <f t="shared" si="16"/>
        <v>0</v>
      </c>
      <c r="Y57" s="38"/>
      <c r="Z57" s="53"/>
      <c r="AA57" s="53"/>
      <c r="AB57" s="55"/>
      <c r="AC57" s="55"/>
      <c r="AD57" s="55"/>
      <c r="AE57" s="55"/>
      <c r="AF57" s="55"/>
      <c r="AG57" s="55"/>
      <c r="AH57" s="55"/>
      <c r="AI57" s="55"/>
      <c r="AJ57" s="55"/>
      <c r="AK57" s="240"/>
      <c r="AL57" s="55"/>
      <c r="AM57" s="55"/>
      <c r="AN57" s="55"/>
      <c r="AO57" s="55"/>
      <c r="AP57" s="55"/>
      <c r="AQ57" s="55"/>
      <c r="AR57" s="55"/>
      <c r="AS57" s="55"/>
      <c r="AT57" s="55"/>
      <c r="AU57" s="1"/>
    </row>
    <row r="58" spans="1:47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89"/>
      <c r="X58" s="38">
        <f t="shared" si="16"/>
        <v>0</v>
      </c>
      <c r="Y58" s="38"/>
      <c r="Z58" s="53"/>
      <c r="AA58" s="53"/>
      <c r="AB58" s="55"/>
      <c r="AC58" s="55"/>
      <c r="AD58" s="55"/>
      <c r="AE58" s="55"/>
      <c r="AF58" s="55"/>
      <c r="AG58" s="55"/>
      <c r="AH58" s="55"/>
      <c r="AI58" s="55"/>
      <c r="AJ58" s="55"/>
      <c r="AK58" s="240"/>
      <c r="AL58" s="55"/>
      <c r="AM58" s="55"/>
      <c r="AN58" s="55"/>
      <c r="AO58" s="55"/>
      <c r="AP58" s="55"/>
      <c r="AQ58" s="55"/>
      <c r="AR58" s="55"/>
      <c r="AS58" s="55"/>
      <c r="AT58" s="55"/>
      <c r="AU58" s="1"/>
    </row>
    <row r="59" spans="1:47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89"/>
      <c r="X59" s="38">
        <f t="shared" si="16"/>
        <v>0</v>
      </c>
      <c r="Y59" s="38"/>
      <c r="Z59" s="53"/>
      <c r="AA59" s="53"/>
      <c r="AB59" s="55"/>
      <c r="AC59" s="55"/>
      <c r="AD59" s="55"/>
      <c r="AE59" s="55"/>
      <c r="AF59" s="55"/>
      <c r="AG59" s="55"/>
      <c r="AH59" s="55"/>
      <c r="AI59" s="55"/>
      <c r="AJ59" s="55"/>
      <c r="AK59" s="240"/>
      <c r="AL59" s="55"/>
      <c r="AM59" s="55"/>
      <c r="AN59" s="55"/>
      <c r="AO59" s="55"/>
      <c r="AP59" s="55"/>
      <c r="AQ59" s="55"/>
      <c r="AR59" s="55"/>
      <c r="AS59" s="55"/>
      <c r="AT59" s="55"/>
      <c r="AU59" s="1"/>
    </row>
    <row r="60" spans="1:47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89"/>
      <c r="X60" s="38">
        <f t="shared" si="16"/>
        <v>0</v>
      </c>
      <c r="Y60" s="38"/>
      <c r="Z60" s="53"/>
      <c r="AA60" s="53"/>
      <c r="AB60" s="55"/>
      <c r="AC60" s="55"/>
      <c r="AD60" s="55"/>
      <c r="AE60" s="55"/>
      <c r="AF60" s="55"/>
      <c r="AG60" s="55"/>
      <c r="AH60" s="55"/>
      <c r="AI60" s="55"/>
      <c r="AJ60" s="55"/>
      <c r="AK60" s="240"/>
      <c r="AL60" s="55"/>
      <c r="AM60" s="55"/>
      <c r="AN60" s="55"/>
      <c r="AO60" s="55"/>
      <c r="AP60" s="55"/>
      <c r="AQ60" s="55"/>
      <c r="AR60" s="55"/>
      <c r="AS60" s="55"/>
      <c r="AT60" s="55"/>
      <c r="AU60" s="1"/>
    </row>
    <row r="61" spans="1:47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89"/>
      <c r="X61" s="38">
        <f t="shared" si="16"/>
        <v>0</v>
      </c>
      <c r="Y61" s="38"/>
      <c r="Z61" s="53"/>
      <c r="AA61" s="53"/>
      <c r="AB61" s="55"/>
      <c r="AC61" s="55"/>
      <c r="AD61" s="55"/>
      <c r="AE61" s="55"/>
      <c r="AF61" s="55"/>
      <c r="AG61" s="55"/>
      <c r="AH61" s="55"/>
      <c r="AI61" s="55"/>
      <c r="AJ61" s="55"/>
      <c r="AK61" s="240"/>
      <c r="AL61" s="55"/>
      <c r="AM61" s="55"/>
      <c r="AN61" s="55"/>
      <c r="AO61" s="55"/>
      <c r="AP61" s="55"/>
      <c r="AQ61" s="55"/>
      <c r="AR61" s="55"/>
      <c r="AS61" s="55"/>
      <c r="AT61" s="55"/>
      <c r="AU61" s="1"/>
    </row>
    <row r="62" spans="1:47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89"/>
      <c r="X62" s="38">
        <f t="shared" si="16"/>
        <v>0</v>
      </c>
      <c r="Y62" s="38"/>
      <c r="Z62" s="53"/>
      <c r="AA62" s="53"/>
      <c r="AB62" s="55"/>
      <c r="AC62" s="55"/>
      <c r="AD62" s="55"/>
      <c r="AE62" s="55"/>
      <c r="AF62" s="55"/>
      <c r="AG62" s="55"/>
      <c r="AH62" s="55"/>
      <c r="AI62" s="55"/>
      <c r="AJ62" s="55"/>
      <c r="AK62" s="240"/>
      <c r="AL62" s="55"/>
      <c r="AM62" s="55"/>
      <c r="AN62" s="55"/>
      <c r="AO62" s="55"/>
      <c r="AP62" s="55"/>
      <c r="AQ62" s="55"/>
      <c r="AR62" s="55"/>
      <c r="AS62" s="55"/>
      <c r="AT62" s="55"/>
      <c r="AU62" s="1"/>
    </row>
    <row r="63" spans="1:47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89"/>
      <c r="X63" s="38">
        <f t="shared" si="16"/>
        <v>0</v>
      </c>
      <c r="Y63" s="38"/>
      <c r="Z63" s="53"/>
      <c r="AA63" s="53"/>
      <c r="AB63" s="55"/>
      <c r="AC63" s="55"/>
      <c r="AD63" s="55"/>
      <c r="AE63" s="55"/>
      <c r="AF63" s="55"/>
      <c r="AG63" s="55"/>
      <c r="AH63" s="55"/>
      <c r="AI63" s="55"/>
      <c r="AJ63" s="55"/>
      <c r="AK63" s="240"/>
      <c r="AL63" s="55"/>
      <c r="AM63" s="55"/>
      <c r="AN63" s="55"/>
      <c r="AO63" s="55"/>
      <c r="AP63" s="55"/>
      <c r="AQ63" s="55"/>
      <c r="AR63" s="55"/>
      <c r="AS63" s="55"/>
      <c r="AT63" s="55"/>
      <c r="AU63" s="1"/>
    </row>
    <row r="64" spans="1:47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89"/>
      <c r="X64" s="38">
        <f t="shared" si="16"/>
        <v>0</v>
      </c>
      <c r="Y64" s="38"/>
      <c r="Z64" s="53"/>
      <c r="AA64" s="53"/>
      <c r="AB64" s="55"/>
      <c r="AC64" s="55"/>
      <c r="AD64" s="55"/>
      <c r="AE64" s="55"/>
      <c r="AF64" s="55"/>
      <c r="AG64" s="55"/>
      <c r="AH64" s="55"/>
      <c r="AI64" s="55"/>
      <c r="AJ64" s="55"/>
      <c r="AK64" s="240"/>
      <c r="AL64" s="55"/>
      <c r="AM64" s="55"/>
      <c r="AN64" s="55"/>
      <c r="AO64" s="55"/>
      <c r="AP64" s="55"/>
      <c r="AQ64" s="55"/>
      <c r="AR64" s="55"/>
      <c r="AS64" s="55"/>
      <c r="AT64" s="55"/>
      <c r="AU64" s="1"/>
    </row>
    <row r="65" spans="1:47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</sheetData>
  <hyperlinks>
    <hyperlink ref="BD4" r:id="rId1" xr:uid="{ACF3DDB0-36ED-4071-B929-8584EAFC2276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631EE-FF0C-4FFA-A1FF-132D50AF3E83}">
  <sheetPr>
    <tabColor theme="9" tint="-0.249977111117893"/>
  </sheetPr>
  <dimension ref="A1:L43"/>
  <sheetViews>
    <sheetView showZeros="0" zoomScaleNormal="100" workbookViewId="0">
      <pane xSplit="2" ySplit="6" topLeftCell="C7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ColWidth="0" defaultRowHeight="14.5" zeroHeight="1" x14ac:dyDescent="0.35"/>
  <cols>
    <col min="1" max="12" width="8.7265625" customWidth="1"/>
    <col min="13" max="16384" width="8.7265625" hidden="1"/>
  </cols>
  <sheetData>
    <row r="1" spans="1:12" ht="18.5" x14ac:dyDescent="0.45">
      <c r="A1" s="263" t="s">
        <v>1000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</row>
    <row r="2" spans="1:12" x14ac:dyDescent="0.35">
      <c r="A2" s="27" t="s">
        <v>267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35">
      <c r="A4" s="1"/>
      <c r="B4" s="1"/>
      <c r="C4" s="1"/>
      <c r="D4" s="1"/>
      <c r="E4" s="1"/>
      <c r="F4" s="146"/>
      <c r="G4" s="1"/>
      <c r="H4" s="1"/>
      <c r="I4" s="1"/>
      <c r="J4" s="1"/>
      <c r="K4" s="1"/>
      <c r="L4" s="1"/>
    </row>
    <row r="5" spans="1:12" x14ac:dyDescent="0.35">
      <c r="A5" s="1"/>
      <c r="B5" s="1"/>
      <c r="C5" s="3" t="s">
        <v>1001</v>
      </c>
      <c r="D5" s="1"/>
      <c r="E5" s="1"/>
      <c r="F5" s="1"/>
      <c r="G5" s="1"/>
      <c r="H5" s="1"/>
      <c r="I5" s="91" t="s">
        <v>999</v>
      </c>
      <c r="J5" s="65"/>
      <c r="K5" s="1"/>
      <c r="L5" s="1"/>
    </row>
    <row r="6" spans="1:12" x14ac:dyDescent="0.35">
      <c r="A6" s="1"/>
      <c r="B6" s="1"/>
      <c r="C6" s="1" t="s">
        <v>1002</v>
      </c>
      <c r="D6" s="1" t="s">
        <v>1106</v>
      </c>
      <c r="E6" s="103" t="s">
        <v>439</v>
      </c>
      <c r="F6" s="1" t="s">
        <v>407</v>
      </c>
      <c r="G6" s="1" t="s">
        <v>998</v>
      </c>
      <c r="H6" s="1" t="s">
        <v>398</v>
      </c>
      <c r="I6" s="65" t="s">
        <v>405</v>
      </c>
      <c r="J6" s="65" t="s">
        <v>414</v>
      </c>
      <c r="K6" s="1" t="s">
        <v>421</v>
      </c>
      <c r="L6" s="103" t="s">
        <v>439</v>
      </c>
    </row>
    <row r="7" spans="1:12" x14ac:dyDescent="0.35">
      <c r="A7" s="27" t="s">
        <v>827</v>
      </c>
      <c r="B7" s="1" t="s">
        <v>112</v>
      </c>
      <c r="C7" s="184">
        <f>wGDPp!F45</f>
        <v>165</v>
      </c>
      <c r="D7" s="180">
        <f>xGDP!G44</f>
        <v>6.9273647000220137E-2</v>
      </c>
      <c r="E7" s="102">
        <v>1</v>
      </c>
      <c r="F7" s="184">
        <f>IF(SUMIF($E$7:$E$42,$E7,$D$7:$D$42),D7/SUMIF($E$7:$E$42,$E7,$D$7:$D$42)*SUMIF($E$7:$E$42,$E7,$C$7:$C$42),0)</f>
        <v>6.9262115291928106E-2</v>
      </c>
      <c r="G7" s="177">
        <v>1</v>
      </c>
      <c r="H7" s="177">
        <f>G7*F7</f>
        <v>6.9262115291928106E-2</v>
      </c>
      <c r="I7" s="199">
        <f t="array" ref="I7:I42">TRANSPOSE(wUSE!AN3:BW3)</f>
        <v>1</v>
      </c>
      <c r="J7" s="200">
        <f>H7*I7</f>
        <v>6.9262115291928106E-2</v>
      </c>
      <c r="K7" s="116">
        <f>IF(SUMIF($L$7:$L$42,$L7,$H$7:$H$42),H7/SUMIF($L$7:$L$42,$L7,$H$7:$H$42),0)</f>
        <v>4.1977039570865516E-4</v>
      </c>
      <c r="L7" s="102">
        <f>E7</f>
        <v>1</v>
      </c>
    </row>
    <row r="8" spans="1:12" x14ac:dyDescent="0.35">
      <c r="A8" s="27" t="s">
        <v>828</v>
      </c>
      <c r="B8" s="1" t="s">
        <v>474</v>
      </c>
      <c r="C8" s="184">
        <f>wGDPp!F46</f>
        <v>0</v>
      </c>
      <c r="D8" s="180">
        <f>xGDP!G45</f>
        <v>68.527929938704744</v>
      </c>
      <c r="E8" s="102">
        <v>1</v>
      </c>
      <c r="F8" s="184">
        <f t="shared" ref="F8:F42" si="0">IF(SUMIF($E$7:$E$42,$E8,$D$7:$D$42),D8/SUMIF($E$7:$E$42,$E8,$D$7:$D$42)*SUMIF($E$7:$E$42,$E8,$C$7:$C$42),0)</f>
        <v>68.516522366963827</v>
      </c>
      <c r="G8" s="177">
        <v>1</v>
      </c>
      <c r="H8" s="177">
        <f t="shared" ref="H8:H42" si="1">G8*F8</f>
        <v>68.516522366963827</v>
      </c>
      <c r="I8" s="199">
        <v>0.64168920329684898</v>
      </c>
      <c r="J8" s="200">
        <f t="shared" ref="J8:J42" si="2">H8*I8</f>
        <v>43.966312650327751</v>
      </c>
      <c r="K8" s="116">
        <f t="shared" ref="K8:K42" si="3">IF(SUMIF($L$7:$L$42,$L8,$H$7:$H$42),H8/SUMIF($L$7:$L$42,$L8,$H$7:$H$42),0)</f>
        <v>0.41525165070887166</v>
      </c>
      <c r="L8" s="102">
        <f t="shared" ref="L8:L42" si="4">E8</f>
        <v>1</v>
      </c>
    </row>
    <row r="9" spans="1:12" x14ac:dyDescent="0.35">
      <c r="A9" s="27" t="s">
        <v>829</v>
      </c>
      <c r="B9" s="174" t="s">
        <v>115</v>
      </c>
      <c r="C9" s="185">
        <f>wGDPp!F47</f>
        <v>0</v>
      </c>
      <c r="D9" s="181">
        <f>xGDP!G46</f>
        <v>96.430267880625024</v>
      </c>
      <c r="E9" s="186">
        <v>1</v>
      </c>
      <c r="F9" s="185">
        <f t="shared" si="0"/>
        <v>96.414215517744239</v>
      </c>
      <c r="G9" s="179">
        <v>1</v>
      </c>
      <c r="H9" s="179">
        <f t="shared" si="1"/>
        <v>96.414215517744239</v>
      </c>
      <c r="I9" s="201">
        <v>0.73141369996872008</v>
      </c>
      <c r="J9" s="202">
        <f t="shared" si="2"/>
        <v>70.518678101414906</v>
      </c>
      <c r="K9" s="101">
        <f t="shared" si="3"/>
        <v>0.58432857889541967</v>
      </c>
      <c r="L9" s="102">
        <f t="shared" si="4"/>
        <v>1</v>
      </c>
    </row>
    <row r="10" spans="1:12" x14ac:dyDescent="0.35">
      <c r="A10" s="27" t="s">
        <v>830</v>
      </c>
      <c r="B10" s="1" t="s">
        <v>117</v>
      </c>
      <c r="C10" s="184">
        <f>wGDPp!F48</f>
        <v>210</v>
      </c>
      <c r="D10" s="182">
        <f>xGDP!G47</f>
        <v>21.961140574447228</v>
      </c>
      <c r="E10" s="102">
        <v>2</v>
      </c>
      <c r="F10" s="184">
        <f t="shared" si="0"/>
        <v>21.926921270257701</v>
      </c>
      <c r="G10" s="177">
        <v>1</v>
      </c>
      <c r="H10" s="177">
        <f t="shared" si="1"/>
        <v>21.926921270257701</v>
      </c>
      <c r="I10" s="199">
        <v>0.22665429743918167</v>
      </c>
      <c r="J10" s="200">
        <f t="shared" si="2"/>
        <v>4.9698309355145076</v>
      </c>
      <c r="K10" s="117">
        <f t="shared" si="3"/>
        <v>0.10441391081075095</v>
      </c>
      <c r="L10" s="102">
        <f t="shared" si="4"/>
        <v>2</v>
      </c>
    </row>
    <row r="11" spans="1:12" x14ac:dyDescent="0.35">
      <c r="A11" s="27" t="s">
        <v>831</v>
      </c>
      <c r="B11" s="1" t="s">
        <v>119</v>
      </c>
      <c r="C11" s="184">
        <f>wGDPp!F49</f>
        <v>0</v>
      </c>
      <c r="D11" s="182">
        <f>xGDP!G48</f>
        <v>0</v>
      </c>
      <c r="E11" s="102">
        <v>2</v>
      </c>
      <c r="F11" s="184">
        <f t="shared" si="0"/>
        <v>0</v>
      </c>
      <c r="G11" s="177">
        <v>1</v>
      </c>
      <c r="H11" s="177">
        <f t="shared" si="1"/>
        <v>0</v>
      </c>
      <c r="I11" s="199">
        <v>0.22665429743918167</v>
      </c>
      <c r="J11" s="200">
        <f t="shared" si="2"/>
        <v>0</v>
      </c>
      <c r="K11" s="117">
        <f t="shared" si="3"/>
        <v>0</v>
      </c>
      <c r="L11" s="102">
        <f t="shared" si="4"/>
        <v>2</v>
      </c>
    </row>
    <row r="12" spans="1:12" x14ac:dyDescent="0.35">
      <c r="A12" s="27" t="s">
        <v>832</v>
      </c>
      <c r="B12" s="1" t="s">
        <v>123</v>
      </c>
      <c r="C12" s="184">
        <f>wGDPp!F50</f>
        <v>0</v>
      </c>
      <c r="D12" s="182">
        <f>xGDP!G49</f>
        <v>6.1024723141822825</v>
      </c>
      <c r="E12" s="102">
        <v>2</v>
      </c>
      <c r="F12" s="184">
        <f t="shared" si="0"/>
        <v>6.0929635932795918</v>
      </c>
      <c r="G12" s="177">
        <v>1</v>
      </c>
      <c r="H12" s="177">
        <f t="shared" si="1"/>
        <v>6.0929635932795918</v>
      </c>
      <c r="I12" s="199">
        <v>0.3256538855274958</v>
      </c>
      <c r="J12" s="200">
        <f t="shared" si="2"/>
        <v>1.9841972685290716</v>
      </c>
      <c r="K12" s="117">
        <f t="shared" si="3"/>
        <v>2.9014112348950436E-2</v>
      </c>
      <c r="L12" s="102">
        <f t="shared" si="4"/>
        <v>2</v>
      </c>
    </row>
    <row r="13" spans="1:12" x14ac:dyDescent="0.35">
      <c r="A13" s="27" t="s">
        <v>833</v>
      </c>
      <c r="B13" s="1" t="s">
        <v>125</v>
      </c>
      <c r="C13" s="184">
        <f>wGDPp!F51</f>
        <v>0</v>
      </c>
      <c r="D13" s="182">
        <f>xGDP!G50</f>
        <v>8.0919408989673123</v>
      </c>
      <c r="E13" s="102">
        <v>2</v>
      </c>
      <c r="F13" s="184">
        <f t="shared" si="0"/>
        <v>8.0793322374924337</v>
      </c>
      <c r="G13" s="177">
        <v>1</v>
      </c>
      <c r="H13" s="177">
        <f t="shared" si="1"/>
        <v>8.0793322374924337</v>
      </c>
      <c r="I13" s="199">
        <v>0.49112068685510513</v>
      </c>
      <c r="J13" s="200">
        <f t="shared" si="2"/>
        <v>3.9679271978078772</v>
      </c>
      <c r="K13" s="117">
        <f t="shared" si="3"/>
        <v>3.8473010654725873E-2</v>
      </c>
      <c r="L13" s="102">
        <f t="shared" si="4"/>
        <v>2</v>
      </c>
    </row>
    <row r="14" spans="1:12" x14ac:dyDescent="0.35">
      <c r="A14" s="27" t="s">
        <v>834</v>
      </c>
      <c r="B14" s="1" t="s">
        <v>121</v>
      </c>
      <c r="C14" s="184">
        <f>wGDPp!F52</f>
        <v>0</v>
      </c>
      <c r="D14" s="182">
        <f>xGDP!G51</f>
        <v>4.5169660575423247</v>
      </c>
      <c r="E14" s="102">
        <v>2</v>
      </c>
      <c r="F14" s="184">
        <f t="shared" si="0"/>
        <v>4.5099278331380486</v>
      </c>
      <c r="G14" s="177">
        <v>1</v>
      </c>
      <c r="H14" s="177">
        <f t="shared" si="1"/>
        <v>4.5099278331380486</v>
      </c>
      <c r="I14" s="199">
        <v>0.5700969778721704</v>
      </c>
      <c r="J14" s="200">
        <f t="shared" si="2"/>
        <v>2.5710962280935874</v>
      </c>
      <c r="K14" s="117">
        <f t="shared" si="3"/>
        <v>2.1475846824466897E-2</v>
      </c>
      <c r="L14" s="102">
        <f t="shared" si="4"/>
        <v>2</v>
      </c>
    </row>
    <row r="15" spans="1:12" x14ac:dyDescent="0.35">
      <c r="A15" s="27" t="s">
        <v>835</v>
      </c>
      <c r="B15" s="1" t="s">
        <v>127</v>
      </c>
      <c r="C15" s="184">
        <f>wGDPp!F53</f>
        <v>0</v>
      </c>
      <c r="D15" s="182">
        <f>xGDP!G52</f>
        <v>104.99285491308791</v>
      </c>
      <c r="E15" s="102">
        <v>2</v>
      </c>
      <c r="F15" s="184">
        <f t="shared" si="0"/>
        <v>104.82925765238014</v>
      </c>
      <c r="G15" s="177">
        <v>1</v>
      </c>
      <c r="H15" s="177">
        <f t="shared" si="1"/>
        <v>104.82925765238014</v>
      </c>
      <c r="I15" s="199">
        <v>0.27681750632202212</v>
      </c>
      <c r="J15" s="200">
        <f t="shared" si="2"/>
        <v>29.018573692920626</v>
      </c>
      <c r="K15" s="117">
        <f t="shared" si="3"/>
        <v>0.49918694120181017</v>
      </c>
      <c r="L15" s="102">
        <f t="shared" si="4"/>
        <v>2</v>
      </c>
    </row>
    <row r="16" spans="1:12" x14ac:dyDescent="0.35">
      <c r="A16" s="27" t="s">
        <v>836</v>
      </c>
      <c r="B16" s="1" t="s">
        <v>487</v>
      </c>
      <c r="C16" s="184">
        <f>wGDPp!F54</f>
        <v>0</v>
      </c>
      <c r="D16" s="182">
        <f>xGDP!G53</f>
        <v>16.452017153882629</v>
      </c>
      <c r="E16" s="102">
        <v>2</v>
      </c>
      <c r="F16" s="184">
        <f t="shared" si="0"/>
        <v>16.426382029076084</v>
      </c>
      <c r="G16" s="177">
        <v>1</v>
      </c>
      <c r="H16" s="177">
        <f t="shared" si="1"/>
        <v>16.426382029076084</v>
      </c>
      <c r="I16" s="199">
        <v>0.24094972700174264</v>
      </c>
      <c r="J16" s="200">
        <f t="shared" si="2"/>
        <v>3.9579322655322136</v>
      </c>
      <c r="K16" s="117">
        <f t="shared" si="3"/>
        <v>7.8220866805124203E-2</v>
      </c>
      <c r="L16" s="102">
        <f t="shared" si="4"/>
        <v>2</v>
      </c>
    </row>
    <row r="17" spans="1:12" x14ac:dyDescent="0.35">
      <c r="A17" s="27" t="s">
        <v>837</v>
      </c>
      <c r="B17" s="1" t="s">
        <v>135</v>
      </c>
      <c r="C17" s="184">
        <f>wGDPp!F55</f>
        <v>0</v>
      </c>
      <c r="D17" s="182">
        <f>xGDP!G54</f>
        <v>3.9352343582959768</v>
      </c>
      <c r="E17" s="102">
        <v>2</v>
      </c>
      <c r="F17" s="184">
        <f t="shared" si="0"/>
        <v>3.9291025737874663</v>
      </c>
      <c r="G17" s="177">
        <v>1</v>
      </c>
      <c r="H17" s="177">
        <f t="shared" si="1"/>
        <v>3.9291025737874663</v>
      </c>
      <c r="I17" s="199">
        <v>0.94501675946703012</v>
      </c>
      <c r="J17" s="200">
        <f t="shared" si="2"/>
        <v>3.7130677818941988</v>
      </c>
      <c r="K17" s="117">
        <f t="shared" si="3"/>
        <v>1.8710012256130792E-2</v>
      </c>
      <c r="L17" s="102">
        <f t="shared" si="4"/>
        <v>2</v>
      </c>
    </row>
    <row r="18" spans="1:12" x14ac:dyDescent="0.35">
      <c r="A18" s="27" t="s">
        <v>838</v>
      </c>
      <c r="B18" s="174" t="s">
        <v>132</v>
      </c>
      <c r="C18" s="185">
        <f>wGDPp!F56</f>
        <v>0</v>
      </c>
      <c r="D18" s="183">
        <f>xGDP!G55</f>
        <v>44.27510117437464</v>
      </c>
      <c r="E18" s="186">
        <v>2</v>
      </c>
      <c r="F18" s="185">
        <f t="shared" si="0"/>
        <v>44.206112810588522</v>
      </c>
      <c r="G18" s="179">
        <v>1</v>
      </c>
      <c r="H18" s="179">
        <f t="shared" si="1"/>
        <v>44.206112810588522</v>
      </c>
      <c r="I18" s="201">
        <v>0.40607616813465308</v>
      </c>
      <c r="J18" s="202">
        <f t="shared" si="2"/>
        <v>17.951048898251987</v>
      </c>
      <c r="K18" s="99">
        <f t="shared" si="3"/>
        <v>0.21050529909804058</v>
      </c>
      <c r="L18" s="102">
        <f t="shared" si="4"/>
        <v>2</v>
      </c>
    </row>
    <row r="19" spans="1:12" x14ac:dyDescent="0.35">
      <c r="A19" s="27" t="s">
        <v>839</v>
      </c>
      <c r="B19" s="1" t="s">
        <v>491</v>
      </c>
      <c r="C19" s="184">
        <f>wGDPp!F57</f>
        <v>159</v>
      </c>
      <c r="D19" s="180">
        <f>xGDP!G56</f>
        <v>128.19497380677063</v>
      </c>
      <c r="E19" s="102">
        <v>3</v>
      </c>
      <c r="F19" s="184">
        <f t="shared" si="0"/>
        <v>127.9224338888645</v>
      </c>
      <c r="G19" s="177">
        <v>1</v>
      </c>
      <c r="H19" s="177">
        <f t="shared" si="1"/>
        <v>127.9224338888645</v>
      </c>
      <c r="I19" s="199">
        <v>0.48835560059500888</v>
      </c>
      <c r="J19" s="200">
        <f t="shared" si="2"/>
        <v>62.471637031371742</v>
      </c>
      <c r="K19" s="116">
        <f t="shared" si="3"/>
        <v>0.80454360936392755</v>
      </c>
      <c r="L19" s="102">
        <f t="shared" si="4"/>
        <v>3</v>
      </c>
    </row>
    <row r="20" spans="1:12" x14ac:dyDescent="0.35">
      <c r="A20" s="27" t="s">
        <v>840</v>
      </c>
      <c r="B20" s="1" t="s">
        <v>137</v>
      </c>
      <c r="C20" s="184">
        <f>wGDPp!F58</f>
        <v>0</v>
      </c>
      <c r="D20" s="180">
        <f>xGDP!G57</f>
        <v>25.108853750570017</v>
      </c>
      <c r="E20" s="102">
        <v>3</v>
      </c>
      <c r="F20" s="184">
        <f t="shared" si="0"/>
        <v>25.055472836040462</v>
      </c>
      <c r="G20" s="177">
        <v>1</v>
      </c>
      <c r="H20" s="177">
        <f t="shared" si="1"/>
        <v>25.055472836040462</v>
      </c>
      <c r="I20" s="199">
        <v>0.57494378017943137</v>
      </c>
      <c r="J20" s="200">
        <f t="shared" si="2"/>
        <v>14.40548826653616</v>
      </c>
      <c r="K20" s="116">
        <f t="shared" si="3"/>
        <v>0.15758159016377646</v>
      </c>
      <c r="L20" s="102">
        <f t="shared" si="4"/>
        <v>3</v>
      </c>
    </row>
    <row r="21" spans="1:12" x14ac:dyDescent="0.35">
      <c r="A21" s="27" t="s">
        <v>841</v>
      </c>
      <c r="B21" s="1" t="s">
        <v>139</v>
      </c>
      <c r="C21" s="184">
        <f>wGDPp!F59</f>
        <v>0</v>
      </c>
      <c r="D21" s="180">
        <f>xGDP!G58</f>
        <v>6.0349234000146996</v>
      </c>
      <c r="E21" s="102">
        <v>3</v>
      </c>
      <c r="F21" s="184">
        <f t="shared" si="0"/>
        <v>6.0220932750950675</v>
      </c>
      <c r="G21" s="177">
        <v>1</v>
      </c>
      <c r="H21" s="177">
        <f t="shared" si="1"/>
        <v>6.0220932750950675</v>
      </c>
      <c r="I21" s="199">
        <v>0.76946243801365677</v>
      </c>
      <c r="J21" s="200">
        <f t="shared" si="2"/>
        <v>4.6337745734002977</v>
      </c>
      <c r="K21" s="116">
        <f t="shared" si="3"/>
        <v>3.7874800472296015E-2</v>
      </c>
      <c r="L21" s="102">
        <f t="shared" si="4"/>
        <v>3</v>
      </c>
    </row>
    <row r="22" spans="1:12" x14ac:dyDescent="0.35">
      <c r="A22" s="27" t="s">
        <v>842</v>
      </c>
      <c r="B22" s="1" t="s">
        <v>142</v>
      </c>
      <c r="C22" s="184">
        <f>wGDPp!F60</f>
        <v>34</v>
      </c>
      <c r="D22" s="184">
        <f>xGDP!G59</f>
        <v>33.741690783951164</v>
      </c>
      <c r="E22" s="102">
        <v>4</v>
      </c>
      <c r="F22" s="184">
        <f t="shared" si="0"/>
        <v>34</v>
      </c>
      <c r="G22" s="177">
        <v>1</v>
      </c>
      <c r="H22" s="177">
        <f t="shared" si="1"/>
        <v>34</v>
      </c>
      <c r="I22" s="199">
        <v>0.48790814041639902</v>
      </c>
      <c r="J22" s="200">
        <f t="shared" si="2"/>
        <v>16.588876774157566</v>
      </c>
      <c r="K22" s="114">
        <f t="shared" si="3"/>
        <v>1</v>
      </c>
      <c r="L22" s="102">
        <f t="shared" si="4"/>
        <v>4</v>
      </c>
    </row>
    <row r="23" spans="1:12" x14ac:dyDescent="0.35">
      <c r="A23" s="27" t="s">
        <v>843</v>
      </c>
      <c r="B23" s="1" t="s">
        <v>147</v>
      </c>
      <c r="C23" s="184">
        <f>wGDPp!F61</f>
        <v>26</v>
      </c>
      <c r="D23" s="182">
        <f>xGDP!G60</f>
        <v>15.326727573790997</v>
      </c>
      <c r="E23" s="102">
        <v>5</v>
      </c>
      <c r="F23" s="184">
        <f t="shared" si="0"/>
        <v>15.323992157412158</v>
      </c>
      <c r="G23" s="177">
        <v>1</v>
      </c>
      <c r="H23" s="177">
        <f t="shared" si="1"/>
        <v>15.323992157412158</v>
      </c>
      <c r="I23" s="199">
        <v>0.48876047018472801</v>
      </c>
      <c r="J23" s="200">
        <f t="shared" si="2"/>
        <v>7.4897616119638508</v>
      </c>
      <c r="K23" s="117">
        <f t="shared" si="3"/>
        <v>0.58938431374662148</v>
      </c>
      <c r="L23" s="102">
        <f t="shared" si="4"/>
        <v>5</v>
      </c>
    </row>
    <row r="24" spans="1:12" x14ac:dyDescent="0.35">
      <c r="A24" s="27" t="s">
        <v>844</v>
      </c>
      <c r="B24" s="1" t="s">
        <v>497</v>
      </c>
      <c r="C24" s="184">
        <f>wGDPp!F62</f>
        <v>0</v>
      </c>
      <c r="D24" s="182">
        <f>xGDP!G61</f>
        <v>10.677913568355203</v>
      </c>
      <c r="E24" s="102">
        <v>5</v>
      </c>
      <c r="F24" s="184">
        <f t="shared" si="0"/>
        <v>10.676007842587843</v>
      </c>
      <c r="G24" s="177">
        <v>1</v>
      </c>
      <c r="H24" s="177">
        <f t="shared" si="1"/>
        <v>10.676007842587843</v>
      </c>
      <c r="I24" s="199">
        <v>0.41458020848234722</v>
      </c>
      <c r="J24" s="200">
        <f t="shared" si="2"/>
        <v>4.4260615571392421</v>
      </c>
      <c r="K24" s="117">
        <f t="shared" si="3"/>
        <v>0.41061568625337858</v>
      </c>
      <c r="L24" s="102">
        <f t="shared" si="4"/>
        <v>5</v>
      </c>
    </row>
    <row r="25" spans="1:12" x14ac:dyDescent="0.35">
      <c r="A25" s="27" t="s">
        <v>845</v>
      </c>
      <c r="B25" s="1" t="s">
        <v>149</v>
      </c>
      <c r="C25" s="184">
        <f>wGDPp!F63</f>
        <v>34</v>
      </c>
      <c r="D25" s="180">
        <f>xGDP!G62</f>
        <v>0.21799303663567113</v>
      </c>
      <c r="E25" s="102">
        <v>6</v>
      </c>
      <c r="F25" s="184">
        <f t="shared" si="0"/>
        <v>0.21840246537968638</v>
      </c>
      <c r="G25" s="177">
        <v>1</v>
      </c>
      <c r="H25" s="177">
        <f t="shared" si="1"/>
        <v>0.21840246537968638</v>
      </c>
      <c r="I25" s="199">
        <v>0.86046312057361352</v>
      </c>
      <c r="J25" s="200">
        <f t="shared" si="2"/>
        <v>0.18792726690157555</v>
      </c>
      <c r="K25" s="116">
        <f t="shared" si="3"/>
        <v>6.4236019229319541E-3</v>
      </c>
      <c r="L25" s="102">
        <f t="shared" si="4"/>
        <v>6</v>
      </c>
    </row>
    <row r="26" spans="1:12" x14ac:dyDescent="0.35">
      <c r="A26" s="27" t="s">
        <v>846</v>
      </c>
      <c r="B26" s="1" t="s">
        <v>152</v>
      </c>
      <c r="C26" s="184">
        <f>wGDPp!F64</f>
        <v>0</v>
      </c>
      <c r="D26" s="180">
        <f>xGDP!G63</f>
        <v>24.611499203681639</v>
      </c>
      <c r="E26" s="102">
        <v>6</v>
      </c>
      <c r="F26" s="184">
        <f t="shared" si="0"/>
        <v>24.657723869215964</v>
      </c>
      <c r="G26" s="177">
        <v>1</v>
      </c>
      <c r="H26" s="177">
        <f t="shared" si="1"/>
        <v>24.657723869215964</v>
      </c>
      <c r="I26" s="199">
        <v>0.36286877060833395</v>
      </c>
      <c r="J26" s="200">
        <f t="shared" si="2"/>
        <v>8.9475179464221686</v>
      </c>
      <c r="K26" s="116">
        <f t="shared" si="3"/>
        <v>0.72522717262399905</v>
      </c>
      <c r="L26" s="102">
        <f t="shared" si="4"/>
        <v>6</v>
      </c>
    </row>
    <row r="27" spans="1:12" x14ac:dyDescent="0.35">
      <c r="A27" s="27" t="s">
        <v>847</v>
      </c>
      <c r="B27" s="1" t="s">
        <v>501</v>
      </c>
      <c r="C27" s="184">
        <f>wGDPp!F65</f>
        <v>0</v>
      </c>
      <c r="D27" s="180">
        <f>xGDP!G64</f>
        <v>5.5215839916065574</v>
      </c>
      <c r="E27" s="102">
        <v>6</v>
      </c>
      <c r="F27" s="184">
        <f t="shared" si="0"/>
        <v>5.5319544843229673</v>
      </c>
      <c r="G27" s="177">
        <v>1</v>
      </c>
      <c r="H27" s="177">
        <f t="shared" si="1"/>
        <v>5.5319544843229673</v>
      </c>
      <c r="I27" s="199">
        <v>0.78781151795127569</v>
      </c>
      <c r="J27" s="200">
        <f t="shared" si="2"/>
        <v>4.3581374595318438</v>
      </c>
      <c r="K27" s="116">
        <f t="shared" si="3"/>
        <v>0.1627045436565579</v>
      </c>
      <c r="L27" s="102">
        <f t="shared" si="4"/>
        <v>6</v>
      </c>
    </row>
    <row r="28" spans="1:12" x14ac:dyDescent="0.35">
      <c r="A28" s="27" t="s">
        <v>848</v>
      </c>
      <c r="B28" s="1" t="s">
        <v>503</v>
      </c>
      <c r="C28" s="184">
        <f>wGDPp!F66</f>
        <v>0</v>
      </c>
      <c r="D28" s="180">
        <f>xGDP!G65</f>
        <v>3.5851855805409358</v>
      </c>
      <c r="E28" s="102">
        <v>6</v>
      </c>
      <c r="F28" s="184">
        <f t="shared" si="0"/>
        <v>3.5919191810813778</v>
      </c>
      <c r="G28" s="177">
        <v>1</v>
      </c>
      <c r="H28" s="177">
        <f t="shared" si="1"/>
        <v>3.5919191810813778</v>
      </c>
      <c r="I28" s="199">
        <v>0.26019122633806796</v>
      </c>
      <c r="J28" s="200">
        <f t="shared" si="2"/>
        <v>0.93458585663279248</v>
      </c>
      <c r="K28" s="116">
        <f t="shared" si="3"/>
        <v>0.10564468179651114</v>
      </c>
      <c r="L28" s="102">
        <f t="shared" si="4"/>
        <v>6</v>
      </c>
    </row>
    <row r="29" spans="1:12" x14ac:dyDescent="0.35">
      <c r="A29" s="27" t="s">
        <v>849</v>
      </c>
      <c r="B29" s="1" t="s">
        <v>154</v>
      </c>
      <c r="C29" s="184">
        <f>wGDPp!F67</f>
        <v>34</v>
      </c>
      <c r="D29" s="182">
        <f>xGDP!G66</f>
        <v>2.230323119770028</v>
      </c>
      <c r="E29" s="102">
        <v>7</v>
      </c>
      <c r="F29" s="184">
        <f t="shared" si="0"/>
        <v>2.2300430889559695</v>
      </c>
      <c r="G29" s="177">
        <v>1</v>
      </c>
      <c r="H29" s="177">
        <f t="shared" si="1"/>
        <v>2.2300430889559695</v>
      </c>
      <c r="I29" s="199">
        <v>0.28141842284866758</v>
      </c>
      <c r="J29" s="200">
        <f t="shared" si="2"/>
        <v>0.62757520897855978</v>
      </c>
      <c r="K29" s="117">
        <f t="shared" si="3"/>
        <v>6.5589502616352047E-2</v>
      </c>
      <c r="L29" s="102">
        <f t="shared" si="4"/>
        <v>7</v>
      </c>
    </row>
    <row r="30" spans="1:12" x14ac:dyDescent="0.35">
      <c r="A30" s="27" t="s">
        <v>850</v>
      </c>
      <c r="B30" s="1" t="s">
        <v>508</v>
      </c>
      <c r="C30" s="184">
        <f>wGDPp!F68</f>
        <v>0</v>
      </c>
      <c r="D30" s="182">
        <f>xGDP!G67</f>
        <v>20.509264417761173</v>
      </c>
      <c r="E30" s="102">
        <v>7</v>
      </c>
      <c r="F30" s="184">
        <f t="shared" si="0"/>
        <v>20.506689353206745</v>
      </c>
      <c r="G30" s="177">
        <v>1</v>
      </c>
      <c r="H30" s="177">
        <f t="shared" si="1"/>
        <v>20.506689353206745</v>
      </c>
      <c r="I30" s="199">
        <v>0.38147134189946097</v>
      </c>
      <c r="J30" s="200">
        <f t="shared" si="2"/>
        <v>7.8227143054831663</v>
      </c>
      <c r="K30" s="117">
        <f t="shared" si="3"/>
        <v>0.60313792215313955</v>
      </c>
      <c r="L30" s="102">
        <f t="shared" si="4"/>
        <v>7</v>
      </c>
    </row>
    <row r="31" spans="1:12" x14ac:dyDescent="0.35">
      <c r="A31" s="27" t="s">
        <v>851</v>
      </c>
      <c r="B31" s="1" t="s">
        <v>511</v>
      </c>
      <c r="C31" s="184">
        <f>wGDPp!F69</f>
        <v>0</v>
      </c>
      <c r="D31" s="182">
        <f>xGDP!G68</f>
        <v>11.264681908079572</v>
      </c>
      <c r="E31" s="102">
        <v>7</v>
      </c>
      <c r="F31" s="184">
        <f t="shared" si="0"/>
        <v>11.263267557837285</v>
      </c>
      <c r="G31" s="177">
        <v>1</v>
      </c>
      <c r="H31" s="177">
        <f t="shared" si="1"/>
        <v>11.263267557837285</v>
      </c>
      <c r="I31" s="199">
        <v>0.55609693305382057</v>
      </c>
      <c r="J31" s="200">
        <f t="shared" si="2"/>
        <v>6.2634685450779095</v>
      </c>
      <c r="K31" s="117">
        <f t="shared" si="3"/>
        <v>0.33127257523050835</v>
      </c>
      <c r="L31" s="102">
        <f t="shared" si="4"/>
        <v>7</v>
      </c>
    </row>
    <row r="32" spans="1:12" x14ac:dyDescent="0.35">
      <c r="A32" s="27" t="s">
        <v>852</v>
      </c>
      <c r="B32" s="1" t="s">
        <v>156</v>
      </c>
      <c r="C32" s="184">
        <f>wGDPp!F70</f>
        <v>32</v>
      </c>
      <c r="D32" s="180">
        <f>xGDP!G69</f>
        <v>19.310039488352189</v>
      </c>
      <c r="E32" s="102">
        <v>8</v>
      </c>
      <c r="F32" s="184">
        <f t="shared" si="0"/>
        <v>19.183834916759853</v>
      </c>
      <c r="G32" s="177">
        <v>1</v>
      </c>
      <c r="H32" s="177">
        <f t="shared" si="1"/>
        <v>19.183834916759853</v>
      </c>
      <c r="I32" s="199">
        <v>0.1559116040823946</v>
      </c>
      <c r="J32" s="200">
        <f t="shared" si="2"/>
        <v>2.9909824743238795</v>
      </c>
      <c r="K32" s="116">
        <f t="shared" si="3"/>
        <v>0.59949484114874552</v>
      </c>
      <c r="L32" s="102">
        <f t="shared" si="4"/>
        <v>8</v>
      </c>
    </row>
    <row r="33" spans="1:12" x14ac:dyDescent="0.35">
      <c r="A33" s="27" t="s">
        <v>853</v>
      </c>
      <c r="B33" s="1" t="s">
        <v>158</v>
      </c>
      <c r="C33" s="184">
        <f>wGDPp!F71</f>
        <v>0</v>
      </c>
      <c r="D33" s="180">
        <f>xGDP!G70</f>
        <v>8.4631229310449001</v>
      </c>
      <c r="E33" s="102">
        <v>8</v>
      </c>
      <c r="F33" s="184">
        <f t="shared" si="0"/>
        <v>8.4078105219485817</v>
      </c>
      <c r="G33" s="177">
        <v>1</v>
      </c>
      <c r="H33" s="177">
        <f t="shared" si="1"/>
        <v>8.4078105219485817</v>
      </c>
      <c r="I33" s="199">
        <v>0.64203789107416798</v>
      </c>
      <c r="J33" s="200">
        <f t="shared" si="2"/>
        <v>5.3981329360630665</v>
      </c>
      <c r="K33" s="116">
        <f t="shared" si="3"/>
        <v>0.26274407881089323</v>
      </c>
      <c r="L33" s="102">
        <f t="shared" si="4"/>
        <v>8</v>
      </c>
    </row>
    <row r="34" spans="1:12" x14ac:dyDescent="0.35">
      <c r="A34" s="27" t="s">
        <v>854</v>
      </c>
      <c r="B34" s="1" t="s">
        <v>160</v>
      </c>
      <c r="C34" s="184">
        <f>wGDPp!F72</f>
        <v>0</v>
      </c>
      <c r="D34" s="180">
        <f>xGDP!G71</f>
        <v>4.4373557751390038</v>
      </c>
      <c r="E34" s="102">
        <v>8</v>
      </c>
      <c r="F34" s="184">
        <f t="shared" si="0"/>
        <v>4.4083545612915644</v>
      </c>
      <c r="G34" s="177">
        <v>1</v>
      </c>
      <c r="H34" s="177">
        <f t="shared" si="1"/>
        <v>4.4083545612915644</v>
      </c>
      <c r="I34" s="199">
        <v>0.50321091973457099</v>
      </c>
      <c r="J34" s="200">
        <f t="shared" si="2"/>
        <v>2.2183321533036193</v>
      </c>
      <c r="K34" s="116">
        <f t="shared" si="3"/>
        <v>0.13776108004036142</v>
      </c>
      <c r="L34" s="102">
        <f t="shared" si="4"/>
        <v>8</v>
      </c>
    </row>
    <row r="35" spans="1:12" x14ac:dyDescent="0.35">
      <c r="A35" s="27" t="s">
        <v>855</v>
      </c>
      <c r="B35" s="1" t="s">
        <v>518</v>
      </c>
      <c r="C35" s="184">
        <f>wGDPp!F73</f>
        <v>61</v>
      </c>
      <c r="D35" s="182">
        <f>xGDP!G72</f>
        <v>23.856197132888035</v>
      </c>
      <c r="E35" s="102">
        <v>9</v>
      </c>
      <c r="F35" s="184">
        <f t="shared" si="0"/>
        <v>23.782313483297823</v>
      </c>
      <c r="G35" s="177">
        <v>1</v>
      </c>
      <c r="H35" s="177">
        <f t="shared" si="1"/>
        <v>23.782313483297823</v>
      </c>
      <c r="I35" s="199">
        <v>0.61979088393263582</v>
      </c>
      <c r="J35" s="200">
        <f t="shared" si="2"/>
        <v>14.7400610957762</v>
      </c>
      <c r="K35" s="117">
        <f t="shared" si="3"/>
        <v>0.38987399152947244</v>
      </c>
      <c r="L35" s="102">
        <f t="shared" si="4"/>
        <v>9</v>
      </c>
    </row>
    <row r="36" spans="1:12" x14ac:dyDescent="0.35">
      <c r="A36" s="27" t="s">
        <v>856</v>
      </c>
      <c r="B36" s="1" t="s">
        <v>162</v>
      </c>
      <c r="C36" s="184">
        <f>wGDPp!F74</f>
        <v>0</v>
      </c>
      <c r="D36" s="182">
        <f>xGDP!G73</f>
        <v>37.136566241922658</v>
      </c>
      <c r="E36" s="102">
        <v>9</v>
      </c>
      <c r="F36" s="184">
        <f t="shared" si="0"/>
        <v>37.021552728581952</v>
      </c>
      <c r="G36" s="177">
        <v>1</v>
      </c>
      <c r="H36" s="177">
        <f t="shared" si="1"/>
        <v>37.021552728581952</v>
      </c>
      <c r="I36" s="199">
        <v>0.79911143283010977</v>
      </c>
      <c r="J36" s="200">
        <f t="shared" si="2"/>
        <v>29.584346046532584</v>
      </c>
      <c r="K36" s="117">
        <f t="shared" si="3"/>
        <v>0.60691070046855655</v>
      </c>
      <c r="L36" s="102">
        <f t="shared" si="4"/>
        <v>9</v>
      </c>
    </row>
    <row r="37" spans="1:12" x14ac:dyDescent="0.35">
      <c r="A37" s="27" t="s">
        <v>857</v>
      </c>
      <c r="B37" s="174" t="s">
        <v>521</v>
      </c>
      <c r="C37" s="185">
        <f>wGDPp!F75</f>
        <v>0</v>
      </c>
      <c r="D37" s="183">
        <f>xGDP!G74</f>
        <v>0.1967431098367376</v>
      </c>
      <c r="E37" s="186">
        <v>9</v>
      </c>
      <c r="F37" s="185">
        <f t="shared" si="0"/>
        <v>0.19613378812022533</v>
      </c>
      <c r="G37" s="179">
        <v>1</v>
      </c>
      <c r="H37" s="179">
        <f t="shared" si="1"/>
        <v>0.19613378812022533</v>
      </c>
      <c r="I37" s="201">
        <v>0.25122960867092953</v>
      </c>
      <c r="J37" s="202">
        <f t="shared" si="2"/>
        <v>4.9274614836591214E-2</v>
      </c>
      <c r="K37" s="99">
        <f t="shared" si="3"/>
        <v>3.2153080019709066E-3</v>
      </c>
      <c r="L37" s="102">
        <f t="shared" si="4"/>
        <v>9</v>
      </c>
    </row>
    <row r="38" spans="1:12" x14ac:dyDescent="0.35">
      <c r="A38" s="27" t="s">
        <v>858</v>
      </c>
      <c r="B38" s="1" t="s">
        <v>165</v>
      </c>
      <c r="C38" s="184">
        <f>wGDPp!F76</f>
        <v>84</v>
      </c>
      <c r="D38" s="184">
        <f>xGDP!G75</f>
        <v>83.576276693059739</v>
      </c>
      <c r="E38" s="102">
        <v>10</v>
      </c>
      <c r="F38" s="184">
        <f t="shared" si="0"/>
        <v>84</v>
      </c>
      <c r="G38" s="177">
        <v>1</v>
      </c>
      <c r="H38" s="177">
        <f t="shared" si="1"/>
        <v>84</v>
      </c>
      <c r="I38" s="199">
        <v>0.51553250363681591</v>
      </c>
      <c r="J38" s="200">
        <f t="shared" si="2"/>
        <v>43.304730305492534</v>
      </c>
      <c r="K38" s="114">
        <f t="shared" si="3"/>
        <v>1</v>
      </c>
      <c r="L38" s="102">
        <f t="shared" si="4"/>
        <v>10</v>
      </c>
    </row>
    <row r="39" spans="1:12" x14ac:dyDescent="0.35">
      <c r="A39" s="27" t="s">
        <v>859</v>
      </c>
      <c r="B39" s="1" t="s">
        <v>167</v>
      </c>
      <c r="C39" s="184">
        <f>wGDPp!F77</f>
        <v>32</v>
      </c>
      <c r="D39" s="180">
        <f>xGDP!G76</f>
        <v>28.13964027416764</v>
      </c>
      <c r="E39" s="102">
        <v>11</v>
      </c>
      <c r="F39" s="184">
        <f t="shared" si="0"/>
        <v>28.085246703002372</v>
      </c>
      <c r="G39" s="177">
        <v>1</v>
      </c>
      <c r="H39" s="177">
        <f t="shared" si="1"/>
        <v>28.085246703002372</v>
      </c>
      <c r="I39" s="199">
        <v>0.63688916539947327</v>
      </c>
      <c r="J39" s="200">
        <f t="shared" si="2"/>
        <v>17.88718933271349</v>
      </c>
      <c r="K39" s="116">
        <f t="shared" si="3"/>
        <v>0.87766395946882414</v>
      </c>
      <c r="L39" s="102">
        <f t="shared" si="4"/>
        <v>11</v>
      </c>
    </row>
    <row r="40" spans="1:12" x14ac:dyDescent="0.35">
      <c r="A40" s="27" t="s">
        <v>860</v>
      </c>
      <c r="B40" s="1" t="s">
        <v>526</v>
      </c>
      <c r="C40" s="184">
        <f>wGDPp!F78</f>
        <v>0</v>
      </c>
      <c r="D40" s="180">
        <f>xGDP!G77</f>
        <v>3.9223351215159052</v>
      </c>
      <c r="E40" s="102">
        <v>11</v>
      </c>
      <c r="F40" s="184">
        <f t="shared" si="0"/>
        <v>3.9147532969976271</v>
      </c>
      <c r="G40" s="177">
        <v>1</v>
      </c>
      <c r="H40" s="177">
        <f t="shared" si="1"/>
        <v>3.9147532969976271</v>
      </c>
      <c r="I40" s="199">
        <v>0.4285216138704675</v>
      </c>
      <c r="J40" s="200">
        <f t="shared" si="2"/>
        <v>1.6775564007341568</v>
      </c>
      <c r="K40" s="116">
        <f t="shared" si="3"/>
        <v>0.12233604053117585</v>
      </c>
      <c r="L40" s="102">
        <f t="shared" si="4"/>
        <v>11</v>
      </c>
    </row>
    <row r="41" spans="1:12" x14ac:dyDescent="0.35">
      <c r="A41" s="27" t="s">
        <v>861</v>
      </c>
      <c r="B41" s="1" t="s">
        <v>169</v>
      </c>
      <c r="C41" s="184">
        <f>wGDPp!F79</f>
        <v>458</v>
      </c>
      <c r="D41" s="182">
        <f>xGDP!G78</f>
        <v>458.4695230721386</v>
      </c>
      <c r="E41" s="102">
        <v>12</v>
      </c>
      <c r="F41" s="184">
        <f t="shared" si="0"/>
        <v>458</v>
      </c>
      <c r="G41" s="177">
        <v>1</v>
      </c>
      <c r="H41" s="177">
        <f t="shared" si="1"/>
        <v>458</v>
      </c>
      <c r="I41" s="199">
        <v>0.35223585637186555</v>
      </c>
      <c r="J41" s="200">
        <f t="shared" si="2"/>
        <v>161.32402221831441</v>
      </c>
      <c r="K41" s="117">
        <f t="shared" si="3"/>
        <v>1</v>
      </c>
      <c r="L41" s="102">
        <f t="shared" si="4"/>
        <v>12</v>
      </c>
    </row>
    <row r="42" spans="1:12" x14ac:dyDescent="0.35">
      <c r="A42" s="27" t="s">
        <v>862</v>
      </c>
      <c r="B42" s="1" t="s">
        <v>530</v>
      </c>
      <c r="C42" s="184">
        <f>wGDPp!F80</f>
        <v>0</v>
      </c>
      <c r="D42" s="182">
        <f>xGDP!G79</f>
        <v>0</v>
      </c>
      <c r="E42" s="102">
        <v>12</v>
      </c>
      <c r="F42" s="184">
        <f t="shared" si="0"/>
        <v>0</v>
      </c>
      <c r="G42" s="177">
        <v>1</v>
      </c>
      <c r="H42" s="177">
        <f t="shared" si="1"/>
        <v>0</v>
      </c>
      <c r="I42" s="176">
        <v>0</v>
      </c>
      <c r="J42" s="200">
        <f t="shared" si="2"/>
        <v>0</v>
      </c>
      <c r="K42" s="117">
        <f t="shared" si="3"/>
        <v>0</v>
      </c>
      <c r="L42" s="102">
        <f t="shared" si="4"/>
        <v>12</v>
      </c>
    </row>
    <row r="43" spans="1:12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0F24C-0683-4396-A3B7-C1BF5C779A3F}">
  <sheetPr>
    <tabColor theme="9" tint="-0.249977111117893"/>
  </sheetPr>
  <dimension ref="A1:L38"/>
  <sheetViews>
    <sheetView showZeros="0" zoomScaleNormal="100" workbookViewId="0">
      <pane xSplit="2" ySplit="6" topLeftCell="C7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ColWidth="0" defaultRowHeight="14.5" zeroHeight="1" x14ac:dyDescent="0.35"/>
  <cols>
    <col min="1" max="12" width="8.7265625" customWidth="1"/>
    <col min="13" max="16384" width="8.7265625" hidden="1"/>
  </cols>
  <sheetData>
    <row r="1" spans="1:12" ht="18.5" x14ac:dyDescent="0.45">
      <c r="A1" s="263" t="s">
        <v>258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</row>
    <row r="2" spans="1:12" x14ac:dyDescent="0.35">
      <c r="A2" s="27" t="s">
        <v>267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35">
      <c r="A5" s="1"/>
      <c r="B5" s="1"/>
      <c r="C5" s="3" t="s">
        <v>1001</v>
      </c>
      <c r="D5" s="1"/>
      <c r="E5" s="1"/>
      <c r="F5" s="1"/>
      <c r="G5" s="1"/>
      <c r="H5" s="1"/>
      <c r="I5" s="91" t="s">
        <v>999</v>
      </c>
      <c r="J5" s="65"/>
      <c r="K5" s="1"/>
      <c r="L5" s="1"/>
    </row>
    <row r="6" spans="1:12" x14ac:dyDescent="0.35">
      <c r="A6" s="1"/>
      <c r="B6" s="1"/>
      <c r="C6" s="1" t="s">
        <v>1002</v>
      </c>
      <c r="D6" s="1" t="s">
        <v>1003</v>
      </c>
      <c r="E6" s="103" t="s">
        <v>439</v>
      </c>
      <c r="F6" s="1" t="s">
        <v>407</v>
      </c>
      <c r="G6" s="1" t="s">
        <v>998</v>
      </c>
      <c r="H6" s="1" t="s">
        <v>398</v>
      </c>
      <c r="I6" s="65" t="s">
        <v>405</v>
      </c>
      <c r="J6" s="65" t="s">
        <v>414</v>
      </c>
      <c r="K6" s="1" t="s">
        <v>421</v>
      </c>
      <c r="L6" s="103" t="s">
        <v>439</v>
      </c>
    </row>
    <row r="7" spans="1:12" x14ac:dyDescent="0.35">
      <c r="A7" s="27" t="s">
        <v>863</v>
      </c>
      <c r="B7" s="8" t="s">
        <v>533</v>
      </c>
      <c r="C7" s="184">
        <f>wGDPp!F81</f>
        <v>40</v>
      </c>
      <c r="D7" s="184">
        <f>xGDP!G80</f>
        <v>40.309849437927362</v>
      </c>
      <c r="E7" s="102">
        <v>1</v>
      </c>
      <c r="F7" s="184">
        <f>IF(SUMIF($E$7:$E$42,$E7,$D$7:$D$42),D7/SUMIF($E$7:$E$42,$E7,$D$7:$D$42)*SUMIF($E$7:$E$42,$E7,$C$7:$C$42),0)</f>
        <v>35.699690507436223</v>
      </c>
      <c r="G7" s="177">
        <v>1</v>
      </c>
      <c r="H7" s="177">
        <f>G7*F7</f>
        <v>35.699690507436223</v>
      </c>
      <c r="I7" s="199">
        <f t="array" ref="I7:I37">TRANSPOSE(wUSE!BX3:DB3)</f>
        <v>0.7182390266357207</v>
      </c>
      <c r="J7" s="200">
        <f>H7*I7</f>
        <v>25.640910961257472</v>
      </c>
      <c r="K7" s="116">
        <f>IF(SUMIF($L$7:$L$37,$L7,$H$7:$H$37),H7/SUMIF($L$7:$L$37,$L7,$H$7:$H$37),0)</f>
        <v>0.89249226268590554</v>
      </c>
      <c r="L7" s="102">
        <v>1</v>
      </c>
    </row>
    <row r="8" spans="1:12" x14ac:dyDescent="0.35">
      <c r="A8" s="27" t="s">
        <v>864</v>
      </c>
      <c r="B8" s="8" t="s">
        <v>536</v>
      </c>
      <c r="C8" s="184">
        <f>wGDPp!F82</f>
        <v>0</v>
      </c>
      <c r="D8" s="184">
        <f>xGDP!G81</f>
        <v>4.8556395228588318</v>
      </c>
      <c r="E8" s="102">
        <v>1</v>
      </c>
      <c r="F8" s="184">
        <f t="shared" ref="F8:F37" si="0">IF(SUMIF($E$7:$E$42,$E8,$D$7:$D$42),D8/SUMIF($E$7:$E$42,$E8,$D$7:$D$42)*SUMIF($E$7:$E$42,$E8,$C$7:$C$42),0)</f>
        <v>4.300309492563775</v>
      </c>
      <c r="G8" s="177">
        <v>1</v>
      </c>
      <c r="H8" s="177">
        <f t="shared" ref="H8:H37" si="1">G8*F8</f>
        <v>4.300309492563775</v>
      </c>
      <c r="I8" s="199">
        <v>0.41214027800380554</v>
      </c>
      <c r="J8" s="200">
        <f t="shared" ref="J8:J37" si="2">H8*I8</f>
        <v>1.7723307497676382</v>
      </c>
      <c r="K8" s="116">
        <f t="shared" ref="K8:K37" si="3">IF(SUMIF($L$7:$L$37,$L8,$H$7:$H$37),H8/SUMIF($L$7:$L$37,$L8,$H$7:$H$37),0)</f>
        <v>0.10750773731409438</v>
      </c>
      <c r="L8" s="102">
        <v>1</v>
      </c>
    </row>
    <row r="9" spans="1:12" x14ac:dyDescent="0.35">
      <c r="A9" s="27" t="s">
        <v>865</v>
      </c>
      <c r="B9" s="8" t="s">
        <v>539</v>
      </c>
      <c r="C9" s="184">
        <f>wGDPp!F83</f>
        <v>597</v>
      </c>
      <c r="D9" s="184">
        <f>xGDP!G82</f>
        <v>178.86776859270444</v>
      </c>
      <c r="E9" s="102">
        <v>2</v>
      </c>
      <c r="F9" s="184">
        <f t="shared" si="0"/>
        <v>180.44072114800491</v>
      </c>
      <c r="G9" s="177">
        <v>1</v>
      </c>
      <c r="H9" s="177">
        <f t="shared" si="1"/>
        <v>180.44072114800491</v>
      </c>
      <c r="I9" s="199">
        <v>0.50163380620165565</v>
      </c>
      <c r="J9" s="200">
        <f t="shared" si="2"/>
        <v>90.515165743245291</v>
      </c>
      <c r="K9" s="117">
        <f t="shared" si="3"/>
        <v>0.30224576406700993</v>
      </c>
      <c r="L9" s="102">
        <v>2</v>
      </c>
    </row>
    <row r="10" spans="1:12" x14ac:dyDescent="0.35">
      <c r="A10" s="27" t="s">
        <v>866</v>
      </c>
      <c r="B10" s="8" t="s">
        <v>542</v>
      </c>
      <c r="C10" s="184">
        <f>wGDPp!F84</f>
        <v>0</v>
      </c>
      <c r="D10" s="184">
        <f>xGDP!G83</f>
        <v>412.92801436837033</v>
      </c>
      <c r="E10" s="102">
        <v>2</v>
      </c>
      <c r="F10" s="184">
        <f t="shared" si="0"/>
        <v>416.55927885199503</v>
      </c>
      <c r="G10" s="177">
        <v>1</v>
      </c>
      <c r="H10" s="177">
        <f t="shared" si="1"/>
        <v>416.55927885199503</v>
      </c>
      <c r="I10" s="199">
        <v>0.61341319930182181</v>
      </c>
      <c r="J10" s="200">
        <f t="shared" si="2"/>
        <v>255.522959939462</v>
      </c>
      <c r="K10" s="117">
        <f t="shared" si="3"/>
        <v>0.69775423593299002</v>
      </c>
      <c r="L10" s="102">
        <v>2</v>
      </c>
    </row>
    <row r="11" spans="1:12" x14ac:dyDescent="0.35">
      <c r="A11" s="27" t="s">
        <v>867</v>
      </c>
      <c r="B11" s="8" t="s">
        <v>545</v>
      </c>
      <c r="C11" s="184">
        <f>wGDPp!F85</f>
        <v>355</v>
      </c>
      <c r="D11" s="184">
        <f>xGDP!G84</f>
        <v>204.95827002884133</v>
      </c>
      <c r="E11" s="102">
        <v>3</v>
      </c>
      <c r="F11" s="184">
        <f t="shared" si="0"/>
        <v>205.15735651670943</v>
      </c>
      <c r="G11" s="177">
        <v>1</v>
      </c>
      <c r="H11" s="177">
        <f t="shared" si="1"/>
        <v>205.15735651670943</v>
      </c>
      <c r="I11" s="199">
        <v>0.50004407924060867</v>
      </c>
      <c r="J11" s="200">
        <f t="shared" si="2"/>
        <v>102.58772143883526</v>
      </c>
      <c r="K11" s="116">
        <f t="shared" si="3"/>
        <v>0.57790804652594219</v>
      </c>
      <c r="L11" s="102">
        <v>3</v>
      </c>
    </row>
    <row r="12" spans="1:12" x14ac:dyDescent="0.35">
      <c r="A12" s="27" t="s">
        <v>868</v>
      </c>
      <c r="B12" s="8" t="s">
        <v>548</v>
      </c>
      <c r="C12" s="184">
        <f>wGDPp!F86</f>
        <v>0</v>
      </c>
      <c r="D12" s="184">
        <f>xGDP!G85</f>
        <v>95.721929474907768</v>
      </c>
      <c r="E12" s="102">
        <v>3</v>
      </c>
      <c r="F12" s="184">
        <f t="shared" si="0"/>
        <v>95.814909098264451</v>
      </c>
      <c r="G12" s="177">
        <v>1</v>
      </c>
      <c r="H12" s="177">
        <f t="shared" si="1"/>
        <v>95.814909098264451</v>
      </c>
      <c r="I12" s="199">
        <v>0.53332365311450736</v>
      </c>
      <c r="J12" s="200">
        <f t="shared" si="2"/>
        <v>51.100357343120848</v>
      </c>
      <c r="K12" s="116">
        <f t="shared" si="3"/>
        <v>0.26990115238947737</v>
      </c>
      <c r="L12" s="102">
        <v>3</v>
      </c>
    </row>
    <row r="13" spans="1:12" x14ac:dyDescent="0.35">
      <c r="A13" s="27" t="s">
        <v>869</v>
      </c>
      <c r="B13" s="8" t="s">
        <v>551</v>
      </c>
      <c r="C13" s="184">
        <f>wGDPp!F87</f>
        <v>0</v>
      </c>
      <c r="D13" s="184">
        <f>xGDP!G86</f>
        <v>43.982942359742282</v>
      </c>
      <c r="E13" s="102">
        <v>3</v>
      </c>
      <c r="F13" s="184">
        <f t="shared" si="0"/>
        <v>44.025665249232297</v>
      </c>
      <c r="G13" s="177">
        <v>1</v>
      </c>
      <c r="H13" s="177">
        <f t="shared" si="1"/>
        <v>44.025665249232297</v>
      </c>
      <c r="I13" s="199">
        <v>0.63866813172949866</v>
      </c>
      <c r="J13" s="200">
        <f t="shared" si="2"/>
        <v>28.117789372875503</v>
      </c>
      <c r="K13" s="116">
        <f t="shared" si="3"/>
        <v>0.1240159584485417</v>
      </c>
      <c r="L13" s="102">
        <v>3</v>
      </c>
    </row>
    <row r="14" spans="1:12" x14ac:dyDescent="0.35">
      <c r="A14" s="27" t="s">
        <v>870</v>
      </c>
      <c r="B14" s="8" t="s">
        <v>554</v>
      </c>
      <c r="C14" s="184">
        <f>wGDPp!F88</f>
        <v>0</v>
      </c>
      <c r="D14" s="184">
        <f>xGDP!G87</f>
        <v>9.9923630406798978</v>
      </c>
      <c r="E14" s="102">
        <v>3</v>
      </c>
      <c r="F14" s="184">
        <f t="shared" si="0"/>
        <v>10.002069135793757</v>
      </c>
      <c r="G14" s="177">
        <v>1</v>
      </c>
      <c r="H14" s="177">
        <f t="shared" si="1"/>
        <v>10.002069135793757</v>
      </c>
      <c r="I14" s="199">
        <v>0.62636219287240102</v>
      </c>
      <c r="J14" s="200">
        <f t="shared" si="2"/>
        <v>6.264917957157139</v>
      </c>
      <c r="K14" s="116">
        <f t="shared" si="3"/>
        <v>2.8174842636038758E-2</v>
      </c>
      <c r="L14" s="102">
        <v>3</v>
      </c>
    </row>
    <row r="15" spans="1:12" x14ac:dyDescent="0.35">
      <c r="A15" s="27" t="s">
        <v>871</v>
      </c>
      <c r="B15" s="8" t="s">
        <v>172</v>
      </c>
      <c r="C15" s="184">
        <f>wGDPp!F89</f>
        <v>140</v>
      </c>
      <c r="D15" s="184">
        <f>xGDP!G88</f>
        <v>139.76863435767461</v>
      </c>
      <c r="E15" s="102">
        <v>4</v>
      </c>
      <c r="F15" s="184">
        <f t="shared" si="0"/>
        <v>140</v>
      </c>
      <c r="G15" s="177">
        <v>1</v>
      </c>
      <c r="H15" s="177">
        <f t="shared" si="1"/>
        <v>140</v>
      </c>
      <c r="I15" s="199">
        <v>0.27276413404300903</v>
      </c>
      <c r="J15" s="200">
        <f t="shared" si="2"/>
        <v>38.186978766021262</v>
      </c>
      <c r="K15" s="114">
        <f t="shared" si="3"/>
        <v>1</v>
      </c>
      <c r="L15" s="102">
        <v>4</v>
      </c>
    </row>
    <row r="16" spans="1:12" x14ac:dyDescent="0.35">
      <c r="A16" s="27" t="s">
        <v>872</v>
      </c>
      <c r="B16" s="8" t="s">
        <v>557</v>
      </c>
      <c r="C16" s="184">
        <f>wGDPp!F90</f>
        <v>134</v>
      </c>
      <c r="D16" s="184">
        <f>xGDP!G89</f>
        <v>22.696705074798778</v>
      </c>
      <c r="E16" s="102">
        <v>5</v>
      </c>
      <c r="F16" s="184">
        <f t="shared" si="0"/>
        <v>22.681642001327333</v>
      </c>
      <c r="G16" s="177">
        <v>1</v>
      </c>
      <c r="H16" s="177">
        <f t="shared" si="1"/>
        <v>22.681642001327333</v>
      </c>
      <c r="I16" s="199">
        <v>0.71682835431395842</v>
      </c>
      <c r="J16" s="200">
        <f t="shared" si="2"/>
        <v>16.25884410894983</v>
      </c>
      <c r="K16" s="117">
        <f t="shared" si="3"/>
        <v>0.16926598508453231</v>
      </c>
      <c r="L16" s="102">
        <v>5</v>
      </c>
    </row>
    <row r="17" spans="1:12" x14ac:dyDescent="0.35">
      <c r="A17" s="27" t="s">
        <v>873</v>
      </c>
      <c r="B17" s="8" t="s">
        <v>176</v>
      </c>
      <c r="C17" s="184">
        <f>wGDPp!F91</f>
        <v>0</v>
      </c>
      <c r="D17" s="184">
        <f>xGDP!G90</f>
        <v>89.28912526147856</v>
      </c>
      <c r="E17" s="102">
        <v>5</v>
      </c>
      <c r="F17" s="184">
        <f t="shared" si="0"/>
        <v>89.229866939639223</v>
      </c>
      <c r="G17" s="177">
        <v>1</v>
      </c>
      <c r="H17" s="177">
        <f t="shared" si="1"/>
        <v>89.229866939639223</v>
      </c>
      <c r="I17" s="199">
        <v>0.47015673394621932</v>
      </c>
      <c r="J17" s="200">
        <f t="shared" si="2"/>
        <v>41.952022810796507</v>
      </c>
      <c r="K17" s="117">
        <f t="shared" si="3"/>
        <v>0.66589452940029259</v>
      </c>
      <c r="L17" s="102">
        <v>5</v>
      </c>
    </row>
    <row r="18" spans="1:12" x14ac:dyDescent="0.35">
      <c r="A18" s="27" t="s">
        <v>874</v>
      </c>
      <c r="B18" s="8" t="s">
        <v>561</v>
      </c>
      <c r="C18" s="184">
        <f>wGDPp!F92</f>
        <v>0</v>
      </c>
      <c r="D18" s="184">
        <f>xGDP!G91</f>
        <v>22.103160215864175</v>
      </c>
      <c r="E18" s="102">
        <v>5</v>
      </c>
      <c r="F18" s="184">
        <f t="shared" si="0"/>
        <v>22.088491059033462</v>
      </c>
      <c r="G18" s="177">
        <v>1</v>
      </c>
      <c r="H18" s="177">
        <f t="shared" si="1"/>
        <v>22.088491059033462</v>
      </c>
      <c r="I18" s="199">
        <v>0.59216836611080026</v>
      </c>
      <c r="J18" s="200">
        <f t="shared" si="2"/>
        <v>13.080105660280866</v>
      </c>
      <c r="K18" s="117">
        <f t="shared" si="3"/>
        <v>0.16483948551517505</v>
      </c>
      <c r="L18" s="102">
        <v>5</v>
      </c>
    </row>
    <row r="19" spans="1:12" x14ac:dyDescent="0.35">
      <c r="A19" s="27" t="s">
        <v>875</v>
      </c>
      <c r="B19" s="8" t="s">
        <v>564</v>
      </c>
      <c r="C19" s="184">
        <f>wGDPp!F93</f>
        <v>191</v>
      </c>
      <c r="D19" s="184">
        <f>xGDP!G92</f>
        <v>53.933271234889091</v>
      </c>
      <c r="E19" s="102">
        <v>6</v>
      </c>
      <c r="F19" s="184">
        <f t="shared" si="0"/>
        <v>53.97186864742185</v>
      </c>
      <c r="G19" s="177">
        <v>1</v>
      </c>
      <c r="H19" s="177">
        <f t="shared" si="1"/>
        <v>53.97186864742185</v>
      </c>
      <c r="I19" s="199">
        <v>0.46601904210354339</v>
      </c>
      <c r="J19" s="200">
        <f t="shared" si="2"/>
        <v>25.151918527609798</v>
      </c>
      <c r="K19" s="116">
        <f t="shared" si="3"/>
        <v>0.28257522852053324</v>
      </c>
      <c r="L19" s="102">
        <v>6</v>
      </c>
    </row>
    <row r="20" spans="1:12" x14ac:dyDescent="0.35">
      <c r="A20" s="27" t="s">
        <v>876</v>
      </c>
      <c r="B20" s="8" t="s">
        <v>567</v>
      </c>
      <c r="C20" s="184">
        <f>wGDPp!F94</f>
        <v>0</v>
      </c>
      <c r="D20" s="184">
        <f>xGDP!G93</f>
        <v>39.895173682140367</v>
      </c>
      <c r="E20" s="102">
        <v>6</v>
      </c>
      <c r="F20" s="184">
        <f t="shared" si="0"/>
        <v>39.9237247127272</v>
      </c>
      <c r="G20" s="177">
        <v>1</v>
      </c>
      <c r="H20" s="177">
        <f t="shared" si="1"/>
        <v>39.9237247127272</v>
      </c>
      <c r="I20" s="199">
        <v>0.81756386949277626</v>
      </c>
      <c r="J20" s="200">
        <f t="shared" si="2"/>
        <v>32.640194860701627</v>
      </c>
      <c r="K20" s="116">
        <f t="shared" si="3"/>
        <v>0.2090247367158492</v>
      </c>
      <c r="L20" s="102">
        <v>6</v>
      </c>
    </row>
    <row r="21" spans="1:12" x14ac:dyDescent="0.35">
      <c r="A21" s="27" t="s">
        <v>877</v>
      </c>
      <c r="B21" s="8" t="s">
        <v>570</v>
      </c>
      <c r="C21" s="184">
        <f>wGDPp!F95</f>
        <v>0</v>
      </c>
      <c r="D21" s="184">
        <f>xGDP!G94</f>
        <v>97.034963447763033</v>
      </c>
      <c r="E21" s="102">
        <v>6</v>
      </c>
      <c r="F21" s="184">
        <f t="shared" si="0"/>
        <v>97.10440663985095</v>
      </c>
      <c r="G21" s="177">
        <v>1</v>
      </c>
      <c r="H21" s="177">
        <f t="shared" si="1"/>
        <v>97.10440663985095</v>
      </c>
      <c r="I21" s="199">
        <v>0.6817089896748515</v>
      </c>
      <c r="J21" s="200">
        <f t="shared" si="2"/>
        <v>66.196946943428728</v>
      </c>
      <c r="K21" s="116">
        <f t="shared" si="3"/>
        <v>0.5084000347636175</v>
      </c>
      <c r="L21" s="102">
        <v>6</v>
      </c>
    </row>
    <row r="22" spans="1:12" x14ac:dyDescent="0.35">
      <c r="A22" s="27" t="s">
        <v>878</v>
      </c>
      <c r="B22" s="8" t="s">
        <v>573</v>
      </c>
      <c r="C22" s="184">
        <f>wGDPp!F96</f>
        <v>560</v>
      </c>
      <c r="D22" s="184">
        <f>xGDP!G95</f>
        <v>414.04968899806249</v>
      </c>
      <c r="E22" s="102">
        <v>7</v>
      </c>
      <c r="F22" s="184">
        <f t="shared" si="0"/>
        <v>414.40534808103104</v>
      </c>
      <c r="G22" s="177">
        <v>1</v>
      </c>
      <c r="H22" s="177">
        <f t="shared" si="1"/>
        <v>414.40534808103104</v>
      </c>
      <c r="I22" s="199">
        <v>1</v>
      </c>
      <c r="J22" s="200">
        <f t="shared" si="2"/>
        <v>414.40534808103104</v>
      </c>
      <c r="K22" s="117">
        <f t="shared" si="3"/>
        <v>0.74000955014469827</v>
      </c>
      <c r="L22" s="102">
        <v>7</v>
      </c>
    </row>
    <row r="23" spans="1:12" x14ac:dyDescent="0.35">
      <c r="A23" s="27" t="s">
        <v>879</v>
      </c>
      <c r="B23" s="8" t="s">
        <v>178</v>
      </c>
      <c r="C23" s="184">
        <f>wGDPp!F97</f>
        <v>0</v>
      </c>
      <c r="D23" s="184">
        <f>xGDP!G96</f>
        <v>145.46969682216238</v>
      </c>
      <c r="E23" s="102">
        <v>7</v>
      </c>
      <c r="F23" s="184">
        <f t="shared" si="0"/>
        <v>145.59465191896894</v>
      </c>
      <c r="G23" s="177">
        <v>1</v>
      </c>
      <c r="H23" s="177">
        <f t="shared" si="1"/>
        <v>145.59465191896894</v>
      </c>
      <c r="I23" s="199">
        <v>0.88758420780266745</v>
      </c>
      <c r="J23" s="200">
        <f t="shared" si="2"/>
        <v>129.22751378380315</v>
      </c>
      <c r="K23" s="117">
        <f t="shared" si="3"/>
        <v>0.25999044985530168</v>
      </c>
      <c r="L23" s="102">
        <v>7</v>
      </c>
    </row>
    <row r="24" spans="1:12" x14ac:dyDescent="0.35">
      <c r="A24" s="27" t="s">
        <v>880</v>
      </c>
      <c r="B24" s="8" t="s">
        <v>577</v>
      </c>
      <c r="C24" s="184">
        <f>wGDPp!F98</f>
        <v>163</v>
      </c>
      <c r="D24" s="184">
        <f>xGDP!G97</f>
        <v>47.031019156854867</v>
      </c>
      <c r="E24" s="102">
        <v>8</v>
      </c>
      <c r="F24" s="184">
        <f t="shared" si="0"/>
        <v>46.915940752476438</v>
      </c>
      <c r="G24" s="177">
        <v>1</v>
      </c>
      <c r="H24" s="177">
        <f t="shared" si="1"/>
        <v>46.915940752476438</v>
      </c>
      <c r="I24" s="199">
        <v>0.8461672763135627</v>
      </c>
      <c r="J24" s="200">
        <f t="shared" si="2"/>
        <v>39.698733802211464</v>
      </c>
      <c r="K24" s="116">
        <f t="shared" si="3"/>
        <v>0.28782785737715599</v>
      </c>
      <c r="L24" s="102">
        <v>8</v>
      </c>
    </row>
    <row r="25" spans="1:12" x14ac:dyDescent="0.35">
      <c r="A25" s="27" t="s">
        <v>881</v>
      </c>
      <c r="B25" s="8" t="s">
        <v>580</v>
      </c>
      <c r="C25" s="184">
        <f>wGDPp!F99</f>
        <v>0</v>
      </c>
      <c r="D25" s="184">
        <f>xGDP!G98</f>
        <v>14.535085698499472</v>
      </c>
      <c r="E25" s="102">
        <v>8</v>
      </c>
      <c r="F25" s="184">
        <f t="shared" si="0"/>
        <v>14.499520352485844</v>
      </c>
      <c r="G25" s="177">
        <v>1</v>
      </c>
      <c r="H25" s="177">
        <f t="shared" si="1"/>
        <v>14.499520352485844</v>
      </c>
      <c r="I25" s="199">
        <v>0.77425172757879257</v>
      </c>
      <c r="J25" s="200">
        <f t="shared" si="2"/>
        <v>11.226278681976028</v>
      </c>
      <c r="K25" s="116">
        <f t="shared" si="3"/>
        <v>8.8954112591937681E-2</v>
      </c>
      <c r="L25" s="102">
        <v>8</v>
      </c>
    </row>
    <row r="26" spans="1:12" x14ac:dyDescent="0.35">
      <c r="A26" s="27" t="s">
        <v>882</v>
      </c>
      <c r="B26" s="8" t="s">
        <v>583</v>
      </c>
      <c r="C26" s="184">
        <f>wGDPp!F100</f>
        <v>0</v>
      </c>
      <c r="D26" s="184">
        <f>xGDP!G99</f>
        <v>101.833711915083</v>
      </c>
      <c r="E26" s="102">
        <v>8</v>
      </c>
      <c r="F26" s="184">
        <f t="shared" si="0"/>
        <v>101.58453889503774</v>
      </c>
      <c r="G26" s="177">
        <v>1</v>
      </c>
      <c r="H26" s="177">
        <f t="shared" si="1"/>
        <v>101.58453889503774</v>
      </c>
      <c r="I26" s="199">
        <v>0.90286585697654098</v>
      </c>
      <c r="J26" s="200">
        <f t="shared" si="2"/>
        <v>91.717211765035003</v>
      </c>
      <c r="K26" s="116">
        <f t="shared" si="3"/>
        <v>0.62321803003090626</v>
      </c>
      <c r="L26" s="102">
        <v>8</v>
      </c>
    </row>
    <row r="27" spans="1:12" x14ac:dyDescent="0.35">
      <c r="A27" s="27" t="s">
        <v>883</v>
      </c>
      <c r="B27" s="8" t="s">
        <v>586</v>
      </c>
      <c r="C27" s="184">
        <f>wGDPp!F101</f>
        <v>277</v>
      </c>
      <c r="D27" s="184">
        <f>xGDP!G100</f>
        <v>20.504238215887916</v>
      </c>
      <c r="E27" s="102">
        <v>9</v>
      </c>
      <c r="F27" s="184">
        <f t="shared" si="0"/>
        <v>20.526827459907608</v>
      </c>
      <c r="G27" s="177">
        <v>1</v>
      </c>
      <c r="H27" s="177">
        <f t="shared" si="1"/>
        <v>20.526827459907608</v>
      </c>
      <c r="I27" s="199">
        <v>0.55541202675462897</v>
      </c>
      <c r="J27" s="200">
        <f t="shared" si="2"/>
        <v>11.400846842349857</v>
      </c>
      <c r="K27" s="117">
        <f t="shared" si="3"/>
        <v>7.4104070252374032E-2</v>
      </c>
      <c r="L27" s="102">
        <v>9</v>
      </c>
    </row>
    <row r="28" spans="1:12" x14ac:dyDescent="0.35">
      <c r="A28" s="27" t="s">
        <v>884</v>
      </c>
      <c r="B28" s="8" t="s">
        <v>589</v>
      </c>
      <c r="C28" s="184">
        <f>wGDPp!F102</f>
        <v>0</v>
      </c>
      <c r="D28" s="184">
        <f>xGDP!G101</f>
        <v>256.19093043081716</v>
      </c>
      <c r="E28" s="102">
        <v>9</v>
      </c>
      <c r="F28" s="184">
        <f t="shared" si="0"/>
        <v>256.47317254009238</v>
      </c>
      <c r="G28" s="177">
        <v>1</v>
      </c>
      <c r="H28" s="177">
        <f t="shared" si="1"/>
        <v>256.47317254009238</v>
      </c>
      <c r="I28" s="199">
        <v>0.92930972308365445</v>
      </c>
      <c r="J28" s="200">
        <f t="shared" si="2"/>
        <v>238.34301295161958</v>
      </c>
      <c r="K28" s="117">
        <f t="shared" si="3"/>
        <v>0.92589592974762591</v>
      </c>
      <c r="L28" s="102">
        <v>9</v>
      </c>
    </row>
    <row r="29" spans="1:12" x14ac:dyDescent="0.35">
      <c r="A29" s="27" t="s">
        <v>885</v>
      </c>
      <c r="B29" s="8" t="s">
        <v>180</v>
      </c>
      <c r="C29" s="184">
        <f>wGDPp!F103</f>
        <v>446</v>
      </c>
      <c r="D29" s="184">
        <f>xGDP!G102</f>
        <v>446.03037616207428</v>
      </c>
      <c r="E29" s="102">
        <v>10</v>
      </c>
      <c r="F29" s="184">
        <f t="shared" si="0"/>
        <v>446</v>
      </c>
      <c r="G29" s="177">
        <v>1</v>
      </c>
      <c r="H29" s="177">
        <f t="shared" si="1"/>
        <v>446</v>
      </c>
      <c r="I29" s="199">
        <v>0.40177469173557973</v>
      </c>
      <c r="J29" s="200">
        <f t="shared" si="2"/>
        <v>179.19151251406856</v>
      </c>
      <c r="K29" s="114">
        <f t="shared" si="3"/>
        <v>1</v>
      </c>
      <c r="L29" s="102">
        <v>10</v>
      </c>
    </row>
    <row r="30" spans="1:12" x14ac:dyDescent="0.35">
      <c r="A30" s="27" t="s">
        <v>886</v>
      </c>
      <c r="B30" s="8" t="s">
        <v>182</v>
      </c>
      <c r="C30" s="184">
        <f>wGDPp!F104</f>
        <v>231</v>
      </c>
      <c r="D30" s="184">
        <f>xGDP!G103</f>
        <v>230.97526680629699</v>
      </c>
      <c r="E30" s="102">
        <v>11</v>
      </c>
      <c r="F30" s="184">
        <f t="shared" si="0"/>
        <v>231</v>
      </c>
      <c r="G30" s="177">
        <v>1</v>
      </c>
      <c r="H30" s="177">
        <f t="shared" si="1"/>
        <v>231</v>
      </c>
      <c r="I30" s="199">
        <v>0.62857876252685507</v>
      </c>
      <c r="J30" s="200">
        <f t="shared" si="2"/>
        <v>145.20169414370352</v>
      </c>
      <c r="K30" s="114">
        <f t="shared" si="3"/>
        <v>1</v>
      </c>
      <c r="L30" s="102">
        <v>11</v>
      </c>
    </row>
    <row r="31" spans="1:12" x14ac:dyDescent="0.35">
      <c r="A31" s="27" t="s">
        <v>887</v>
      </c>
      <c r="B31" s="8" t="s">
        <v>185</v>
      </c>
      <c r="C31" s="184">
        <f>wGDPp!F105</f>
        <v>160</v>
      </c>
      <c r="D31" s="184">
        <f>xGDP!G104</f>
        <v>101.50360210031567</v>
      </c>
      <c r="E31" s="102">
        <v>12</v>
      </c>
      <c r="F31" s="184">
        <f t="shared" si="0"/>
        <v>101.34990747430386</v>
      </c>
      <c r="G31" s="177">
        <v>1</v>
      </c>
      <c r="H31" s="177">
        <f t="shared" si="1"/>
        <v>101.34990747430386</v>
      </c>
      <c r="I31" s="199">
        <v>0.48138281108631753</v>
      </c>
      <c r="J31" s="200">
        <f t="shared" si="2"/>
        <v>48.788103363318577</v>
      </c>
      <c r="K31" s="116">
        <f t="shared" si="3"/>
        <v>0.63343692171439914</v>
      </c>
      <c r="L31" s="102">
        <v>12</v>
      </c>
    </row>
    <row r="32" spans="1:12" x14ac:dyDescent="0.35">
      <c r="A32" s="27" t="s">
        <v>888</v>
      </c>
      <c r="B32" s="8" t="s">
        <v>594</v>
      </c>
      <c r="C32" s="184">
        <f>wGDPp!F106</f>
        <v>0</v>
      </c>
      <c r="D32" s="184">
        <f>xGDP!G105</f>
        <v>58.739033939269511</v>
      </c>
      <c r="E32" s="102">
        <v>12</v>
      </c>
      <c r="F32" s="184">
        <f t="shared" si="0"/>
        <v>58.650092525696138</v>
      </c>
      <c r="G32" s="177">
        <v>1</v>
      </c>
      <c r="H32" s="177">
        <f t="shared" si="1"/>
        <v>58.650092525696138</v>
      </c>
      <c r="I32" s="199">
        <v>0.59039790851676033</v>
      </c>
      <c r="J32" s="200">
        <f t="shared" si="2"/>
        <v>34.626891961485477</v>
      </c>
      <c r="K32" s="116">
        <f t="shared" si="3"/>
        <v>0.36656307828560086</v>
      </c>
      <c r="L32" s="102">
        <v>12</v>
      </c>
    </row>
    <row r="33" spans="1:12" x14ac:dyDescent="0.35">
      <c r="A33" s="27" t="s">
        <v>889</v>
      </c>
      <c r="B33" s="8" t="s">
        <v>597</v>
      </c>
      <c r="C33" s="184">
        <f>wGDPp!F107</f>
        <v>391</v>
      </c>
      <c r="D33" s="184">
        <f>xGDP!G106</f>
        <v>12.277869872661995</v>
      </c>
      <c r="E33" s="102">
        <v>13</v>
      </c>
      <c r="F33" s="184">
        <f t="shared" si="0"/>
        <v>12.292705544058716</v>
      </c>
      <c r="G33" s="177">
        <v>1</v>
      </c>
      <c r="H33" s="177">
        <f t="shared" si="1"/>
        <v>12.292705544058716</v>
      </c>
      <c r="I33" s="199">
        <v>0.8148947027358393</v>
      </c>
      <c r="J33" s="200">
        <f t="shared" si="2"/>
        <v>10.017260630144932</v>
      </c>
      <c r="K33" s="117">
        <f t="shared" si="3"/>
        <v>3.1439144613960912E-2</v>
      </c>
      <c r="L33" s="102">
        <v>13</v>
      </c>
    </row>
    <row r="34" spans="1:12" x14ac:dyDescent="0.35">
      <c r="A34" s="27" t="s">
        <v>890</v>
      </c>
      <c r="B34" s="8" t="s">
        <v>600</v>
      </c>
      <c r="C34" s="184">
        <f>wGDPp!F108</f>
        <v>0</v>
      </c>
      <c r="D34" s="184">
        <f>xGDP!G107</f>
        <v>52.293787848159624</v>
      </c>
      <c r="E34" s="102">
        <v>13</v>
      </c>
      <c r="F34" s="184">
        <f t="shared" si="0"/>
        <v>52.356975800194583</v>
      </c>
      <c r="G34" s="177">
        <v>1</v>
      </c>
      <c r="H34" s="177">
        <f t="shared" si="1"/>
        <v>52.356975800194583</v>
      </c>
      <c r="I34" s="199">
        <v>0.95194844051856164</v>
      </c>
      <c r="J34" s="200">
        <f t="shared" si="2"/>
        <v>49.841141463263305</v>
      </c>
      <c r="K34" s="117">
        <f t="shared" si="3"/>
        <v>0.13390530895190431</v>
      </c>
      <c r="L34" s="102">
        <v>13</v>
      </c>
    </row>
    <row r="35" spans="1:12" x14ac:dyDescent="0.35">
      <c r="A35" s="27" t="s">
        <v>891</v>
      </c>
      <c r="B35" s="8" t="s">
        <v>187</v>
      </c>
      <c r="C35" s="184">
        <f>wGDPp!F109</f>
        <v>0</v>
      </c>
      <c r="D35" s="184">
        <f>xGDP!G108</f>
        <v>301.1141184141685</v>
      </c>
      <c r="E35" s="102">
        <v>13</v>
      </c>
      <c r="F35" s="184">
        <f t="shared" si="0"/>
        <v>301.47796248158716</v>
      </c>
      <c r="G35" s="177">
        <v>1</v>
      </c>
      <c r="H35" s="177">
        <f t="shared" si="1"/>
        <v>301.47796248158716</v>
      </c>
      <c r="I35" s="199">
        <v>0.73665733875406192</v>
      </c>
      <c r="J35" s="200">
        <f t="shared" si="2"/>
        <v>222.08595353468291</v>
      </c>
      <c r="K35" s="117">
        <f t="shared" si="3"/>
        <v>0.77104338230584946</v>
      </c>
      <c r="L35" s="102">
        <v>13</v>
      </c>
    </row>
    <row r="36" spans="1:12" x14ac:dyDescent="0.35">
      <c r="A36" s="27" t="s">
        <v>892</v>
      </c>
      <c r="B36" s="8" t="s">
        <v>604</v>
      </c>
      <c r="C36" s="184">
        <f>wGDPp!F110</f>
        <v>0</v>
      </c>
      <c r="D36" s="184">
        <f>xGDP!G109</f>
        <v>24.842338526560383</v>
      </c>
      <c r="E36" s="102">
        <v>13</v>
      </c>
      <c r="F36" s="184">
        <f t="shared" si="0"/>
        <v>24.872356174159563</v>
      </c>
      <c r="G36" s="177">
        <v>1</v>
      </c>
      <c r="H36" s="177">
        <f t="shared" si="1"/>
        <v>24.872356174159563</v>
      </c>
      <c r="I36" s="199">
        <v>0.9766313223937324</v>
      </c>
      <c r="J36" s="200">
        <f t="shared" si="2"/>
        <v>24.291122101417368</v>
      </c>
      <c r="K36" s="117">
        <f t="shared" si="3"/>
        <v>6.3612164128285326E-2</v>
      </c>
      <c r="L36" s="102">
        <v>13</v>
      </c>
    </row>
    <row r="37" spans="1:12" x14ac:dyDescent="0.35">
      <c r="A37" s="27" t="s">
        <v>953</v>
      </c>
      <c r="B37" s="8" t="s">
        <v>955</v>
      </c>
      <c r="C37" s="184">
        <f>wGDPp!F111</f>
        <v>0</v>
      </c>
      <c r="D37" s="184">
        <f>xGDP!G110</f>
        <v>0</v>
      </c>
      <c r="E37" s="102">
        <v>13</v>
      </c>
      <c r="F37" s="184">
        <f t="shared" si="0"/>
        <v>0</v>
      </c>
      <c r="G37" s="177">
        <v>1</v>
      </c>
      <c r="H37" s="177">
        <f t="shared" si="1"/>
        <v>0</v>
      </c>
      <c r="I37" s="199">
        <v>1</v>
      </c>
      <c r="J37" s="200">
        <f t="shared" si="2"/>
        <v>0</v>
      </c>
      <c r="K37" s="114">
        <f t="shared" si="3"/>
        <v>0</v>
      </c>
      <c r="L37" s="102">
        <v>13</v>
      </c>
    </row>
    <row r="38" spans="1:12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</sheetData>
  <conditionalFormatting sqref="B7:B37">
    <cfRule type="cellIs" dxfId="63" priority="1" operator="lessThan">
      <formula>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4D894-8133-4D79-A9C6-4D7594FBB7EB}">
  <sheetPr>
    <tabColor theme="9" tint="-0.499984740745262"/>
  </sheetPr>
  <dimension ref="A1:Y112"/>
  <sheetViews>
    <sheetView showZeros="0" zoomScaleNormal="100" workbookViewId="0">
      <pane xSplit="3" ySplit="7" topLeftCell="D8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ColWidth="0" defaultRowHeight="14.5" zeroHeight="1" x14ac:dyDescent="0.35"/>
  <cols>
    <col min="1" max="1" width="2.26953125" customWidth="1"/>
    <col min="2" max="24" width="8.81640625" customWidth="1"/>
    <col min="25" max="25" width="0" hidden="1" customWidth="1"/>
    <col min="26" max="16384" width="8.81640625" hidden="1"/>
  </cols>
  <sheetData>
    <row r="1" spans="1:24" ht="18.5" x14ac:dyDescent="0.45">
      <c r="A1" s="263" t="s">
        <v>441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3"/>
      <c r="W1" s="263"/>
      <c r="X1" s="263"/>
    </row>
    <row r="2" spans="1:24" x14ac:dyDescent="0.35">
      <c r="A2" s="2" t="s">
        <v>267</v>
      </c>
      <c r="B2" s="2"/>
      <c r="C2" s="2"/>
      <c r="D2" s="1"/>
      <c r="E2" s="1"/>
      <c r="F2" s="1"/>
      <c r="G2" s="1"/>
      <c r="H2" s="1"/>
      <c r="I2" s="106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35">
      <c r="A3" s="1"/>
      <c r="B3" s="1"/>
      <c r="C3" s="1"/>
      <c r="D3" s="3" t="s">
        <v>442</v>
      </c>
      <c r="E3" s="1"/>
      <c r="F3" s="1"/>
      <c r="G3" s="1"/>
      <c r="H3" s="1"/>
      <c r="I3" s="1"/>
      <c r="J3" s="3" t="s">
        <v>443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35">
      <c r="A4" s="1"/>
      <c r="B4" s="1"/>
      <c r="C4" s="1"/>
      <c r="D4" s="43" t="s">
        <v>449</v>
      </c>
      <c r="E4" s="43" t="s">
        <v>449</v>
      </c>
      <c r="F4" s="1"/>
      <c r="G4" s="14">
        <f>wMAC!V34</f>
        <v>1981.2242310972408</v>
      </c>
      <c r="H4" s="14">
        <f>wMAC!V35</f>
        <v>569.174842650649</v>
      </c>
      <c r="I4" s="14">
        <f>SUM(G4:H4)</f>
        <v>2550.3990737478898</v>
      </c>
      <c r="J4" s="43" t="s">
        <v>444</v>
      </c>
      <c r="K4" s="43" t="s">
        <v>444</v>
      </c>
      <c r="L4" s="1"/>
      <c r="M4" s="14">
        <f>wMAC!S34</f>
        <v>883.21671262239545</v>
      </c>
      <c r="N4" s="14">
        <f>wMAC!S35</f>
        <v>696.28498541476449</v>
      </c>
      <c r="O4" s="14">
        <f>SUM(M4:N4)</f>
        <v>1579.5016980371599</v>
      </c>
      <c r="P4" s="1"/>
      <c r="Q4" s="1"/>
      <c r="R4" s="1"/>
      <c r="S4" s="1"/>
      <c r="T4" s="1"/>
      <c r="U4" s="1"/>
      <c r="V4" s="1"/>
      <c r="W4" s="1"/>
      <c r="X4" s="1"/>
    </row>
    <row r="5" spans="1:24" x14ac:dyDescent="0.35">
      <c r="A5" s="1"/>
      <c r="B5" s="1"/>
      <c r="C5" s="40" t="s">
        <v>82</v>
      </c>
      <c r="D5" s="6">
        <f>SUM(D8:D111)</f>
        <v>1981.2242310972388</v>
      </c>
      <c r="E5" s="6">
        <f>SUM(E8:E111)</f>
        <v>569.174842650649</v>
      </c>
      <c r="F5" s="1"/>
      <c r="G5" s="6">
        <f>SUM(G8:G111)</f>
        <v>1981.2242310972388</v>
      </c>
      <c r="H5" s="6">
        <f>SUM(H8:H111)</f>
        <v>569.174842650649</v>
      </c>
      <c r="I5" s="6">
        <f>SUM(I8:I111)</f>
        <v>2550.3990737478903</v>
      </c>
      <c r="J5" s="6">
        <f>SUM(J8:J111)</f>
        <v>883.21671262239101</v>
      </c>
      <c r="K5" s="6">
        <f>SUM(K8:K111)</f>
        <v>677.15263035905093</v>
      </c>
      <c r="L5" s="1"/>
      <c r="M5" s="6">
        <f>SUM(M8:M111)</f>
        <v>883.21671262239101</v>
      </c>
      <c r="N5" s="6">
        <f>SUM(N8:N111)</f>
        <v>677.15263035905093</v>
      </c>
      <c r="O5" s="6">
        <f>SUM(O8:O111)</f>
        <v>1579.5016980371602</v>
      </c>
      <c r="P5" s="1"/>
      <c r="Q5" s="1"/>
      <c r="R5" s="1"/>
      <c r="S5" s="1"/>
      <c r="T5" s="1"/>
      <c r="U5" s="1"/>
      <c r="V5" s="1"/>
      <c r="W5" s="1"/>
      <c r="X5" s="1"/>
    </row>
    <row r="6" spans="1:24" x14ac:dyDescent="0.35">
      <c r="A6" s="1"/>
      <c r="B6" s="1"/>
      <c r="C6" s="1"/>
      <c r="D6" s="282" t="s">
        <v>445</v>
      </c>
      <c r="E6" s="282"/>
      <c r="F6" s="109" t="s">
        <v>450</v>
      </c>
      <c r="G6" s="282" t="s">
        <v>446</v>
      </c>
      <c r="H6" s="282"/>
      <c r="I6" s="3" t="s">
        <v>447</v>
      </c>
      <c r="J6" s="283" t="s">
        <v>445</v>
      </c>
      <c r="K6" s="282"/>
      <c r="L6" s="109" t="s">
        <v>450</v>
      </c>
      <c r="M6" s="282" t="s">
        <v>446</v>
      </c>
      <c r="N6" s="282"/>
      <c r="O6" s="3" t="s">
        <v>447</v>
      </c>
      <c r="P6" s="1"/>
      <c r="Q6" s="1"/>
      <c r="R6" s="1"/>
      <c r="S6" s="1"/>
      <c r="T6" s="1"/>
      <c r="U6" s="1"/>
      <c r="V6" s="1"/>
      <c r="W6" s="1"/>
      <c r="X6" s="1"/>
    </row>
    <row r="7" spans="1:24" x14ac:dyDescent="0.35">
      <c r="A7" s="1"/>
      <c r="B7" s="1"/>
      <c r="C7" s="1"/>
      <c r="D7" s="6" t="s">
        <v>302</v>
      </c>
      <c r="E7" s="6" t="s">
        <v>258</v>
      </c>
      <c r="F7" s="111" t="s">
        <v>412</v>
      </c>
      <c r="G7" s="6" t="s">
        <v>302</v>
      </c>
      <c r="H7" s="6" t="s">
        <v>258</v>
      </c>
      <c r="I7" s="78" t="s">
        <v>467</v>
      </c>
      <c r="J7" s="21" t="s">
        <v>302</v>
      </c>
      <c r="K7" s="6" t="s">
        <v>258</v>
      </c>
      <c r="L7" s="111" t="s">
        <v>412</v>
      </c>
      <c r="M7" s="6" t="s">
        <v>302</v>
      </c>
      <c r="N7" s="6" t="s">
        <v>258</v>
      </c>
      <c r="O7" s="78" t="s">
        <v>467</v>
      </c>
      <c r="P7" s="1"/>
      <c r="Q7" s="1"/>
      <c r="R7" s="1"/>
      <c r="S7" s="1"/>
      <c r="T7" s="1"/>
      <c r="U7" s="1"/>
      <c r="V7" s="1"/>
      <c r="W7" s="1"/>
      <c r="X7" s="1"/>
    </row>
    <row r="8" spans="1:24" x14ac:dyDescent="0.35">
      <c r="A8" s="1"/>
      <c r="B8" s="27" t="s">
        <v>7</v>
      </c>
      <c r="C8" s="8" t="s">
        <v>11</v>
      </c>
      <c r="D8" s="252">
        <f>[1]TRD!N10</f>
        <v>1.0534167821760141</v>
      </c>
      <c r="E8" s="146"/>
      <c r="F8" s="85">
        <v>1</v>
      </c>
      <c r="G8" s="146">
        <f t="shared" ref="G8:G71" si="0">D8*$F8</f>
        <v>1.0534167821760141</v>
      </c>
      <c r="H8" s="146"/>
      <c r="I8" s="146">
        <f t="shared" ref="I8:I71" si="1">IF(AND($G$5&lt;&gt;0,$H$5&lt;&gt;0),G8/G$5*G$4+H8/H$5*H$4,0)</f>
        <v>1.0534167821760152</v>
      </c>
      <c r="J8" s="261">
        <f>[1]TRD!O10</f>
        <v>1.5761481946987996</v>
      </c>
      <c r="K8" s="146"/>
      <c r="L8" s="85">
        <v>1</v>
      </c>
      <c r="M8" s="146">
        <f t="shared" ref="M8:M71" si="2">J8*$F8</f>
        <v>1.5761481946987996</v>
      </c>
      <c r="N8" s="146"/>
      <c r="O8" s="146">
        <f t="shared" ref="O8:O71" si="3">IF(AND($M$5&lt;&gt;0,$N$5&lt;&gt;0),M8/M$5*M$4+N8/N$5*N$4,0)</f>
        <v>1.5761481946988076</v>
      </c>
      <c r="P8" s="13"/>
      <c r="Q8" s="1"/>
      <c r="R8" s="1"/>
      <c r="S8" s="1"/>
      <c r="T8" s="1"/>
      <c r="U8" s="1"/>
      <c r="V8" s="1"/>
      <c r="W8" s="1"/>
      <c r="X8" s="1"/>
    </row>
    <row r="9" spans="1:24" x14ac:dyDescent="0.35">
      <c r="A9" s="1"/>
      <c r="B9" s="27" t="s">
        <v>647</v>
      </c>
      <c r="C9" s="8" t="s">
        <v>6</v>
      </c>
      <c r="D9" s="252">
        <f>[1]TRD!N11</f>
        <v>25.349827980696865</v>
      </c>
      <c r="E9" s="146"/>
      <c r="F9" s="85">
        <v>1</v>
      </c>
      <c r="G9" s="146">
        <f t="shared" si="0"/>
        <v>25.349827980696865</v>
      </c>
      <c r="H9" s="146"/>
      <c r="I9" s="146">
        <f t="shared" si="1"/>
        <v>25.34982798069689</v>
      </c>
      <c r="J9" s="261">
        <f>[1]TRD!O11</f>
        <v>9.4423746682269432</v>
      </c>
      <c r="K9" s="146"/>
      <c r="L9" s="85">
        <v>1</v>
      </c>
      <c r="M9" s="146">
        <f t="shared" si="2"/>
        <v>9.4423746682269432</v>
      </c>
      <c r="N9" s="146"/>
      <c r="O9" s="146">
        <f t="shared" si="3"/>
        <v>9.4423746682269893</v>
      </c>
      <c r="P9" s="13"/>
      <c r="Q9" s="1"/>
      <c r="R9" s="1"/>
      <c r="S9" s="1"/>
      <c r="T9" s="1"/>
      <c r="U9" s="1"/>
      <c r="V9" s="1"/>
      <c r="W9" s="1"/>
      <c r="X9" s="1"/>
    </row>
    <row r="10" spans="1:24" x14ac:dyDescent="0.35">
      <c r="A10" s="1"/>
      <c r="B10" s="27" t="s">
        <v>14</v>
      </c>
      <c r="C10" s="8" t="s">
        <v>16</v>
      </c>
      <c r="D10" s="252">
        <f>[1]TRD!N12</f>
        <v>54.390816266129896</v>
      </c>
      <c r="E10" s="146"/>
      <c r="F10" s="85">
        <v>1</v>
      </c>
      <c r="G10" s="146">
        <f t="shared" si="0"/>
        <v>54.390816266129896</v>
      </c>
      <c r="H10" s="146"/>
      <c r="I10" s="146">
        <f t="shared" si="1"/>
        <v>54.390816266129953</v>
      </c>
      <c r="J10" s="261">
        <f>[1]TRD!O12</f>
        <v>0.27959753021807787</v>
      </c>
      <c r="K10" s="146"/>
      <c r="L10" s="85">
        <v>1</v>
      </c>
      <c r="M10" s="146">
        <f t="shared" si="2"/>
        <v>0.27959753021807787</v>
      </c>
      <c r="N10" s="146"/>
      <c r="O10" s="146">
        <f t="shared" si="3"/>
        <v>0.27959753021807932</v>
      </c>
      <c r="P10" s="13"/>
      <c r="Q10" s="1"/>
      <c r="R10" s="1"/>
      <c r="S10" s="1"/>
      <c r="T10" s="1"/>
      <c r="U10" s="1"/>
      <c r="V10" s="1"/>
      <c r="W10" s="1"/>
      <c r="X10" s="1"/>
    </row>
    <row r="11" spans="1:24" x14ac:dyDescent="0.35">
      <c r="A11" s="1"/>
      <c r="B11" s="27" t="s">
        <v>17</v>
      </c>
      <c r="C11" s="8" t="s">
        <v>13</v>
      </c>
      <c r="D11" s="252">
        <f>[1]TRD!N13</f>
        <v>17.627699703848801</v>
      </c>
      <c r="E11" s="146"/>
      <c r="F11" s="85">
        <v>1</v>
      </c>
      <c r="G11" s="146">
        <f t="shared" si="0"/>
        <v>17.627699703848801</v>
      </c>
      <c r="H11" s="146"/>
      <c r="I11" s="146">
        <f t="shared" si="1"/>
        <v>17.627699703848819</v>
      </c>
      <c r="J11" s="261">
        <f>[1]TRD!O13</f>
        <v>4.7385242865250321</v>
      </c>
      <c r="K11" s="146"/>
      <c r="L11" s="85">
        <v>1</v>
      </c>
      <c r="M11" s="146">
        <f t="shared" si="2"/>
        <v>4.7385242865250321</v>
      </c>
      <c r="N11" s="146"/>
      <c r="O11" s="146">
        <f t="shared" si="3"/>
        <v>4.7385242865250561</v>
      </c>
      <c r="P11" s="13"/>
      <c r="Q11" s="1"/>
      <c r="R11" s="1"/>
      <c r="S11" s="1"/>
      <c r="T11" s="1"/>
      <c r="U11" s="1"/>
      <c r="V11" s="1"/>
      <c r="W11" s="1"/>
      <c r="X11" s="1"/>
    </row>
    <row r="12" spans="1:24" x14ac:dyDescent="0.35">
      <c r="A12" s="1"/>
      <c r="B12" s="27" t="s">
        <v>20</v>
      </c>
      <c r="C12" s="8" t="s">
        <v>19</v>
      </c>
      <c r="D12" s="252">
        <f>[1]TRD!N14</f>
        <v>5.2367139062278367</v>
      </c>
      <c r="E12" s="146"/>
      <c r="F12" s="85">
        <v>1</v>
      </c>
      <c r="G12" s="146">
        <f t="shared" si="0"/>
        <v>5.2367139062278367</v>
      </c>
      <c r="H12" s="146"/>
      <c r="I12" s="146">
        <f t="shared" si="1"/>
        <v>5.2367139062278421</v>
      </c>
      <c r="J12" s="261">
        <f>[1]TRD!O14</f>
        <v>0.21373611399894085</v>
      </c>
      <c r="K12" s="146"/>
      <c r="L12" s="85">
        <v>1</v>
      </c>
      <c r="M12" s="146">
        <f t="shared" si="2"/>
        <v>0.21373611399894085</v>
      </c>
      <c r="N12" s="146"/>
      <c r="O12" s="146">
        <f t="shared" si="3"/>
        <v>0.21373611399894191</v>
      </c>
      <c r="P12" s="13"/>
      <c r="Q12" s="1"/>
      <c r="R12" s="1"/>
      <c r="S12" s="1"/>
      <c r="T12" s="1"/>
      <c r="U12" s="1"/>
      <c r="V12" s="1"/>
      <c r="W12" s="1"/>
      <c r="X12" s="1"/>
    </row>
    <row r="13" spans="1:24" x14ac:dyDescent="0.35">
      <c r="A13" s="1"/>
      <c r="B13" s="27" t="s">
        <v>21</v>
      </c>
      <c r="C13" s="8" t="s">
        <v>33</v>
      </c>
      <c r="D13" s="252">
        <f>[1]TRD!N15</f>
        <v>4.7535362383399988</v>
      </c>
      <c r="E13" s="146"/>
      <c r="F13" s="85">
        <v>1</v>
      </c>
      <c r="G13" s="146">
        <f t="shared" si="0"/>
        <v>4.7535362383399988</v>
      </c>
      <c r="H13" s="146"/>
      <c r="I13" s="146">
        <f t="shared" si="1"/>
        <v>4.7535362383400033</v>
      </c>
      <c r="J13" s="261">
        <f>[1]TRD!O15</f>
        <v>5.189302789278555</v>
      </c>
      <c r="K13" s="146"/>
      <c r="L13" s="85">
        <v>1</v>
      </c>
      <c r="M13" s="146">
        <f t="shared" si="2"/>
        <v>5.189302789278555</v>
      </c>
      <c r="N13" s="146"/>
      <c r="O13" s="146">
        <f t="shared" si="3"/>
        <v>5.1893027892785817</v>
      </c>
      <c r="P13" s="13"/>
      <c r="Q13" s="1"/>
      <c r="R13" s="1"/>
      <c r="S13" s="1"/>
      <c r="T13" s="1"/>
      <c r="U13" s="1"/>
      <c r="V13" s="1"/>
      <c r="W13" s="1"/>
      <c r="X13" s="1"/>
    </row>
    <row r="14" spans="1:24" x14ac:dyDescent="0.35">
      <c r="A14" s="1"/>
      <c r="B14" s="27" t="s">
        <v>24</v>
      </c>
      <c r="C14" s="8" t="s">
        <v>36</v>
      </c>
      <c r="D14" s="252">
        <f>[1]TRD!N16</f>
        <v>0.52079595639999998</v>
      </c>
      <c r="E14" s="146"/>
      <c r="F14" s="85">
        <v>1</v>
      </c>
      <c r="G14" s="146">
        <f t="shared" si="0"/>
        <v>0.52079595639999998</v>
      </c>
      <c r="H14" s="146"/>
      <c r="I14" s="146">
        <f t="shared" si="1"/>
        <v>0.52079595640000054</v>
      </c>
      <c r="J14" s="261">
        <f>[1]TRD!O16</f>
        <v>8.0892993809840538E-2</v>
      </c>
      <c r="K14" s="146"/>
      <c r="L14" s="85">
        <v>1</v>
      </c>
      <c r="M14" s="146">
        <f t="shared" si="2"/>
        <v>8.0892993809840538E-2</v>
      </c>
      <c r="N14" s="146"/>
      <c r="O14" s="146">
        <f t="shared" si="3"/>
        <v>8.0892993809840941E-2</v>
      </c>
      <c r="P14" s="13"/>
      <c r="Q14" s="1"/>
      <c r="R14" s="1"/>
      <c r="S14" s="1"/>
      <c r="T14" s="1"/>
      <c r="U14" s="1"/>
      <c r="V14" s="1"/>
      <c r="W14" s="1"/>
      <c r="X14" s="1"/>
    </row>
    <row r="15" spans="1:24" x14ac:dyDescent="0.35">
      <c r="A15" s="1"/>
      <c r="B15" s="27" t="s">
        <v>27</v>
      </c>
      <c r="C15" s="8" t="s">
        <v>30</v>
      </c>
      <c r="D15" s="252">
        <f>[1]TRD!N17</f>
        <v>10.525036699839996</v>
      </c>
      <c r="E15" s="146"/>
      <c r="F15" s="85">
        <v>1</v>
      </c>
      <c r="G15" s="146">
        <f t="shared" si="0"/>
        <v>10.525036699839996</v>
      </c>
      <c r="H15" s="146"/>
      <c r="I15" s="146">
        <f t="shared" si="1"/>
        <v>10.525036699840006</v>
      </c>
      <c r="J15" s="261">
        <f>[1]TRD!O17</f>
        <v>9.4846383318442695E-2</v>
      </c>
      <c r="K15" s="146"/>
      <c r="L15" s="85">
        <v>1</v>
      </c>
      <c r="M15" s="146">
        <f t="shared" si="2"/>
        <v>9.4846383318442695E-2</v>
      </c>
      <c r="N15" s="146"/>
      <c r="O15" s="146">
        <f t="shared" si="3"/>
        <v>9.4846383318443167E-2</v>
      </c>
      <c r="P15" s="13"/>
      <c r="Q15" s="1"/>
      <c r="R15" s="1"/>
      <c r="S15" s="1"/>
      <c r="T15" s="1"/>
      <c r="U15" s="1"/>
      <c r="V15" s="1"/>
      <c r="W15" s="1"/>
      <c r="X15" s="1"/>
    </row>
    <row r="16" spans="1:24" x14ac:dyDescent="0.35">
      <c r="A16" s="1"/>
      <c r="B16" s="27" t="s">
        <v>31</v>
      </c>
      <c r="C16" s="8" t="s">
        <v>39</v>
      </c>
      <c r="D16" s="252">
        <f>[1]TRD!N18</f>
        <v>5.1590164949999996E-2</v>
      </c>
      <c r="E16" s="146"/>
      <c r="F16" s="85">
        <v>1</v>
      </c>
      <c r="G16" s="146">
        <f t="shared" si="0"/>
        <v>5.1590164949999996E-2</v>
      </c>
      <c r="H16" s="146"/>
      <c r="I16" s="146">
        <f t="shared" si="1"/>
        <v>5.1590164950000052E-2</v>
      </c>
      <c r="J16" s="261">
        <f>[1]TRD!O18</f>
        <v>4.1035950593161549E-2</v>
      </c>
      <c r="K16" s="146"/>
      <c r="L16" s="85">
        <v>1</v>
      </c>
      <c r="M16" s="146">
        <f t="shared" si="2"/>
        <v>4.1035950593161549E-2</v>
      </c>
      <c r="N16" s="146"/>
      <c r="O16" s="146">
        <f t="shared" si="3"/>
        <v>4.1035950593161757E-2</v>
      </c>
      <c r="P16" s="13"/>
      <c r="Q16" s="1"/>
      <c r="R16" s="1"/>
      <c r="S16" s="1"/>
      <c r="T16" s="1"/>
      <c r="U16" s="1"/>
      <c r="V16" s="1"/>
      <c r="W16" s="1"/>
      <c r="X16" s="1"/>
    </row>
    <row r="17" spans="1:24" x14ac:dyDescent="0.35">
      <c r="A17" s="1"/>
      <c r="B17" s="27" t="s">
        <v>34</v>
      </c>
      <c r="C17" s="8" t="s">
        <v>894</v>
      </c>
      <c r="D17" s="252">
        <f>[1]TRD!N19</f>
        <v>1.6038527906426143</v>
      </c>
      <c r="E17" s="146"/>
      <c r="F17" s="85">
        <v>1</v>
      </c>
      <c r="G17" s="146">
        <f t="shared" si="0"/>
        <v>1.6038527906426143</v>
      </c>
      <c r="H17" s="146"/>
      <c r="I17" s="146">
        <f t="shared" si="1"/>
        <v>1.6038527906426161</v>
      </c>
      <c r="J17" s="261">
        <f>[1]TRD!O19</f>
        <v>12.558905341818628</v>
      </c>
      <c r="K17" s="146"/>
      <c r="L17" s="85">
        <v>1</v>
      </c>
      <c r="M17" s="146">
        <f t="shared" si="2"/>
        <v>12.558905341818628</v>
      </c>
      <c r="N17" s="146"/>
      <c r="O17" s="146">
        <f t="shared" si="3"/>
        <v>12.55890534181869</v>
      </c>
      <c r="P17" s="13"/>
      <c r="Q17" s="1"/>
      <c r="R17" s="1"/>
      <c r="S17" s="1"/>
      <c r="T17" s="1"/>
      <c r="U17" s="1"/>
      <c r="V17" s="1"/>
      <c r="W17" s="1"/>
      <c r="X17" s="1"/>
    </row>
    <row r="18" spans="1:24" x14ac:dyDescent="0.35">
      <c r="A18" s="1"/>
      <c r="B18" s="27" t="s">
        <v>37</v>
      </c>
      <c r="C18" s="8" t="s">
        <v>895</v>
      </c>
      <c r="D18" s="252">
        <f>[1]TRD!N20</f>
        <v>6.7616628872741197E-2</v>
      </c>
      <c r="E18" s="146"/>
      <c r="F18" s="85">
        <v>1</v>
      </c>
      <c r="G18" s="146">
        <f t="shared" si="0"/>
        <v>6.7616628872741197E-2</v>
      </c>
      <c r="H18" s="146"/>
      <c r="I18" s="146">
        <f t="shared" si="1"/>
        <v>6.7616628872741266E-2</v>
      </c>
      <c r="J18" s="261">
        <f>[1]TRD!O20</f>
        <v>0.37695823243808257</v>
      </c>
      <c r="K18" s="146"/>
      <c r="L18" s="85">
        <v>1</v>
      </c>
      <c r="M18" s="146">
        <f t="shared" si="2"/>
        <v>0.37695823243808257</v>
      </c>
      <c r="N18" s="146"/>
      <c r="O18" s="146">
        <f t="shared" si="3"/>
        <v>0.37695823243808446</v>
      </c>
      <c r="P18" s="13"/>
      <c r="Q18" s="1"/>
      <c r="R18" s="1"/>
      <c r="S18" s="1"/>
      <c r="T18" s="1"/>
      <c r="U18" s="1"/>
      <c r="V18" s="1"/>
      <c r="W18" s="1"/>
      <c r="X18" s="1"/>
    </row>
    <row r="19" spans="1:24" x14ac:dyDescent="0.35">
      <c r="A19" s="1"/>
      <c r="B19" s="27" t="s">
        <v>40</v>
      </c>
      <c r="C19" s="8" t="s">
        <v>47</v>
      </c>
      <c r="D19" s="252">
        <f>[1]TRD!N21</f>
        <v>2.075074244110604</v>
      </c>
      <c r="E19" s="146"/>
      <c r="F19" s="85">
        <v>1</v>
      </c>
      <c r="G19" s="146">
        <f t="shared" si="0"/>
        <v>2.075074244110604</v>
      </c>
      <c r="H19" s="146"/>
      <c r="I19" s="146">
        <f t="shared" si="1"/>
        <v>2.0750742441106063</v>
      </c>
      <c r="J19" s="261">
        <f>[1]TRD!O21</f>
        <v>3.1238748124627946</v>
      </c>
      <c r="K19" s="146"/>
      <c r="L19" s="85">
        <v>1</v>
      </c>
      <c r="M19" s="146">
        <f t="shared" si="2"/>
        <v>3.1238748124627946</v>
      </c>
      <c r="N19" s="146"/>
      <c r="O19" s="146">
        <f t="shared" si="3"/>
        <v>3.1238748124628102</v>
      </c>
      <c r="P19" s="13"/>
      <c r="Q19" s="1"/>
      <c r="R19" s="1"/>
      <c r="S19" s="1"/>
      <c r="T19" s="1"/>
      <c r="U19" s="1"/>
      <c r="V19" s="1"/>
      <c r="W19" s="1"/>
      <c r="X19" s="1"/>
    </row>
    <row r="20" spans="1:24" x14ac:dyDescent="0.35">
      <c r="A20" s="1"/>
      <c r="B20" s="27" t="s">
        <v>43</v>
      </c>
      <c r="C20" s="8" t="s">
        <v>896</v>
      </c>
      <c r="D20" s="252">
        <f>[1]TRD!N22</f>
        <v>0</v>
      </c>
      <c r="E20" s="146"/>
      <c r="F20" s="85">
        <v>1</v>
      </c>
      <c r="G20" s="146">
        <f t="shared" si="0"/>
        <v>0</v>
      </c>
      <c r="H20" s="146"/>
      <c r="I20" s="146">
        <f t="shared" si="1"/>
        <v>0</v>
      </c>
      <c r="J20" s="261">
        <f>[1]TRD!O22</f>
        <v>0</v>
      </c>
      <c r="K20" s="146"/>
      <c r="L20" s="85">
        <v>1</v>
      </c>
      <c r="M20" s="146">
        <f t="shared" si="2"/>
        <v>0</v>
      </c>
      <c r="N20" s="146"/>
      <c r="O20" s="146">
        <f t="shared" si="3"/>
        <v>0</v>
      </c>
      <c r="P20" s="13"/>
      <c r="Q20" s="1"/>
      <c r="R20" s="1"/>
      <c r="S20" s="1"/>
      <c r="T20" s="1"/>
      <c r="U20" s="1"/>
      <c r="V20" s="1"/>
      <c r="W20" s="1"/>
      <c r="X20" s="1"/>
    </row>
    <row r="21" spans="1:24" x14ac:dyDescent="0.35">
      <c r="A21" s="1"/>
      <c r="B21" s="27" t="s">
        <v>48</v>
      </c>
      <c r="C21" s="8" t="s">
        <v>897</v>
      </c>
      <c r="D21" s="252">
        <f>[1]TRD!N23</f>
        <v>0</v>
      </c>
      <c r="E21" s="146"/>
      <c r="F21" s="85">
        <v>1</v>
      </c>
      <c r="G21" s="146">
        <f t="shared" si="0"/>
        <v>0</v>
      </c>
      <c r="H21" s="146"/>
      <c r="I21" s="146">
        <f t="shared" si="1"/>
        <v>0</v>
      </c>
      <c r="J21" s="261">
        <f>[1]TRD!O23</f>
        <v>0</v>
      </c>
      <c r="K21" s="146"/>
      <c r="L21" s="85">
        <v>1</v>
      </c>
      <c r="M21" s="146">
        <f t="shared" si="2"/>
        <v>0</v>
      </c>
      <c r="N21" s="146"/>
      <c r="O21" s="146">
        <f t="shared" si="3"/>
        <v>0</v>
      </c>
      <c r="P21" s="1"/>
      <c r="Q21" s="1"/>
      <c r="R21" s="1"/>
      <c r="S21" s="1"/>
      <c r="T21" s="1"/>
      <c r="U21" s="1"/>
      <c r="V21" s="1"/>
      <c r="W21" s="1"/>
      <c r="X21" s="1"/>
    </row>
    <row r="22" spans="1:24" x14ac:dyDescent="0.35">
      <c r="A22" s="1"/>
      <c r="B22" s="27" t="s">
        <v>53</v>
      </c>
      <c r="C22" s="8" t="s">
        <v>898</v>
      </c>
      <c r="D22" s="252">
        <f>[1]TRD!N24</f>
        <v>0.41475798699999994</v>
      </c>
      <c r="E22" s="146"/>
      <c r="F22" s="85">
        <v>1</v>
      </c>
      <c r="G22" s="146">
        <f t="shared" si="0"/>
        <v>0.41475798699999994</v>
      </c>
      <c r="H22" s="146"/>
      <c r="I22" s="146">
        <f t="shared" si="1"/>
        <v>0.41475798700000038</v>
      </c>
      <c r="J22" s="261">
        <f>[1]TRD!O24</f>
        <v>0.62887798965867536</v>
      </c>
      <c r="K22" s="146"/>
      <c r="L22" s="85">
        <v>1</v>
      </c>
      <c r="M22" s="146">
        <f t="shared" si="2"/>
        <v>0.62887798965867536</v>
      </c>
      <c r="N22" s="146"/>
      <c r="O22" s="146">
        <f t="shared" si="3"/>
        <v>0.62887798965867847</v>
      </c>
      <c r="P22" s="1"/>
      <c r="Q22" s="1"/>
      <c r="R22" s="1"/>
      <c r="S22" s="1"/>
      <c r="T22" s="1"/>
      <c r="U22" s="1"/>
      <c r="V22" s="1"/>
      <c r="W22" s="1"/>
      <c r="X22" s="1"/>
    </row>
    <row r="23" spans="1:24" x14ac:dyDescent="0.35">
      <c r="A23" s="1"/>
      <c r="B23" s="27" t="s">
        <v>57</v>
      </c>
      <c r="C23" s="8" t="s">
        <v>65</v>
      </c>
      <c r="D23" s="252">
        <f>[1]TRD!N25</f>
        <v>5.9242394834599992</v>
      </c>
      <c r="E23" s="146"/>
      <c r="F23" s="85">
        <v>1</v>
      </c>
      <c r="G23" s="146">
        <f t="shared" si="0"/>
        <v>5.9242394834599992</v>
      </c>
      <c r="H23" s="146"/>
      <c r="I23" s="146">
        <f t="shared" si="1"/>
        <v>5.9242394834600054</v>
      </c>
      <c r="J23" s="261">
        <f>[1]TRD!O25</f>
        <v>1.3925686593413247</v>
      </c>
      <c r="K23" s="146"/>
      <c r="L23" s="85">
        <v>1</v>
      </c>
      <c r="M23" s="146">
        <f t="shared" si="2"/>
        <v>1.3925686593413247</v>
      </c>
      <c r="N23" s="146"/>
      <c r="O23" s="146">
        <f t="shared" si="3"/>
        <v>1.3925686593413316</v>
      </c>
      <c r="P23" s="1"/>
      <c r="Q23" s="1"/>
      <c r="R23" s="1"/>
      <c r="S23" s="1"/>
      <c r="T23" s="1"/>
      <c r="U23" s="1"/>
      <c r="V23" s="1"/>
      <c r="W23" s="1"/>
      <c r="X23" s="1"/>
    </row>
    <row r="24" spans="1:24" x14ac:dyDescent="0.35">
      <c r="A24" s="1"/>
      <c r="B24" s="27" t="s">
        <v>59</v>
      </c>
      <c r="C24" s="8" t="s">
        <v>23</v>
      </c>
      <c r="D24" s="252">
        <f>[1]TRD!N26</f>
        <v>2.6663743246600005</v>
      </c>
      <c r="E24" s="146"/>
      <c r="F24" s="85">
        <v>1</v>
      </c>
      <c r="G24" s="146">
        <f t="shared" si="0"/>
        <v>2.6663743246600005</v>
      </c>
      <c r="H24" s="146"/>
      <c r="I24" s="146">
        <f t="shared" si="1"/>
        <v>2.6663743246600031</v>
      </c>
      <c r="J24" s="261">
        <f>[1]TRD!O26</f>
        <v>0.48013560414661233</v>
      </c>
      <c r="K24" s="146"/>
      <c r="L24" s="85">
        <v>1</v>
      </c>
      <c r="M24" s="146">
        <f t="shared" si="2"/>
        <v>0.48013560414661233</v>
      </c>
      <c r="N24" s="146"/>
      <c r="O24" s="146">
        <f t="shared" si="3"/>
        <v>0.48013560414661477</v>
      </c>
      <c r="P24" s="1"/>
      <c r="Q24" s="1"/>
      <c r="R24" s="1"/>
      <c r="S24" s="1"/>
      <c r="T24" s="1"/>
      <c r="U24" s="1"/>
      <c r="V24" s="1"/>
      <c r="W24" s="1"/>
      <c r="X24" s="1"/>
    </row>
    <row r="25" spans="1:24" x14ac:dyDescent="0.35">
      <c r="A25" s="1"/>
      <c r="B25" s="27" t="s">
        <v>470</v>
      </c>
      <c r="C25" s="8" t="s">
        <v>899</v>
      </c>
      <c r="D25" s="252">
        <f>[1]TRD!N27</f>
        <v>2.9413529999999993E-2</v>
      </c>
      <c r="E25" s="146"/>
      <c r="F25" s="85">
        <v>1</v>
      </c>
      <c r="G25" s="146">
        <f t="shared" si="0"/>
        <v>2.9413529999999993E-2</v>
      </c>
      <c r="H25" s="146"/>
      <c r="I25" s="146">
        <f t="shared" si="1"/>
        <v>2.9413530000000025E-2</v>
      </c>
      <c r="J25" s="261">
        <f>[1]TRD!O27</f>
        <v>8.8852277490194434E-2</v>
      </c>
      <c r="K25" s="146"/>
      <c r="L25" s="85">
        <v>1</v>
      </c>
      <c r="M25" s="146">
        <f t="shared" si="2"/>
        <v>8.8852277490194434E-2</v>
      </c>
      <c r="N25" s="146"/>
      <c r="O25" s="146">
        <f t="shared" si="3"/>
        <v>8.8852277490194878E-2</v>
      </c>
      <c r="P25" s="1"/>
      <c r="Q25" s="1"/>
      <c r="R25" s="1"/>
      <c r="S25" s="1"/>
      <c r="T25" s="1"/>
      <c r="U25" s="1"/>
      <c r="V25" s="1"/>
      <c r="W25" s="1"/>
      <c r="X25" s="1"/>
    </row>
    <row r="26" spans="1:24" x14ac:dyDescent="0.35">
      <c r="A26" s="1"/>
      <c r="B26" s="27" t="s">
        <v>62</v>
      </c>
      <c r="C26" s="16" t="s">
        <v>26</v>
      </c>
      <c r="D26" s="260">
        <f>[1]TRD!N28</f>
        <v>5.9846523252599981</v>
      </c>
      <c r="E26" s="150"/>
      <c r="F26" s="137">
        <v>1</v>
      </c>
      <c r="G26" s="150">
        <f t="shared" si="0"/>
        <v>5.9846523252599981</v>
      </c>
      <c r="H26" s="150"/>
      <c r="I26" s="150">
        <f t="shared" si="1"/>
        <v>5.9846523252600043</v>
      </c>
      <c r="J26" s="262">
        <f>[1]TRD!O28</f>
        <v>9.831839736319338E-2</v>
      </c>
      <c r="K26" s="150"/>
      <c r="L26" s="137">
        <v>1</v>
      </c>
      <c r="M26" s="150">
        <f t="shared" si="2"/>
        <v>9.831839736319338E-2</v>
      </c>
      <c r="N26" s="150"/>
      <c r="O26" s="150">
        <f t="shared" si="3"/>
        <v>9.831839736319388E-2</v>
      </c>
      <c r="P26" s="1"/>
      <c r="Q26" s="1"/>
      <c r="R26" s="1"/>
      <c r="S26" s="1"/>
      <c r="T26" s="1"/>
      <c r="U26" s="1"/>
      <c r="V26" s="1"/>
      <c r="W26" s="1"/>
      <c r="X26" s="1"/>
    </row>
    <row r="27" spans="1:24" x14ac:dyDescent="0.35">
      <c r="A27" s="1"/>
      <c r="B27" s="27" t="s">
        <v>66</v>
      </c>
      <c r="C27" s="8" t="s">
        <v>74</v>
      </c>
      <c r="D27" s="252">
        <f>[1]TRD!N29</f>
        <v>1.4228210455699997</v>
      </c>
      <c r="E27" s="146"/>
      <c r="F27" s="85">
        <v>1</v>
      </c>
      <c r="G27" s="146">
        <f t="shared" si="0"/>
        <v>1.4228210455699997</v>
      </c>
      <c r="H27" s="146"/>
      <c r="I27" s="146">
        <f t="shared" si="1"/>
        <v>1.4228210455700012</v>
      </c>
      <c r="J27" s="261">
        <f>[1]TRD!O29</f>
        <v>53.509669146099995</v>
      </c>
      <c r="K27" s="146"/>
      <c r="L27" s="85">
        <v>1</v>
      </c>
      <c r="M27" s="146">
        <f t="shared" si="2"/>
        <v>53.509669146099995</v>
      </c>
      <c r="N27" s="146"/>
      <c r="O27" s="146">
        <f t="shared" si="3"/>
        <v>53.509669146100265</v>
      </c>
      <c r="P27" s="1"/>
      <c r="Q27" s="1"/>
      <c r="R27" s="1"/>
      <c r="S27" s="1"/>
      <c r="T27" s="1"/>
      <c r="U27" s="1"/>
      <c r="V27" s="1"/>
      <c r="W27" s="1"/>
      <c r="X27" s="1"/>
    </row>
    <row r="28" spans="1:24" x14ac:dyDescent="0.35">
      <c r="A28" s="1"/>
      <c r="B28" s="27" t="s">
        <v>471</v>
      </c>
      <c r="C28" s="8" t="s">
        <v>69</v>
      </c>
      <c r="D28" s="252">
        <f>[1]TRD!N30</f>
        <v>0.20298914343000005</v>
      </c>
      <c r="E28" s="146"/>
      <c r="F28" s="85">
        <v>1</v>
      </c>
      <c r="G28" s="146">
        <f t="shared" si="0"/>
        <v>0.20298914343000005</v>
      </c>
      <c r="H28" s="146"/>
      <c r="I28" s="146">
        <f t="shared" si="1"/>
        <v>0.20298914343000027</v>
      </c>
      <c r="J28" s="261">
        <f>[1]TRD!O30</f>
        <v>0</v>
      </c>
      <c r="K28" s="146"/>
      <c r="L28" s="85">
        <v>1</v>
      </c>
      <c r="M28" s="146">
        <f t="shared" si="2"/>
        <v>0</v>
      </c>
      <c r="N28" s="146"/>
      <c r="O28" s="146">
        <f t="shared" si="3"/>
        <v>0</v>
      </c>
      <c r="P28" s="1"/>
      <c r="Q28" s="1"/>
      <c r="R28" s="1"/>
      <c r="S28" s="1"/>
      <c r="T28" s="1"/>
      <c r="U28" s="1"/>
      <c r="V28" s="1"/>
      <c r="W28" s="1"/>
      <c r="X28" s="1"/>
    </row>
    <row r="29" spans="1:24" x14ac:dyDescent="0.35">
      <c r="A29" s="1"/>
      <c r="B29" s="27" t="s">
        <v>70</v>
      </c>
      <c r="C29" s="8" t="s">
        <v>56</v>
      </c>
      <c r="D29" s="252">
        <f>[1]TRD!N31</f>
        <v>0.41730792418107487</v>
      </c>
      <c r="E29" s="146"/>
      <c r="F29" s="85">
        <v>1</v>
      </c>
      <c r="G29" s="146">
        <f t="shared" si="0"/>
        <v>0.41730792418107487</v>
      </c>
      <c r="H29" s="146"/>
      <c r="I29" s="146">
        <f t="shared" si="1"/>
        <v>0.41730792418107532</v>
      </c>
      <c r="J29" s="261">
        <f>[1]TRD!O31</f>
        <v>2.1022222022225134E-3</v>
      </c>
      <c r="K29" s="146"/>
      <c r="L29" s="85">
        <v>1</v>
      </c>
      <c r="M29" s="146">
        <f t="shared" si="2"/>
        <v>2.1022222022225134E-3</v>
      </c>
      <c r="N29" s="146"/>
      <c r="O29" s="146">
        <f t="shared" si="3"/>
        <v>2.1022222022225243E-3</v>
      </c>
      <c r="P29" s="1"/>
      <c r="Q29" s="1"/>
      <c r="R29" s="1"/>
      <c r="S29" s="1"/>
      <c r="T29" s="1"/>
      <c r="U29" s="1"/>
      <c r="V29" s="1"/>
      <c r="W29" s="1"/>
      <c r="X29" s="1"/>
    </row>
    <row r="30" spans="1:24" x14ac:dyDescent="0.35">
      <c r="A30" s="1"/>
      <c r="B30" s="27" t="s">
        <v>77</v>
      </c>
      <c r="C30" s="8" t="s">
        <v>52</v>
      </c>
      <c r="D30" s="252">
        <f>[1]TRD!N32</f>
        <v>8.2659146041585405E-2</v>
      </c>
      <c r="E30" s="146"/>
      <c r="F30" s="85">
        <v>1</v>
      </c>
      <c r="G30" s="146">
        <f t="shared" si="0"/>
        <v>8.2659146041585405E-2</v>
      </c>
      <c r="H30" s="146"/>
      <c r="I30" s="146">
        <f t="shared" si="1"/>
        <v>8.2659146041585488E-2</v>
      </c>
      <c r="J30" s="261">
        <f>[1]TRD!O32</f>
        <v>1.1470852082586647</v>
      </c>
      <c r="K30" s="146"/>
      <c r="L30" s="85">
        <v>1</v>
      </c>
      <c r="M30" s="146">
        <f t="shared" si="2"/>
        <v>1.1470852082586647</v>
      </c>
      <c r="N30" s="146"/>
      <c r="O30" s="146">
        <f t="shared" si="3"/>
        <v>1.1470852082586704</v>
      </c>
      <c r="P30" s="1"/>
      <c r="Q30" s="1"/>
      <c r="R30" s="1"/>
      <c r="S30" s="1"/>
      <c r="T30" s="1"/>
      <c r="U30" s="1"/>
      <c r="V30" s="1"/>
      <c r="W30" s="1"/>
      <c r="X30" s="1"/>
    </row>
    <row r="31" spans="1:24" x14ac:dyDescent="0.35">
      <c r="A31" s="1"/>
      <c r="B31" s="27" t="s">
        <v>80</v>
      </c>
      <c r="C31" s="8" t="s">
        <v>900</v>
      </c>
      <c r="D31" s="252">
        <f>[1]TRD!N33</f>
        <v>0</v>
      </c>
      <c r="E31" s="146"/>
      <c r="F31" s="85">
        <v>1</v>
      </c>
      <c r="G31" s="146">
        <f t="shared" si="0"/>
        <v>0</v>
      </c>
      <c r="H31" s="146"/>
      <c r="I31" s="146">
        <f t="shared" si="1"/>
        <v>0</v>
      </c>
      <c r="J31" s="261">
        <f>[1]TRD!O33</f>
        <v>5.5822256874268801</v>
      </c>
      <c r="K31" s="146"/>
      <c r="L31" s="85">
        <v>1</v>
      </c>
      <c r="M31" s="146">
        <f t="shared" si="2"/>
        <v>5.5822256874268801</v>
      </c>
      <c r="N31" s="146"/>
      <c r="O31" s="146">
        <f t="shared" si="3"/>
        <v>5.5822256874269085</v>
      </c>
      <c r="P31" s="1"/>
      <c r="Q31" s="1"/>
      <c r="R31" s="1"/>
      <c r="S31" s="1"/>
      <c r="T31" s="1"/>
      <c r="U31" s="1"/>
      <c r="V31" s="1"/>
      <c r="W31" s="1"/>
      <c r="X31" s="1"/>
    </row>
    <row r="32" spans="1:24" x14ac:dyDescent="0.35">
      <c r="A32" s="1"/>
      <c r="B32" s="27" t="s">
        <v>83</v>
      </c>
      <c r="C32" s="16" t="s">
        <v>85</v>
      </c>
      <c r="D32" s="260">
        <f>[1]TRD!N34</f>
        <v>1.830555403305191</v>
      </c>
      <c r="E32" s="150"/>
      <c r="F32" s="137">
        <v>1</v>
      </c>
      <c r="G32" s="150">
        <f t="shared" si="0"/>
        <v>1.830555403305191</v>
      </c>
      <c r="H32" s="150"/>
      <c r="I32" s="150">
        <f t="shared" si="1"/>
        <v>1.830555403305193</v>
      </c>
      <c r="J32" s="262">
        <f>[1]TRD!O34</f>
        <v>2.0170180550357468</v>
      </c>
      <c r="K32" s="150"/>
      <c r="L32" s="137">
        <v>1</v>
      </c>
      <c r="M32" s="150">
        <f t="shared" si="2"/>
        <v>2.0170180550357468</v>
      </c>
      <c r="N32" s="150"/>
      <c r="O32" s="150">
        <f t="shared" si="3"/>
        <v>2.017018055035757</v>
      </c>
      <c r="P32" s="1"/>
      <c r="Q32" s="1"/>
      <c r="R32" s="1"/>
      <c r="S32" s="1"/>
      <c r="T32" s="1"/>
      <c r="U32" s="1"/>
      <c r="V32" s="1"/>
      <c r="W32" s="1"/>
      <c r="X32" s="1"/>
    </row>
    <row r="33" spans="1:24" x14ac:dyDescent="0.35">
      <c r="A33" s="1"/>
      <c r="B33" s="27" t="s">
        <v>86</v>
      </c>
      <c r="C33" s="8" t="s">
        <v>88</v>
      </c>
      <c r="D33" s="252">
        <f>[1]TRD!N35</f>
        <v>0.36659775574999998</v>
      </c>
      <c r="E33" s="146"/>
      <c r="F33" s="85">
        <v>1</v>
      </c>
      <c r="G33" s="146">
        <f t="shared" si="0"/>
        <v>0.36659775574999998</v>
      </c>
      <c r="H33" s="146"/>
      <c r="I33" s="146">
        <f t="shared" si="1"/>
        <v>0.36659775575000036</v>
      </c>
      <c r="J33" s="261">
        <f>[1]TRD!O35</f>
        <v>12.907922876951027</v>
      </c>
      <c r="K33" s="146"/>
      <c r="L33" s="85">
        <v>1</v>
      </c>
      <c r="M33" s="146">
        <f t="shared" si="2"/>
        <v>12.907922876951027</v>
      </c>
      <c r="N33" s="146"/>
      <c r="O33" s="146">
        <f t="shared" si="3"/>
        <v>12.907922876951091</v>
      </c>
      <c r="P33" s="1"/>
      <c r="Q33" s="1"/>
      <c r="R33" s="1"/>
      <c r="S33" s="1"/>
      <c r="T33" s="1"/>
      <c r="U33" s="1"/>
      <c r="V33" s="1"/>
      <c r="W33" s="1"/>
      <c r="X33" s="1"/>
    </row>
    <row r="34" spans="1:24" x14ac:dyDescent="0.35">
      <c r="A34" s="1"/>
      <c r="B34" s="27" t="s">
        <v>89</v>
      </c>
      <c r="C34" s="8" t="s">
        <v>100</v>
      </c>
      <c r="D34" s="252">
        <f>[1]TRD!N36</f>
        <v>0.18727154499999998</v>
      </c>
      <c r="E34" s="146"/>
      <c r="F34" s="85">
        <v>1</v>
      </c>
      <c r="G34" s="146">
        <f t="shared" si="0"/>
        <v>0.18727154499999998</v>
      </c>
      <c r="H34" s="146"/>
      <c r="I34" s="146">
        <f t="shared" si="1"/>
        <v>0.18727154500000018</v>
      </c>
      <c r="J34" s="261">
        <f>[1]TRD!O36</f>
        <v>7.0297337420326302</v>
      </c>
      <c r="K34" s="146"/>
      <c r="L34" s="85">
        <v>1</v>
      </c>
      <c r="M34" s="146">
        <f t="shared" si="2"/>
        <v>7.0297337420326302</v>
      </c>
      <c r="N34" s="146"/>
      <c r="O34" s="146">
        <f t="shared" si="3"/>
        <v>7.0297337420326658</v>
      </c>
      <c r="P34" s="1"/>
      <c r="Q34" s="1"/>
      <c r="R34" s="1"/>
      <c r="S34" s="1"/>
      <c r="T34" s="1"/>
      <c r="U34" s="1"/>
      <c r="V34" s="1"/>
      <c r="W34" s="1"/>
      <c r="X34" s="1"/>
    </row>
    <row r="35" spans="1:24" x14ac:dyDescent="0.35">
      <c r="A35" s="1"/>
      <c r="B35" s="27" t="s">
        <v>92</v>
      </c>
      <c r="C35" s="8" t="s">
        <v>94</v>
      </c>
      <c r="D35" s="252">
        <f>[1]TRD!N37</f>
        <v>0.85531855868000006</v>
      </c>
      <c r="E35" s="146"/>
      <c r="F35" s="85">
        <v>1</v>
      </c>
      <c r="G35" s="146">
        <f t="shared" si="0"/>
        <v>0.85531855868000006</v>
      </c>
      <c r="H35" s="146"/>
      <c r="I35" s="146">
        <f t="shared" si="1"/>
        <v>0.85531855868000095</v>
      </c>
      <c r="J35" s="261">
        <f>[1]TRD!O37</f>
        <v>1.945200217359996</v>
      </c>
      <c r="K35" s="146"/>
      <c r="L35" s="85">
        <v>1</v>
      </c>
      <c r="M35" s="146">
        <f t="shared" si="2"/>
        <v>1.945200217359996</v>
      </c>
      <c r="N35" s="146"/>
      <c r="O35" s="146">
        <f t="shared" si="3"/>
        <v>1.9452002173600056</v>
      </c>
      <c r="P35" s="1"/>
      <c r="Q35" s="1"/>
      <c r="R35" s="1"/>
      <c r="S35" s="1"/>
      <c r="T35" s="1"/>
      <c r="U35" s="1"/>
      <c r="V35" s="1"/>
      <c r="W35" s="1"/>
      <c r="X35" s="1"/>
    </row>
    <row r="36" spans="1:24" x14ac:dyDescent="0.35">
      <c r="A36" s="1"/>
      <c r="B36" s="27" t="s">
        <v>95</v>
      </c>
      <c r="C36" s="8" t="s">
        <v>103</v>
      </c>
      <c r="D36" s="252">
        <f>[1]TRD!N38</f>
        <v>5.3074449999999983E-3</v>
      </c>
      <c r="E36" s="146"/>
      <c r="F36" s="85">
        <v>1</v>
      </c>
      <c r="G36" s="146">
        <f t="shared" si="0"/>
        <v>5.3074449999999983E-3</v>
      </c>
      <c r="H36" s="146"/>
      <c r="I36" s="146">
        <f t="shared" si="1"/>
        <v>5.3074450000000035E-3</v>
      </c>
      <c r="J36" s="261">
        <f>[1]TRD!O38</f>
        <v>9.3579448656345016E-2</v>
      </c>
      <c r="K36" s="146"/>
      <c r="L36" s="85">
        <v>1</v>
      </c>
      <c r="M36" s="146">
        <f t="shared" si="2"/>
        <v>9.3579448656345016E-2</v>
      </c>
      <c r="N36" s="146"/>
      <c r="O36" s="146">
        <f t="shared" si="3"/>
        <v>9.3579448656345487E-2</v>
      </c>
      <c r="P36" s="1"/>
      <c r="Q36" s="1"/>
      <c r="R36" s="1"/>
      <c r="S36" s="1"/>
      <c r="T36" s="1"/>
      <c r="U36" s="1"/>
      <c r="V36" s="1"/>
      <c r="W36" s="1"/>
      <c r="X36" s="1"/>
    </row>
    <row r="37" spans="1:24" x14ac:dyDescent="0.35">
      <c r="A37" s="1"/>
      <c r="B37" s="27" t="s">
        <v>98</v>
      </c>
      <c r="C37" s="8" t="s">
        <v>91</v>
      </c>
      <c r="D37" s="252">
        <f>[1]TRD!N39</f>
        <v>0</v>
      </c>
      <c r="E37" s="146"/>
      <c r="F37" s="85">
        <v>1</v>
      </c>
      <c r="G37" s="146">
        <f t="shared" si="0"/>
        <v>0</v>
      </c>
      <c r="H37" s="146"/>
      <c r="I37" s="146">
        <f t="shared" si="1"/>
        <v>0</v>
      </c>
      <c r="J37" s="261">
        <f>[1]TRD!O39</f>
        <v>0</v>
      </c>
      <c r="K37" s="146"/>
      <c r="L37" s="85">
        <v>1</v>
      </c>
      <c r="M37" s="146">
        <f t="shared" si="2"/>
        <v>0</v>
      </c>
      <c r="N37" s="146"/>
      <c r="O37" s="146">
        <f t="shared" si="3"/>
        <v>0</v>
      </c>
      <c r="P37" s="1"/>
      <c r="Q37" s="1"/>
      <c r="R37" s="1"/>
      <c r="S37" s="1"/>
      <c r="T37" s="1"/>
      <c r="U37" s="1"/>
      <c r="V37" s="1"/>
      <c r="W37" s="1"/>
      <c r="X37" s="1"/>
    </row>
    <row r="38" spans="1:24" x14ac:dyDescent="0.35">
      <c r="A38" s="1"/>
      <c r="B38" s="27" t="s">
        <v>101</v>
      </c>
      <c r="C38" s="8" t="s">
        <v>97</v>
      </c>
      <c r="D38" s="252">
        <f>[1]TRD!N40</f>
        <v>0.46898165185323759</v>
      </c>
      <c r="E38" s="146"/>
      <c r="F38" s="85">
        <v>1</v>
      </c>
      <c r="G38" s="146">
        <f t="shared" si="0"/>
        <v>0.46898165185323759</v>
      </c>
      <c r="H38" s="146"/>
      <c r="I38" s="146">
        <f t="shared" si="1"/>
        <v>0.46898165185323809</v>
      </c>
      <c r="J38" s="261">
        <f>[1]TRD!O40</f>
        <v>0.81139859815395565</v>
      </c>
      <c r="K38" s="146"/>
      <c r="L38" s="85">
        <v>1</v>
      </c>
      <c r="M38" s="146">
        <f t="shared" si="2"/>
        <v>0.81139859815395565</v>
      </c>
      <c r="N38" s="146"/>
      <c r="O38" s="146">
        <f t="shared" si="3"/>
        <v>0.81139859815395976</v>
      </c>
      <c r="P38" s="1"/>
      <c r="Q38" s="1"/>
      <c r="R38" s="1"/>
      <c r="S38" s="1"/>
      <c r="T38" s="1"/>
      <c r="U38" s="1"/>
      <c r="V38" s="1"/>
      <c r="W38" s="1"/>
      <c r="X38" s="1"/>
    </row>
    <row r="39" spans="1:24" x14ac:dyDescent="0.35">
      <c r="A39" s="1"/>
      <c r="B39" s="27" t="s">
        <v>104</v>
      </c>
      <c r="C39" s="8" t="s">
        <v>901</v>
      </c>
      <c r="D39" s="252">
        <f>[1]TRD!N41</f>
        <v>0.9855774434732516</v>
      </c>
      <c r="E39" s="146"/>
      <c r="F39" s="85">
        <v>1</v>
      </c>
      <c r="G39" s="146">
        <f t="shared" si="0"/>
        <v>0.9855774434732516</v>
      </c>
      <c r="H39" s="146"/>
      <c r="I39" s="146">
        <f t="shared" si="1"/>
        <v>0.9855774434732526</v>
      </c>
      <c r="J39" s="261">
        <f>[1]TRD!O41</f>
        <v>5.2456091577217111E-2</v>
      </c>
      <c r="K39" s="146"/>
      <c r="L39" s="85">
        <v>1</v>
      </c>
      <c r="M39" s="146">
        <f t="shared" si="2"/>
        <v>5.2456091577217111E-2</v>
      </c>
      <c r="N39" s="146"/>
      <c r="O39" s="146">
        <f t="shared" si="3"/>
        <v>5.2456091577217374E-2</v>
      </c>
      <c r="P39" s="1"/>
      <c r="Q39" s="1"/>
      <c r="R39" s="1"/>
      <c r="S39" s="1"/>
      <c r="T39" s="1"/>
      <c r="U39" s="1"/>
      <c r="V39" s="1"/>
      <c r="W39" s="1"/>
      <c r="X39" s="1"/>
    </row>
    <row r="40" spans="1:24" x14ac:dyDescent="0.35">
      <c r="A40" s="1"/>
      <c r="B40" s="27" t="s">
        <v>107</v>
      </c>
      <c r="C40" s="16" t="s">
        <v>902</v>
      </c>
      <c r="D40" s="260">
        <f>[1]TRD!N42</f>
        <v>0.36648713596673888</v>
      </c>
      <c r="E40" s="150"/>
      <c r="F40" s="137">
        <v>1</v>
      </c>
      <c r="G40" s="150">
        <f t="shared" si="0"/>
        <v>0.36648713596673888</v>
      </c>
      <c r="H40" s="150"/>
      <c r="I40" s="150">
        <f t="shared" si="1"/>
        <v>0.36648713596673926</v>
      </c>
      <c r="J40" s="262">
        <f>[1]TRD!O42</f>
        <v>5.0263726161143669</v>
      </c>
      <c r="K40" s="150"/>
      <c r="L40" s="137">
        <v>1</v>
      </c>
      <c r="M40" s="150">
        <f t="shared" si="2"/>
        <v>5.0263726161143669</v>
      </c>
      <c r="N40" s="150"/>
      <c r="O40" s="150">
        <f t="shared" si="3"/>
        <v>5.0263726161143927</v>
      </c>
      <c r="P40" s="1"/>
      <c r="Q40" s="1"/>
      <c r="R40" s="1"/>
      <c r="S40" s="1"/>
      <c r="T40" s="1"/>
      <c r="U40" s="1"/>
      <c r="V40" s="1"/>
      <c r="W40" s="1"/>
      <c r="X40" s="1"/>
    </row>
    <row r="41" spans="1:24" x14ac:dyDescent="0.35">
      <c r="A41" s="1"/>
      <c r="B41" s="27" t="s">
        <v>108</v>
      </c>
      <c r="C41" s="8" t="s">
        <v>903</v>
      </c>
      <c r="D41" s="252">
        <f>[1]TRD!N43</f>
        <v>6.4021191949523194E-3</v>
      </c>
      <c r="E41" s="146"/>
      <c r="F41" s="85">
        <v>1</v>
      </c>
      <c r="G41" s="146">
        <f t="shared" si="0"/>
        <v>6.4021191949523194E-3</v>
      </c>
      <c r="H41" s="146"/>
      <c r="I41" s="146">
        <f t="shared" si="1"/>
        <v>6.4021191949523264E-3</v>
      </c>
      <c r="J41" s="261">
        <f>[1]TRD!O43</f>
        <v>2.5255334075509326E-3</v>
      </c>
      <c r="K41" s="146"/>
      <c r="L41" s="85">
        <v>1</v>
      </c>
      <c r="M41" s="146">
        <f t="shared" si="2"/>
        <v>2.5255334075509326E-3</v>
      </c>
      <c r="N41" s="146"/>
      <c r="O41" s="146">
        <f t="shared" si="3"/>
        <v>2.5255334075509452E-3</v>
      </c>
      <c r="P41" s="1"/>
      <c r="Q41" s="1"/>
      <c r="R41" s="1"/>
      <c r="S41" s="1"/>
      <c r="T41" s="1"/>
      <c r="U41" s="1"/>
      <c r="V41" s="1"/>
      <c r="W41" s="1"/>
      <c r="X41" s="1"/>
    </row>
    <row r="42" spans="1:24" x14ac:dyDescent="0.35">
      <c r="A42" s="1"/>
      <c r="B42" s="27" t="s">
        <v>111</v>
      </c>
      <c r="C42" s="8" t="s">
        <v>904</v>
      </c>
      <c r="D42" s="252">
        <f>[1]TRD!N44</f>
        <v>0.29478782341999998</v>
      </c>
      <c r="E42" s="146"/>
      <c r="F42" s="85">
        <v>1</v>
      </c>
      <c r="G42" s="146">
        <f t="shared" si="0"/>
        <v>0.29478782341999998</v>
      </c>
      <c r="H42" s="146"/>
      <c r="I42" s="146">
        <f t="shared" si="1"/>
        <v>0.29478782342000026</v>
      </c>
      <c r="J42" s="261">
        <f>[1]TRD!O44</f>
        <v>1.5463187846798366E-2</v>
      </c>
      <c r="K42" s="146"/>
      <c r="L42" s="85">
        <v>1</v>
      </c>
      <c r="M42" s="146">
        <f t="shared" si="2"/>
        <v>1.5463187846798366E-2</v>
      </c>
      <c r="N42" s="146"/>
      <c r="O42" s="146">
        <f t="shared" si="3"/>
        <v>1.5463187846798442E-2</v>
      </c>
      <c r="P42" s="1"/>
      <c r="Q42" s="1"/>
      <c r="R42" s="1"/>
      <c r="S42" s="1"/>
      <c r="T42" s="1"/>
      <c r="U42" s="1"/>
      <c r="V42" s="1"/>
      <c r="W42" s="1"/>
      <c r="X42" s="1"/>
    </row>
    <row r="43" spans="1:24" x14ac:dyDescent="0.35">
      <c r="A43" s="1"/>
      <c r="B43" s="27" t="s">
        <v>472</v>
      </c>
      <c r="C43" s="16" t="s">
        <v>106</v>
      </c>
      <c r="D43" s="260">
        <f>[1]TRD!N45</f>
        <v>1.0531401305800001</v>
      </c>
      <c r="E43" s="150"/>
      <c r="F43" s="137">
        <v>1</v>
      </c>
      <c r="G43" s="150">
        <f t="shared" si="0"/>
        <v>1.0531401305800001</v>
      </c>
      <c r="H43" s="150"/>
      <c r="I43" s="150">
        <f t="shared" si="1"/>
        <v>1.0531401305800012</v>
      </c>
      <c r="J43" s="262">
        <f>[1]TRD!O45</f>
        <v>7.8937715890943533E-2</v>
      </c>
      <c r="K43" s="150"/>
      <c r="L43" s="137">
        <v>1</v>
      </c>
      <c r="M43" s="150">
        <f t="shared" si="2"/>
        <v>7.8937715890943533E-2</v>
      </c>
      <c r="N43" s="150"/>
      <c r="O43" s="150">
        <f t="shared" si="3"/>
        <v>7.8937715890943921E-2</v>
      </c>
      <c r="P43" s="1"/>
      <c r="Q43" s="1"/>
      <c r="R43" s="1"/>
      <c r="S43" s="1"/>
      <c r="T43" s="1"/>
      <c r="U43" s="1"/>
      <c r="V43" s="1"/>
      <c r="W43" s="1"/>
      <c r="X43" s="1"/>
    </row>
    <row r="44" spans="1:24" x14ac:dyDescent="0.35">
      <c r="A44" s="1"/>
      <c r="B44" s="27" t="s">
        <v>473</v>
      </c>
      <c r="C44" s="16" t="s">
        <v>110</v>
      </c>
      <c r="D44" s="260">
        <f>[1]TRD!N46</f>
        <v>0.14720908569999999</v>
      </c>
      <c r="E44" s="150"/>
      <c r="F44" s="137">
        <v>1</v>
      </c>
      <c r="G44" s="150">
        <f t="shared" si="0"/>
        <v>0.14720908569999999</v>
      </c>
      <c r="H44" s="150"/>
      <c r="I44" s="150">
        <f t="shared" si="1"/>
        <v>0.14720908570000013</v>
      </c>
      <c r="J44" s="262">
        <f>[1]TRD!O46</f>
        <v>0</v>
      </c>
      <c r="K44" s="150"/>
      <c r="L44" s="137">
        <v>1</v>
      </c>
      <c r="M44" s="150">
        <f t="shared" si="2"/>
        <v>0</v>
      </c>
      <c r="N44" s="150"/>
      <c r="O44" s="150">
        <f t="shared" si="3"/>
        <v>0</v>
      </c>
      <c r="P44" s="1"/>
      <c r="Q44" s="1"/>
      <c r="R44" s="1"/>
      <c r="S44" s="1"/>
      <c r="T44" s="1"/>
      <c r="U44" s="1"/>
      <c r="V44" s="1"/>
      <c r="W44" s="1"/>
      <c r="X44" s="1"/>
    </row>
    <row r="45" spans="1:24" x14ac:dyDescent="0.35">
      <c r="A45" s="1"/>
      <c r="B45" s="27" t="s">
        <v>114</v>
      </c>
      <c r="C45" s="8" t="s">
        <v>113</v>
      </c>
      <c r="D45" s="252">
        <f>[1]TRD!N47</f>
        <v>2.9259151760099993</v>
      </c>
      <c r="E45" s="146"/>
      <c r="F45" s="85">
        <v>1</v>
      </c>
      <c r="G45" s="146">
        <f t="shared" si="0"/>
        <v>2.9259151760099993</v>
      </c>
      <c r="H45" s="146"/>
      <c r="I45" s="146">
        <f t="shared" si="1"/>
        <v>2.9259151760100024</v>
      </c>
      <c r="J45" s="261">
        <f>[1]TRD!O47</f>
        <v>3.6069000000000001E-3</v>
      </c>
      <c r="K45" s="146"/>
      <c r="L45" s="85">
        <v>1</v>
      </c>
      <c r="M45" s="146">
        <f t="shared" si="2"/>
        <v>3.6069000000000001E-3</v>
      </c>
      <c r="N45" s="146"/>
      <c r="O45" s="146">
        <f t="shared" si="3"/>
        <v>3.6069000000000179E-3</v>
      </c>
      <c r="P45" s="1"/>
      <c r="Q45" s="1"/>
      <c r="R45" s="1"/>
      <c r="S45" s="1"/>
      <c r="T45" s="1"/>
      <c r="U45" s="1"/>
      <c r="V45" s="1"/>
      <c r="W45" s="1"/>
      <c r="X45" s="1"/>
    </row>
    <row r="46" spans="1:24" x14ac:dyDescent="0.35">
      <c r="A46" s="1"/>
      <c r="B46" s="27" t="s">
        <v>476</v>
      </c>
      <c r="C46" s="8" t="s">
        <v>475</v>
      </c>
      <c r="D46" s="252">
        <f>[1]TRD!N48</f>
        <v>8.0361799999999998E-4</v>
      </c>
      <c r="E46" s="146"/>
      <c r="F46" s="85">
        <v>1</v>
      </c>
      <c r="G46" s="146">
        <f t="shared" si="0"/>
        <v>8.0361799999999998E-4</v>
      </c>
      <c r="H46" s="146"/>
      <c r="I46" s="146">
        <f t="shared" si="1"/>
        <v>8.0361800000000084E-4</v>
      </c>
      <c r="J46" s="261">
        <f>[1]TRD!O48</f>
        <v>103.05137196300001</v>
      </c>
      <c r="K46" s="146"/>
      <c r="L46" s="85">
        <v>1</v>
      </c>
      <c r="M46" s="146">
        <f t="shared" si="2"/>
        <v>103.05137196300001</v>
      </c>
      <c r="N46" s="146"/>
      <c r="O46" s="146">
        <f t="shared" si="3"/>
        <v>103.05137196300053</v>
      </c>
      <c r="P46" s="1"/>
      <c r="Q46" s="1"/>
      <c r="R46" s="1"/>
      <c r="S46" s="1"/>
      <c r="T46" s="1"/>
      <c r="U46" s="1"/>
      <c r="V46" s="1"/>
      <c r="W46" s="1"/>
      <c r="X46" s="1"/>
    </row>
    <row r="47" spans="1:24" x14ac:dyDescent="0.35">
      <c r="A47" s="1"/>
      <c r="B47" s="27" t="s">
        <v>477</v>
      </c>
      <c r="C47" s="16" t="s">
        <v>116</v>
      </c>
      <c r="D47" s="260">
        <f>[1]TRD!N49</f>
        <v>9.0461353444308497</v>
      </c>
      <c r="E47" s="150"/>
      <c r="F47" s="137">
        <v>1</v>
      </c>
      <c r="G47" s="150">
        <f t="shared" si="0"/>
        <v>9.0461353444308497</v>
      </c>
      <c r="H47" s="150"/>
      <c r="I47" s="150">
        <f t="shared" si="1"/>
        <v>9.0461353444308585</v>
      </c>
      <c r="J47" s="262">
        <f>[1]TRD!O49</f>
        <v>133.00409648519641</v>
      </c>
      <c r="K47" s="150"/>
      <c r="L47" s="137">
        <v>1</v>
      </c>
      <c r="M47" s="150">
        <f t="shared" si="2"/>
        <v>133.00409648519641</v>
      </c>
      <c r="N47" s="150"/>
      <c r="O47" s="150">
        <f t="shared" si="3"/>
        <v>133.00409648519707</v>
      </c>
      <c r="P47" s="1"/>
      <c r="Q47" s="1"/>
      <c r="R47" s="1"/>
      <c r="S47" s="1"/>
      <c r="T47" s="1"/>
      <c r="U47" s="1"/>
      <c r="V47" s="1"/>
      <c r="W47" s="1"/>
      <c r="X47" s="1"/>
    </row>
    <row r="48" spans="1:24" x14ac:dyDescent="0.35">
      <c r="A48" s="1"/>
      <c r="B48" s="27" t="s">
        <v>478</v>
      </c>
      <c r="C48" s="8" t="s">
        <v>118</v>
      </c>
      <c r="D48" s="252">
        <f>[1]TRD!N50</f>
        <v>0.57470968971158742</v>
      </c>
      <c r="E48" s="146"/>
      <c r="F48" s="85">
        <v>1</v>
      </c>
      <c r="G48" s="146">
        <f t="shared" si="0"/>
        <v>0.57470968971158742</v>
      </c>
      <c r="H48" s="146"/>
      <c r="I48" s="146">
        <f t="shared" si="1"/>
        <v>0.57470968971158798</v>
      </c>
      <c r="J48" s="261">
        <f>[1]TRD!O50</f>
        <v>10.78305687309839</v>
      </c>
      <c r="K48" s="146"/>
      <c r="L48" s="85">
        <v>1</v>
      </c>
      <c r="M48" s="146">
        <f t="shared" si="2"/>
        <v>10.78305687309839</v>
      </c>
      <c r="N48" s="146"/>
      <c r="O48" s="146">
        <f t="shared" si="3"/>
        <v>10.783056873098444</v>
      </c>
      <c r="P48" s="1"/>
      <c r="Q48" s="1"/>
      <c r="R48" s="1"/>
      <c r="S48" s="1"/>
      <c r="T48" s="1"/>
      <c r="U48" s="1"/>
      <c r="V48" s="1"/>
      <c r="W48" s="1"/>
      <c r="X48" s="1"/>
    </row>
    <row r="49" spans="1:24" x14ac:dyDescent="0.35">
      <c r="A49" s="1"/>
      <c r="B49" s="27" t="s">
        <v>479</v>
      </c>
      <c r="C49" s="8" t="s">
        <v>120</v>
      </c>
      <c r="D49" s="252">
        <f>[1]TRD!N51</f>
        <v>23.180580800684311</v>
      </c>
      <c r="E49" s="146"/>
      <c r="F49" s="85">
        <v>1</v>
      </c>
      <c r="G49" s="146">
        <f t="shared" si="0"/>
        <v>23.180580800684311</v>
      </c>
      <c r="H49" s="146"/>
      <c r="I49" s="146">
        <f t="shared" si="1"/>
        <v>23.180580800684336</v>
      </c>
      <c r="J49" s="261">
        <f>[1]TRD!O51</f>
        <v>17.322522903133589</v>
      </c>
      <c r="K49" s="146"/>
      <c r="L49" s="85">
        <v>1</v>
      </c>
      <c r="M49" s="146">
        <f t="shared" si="2"/>
        <v>17.322522903133589</v>
      </c>
      <c r="N49" s="146"/>
      <c r="O49" s="146">
        <f t="shared" si="3"/>
        <v>17.322522903133674</v>
      </c>
      <c r="P49" s="1"/>
      <c r="Q49" s="1"/>
      <c r="R49" s="1"/>
      <c r="S49" s="1"/>
      <c r="T49" s="1"/>
      <c r="U49" s="1"/>
      <c r="V49" s="1"/>
      <c r="W49" s="1"/>
      <c r="X49" s="1"/>
    </row>
    <row r="50" spans="1:24" x14ac:dyDescent="0.35">
      <c r="A50" s="1"/>
      <c r="B50" s="27" t="s">
        <v>480</v>
      </c>
      <c r="C50" s="8" t="s">
        <v>124</v>
      </c>
      <c r="D50" s="252">
        <f>[1]TRD!N52</f>
        <v>3.0295773625404752</v>
      </c>
      <c r="E50" s="146"/>
      <c r="F50" s="85">
        <v>1</v>
      </c>
      <c r="G50" s="146">
        <f t="shared" si="0"/>
        <v>3.0295773625404752</v>
      </c>
      <c r="H50" s="146"/>
      <c r="I50" s="146">
        <f t="shared" si="1"/>
        <v>3.0295773625404783</v>
      </c>
      <c r="J50" s="261">
        <f>[1]TRD!O52</f>
        <v>2.2462460460497482</v>
      </c>
      <c r="K50" s="146"/>
      <c r="L50" s="85">
        <v>1</v>
      </c>
      <c r="M50" s="146">
        <f t="shared" si="2"/>
        <v>2.2462460460497482</v>
      </c>
      <c r="N50" s="146"/>
      <c r="O50" s="146">
        <f t="shared" si="3"/>
        <v>2.2462460460497597</v>
      </c>
      <c r="P50" s="1"/>
      <c r="Q50" s="1"/>
      <c r="R50" s="1"/>
      <c r="S50" s="1"/>
      <c r="T50" s="1"/>
      <c r="U50" s="1"/>
      <c r="V50" s="1"/>
      <c r="W50" s="1"/>
      <c r="X50" s="1"/>
    </row>
    <row r="51" spans="1:24" x14ac:dyDescent="0.35">
      <c r="A51" s="1"/>
      <c r="B51" s="27" t="s">
        <v>481</v>
      </c>
      <c r="C51" s="8" t="s">
        <v>126</v>
      </c>
      <c r="D51" s="252">
        <f>[1]TRD!N53</f>
        <v>80.396835410416458</v>
      </c>
      <c r="E51" s="146"/>
      <c r="F51" s="85">
        <v>1</v>
      </c>
      <c r="G51" s="146">
        <f t="shared" si="0"/>
        <v>80.396835410416458</v>
      </c>
      <c r="H51" s="146"/>
      <c r="I51" s="146">
        <f t="shared" si="1"/>
        <v>80.396835410416543</v>
      </c>
      <c r="J51" s="261">
        <f>[1]TRD!O53</f>
        <v>24.539733293611754</v>
      </c>
      <c r="K51" s="146"/>
      <c r="L51" s="85">
        <v>1</v>
      </c>
      <c r="M51" s="146">
        <f t="shared" si="2"/>
        <v>24.539733293611754</v>
      </c>
      <c r="N51" s="146"/>
      <c r="O51" s="146">
        <f t="shared" si="3"/>
        <v>24.539733293611878</v>
      </c>
      <c r="P51" s="1"/>
      <c r="Q51" s="1"/>
      <c r="R51" s="1"/>
      <c r="S51" s="1"/>
      <c r="T51" s="1"/>
      <c r="U51" s="1"/>
      <c r="V51" s="1"/>
      <c r="W51" s="1"/>
      <c r="X51" s="1"/>
    </row>
    <row r="52" spans="1:24" x14ac:dyDescent="0.35">
      <c r="A52" s="1"/>
      <c r="B52" s="27" t="s">
        <v>482</v>
      </c>
      <c r="C52" s="8" t="s">
        <v>122</v>
      </c>
      <c r="D52" s="252">
        <f>[1]TRD!N54</f>
        <v>6.8222837870450057</v>
      </c>
      <c r="E52" s="146"/>
      <c r="F52" s="85">
        <v>1</v>
      </c>
      <c r="G52" s="146">
        <f t="shared" si="0"/>
        <v>6.8222837870450057</v>
      </c>
      <c r="H52" s="146"/>
      <c r="I52" s="146">
        <f t="shared" si="1"/>
        <v>6.8222837870450128</v>
      </c>
      <c r="J52" s="261">
        <f>[1]TRD!O54</f>
        <v>5.6842127430563183</v>
      </c>
      <c r="K52" s="146"/>
      <c r="L52" s="85">
        <v>1</v>
      </c>
      <c r="M52" s="146">
        <f t="shared" si="2"/>
        <v>5.6842127430563183</v>
      </c>
      <c r="N52" s="146"/>
      <c r="O52" s="146">
        <f t="shared" si="3"/>
        <v>5.6842127430563467</v>
      </c>
      <c r="P52" s="1"/>
      <c r="Q52" s="1"/>
      <c r="R52" s="1"/>
      <c r="S52" s="1"/>
      <c r="T52" s="1"/>
      <c r="U52" s="1"/>
      <c r="V52" s="1"/>
      <c r="W52" s="1"/>
      <c r="X52" s="1"/>
    </row>
    <row r="53" spans="1:24" x14ac:dyDescent="0.35">
      <c r="A53" s="1"/>
      <c r="B53" s="27" t="s">
        <v>483</v>
      </c>
      <c r="C53" s="8" t="s">
        <v>128</v>
      </c>
      <c r="D53" s="252">
        <f>[1]TRD!N55</f>
        <v>45.615046989309256</v>
      </c>
      <c r="E53" s="146"/>
      <c r="F53" s="85">
        <v>1</v>
      </c>
      <c r="G53" s="146">
        <f t="shared" si="0"/>
        <v>45.615046989309256</v>
      </c>
      <c r="H53" s="146"/>
      <c r="I53" s="146">
        <f t="shared" si="1"/>
        <v>45.615046989309299</v>
      </c>
      <c r="J53" s="261">
        <f>[1]TRD!O55</f>
        <v>42.471258634876513</v>
      </c>
      <c r="K53" s="146"/>
      <c r="L53" s="85">
        <v>1</v>
      </c>
      <c r="M53" s="146">
        <f t="shared" si="2"/>
        <v>42.471258634876513</v>
      </c>
      <c r="N53" s="146"/>
      <c r="O53" s="146">
        <f t="shared" si="3"/>
        <v>42.471258634876726</v>
      </c>
      <c r="P53" s="1"/>
      <c r="Q53" s="1"/>
      <c r="R53" s="1"/>
      <c r="S53" s="1"/>
      <c r="T53" s="1"/>
      <c r="U53" s="1"/>
      <c r="V53" s="1"/>
      <c r="W53" s="1"/>
      <c r="X53" s="1"/>
    </row>
    <row r="54" spans="1:24" x14ac:dyDescent="0.35">
      <c r="A54" s="1"/>
      <c r="B54" s="27" t="s">
        <v>648</v>
      </c>
      <c r="C54" s="8" t="s">
        <v>488</v>
      </c>
      <c r="D54" s="252">
        <f>[1]TRD!N56</f>
        <v>5.7454081794858647</v>
      </c>
      <c r="E54" s="146"/>
      <c r="F54" s="85">
        <v>1</v>
      </c>
      <c r="G54" s="146">
        <f t="shared" si="0"/>
        <v>5.7454081794858647</v>
      </c>
      <c r="H54" s="146"/>
      <c r="I54" s="146">
        <f t="shared" si="1"/>
        <v>5.7454081794858709</v>
      </c>
      <c r="J54" s="261">
        <f>[1]TRD!O56</f>
        <v>3.3501553615200219</v>
      </c>
      <c r="K54" s="146"/>
      <c r="L54" s="85">
        <v>1</v>
      </c>
      <c r="M54" s="146">
        <f t="shared" si="2"/>
        <v>3.3501553615200219</v>
      </c>
      <c r="N54" s="146"/>
      <c r="O54" s="146">
        <f t="shared" si="3"/>
        <v>3.3501553615200388</v>
      </c>
      <c r="P54" s="6"/>
      <c r="Q54" s="1"/>
      <c r="R54" s="1"/>
      <c r="S54" s="1"/>
      <c r="T54" s="1"/>
      <c r="U54" s="1"/>
      <c r="V54" s="1"/>
      <c r="W54" s="1"/>
      <c r="X54" s="1"/>
    </row>
    <row r="55" spans="1:24" x14ac:dyDescent="0.35">
      <c r="A55" s="1"/>
      <c r="B55" s="27" t="s">
        <v>484</v>
      </c>
      <c r="C55" s="8" t="s">
        <v>136</v>
      </c>
      <c r="D55" s="252">
        <f>[1]TRD!N57</f>
        <v>0</v>
      </c>
      <c r="E55" s="146"/>
      <c r="F55" s="85">
        <v>1</v>
      </c>
      <c r="G55" s="146">
        <f t="shared" si="0"/>
        <v>0</v>
      </c>
      <c r="H55" s="146"/>
      <c r="I55" s="146">
        <f t="shared" si="1"/>
        <v>0</v>
      </c>
      <c r="J55" s="261">
        <f>[1]TRD!O57</f>
        <v>0</v>
      </c>
      <c r="K55" s="146"/>
      <c r="L55" s="85">
        <v>1</v>
      </c>
      <c r="M55" s="146">
        <f t="shared" si="2"/>
        <v>0</v>
      </c>
      <c r="N55" s="146"/>
      <c r="O55" s="146">
        <f t="shared" si="3"/>
        <v>0</v>
      </c>
      <c r="P55" s="1"/>
      <c r="Q55" s="1"/>
      <c r="R55" s="1"/>
      <c r="S55" s="1"/>
      <c r="T55" s="1"/>
      <c r="U55" s="1"/>
      <c r="V55" s="1"/>
      <c r="W55" s="1"/>
      <c r="X55" s="1"/>
    </row>
    <row r="56" spans="1:24" x14ac:dyDescent="0.35">
      <c r="A56" s="1"/>
      <c r="B56" s="27" t="s">
        <v>485</v>
      </c>
      <c r="C56" s="16" t="s">
        <v>133</v>
      </c>
      <c r="D56" s="260">
        <f>[1]TRD!N58</f>
        <v>118.77621570259601</v>
      </c>
      <c r="E56" s="150"/>
      <c r="F56" s="137">
        <v>1</v>
      </c>
      <c r="G56" s="150">
        <f t="shared" si="0"/>
        <v>118.77621570259601</v>
      </c>
      <c r="H56" s="150"/>
      <c r="I56" s="150">
        <f t="shared" si="1"/>
        <v>118.77621570259612</v>
      </c>
      <c r="J56" s="262">
        <f>[1]TRD!O58</f>
        <v>93.73429587677596</v>
      </c>
      <c r="K56" s="150"/>
      <c r="L56" s="137">
        <v>1</v>
      </c>
      <c r="M56" s="150">
        <f t="shared" si="2"/>
        <v>93.73429587677596</v>
      </c>
      <c r="N56" s="150"/>
      <c r="O56" s="150">
        <f t="shared" si="3"/>
        <v>93.734295876776429</v>
      </c>
      <c r="P56" s="6"/>
      <c r="Q56" s="1"/>
      <c r="R56" s="1"/>
      <c r="S56" s="1"/>
      <c r="T56" s="1"/>
      <c r="U56" s="1"/>
      <c r="V56" s="1"/>
      <c r="W56" s="1"/>
      <c r="X56" s="1"/>
    </row>
    <row r="57" spans="1:24" x14ac:dyDescent="0.35">
      <c r="A57" s="1"/>
      <c r="B57" s="27" t="s">
        <v>486</v>
      </c>
      <c r="C57" s="8" t="s">
        <v>492</v>
      </c>
      <c r="D57" s="252">
        <f>[1]TRD!N59</f>
        <v>25.739559720072066</v>
      </c>
      <c r="E57" s="146"/>
      <c r="F57" s="85">
        <v>1</v>
      </c>
      <c r="G57" s="146">
        <f t="shared" si="0"/>
        <v>25.739559720072066</v>
      </c>
      <c r="H57" s="146"/>
      <c r="I57" s="146">
        <f t="shared" si="1"/>
        <v>25.739559720072091</v>
      </c>
      <c r="J57" s="261">
        <f>[1]TRD!O59</f>
        <v>1.4756683654703862</v>
      </c>
      <c r="K57" s="146"/>
      <c r="L57" s="85">
        <v>1</v>
      </c>
      <c r="M57" s="146">
        <f t="shared" si="2"/>
        <v>1.4756683654703862</v>
      </c>
      <c r="N57" s="146"/>
      <c r="O57" s="146">
        <f t="shared" si="3"/>
        <v>1.4756683654703935</v>
      </c>
      <c r="P57" s="1"/>
      <c r="Q57" s="1"/>
      <c r="R57" s="1"/>
      <c r="S57" s="1"/>
      <c r="T57" s="1"/>
      <c r="U57" s="1"/>
      <c r="V57" s="1"/>
      <c r="W57" s="1"/>
      <c r="X57" s="1"/>
    </row>
    <row r="58" spans="1:24" x14ac:dyDescent="0.35">
      <c r="A58" s="1"/>
      <c r="B58" s="27" t="s">
        <v>129</v>
      </c>
      <c r="C58" s="8" t="s">
        <v>138</v>
      </c>
      <c r="D58" s="252">
        <f>[1]TRD!N60</f>
        <v>7.3654000710489331</v>
      </c>
      <c r="E58" s="146"/>
      <c r="F58" s="85">
        <v>1</v>
      </c>
      <c r="G58" s="146">
        <f t="shared" si="0"/>
        <v>7.3654000710489331</v>
      </c>
      <c r="H58" s="146"/>
      <c r="I58" s="146">
        <f t="shared" si="1"/>
        <v>7.3654000710489402</v>
      </c>
      <c r="J58" s="261">
        <f>[1]TRD!O60</f>
        <v>3.6858672374322277</v>
      </c>
      <c r="K58" s="146"/>
      <c r="L58" s="85">
        <v>1</v>
      </c>
      <c r="M58" s="146">
        <f t="shared" si="2"/>
        <v>3.6858672374322277</v>
      </c>
      <c r="N58" s="146"/>
      <c r="O58" s="146">
        <f t="shared" si="3"/>
        <v>3.6858672374322463</v>
      </c>
      <c r="P58" s="6"/>
      <c r="Q58" s="1"/>
      <c r="R58" s="1"/>
      <c r="S58" s="1"/>
      <c r="T58" s="1"/>
      <c r="U58" s="1"/>
      <c r="V58" s="1"/>
      <c r="W58" s="1"/>
      <c r="X58" s="1"/>
    </row>
    <row r="59" spans="1:24" x14ac:dyDescent="0.35">
      <c r="A59" s="1"/>
      <c r="B59" s="27" t="s">
        <v>130</v>
      </c>
      <c r="C59" s="8" t="s">
        <v>140</v>
      </c>
      <c r="D59" s="252">
        <f>[1]TRD!N61</f>
        <v>2.8128336535830574</v>
      </c>
      <c r="E59" s="146"/>
      <c r="F59" s="85">
        <v>1</v>
      </c>
      <c r="G59" s="146">
        <f t="shared" si="0"/>
        <v>2.8128336535830574</v>
      </c>
      <c r="H59" s="146"/>
      <c r="I59" s="146">
        <f t="shared" si="1"/>
        <v>2.8128336535830605</v>
      </c>
      <c r="J59" s="261">
        <f>[1]TRD!O61</f>
        <v>4.5623413881901338E-2</v>
      </c>
      <c r="K59" s="146"/>
      <c r="L59" s="85">
        <v>1</v>
      </c>
      <c r="M59" s="146">
        <f t="shared" si="2"/>
        <v>4.5623413881901338E-2</v>
      </c>
      <c r="N59" s="146"/>
      <c r="O59" s="146">
        <f t="shared" si="3"/>
        <v>4.5623413881901567E-2</v>
      </c>
      <c r="P59" s="6"/>
      <c r="Q59" s="1"/>
      <c r="R59" s="1"/>
      <c r="S59" s="1"/>
      <c r="T59" s="1"/>
      <c r="U59" s="1"/>
      <c r="V59" s="1"/>
      <c r="W59" s="1"/>
      <c r="X59" s="1"/>
    </row>
    <row r="60" spans="1:24" x14ac:dyDescent="0.35">
      <c r="A60" s="1"/>
      <c r="B60" s="27" t="s">
        <v>131</v>
      </c>
      <c r="C60" s="8" t="s">
        <v>143</v>
      </c>
      <c r="D60" s="252">
        <f>[1]TRD!N62</f>
        <v>72.966508948669272</v>
      </c>
      <c r="E60" s="146"/>
      <c r="F60" s="85">
        <v>1</v>
      </c>
      <c r="G60" s="146">
        <f t="shared" si="0"/>
        <v>72.966508948669272</v>
      </c>
      <c r="H60" s="146"/>
      <c r="I60" s="146">
        <f t="shared" si="1"/>
        <v>72.966508948669357</v>
      </c>
      <c r="J60" s="261">
        <f>[1]TRD!O62</f>
        <v>24.655789437660292</v>
      </c>
      <c r="K60" s="146"/>
      <c r="L60" s="85">
        <v>1</v>
      </c>
      <c r="M60" s="146">
        <f t="shared" si="2"/>
        <v>24.655789437660292</v>
      </c>
      <c r="N60" s="146"/>
      <c r="O60" s="146">
        <f t="shared" si="3"/>
        <v>24.655789437660417</v>
      </c>
      <c r="P60" s="6"/>
      <c r="Q60" s="1"/>
      <c r="R60" s="1"/>
      <c r="S60" s="1"/>
      <c r="T60" s="1"/>
      <c r="U60" s="1"/>
      <c r="V60" s="1"/>
      <c r="W60" s="1"/>
      <c r="X60" s="1"/>
    </row>
    <row r="61" spans="1:24" x14ac:dyDescent="0.35">
      <c r="A61" s="1"/>
      <c r="B61" s="27" t="s">
        <v>489</v>
      </c>
      <c r="C61" s="8" t="s">
        <v>148</v>
      </c>
      <c r="D61" s="252">
        <f>[1]TRD!N63</f>
        <v>38.627054554262514</v>
      </c>
      <c r="E61" s="146"/>
      <c r="F61" s="85">
        <v>1</v>
      </c>
      <c r="G61" s="146">
        <f t="shared" si="0"/>
        <v>38.627054554262514</v>
      </c>
      <c r="H61" s="146"/>
      <c r="I61" s="146">
        <f t="shared" si="1"/>
        <v>38.627054554262557</v>
      </c>
      <c r="J61" s="261">
        <f>[1]TRD!O63</f>
        <v>2.2352212526533086</v>
      </c>
      <c r="K61" s="146"/>
      <c r="L61" s="85">
        <v>1</v>
      </c>
      <c r="M61" s="146">
        <f t="shared" si="2"/>
        <v>2.2352212526533086</v>
      </c>
      <c r="N61" s="146"/>
      <c r="O61" s="146">
        <f t="shared" si="3"/>
        <v>2.2352212526533197</v>
      </c>
      <c r="P61" s="6"/>
      <c r="Q61" s="1"/>
      <c r="R61" s="1"/>
      <c r="S61" s="1"/>
      <c r="T61" s="1"/>
      <c r="U61" s="1"/>
      <c r="V61" s="1"/>
      <c r="W61" s="1"/>
      <c r="X61" s="1"/>
    </row>
    <row r="62" spans="1:24" x14ac:dyDescent="0.35">
      <c r="A62" s="1"/>
      <c r="B62" s="27" t="s">
        <v>134</v>
      </c>
      <c r="C62" s="8" t="s">
        <v>498</v>
      </c>
      <c r="D62" s="252">
        <f>[1]TRD!N64</f>
        <v>7.2274988293379119</v>
      </c>
      <c r="E62" s="146"/>
      <c r="F62" s="85">
        <v>1</v>
      </c>
      <c r="G62" s="146">
        <f t="shared" si="0"/>
        <v>7.2274988293379119</v>
      </c>
      <c r="H62" s="146"/>
      <c r="I62" s="146">
        <f t="shared" si="1"/>
        <v>7.227498829337919</v>
      </c>
      <c r="J62" s="261">
        <f>[1]TRD!O64</f>
        <v>2.7311760176135924</v>
      </c>
      <c r="K62" s="146"/>
      <c r="L62" s="85">
        <v>1</v>
      </c>
      <c r="M62" s="146">
        <f t="shared" si="2"/>
        <v>2.7311760176135924</v>
      </c>
      <c r="N62" s="146"/>
      <c r="O62" s="146">
        <f t="shared" si="3"/>
        <v>2.7311760176136062</v>
      </c>
      <c r="P62" s="1"/>
      <c r="Q62" s="1"/>
      <c r="R62" s="1"/>
      <c r="S62" s="1"/>
      <c r="T62" s="1"/>
      <c r="U62" s="1"/>
      <c r="V62" s="1"/>
      <c r="W62" s="1"/>
      <c r="X62" s="1"/>
    </row>
    <row r="63" spans="1:24" x14ac:dyDescent="0.35">
      <c r="A63" s="1"/>
      <c r="B63" s="27" t="s">
        <v>490</v>
      </c>
      <c r="C63" s="8" t="s">
        <v>150</v>
      </c>
      <c r="D63" s="252">
        <f>[1]TRD!N65</f>
        <v>399.88439955204393</v>
      </c>
      <c r="E63" s="146"/>
      <c r="F63" s="85">
        <v>1</v>
      </c>
      <c r="G63" s="146">
        <f t="shared" si="0"/>
        <v>399.88439955204393</v>
      </c>
      <c r="H63" s="146"/>
      <c r="I63" s="146">
        <f t="shared" si="1"/>
        <v>399.88439955204433</v>
      </c>
      <c r="J63" s="261">
        <f>[1]TRD!O65</f>
        <v>116.60013354291924</v>
      </c>
      <c r="K63" s="146"/>
      <c r="L63" s="85">
        <v>1</v>
      </c>
      <c r="M63" s="146">
        <f t="shared" si="2"/>
        <v>116.60013354291924</v>
      </c>
      <c r="N63" s="146"/>
      <c r="O63" s="146">
        <f t="shared" si="3"/>
        <v>116.60013354291981</v>
      </c>
      <c r="P63" s="1"/>
      <c r="Q63" s="1"/>
      <c r="R63" s="1"/>
      <c r="S63" s="1"/>
      <c r="T63" s="1"/>
      <c r="U63" s="1"/>
      <c r="V63" s="1"/>
      <c r="W63" s="1"/>
      <c r="X63" s="1"/>
    </row>
    <row r="64" spans="1:24" x14ac:dyDescent="0.35">
      <c r="A64" s="1"/>
      <c r="B64" s="27" t="s">
        <v>493</v>
      </c>
      <c r="C64" s="8" t="s">
        <v>153</v>
      </c>
      <c r="D64" s="252">
        <f>[1]TRD!N66</f>
        <v>140.41205449239507</v>
      </c>
      <c r="E64" s="146"/>
      <c r="F64" s="85">
        <v>1</v>
      </c>
      <c r="G64" s="146">
        <f t="shared" si="0"/>
        <v>140.41205449239507</v>
      </c>
      <c r="H64" s="146"/>
      <c r="I64" s="146">
        <f t="shared" si="1"/>
        <v>140.41205449239524</v>
      </c>
      <c r="J64" s="261">
        <f>[1]TRD!O66</f>
        <v>10.14082685791281</v>
      </c>
      <c r="K64" s="146"/>
      <c r="L64" s="85">
        <v>1</v>
      </c>
      <c r="M64" s="146">
        <f t="shared" si="2"/>
        <v>10.14082685791281</v>
      </c>
      <c r="N64" s="146"/>
      <c r="O64" s="146">
        <f t="shared" si="3"/>
        <v>10.14082685791286</v>
      </c>
      <c r="P64" s="1"/>
      <c r="Q64" s="1"/>
      <c r="R64" s="1"/>
      <c r="S64" s="1"/>
      <c r="T64" s="1"/>
      <c r="U64" s="1"/>
      <c r="V64" s="1"/>
      <c r="W64" s="1"/>
      <c r="X64" s="1"/>
    </row>
    <row r="65" spans="1:24" x14ac:dyDescent="0.35">
      <c r="A65" s="1"/>
      <c r="B65" s="27" t="s">
        <v>457</v>
      </c>
      <c r="C65" s="8" t="s">
        <v>502</v>
      </c>
      <c r="D65" s="252">
        <f>[1]TRD!N67</f>
        <v>75.213189888445342</v>
      </c>
      <c r="E65" s="146"/>
      <c r="F65" s="85">
        <v>1</v>
      </c>
      <c r="G65" s="146">
        <f t="shared" si="0"/>
        <v>75.213189888445342</v>
      </c>
      <c r="H65" s="146"/>
      <c r="I65" s="146">
        <f t="shared" si="1"/>
        <v>75.213189888445413</v>
      </c>
      <c r="J65" s="261">
        <f>[1]TRD!O67</f>
        <v>0.58103243493294232</v>
      </c>
      <c r="K65" s="146"/>
      <c r="L65" s="85">
        <v>1</v>
      </c>
      <c r="M65" s="146">
        <f t="shared" si="2"/>
        <v>0.58103243493294232</v>
      </c>
      <c r="N65" s="146"/>
      <c r="O65" s="146">
        <f t="shared" si="3"/>
        <v>0.58103243493294521</v>
      </c>
      <c r="P65" s="1"/>
      <c r="Q65" s="1"/>
      <c r="R65" s="1"/>
      <c r="S65" s="1"/>
      <c r="T65" s="1"/>
      <c r="U65" s="1"/>
      <c r="V65" s="1"/>
      <c r="W65" s="1"/>
      <c r="X65" s="1"/>
    </row>
    <row r="66" spans="1:24" x14ac:dyDescent="0.35">
      <c r="A66" s="1"/>
      <c r="B66" s="27" t="s">
        <v>494</v>
      </c>
      <c r="C66" s="8" t="s">
        <v>504</v>
      </c>
      <c r="D66" s="252">
        <f>[1]TRD!N68</f>
        <v>43.472499237541534</v>
      </c>
      <c r="E66" s="146"/>
      <c r="F66" s="85">
        <v>1</v>
      </c>
      <c r="G66" s="146">
        <f t="shared" si="0"/>
        <v>43.472499237541534</v>
      </c>
      <c r="H66" s="146"/>
      <c r="I66" s="146">
        <f t="shared" si="1"/>
        <v>43.472499237541577</v>
      </c>
      <c r="J66" s="261">
        <f>[1]TRD!O68</f>
        <v>4.5846779391124644</v>
      </c>
      <c r="K66" s="146"/>
      <c r="L66" s="85">
        <v>1</v>
      </c>
      <c r="M66" s="146">
        <f t="shared" si="2"/>
        <v>4.5846779391124644</v>
      </c>
      <c r="N66" s="146"/>
      <c r="O66" s="146">
        <f t="shared" si="3"/>
        <v>4.5846779391124874</v>
      </c>
      <c r="P66" s="1"/>
      <c r="Q66" s="1"/>
      <c r="R66" s="1"/>
      <c r="S66" s="1"/>
      <c r="T66" s="1"/>
      <c r="U66" s="1"/>
      <c r="V66" s="1"/>
      <c r="W66" s="1"/>
      <c r="X66" s="1"/>
    </row>
    <row r="67" spans="1:24" x14ac:dyDescent="0.35">
      <c r="A67" s="1"/>
      <c r="B67" s="27" t="s">
        <v>141</v>
      </c>
      <c r="C67" s="8" t="s">
        <v>155</v>
      </c>
      <c r="D67" s="252">
        <f>[1]TRD!N69</f>
        <v>20.375430703350062</v>
      </c>
      <c r="E67" s="146"/>
      <c r="F67" s="85">
        <v>1</v>
      </c>
      <c r="G67" s="146">
        <f t="shared" si="0"/>
        <v>20.375430703350062</v>
      </c>
      <c r="H67" s="146"/>
      <c r="I67" s="146">
        <f t="shared" si="1"/>
        <v>20.375430703350084</v>
      </c>
      <c r="J67" s="261">
        <f>[1]TRD!O69</f>
        <v>1.0076253306813254</v>
      </c>
      <c r="K67" s="146"/>
      <c r="L67" s="85">
        <v>1</v>
      </c>
      <c r="M67" s="146">
        <f t="shared" si="2"/>
        <v>1.0076253306813254</v>
      </c>
      <c r="N67" s="146"/>
      <c r="O67" s="146">
        <f t="shared" si="3"/>
        <v>1.0076253306813305</v>
      </c>
      <c r="P67" s="1"/>
      <c r="Q67" s="1"/>
      <c r="R67" s="1"/>
      <c r="S67" s="1"/>
      <c r="T67" s="1"/>
      <c r="U67" s="1"/>
      <c r="V67" s="1"/>
      <c r="W67" s="1"/>
      <c r="X67" s="1"/>
    </row>
    <row r="68" spans="1:24" x14ac:dyDescent="0.35">
      <c r="A68" s="1"/>
      <c r="B68" s="27" t="s">
        <v>144</v>
      </c>
      <c r="C68" s="8" t="s">
        <v>509</v>
      </c>
      <c r="D68" s="252">
        <f>[1]TRD!N70</f>
        <v>37.136855362220238</v>
      </c>
      <c r="E68" s="146"/>
      <c r="F68" s="85">
        <v>1</v>
      </c>
      <c r="G68" s="146">
        <f t="shared" si="0"/>
        <v>37.136855362220238</v>
      </c>
      <c r="H68" s="146"/>
      <c r="I68" s="146">
        <f t="shared" si="1"/>
        <v>37.136855362220274</v>
      </c>
      <c r="J68" s="261">
        <f>[1]TRD!O70</f>
        <v>11.173379444820204</v>
      </c>
      <c r="K68" s="146"/>
      <c r="L68" s="85">
        <v>1</v>
      </c>
      <c r="M68" s="146">
        <f t="shared" si="2"/>
        <v>11.173379444820204</v>
      </c>
      <c r="N68" s="146"/>
      <c r="O68" s="146">
        <f t="shared" si="3"/>
        <v>11.173379444820261</v>
      </c>
      <c r="P68" s="1"/>
      <c r="Q68" s="1"/>
      <c r="R68" s="1"/>
      <c r="S68" s="1"/>
      <c r="T68" s="1"/>
      <c r="U68" s="1"/>
      <c r="V68" s="1"/>
      <c r="W68" s="1"/>
      <c r="X68" s="1"/>
    </row>
    <row r="69" spans="1:24" x14ac:dyDescent="0.35">
      <c r="A69" s="1"/>
      <c r="B69" s="27" t="s">
        <v>145</v>
      </c>
      <c r="C69" s="8" t="s">
        <v>512</v>
      </c>
      <c r="D69" s="252">
        <f>[1]TRD!N71</f>
        <v>11.206126140465038</v>
      </c>
      <c r="E69" s="146"/>
      <c r="F69" s="85">
        <v>1</v>
      </c>
      <c r="G69" s="146">
        <f t="shared" si="0"/>
        <v>11.206126140465038</v>
      </c>
      <c r="H69" s="146"/>
      <c r="I69" s="146">
        <f t="shared" si="1"/>
        <v>11.206126140465051</v>
      </c>
      <c r="J69" s="261">
        <f>[1]TRD!O71</f>
        <v>0.16767796173970786</v>
      </c>
      <c r="K69" s="146"/>
      <c r="L69" s="85">
        <v>1</v>
      </c>
      <c r="M69" s="146">
        <f t="shared" si="2"/>
        <v>0.16767796173970786</v>
      </c>
      <c r="N69" s="146"/>
      <c r="O69" s="146">
        <f t="shared" si="3"/>
        <v>0.16767796173970873</v>
      </c>
      <c r="P69" s="1"/>
      <c r="Q69" s="1"/>
      <c r="R69" s="1"/>
      <c r="S69" s="1"/>
      <c r="T69" s="1"/>
      <c r="U69" s="1"/>
      <c r="V69" s="1"/>
      <c r="W69" s="1"/>
      <c r="X69" s="1"/>
    </row>
    <row r="70" spans="1:24" x14ac:dyDescent="0.35">
      <c r="A70" s="1"/>
      <c r="B70" s="27" t="s">
        <v>146</v>
      </c>
      <c r="C70" s="8" t="s">
        <v>157</v>
      </c>
      <c r="D70" s="252">
        <f>[1]TRD!N72</f>
        <v>138.67645737964611</v>
      </c>
      <c r="E70" s="146"/>
      <c r="F70" s="85">
        <v>1</v>
      </c>
      <c r="G70" s="146">
        <f t="shared" si="0"/>
        <v>138.67645737964611</v>
      </c>
      <c r="H70" s="146"/>
      <c r="I70" s="146">
        <f t="shared" si="1"/>
        <v>138.67645737964625</v>
      </c>
      <c r="J70" s="261">
        <f>[1]TRD!O72</f>
        <v>85.384994448715616</v>
      </c>
      <c r="K70" s="146"/>
      <c r="L70" s="85">
        <v>1</v>
      </c>
      <c r="M70" s="146">
        <f t="shared" si="2"/>
        <v>85.384994448715616</v>
      </c>
      <c r="N70" s="146"/>
      <c r="O70" s="146">
        <f t="shared" si="3"/>
        <v>85.384994448716043</v>
      </c>
      <c r="P70" s="1"/>
      <c r="Q70" s="1"/>
      <c r="R70" s="1"/>
      <c r="S70" s="1"/>
      <c r="T70" s="1"/>
      <c r="U70" s="1"/>
      <c r="V70" s="1"/>
      <c r="W70" s="1"/>
      <c r="X70" s="1"/>
    </row>
    <row r="71" spans="1:24" x14ac:dyDescent="0.35">
      <c r="A71" s="1"/>
      <c r="B71" s="27" t="s">
        <v>495</v>
      </c>
      <c r="C71" s="8" t="s">
        <v>159</v>
      </c>
      <c r="D71" s="252">
        <f>[1]TRD!N73</f>
        <v>311.83334056956096</v>
      </c>
      <c r="E71" s="146"/>
      <c r="F71" s="85">
        <v>1</v>
      </c>
      <c r="G71" s="146">
        <f t="shared" si="0"/>
        <v>311.83334056956096</v>
      </c>
      <c r="H71" s="146"/>
      <c r="I71" s="146">
        <f t="shared" si="1"/>
        <v>311.8333405695613</v>
      </c>
      <c r="J71" s="261">
        <f>[1]TRD!O73</f>
        <v>10.500660862828813</v>
      </c>
      <c r="K71" s="146"/>
      <c r="L71" s="85">
        <v>1</v>
      </c>
      <c r="M71" s="146">
        <f t="shared" si="2"/>
        <v>10.500660862828813</v>
      </c>
      <c r="N71" s="146"/>
      <c r="O71" s="146">
        <f t="shared" si="3"/>
        <v>10.500660862828864</v>
      </c>
      <c r="P71" s="1"/>
      <c r="Q71" s="1"/>
      <c r="R71" s="1"/>
      <c r="S71" s="1"/>
      <c r="T71" s="1"/>
      <c r="U71" s="1"/>
      <c r="V71" s="1"/>
      <c r="W71" s="1"/>
      <c r="X71" s="1"/>
    </row>
    <row r="72" spans="1:24" x14ac:dyDescent="0.35">
      <c r="A72" s="1"/>
      <c r="B72" s="27" t="s">
        <v>496</v>
      </c>
      <c r="C72" s="8" t="s">
        <v>161</v>
      </c>
      <c r="D72" s="252">
        <f>[1]TRD!N74</f>
        <v>109.95766802839559</v>
      </c>
      <c r="E72" s="146"/>
      <c r="F72" s="85">
        <v>1</v>
      </c>
      <c r="G72" s="146">
        <f t="shared" ref="G72:G78" si="4">D72*$F72</f>
        <v>109.95766802839559</v>
      </c>
      <c r="H72" s="146"/>
      <c r="I72" s="146">
        <f t="shared" ref="I72:I111" si="5">IF(AND($G$5&lt;&gt;0,$H$5&lt;&gt;0),G72/G$5*G$4+H72/H$5*H$4,0)</f>
        <v>109.9576680283957</v>
      </c>
      <c r="J72" s="261">
        <f>[1]TRD!O74</f>
        <v>14.636351120354432</v>
      </c>
      <c r="K72" s="146"/>
      <c r="L72" s="85">
        <v>1</v>
      </c>
      <c r="M72" s="146">
        <f t="shared" ref="M72:M78" si="6">J72*$F72</f>
        <v>14.636351120354432</v>
      </c>
      <c r="N72" s="146"/>
      <c r="O72" s="146">
        <f t="shared" ref="O72:O111" si="7">IF(AND($M$5&lt;&gt;0,$N$5&lt;&gt;0),M72/M$5*M$4+N72/N$5*N$4,0)</f>
        <v>14.636351120354506</v>
      </c>
      <c r="P72" s="1"/>
      <c r="Q72" s="1"/>
      <c r="R72" s="1"/>
      <c r="S72" s="1"/>
      <c r="T72" s="1"/>
      <c r="U72" s="1"/>
      <c r="V72" s="1"/>
      <c r="W72" s="1"/>
      <c r="X72" s="1"/>
    </row>
    <row r="73" spans="1:24" x14ac:dyDescent="0.35">
      <c r="A73" s="1"/>
      <c r="B73" s="27" t="s">
        <v>499</v>
      </c>
      <c r="C73" s="8" t="s">
        <v>519</v>
      </c>
      <c r="D73" s="252">
        <f>[1]TRD!N75</f>
        <v>10.087123380230958</v>
      </c>
      <c r="E73" s="146"/>
      <c r="F73" s="85">
        <v>1</v>
      </c>
      <c r="G73" s="146">
        <f t="shared" si="4"/>
        <v>10.087123380230958</v>
      </c>
      <c r="H73" s="146"/>
      <c r="I73" s="146">
        <f t="shared" si="5"/>
        <v>10.087123380230967</v>
      </c>
      <c r="J73" s="261">
        <f>[1]TRD!O75</f>
        <v>2.887683707013418</v>
      </c>
      <c r="K73" s="146"/>
      <c r="L73" s="85">
        <v>1</v>
      </c>
      <c r="M73" s="146">
        <f t="shared" si="6"/>
        <v>2.887683707013418</v>
      </c>
      <c r="N73" s="146"/>
      <c r="O73" s="146">
        <f t="shared" si="7"/>
        <v>2.8876837070134327</v>
      </c>
      <c r="P73" s="1"/>
      <c r="Q73" s="1"/>
      <c r="R73" s="1"/>
      <c r="S73" s="1"/>
      <c r="T73" s="1"/>
      <c r="U73" s="1"/>
      <c r="V73" s="1"/>
      <c r="W73" s="1"/>
      <c r="X73" s="1"/>
    </row>
    <row r="74" spans="1:24" x14ac:dyDescent="0.35">
      <c r="A74" s="1"/>
      <c r="B74" s="27" t="s">
        <v>500</v>
      </c>
      <c r="C74" s="8" t="s">
        <v>163</v>
      </c>
      <c r="D74" s="252">
        <f>[1]TRD!N76</f>
        <v>50.977157939788498</v>
      </c>
      <c r="E74" s="146"/>
      <c r="F74" s="85">
        <v>1</v>
      </c>
      <c r="G74" s="146">
        <f t="shared" si="4"/>
        <v>50.977157939788498</v>
      </c>
      <c r="H74" s="146"/>
      <c r="I74" s="146">
        <f t="shared" si="5"/>
        <v>50.977157939788547</v>
      </c>
      <c r="J74" s="261">
        <f>[1]TRD!O76</f>
        <v>21.817390249148467</v>
      </c>
      <c r="K74" s="146"/>
      <c r="L74" s="85">
        <v>1</v>
      </c>
      <c r="M74" s="146">
        <f t="shared" si="6"/>
        <v>21.817390249148467</v>
      </c>
      <c r="N74" s="146"/>
      <c r="O74" s="146">
        <f t="shared" si="7"/>
        <v>21.817390249148577</v>
      </c>
      <c r="P74" s="1"/>
      <c r="Q74" s="1"/>
      <c r="R74" s="1"/>
      <c r="S74" s="1"/>
      <c r="T74" s="1"/>
      <c r="U74" s="1"/>
      <c r="V74" s="1"/>
      <c r="W74" s="1"/>
      <c r="X74" s="1"/>
    </row>
    <row r="75" spans="1:24" x14ac:dyDescent="0.35">
      <c r="A75" s="1"/>
      <c r="B75" s="27" t="s">
        <v>151</v>
      </c>
      <c r="C75" s="16" t="s">
        <v>522</v>
      </c>
      <c r="D75" s="260">
        <f>[1]TRD!N77</f>
        <v>30.876564851030132</v>
      </c>
      <c r="E75" s="150"/>
      <c r="F75" s="137">
        <v>1</v>
      </c>
      <c r="G75" s="150">
        <f t="shared" si="4"/>
        <v>30.876564851030132</v>
      </c>
      <c r="H75" s="150"/>
      <c r="I75" s="150">
        <f t="shared" si="5"/>
        <v>30.876564851030164</v>
      </c>
      <c r="J75" s="262">
        <f>[1]TRD!O77</f>
        <v>0.76195313106494267</v>
      </c>
      <c r="K75" s="150"/>
      <c r="L75" s="137">
        <v>1</v>
      </c>
      <c r="M75" s="150">
        <f t="shared" si="6"/>
        <v>0.76195313106494267</v>
      </c>
      <c r="N75" s="150"/>
      <c r="O75" s="150">
        <f t="shared" si="7"/>
        <v>0.76195313106494655</v>
      </c>
      <c r="P75" s="1"/>
      <c r="Q75" s="1"/>
      <c r="R75" s="1"/>
      <c r="S75" s="1"/>
      <c r="T75" s="271" t="s">
        <v>1139</v>
      </c>
      <c r="U75" s="1"/>
      <c r="V75" s="1"/>
      <c r="W75" s="1"/>
      <c r="X75" s="1"/>
    </row>
    <row r="76" spans="1:24" x14ac:dyDescent="0.35">
      <c r="A76" s="1"/>
      <c r="B76" s="27" t="s">
        <v>458</v>
      </c>
      <c r="C76" s="8" t="s">
        <v>166</v>
      </c>
      <c r="D76" s="252">
        <f>[1]TRD!N78</f>
        <v>3.2941673651603067</v>
      </c>
      <c r="E76" s="146"/>
      <c r="F76" s="85">
        <v>1</v>
      </c>
      <c r="G76" s="146">
        <f t="shared" si="4"/>
        <v>3.2941673651603067</v>
      </c>
      <c r="H76" s="146"/>
      <c r="I76" s="146">
        <f t="shared" si="5"/>
        <v>3.2941673651603103</v>
      </c>
      <c r="J76" s="261">
        <f>[1]TRD!O78</f>
        <v>1.3257822137146427</v>
      </c>
      <c r="K76" s="146"/>
      <c r="L76" s="85">
        <v>1</v>
      </c>
      <c r="M76" s="146">
        <f t="shared" si="6"/>
        <v>1.3257822137146427</v>
      </c>
      <c r="N76" s="146"/>
      <c r="O76" s="146">
        <f t="shared" si="7"/>
        <v>1.3257822137146493</v>
      </c>
      <c r="P76" s="1"/>
      <c r="Q76" s="1"/>
      <c r="R76" s="10" t="s">
        <v>448</v>
      </c>
      <c r="S76" s="1"/>
      <c r="T76" s="3" t="s">
        <v>826</v>
      </c>
      <c r="U76" s="170"/>
      <c r="V76" s="3" t="s">
        <v>368</v>
      </c>
      <c r="W76" s="1"/>
      <c r="X76" s="1"/>
    </row>
    <row r="77" spans="1:24" x14ac:dyDescent="0.35">
      <c r="A77" s="1"/>
      <c r="B77" s="27" t="s">
        <v>505</v>
      </c>
      <c r="C77" s="8" t="s">
        <v>168</v>
      </c>
      <c r="D77" s="252">
        <f>[1]TRD!N79</f>
        <v>0</v>
      </c>
      <c r="E77" s="146"/>
      <c r="F77" s="85">
        <v>1</v>
      </c>
      <c r="G77" s="146">
        <f t="shared" si="4"/>
        <v>0</v>
      </c>
      <c r="H77" s="146"/>
      <c r="I77" s="146">
        <f t="shared" si="5"/>
        <v>0</v>
      </c>
      <c r="J77" s="261">
        <f>[1]TRD!O79</f>
        <v>0</v>
      </c>
      <c r="K77" s="146"/>
      <c r="L77" s="85">
        <v>1</v>
      </c>
      <c r="M77" s="146">
        <f t="shared" si="6"/>
        <v>0</v>
      </c>
      <c r="N77" s="146"/>
      <c r="O77" s="146">
        <f t="shared" si="7"/>
        <v>0</v>
      </c>
      <c r="P77" s="1"/>
      <c r="Q77" s="1"/>
      <c r="R77" s="8"/>
      <c r="S77" s="8"/>
      <c r="T77" s="154">
        <f>SUM(T79:T111)</f>
        <v>717.97642727948062</v>
      </c>
      <c r="U77" s="171">
        <f t="shared" ref="U77:W77" si="8">SUM(U79:U111)</f>
        <v>878.28523493276646</v>
      </c>
      <c r="V77" s="154">
        <f t="shared" si="8"/>
        <v>677.15263035905093</v>
      </c>
      <c r="W77" s="154">
        <f t="shared" si="8"/>
        <v>569.174842650649</v>
      </c>
      <c r="X77" s="1"/>
    </row>
    <row r="78" spans="1:24" x14ac:dyDescent="0.35">
      <c r="A78" s="1"/>
      <c r="B78" s="27" t="s">
        <v>506</v>
      </c>
      <c r="C78" s="8" t="s">
        <v>527</v>
      </c>
      <c r="D78" s="252">
        <f>[1]TRD!N80</f>
        <v>0</v>
      </c>
      <c r="E78" s="146"/>
      <c r="F78" s="85">
        <v>1</v>
      </c>
      <c r="G78" s="146">
        <f t="shared" si="4"/>
        <v>0</v>
      </c>
      <c r="H78" s="146"/>
      <c r="I78" s="146">
        <f t="shared" si="5"/>
        <v>0</v>
      </c>
      <c r="J78" s="261">
        <f>[1]TRD!O80</f>
        <v>0</v>
      </c>
      <c r="K78" s="146"/>
      <c r="L78" s="85">
        <v>1</v>
      </c>
      <c r="M78" s="146">
        <f t="shared" si="6"/>
        <v>0</v>
      </c>
      <c r="N78" s="146"/>
      <c r="O78" s="146">
        <f t="shared" si="7"/>
        <v>0</v>
      </c>
      <c r="P78" s="1"/>
      <c r="Q78" s="1"/>
      <c r="R78" s="16"/>
      <c r="S78" s="16"/>
      <c r="T78" s="16" t="s">
        <v>227</v>
      </c>
      <c r="U78" s="172" t="s">
        <v>220</v>
      </c>
      <c r="V78" s="174" t="s">
        <v>227</v>
      </c>
      <c r="W78" s="174" t="s">
        <v>220</v>
      </c>
      <c r="X78" s="1"/>
    </row>
    <row r="79" spans="1:24" x14ac:dyDescent="0.35">
      <c r="A79" s="1"/>
      <c r="B79" s="27" t="s">
        <v>507</v>
      </c>
      <c r="C79" s="8" t="s">
        <v>170</v>
      </c>
      <c r="D79" s="146"/>
      <c r="E79" s="146">
        <f t="shared" ref="E79:E111" si="9">W79</f>
        <v>16.625815247276886</v>
      </c>
      <c r="F79" s="85">
        <v>1</v>
      </c>
      <c r="G79" s="146"/>
      <c r="H79" s="146">
        <f>F79*E79</f>
        <v>16.625815247276886</v>
      </c>
      <c r="I79" s="146">
        <f t="shared" si="5"/>
        <v>16.625815247276886</v>
      </c>
      <c r="J79" s="148"/>
      <c r="K79" s="146">
        <f t="shared" ref="K79:K111" si="10">V79</f>
        <v>16.625815247276886</v>
      </c>
      <c r="L79" s="85">
        <v>1</v>
      </c>
      <c r="M79" s="146"/>
      <c r="N79" s="146">
        <f>L79*K79</f>
        <v>16.625815247276886</v>
      </c>
      <c r="O79" s="146">
        <f t="shared" si="7"/>
        <v>17.095563109340031</v>
      </c>
      <c r="P79" s="1"/>
      <c r="Q79" s="1"/>
      <c r="R79" s="65" t="s">
        <v>529</v>
      </c>
      <c r="S79" s="8" t="s">
        <v>170</v>
      </c>
      <c r="T79" s="15">
        <f>wBOP!D37</f>
        <v>28.502981327897377</v>
      </c>
      <c r="U79" s="173">
        <f>wBOP!E37</f>
        <v>13.546988457175814</v>
      </c>
      <c r="V79" s="272">
        <f>[1]TRD!D81</f>
        <v>16.625815247276886</v>
      </c>
      <c r="W79" s="272">
        <f>[1]TRD!D81</f>
        <v>16.625815247276886</v>
      </c>
      <c r="X79" s="1"/>
    </row>
    <row r="80" spans="1:24" x14ac:dyDescent="0.35">
      <c r="A80" s="1"/>
      <c r="B80" s="27" t="s">
        <v>510</v>
      </c>
      <c r="C80" s="16" t="s">
        <v>531</v>
      </c>
      <c r="D80" s="150"/>
      <c r="E80" s="150">
        <f t="shared" si="9"/>
        <v>0</v>
      </c>
      <c r="F80" s="137">
        <v>1</v>
      </c>
      <c r="G80" s="150"/>
      <c r="H80" s="150">
        <f t="shared" ref="H80:H111" si="11">F80*E80</f>
        <v>0</v>
      </c>
      <c r="I80" s="150">
        <f t="shared" si="5"/>
        <v>0</v>
      </c>
      <c r="J80" s="152"/>
      <c r="K80" s="150">
        <f t="shared" si="10"/>
        <v>0</v>
      </c>
      <c r="L80" s="137">
        <v>1</v>
      </c>
      <c r="M80" s="150"/>
      <c r="N80" s="150">
        <f t="shared" ref="N80:N111" si="12">L80*K80</f>
        <v>0</v>
      </c>
      <c r="O80" s="150">
        <f t="shared" si="7"/>
        <v>0</v>
      </c>
      <c r="P80" s="1"/>
      <c r="Q80" s="1"/>
      <c r="R80" s="65" t="s">
        <v>532</v>
      </c>
      <c r="S80" s="8" t="s">
        <v>531</v>
      </c>
      <c r="T80" s="15"/>
      <c r="U80" s="173"/>
      <c r="V80" s="272">
        <f>[1]SUT!AD80</f>
        <v>0</v>
      </c>
      <c r="W80" s="272">
        <f>[1]SUT!U80</f>
        <v>0</v>
      </c>
      <c r="X80" s="1"/>
    </row>
    <row r="81" spans="1:24" x14ac:dyDescent="0.35">
      <c r="A81" s="1"/>
      <c r="B81" s="27" t="s">
        <v>513</v>
      </c>
      <c r="C81" s="8" t="s">
        <v>534</v>
      </c>
      <c r="D81" s="146"/>
      <c r="E81" s="146">
        <f t="shared" si="9"/>
        <v>6.6082116803227189E-2</v>
      </c>
      <c r="F81" s="85">
        <v>1</v>
      </c>
      <c r="G81" s="146"/>
      <c r="H81" s="146">
        <f t="shared" si="11"/>
        <v>6.6082116803227189E-2</v>
      </c>
      <c r="I81" s="146">
        <f t="shared" si="5"/>
        <v>6.6082116803227189E-2</v>
      </c>
      <c r="J81" s="148"/>
      <c r="K81" s="146">
        <f t="shared" si="10"/>
        <v>0.16579484798288205</v>
      </c>
      <c r="L81" s="85">
        <v>1</v>
      </c>
      <c r="M81" s="146"/>
      <c r="N81" s="146">
        <f t="shared" si="12"/>
        <v>0.16579484798288205</v>
      </c>
      <c r="O81" s="146">
        <f t="shared" si="7"/>
        <v>0.17047923634054762</v>
      </c>
      <c r="P81" s="1"/>
      <c r="Q81" s="1"/>
      <c r="R81" s="65" t="s">
        <v>535</v>
      </c>
      <c r="S81" s="8" t="s">
        <v>534</v>
      </c>
      <c r="T81" s="15">
        <f>wBOP!D28</f>
        <v>0.48532706868161302</v>
      </c>
      <c r="U81" s="173">
        <f>wBOP!E28</f>
        <v>30.766610000000011</v>
      </c>
      <c r="V81" s="272">
        <f>[1]SUT!AD81</f>
        <v>0.16579484798288205</v>
      </c>
      <c r="W81" s="272">
        <f>[1]SUT!U81</f>
        <v>6.6082116803227189E-2</v>
      </c>
      <c r="X81" s="1" t="s">
        <v>1071</v>
      </c>
    </row>
    <row r="82" spans="1:24" x14ac:dyDescent="0.35">
      <c r="A82" s="1"/>
      <c r="B82" s="27" t="s">
        <v>514</v>
      </c>
      <c r="C82" s="8" t="s">
        <v>537</v>
      </c>
      <c r="D82" s="146"/>
      <c r="E82" s="146">
        <f t="shared" si="9"/>
        <v>0</v>
      </c>
      <c r="F82" s="85">
        <v>1</v>
      </c>
      <c r="G82" s="146"/>
      <c r="H82" s="146">
        <f t="shared" si="11"/>
        <v>0</v>
      </c>
      <c r="I82" s="146">
        <f t="shared" si="5"/>
        <v>0</v>
      </c>
      <c r="J82" s="148"/>
      <c r="K82" s="146">
        <f t="shared" si="10"/>
        <v>0</v>
      </c>
      <c r="L82" s="85">
        <v>1</v>
      </c>
      <c r="M82" s="146"/>
      <c r="N82" s="146">
        <f t="shared" si="12"/>
        <v>0</v>
      </c>
      <c r="O82" s="146">
        <f t="shared" si="7"/>
        <v>0</v>
      </c>
      <c r="P82" s="1"/>
      <c r="Q82" s="1"/>
      <c r="R82" s="65" t="s">
        <v>538</v>
      </c>
      <c r="S82" s="8" t="s">
        <v>537</v>
      </c>
      <c r="T82" s="15"/>
      <c r="U82" s="173"/>
      <c r="V82" s="272">
        <f>[1]SUT!AD82</f>
        <v>0</v>
      </c>
      <c r="W82" s="272">
        <f>[1]SUT!U82</f>
        <v>0</v>
      </c>
      <c r="X82" s="1"/>
    </row>
    <row r="83" spans="1:24" x14ac:dyDescent="0.35">
      <c r="A83" s="1"/>
      <c r="B83" s="27" t="s">
        <v>516</v>
      </c>
      <c r="C83" s="8" t="s">
        <v>540</v>
      </c>
      <c r="D83" s="146"/>
      <c r="E83" s="146">
        <f t="shared" si="9"/>
        <v>0</v>
      </c>
      <c r="F83" s="85">
        <v>1</v>
      </c>
      <c r="G83" s="146"/>
      <c r="H83" s="146">
        <f t="shared" si="11"/>
        <v>0</v>
      </c>
      <c r="I83" s="146">
        <f t="shared" si="5"/>
        <v>0</v>
      </c>
      <c r="J83" s="148"/>
      <c r="K83" s="146">
        <f t="shared" si="10"/>
        <v>0</v>
      </c>
      <c r="L83" s="85">
        <v>1</v>
      </c>
      <c r="M83" s="146"/>
      <c r="N83" s="146">
        <f t="shared" si="12"/>
        <v>0</v>
      </c>
      <c r="O83" s="146">
        <f t="shared" si="7"/>
        <v>0</v>
      </c>
      <c r="P83" s="1"/>
      <c r="Q83" s="1"/>
      <c r="R83" s="65" t="s">
        <v>541</v>
      </c>
      <c r="S83" s="8" t="s">
        <v>540</v>
      </c>
      <c r="T83" s="15"/>
      <c r="U83" s="173"/>
      <c r="V83" s="272">
        <f>[1]SUT!AD83</f>
        <v>0</v>
      </c>
      <c r="W83" s="272">
        <f>[1]SUT!U83</f>
        <v>0</v>
      </c>
      <c r="X83" s="1"/>
    </row>
    <row r="84" spans="1:24" x14ac:dyDescent="0.35">
      <c r="A84" s="1"/>
      <c r="B84" s="27" t="s">
        <v>515</v>
      </c>
      <c r="C84" s="8" t="s">
        <v>543</v>
      </c>
      <c r="D84" s="146"/>
      <c r="E84" s="146">
        <f t="shared" si="9"/>
        <v>0</v>
      </c>
      <c r="F84" s="85">
        <v>1</v>
      </c>
      <c r="G84" s="146"/>
      <c r="H84" s="146">
        <f t="shared" si="11"/>
        <v>0</v>
      </c>
      <c r="I84" s="146">
        <f t="shared" si="5"/>
        <v>0</v>
      </c>
      <c r="J84" s="148"/>
      <c r="K84" s="146">
        <f t="shared" si="10"/>
        <v>0</v>
      </c>
      <c r="L84" s="85">
        <v>1</v>
      </c>
      <c r="M84" s="146"/>
      <c r="N84" s="146">
        <f t="shared" si="12"/>
        <v>0</v>
      </c>
      <c r="O84" s="146">
        <f t="shared" si="7"/>
        <v>0</v>
      </c>
      <c r="P84" s="1"/>
      <c r="Q84" s="1"/>
      <c r="R84" s="65" t="s">
        <v>544</v>
      </c>
      <c r="S84" s="8" t="s">
        <v>543</v>
      </c>
      <c r="T84" s="15"/>
      <c r="U84" s="173"/>
      <c r="V84" s="272">
        <f>[1]SUT!AD84</f>
        <v>0</v>
      </c>
      <c r="W84" s="272">
        <f>[1]SUT!U84</f>
        <v>0</v>
      </c>
      <c r="X84" s="1"/>
    </row>
    <row r="85" spans="1:24" x14ac:dyDescent="0.35">
      <c r="A85" s="1"/>
      <c r="B85" s="27" t="s">
        <v>517</v>
      </c>
      <c r="C85" s="8" t="s">
        <v>546</v>
      </c>
      <c r="D85" s="146"/>
      <c r="E85" s="146">
        <f t="shared" si="9"/>
        <v>-12.147619636717419</v>
      </c>
      <c r="F85" s="85">
        <v>1</v>
      </c>
      <c r="G85" s="146"/>
      <c r="H85" s="146">
        <f t="shared" si="11"/>
        <v>-12.147619636717419</v>
      </c>
      <c r="I85" s="146">
        <f t="shared" si="5"/>
        <v>-12.147619636717419</v>
      </c>
      <c r="J85" s="148"/>
      <c r="K85" s="146">
        <f t="shared" si="10"/>
        <v>7.0909287698933987</v>
      </c>
      <c r="L85" s="85">
        <v>1</v>
      </c>
      <c r="M85" s="146"/>
      <c r="N85" s="146">
        <f t="shared" si="12"/>
        <v>7.0909287698933987</v>
      </c>
      <c r="O85" s="146">
        <f t="shared" si="7"/>
        <v>7.2912767576556847</v>
      </c>
      <c r="P85" s="1"/>
      <c r="Q85" s="1"/>
      <c r="R85" s="65" t="s">
        <v>547</v>
      </c>
      <c r="S85" s="8" t="s">
        <v>546</v>
      </c>
      <c r="T85" s="15">
        <f>wBOP!D32+wBOP!D30</f>
        <v>5.608059243156033</v>
      </c>
      <c r="U85" s="173">
        <f>wBOP!E32+wBOP!E30</f>
        <v>249.73454465387937</v>
      </c>
      <c r="V85" s="272">
        <f>[1]SUT!AD85</f>
        <v>7.0909287698933987</v>
      </c>
      <c r="W85" s="272">
        <f>[1]SUT!U85</f>
        <v>-12.147619636717419</v>
      </c>
      <c r="X85" s="1" t="s">
        <v>1071</v>
      </c>
    </row>
    <row r="86" spans="1:24" x14ac:dyDescent="0.35">
      <c r="A86" s="1"/>
      <c r="B86" s="27" t="s">
        <v>520</v>
      </c>
      <c r="C86" s="8" t="s">
        <v>549</v>
      </c>
      <c r="D86" s="146"/>
      <c r="E86" s="146">
        <f t="shared" si="9"/>
        <v>63.779915814637896</v>
      </c>
      <c r="F86" s="85">
        <v>1</v>
      </c>
      <c r="G86" s="146"/>
      <c r="H86" s="146">
        <f t="shared" si="11"/>
        <v>63.779915814637896</v>
      </c>
      <c r="I86" s="146">
        <f t="shared" si="5"/>
        <v>63.779915814637896</v>
      </c>
      <c r="J86" s="148"/>
      <c r="K86" s="146">
        <f t="shared" si="10"/>
        <v>90.468140099326789</v>
      </c>
      <c r="L86" s="85">
        <v>1</v>
      </c>
      <c r="M86" s="146"/>
      <c r="N86" s="146">
        <f t="shared" si="12"/>
        <v>90.468140099326789</v>
      </c>
      <c r="O86" s="146">
        <f t="shared" si="7"/>
        <v>93.024238237338281</v>
      </c>
      <c r="P86" s="1"/>
      <c r="Q86" s="1"/>
      <c r="R86" s="65" t="s">
        <v>550</v>
      </c>
      <c r="S86" s="8" t="s">
        <v>549</v>
      </c>
      <c r="T86" s="15">
        <f>wBOP!D31</f>
        <v>107.83797411449002</v>
      </c>
      <c r="U86" s="173">
        <f>wBOP!E31</f>
        <v>135.9269783316372</v>
      </c>
      <c r="V86" s="272">
        <f>[1]SUT!AD86</f>
        <v>90.468140099326789</v>
      </c>
      <c r="W86" s="272">
        <f>[1]SUT!U86</f>
        <v>63.779915814637896</v>
      </c>
      <c r="X86" s="1"/>
    </row>
    <row r="87" spans="1:24" x14ac:dyDescent="0.35">
      <c r="A87" s="1"/>
      <c r="B87" s="27" t="s">
        <v>164</v>
      </c>
      <c r="C87" s="8" t="s">
        <v>552</v>
      </c>
      <c r="D87" s="146"/>
      <c r="E87" s="146">
        <f t="shared" si="9"/>
        <v>0.85896520664066867</v>
      </c>
      <c r="F87" s="85">
        <v>1</v>
      </c>
      <c r="G87" s="146"/>
      <c r="H87" s="146">
        <f t="shared" si="11"/>
        <v>0.85896520664066867</v>
      </c>
      <c r="I87" s="146">
        <f t="shared" si="5"/>
        <v>0.85896520664066867</v>
      </c>
      <c r="J87" s="148"/>
      <c r="K87" s="146">
        <f t="shared" si="10"/>
        <v>0.37446455160036246</v>
      </c>
      <c r="L87" s="85">
        <v>1</v>
      </c>
      <c r="M87" s="146"/>
      <c r="N87" s="146">
        <f t="shared" si="12"/>
        <v>0.37446455160036246</v>
      </c>
      <c r="O87" s="146">
        <f t="shared" si="7"/>
        <v>0.38504471984573702</v>
      </c>
      <c r="P87" s="1"/>
      <c r="Q87" s="1"/>
      <c r="R87" s="65" t="s">
        <v>553</v>
      </c>
      <c r="S87" s="8" t="s">
        <v>552</v>
      </c>
      <c r="T87" s="15"/>
      <c r="U87" s="173"/>
      <c r="V87" s="272">
        <f>[1]SUT!AD87</f>
        <v>0.37446455160036246</v>
      </c>
      <c r="W87" s="272">
        <f>[1]SUT!U87</f>
        <v>0.85896520664066867</v>
      </c>
      <c r="X87" s="1"/>
    </row>
    <row r="88" spans="1:24" x14ac:dyDescent="0.35">
      <c r="A88" s="1"/>
      <c r="B88" s="27" t="s">
        <v>523</v>
      </c>
      <c r="C88" s="8" t="s">
        <v>555</v>
      </c>
      <c r="D88" s="146"/>
      <c r="E88" s="146">
        <f t="shared" si="9"/>
        <v>1.0777032765676482</v>
      </c>
      <c r="F88" s="85">
        <v>1</v>
      </c>
      <c r="G88" s="146"/>
      <c r="H88" s="146">
        <f t="shared" si="11"/>
        <v>1.0777032765676482</v>
      </c>
      <c r="I88" s="146">
        <f t="shared" si="5"/>
        <v>1.0777032765676482</v>
      </c>
      <c r="J88" s="148"/>
      <c r="K88" s="146">
        <f t="shared" si="10"/>
        <v>4.2835008568320685</v>
      </c>
      <c r="L88" s="85">
        <v>1</v>
      </c>
      <c r="M88" s="146"/>
      <c r="N88" s="146">
        <f t="shared" si="12"/>
        <v>4.2835008568320685</v>
      </c>
      <c r="O88" s="146">
        <f t="shared" si="7"/>
        <v>4.404527425437303</v>
      </c>
      <c r="P88" s="1"/>
      <c r="Q88" s="1"/>
      <c r="R88" s="65" t="s">
        <v>556</v>
      </c>
      <c r="S88" s="8" t="s">
        <v>555</v>
      </c>
      <c r="T88" s="15">
        <f>wBOP!D33</f>
        <v>4.1258860419625591</v>
      </c>
      <c r="U88" s="173">
        <f>wBOP!E33</f>
        <v>1.0148753164568616</v>
      </c>
      <c r="V88" s="272">
        <f>[1]SUT!AD88</f>
        <v>4.2835008568320685</v>
      </c>
      <c r="W88" s="272">
        <f>[1]SUT!U88</f>
        <v>1.0777032765676482</v>
      </c>
      <c r="X88" s="1"/>
    </row>
    <row r="89" spans="1:24" x14ac:dyDescent="0.35">
      <c r="A89" s="1"/>
      <c r="B89" s="27" t="s">
        <v>524</v>
      </c>
      <c r="C89" s="8" t="s">
        <v>173</v>
      </c>
      <c r="D89" s="146"/>
      <c r="E89" s="146">
        <f t="shared" si="9"/>
        <v>3.5171905044054244</v>
      </c>
      <c r="F89" s="85">
        <v>1</v>
      </c>
      <c r="G89" s="146"/>
      <c r="H89" s="146">
        <f t="shared" si="11"/>
        <v>3.5171905044054244</v>
      </c>
      <c r="I89" s="146">
        <f t="shared" si="5"/>
        <v>3.5171905044054244</v>
      </c>
      <c r="J89" s="148"/>
      <c r="K89" s="146">
        <f t="shared" si="10"/>
        <v>8.824355108676782</v>
      </c>
      <c r="L89" s="85">
        <v>1</v>
      </c>
      <c r="M89" s="146"/>
      <c r="N89" s="146">
        <f t="shared" si="12"/>
        <v>8.824355108676782</v>
      </c>
      <c r="O89" s="146">
        <f t="shared" si="7"/>
        <v>9.0736795408766291</v>
      </c>
      <c r="P89" s="1"/>
      <c r="Q89" s="1"/>
      <c r="R89" s="65" t="s">
        <v>174</v>
      </c>
      <c r="S89" s="8" t="s">
        <v>173</v>
      </c>
      <c r="T89" s="15"/>
      <c r="U89" s="173"/>
      <c r="V89" s="272">
        <f>[1]SUT!AD89</f>
        <v>8.824355108676782</v>
      </c>
      <c r="W89" s="272">
        <f>[1]SUT!U89</f>
        <v>3.5171905044054244</v>
      </c>
      <c r="X89" s="1"/>
    </row>
    <row r="90" spans="1:24" x14ac:dyDescent="0.35">
      <c r="A90" s="1"/>
      <c r="B90" s="27" t="s">
        <v>525</v>
      </c>
      <c r="C90" s="8" t="s">
        <v>558</v>
      </c>
      <c r="D90" s="146"/>
      <c r="E90" s="146">
        <f t="shared" si="9"/>
        <v>7.9451517479848253</v>
      </c>
      <c r="F90" s="85">
        <v>1</v>
      </c>
      <c r="G90" s="146"/>
      <c r="H90" s="146">
        <f t="shared" si="11"/>
        <v>7.9451517479848253</v>
      </c>
      <c r="I90" s="146">
        <f t="shared" si="5"/>
        <v>7.9451517479848253</v>
      </c>
      <c r="J90" s="148"/>
      <c r="K90" s="146">
        <f t="shared" si="10"/>
        <v>1.0799222881213493</v>
      </c>
      <c r="L90" s="85">
        <v>1</v>
      </c>
      <c r="M90" s="146"/>
      <c r="N90" s="146">
        <f t="shared" si="12"/>
        <v>1.0799222881213493</v>
      </c>
      <c r="O90" s="146">
        <f t="shared" si="7"/>
        <v>1.1104345474298021</v>
      </c>
      <c r="P90" s="1"/>
      <c r="Q90" s="1"/>
      <c r="R90" s="65" t="s">
        <v>559</v>
      </c>
      <c r="S90" s="8" t="s">
        <v>558</v>
      </c>
      <c r="T90" s="15"/>
      <c r="U90" s="173"/>
      <c r="V90" s="272">
        <f>[1]SUT!AD90</f>
        <v>1.0799222881213493</v>
      </c>
      <c r="W90" s="272">
        <f>[1]SUT!U90</f>
        <v>7.9451517479848253</v>
      </c>
      <c r="X90" s="1"/>
    </row>
    <row r="91" spans="1:24" x14ac:dyDescent="0.35">
      <c r="A91" s="1"/>
      <c r="B91" s="27" t="s">
        <v>528</v>
      </c>
      <c r="C91" s="8" t="s">
        <v>177</v>
      </c>
      <c r="D91" s="146"/>
      <c r="E91" s="146">
        <f t="shared" si="9"/>
        <v>11.754701446445351</v>
      </c>
      <c r="F91" s="85">
        <v>1</v>
      </c>
      <c r="G91" s="146"/>
      <c r="H91" s="146">
        <f t="shared" si="11"/>
        <v>11.754701446445351</v>
      </c>
      <c r="I91" s="146">
        <f t="shared" si="5"/>
        <v>11.754701446445351</v>
      </c>
      <c r="J91" s="148"/>
      <c r="K91" s="146">
        <f t="shared" si="10"/>
        <v>15.709364189879109</v>
      </c>
      <c r="L91" s="85">
        <v>1</v>
      </c>
      <c r="M91" s="146"/>
      <c r="N91" s="146">
        <f t="shared" si="12"/>
        <v>15.709364189879109</v>
      </c>
      <c r="O91" s="146">
        <f t="shared" si="7"/>
        <v>16.153218529218989</v>
      </c>
      <c r="P91" s="1"/>
      <c r="Q91" s="1"/>
      <c r="R91" s="65" t="s">
        <v>560</v>
      </c>
      <c r="S91" s="8" t="s">
        <v>177</v>
      </c>
      <c r="T91" s="15">
        <f>wBOP!D41</f>
        <v>15.46242748427608</v>
      </c>
      <c r="U91" s="173">
        <f>wBOP!E41</f>
        <v>12.066627266357246</v>
      </c>
      <c r="V91" s="272">
        <f>[1]SUT!AD91</f>
        <v>15.709364189879109</v>
      </c>
      <c r="W91" s="272">
        <f>[1]SUT!U91</f>
        <v>11.754701446445351</v>
      </c>
      <c r="X91" s="1"/>
    </row>
    <row r="92" spans="1:24" x14ac:dyDescent="0.35">
      <c r="A92" s="1"/>
      <c r="B92" s="27" t="s">
        <v>529</v>
      </c>
      <c r="C92" s="16" t="s">
        <v>562</v>
      </c>
      <c r="D92" s="150"/>
      <c r="E92" s="150">
        <f t="shared" si="9"/>
        <v>0.73562066168416851</v>
      </c>
      <c r="F92" s="137">
        <v>1</v>
      </c>
      <c r="G92" s="150"/>
      <c r="H92" s="150">
        <f t="shared" si="11"/>
        <v>0.73562066168416851</v>
      </c>
      <c r="I92" s="150">
        <f t="shared" si="5"/>
        <v>0.73562066168416851</v>
      </c>
      <c r="J92" s="152"/>
      <c r="K92" s="150">
        <f t="shared" si="10"/>
        <v>1.0258532919354704</v>
      </c>
      <c r="L92" s="137">
        <v>1</v>
      </c>
      <c r="M92" s="150"/>
      <c r="N92" s="150">
        <f t="shared" si="12"/>
        <v>1.0258532919354704</v>
      </c>
      <c r="O92" s="150">
        <f t="shared" si="7"/>
        <v>1.0548378790675841</v>
      </c>
      <c r="P92" s="1"/>
      <c r="Q92" s="1"/>
      <c r="R92" s="65" t="s">
        <v>563</v>
      </c>
      <c r="S92" s="8" t="s">
        <v>562</v>
      </c>
      <c r="T92" s="15"/>
      <c r="U92" s="173"/>
      <c r="V92" s="272">
        <f>[1]SUT!AD92</f>
        <v>1.0258532919354704</v>
      </c>
      <c r="W92" s="272">
        <f>[1]SUT!U92</f>
        <v>0.73562066168416851</v>
      </c>
      <c r="X92" s="1"/>
    </row>
    <row r="93" spans="1:24" x14ac:dyDescent="0.35">
      <c r="A93" s="1"/>
      <c r="B93" s="27" t="s">
        <v>532</v>
      </c>
      <c r="C93" s="8" t="s">
        <v>565</v>
      </c>
      <c r="D93" s="146"/>
      <c r="E93" s="146">
        <f t="shared" si="9"/>
        <v>16.055530388836178</v>
      </c>
      <c r="F93" s="85">
        <v>1</v>
      </c>
      <c r="G93" s="146"/>
      <c r="H93" s="146">
        <f t="shared" si="11"/>
        <v>16.055530388836178</v>
      </c>
      <c r="I93" s="146">
        <f t="shared" si="5"/>
        <v>16.055530388836178</v>
      </c>
      <c r="J93" s="148"/>
      <c r="K93" s="146">
        <f t="shared" si="10"/>
        <v>23.06316605558645</v>
      </c>
      <c r="L93" s="85">
        <v>1</v>
      </c>
      <c r="M93" s="146"/>
      <c r="N93" s="146">
        <f t="shared" si="12"/>
        <v>23.06316605558645</v>
      </c>
      <c r="O93" s="146">
        <f t="shared" si="7"/>
        <v>23.714795631994349</v>
      </c>
      <c r="P93" s="1"/>
      <c r="Q93" s="1"/>
      <c r="R93" s="65" t="s">
        <v>566</v>
      </c>
      <c r="S93" s="8" t="s">
        <v>565</v>
      </c>
      <c r="T93" s="15">
        <f>wBOP!D39</f>
        <v>9.8573421849299692</v>
      </c>
      <c r="U93" s="173">
        <f>wBOP!E39</f>
        <v>4.6490925621123322</v>
      </c>
      <c r="V93" s="272">
        <f>[1]SUT!AD93</f>
        <v>23.06316605558645</v>
      </c>
      <c r="W93" s="272">
        <f>[1]SUT!U93</f>
        <v>16.055530388836178</v>
      </c>
      <c r="X93" s="1"/>
    </row>
    <row r="94" spans="1:24" x14ac:dyDescent="0.35">
      <c r="A94" s="1"/>
      <c r="B94" s="27" t="s">
        <v>535</v>
      </c>
      <c r="C94" s="8" t="s">
        <v>568</v>
      </c>
      <c r="D94" s="146"/>
      <c r="E94" s="146">
        <f t="shared" si="9"/>
        <v>4.3693666483263263</v>
      </c>
      <c r="F94" s="85">
        <v>1</v>
      </c>
      <c r="G94" s="146"/>
      <c r="H94" s="146">
        <f t="shared" si="11"/>
        <v>4.3693666483263263</v>
      </c>
      <c r="I94" s="146">
        <f t="shared" si="5"/>
        <v>4.3693666483263263</v>
      </c>
      <c r="J94" s="148"/>
      <c r="K94" s="146">
        <f t="shared" si="10"/>
        <v>0.97258508079433492</v>
      </c>
      <c r="L94" s="85">
        <v>1</v>
      </c>
      <c r="M94" s="146"/>
      <c r="N94" s="146">
        <f t="shared" si="12"/>
        <v>0.97258508079433492</v>
      </c>
      <c r="O94" s="146">
        <f t="shared" si="7"/>
        <v>1.0000646212308544</v>
      </c>
      <c r="P94" s="1"/>
      <c r="Q94" s="1"/>
      <c r="R94" s="65" t="s">
        <v>569</v>
      </c>
      <c r="S94" s="8" t="s">
        <v>568</v>
      </c>
      <c r="T94" s="15">
        <f>wBOP!D38</f>
        <v>0.48607194333193693</v>
      </c>
      <c r="U94" s="173">
        <f>wBOP!E38</f>
        <v>7.2448758770012009</v>
      </c>
      <c r="V94" s="272">
        <f>[1]SUT!AD94</f>
        <v>0.97258508079433492</v>
      </c>
      <c r="W94" s="272">
        <f>[1]SUT!U94</f>
        <v>4.3693666483263263</v>
      </c>
      <c r="X94" s="1"/>
    </row>
    <row r="95" spans="1:24" x14ac:dyDescent="0.35">
      <c r="A95" s="1"/>
      <c r="B95" s="27" t="s">
        <v>538</v>
      </c>
      <c r="C95" s="8" t="s">
        <v>571</v>
      </c>
      <c r="D95" s="146"/>
      <c r="E95" s="146">
        <f t="shared" si="9"/>
        <v>3.6903977263750571E-5</v>
      </c>
      <c r="F95" s="85">
        <v>1</v>
      </c>
      <c r="G95" s="146"/>
      <c r="H95" s="146">
        <f t="shared" si="11"/>
        <v>3.6903977263750571E-5</v>
      </c>
      <c r="I95" s="146">
        <f t="shared" si="5"/>
        <v>3.6903977263750571E-5</v>
      </c>
      <c r="J95" s="148"/>
      <c r="K95" s="146">
        <f t="shared" si="10"/>
        <v>9.2589184432851875E-5</v>
      </c>
      <c r="L95" s="85">
        <v>1</v>
      </c>
      <c r="M95" s="146"/>
      <c r="N95" s="146">
        <f t="shared" si="12"/>
        <v>9.2589184432851875E-5</v>
      </c>
      <c r="O95" s="146">
        <f t="shared" si="7"/>
        <v>9.5205210822572867E-5</v>
      </c>
      <c r="P95" s="1"/>
      <c r="Q95" s="1"/>
      <c r="R95" s="65" t="s">
        <v>572</v>
      </c>
      <c r="S95" s="8" t="s">
        <v>571</v>
      </c>
      <c r="T95" s="15"/>
      <c r="U95" s="173"/>
      <c r="V95" s="272">
        <f>[1]SUT!AD95</f>
        <v>9.2589184432851875E-5</v>
      </c>
      <c r="W95" s="272">
        <f>[1]SUT!U95</f>
        <v>3.6903977263750571E-5</v>
      </c>
      <c r="X95" s="1"/>
    </row>
    <row r="96" spans="1:24" x14ac:dyDescent="0.35">
      <c r="A96" s="1"/>
      <c r="B96" s="27" t="s">
        <v>541</v>
      </c>
      <c r="C96" s="8" t="s">
        <v>574</v>
      </c>
      <c r="D96" s="146"/>
      <c r="E96" s="146">
        <f t="shared" si="9"/>
        <v>0.14429110323241878</v>
      </c>
      <c r="F96" s="85">
        <v>1</v>
      </c>
      <c r="G96" s="146"/>
      <c r="H96" s="146">
        <f t="shared" si="11"/>
        <v>0.14429110323241878</v>
      </c>
      <c r="I96" s="146">
        <f t="shared" si="5"/>
        <v>0.14429110323241878</v>
      </c>
      <c r="J96" s="148"/>
      <c r="K96" s="146">
        <f t="shared" si="10"/>
        <v>0.36201506069994599</v>
      </c>
      <c r="L96" s="85">
        <v>1</v>
      </c>
      <c r="M96" s="146"/>
      <c r="N96" s="146">
        <f t="shared" si="12"/>
        <v>0.36201506069994599</v>
      </c>
      <c r="O96" s="146">
        <f t="shared" si="7"/>
        <v>0.3722434794733539</v>
      </c>
      <c r="P96" s="1"/>
      <c r="Q96" s="1"/>
      <c r="R96" s="65" t="s">
        <v>575</v>
      </c>
      <c r="S96" s="8" t="s">
        <v>574</v>
      </c>
      <c r="T96" s="15"/>
      <c r="U96" s="173"/>
      <c r="V96" s="272">
        <f>[1]SUT!AD96</f>
        <v>0.36201506069994599</v>
      </c>
      <c r="W96" s="272">
        <f>[1]SUT!U96</f>
        <v>0.14429110323241878</v>
      </c>
      <c r="X96" s="1"/>
    </row>
    <row r="97" spans="1:24" x14ac:dyDescent="0.35">
      <c r="A97" s="1"/>
      <c r="B97" s="27" t="s">
        <v>544</v>
      </c>
      <c r="C97" s="8" t="s">
        <v>179</v>
      </c>
      <c r="D97" s="146"/>
      <c r="E97" s="146">
        <f t="shared" si="9"/>
        <v>0.57335971493440918</v>
      </c>
      <c r="F97" s="85">
        <v>1</v>
      </c>
      <c r="G97" s="146"/>
      <c r="H97" s="146">
        <f t="shared" si="11"/>
        <v>0.57335971493440918</v>
      </c>
      <c r="I97" s="146">
        <f t="shared" si="5"/>
        <v>0.57335971493440918</v>
      </c>
      <c r="J97" s="148"/>
      <c r="K97" s="146">
        <f t="shared" si="10"/>
        <v>1.4385145539468647</v>
      </c>
      <c r="L97" s="85">
        <v>1</v>
      </c>
      <c r="M97" s="146"/>
      <c r="N97" s="146">
        <f t="shared" si="12"/>
        <v>1.4385145539468647</v>
      </c>
      <c r="O97" s="146">
        <f t="shared" si="7"/>
        <v>1.4791585239545268</v>
      </c>
      <c r="P97" s="1"/>
      <c r="Q97" s="1"/>
      <c r="R97" s="65" t="s">
        <v>576</v>
      </c>
      <c r="S97" s="8" t="s">
        <v>179</v>
      </c>
      <c r="T97" s="15"/>
      <c r="U97" s="173"/>
      <c r="V97" s="272">
        <f>[1]SUT!AD97</f>
        <v>1.4385145539468647</v>
      </c>
      <c r="W97" s="272">
        <f>[1]SUT!U97</f>
        <v>0.57335971493440918</v>
      </c>
      <c r="X97" s="1"/>
    </row>
    <row r="98" spans="1:24" x14ac:dyDescent="0.35">
      <c r="A98" s="1"/>
      <c r="B98" s="27" t="s">
        <v>547</v>
      </c>
      <c r="C98" s="8" t="s">
        <v>578</v>
      </c>
      <c r="D98" s="146"/>
      <c r="E98" s="146">
        <f t="shared" si="9"/>
        <v>30.1440024750584</v>
      </c>
      <c r="F98" s="85">
        <v>1</v>
      </c>
      <c r="G98" s="146"/>
      <c r="H98" s="146">
        <f t="shared" si="11"/>
        <v>30.1440024750584</v>
      </c>
      <c r="I98" s="146">
        <f t="shared" si="5"/>
        <v>30.1440024750584</v>
      </c>
      <c r="J98" s="148"/>
      <c r="K98" s="146">
        <f t="shared" si="10"/>
        <v>0.36129091524956014</v>
      </c>
      <c r="L98" s="85">
        <v>1</v>
      </c>
      <c r="M98" s="146"/>
      <c r="N98" s="146">
        <f t="shared" si="12"/>
        <v>0.36129091524956014</v>
      </c>
      <c r="O98" s="146">
        <f t="shared" si="7"/>
        <v>0.37149887392690167</v>
      </c>
      <c r="P98" s="1"/>
      <c r="Q98" s="1"/>
      <c r="R98" s="65" t="s">
        <v>579</v>
      </c>
      <c r="S98" s="8" t="s">
        <v>578</v>
      </c>
      <c r="T98" s="15"/>
      <c r="U98" s="173"/>
      <c r="V98" s="272">
        <f>[1]SUT!AD98</f>
        <v>0.36129091524956014</v>
      </c>
      <c r="W98" s="272">
        <f>[1]SUT!U98</f>
        <v>30.1440024750584</v>
      </c>
      <c r="X98" s="1"/>
    </row>
    <row r="99" spans="1:24" x14ac:dyDescent="0.35">
      <c r="A99" s="1"/>
      <c r="B99" s="27" t="s">
        <v>550</v>
      </c>
      <c r="C99" s="8" t="s">
        <v>581</v>
      </c>
      <c r="D99" s="146"/>
      <c r="E99" s="146">
        <f t="shared" si="9"/>
        <v>40.000134337000006</v>
      </c>
      <c r="F99" s="85">
        <v>1</v>
      </c>
      <c r="G99" s="146"/>
      <c r="H99" s="146">
        <f t="shared" si="11"/>
        <v>40.000134337000006</v>
      </c>
      <c r="I99" s="146">
        <f t="shared" si="5"/>
        <v>40.000134337000006</v>
      </c>
      <c r="J99" s="148"/>
      <c r="K99" s="146">
        <f t="shared" si="10"/>
        <v>0</v>
      </c>
      <c r="L99" s="85">
        <v>1</v>
      </c>
      <c r="M99" s="146"/>
      <c r="N99" s="146">
        <f t="shared" si="12"/>
        <v>0</v>
      </c>
      <c r="O99" s="146">
        <f t="shared" si="7"/>
        <v>0</v>
      </c>
      <c r="P99" s="1"/>
      <c r="Q99" s="1"/>
      <c r="R99" s="65" t="s">
        <v>582</v>
      </c>
      <c r="S99" s="8" t="s">
        <v>581</v>
      </c>
      <c r="T99" s="15"/>
      <c r="U99" s="173"/>
      <c r="V99" s="272">
        <f>[1]SUT!AD99</f>
        <v>0</v>
      </c>
      <c r="W99" s="272">
        <f>[1]SUT!U99</f>
        <v>40.000134337000006</v>
      </c>
      <c r="X99" s="1"/>
    </row>
    <row r="100" spans="1:24" x14ac:dyDescent="0.35">
      <c r="A100" s="1"/>
      <c r="B100" s="27" t="s">
        <v>553</v>
      </c>
      <c r="C100" s="8" t="s">
        <v>584</v>
      </c>
      <c r="D100" s="146"/>
      <c r="E100" s="146">
        <f t="shared" si="9"/>
        <v>64.40176725374441</v>
      </c>
      <c r="F100" s="85">
        <v>1</v>
      </c>
      <c r="G100" s="146"/>
      <c r="H100" s="146">
        <f t="shared" si="11"/>
        <v>64.40176725374441</v>
      </c>
      <c r="I100" s="146">
        <f t="shared" si="5"/>
        <v>64.40176725374441</v>
      </c>
      <c r="J100" s="148"/>
      <c r="K100" s="146">
        <f t="shared" si="10"/>
        <v>15.315674046294236</v>
      </c>
      <c r="L100" s="85">
        <v>1</v>
      </c>
      <c r="M100" s="146"/>
      <c r="N100" s="146">
        <f t="shared" si="12"/>
        <v>15.315674046294236</v>
      </c>
      <c r="O100" s="146">
        <f t="shared" si="7"/>
        <v>15.748405015109798</v>
      </c>
      <c r="P100" s="1"/>
      <c r="Q100" s="1"/>
      <c r="R100" s="65" t="s">
        <v>585</v>
      </c>
      <c r="S100" s="8" t="s">
        <v>584</v>
      </c>
      <c r="T100" s="15">
        <f>wBOP!D40</f>
        <v>0</v>
      </c>
      <c r="U100" s="173">
        <f>wBOP!E40</f>
        <v>0</v>
      </c>
      <c r="V100" s="272">
        <f>[1]SUT!AD100</f>
        <v>15.315674046294236</v>
      </c>
      <c r="W100" s="272">
        <f>[1]SUT!U100</f>
        <v>64.40176725374441</v>
      </c>
      <c r="X100" s="1"/>
    </row>
    <row r="101" spans="1:24" x14ac:dyDescent="0.35">
      <c r="A101" s="1"/>
      <c r="B101" s="27" t="s">
        <v>556</v>
      </c>
      <c r="C101" s="8" t="s">
        <v>587</v>
      </c>
      <c r="D101" s="146"/>
      <c r="E101" s="146">
        <f t="shared" si="9"/>
        <v>0</v>
      </c>
      <c r="F101" s="85">
        <v>1</v>
      </c>
      <c r="G101" s="146"/>
      <c r="H101" s="146">
        <f t="shared" si="11"/>
        <v>0</v>
      </c>
      <c r="I101" s="146">
        <f t="shared" si="5"/>
        <v>0</v>
      </c>
      <c r="J101" s="148"/>
      <c r="K101" s="146">
        <f t="shared" si="10"/>
        <v>0</v>
      </c>
      <c r="L101" s="85">
        <v>1</v>
      </c>
      <c r="M101" s="146"/>
      <c r="N101" s="146">
        <f t="shared" si="12"/>
        <v>0</v>
      </c>
      <c r="O101" s="146">
        <f t="shared" si="7"/>
        <v>0</v>
      </c>
      <c r="P101" s="1"/>
      <c r="Q101" s="1"/>
      <c r="R101" s="65" t="s">
        <v>588</v>
      </c>
      <c r="S101" s="8" t="s">
        <v>587</v>
      </c>
      <c r="T101" s="15"/>
      <c r="U101" s="173"/>
      <c r="V101" s="272">
        <f>[1]SUT!AD101</f>
        <v>0</v>
      </c>
      <c r="W101" s="272">
        <f>[1]SUT!U101</f>
        <v>0</v>
      </c>
      <c r="X101" s="1"/>
    </row>
    <row r="102" spans="1:24" x14ac:dyDescent="0.35">
      <c r="A102" s="1"/>
      <c r="B102" s="27" t="s">
        <v>174</v>
      </c>
      <c r="C102" s="16" t="s">
        <v>590</v>
      </c>
      <c r="D102" s="150"/>
      <c r="E102" s="150">
        <f t="shared" si="9"/>
        <v>10.487201002864426</v>
      </c>
      <c r="F102" s="137">
        <v>1</v>
      </c>
      <c r="G102" s="150"/>
      <c r="H102" s="150">
        <f t="shared" si="11"/>
        <v>10.487201002864426</v>
      </c>
      <c r="I102" s="150">
        <f t="shared" si="5"/>
        <v>10.487201002864426</v>
      </c>
      <c r="J102" s="152"/>
      <c r="K102" s="150">
        <f t="shared" si="10"/>
        <v>26.311564764386052</v>
      </c>
      <c r="L102" s="137">
        <v>1</v>
      </c>
      <c r="M102" s="150"/>
      <c r="N102" s="150">
        <f t="shared" si="12"/>
        <v>26.311564764386052</v>
      </c>
      <c r="O102" s="150">
        <f t="shared" si="7"/>
        <v>27.054975003930885</v>
      </c>
      <c r="P102" s="1"/>
      <c r="Q102" s="1"/>
      <c r="R102" s="65" t="s">
        <v>591</v>
      </c>
      <c r="S102" s="8" t="s">
        <v>590</v>
      </c>
      <c r="T102" s="15">
        <f>wBOP!D42</f>
        <v>4.6092283723162222</v>
      </c>
      <c r="U102" s="173">
        <f>wBOP!E42</f>
        <v>25.768485422147982</v>
      </c>
      <c r="V102" s="272">
        <f>[1]SUT!AD102</f>
        <v>26.311564764386052</v>
      </c>
      <c r="W102" s="272">
        <f>[1]SUT!U102</f>
        <v>10.487201002864426</v>
      </c>
      <c r="X102" s="1"/>
    </row>
    <row r="103" spans="1:24" x14ac:dyDescent="0.35">
      <c r="A103" s="1"/>
      <c r="B103" s="27" t="s">
        <v>175</v>
      </c>
      <c r="C103" s="8" t="s">
        <v>181</v>
      </c>
      <c r="D103" s="146"/>
      <c r="E103" s="146">
        <f t="shared" si="9"/>
        <v>0</v>
      </c>
      <c r="F103" s="85">
        <v>1</v>
      </c>
      <c r="G103" s="146"/>
      <c r="H103" s="146">
        <f t="shared" si="11"/>
        <v>0</v>
      </c>
      <c r="I103" s="146">
        <f t="shared" si="5"/>
        <v>0</v>
      </c>
      <c r="J103" s="148"/>
      <c r="K103" s="146">
        <f t="shared" si="10"/>
        <v>145.59946424825603</v>
      </c>
      <c r="L103" s="85">
        <v>1</v>
      </c>
      <c r="M103" s="146"/>
      <c r="N103" s="146">
        <f t="shared" si="12"/>
        <v>145.59946424825603</v>
      </c>
      <c r="O103" s="146">
        <f t="shared" si="7"/>
        <v>149.71324970965526</v>
      </c>
      <c r="P103" s="1"/>
      <c r="Q103" s="1"/>
      <c r="R103" s="65" t="s">
        <v>592</v>
      </c>
      <c r="S103" s="8" t="s">
        <v>181</v>
      </c>
      <c r="T103" s="15">
        <f>wBOP!D44</f>
        <v>224.12680481575589</v>
      </c>
      <c r="U103" s="173">
        <f>wBOP!E44</f>
        <v>89.250506738494011</v>
      </c>
      <c r="V103" s="272">
        <f>[1]SUT!AD103</f>
        <v>145.59946424825603</v>
      </c>
      <c r="W103" s="272">
        <f>[1]SUT!U103</f>
        <v>0</v>
      </c>
      <c r="X103" s="1"/>
    </row>
    <row r="104" spans="1:24" x14ac:dyDescent="0.35">
      <c r="A104" s="1"/>
      <c r="B104" s="27" t="s">
        <v>559</v>
      </c>
      <c r="C104" s="8" t="s">
        <v>183</v>
      </c>
      <c r="D104" s="146"/>
      <c r="E104" s="146">
        <f t="shared" si="9"/>
        <v>0</v>
      </c>
      <c r="F104" s="85">
        <v>1</v>
      </c>
      <c r="G104" s="146"/>
      <c r="H104" s="146">
        <f t="shared" si="11"/>
        <v>0</v>
      </c>
      <c r="I104" s="146">
        <f t="shared" si="5"/>
        <v>0</v>
      </c>
      <c r="J104" s="148"/>
      <c r="K104" s="146">
        <f t="shared" si="10"/>
        <v>0</v>
      </c>
      <c r="L104" s="85">
        <v>1</v>
      </c>
      <c r="M104" s="146"/>
      <c r="N104" s="146">
        <f t="shared" si="12"/>
        <v>0</v>
      </c>
      <c r="O104" s="146">
        <f t="shared" si="7"/>
        <v>0</v>
      </c>
      <c r="P104" s="1"/>
      <c r="Q104" s="1"/>
      <c r="R104" s="65" t="s">
        <v>184</v>
      </c>
      <c r="S104" s="8" t="s">
        <v>183</v>
      </c>
      <c r="T104" s="15"/>
      <c r="U104" s="173"/>
      <c r="V104" s="272">
        <f>[1]SUT!AD104</f>
        <v>0</v>
      </c>
      <c r="W104" s="272">
        <f>[1]SUT!U104</f>
        <v>0</v>
      </c>
      <c r="X104" s="1"/>
    </row>
    <row r="105" spans="1:24" x14ac:dyDescent="0.35">
      <c r="A105" s="1"/>
      <c r="B105" s="27" t="s">
        <v>560</v>
      </c>
      <c r="C105" s="8" t="s">
        <v>186</v>
      </c>
      <c r="D105" s="146"/>
      <c r="E105" s="146">
        <f t="shared" si="9"/>
        <v>8.442466198211861E-3</v>
      </c>
      <c r="F105" s="85">
        <v>1</v>
      </c>
      <c r="G105" s="146"/>
      <c r="H105" s="146">
        <f t="shared" si="11"/>
        <v>8.442466198211861E-3</v>
      </c>
      <c r="I105" s="146">
        <f t="shared" si="5"/>
        <v>8.442466198211861E-3</v>
      </c>
      <c r="J105" s="148"/>
      <c r="K105" s="146">
        <f t="shared" si="10"/>
        <v>2.1181485515984543E-2</v>
      </c>
      <c r="L105" s="85">
        <v>1</v>
      </c>
      <c r="M105" s="146"/>
      <c r="N105" s="146">
        <f t="shared" si="12"/>
        <v>2.1181485515984543E-2</v>
      </c>
      <c r="O105" s="146">
        <f t="shared" si="7"/>
        <v>2.1779949855234605E-2</v>
      </c>
      <c r="P105" s="1"/>
      <c r="Q105" s="1"/>
      <c r="R105" s="65" t="s">
        <v>593</v>
      </c>
      <c r="S105" s="8" t="s">
        <v>186</v>
      </c>
      <c r="T105" s="15"/>
      <c r="U105" s="173"/>
      <c r="V105" s="272">
        <f>[1]SUT!AD105</f>
        <v>2.1181485515984543E-2</v>
      </c>
      <c r="W105" s="272">
        <f>[1]SUT!U105</f>
        <v>8.442466198211861E-3</v>
      </c>
      <c r="X105" s="1"/>
    </row>
    <row r="106" spans="1:24" x14ac:dyDescent="0.35">
      <c r="A106" s="1"/>
      <c r="B106" s="27" t="s">
        <v>563</v>
      </c>
      <c r="C106" s="8" t="s">
        <v>595</v>
      </c>
      <c r="D106" s="146"/>
      <c r="E106" s="146">
        <f t="shared" si="9"/>
        <v>0</v>
      </c>
      <c r="F106" s="85">
        <v>1</v>
      </c>
      <c r="G106" s="146"/>
      <c r="H106" s="146">
        <f t="shared" si="11"/>
        <v>0</v>
      </c>
      <c r="I106" s="146">
        <f t="shared" si="5"/>
        <v>0</v>
      </c>
      <c r="J106" s="148"/>
      <c r="K106" s="146">
        <f t="shared" si="10"/>
        <v>0</v>
      </c>
      <c r="L106" s="85">
        <v>1</v>
      </c>
      <c r="M106" s="146"/>
      <c r="N106" s="146">
        <f t="shared" si="12"/>
        <v>0</v>
      </c>
      <c r="O106" s="146">
        <f t="shared" si="7"/>
        <v>0</v>
      </c>
      <c r="P106" s="1"/>
      <c r="Q106" s="1"/>
      <c r="R106" s="65" t="s">
        <v>596</v>
      </c>
      <c r="S106" s="8" t="s">
        <v>595</v>
      </c>
      <c r="T106" s="15"/>
      <c r="U106" s="173"/>
      <c r="V106" s="272">
        <f>[1]SUT!AD106</f>
        <v>0</v>
      </c>
      <c r="W106" s="272">
        <f>[1]SUT!U106</f>
        <v>0</v>
      </c>
      <c r="X106" s="1"/>
    </row>
    <row r="107" spans="1:24" x14ac:dyDescent="0.35">
      <c r="A107" s="1"/>
      <c r="B107" s="27" t="s">
        <v>566</v>
      </c>
      <c r="C107" s="8" t="s">
        <v>598</v>
      </c>
      <c r="D107" s="146"/>
      <c r="E107" s="146">
        <f t="shared" si="9"/>
        <v>2.9214774687768956E-5</v>
      </c>
      <c r="F107" s="85">
        <v>1</v>
      </c>
      <c r="G107" s="146"/>
      <c r="H107" s="146">
        <f t="shared" si="11"/>
        <v>2.9214774687768956E-5</v>
      </c>
      <c r="I107" s="146">
        <f t="shared" si="5"/>
        <v>2.9214774687768956E-5</v>
      </c>
      <c r="J107" s="148"/>
      <c r="K107" s="146">
        <f t="shared" si="10"/>
        <v>7.3297578263659057E-5</v>
      </c>
      <c r="L107" s="85">
        <v>1</v>
      </c>
      <c r="M107" s="146"/>
      <c r="N107" s="146">
        <f t="shared" si="12"/>
        <v>7.3297578263659057E-5</v>
      </c>
      <c r="O107" s="146">
        <f t="shared" si="7"/>
        <v>7.5368537201410946E-5</v>
      </c>
      <c r="P107" s="1"/>
      <c r="Q107" s="1"/>
      <c r="R107" s="65" t="s">
        <v>599</v>
      </c>
      <c r="S107" s="8" t="s">
        <v>598</v>
      </c>
      <c r="T107" s="15">
        <f>wBOP!D43</f>
        <v>0</v>
      </c>
      <c r="U107" s="173">
        <f>wBOP!E43</f>
        <v>0</v>
      </c>
      <c r="V107" s="272">
        <f>[1]SUT!AD107</f>
        <v>7.3297578263659057E-5</v>
      </c>
      <c r="W107" s="272">
        <f>[1]SUT!U107</f>
        <v>2.9214774687768956E-5</v>
      </c>
      <c r="X107" s="1"/>
    </row>
    <row r="108" spans="1:24" x14ac:dyDescent="0.35">
      <c r="A108" s="1"/>
      <c r="B108" s="27" t="s">
        <v>569</v>
      </c>
      <c r="C108" s="8" t="s">
        <v>601</v>
      </c>
      <c r="D108" s="146"/>
      <c r="E108" s="146">
        <f t="shared" si="9"/>
        <v>0.16300897499632369</v>
      </c>
      <c r="F108" s="85">
        <v>1</v>
      </c>
      <c r="G108" s="146"/>
      <c r="H108" s="146">
        <f t="shared" si="11"/>
        <v>0.16300897499632369</v>
      </c>
      <c r="I108" s="146">
        <f t="shared" si="5"/>
        <v>0.16300897499632369</v>
      </c>
      <c r="J108" s="148"/>
      <c r="K108" s="146">
        <f t="shared" si="10"/>
        <v>0.43518114838537747</v>
      </c>
      <c r="L108" s="85">
        <v>1</v>
      </c>
      <c r="M108" s="146"/>
      <c r="N108" s="146">
        <f t="shared" si="12"/>
        <v>0.43518114838537747</v>
      </c>
      <c r="O108" s="146">
        <f t="shared" si="7"/>
        <v>0.447476810945305</v>
      </c>
      <c r="P108" s="1"/>
      <c r="Q108" s="1"/>
      <c r="R108" s="65" t="s">
        <v>602</v>
      </c>
      <c r="S108" s="8" t="s">
        <v>601</v>
      </c>
      <c r="T108" s="15"/>
      <c r="U108" s="173"/>
      <c r="V108" s="272">
        <f>[1]SUT!AD108</f>
        <v>0.43518114838537747</v>
      </c>
      <c r="W108" s="272">
        <f>[1]SUT!U108</f>
        <v>0.16300897499632369</v>
      </c>
      <c r="X108" s="1"/>
    </row>
    <row r="109" spans="1:24" x14ac:dyDescent="0.35">
      <c r="A109" s="1"/>
      <c r="B109" s="27" t="s">
        <v>572</v>
      </c>
      <c r="C109" s="8" t="s">
        <v>188</v>
      </c>
      <c r="D109" s="146"/>
      <c r="E109" s="146">
        <f t="shared" si="9"/>
        <v>0.30154208699265977</v>
      </c>
      <c r="F109" s="85">
        <v>1</v>
      </c>
      <c r="G109" s="146"/>
      <c r="H109" s="146">
        <f t="shared" si="11"/>
        <v>0.30154208699265977</v>
      </c>
      <c r="I109" s="146">
        <f t="shared" si="5"/>
        <v>0.30154208699265977</v>
      </c>
      <c r="J109" s="148"/>
      <c r="K109" s="146">
        <f t="shared" si="10"/>
        <v>0.75249436481556486</v>
      </c>
      <c r="L109" s="85">
        <v>1</v>
      </c>
      <c r="M109" s="146"/>
      <c r="N109" s="146">
        <f t="shared" si="12"/>
        <v>0.75249436481556486</v>
      </c>
      <c r="O109" s="146">
        <f t="shared" si="7"/>
        <v>0.77375543465360297</v>
      </c>
      <c r="P109" s="1"/>
      <c r="Q109" s="1"/>
      <c r="R109" s="65" t="s">
        <v>603</v>
      </c>
      <c r="S109" s="8" t="s">
        <v>188</v>
      </c>
      <c r="T109" s="15"/>
      <c r="U109" s="173"/>
      <c r="V109" s="272">
        <f>[1]SUT!AD109</f>
        <v>0.75249436481556486</v>
      </c>
      <c r="W109" s="272">
        <f>[1]SUT!U109</f>
        <v>0.30154208699265977</v>
      </c>
      <c r="X109" s="1"/>
    </row>
    <row r="110" spans="1:24" x14ac:dyDescent="0.35">
      <c r="A110" s="1"/>
      <c r="B110" s="27" t="s">
        <v>575</v>
      </c>
      <c r="C110" s="8" t="s">
        <v>605</v>
      </c>
      <c r="D110" s="146"/>
      <c r="E110" s="146">
        <f t="shared" si="9"/>
        <v>0</v>
      </c>
      <c r="F110" s="85">
        <v>1</v>
      </c>
      <c r="G110" s="146"/>
      <c r="H110" s="146">
        <f t="shared" si="11"/>
        <v>0</v>
      </c>
      <c r="I110" s="146">
        <f t="shared" si="5"/>
        <v>0</v>
      </c>
      <c r="J110" s="148"/>
      <c r="K110" s="146">
        <f t="shared" si="10"/>
        <v>0</v>
      </c>
      <c r="L110" s="85">
        <v>1</v>
      </c>
      <c r="M110" s="146"/>
      <c r="N110" s="146">
        <f t="shared" si="12"/>
        <v>0</v>
      </c>
      <c r="O110" s="146">
        <f t="shared" si="7"/>
        <v>0</v>
      </c>
      <c r="P110" s="1"/>
      <c r="Q110" s="1"/>
      <c r="R110" s="65" t="s">
        <v>606</v>
      </c>
      <c r="S110" s="8" t="s">
        <v>605</v>
      </c>
      <c r="T110" s="15"/>
      <c r="U110" s="173"/>
      <c r="V110" s="272">
        <f>[1]SUT!AD110</f>
        <v>0</v>
      </c>
      <c r="W110" s="272">
        <f>[1]SUT!U110</f>
        <v>0</v>
      </c>
      <c r="X110" s="1"/>
    </row>
    <row r="111" spans="1:24" x14ac:dyDescent="0.35">
      <c r="A111" s="1"/>
      <c r="B111" s="27" t="s">
        <v>576</v>
      </c>
      <c r="C111" s="8" t="s">
        <v>956</v>
      </c>
      <c r="D111" s="146"/>
      <c r="E111" s="146">
        <f t="shared" si="9"/>
        <v>308.31260369398461</v>
      </c>
      <c r="F111" s="85">
        <v>1</v>
      </c>
      <c r="G111" s="146"/>
      <c r="H111" s="146">
        <f t="shared" si="11"/>
        <v>308.31260369398461</v>
      </c>
      <c r="I111" s="146">
        <f t="shared" si="5"/>
        <v>308.31260369398461</v>
      </c>
      <c r="J111" s="148"/>
      <c r="K111" s="146">
        <f t="shared" si="10"/>
        <v>316.87119349683275</v>
      </c>
      <c r="L111" s="85">
        <v>1</v>
      </c>
      <c r="M111" s="146"/>
      <c r="N111" s="146">
        <f t="shared" si="12"/>
        <v>316.87119349683275</v>
      </c>
      <c r="O111" s="146">
        <f t="shared" si="7"/>
        <v>325.82411180373583</v>
      </c>
      <c r="P111" s="1"/>
      <c r="Q111" s="1"/>
      <c r="R111" s="27" t="s">
        <v>576</v>
      </c>
      <c r="S111" s="8" t="s">
        <v>956</v>
      </c>
      <c r="T111" s="15">
        <f>wBOP!D34</f>
        <v>316.87432468268292</v>
      </c>
      <c r="U111" s="173">
        <f>wBOP!E34</f>
        <v>308.31565030750437</v>
      </c>
      <c r="V111" s="272">
        <f>[1]SUT!AD111</f>
        <v>316.87119349683275</v>
      </c>
      <c r="W111" s="272">
        <f>[1]SUT!U111</f>
        <v>308.31260369398461</v>
      </c>
      <c r="X111" s="1"/>
    </row>
    <row r="112" spans="1:24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</sheetData>
  <mergeCells count="4">
    <mergeCell ref="G6:H6"/>
    <mergeCell ref="M6:N6"/>
    <mergeCell ref="J6:K6"/>
    <mergeCell ref="D6:E6"/>
  </mergeCells>
  <conditionalFormatting sqref="C8:C111">
    <cfRule type="cellIs" dxfId="62" priority="2" operator="lessThan">
      <formula>0</formula>
    </cfRule>
  </conditionalFormatting>
  <conditionalFormatting sqref="F8:F111">
    <cfRule type="cellIs" dxfId="61" priority="35" operator="equal">
      <formula>1</formula>
    </cfRule>
    <cfRule type="cellIs" dxfId="60" priority="36" operator="greaterThan">
      <formula>1</formula>
    </cfRule>
    <cfRule type="cellIs" dxfId="59" priority="37" operator="lessThan">
      <formula>1</formula>
    </cfRule>
  </conditionalFormatting>
  <conditionalFormatting sqref="L8:L111">
    <cfRule type="cellIs" dxfId="58" priority="14" operator="equal">
      <formula>1</formula>
    </cfRule>
    <cfRule type="cellIs" dxfId="57" priority="15" operator="greaterThan">
      <formula>1</formula>
    </cfRule>
    <cfRule type="cellIs" dxfId="56" priority="16" operator="lessThan">
      <formula>1</formula>
    </cfRule>
  </conditionalFormatting>
  <conditionalFormatting sqref="S111">
    <cfRule type="cellIs" dxfId="55" priority="1" operator="lessThan">
      <formula>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4999D-2477-4D6F-8BDD-3D5046B46E2F}">
  <sheetPr>
    <tabColor theme="9" tint="-0.499984740745262"/>
  </sheetPr>
  <dimension ref="A1:BA112"/>
  <sheetViews>
    <sheetView showZeros="0" zoomScaleNormal="100" workbookViewId="0">
      <pane xSplit="3" ySplit="7" topLeftCell="D8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ColWidth="0" defaultRowHeight="14.5" zeroHeight="1" x14ac:dyDescent="0.35"/>
  <cols>
    <col min="1" max="1" width="2.26953125" customWidth="1"/>
    <col min="2" max="32" width="8.81640625" customWidth="1"/>
    <col min="33" max="53" width="0" hidden="1" customWidth="1"/>
    <col min="54" max="16384" width="8.81640625" hidden="1"/>
  </cols>
  <sheetData>
    <row r="1" spans="1:32" ht="18.5" x14ac:dyDescent="0.45">
      <c r="A1" s="263" t="s">
        <v>459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3"/>
      <c r="W1" s="263"/>
      <c r="X1" s="263"/>
      <c r="Y1" s="263"/>
      <c r="Z1" s="263"/>
      <c r="AA1" s="263"/>
      <c r="AB1" s="263"/>
      <c r="AC1" s="263"/>
      <c r="AD1" s="263"/>
      <c r="AE1" s="263"/>
      <c r="AF1" s="263"/>
    </row>
    <row r="2" spans="1:32" x14ac:dyDescent="0.35">
      <c r="A2" s="2" t="s">
        <v>267</v>
      </c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6"/>
      <c r="P3" s="1"/>
      <c r="Q3" s="1"/>
      <c r="R3" s="1"/>
      <c r="S3" s="6"/>
      <c r="T3" s="1"/>
      <c r="U3" s="1"/>
      <c r="V3" s="1"/>
      <c r="W3" s="1"/>
      <c r="X3" s="1"/>
      <c r="Y3" s="1"/>
      <c r="Z3" s="1"/>
      <c r="AA3" s="6"/>
      <c r="AB3" s="1"/>
      <c r="AC3" s="1"/>
      <c r="AD3" s="1"/>
      <c r="AE3" s="1"/>
      <c r="AF3" s="1"/>
    </row>
    <row r="4" spans="1:32" x14ac:dyDescent="0.35">
      <c r="A4" s="1"/>
      <c r="B4" s="1"/>
      <c r="C4" s="1"/>
      <c r="D4" s="3" t="s">
        <v>1120</v>
      </c>
      <c r="E4" s="1"/>
      <c r="F4" s="6">
        <f>SUM(F8:F111)</f>
        <v>-83.113856532311729</v>
      </c>
      <c r="G4" s="14">
        <f>wMAC!L39</f>
        <v>-85.334627234536825</v>
      </c>
      <c r="H4" s="3" t="s">
        <v>1121</v>
      </c>
      <c r="I4" s="1"/>
      <c r="J4" s="6">
        <f>SUM(J8:J111)</f>
        <v>107.18494148900012</v>
      </c>
      <c r="K4" s="14">
        <f>wMAC!L40</f>
        <v>99.754256577343369</v>
      </c>
      <c r="L4" s="3" t="s">
        <v>227</v>
      </c>
      <c r="M4" s="1"/>
      <c r="N4" s="6">
        <f>SUM(N8:N111)</f>
        <v>0</v>
      </c>
      <c r="O4" s="14">
        <f>wMAC!L41</f>
        <v>0</v>
      </c>
      <c r="P4" s="3" t="s">
        <v>1034</v>
      </c>
      <c r="Q4" s="1"/>
      <c r="R4" s="6">
        <f>SUM(R8:R111)</f>
        <v>69.796769792000077</v>
      </c>
      <c r="S4" s="14">
        <f>wMAC!L42</f>
        <v>64.958050873363362</v>
      </c>
      <c r="T4" s="3" t="s">
        <v>1122</v>
      </c>
      <c r="U4" s="1"/>
      <c r="V4" s="6">
        <f>SUM(V8:V111)</f>
        <v>-29.353757864752616</v>
      </c>
      <c r="W4" s="14">
        <f>wMAC!L43</f>
        <v>-30.138079134226004</v>
      </c>
      <c r="X4" s="3" t="s">
        <v>1036</v>
      </c>
      <c r="Y4" s="1"/>
      <c r="Z4" s="6">
        <f>SUM(Z8:Z111)</f>
        <v>387.07102101219368</v>
      </c>
      <c r="AA4" s="14">
        <f>wMAC!L44</f>
        <v>397.41341178803322</v>
      </c>
      <c r="AB4" s="3" t="s">
        <v>1035</v>
      </c>
      <c r="AC4" s="1"/>
      <c r="AD4" s="6">
        <f>SUM(AD8:AD111)</f>
        <v>201.50029790557502</v>
      </c>
      <c r="AE4" s="14">
        <f>wMAC!L45</f>
        <v>206.88430938992195</v>
      </c>
      <c r="AF4" s="1"/>
    </row>
    <row r="5" spans="1:32" x14ac:dyDescent="0.35">
      <c r="A5" s="1"/>
      <c r="B5" s="1"/>
      <c r="C5" s="1"/>
      <c r="D5" s="40" t="s">
        <v>407</v>
      </c>
      <c r="E5" s="40" t="s">
        <v>408</v>
      </c>
      <c r="F5" s="40" t="s">
        <v>407</v>
      </c>
      <c r="G5" s="40" t="s">
        <v>460</v>
      </c>
      <c r="H5" s="84" t="s">
        <v>407</v>
      </c>
      <c r="I5" s="40" t="s">
        <v>408</v>
      </c>
      <c r="J5" s="40" t="s">
        <v>407</v>
      </c>
      <c r="K5" s="40" t="s">
        <v>460</v>
      </c>
      <c r="L5" s="84" t="s">
        <v>407</v>
      </c>
      <c r="M5" s="40" t="s">
        <v>408</v>
      </c>
      <c r="N5" s="40" t="s">
        <v>407</v>
      </c>
      <c r="O5" s="40" t="s">
        <v>460</v>
      </c>
      <c r="P5" s="84" t="s">
        <v>407</v>
      </c>
      <c r="Q5" s="40" t="s">
        <v>408</v>
      </c>
      <c r="R5" s="40" t="s">
        <v>407</v>
      </c>
      <c r="S5" s="40" t="s">
        <v>460</v>
      </c>
      <c r="T5" s="84" t="s">
        <v>407</v>
      </c>
      <c r="U5" s="40" t="s">
        <v>408</v>
      </c>
      <c r="V5" s="40" t="s">
        <v>407</v>
      </c>
      <c r="W5" s="40" t="s">
        <v>460</v>
      </c>
      <c r="X5" s="84" t="s">
        <v>407</v>
      </c>
      <c r="Y5" s="40" t="s">
        <v>408</v>
      </c>
      <c r="Z5" s="40" t="s">
        <v>407</v>
      </c>
      <c r="AA5" s="40" t="s">
        <v>460</v>
      </c>
      <c r="AB5" s="84" t="s">
        <v>407</v>
      </c>
      <c r="AC5" s="40" t="s">
        <v>408</v>
      </c>
      <c r="AD5" s="40" t="s">
        <v>407</v>
      </c>
      <c r="AE5" s="40" t="s">
        <v>460</v>
      </c>
      <c r="AF5" s="1"/>
    </row>
    <row r="6" spans="1:32" x14ac:dyDescent="0.35">
      <c r="A6" s="1"/>
      <c r="B6" s="1"/>
      <c r="C6" s="1"/>
      <c r="D6" s="40" t="s">
        <v>461</v>
      </c>
      <c r="E6" s="40" t="s">
        <v>412</v>
      </c>
      <c r="F6" s="40" t="s">
        <v>440</v>
      </c>
      <c r="G6" s="40" t="s">
        <v>440</v>
      </c>
      <c r="H6" s="84" t="s">
        <v>461</v>
      </c>
      <c r="I6" s="40" t="s">
        <v>412</v>
      </c>
      <c r="J6" s="40" t="s">
        <v>440</v>
      </c>
      <c r="K6" s="40" t="s">
        <v>440</v>
      </c>
      <c r="L6" s="84" t="s">
        <v>461</v>
      </c>
      <c r="M6" s="40" t="s">
        <v>412</v>
      </c>
      <c r="N6" s="40" t="s">
        <v>440</v>
      </c>
      <c r="O6" s="40" t="s">
        <v>440</v>
      </c>
      <c r="P6" s="84" t="s">
        <v>461</v>
      </c>
      <c r="Q6" s="40" t="s">
        <v>412</v>
      </c>
      <c r="R6" s="40" t="s">
        <v>440</v>
      </c>
      <c r="S6" s="40" t="s">
        <v>440</v>
      </c>
      <c r="T6" s="84" t="s">
        <v>461</v>
      </c>
      <c r="U6" s="40" t="s">
        <v>412</v>
      </c>
      <c r="V6" s="40" t="s">
        <v>440</v>
      </c>
      <c r="W6" s="40" t="s">
        <v>440</v>
      </c>
      <c r="X6" s="84" t="s">
        <v>461</v>
      </c>
      <c r="Y6" s="40" t="s">
        <v>412</v>
      </c>
      <c r="Z6" s="40" t="s">
        <v>440</v>
      </c>
      <c r="AA6" s="40" t="s">
        <v>440</v>
      </c>
      <c r="AB6" s="84" t="s">
        <v>461</v>
      </c>
      <c r="AC6" s="40" t="s">
        <v>412</v>
      </c>
      <c r="AD6" s="40" t="s">
        <v>440</v>
      </c>
      <c r="AE6" s="40" t="s">
        <v>440</v>
      </c>
      <c r="AF6" s="1"/>
    </row>
    <row r="7" spans="1:32" x14ac:dyDescent="0.35">
      <c r="A7" s="1"/>
      <c r="B7" s="1"/>
      <c r="C7" s="1"/>
      <c r="D7" s="40" t="s">
        <v>416</v>
      </c>
      <c r="E7" s="40"/>
      <c r="F7" s="40" t="s">
        <v>415</v>
      </c>
      <c r="G7" s="40" t="s">
        <v>415</v>
      </c>
      <c r="H7" s="84" t="s">
        <v>416</v>
      </c>
      <c r="I7" s="40"/>
      <c r="J7" s="40" t="s">
        <v>415</v>
      </c>
      <c r="K7" s="40" t="s">
        <v>415</v>
      </c>
      <c r="L7" s="84" t="s">
        <v>416</v>
      </c>
      <c r="M7" s="40"/>
      <c r="N7" s="40" t="s">
        <v>415</v>
      </c>
      <c r="O7" s="40" t="s">
        <v>415</v>
      </c>
      <c r="P7" s="84" t="s">
        <v>416</v>
      </c>
      <c r="Q7" s="40"/>
      <c r="R7" s="40" t="s">
        <v>415</v>
      </c>
      <c r="S7" s="40" t="s">
        <v>415</v>
      </c>
      <c r="T7" s="84" t="s">
        <v>416</v>
      </c>
      <c r="U7" s="40"/>
      <c r="V7" s="40" t="s">
        <v>415</v>
      </c>
      <c r="W7" s="40" t="s">
        <v>415</v>
      </c>
      <c r="X7" s="84" t="s">
        <v>416</v>
      </c>
      <c r="Y7" s="40"/>
      <c r="Z7" s="40" t="s">
        <v>415</v>
      </c>
      <c r="AA7" s="40" t="s">
        <v>415</v>
      </c>
      <c r="AB7" s="84" t="s">
        <v>416</v>
      </c>
      <c r="AC7" s="40"/>
      <c r="AD7" s="40" t="s">
        <v>415</v>
      </c>
      <c r="AE7" s="40" t="s">
        <v>415</v>
      </c>
      <c r="AF7" s="1"/>
    </row>
    <row r="8" spans="1:32" x14ac:dyDescent="0.35">
      <c r="A8" s="1"/>
      <c r="B8" s="27" t="s">
        <v>916</v>
      </c>
      <c r="C8" s="8" t="s">
        <v>11</v>
      </c>
      <c r="D8" s="7">
        <f>xTAX!AF7</f>
        <v>0</v>
      </c>
      <c r="E8" s="195">
        <v>1</v>
      </c>
      <c r="F8" s="146">
        <f>E8*D8*SUP!A8</f>
        <v>0</v>
      </c>
      <c r="G8" s="147">
        <f>IF(F$4,F8/F$4*G$4,0)</f>
        <v>0</v>
      </c>
      <c r="H8" s="7">
        <f>xTAX!AG7</f>
        <v>0</v>
      </c>
      <c r="I8" s="195">
        <v>1</v>
      </c>
      <c r="J8" s="146">
        <f>I8*H8*SUT!D8</f>
        <v>0</v>
      </c>
      <c r="K8" s="147">
        <f>IF(J$4,J8/J$4*K$4,0)</f>
        <v>0</v>
      </c>
      <c r="L8" s="7">
        <f>xTAX!AH7</f>
        <v>0</v>
      </c>
      <c r="M8" s="195">
        <v>1</v>
      </c>
      <c r="N8" s="146">
        <f>M8*L8*SUT!V8</f>
        <v>0</v>
      </c>
      <c r="O8" s="147">
        <f>IF(N$4,N8/N$4*O$4,0)</f>
        <v>0</v>
      </c>
      <c r="P8" s="7">
        <f>xTAX!AI7</f>
        <v>0</v>
      </c>
      <c r="Q8" s="195">
        <v>1</v>
      </c>
      <c r="R8" s="146">
        <f>Q8*P8*SUT!D8</f>
        <v>0</v>
      </c>
      <c r="S8" s="147">
        <f>IF(R$4,R8/R$4*S$4,0)</f>
        <v>0</v>
      </c>
      <c r="T8" s="7">
        <f>xTAX!AJ7</f>
        <v>0</v>
      </c>
      <c r="U8" s="195">
        <v>1</v>
      </c>
      <c r="V8" s="146">
        <f>U8*T8*SUM(SUT!C8:D8)</f>
        <v>0</v>
      </c>
      <c r="W8" s="147">
        <f>IF(V$4,V8/V$4*W$4,0)</f>
        <v>0</v>
      </c>
      <c r="X8" s="7">
        <f>xTAX!AK7</f>
        <v>3.1496774617821642E-4</v>
      </c>
      <c r="Y8" s="195">
        <v>1</v>
      </c>
      <c r="Z8" s="146">
        <f>Y8*X8*SUM(SUT!C8:D8)</f>
        <v>1.4563965058790214E-2</v>
      </c>
      <c r="AA8" s="147">
        <f>IF(Z$4,Z8/Z$4*AA$4,0)</f>
        <v>1.4953108677679048E-2</v>
      </c>
      <c r="AB8" s="7">
        <f>xTAX!AL7</f>
        <v>0</v>
      </c>
      <c r="AC8" s="195">
        <v>1</v>
      </c>
      <c r="AD8" s="146">
        <f>AC8*AB8*SUM(SUT!C8:D8)</f>
        <v>0</v>
      </c>
      <c r="AE8" s="147">
        <f>IF(AD$4,AD8/AD$4*AE$4,0)</f>
        <v>0</v>
      </c>
      <c r="AF8" s="1"/>
    </row>
    <row r="9" spans="1:32" x14ac:dyDescent="0.35">
      <c r="A9" s="1"/>
      <c r="B9" s="27" t="s">
        <v>917</v>
      </c>
      <c r="C9" s="8" t="s">
        <v>6</v>
      </c>
      <c r="D9" s="7">
        <f>xTAX!AF8</f>
        <v>0</v>
      </c>
      <c r="E9" s="195">
        <v>1</v>
      </c>
      <c r="F9" s="146">
        <f>E9*D9*SUP!A9</f>
        <v>0</v>
      </c>
      <c r="G9" s="147">
        <f t="shared" ref="G9:G72" si="0">IF(F$4,F9/F$4*G$4,0)</f>
        <v>0</v>
      </c>
      <c r="H9" s="7">
        <f>xTAX!AG8</f>
        <v>2.284881822602507E-2</v>
      </c>
      <c r="I9" s="195">
        <v>1</v>
      </c>
      <c r="J9" s="146">
        <f>I9*H9*SUT!D9</f>
        <v>0.5792136115919474</v>
      </c>
      <c r="K9" s="147">
        <f t="shared" ref="K9:K72" si="1">IF(J$4,J9/J$4*K$4,0)</f>
        <v>0.53905914787258069</v>
      </c>
      <c r="L9" s="7">
        <f>xTAX!AH8</f>
        <v>0</v>
      </c>
      <c r="M9" s="195">
        <v>1</v>
      </c>
      <c r="N9" s="146">
        <f>M9*L9*SUT!V9</f>
        <v>0</v>
      </c>
      <c r="O9" s="147">
        <f t="shared" ref="O9:O72" si="2">IF(N$4,N9/N$4*O$4,0)</f>
        <v>0</v>
      </c>
      <c r="P9" s="7">
        <f>xTAX!AI8</f>
        <v>0</v>
      </c>
      <c r="Q9" s="195">
        <v>1</v>
      </c>
      <c r="R9" s="146">
        <f>Q9*P9*SUT!D9</f>
        <v>0</v>
      </c>
      <c r="S9" s="147">
        <f t="shared" ref="S9:S72" si="3">IF(R$4,R9/R$4*S$4,0)</f>
        <v>0</v>
      </c>
      <c r="T9" s="7">
        <f>xTAX!AJ8</f>
        <v>0</v>
      </c>
      <c r="U9" s="195">
        <v>1</v>
      </c>
      <c r="V9" s="146">
        <f>U9*T9*SUM(SUT!C9:D9)</f>
        <v>0</v>
      </c>
      <c r="W9" s="147">
        <f t="shared" ref="W9:W72" si="4">IF(V$4,V9/V$4*W$4,0)</f>
        <v>0</v>
      </c>
      <c r="X9" s="7">
        <f>xTAX!AK8</f>
        <v>2.579409921937491E-4</v>
      </c>
      <c r="Y9" s="195">
        <v>1</v>
      </c>
      <c r="Z9" s="146">
        <f>Y9*X9*SUM(SUT!C9:D9)</f>
        <v>3.1846040428819375E-2</v>
      </c>
      <c r="AA9" s="147">
        <f t="shared" ref="AA9:AA72" si="5">IF(Z$4,Z9/Z$4*AA$4,0)</f>
        <v>3.2696954542505138E-2</v>
      </c>
      <c r="AB9" s="7">
        <f>xTAX!AL8</f>
        <v>2.8618251055646878E-3</v>
      </c>
      <c r="AC9" s="195">
        <v>1</v>
      </c>
      <c r="AD9" s="146">
        <f>AC9*AB9*SUM(SUT!C9:D9)</f>
        <v>0.35332808964139489</v>
      </c>
      <c r="AE9" s="147">
        <f t="shared" ref="AE9:AE72" si="6">IF(AD$4,AD9/AD$4*AE$4,0)</f>
        <v>0.36276888209750868</v>
      </c>
      <c r="AF9" s="1"/>
    </row>
    <row r="10" spans="1:32" x14ac:dyDescent="0.35">
      <c r="A10" s="1"/>
      <c r="B10" s="27" t="s">
        <v>918</v>
      </c>
      <c r="C10" s="8" t="s">
        <v>16</v>
      </c>
      <c r="D10" s="7">
        <f>xTAX!AF9</f>
        <v>0</v>
      </c>
      <c r="E10" s="195">
        <v>1</v>
      </c>
      <c r="F10" s="146">
        <f>E10*D10*SUP!A10</f>
        <v>0</v>
      </c>
      <c r="G10" s="147">
        <f t="shared" si="0"/>
        <v>0</v>
      </c>
      <c r="H10" s="7">
        <f>xTAX!AG9</f>
        <v>0</v>
      </c>
      <c r="I10" s="195">
        <v>1</v>
      </c>
      <c r="J10" s="146">
        <f>I10*H10*SUT!D10</f>
        <v>0</v>
      </c>
      <c r="K10" s="147">
        <f t="shared" si="1"/>
        <v>0</v>
      </c>
      <c r="L10" s="7">
        <f>xTAX!AH9</f>
        <v>0</v>
      </c>
      <c r="M10" s="195">
        <v>1</v>
      </c>
      <c r="N10" s="146">
        <f>M10*L10*SUT!V10</f>
        <v>0</v>
      </c>
      <c r="O10" s="147">
        <f t="shared" si="2"/>
        <v>0</v>
      </c>
      <c r="P10" s="7">
        <f>xTAX!AI9</f>
        <v>0</v>
      </c>
      <c r="Q10" s="195">
        <v>1</v>
      </c>
      <c r="R10" s="146">
        <f>Q10*P10*SUT!D10</f>
        <v>0</v>
      </c>
      <c r="S10" s="147">
        <f t="shared" si="3"/>
        <v>0</v>
      </c>
      <c r="T10" s="7">
        <f>xTAX!AJ9</f>
        <v>0</v>
      </c>
      <c r="U10" s="195">
        <v>1</v>
      </c>
      <c r="V10" s="146">
        <f>U10*T10*SUM(SUT!C10:D10)</f>
        <v>0</v>
      </c>
      <c r="W10" s="147">
        <f t="shared" si="4"/>
        <v>0</v>
      </c>
      <c r="X10" s="7">
        <f>xTAX!AK9</f>
        <v>2.7245071173941999E-4</v>
      </c>
      <c r="Y10" s="195">
        <v>1</v>
      </c>
      <c r="Z10" s="146">
        <f>Y10*X10*SUM(SUT!C10:D10)</f>
        <v>1.5705380301569816E-2</v>
      </c>
      <c r="AA10" s="147">
        <f t="shared" si="5"/>
        <v>1.6125022102542796E-2</v>
      </c>
      <c r="AB10" s="7">
        <f>xTAX!AL9</f>
        <v>1.328675186007462E-2</v>
      </c>
      <c r="AC10" s="195">
        <v>1</v>
      </c>
      <c r="AD10" s="146">
        <f>AC10*AB10*SUM(SUT!C10:D10)</f>
        <v>0.76591281264349809</v>
      </c>
      <c r="AE10" s="147">
        <f t="shared" si="6"/>
        <v>0.78637771230937081</v>
      </c>
      <c r="AF10" s="1"/>
    </row>
    <row r="11" spans="1:32" x14ac:dyDescent="0.35">
      <c r="A11" s="1"/>
      <c r="B11" s="27" t="s">
        <v>919</v>
      </c>
      <c r="C11" s="8" t="s">
        <v>13</v>
      </c>
      <c r="D11" s="7">
        <f>xTAX!AF10</f>
        <v>0</v>
      </c>
      <c r="E11" s="195">
        <v>1</v>
      </c>
      <c r="F11" s="146">
        <f>E11*D11*SUP!A11</f>
        <v>0</v>
      </c>
      <c r="G11" s="147">
        <f t="shared" si="0"/>
        <v>0</v>
      </c>
      <c r="H11" s="7">
        <f>xTAX!AG10</f>
        <v>0.37829414007679357</v>
      </c>
      <c r="I11" s="195">
        <v>1</v>
      </c>
      <c r="J11" s="146">
        <f>I11*H11*SUT!D11</f>
        <v>6.6684555009994373</v>
      </c>
      <c r="K11" s="147">
        <f t="shared" si="1"/>
        <v>6.2061592960757617</v>
      </c>
      <c r="L11" s="7">
        <f>xTAX!AH10</f>
        <v>0</v>
      </c>
      <c r="M11" s="195">
        <v>1</v>
      </c>
      <c r="N11" s="146">
        <f>M11*L11*SUT!V11</f>
        <v>0</v>
      </c>
      <c r="O11" s="147">
        <f t="shared" si="2"/>
        <v>0</v>
      </c>
      <c r="P11" s="7">
        <f>xTAX!AI10</f>
        <v>0</v>
      </c>
      <c r="Q11" s="195">
        <v>1</v>
      </c>
      <c r="R11" s="146">
        <f>Q11*P11*SUT!D11</f>
        <v>0</v>
      </c>
      <c r="S11" s="147">
        <f t="shared" si="3"/>
        <v>0</v>
      </c>
      <c r="T11" s="7">
        <f>xTAX!AJ10</f>
        <v>0</v>
      </c>
      <c r="U11" s="195">
        <v>1</v>
      </c>
      <c r="V11" s="146">
        <f>U11*T11*SUM(SUT!C11:D11)</f>
        <v>0</v>
      </c>
      <c r="W11" s="147">
        <f t="shared" si="4"/>
        <v>0</v>
      </c>
      <c r="X11" s="7">
        <f>xTAX!AK10</f>
        <v>3.3545126729637165E-2</v>
      </c>
      <c r="Y11" s="195">
        <v>1</v>
      </c>
      <c r="Z11" s="146">
        <f>Y11*X11*SUM(SUT!C11:D11)</f>
        <v>2.6006899030835684</v>
      </c>
      <c r="AA11" s="147">
        <f t="shared" si="5"/>
        <v>2.6701793502504829</v>
      </c>
      <c r="AB11" s="7">
        <f>xTAX!AL10</f>
        <v>3.0314079097735589E-3</v>
      </c>
      <c r="AC11" s="195">
        <v>1</v>
      </c>
      <c r="AD11" s="146">
        <f>AC11*AB11*SUM(SUT!C11:D11)</f>
        <v>0.23501929226907506</v>
      </c>
      <c r="AE11" s="147">
        <f t="shared" si="6"/>
        <v>0.24129891856130384</v>
      </c>
      <c r="AF11" s="1"/>
    </row>
    <row r="12" spans="1:32" x14ac:dyDescent="0.35">
      <c r="A12" s="1"/>
      <c r="B12" s="27" t="s">
        <v>920</v>
      </c>
      <c r="C12" s="8" t="s">
        <v>19</v>
      </c>
      <c r="D12" s="7">
        <f>xTAX!AF11</f>
        <v>0</v>
      </c>
      <c r="E12" s="195">
        <v>1</v>
      </c>
      <c r="F12" s="146">
        <f>E12*D12*SUP!A12</f>
        <v>0</v>
      </c>
      <c r="G12" s="147">
        <f t="shared" si="0"/>
        <v>0</v>
      </c>
      <c r="H12" s="7">
        <f>xTAX!AG11</f>
        <v>6.3377079151158474E-3</v>
      </c>
      <c r="I12" s="195">
        <v>1</v>
      </c>
      <c r="J12" s="146">
        <f>I12*H12*SUT!D12</f>
        <v>3.3188763172697422E-2</v>
      </c>
      <c r="K12" s="147">
        <f t="shared" si="1"/>
        <v>3.0887924656409934E-2</v>
      </c>
      <c r="L12" s="7">
        <f>xTAX!AH11</f>
        <v>0</v>
      </c>
      <c r="M12" s="195">
        <v>1</v>
      </c>
      <c r="N12" s="146">
        <f>M12*L12*SUT!V12</f>
        <v>0</v>
      </c>
      <c r="O12" s="147">
        <f t="shared" si="2"/>
        <v>0</v>
      </c>
      <c r="P12" s="7">
        <f>xTAX!AI11</f>
        <v>0</v>
      </c>
      <c r="Q12" s="195">
        <v>1</v>
      </c>
      <c r="R12" s="146">
        <f>Q12*P12*SUT!D12</f>
        <v>0</v>
      </c>
      <c r="S12" s="147">
        <f t="shared" si="3"/>
        <v>0</v>
      </c>
      <c r="T12" s="7">
        <f>xTAX!AJ11</f>
        <v>0</v>
      </c>
      <c r="U12" s="195">
        <v>1</v>
      </c>
      <c r="V12" s="146">
        <f>U12*T12*SUM(SUT!C12:D12)</f>
        <v>0</v>
      </c>
      <c r="W12" s="147">
        <f t="shared" si="4"/>
        <v>0</v>
      </c>
      <c r="X12" s="7">
        <f>xTAX!AK11</f>
        <v>0</v>
      </c>
      <c r="Y12" s="195">
        <v>1</v>
      </c>
      <c r="Z12" s="146">
        <f>Y12*X12*SUM(SUT!C12:D12)</f>
        <v>0</v>
      </c>
      <c r="AA12" s="147">
        <f t="shared" si="5"/>
        <v>0</v>
      </c>
      <c r="AB12" s="7">
        <f>xTAX!AL11</f>
        <v>1.3163771909508524E-2</v>
      </c>
      <c r="AC12" s="195">
        <v>1</v>
      </c>
      <c r="AD12" s="146">
        <f>AC12*AB12*SUM(SUT!C12:D12)</f>
        <v>7.2764462665957014E-2</v>
      </c>
      <c r="AE12" s="147">
        <f t="shared" si="6"/>
        <v>7.4708701491993046E-2</v>
      </c>
      <c r="AF12" s="1"/>
    </row>
    <row r="13" spans="1:32" x14ac:dyDescent="0.35">
      <c r="A13" s="1"/>
      <c r="B13" s="27" t="s">
        <v>921</v>
      </c>
      <c r="C13" s="8" t="s">
        <v>33</v>
      </c>
      <c r="D13" s="7">
        <f>xTAX!AF12</f>
        <v>0</v>
      </c>
      <c r="E13" s="195">
        <v>1</v>
      </c>
      <c r="F13" s="146">
        <f>E13*D13*SUP!A13</f>
        <v>0</v>
      </c>
      <c r="G13" s="147">
        <f t="shared" si="0"/>
        <v>0</v>
      </c>
      <c r="H13" s="7">
        <f>xTAX!AG12</f>
        <v>2.6270368288554093E-3</v>
      </c>
      <c r="I13" s="195">
        <v>1</v>
      </c>
      <c r="J13" s="146">
        <f>I13*H13*SUT!D13</f>
        <v>1.2487714765417993E-2</v>
      </c>
      <c r="K13" s="147">
        <f t="shared" si="1"/>
        <v>1.1621993588549248E-2</v>
      </c>
      <c r="L13" s="7">
        <f>xTAX!AH12</f>
        <v>0</v>
      </c>
      <c r="M13" s="195">
        <v>1</v>
      </c>
      <c r="N13" s="146">
        <f>M13*L13*SUT!V13</f>
        <v>0</v>
      </c>
      <c r="O13" s="147">
        <f t="shared" si="2"/>
        <v>0</v>
      </c>
      <c r="P13" s="7">
        <f>xTAX!AI12</f>
        <v>0</v>
      </c>
      <c r="Q13" s="195">
        <v>1</v>
      </c>
      <c r="R13" s="146">
        <f>Q13*P13*SUT!D13</f>
        <v>0</v>
      </c>
      <c r="S13" s="147">
        <f t="shared" si="3"/>
        <v>0</v>
      </c>
      <c r="T13" s="7">
        <f>xTAX!AJ12</f>
        <v>0</v>
      </c>
      <c r="U13" s="195">
        <v>1</v>
      </c>
      <c r="V13" s="146">
        <f>U13*T13*SUM(SUT!C13:D13)</f>
        <v>0</v>
      </c>
      <c r="W13" s="147">
        <f t="shared" si="4"/>
        <v>0</v>
      </c>
      <c r="X13" s="7">
        <f>xTAX!AK12</f>
        <v>1.4642560317483966E-3</v>
      </c>
      <c r="Y13" s="195">
        <v>1</v>
      </c>
      <c r="Z13" s="146">
        <f>Y13*X13*SUM(SUT!C13:D13)</f>
        <v>0.25603520400328422</v>
      </c>
      <c r="AA13" s="147">
        <f t="shared" si="5"/>
        <v>0.26287636748085269</v>
      </c>
      <c r="AB13" s="7">
        <f>xTAX!AL12</f>
        <v>2.9685270546785922E-4</v>
      </c>
      <c r="AC13" s="195">
        <v>1</v>
      </c>
      <c r="AD13" s="146">
        <f>AC13*AB13*SUM(SUT!C13:D13)</f>
        <v>5.1906730350044464E-2</v>
      </c>
      <c r="AE13" s="147">
        <f t="shared" si="6"/>
        <v>5.3293658484763647E-2</v>
      </c>
      <c r="AF13" s="1"/>
    </row>
    <row r="14" spans="1:32" x14ac:dyDescent="0.35">
      <c r="A14" s="1"/>
      <c r="B14" s="27" t="s">
        <v>922</v>
      </c>
      <c r="C14" s="8" t="s">
        <v>36</v>
      </c>
      <c r="D14" s="7">
        <f>xTAX!AF13</f>
        <v>0</v>
      </c>
      <c r="E14" s="195">
        <v>1</v>
      </c>
      <c r="F14" s="146">
        <f>E14*D14*SUP!A14</f>
        <v>0</v>
      </c>
      <c r="G14" s="147">
        <f t="shared" si="0"/>
        <v>0</v>
      </c>
      <c r="H14" s="7">
        <f>xTAX!AG13</f>
        <v>9.5973362106593365E-5</v>
      </c>
      <c r="I14" s="195">
        <v>1</v>
      </c>
      <c r="J14" s="146">
        <f>I14*H14*SUT!D14</f>
        <v>4.9982538907226864E-5</v>
      </c>
      <c r="K14" s="147">
        <f t="shared" si="1"/>
        <v>4.6517457968200155E-5</v>
      </c>
      <c r="L14" s="7">
        <f>xTAX!AH13</f>
        <v>0</v>
      </c>
      <c r="M14" s="195">
        <v>1</v>
      </c>
      <c r="N14" s="146">
        <f>M14*L14*SUT!V14</f>
        <v>0</v>
      </c>
      <c r="O14" s="147">
        <f t="shared" si="2"/>
        <v>0</v>
      </c>
      <c r="P14" s="7">
        <f>xTAX!AI13</f>
        <v>0</v>
      </c>
      <c r="Q14" s="195">
        <v>1</v>
      </c>
      <c r="R14" s="146">
        <f>Q14*P14*SUT!D14</f>
        <v>0</v>
      </c>
      <c r="S14" s="147">
        <f t="shared" si="3"/>
        <v>0</v>
      </c>
      <c r="T14" s="7">
        <f>xTAX!AJ13</f>
        <v>0</v>
      </c>
      <c r="U14" s="195">
        <v>1</v>
      </c>
      <c r="V14" s="146">
        <f>U14*T14*SUM(SUT!C14:D14)</f>
        <v>0</v>
      </c>
      <c r="W14" s="147">
        <f t="shared" si="4"/>
        <v>0</v>
      </c>
      <c r="X14" s="7">
        <f>xTAX!AK13</f>
        <v>8.2591035311504037E-4</v>
      </c>
      <c r="Y14" s="195">
        <v>1</v>
      </c>
      <c r="Z14" s="146">
        <f>Y14*X14*SUM(SUT!C14:D14)</f>
        <v>0.12549637789649373</v>
      </c>
      <c r="AA14" s="147">
        <f t="shared" si="5"/>
        <v>0.12884959348407213</v>
      </c>
      <c r="AB14" s="7">
        <f>xTAX!AL13</f>
        <v>1.2754575622702835E-5</v>
      </c>
      <c r="AC14" s="195">
        <v>1</v>
      </c>
      <c r="AD14" s="146">
        <f>AC14*AB14*SUM(SUT!C14:D14)</f>
        <v>1.9380469517291162E-3</v>
      </c>
      <c r="AE14" s="147">
        <f t="shared" si="6"/>
        <v>1.9898308307296467E-3</v>
      </c>
      <c r="AF14" s="1"/>
    </row>
    <row r="15" spans="1:32" x14ac:dyDescent="0.35">
      <c r="A15" s="1"/>
      <c r="B15" s="27" t="s">
        <v>923</v>
      </c>
      <c r="C15" s="8" t="s">
        <v>30</v>
      </c>
      <c r="D15" s="7">
        <f>xTAX!AF14</f>
        <v>0</v>
      </c>
      <c r="E15" s="195">
        <v>1</v>
      </c>
      <c r="F15" s="146">
        <f>E15*D15*SUP!A15</f>
        <v>0</v>
      </c>
      <c r="G15" s="147">
        <f t="shared" si="0"/>
        <v>0</v>
      </c>
      <c r="H15" s="7">
        <f>xTAX!AG14</f>
        <v>7.4377873782977027E-5</v>
      </c>
      <c r="I15" s="195">
        <v>1</v>
      </c>
      <c r="J15" s="146">
        <f>I15*H15*SUT!D15</f>
        <v>7.8282985122190109E-4</v>
      </c>
      <c r="K15" s="147">
        <f t="shared" si="1"/>
        <v>7.2855952291775168E-4</v>
      </c>
      <c r="L15" s="7">
        <f>xTAX!AH14</f>
        <v>0</v>
      </c>
      <c r="M15" s="195">
        <v>1</v>
      </c>
      <c r="N15" s="146">
        <f>M15*L15*SUT!V15</f>
        <v>0</v>
      </c>
      <c r="O15" s="147">
        <f t="shared" si="2"/>
        <v>0</v>
      </c>
      <c r="P15" s="7">
        <f>xTAX!AI14</f>
        <v>0</v>
      </c>
      <c r="Q15" s="195">
        <v>1</v>
      </c>
      <c r="R15" s="146">
        <f>Q15*P15*SUT!D15</f>
        <v>0</v>
      </c>
      <c r="S15" s="147">
        <f t="shared" si="3"/>
        <v>0</v>
      </c>
      <c r="T15" s="7">
        <f>xTAX!AJ14</f>
        <v>0</v>
      </c>
      <c r="U15" s="195">
        <v>1</v>
      </c>
      <c r="V15" s="146">
        <f>U15*T15*SUM(SUT!C15:D15)</f>
        <v>0</v>
      </c>
      <c r="W15" s="147">
        <f t="shared" si="4"/>
        <v>0</v>
      </c>
      <c r="X15" s="7">
        <f>xTAX!AK14</f>
        <v>0</v>
      </c>
      <c r="Y15" s="195">
        <v>1</v>
      </c>
      <c r="Z15" s="146">
        <f>Y15*X15*SUM(SUT!C15:D15)</f>
        <v>0</v>
      </c>
      <c r="AA15" s="147">
        <f t="shared" si="5"/>
        <v>0</v>
      </c>
      <c r="AB15" s="7">
        <f>xTAX!AL14</f>
        <v>1.2011423866950522E-3</v>
      </c>
      <c r="AC15" s="195">
        <v>1</v>
      </c>
      <c r="AD15" s="146">
        <f>AC15*AB15*SUM(SUT!C15:D15)</f>
        <v>0.16332079417911527</v>
      </c>
      <c r="AE15" s="147">
        <f t="shared" si="6"/>
        <v>0.16768466381421168</v>
      </c>
      <c r="AF15" s="1"/>
    </row>
    <row r="16" spans="1:32" x14ac:dyDescent="0.35">
      <c r="A16" s="1"/>
      <c r="B16" s="27" t="s">
        <v>924</v>
      </c>
      <c r="C16" s="8" t="s">
        <v>39</v>
      </c>
      <c r="D16" s="7">
        <f>xTAX!AF15</f>
        <v>0</v>
      </c>
      <c r="E16" s="195">
        <v>1</v>
      </c>
      <c r="F16" s="146">
        <f>E16*D16*SUP!A16</f>
        <v>0</v>
      </c>
      <c r="G16" s="147">
        <f t="shared" si="0"/>
        <v>0</v>
      </c>
      <c r="H16" s="7">
        <f>xTAX!AG15</f>
        <v>7.0028412583824275E-3</v>
      </c>
      <c r="I16" s="195">
        <v>1</v>
      </c>
      <c r="J16" s="146">
        <f>I16*H16*SUT!D16</f>
        <v>3.6127773563861536E-4</v>
      </c>
      <c r="K16" s="147">
        <f t="shared" si="1"/>
        <v>3.3623185716133989E-4</v>
      </c>
      <c r="L16" s="7">
        <f>xTAX!AH15</f>
        <v>0</v>
      </c>
      <c r="M16" s="195">
        <v>1</v>
      </c>
      <c r="N16" s="146">
        <f>M16*L16*SUT!V16</f>
        <v>0</v>
      </c>
      <c r="O16" s="147">
        <f t="shared" si="2"/>
        <v>0</v>
      </c>
      <c r="P16" s="7">
        <f>xTAX!AI15</f>
        <v>0</v>
      </c>
      <c r="Q16" s="195">
        <v>1</v>
      </c>
      <c r="R16" s="146">
        <f>Q16*P16*SUT!D16</f>
        <v>0</v>
      </c>
      <c r="S16" s="147">
        <f t="shared" si="3"/>
        <v>0</v>
      </c>
      <c r="T16" s="7">
        <f>xTAX!AJ15</f>
        <v>0</v>
      </c>
      <c r="U16" s="195">
        <v>1</v>
      </c>
      <c r="V16" s="146">
        <f>U16*T16*SUM(SUT!C16:D16)</f>
        <v>0</v>
      </c>
      <c r="W16" s="147">
        <f t="shared" si="4"/>
        <v>0</v>
      </c>
      <c r="X16" s="7">
        <f>xTAX!AK15</f>
        <v>7.0435609010467725E-4</v>
      </c>
      <c r="Y16" s="195">
        <v>1</v>
      </c>
      <c r="Z16" s="146">
        <f>Y16*X16*SUM(SUT!C16:D16)</f>
        <v>1.5055199411097005E-2</v>
      </c>
      <c r="AA16" s="147">
        <f t="shared" si="5"/>
        <v>1.5457468625440616E-2</v>
      </c>
      <c r="AB16" s="7">
        <f>xTAX!AL15</f>
        <v>1.3363790327469143E-6</v>
      </c>
      <c r="AC16" s="195">
        <v>1</v>
      </c>
      <c r="AD16" s="146">
        <f>AC16*AB16*SUM(SUT!C16:D16)</f>
        <v>2.856432010664335E-5</v>
      </c>
      <c r="AE16" s="147">
        <f t="shared" si="6"/>
        <v>2.9327547898836478E-5</v>
      </c>
      <c r="AF16" s="1"/>
    </row>
    <row r="17" spans="1:32" x14ac:dyDescent="0.35">
      <c r="A17" s="1"/>
      <c r="B17" s="27" t="s">
        <v>925</v>
      </c>
      <c r="C17" s="8" t="s">
        <v>894</v>
      </c>
      <c r="D17" s="7">
        <f>xTAX!AF16</f>
        <v>0</v>
      </c>
      <c r="E17" s="195">
        <v>1</v>
      </c>
      <c r="F17" s="146">
        <f>E17*D17*SUP!A17</f>
        <v>0</v>
      </c>
      <c r="G17" s="147">
        <f t="shared" si="0"/>
        <v>0</v>
      </c>
      <c r="H17" s="7">
        <f>xTAX!AG16</f>
        <v>1.8851591640851803E-3</v>
      </c>
      <c r="I17" s="195">
        <v>1</v>
      </c>
      <c r="J17" s="146">
        <f>I17*H17*SUT!D17</f>
        <v>3.0235177861235177E-3</v>
      </c>
      <c r="K17" s="147">
        <f t="shared" si="1"/>
        <v>2.8139099094818204E-3</v>
      </c>
      <c r="L17" s="7">
        <f>xTAX!AH16</f>
        <v>0</v>
      </c>
      <c r="M17" s="195">
        <v>1</v>
      </c>
      <c r="N17" s="146">
        <f>M17*L17*SUT!V17</f>
        <v>0</v>
      </c>
      <c r="O17" s="147">
        <f t="shared" si="2"/>
        <v>0</v>
      </c>
      <c r="P17" s="7">
        <f>xTAX!AI16</f>
        <v>0</v>
      </c>
      <c r="Q17" s="195">
        <v>1</v>
      </c>
      <c r="R17" s="146">
        <f>Q17*P17*SUT!D17</f>
        <v>0</v>
      </c>
      <c r="S17" s="147">
        <f t="shared" si="3"/>
        <v>0</v>
      </c>
      <c r="T17" s="7">
        <f>xTAX!AJ16</f>
        <v>0</v>
      </c>
      <c r="U17" s="195">
        <v>1</v>
      </c>
      <c r="V17" s="146">
        <f>U17*T17*SUM(SUT!C17:D17)</f>
        <v>0</v>
      </c>
      <c r="W17" s="147">
        <f t="shared" si="4"/>
        <v>0</v>
      </c>
      <c r="X17" s="7">
        <f>xTAX!AK16</f>
        <v>1.0915835324045668E-3</v>
      </c>
      <c r="Y17" s="195">
        <v>1</v>
      </c>
      <c r="Z17" s="146">
        <f>Y17*X17*SUM(SUT!C17:D17)</f>
        <v>0.24813546509614967</v>
      </c>
      <c r="AA17" s="147">
        <f t="shared" si="5"/>
        <v>0.25476555054831851</v>
      </c>
      <c r="AB17" s="7">
        <f>xTAX!AL16</f>
        <v>7.8413310262222445E-5</v>
      </c>
      <c r="AC17" s="195">
        <v>1</v>
      </c>
      <c r="AD17" s="146">
        <f>AC17*AB17*SUM(SUT!C17:D17)</f>
        <v>1.7824676384394174E-2</v>
      </c>
      <c r="AE17" s="147">
        <f t="shared" si="6"/>
        <v>1.8300944972360813E-2</v>
      </c>
      <c r="AF17" s="1"/>
    </row>
    <row r="18" spans="1:32" x14ac:dyDescent="0.35">
      <c r="A18" s="1"/>
      <c r="B18" s="27" t="s">
        <v>926</v>
      </c>
      <c r="C18" s="8" t="s">
        <v>895</v>
      </c>
      <c r="D18" s="7">
        <f>xTAX!AF17</f>
        <v>0</v>
      </c>
      <c r="E18" s="195">
        <v>1</v>
      </c>
      <c r="F18" s="146">
        <f>E18*D18*SUP!A18</f>
        <v>0</v>
      </c>
      <c r="G18" s="147">
        <f t="shared" si="0"/>
        <v>0</v>
      </c>
      <c r="H18" s="7">
        <f>xTAX!AG17</f>
        <v>5.575429993977378E-2</v>
      </c>
      <c r="I18" s="195">
        <v>1</v>
      </c>
      <c r="J18" s="146">
        <f>I18*H18*SUT!D18</f>
        <v>3.7699178070871842E-3</v>
      </c>
      <c r="K18" s="147">
        <f t="shared" si="1"/>
        <v>3.5085651303197701E-3</v>
      </c>
      <c r="L18" s="7">
        <f>xTAX!AH17</f>
        <v>0</v>
      </c>
      <c r="M18" s="195">
        <v>1</v>
      </c>
      <c r="N18" s="146">
        <f>M18*L18*SUT!V18</f>
        <v>0</v>
      </c>
      <c r="O18" s="147">
        <f t="shared" si="2"/>
        <v>0</v>
      </c>
      <c r="P18" s="7">
        <f>xTAX!AI17</f>
        <v>0</v>
      </c>
      <c r="Q18" s="195">
        <v>1</v>
      </c>
      <c r="R18" s="146">
        <f>Q18*P18*SUT!D18</f>
        <v>0</v>
      </c>
      <c r="S18" s="147">
        <f t="shared" si="3"/>
        <v>0</v>
      </c>
      <c r="T18" s="7">
        <f>xTAX!AJ17</f>
        <v>0</v>
      </c>
      <c r="U18" s="195">
        <v>1</v>
      </c>
      <c r="V18" s="146">
        <f>U18*T18*SUM(SUT!C18:D18)</f>
        <v>0</v>
      </c>
      <c r="W18" s="147">
        <f t="shared" si="4"/>
        <v>0</v>
      </c>
      <c r="X18" s="7">
        <f>xTAX!AK17</f>
        <v>0</v>
      </c>
      <c r="Y18" s="195">
        <v>1</v>
      </c>
      <c r="Z18" s="146">
        <f>Y18*X18*SUM(SUT!C18:D18)</f>
        <v>0</v>
      </c>
      <c r="AA18" s="147">
        <f t="shared" si="5"/>
        <v>0</v>
      </c>
      <c r="AB18" s="7">
        <f>xTAX!AL17</f>
        <v>2.1019446852889831E-5</v>
      </c>
      <c r="AC18" s="195">
        <v>1</v>
      </c>
      <c r="AD18" s="146">
        <f>AC18*AB18*SUM(SUT!C18:D18)</f>
        <v>4.6532912793921901E-4</v>
      </c>
      <c r="AE18" s="147">
        <f t="shared" si="6"/>
        <v>4.7776254563073987E-4</v>
      </c>
      <c r="AF18" s="1"/>
    </row>
    <row r="19" spans="1:32" x14ac:dyDescent="0.35">
      <c r="A19" s="1"/>
      <c r="B19" s="27" t="s">
        <v>927</v>
      </c>
      <c r="C19" s="8" t="s">
        <v>47</v>
      </c>
      <c r="D19" s="7">
        <f>xTAX!AF18</f>
        <v>0</v>
      </c>
      <c r="E19" s="195">
        <v>1</v>
      </c>
      <c r="F19" s="146">
        <f>E19*D19*SUP!A19</f>
        <v>0</v>
      </c>
      <c r="G19" s="147">
        <f t="shared" si="0"/>
        <v>0</v>
      </c>
      <c r="H19" s="7">
        <f>xTAX!AG18</f>
        <v>8.3622540422056632E-4</v>
      </c>
      <c r="I19" s="195">
        <v>1</v>
      </c>
      <c r="J19" s="146">
        <f>I19*H19*SUT!D19</f>
        <v>1.7352297985690779E-3</v>
      </c>
      <c r="K19" s="147">
        <f t="shared" si="1"/>
        <v>1.6149335544944595E-3</v>
      </c>
      <c r="L19" s="7">
        <f>xTAX!AH18</f>
        <v>0</v>
      </c>
      <c r="M19" s="195">
        <v>1</v>
      </c>
      <c r="N19" s="146">
        <f>M19*L19*SUT!V19</f>
        <v>0</v>
      </c>
      <c r="O19" s="147">
        <f t="shared" si="2"/>
        <v>0</v>
      </c>
      <c r="P19" s="7">
        <f>xTAX!AI18</f>
        <v>0</v>
      </c>
      <c r="Q19" s="195">
        <v>1</v>
      </c>
      <c r="R19" s="146">
        <f>Q19*P19*SUT!D19</f>
        <v>0</v>
      </c>
      <c r="S19" s="147">
        <f t="shared" si="3"/>
        <v>0</v>
      </c>
      <c r="T19" s="7">
        <f>xTAX!AJ18</f>
        <v>0</v>
      </c>
      <c r="U19" s="195">
        <v>1</v>
      </c>
      <c r="V19" s="146">
        <f>U19*T19*SUM(SUT!C19:D19)</f>
        <v>0</v>
      </c>
      <c r="W19" s="147">
        <f t="shared" si="4"/>
        <v>0</v>
      </c>
      <c r="X19" s="7">
        <f>xTAX!AK18</f>
        <v>1.5106677451557505E-3</v>
      </c>
      <c r="Y19" s="195">
        <v>1</v>
      </c>
      <c r="Z19" s="146">
        <f>Y19*X19*SUM(SUT!C19:D19)</f>
        <v>0.22843144811937002</v>
      </c>
      <c r="AA19" s="147">
        <f t="shared" si="5"/>
        <v>0.23453504971621242</v>
      </c>
      <c r="AB19" s="7">
        <f>xTAX!AL18</f>
        <v>1.7009282796412196E-4</v>
      </c>
      <c r="AC19" s="195">
        <v>1</v>
      </c>
      <c r="AD19" s="146">
        <f>AC19*AB19*SUM(SUT!C19:D19)</f>
        <v>2.572011690271267E-2</v>
      </c>
      <c r="AE19" s="147">
        <f t="shared" si="6"/>
        <v>2.6407348664761191E-2</v>
      </c>
      <c r="AF19" s="1"/>
    </row>
    <row r="20" spans="1:32" x14ac:dyDescent="0.35">
      <c r="A20" s="1"/>
      <c r="B20" s="27" t="s">
        <v>928</v>
      </c>
      <c r="C20" s="8" t="s">
        <v>896</v>
      </c>
      <c r="D20" s="7">
        <f>xTAX!AF19</f>
        <v>0</v>
      </c>
      <c r="E20" s="195">
        <v>1</v>
      </c>
      <c r="F20" s="146">
        <f>E20*D20*SUP!A20</f>
        <v>0</v>
      </c>
      <c r="G20" s="147">
        <f t="shared" si="0"/>
        <v>0</v>
      </c>
      <c r="H20" s="7">
        <f>xTAX!AG19</f>
        <v>0</v>
      </c>
      <c r="I20" s="195">
        <v>1</v>
      </c>
      <c r="J20" s="146">
        <f>I20*H20*SUT!D20</f>
        <v>0</v>
      </c>
      <c r="K20" s="147">
        <f t="shared" si="1"/>
        <v>0</v>
      </c>
      <c r="L20" s="7">
        <f>xTAX!AH19</f>
        <v>0</v>
      </c>
      <c r="M20" s="195">
        <v>1</v>
      </c>
      <c r="N20" s="146">
        <f>M20*L20*SUT!V20</f>
        <v>0</v>
      </c>
      <c r="O20" s="147">
        <f t="shared" si="2"/>
        <v>0</v>
      </c>
      <c r="P20" s="7">
        <f>xTAX!AI19</f>
        <v>0</v>
      </c>
      <c r="Q20" s="195">
        <v>1</v>
      </c>
      <c r="R20" s="146">
        <f>Q20*P20*SUT!D20</f>
        <v>0</v>
      </c>
      <c r="S20" s="147">
        <f t="shared" si="3"/>
        <v>0</v>
      </c>
      <c r="T20" s="7">
        <f>xTAX!AJ19</f>
        <v>0</v>
      </c>
      <c r="U20" s="195">
        <v>1</v>
      </c>
      <c r="V20" s="146">
        <f>U20*T20*SUM(SUT!C20:D20)</f>
        <v>0</v>
      </c>
      <c r="W20" s="147">
        <f t="shared" si="4"/>
        <v>0</v>
      </c>
      <c r="X20" s="7">
        <f>xTAX!AK19</f>
        <v>3.1837073205690159E-4</v>
      </c>
      <c r="Y20" s="195">
        <v>1</v>
      </c>
      <c r="Z20" s="146">
        <f>Y20*X20*SUM(SUT!C20:D20)</f>
        <v>2.6105325577144879E-2</v>
      </c>
      <c r="AA20" s="147">
        <f t="shared" si="5"/>
        <v>2.6802849968775442E-2</v>
      </c>
      <c r="AB20" s="7">
        <f>xTAX!AL19</f>
        <v>0</v>
      </c>
      <c r="AC20" s="195">
        <v>1</v>
      </c>
      <c r="AD20" s="146">
        <f>AC20*AB20*SUM(SUT!C20:D20)</f>
        <v>0</v>
      </c>
      <c r="AE20" s="147">
        <f t="shared" si="6"/>
        <v>0</v>
      </c>
      <c r="AF20" s="1"/>
    </row>
    <row r="21" spans="1:32" x14ac:dyDescent="0.35">
      <c r="A21" s="1"/>
      <c r="B21" s="27" t="s">
        <v>929</v>
      </c>
      <c r="C21" s="8" t="s">
        <v>897</v>
      </c>
      <c r="D21" s="7">
        <f>xTAX!AF20</f>
        <v>0</v>
      </c>
      <c r="E21" s="195">
        <v>1</v>
      </c>
      <c r="F21" s="146">
        <f>E21*D21*SUP!A21</f>
        <v>0</v>
      </c>
      <c r="G21" s="147">
        <f t="shared" si="0"/>
        <v>0</v>
      </c>
      <c r="H21" s="7">
        <f>xTAX!AG20</f>
        <v>0</v>
      </c>
      <c r="I21" s="195">
        <v>1</v>
      </c>
      <c r="J21" s="146">
        <f>I21*H21*SUT!D21</f>
        <v>0</v>
      </c>
      <c r="K21" s="147">
        <f t="shared" si="1"/>
        <v>0</v>
      </c>
      <c r="L21" s="7">
        <f>xTAX!AH20</f>
        <v>0</v>
      </c>
      <c r="M21" s="195">
        <v>1</v>
      </c>
      <c r="N21" s="146">
        <f>M21*L21*SUT!V21</f>
        <v>0</v>
      </c>
      <c r="O21" s="147">
        <f t="shared" si="2"/>
        <v>0</v>
      </c>
      <c r="P21" s="7">
        <f>xTAX!AI20</f>
        <v>0</v>
      </c>
      <c r="Q21" s="195">
        <v>1</v>
      </c>
      <c r="R21" s="146">
        <f>Q21*P21*SUT!D21</f>
        <v>0</v>
      </c>
      <c r="S21" s="147">
        <f t="shared" si="3"/>
        <v>0</v>
      </c>
      <c r="T21" s="7">
        <f>xTAX!AJ20</f>
        <v>0</v>
      </c>
      <c r="U21" s="195">
        <v>1</v>
      </c>
      <c r="V21" s="146">
        <f>U21*T21*SUM(SUT!C21:D21)</f>
        <v>0</v>
      </c>
      <c r="W21" s="147">
        <f t="shared" si="4"/>
        <v>0</v>
      </c>
      <c r="X21" s="7">
        <f>xTAX!AK20</f>
        <v>0</v>
      </c>
      <c r="Y21" s="195">
        <v>1</v>
      </c>
      <c r="Z21" s="146">
        <f>Y21*X21*SUM(SUT!C21:D21)</f>
        <v>0</v>
      </c>
      <c r="AA21" s="147">
        <f t="shared" si="5"/>
        <v>0</v>
      </c>
      <c r="AB21" s="7">
        <f>xTAX!AL20</f>
        <v>0</v>
      </c>
      <c r="AC21" s="195">
        <v>1</v>
      </c>
      <c r="AD21" s="146">
        <f>AC21*AB21*SUM(SUT!C21:D21)</f>
        <v>0</v>
      </c>
      <c r="AE21" s="147">
        <f t="shared" si="6"/>
        <v>0</v>
      </c>
      <c r="AF21" s="1"/>
    </row>
    <row r="22" spans="1:32" x14ac:dyDescent="0.35">
      <c r="A22" s="1"/>
      <c r="B22" s="27" t="s">
        <v>930</v>
      </c>
      <c r="C22" s="8" t="s">
        <v>898</v>
      </c>
      <c r="D22" s="7">
        <f>xTAX!AF21</f>
        <v>0</v>
      </c>
      <c r="E22" s="195">
        <v>1</v>
      </c>
      <c r="F22" s="146">
        <f>E22*D22*SUP!A22</f>
        <v>0</v>
      </c>
      <c r="G22" s="147">
        <f t="shared" si="0"/>
        <v>0</v>
      </c>
      <c r="H22" s="7">
        <f>xTAX!AG21</f>
        <v>0</v>
      </c>
      <c r="I22" s="195">
        <v>1</v>
      </c>
      <c r="J22" s="146">
        <f>I22*H22*SUT!D22</f>
        <v>0</v>
      </c>
      <c r="K22" s="147">
        <f t="shared" si="1"/>
        <v>0</v>
      </c>
      <c r="L22" s="7">
        <f>xTAX!AH21</f>
        <v>0</v>
      </c>
      <c r="M22" s="195">
        <v>1</v>
      </c>
      <c r="N22" s="146">
        <f>M22*L22*SUT!V22</f>
        <v>0</v>
      </c>
      <c r="O22" s="147">
        <f t="shared" si="2"/>
        <v>0</v>
      </c>
      <c r="P22" s="7">
        <f>xTAX!AI21</f>
        <v>0</v>
      </c>
      <c r="Q22" s="195">
        <v>1</v>
      </c>
      <c r="R22" s="146">
        <f>Q22*P22*SUT!D22</f>
        <v>0</v>
      </c>
      <c r="S22" s="147">
        <f t="shared" si="3"/>
        <v>0</v>
      </c>
      <c r="T22" s="7">
        <f>xTAX!AJ21</f>
        <v>0</v>
      </c>
      <c r="U22" s="195">
        <v>1</v>
      </c>
      <c r="V22" s="146">
        <f>U22*T22*SUM(SUT!C22:D22)</f>
        <v>0</v>
      </c>
      <c r="W22" s="147">
        <f t="shared" si="4"/>
        <v>0</v>
      </c>
      <c r="X22" s="7">
        <f>xTAX!AK21</f>
        <v>1.8891075953615321E-3</v>
      </c>
      <c r="Y22" s="195">
        <v>1</v>
      </c>
      <c r="Z22" s="146">
        <f>Y22*X22*SUM(SUT!C22:D22)</f>
        <v>5.1932096973941071E-2</v>
      </c>
      <c r="AA22" s="147">
        <f t="shared" si="5"/>
        <v>5.3319702895223337E-2</v>
      </c>
      <c r="AB22" s="7">
        <f>xTAX!AL21</f>
        <v>0</v>
      </c>
      <c r="AC22" s="195">
        <v>1</v>
      </c>
      <c r="AD22" s="146">
        <f>AC22*AB22*SUM(SUT!C22:D22)</f>
        <v>0</v>
      </c>
      <c r="AE22" s="147">
        <f t="shared" si="6"/>
        <v>0</v>
      </c>
      <c r="AF22" s="1"/>
    </row>
    <row r="23" spans="1:32" x14ac:dyDescent="0.35">
      <c r="A23" s="1"/>
      <c r="B23" s="27" t="s">
        <v>931</v>
      </c>
      <c r="C23" s="8" t="s">
        <v>65</v>
      </c>
      <c r="D23" s="7">
        <f>xTAX!AF22</f>
        <v>0</v>
      </c>
      <c r="E23" s="195">
        <v>1</v>
      </c>
      <c r="F23" s="146">
        <f>E23*D23*SUP!A23</f>
        <v>0</v>
      </c>
      <c r="G23" s="147">
        <f t="shared" si="0"/>
        <v>0</v>
      </c>
      <c r="H23" s="7">
        <f>xTAX!AG22</f>
        <v>5.3838978283730507E-2</v>
      </c>
      <c r="I23" s="195">
        <v>1</v>
      </c>
      <c r="J23" s="146">
        <f>I23*H23*SUT!D23</f>
        <v>0.31895500089762208</v>
      </c>
      <c r="K23" s="147">
        <f t="shared" si="1"/>
        <v>0.29684318108652802</v>
      </c>
      <c r="L23" s="7">
        <f>xTAX!AH22</f>
        <v>0</v>
      </c>
      <c r="M23" s="195">
        <v>1</v>
      </c>
      <c r="N23" s="146">
        <f>M23*L23*SUT!V23</f>
        <v>0</v>
      </c>
      <c r="O23" s="147">
        <f t="shared" si="2"/>
        <v>0</v>
      </c>
      <c r="P23" s="7">
        <f>xTAX!AI22</f>
        <v>0</v>
      </c>
      <c r="Q23" s="195">
        <v>1</v>
      </c>
      <c r="R23" s="146">
        <f>Q23*P23*SUT!D23</f>
        <v>0</v>
      </c>
      <c r="S23" s="147">
        <f t="shared" si="3"/>
        <v>0</v>
      </c>
      <c r="T23" s="7">
        <f>xTAX!AJ22</f>
        <v>0</v>
      </c>
      <c r="U23" s="195">
        <v>1</v>
      </c>
      <c r="V23" s="146">
        <f>U23*T23*SUM(SUT!C23:D23)</f>
        <v>0</v>
      </c>
      <c r="W23" s="147">
        <f t="shared" si="4"/>
        <v>0</v>
      </c>
      <c r="X23" s="7">
        <f>xTAX!AK22</f>
        <v>1.5975924310106001E-3</v>
      </c>
      <c r="Y23" s="195">
        <v>1</v>
      </c>
      <c r="Z23" s="146">
        <f>Y23*X23*SUM(SUT!C23:D23)</f>
        <v>4.991286056839226E-2</v>
      </c>
      <c r="AA23" s="147">
        <f t="shared" si="5"/>
        <v>5.1246513259281874E-2</v>
      </c>
      <c r="AB23" s="7">
        <f>xTAX!AL22</f>
        <v>2.9217153183797302E-3</v>
      </c>
      <c r="AC23" s="195">
        <v>1</v>
      </c>
      <c r="AD23" s="146">
        <f>AC23*AB23*SUM(SUT!C23:D23)</f>
        <v>9.1281835389376398E-2</v>
      </c>
      <c r="AE23" s="147">
        <f t="shared" si="6"/>
        <v>9.3720851386657811E-2</v>
      </c>
      <c r="AF23" s="1"/>
    </row>
    <row r="24" spans="1:32" x14ac:dyDescent="0.35">
      <c r="A24" s="1"/>
      <c r="B24" s="27" t="s">
        <v>932</v>
      </c>
      <c r="C24" s="8" t="s">
        <v>23</v>
      </c>
      <c r="D24" s="7">
        <f>xTAX!AF23</f>
        <v>0</v>
      </c>
      <c r="E24" s="195">
        <v>1</v>
      </c>
      <c r="F24" s="146">
        <f>E24*D24*SUP!A24</f>
        <v>0</v>
      </c>
      <c r="G24" s="147">
        <f t="shared" si="0"/>
        <v>0</v>
      </c>
      <c r="H24" s="7">
        <f>xTAX!AG23</f>
        <v>8.975282411365075E-3</v>
      </c>
      <c r="I24" s="195">
        <v>1</v>
      </c>
      <c r="J24" s="146">
        <f>I24*H24*SUT!D24</f>
        <v>2.3931462578236355E-2</v>
      </c>
      <c r="K24" s="147">
        <f t="shared" si="1"/>
        <v>2.2272394098806072E-2</v>
      </c>
      <c r="L24" s="7">
        <f>xTAX!AH23</f>
        <v>0</v>
      </c>
      <c r="M24" s="195">
        <v>1</v>
      </c>
      <c r="N24" s="146">
        <f>M24*L24*SUT!V24</f>
        <v>0</v>
      </c>
      <c r="O24" s="147">
        <f t="shared" si="2"/>
        <v>0</v>
      </c>
      <c r="P24" s="7">
        <f>xTAX!AI23</f>
        <v>0</v>
      </c>
      <c r="Q24" s="195">
        <v>1</v>
      </c>
      <c r="R24" s="146">
        <f>Q24*P24*SUT!D24</f>
        <v>0</v>
      </c>
      <c r="S24" s="147">
        <f t="shared" si="3"/>
        <v>0</v>
      </c>
      <c r="T24" s="7">
        <f>xTAX!AJ23</f>
        <v>0</v>
      </c>
      <c r="U24" s="195">
        <v>1</v>
      </c>
      <c r="V24" s="146">
        <f>U24*T24*SUM(SUT!C24:D24)</f>
        <v>0</v>
      </c>
      <c r="W24" s="147">
        <f t="shared" si="4"/>
        <v>0</v>
      </c>
      <c r="X24" s="7">
        <f>xTAX!AK23</f>
        <v>2.03167772957013E-3</v>
      </c>
      <c r="Y24" s="195">
        <v>1</v>
      </c>
      <c r="Z24" s="146">
        <f>Y24*X24*SUM(SUT!C24:D24)</f>
        <v>2.8370660929674558E-2</v>
      </c>
      <c r="AA24" s="147">
        <f t="shared" si="5"/>
        <v>2.9128714222158816E-2</v>
      </c>
      <c r="AB24" s="7">
        <f>xTAX!AL23</f>
        <v>2.9932350743973974E-3</v>
      </c>
      <c r="AC24" s="195">
        <v>1</v>
      </c>
      <c r="AD24" s="146">
        <f>AC24*AB24*SUM(SUT!C24:D24)</f>
        <v>4.1797995884172767E-2</v>
      </c>
      <c r="AE24" s="147">
        <f t="shared" si="6"/>
        <v>4.2914822470545996E-2</v>
      </c>
      <c r="AF24" s="1"/>
    </row>
    <row r="25" spans="1:32" x14ac:dyDescent="0.35">
      <c r="A25" s="1"/>
      <c r="B25" s="27" t="s">
        <v>933</v>
      </c>
      <c r="C25" s="8" t="s">
        <v>899</v>
      </c>
      <c r="D25" s="7">
        <f>xTAX!AF24</f>
        <v>0</v>
      </c>
      <c r="E25" s="195">
        <v>1</v>
      </c>
      <c r="F25" s="146">
        <f>E25*D25*SUP!A25</f>
        <v>0</v>
      </c>
      <c r="G25" s="147">
        <f t="shared" si="0"/>
        <v>0</v>
      </c>
      <c r="H25" s="7">
        <f>xTAX!AG24</f>
        <v>0</v>
      </c>
      <c r="I25" s="195">
        <v>1</v>
      </c>
      <c r="J25" s="146">
        <f>I25*H25*SUT!D25</f>
        <v>0</v>
      </c>
      <c r="K25" s="147">
        <f t="shared" si="1"/>
        <v>0</v>
      </c>
      <c r="L25" s="7">
        <f>xTAX!AH24</f>
        <v>0</v>
      </c>
      <c r="M25" s="195">
        <v>1</v>
      </c>
      <c r="N25" s="146">
        <f>M25*L25*SUT!V25</f>
        <v>0</v>
      </c>
      <c r="O25" s="147">
        <f t="shared" si="2"/>
        <v>0</v>
      </c>
      <c r="P25" s="7">
        <f>xTAX!AI24</f>
        <v>0</v>
      </c>
      <c r="Q25" s="195">
        <v>1</v>
      </c>
      <c r="R25" s="146">
        <f>Q25*P25*SUT!D25</f>
        <v>0</v>
      </c>
      <c r="S25" s="147">
        <f t="shared" si="3"/>
        <v>0</v>
      </c>
      <c r="T25" s="7">
        <f>xTAX!AJ24</f>
        <v>0</v>
      </c>
      <c r="U25" s="195">
        <v>1</v>
      </c>
      <c r="V25" s="146">
        <f>U25*T25*SUM(SUT!C25:D25)</f>
        <v>0</v>
      </c>
      <c r="W25" s="147">
        <f t="shared" si="4"/>
        <v>0</v>
      </c>
      <c r="X25" s="7">
        <f>xTAX!AK24</f>
        <v>0</v>
      </c>
      <c r="Y25" s="195">
        <v>1</v>
      </c>
      <c r="Z25" s="146">
        <f>Y25*X25*SUM(SUT!C25:D25)</f>
        <v>0</v>
      </c>
      <c r="AA25" s="147">
        <f t="shared" si="5"/>
        <v>0</v>
      </c>
      <c r="AB25" s="7">
        <f>xTAX!AL24</f>
        <v>0</v>
      </c>
      <c r="AC25" s="195">
        <v>1</v>
      </c>
      <c r="AD25" s="146">
        <f>AC25*AB25*SUM(SUT!C25:D25)</f>
        <v>0</v>
      </c>
      <c r="AE25" s="147">
        <f t="shared" si="6"/>
        <v>0</v>
      </c>
      <c r="AF25" s="1"/>
    </row>
    <row r="26" spans="1:32" x14ac:dyDescent="0.35">
      <c r="A26" s="1"/>
      <c r="B26" s="27" t="s">
        <v>934</v>
      </c>
      <c r="C26" s="16" t="s">
        <v>26</v>
      </c>
      <c r="D26" s="140">
        <f>xTAX!AF25</f>
        <v>0</v>
      </c>
      <c r="E26" s="196">
        <v>1</v>
      </c>
      <c r="F26" s="150">
        <f>E26*D26*SUP!A26</f>
        <v>0</v>
      </c>
      <c r="G26" s="151">
        <f t="shared" si="0"/>
        <v>0</v>
      </c>
      <c r="H26" s="140">
        <f>xTAX!AG25</f>
        <v>8.1883458668171119E-4</v>
      </c>
      <c r="I26" s="196">
        <v>1</v>
      </c>
      <c r="J26" s="150">
        <f>I26*H26*SUT!D26</f>
        <v>4.900440313188017E-3</v>
      </c>
      <c r="K26" s="151">
        <f t="shared" si="1"/>
        <v>4.5607132266231786E-3</v>
      </c>
      <c r="L26" s="140">
        <f>xTAX!AH25</f>
        <v>0</v>
      </c>
      <c r="M26" s="196">
        <v>1</v>
      </c>
      <c r="N26" s="150">
        <f>M26*L26*SUT!V26</f>
        <v>0</v>
      </c>
      <c r="O26" s="151">
        <f t="shared" si="2"/>
        <v>0</v>
      </c>
      <c r="P26" s="140">
        <f>xTAX!AI25</f>
        <v>0</v>
      </c>
      <c r="Q26" s="196">
        <v>1</v>
      </c>
      <c r="R26" s="150">
        <f>Q26*P26*SUT!D26</f>
        <v>0</v>
      </c>
      <c r="S26" s="151">
        <f t="shared" si="3"/>
        <v>0</v>
      </c>
      <c r="T26" s="140">
        <f>xTAX!AJ25</f>
        <v>0</v>
      </c>
      <c r="U26" s="196">
        <v>1</v>
      </c>
      <c r="V26" s="150">
        <f>U26*T26*SUM(SUT!C26:D26)</f>
        <v>0</v>
      </c>
      <c r="W26" s="151">
        <f t="shared" si="4"/>
        <v>0</v>
      </c>
      <c r="X26" s="140">
        <f>xTAX!AK25</f>
        <v>4.3756233045562408E-3</v>
      </c>
      <c r="Y26" s="196">
        <v>1</v>
      </c>
      <c r="Z26" s="150">
        <f>Y26*X26*SUM(SUT!C26:D26)</f>
        <v>2.6186584184074369E-2</v>
      </c>
      <c r="AA26" s="151">
        <f t="shared" si="5"/>
        <v>2.6886279774841898E-2</v>
      </c>
      <c r="AB26" s="140">
        <f>xTAX!AL25</f>
        <v>1.591955192854129E-2</v>
      </c>
      <c r="AC26" s="196">
        <v>1</v>
      </c>
      <c r="AD26" s="150">
        <f>AC26*AB26*SUM(SUT!C26:D26)</f>
        <v>9.5272983466242009E-2</v>
      </c>
      <c r="AE26" s="151">
        <f t="shared" si="6"/>
        <v>9.7818641425371264E-2</v>
      </c>
      <c r="AF26" s="1"/>
    </row>
    <row r="27" spans="1:32" x14ac:dyDescent="0.35">
      <c r="A27" s="1"/>
      <c r="B27" s="27" t="s">
        <v>935</v>
      </c>
      <c r="C27" s="8" t="s">
        <v>74</v>
      </c>
      <c r="D27" s="7">
        <f>xTAX!AF26</f>
        <v>0</v>
      </c>
      <c r="E27" s="195">
        <v>1</v>
      </c>
      <c r="F27" s="146">
        <f>E27*D27*SUP!A27</f>
        <v>0</v>
      </c>
      <c r="G27" s="147">
        <f t="shared" si="0"/>
        <v>0</v>
      </c>
      <c r="H27" s="7">
        <f>xTAX!AG26</f>
        <v>8.2905271134179974E-4</v>
      </c>
      <c r="I27" s="195">
        <v>1</v>
      </c>
      <c r="J27" s="146">
        <f>I27*H27*SUT!D27</f>
        <v>1.1795936455839839E-3</v>
      </c>
      <c r="K27" s="147">
        <f t="shared" si="1"/>
        <v>1.0978173383680433E-3</v>
      </c>
      <c r="L27" s="7">
        <f>xTAX!AH26</f>
        <v>0</v>
      </c>
      <c r="M27" s="195">
        <v>1</v>
      </c>
      <c r="N27" s="146">
        <f>M27*L27*SUT!V27</f>
        <v>0</v>
      </c>
      <c r="O27" s="147">
        <f t="shared" si="2"/>
        <v>0</v>
      </c>
      <c r="P27" s="7">
        <f>xTAX!AI26</f>
        <v>0</v>
      </c>
      <c r="Q27" s="195">
        <v>1</v>
      </c>
      <c r="R27" s="146">
        <f>Q27*P27*SUT!D27</f>
        <v>0</v>
      </c>
      <c r="S27" s="147">
        <f t="shared" si="3"/>
        <v>0</v>
      </c>
      <c r="T27" s="7">
        <f>xTAX!AJ26</f>
        <v>0</v>
      </c>
      <c r="U27" s="195">
        <v>1</v>
      </c>
      <c r="V27" s="146">
        <f>U27*T27*SUM(SUT!C27:D27)</f>
        <v>0</v>
      </c>
      <c r="W27" s="147">
        <f t="shared" si="4"/>
        <v>0</v>
      </c>
      <c r="X27" s="7">
        <f>xTAX!AK26</f>
        <v>4.4626558090607354E-5</v>
      </c>
      <c r="Y27" s="195">
        <v>1</v>
      </c>
      <c r="Z27" s="146">
        <f>Y27*X27*SUM(SUT!C27:D27)</f>
        <v>3.5104201582668994E-3</v>
      </c>
      <c r="AA27" s="147">
        <f t="shared" si="5"/>
        <v>3.6042172525811156E-3</v>
      </c>
      <c r="AB27" s="7">
        <f>xTAX!AL26</f>
        <v>4.0713148152286755E-6</v>
      </c>
      <c r="AC27" s="195">
        <v>1</v>
      </c>
      <c r="AD27" s="146">
        <f>AC27*AB27*SUM(SUT!C27:D27)</f>
        <v>3.202582993071449E-4</v>
      </c>
      <c r="AE27" s="147">
        <f t="shared" si="6"/>
        <v>3.2881547951655129E-4</v>
      </c>
      <c r="AF27" s="1"/>
    </row>
    <row r="28" spans="1:32" x14ac:dyDescent="0.35">
      <c r="A28" s="1"/>
      <c r="B28" s="27" t="s">
        <v>936</v>
      </c>
      <c r="C28" s="8" t="s">
        <v>69</v>
      </c>
      <c r="D28" s="7">
        <f>xTAX!AF27</f>
        <v>0</v>
      </c>
      <c r="E28" s="195">
        <v>1</v>
      </c>
      <c r="F28" s="146">
        <f>E28*D28*SUP!A28</f>
        <v>0</v>
      </c>
      <c r="G28" s="147">
        <f t="shared" si="0"/>
        <v>0</v>
      </c>
      <c r="H28" s="7">
        <f>xTAX!AG27</f>
        <v>3.1371958138735928E-3</v>
      </c>
      <c r="I28" s="195">
        <v>1</v>
      </c>
      <c r="J28" s="146">
        <f>I28*H28*SUT!D28</f>
        <v>6.3681669103038321E-4</v>
      </c>
      <c r="K28" s="147">
        <f t="shared" si="1"/>
        <v>5.9266884608318721E-4</v>
      </c>
      <c r="L28" s="7">
        <f>xTAX!AH27</f>
        <v>0</v>
      </c>
      <c r="M28" s="195">
        <v>1</v>
      </c>
      <c r="N28" s="146">
        <f>M28*L28*SUT!V28</f>
        <v>0</v>
      </c>
      <c r="O28" s="147">
        <f t="shared" si="2"/>
        <v>0</v>
      </c>
      <c r="P28" s="7">
        <f>xTAX!AI27</f>
        <v>0</v>
      </c>
      <c r="Q28" s="195">
        <v>1</v>
      </c>
      <c r="R28" s="146">
        <f>Q28*P28*SUT!D28</f>
        <v>0</v>
      </c>
      <c r="S28" s="147">
        <f t="shared" si="3"/>
        <v>0</v>
      </c>
      <c r="T28" s="7">
        <f>xTAX!AJ27</f>
        <v>0</v>
      </c>
      <c r="U28" s="195">
        <v>1</v>
      </c>
      <c r="V28" s="146">
        <f>U28*T28*SUM(SUT!C28:D28)</f>
        <v>0</v>
      </c>
      <c r="W28" s="147">
        <f t="shared" si="4"/>
        <v>0</v>
      </c>
      <c r="X28" s="7">
        <f>xTAX!AK27</f>
        <v>1.4852263991310206E-3</v>
      </c>
      <c r="Y28" s="195">
        <v>1</v>
      </c>
      <c r="Z28" s="146">
        <f>Y28*X28*SUM(SUT!C28:D28)</f>
        <v>3.6714061058700995E-2</v>
      </c>
      <c r="AA28" s="147">
        <f t="shared" si="5"/>
        <v>3.7695046836050516E-2</v>
      </c>
      <c r="AB28" s="7">
        <f>xTAX!AL27</f>
        <v>1.3086776309509992E-4</v>
      </c>
      <c r="AC28" s="195">
        <v>1</v>
      </c>
      <c r="AD28" s="146">
        <f>AC28*AB28*SUM(SUT!C28:D28)</f>
        <v>3.2349862941436075E-3</v>
      </c>
      <c r="AE28" s="147">
        <f t="shared" si="6"/>
        <v>3.3214239001442499E-3</v>
      </c>
      <c r="AF28" s="1"/>
    </row>
    <row r="29" spans="1:32" x14ac:dyDescent="0.35">
      <c r="A29" s="1"/>
      <c r="B29" s="27" t="s">
        <v>937</v>
      </c>
      <c r="C29" s="8" t="s">
        <v>56</v>
      </c>
      <c r="D29" s="7">
        <f>xTAX!AF28</f>
        <v>0</v>
      </c>
      <c r="E29" s="195">
        <v>1</v>
      </c>
      <c r="F29" s="146">
        <f>E29*D29*SUP!A29</f>
        <v>0</v>
      </c>
      <c r="G29" s="147">
        <f t="shared" si="0"/>
        <v>0</v>
      </c>
      <c r="H29" s="7">
        <f>xTAX!AG28</f>
        <v>2.0979562626623374E-3</v>
      </c>
      <c r="I29" s="195">
        <v>1</v>
      </c>
      <c r="J29" s="146">
        <f>I29*H29*SUT!D29</f>
        <v>8.7549377299430688E-4</v>
      </c>
      <c r="K29" s="147">
        <f t="shared" si="1"/>
        <v>8.1479944150646556E-4</v>
      </c>
      <c r="L29" s="7">
        <f>xTAX!AH28</f>
        <v>0</v>
      </c>
      <c r="M29" s="195">
        <v>1</v>
      </c>
      <c r="N29" s="146">
        <f>M29*L29*SUT!V29</f>
        <v>0</v>
      </c>
      <c r="O29" s="147">
        <f t="shared" si="2"/>
        <v>0</v>
      </c>
      <c r="P29" s="7">
        <f>xTAX!AI28</f>
        <v>0</v>
      </c>
      <c r="Q29" s="195">
        <v>1</v>
      </c>
      <c r="R29" s="146">
        <f>Q29*P29*SUT!D29</f>
        <v>0</v>
      </c>
      <c r="S29" s="147">
        <f t="shared" si="3"/>
        <v>0</v>
      </c>
      <c r="T29" s="7">
        <f>xTAX!AJ28</f>
        <v>0</v>
      </c>
      <c r="U29" s="195">
        <v>1</v>
      </c>
      <c r="V29" s="146">
        <f>U29*T29*SUM(SUT!C29:D29)</f>
        <v>0</v>
      </c>
      <c r="W29" s="147">
        <f t="shared" si="4"/>
        <v>0</v>
      </c>
      <c r="X29" s="7">
        <f>xTAX!AK28</f>
        <v>2.871307043328366E-4</v>
      </c>
      <c r="Y29" s="195">
        <v>1</v>
      </c>
      <c r="Z29" s="146">
        <f>Y29*X29*SUM(SUT!C29:D29)</f>
        <v>1.3245836691895339E-3</v>
      </c>
      <c r="AA29" s="147">
        <f t="shared" si="5"/>
        <v>1.3599760421091846E-3</v>
      </c>
      <c r="AB29" s="7">
        <f>xTAX!AL28</f>
        <v>5.6071588569517165E-4</v>
      </c>
      <c r="AC29" s="195">
        <v>1</v>
      </c>
      <c r="AD29" s="146">
        <f>AC29*AB29*SUM(SUT!C29:D29)</f>
        <v>2.5866794948757139E-3</v>
      </c>
      <c r="AE29" s="147">
        <f t="shared" si="6"/>
        <v>2.6557945892527047E-3</v>
      </c>
      <c r="AF29" s="1"/>
    </row>
    <row r="30" spans="1:32" x14ac:dyDescent="0.35">
      <c r="A30" s="1"/>
      <c r="B30" s="27" t="s">
        <v>938</v>
      </c>
      <c r="C30" s="8" t="s">
        <v>52</v>
      </c>
      <c r="D30" s="7">
        <f>xTAX!AF29</f>
        <v>0</v>
      </c>
      <c r="E30" s="195">
        <v>1</v>
      </c>
      <c r="F30" s="146">
        <f>E30*D30*SUP!A30</f>
        <v>0</v>
      </c>
      <c r="G30" s="147">
        <f t="shared" si="0"/>
        <v>0</v>
      </c>
      <c r="H30" s="7">
        <f>xTAX!AG29</f>
        <v>7.5464809554428113E-5</v>
      </c>
      <c r="I30" s="195">
        <v>1</v>
      </c>
      <c r="J30" s="146">
        <f>I30*H30*SUT!D30</f>
        <v>6.2378567139599094E-6</v>
      </c>
      <c r="K30" s="147">
        <f t="shared" si="1"/>
        <v>5.8054121268603725E-6</v>
      </c>
      <c r="L30" s="7">
        <f>xTAX!AH29</f>
        <v>0</v>
      </c>
      <c r="M30" s="195">
        <v>1</v>
      </c>
      <c r="N30" s="146">
        <f>M30*L30*SUT!V30</f>
        <v>0</v>
      </c>
      <c r="O30" s="147">
        <f t="shared" si="2"/>
        <v>0</v>
      </c>
      <c r="P30" s="7">
        <f>xTAX!AI29</f>
        <v>0</v>
      </c>
      <c r="Q30" s="195">
        <v>1</v>
      </c>
      <c r="R30" s="146">
        <f>Q30*P30*SUT!D30</f>
        <v>0</v>
      </c>
      <c r="S30" s="147">
        <f t="shared" si="3"/>
        <v>0</v>
      </c>
      <c r="T30" s="7">
        <f>xTAX!AJ29</f>
        <v>0</v>
      </c>
      <c r="U30" s="195">
        <v>1</v>
      </c>
      <c r="V30" s="146">
        <f>U30*T30*SUM(SUT!C30:D30)</f>
        <v>0</v>
      </c>
      <c r="W30" s="147">
        <f t="shared" si="4"/>
        <v>0</v>
      </c>
      <c r="X30" s="7">
        <f>xTAX!AK29</f>
        <v>2.6121696925397676E-4</v>
      </c>
      <c r="Y30" s="195">
        <v>1</v>
      </c>
      <c r="Z30" s="146">
        <f>Y30*X30*SUM(SUT!C30:D30)</f>
        <v>2.5315405161995702E-3</v>
      </c>
      <c r="AA30" s="147">
        <f t="shared" si="5"/>
        <v>2.5991823179933081E-3</v>
      </c>
      <c r="AB30" s="7">
        <f>xTAX!AL29</f>
        <v>1.0689796382971915E-7</v>
      </c>
      <c r="AC30" s="195">
        <v>1</v>
      </c>
      <c r="AD30" s="146">
        <f>AC30*AB30*SUM(SUT!C30:D30)</f>
        <v>1.0359837161691223E-6</v>
      </c>
      <c r="AE30" s="147">
        <f t="shared" si="6"/>
        <v>1.0636648078768117E-6</v>
      </c>
      <c r="AF30" s="1"/>
    </row>
    <row r="31" spans="1:32" x14ac:dyDescent="0.35">
      <c r="A31" s="1"/>
      <c r="B31" s="27" t="s">
        <v>939</v>
      </c>
      <c r="C31" s="8" t="s">
        <v>900</v>
      </c>
      <c r="D31" s="7">
        <f>xTAX!AF30</f>
        <v>0</v>
      </c>
      <c r="E31" s="195">
        <v>1</v>
      </c>
      <c r="F31" s="146">
        <f>E31*D31*SUP!A31</f>
        <v>0</v>
      </c>
      <c r="G31" s="147">
        <f t="shared" si="0"/>
        <v>0</v>
      </c>
      <c r="H31" s="7">
        <f>xTAX!AG30</f>
        <v>0</v>
      </c>
      <c r="I31" s="195">
        <v>1</v>
      </c>
      <c r="J31" s="146">
        <f>I31*H31*SUT!D31</f>
        <v>0</v>
      </c>
      <c r="K31" s="147">
        <f t="shared" si="1"/>
        <v>0</v>
      </c>
      <c r="L31" s="7">
        <f>xTAX!AH30</f>
        <v>0</v>
      </c>
      <c r="M31" s="195">
        <v>1</v>
      </c>
      <c r="N31" s="146">
        <f>M31*L31*SUT!V31</f>
        <v>0</v>
      </c>
      <c r="O31" s="147">
        <f t="shared" si="2"/>
        <v>0</v>
      </c>
      <c r="P31" s="7">
        <f>xTAX!AI30</f>
        <v>0</v>
      </c>
      <c r="Q31" s="195">
        <v>1</v>
      </c>
      <c r="R31" s="146">
        <f>Q31*P31*SUT!D31</f>
        <v>0</v>
      </c>
      <c r="S31" s="147">
        <f t="shared" si="3"/>
        <v>0</v>
      </c>
      <c r="T31" s="7">
        <f>xTAX!AJ30</f>
        <v>0</v>
      </c>
      <c r="U31" s="195">
        <v>1</v>
      </c>
      <c r="V31" s="146">
        <f>U31*T31*SUM(SUT!C31:D31)</f>
        <v>0</v>
      </c>
      <c r="W31" s="147">
        <f t="shared" si="4"/>
        <v>0</v>
      </c>
      <c r="X31" s="7">
        <f>xTAX!AK30</f>
        <v>3.0025721820754145E-4</v>
      </c>
      <c r="Y31" s="195">
        <v>1</v>
      </c>
      <c r="Z31" s="146">
        <f>Y31*X31*SUM(SUT!C31:D31)</f>
        <v>1.6779082078531857E-3</v>
      </c>
      <c r="AA31" s="147">
        <f t="shared" si="5"/>
        <v>1.7227412783481725E-3</v>
      </c>
      <c r="AB31" s="7">
        <f>xTAX!AL30</f>
        <v>0</v>
      </c>
      <c r="AC31" s="195">
        <v>1</v>
      </c>
      <c r="AD31" s="146">
        <f>AC31*AB31*SUM(SUT!C31:D31)</f>
        <v>0</v>
      </c>
      <c r="AE31" s="147">
        <f t="shared" si="6"/>
        <v>0</v>
      </c>
      <c r="AF31" s="1"/>
    </row>
    <row r="32" spans="1:32" x14ac:dyDescent="0.35">
      <c r="A32" s="1"/>
      <c r="B32" s="27" t="s">
        <v>940</v>
      </c>
      <c r="C32" s="16" t="s">
        <v>85</v>
      </c>
      <c r="D32" s="140">
        <f>xTAX!AF31</f>
        <v>0</v>
      </c>
      <c r="E32" s="196">
        <v>1</v>
      </c>
      <c r="F32" s="150">
        <f>E32*D32*SUP!A32</f>
        <v>0</v>
      </c>
      <c r="G32" s="151">
        <f t="shared" si="0"/>
        <v>0</v>
      </c>
      <c r="H32" s="140">
        <f>xTAX!AG31</f>
        <v>1.2992350269511708E-3</v>
      </c>
      <c r="I32" s="196">
        <v>1</v>
      </c>
      <c r="J32" s="150">
        <f>I32*H32*SUT!D32</f>
        <v>2.3783216987488336E-3</v>
      </c>
      <c r="K32" s="151">
        <f t="shared" si="1"/>
        <v>2.2134425756513746E-3</v>
      </c>
      <c r="L32" s="140">
        <f>xTAX!AH31</f>
        <v>0</v>
      </c>
      <c r="M32" s="196">
        <v>1</v>
      </c>
      <c r="N32" s="150">
        <f>M32*L32*SUT!V32</f>
        <v>0</v>
      </c>
      <c r="O32" s="151">
        <f t="shared" si="2"/>
        <v>0</v>
      </c>
      <c r="P32" s="140">
        <f>xTAX!AI31</f>
        <v>0</v>
      </c>
      <c r="Q32" s="196">
        <v>1</v>
      </c>
      <c r="R32" s="150">
        <f>Q32*P32*SUT!D32</f>
        <v>0</v>
      </c>
      <c r="S32" s="151">
        <f t="shared" si="3"/>
        <v>0</v>
      </c>
      <c r="T32" s="140">
        <f>xTAX!AJ31</f>
        <v>0</v>
      </c>
      <c r="U32" s="196">
        <v>1</v>
      </c>
      <c r="V32" s="150">
        <f>U32*T32*SUM(SUT!C32:D32)</f>
        <v>0</v>
      </c>
      <c r="W32" s="151">
        <f t="shared" si="4"/>
        <v>0</v>
      </c>
      <c r="X32" s="140">
        <f>xTAX!AK31</f>
        <v>6.3458914758884779E-4</v>
      </c>
      <c r="Y32" s="196">
        <v>1</v>
      </c>
      <c r="Z32" s="150">
        <f>Y32*X32*SUM(SUT!C32:D32)</f>
        <v>1.9464813183366122E-2</v>
      </c>
      <c r="AA32" s="151">
        <f t="shared" si="5"/>
        <v>1.9984905604117878E-2</v>
      </c>
      <c r="AB32" s="140">
        <f>xTAX!AL31</f>
        <v>3.994038441058044E-4</v>
      </c>
      <c r="AC32" s="196">
        <v>1</v>
      </c>
      <c r="AD32" s="150">
        <f>AC32*AB32*SUM(SUT!C32:D32)</f>
        <v>1.2250952036883516E-2</v>
      </c>
      <c r="AE32" s="151">
        <f t="shared" si="6"/>
        <v>1.2578292825688073E-2</v>
      </c>
      <c r="AF32" s="1"/>
    </row>
    <row r="33" spans="1:32" x14ac:dyDescent="0.35">
      <c r="A33" s="1"/>
      <c r="B33" s="27" t="s">
        <v>941</v>
      </c>
      <c r="C33" s="8" t="s">
        <v>88</v>
      </c>
      <c r="D33" s="7">
        <f>xTAX!AF32</f>
        <v>0</v>
      </c>
      <c r="E33" s="195">
        <v>1</v>
      </c>
      <c r="F33" s="146">
        <f>E33*D33*SUP!A33</f>
        <v>0</v>
      </c>
      <c r="G33" s="147">
        <f t="shared" si="0"/>
        <v>0</v>
      </c>
      <c r="H33" s="7">
        <f>xTAX!AG32</f>
        <v>0</v>
      </c>
      <c r="I33" s="195">
        <v>1</v>
      </c>
      <c r="J33" s="146">
        <f>I33*H33*SUT!D33</f>
        <v>0</v>
      </c>
      <c r="K33" s="147">
        <f t="shared" si="1"/>
        <v>0</v>
      </c>
      <c r="L33" s="7">
        <f>xTAX!AH32</f>
        <v>0</v>
      </c>
      <c r="M33" s="195">
        <v>1</v>
      </c>
      <c r="N33" s="146">
        <f>M33*L33*SUT!V33</f>
        <v>0</v>
      </c>
      <c r="O33" s="147">
        <f t="shared" si="2"/>
        <v>0</v>
      </c>
      <c r="P33" s="7">
        <f>xTAX!AI32</f>
        <v>0</v>
      </c>
      <c r="Q33" s="195">
        <v>1</v>
      </c>
      <c r="R33" s="146">
        <f>Q33*P33*SUT!D33</f>
        <v>0</v>
      </c>
      <c r="S33" s="147">
        <f t="shared" si="3"/>
        <v>0</v>
      </c>
      <c r="T33" s="7">
        <f>xTAX!AJ32</f>
        <v>0</v>
      </c>
      <c r="U33" s="195">
        <v>1</v>
      </c>
      <c r="V33" s="146">
        <f>U33*T33*SUM(SUT!C33:D33)</f>
        <v>0</v>
      </c>
      <c r="W33" s="147">
        <f t="shared" si="4"/>
        <v>0</v>
      </c>
      <c r="X33" s="7">
        <f>xTAX!AK32</f>
        <v>3.1151952696485902E-4</v>
      </c>
      <c r="Y33" s="195">
        <v>1</v>
      </c>
      <c r="Z33" s="146">
        <f>Y33*X33*SUM(SUT!C33:D33)</f>
        <v>2.6094309928932195E-2</v>
      </c>
      <c r="AA33" s="147">
        <f t="shared" si="5"/>
        <v>2.67915399866233E-2</v>
      </c>
      <c r="AB33" s="7">
        <f>xTAX!AL32</f>
        <v>4.5855827589788421E-5</v>
      </c>
      <c r="AC33" s="195">
        <v>1</v>
      </c>
      <c r="AD33" s="146">
        <f>AC33*AB33*SUM(SUT!C33:D33)</f>
        <v>3.8410952559985063E-3</v>
      </c>
      <c r="AE33" s="147">
        <f t="shared" si="6"/>
        <v>3.943727863422529E-3</v>
      </c>
      <c r="AF33" s="1"/>
    </row>
    <row r="34" spans="1:32" x14ac:dyDescent="0.35">
      <c r="A34" s="1"/>
      <c r="B34" s="27" t="s">
        <v>942</v>
      </c>
      <c r="C34" s="8" t="s">
        <v>100</v>
      </c>
      <c r="D34" s="7">
        <f>xTAX!AF33</f>
        <v>0</v>
      </c>
      <c r="E34" s="195">
        <v>1</v>
      </c>
      <c r="F34" s="146">
        <f>E34*D34*SUP!A34</f>
        <v>0</v>
      </c>
      <c r="G34" s="147">
        <f t="shared" si="0"/>
        <v>0</v>
      </c>
      <c r="H34" s="7">
        <f>xTAX!AG33</f>
        <v>0</v>
      </c>
      <c r="I34" s="195">
        <v>1</v>
      </c>
      <c r="J34" s="146">
        <f>I34*H34*SUT!D34</f>
        <v>0</v>
      </c>
      <c r="K34" s="147">
        <f t="shared" si="1"/>
        <v>0</v>
      </c>
      <c r="L34" s="7">
        <f>xTAX!AH33</f>
        <v>0</v>
      </c>
      <c r="M34" s="195">
        <v>1</v>
      </c>
      <c r="N34" s="146">
        <f>M34*L34*SUT!V34</f>
        <v>0</v>
      </c>
      <c r="O34" s="147">
        <f t="shared" si="2"/>
        <v>0</v>
      </c>
      <c r="P34" s="7">
        <f>xTAX!AI33</f>
        <v>0</v>
      </c>
      <c r="Q34" s="195">
        <v>1</v>
      </c>
      <c r="R34" s="146">
        <f>Q34*P34*SUT!D34</f>
        <v>0</v>
      </c>
      <c r="S34" s="147">
        <f t="shared" si="3"/>
        <v>0</v>
      </c>
      <c r="T34" s="7">
        <f>xTAX!AJ33</f>
        <v>0</v>
      </c>
      <c r="U34" s="195">
        <v>1</v>
      </c>
      <c r="V34" s="146">
        <f>U34*T34*SUM(SUT!C34:D34)</f>
        <v>0</v>
      </c>
      <c r="W34" s="147">
        <f t="shared" si="4"/>
        <v>0</v>
      </c>
      <c r="X34" s="7">
        <f>xTAX!AK33</f>
        <v>3.1148690651393556E-4</v>
      </c>
      <c r="Y34" s="195">
        <v>1</v>
      </c>
      <c r="Z34" s="146">
        <f>Y34*X34*SUM(SUT!C34:D34)</f>
        <v>1.5026749428699367E-2</v>
      </c>
      <c r="AA34" s="147">
        <f t="shared" si="5"/>
        <v>1.5428258470310976E-2</v>
      </c>
      <c r="AB34" s="7">
        <f>xTAX!AL33</f>
        <v>2.1881674994486323E-6</v>
      </c>
      <c r="AC34" s="195">
        <v>1</v>
      </c>
      <c r="AD34" s="146">
        <f>AC34*AB34*SUM(SUT!C34:D34)</f>
        <v>1.0556156305326817E-4</v>
      </c>
      <c r="AE34" s="147">
        <f t="shared" si="6"/>
        <v>1.0838212795412374E-4</v>
      </c>
      <c r="AF34" s="1"/>
    </row>
    <row r="35" spans="1:32" x14ac:dyDescent="0.35">
      <c r="A35" s="1"/>
      <c r="B35" s="27" t="s">
        <v>943</v>
      </c>
      <c r="C35" s="8" t="s">
        <v>94</v>
      </c>
      <c r="D35" s="7">
        <f>xTAX!AF34</f>
        <v>0</v>
      </c>
      <c r="E35" s="195">
        <v>1</v>
      </c>
      <c r="F35" s="146">
        <f>E35*D35*SUP!A35</f>
        <v>0</v>
      </c>
      <c r="G35" s="147">
        <f t="shared" si="0"/>
        <v>0</v>
      </c>
      <c r="H35" s="7">
        <f>xTAX!AG34</f>
        <v>0</v>
      </c>
      <c r="I35" s="195">
        <v>1</v>
      </c>
      <c r="J35" s="146">
        <f>I35*H35*SUT!D35</f>
        <v>0</v>
      </c>
      <c r="K35" s="147">
        <f t="shared" si="1"/>
        <v>0</v>
      </c>
      <c r="L35" s="7">
        <f>xTAX!AH34</f>
        <v>0</v>
      </c>
      <c r="M35" s="195">
        <v>1</v>
      </c>
      <c r="N35" s="146">
        <f>M35*L35*SUT!V35</f>
        <v>0</v>
      </c>
      <c r="O35" s="147">
        <f t="shared" si="2"/>
        <v>0</v>
      </c>
      <c r="P35" s="7">
        <f>xTAX!AI34</f>
        <v>0</v>
      </c>
      <c r="Q35" s="195">
        <v>1</v>
      </c>
      <c r="R35" s="146">
        <f>Q35*P35*SUT!D35</f>
        <v>0</v>
      </c>
      <c r="S35" s="147">
        <f t="shared" si="3"/>
        <v>0</v>
      </c>
      <c r="T35" s="7">
        <f>xTAX!AJ34</f>
        <v>0</v>
      </c>
      <c r="U35" s="195">
        <v>1</v>
      </c>
      <c r="V35" s="146">
        <f>U35*T35*SUM(SUT!C35:D35)</f>
        <v>0</v>
      </c>
      <c r="W35" s="147">
        <f t="shared" si="4"/>
        <v>0</v>
      </c>
      <c r="X35" s="7">
        <f>xTAX!AK34</f>
        <v>3.1106747782187803E-4</v>
      </c>
      <c r="Y35" s="195">
        <v>1</v>
      </c>
      <c r="Z35" s="146">
        <f>Y35*X35*SUM(SUT!C35:D35)</f>
        <v>4.3783384572637666E-3</v>
      </c>
      <c r="AA35" s="147">
        <f t="shared" si="5"/>
        <v>4.4953259991249326E-3</v>
      </c>
      <c r="AB35" s="7">
        <f>xTAX!AL34</f>
        <v>6.5207992688579984E-4</v>
      </c>
      <c r="AC35" s="195">
        <v>1</v>
      </c>
      <c r="AD35" s="146">
        <f>AC35*AB35*SUM(SUT!C35:D35)</f>
        <v>9.1781585175184227E-3</v>
      </c>
      <c r="AE35" s="147">
        <f t="shared" si="6"/>
        <v>9.4233954297071702E-3</v>
      </c>
      <c r="AF35" s="1"/>
    </row>
    <row r="36" spans="1:32" x14ac:dyDescent="0.35">
      <c r="A36" s="1"/>
      <c r="B36" s="27" t="s">
        <v>944</v>
      </c>
      <c r="C36" s="8" t="s">
        <v>103</v>
      </c>
      <c r="D36" s="7">
        <f>xTAX!AF35</f>
        <v>0</v>
      </c>
      <c r="E36" s="195">
        <v>1</v>
      </c>
      <c r="F36" s="146">
        <f>E36*D36*SUP!A36</f>
        <v>0</v>
      </c>
      <c r="G36" s="147">
        <f t="shared" si="0"/>
        <v>0</v>
      </c>
      <c r="H36" s="7">
        <f>xTAX!AG35</f>
        <v>4.8928737236564566E-3</v>
      </c>
      <c r="I36" s="195">
        <v>1</v>
      </c>
      <c r="J36" s="146">
        <f>I36*H36*SUT!D36</f>
        <v>2.596865818025186E-5</v>
      </c>
      <c r="K36" s="147">
        <f t="shared" si="1"/>
        <v>2.4168359427131094E-5</v>
      </c>
      <c r="L36" s="7">
        <f>xTAX!AH35</f>
        <v>0</v>
      </c>
      <c r="M36" s="195">
        <v>1</v>
      </c>
      <c r="N36" s="146">
        <f>M36*L36*SUT!V36</f>
        <v>0</v>
      </c>
      <c r="O36" s="147">
        <f t="shared" si="2"/>
        <v>0</v>
      </c>
      <c r="P36" s="7">
        <f>xTAX!AI35</f>
        <v>0</v>
      </c>
      <c r="Q36" s="195">
        <v>1</v>
      </c>
      <c r="R36" s="146">
        <f>Q36*P36*SUT!D36</f>
        <v>0</v>
      </c>
      <c r="S36" s="147">
        <f t="shared" si="3"/>
        <v>0</v>
      </c>
      <c r="T36" s="7">
        <f>xTAX!AJ35</f>
        <v>0</v>
      </c>
      <c r="U36" s="195">
        <v>1</v>
      </c>
      <c r="V36" s="146">
        <f>U36*T36*SUM(SUT!C36:D36)</f>
        <v>0</v>
      </c>
      <c r="W36" s="147">
        <f t="shared" si="4"/>
        <v>0</v>
      </c>
      <c r="X36" s="7">
        <f>xTAX!AK35</f>
        <v>0</v>
      </c>
      <c r="Y36" s="195">
        <v>1</v>
      </c>
      <c r="Z36" s="146">
        <f>Y36*X36*SUM(SUT!C36:D36)</f>
        <v>0</v>
      </c>
      <c r="AA36" s="147">
        <f t="shared" si="5"/>
        <v>0</v>
      </c>
      <c r="AB36" s="7">
        <f>xTAX!AL35</f>
        <v>8.8194045266772864E-7</v>
      </c>
      <c r="AC36" s="195">
        <v>1</v>
      </c>
      <c r="AD36" s="146">
        <f>AC36*AB36*SUM(SUT!C36:D36)</f>
        <v>2.0842910553034423E-6</v>
      </c>
      <c r="AE36" s="147">
        <f t="shared" si="6"/>
        <v>2.1399825212472492E-6</v>
      </c>
      <c r="AF36" s="1"/>
    </row>
    <row r="37" spans="1:32" x14ac:dyDescent="0.35">
      <c r="A37" s="1"/>
      <c r="B37" s="27" t="s">
        <v>945</v>
      </c>
      <c r="C37" s="8" t="s">
        <v>91</v>
      </c>
      <c r="D37" s="7">
        <f>xTAX!AF36</f>
        <v>0</v>
      </c>
      <c r="E37" s="195">
        <v>1</v>
      </c>
      <c r="F37" s="146">
        <f>E37*D37*SUP!A37</f>
        <v>0</v>
      </c>
      <c r="G37" s="147">
        <f t="shared" si="0"/>
        <v>0</v>
      </c>
      <c r="H37" s="7">
        <f>xTAX!AG36</f>
        <v>0</v>
      </c>
      <c r="I37" s="195">
        <v>1</v>
      </c>
      <c r="J37" s="146">
        <f>I37*H37*SUT!D37</f>
        <v>0</v>
      </c>
      <c r="K37" s="147">
        <f t="shared" si="1"/>
        <v>0</v>
      </c>
      <c r="L37" s="7">
        <f>xTAX!AH36</f>
        <v>0</v>
      </c>
      <c r="M37" s="195">
        <v>1</v>
      </c>
      <c r="N37" s="146">
        <f>M37*L37*SUT!V37</f>
        <v>0</v>
      </c>
      <c r="O37" s="147">
        <f t="shared" si="2"/>
        <v>0</v>
      </c>
      <c r="P37" s="7">
        <f>xTAX!AI36</f>
        <v>0</v>
      </c>
      <c r="Q37" s="195">
        <v>1</v>
      </c>
      <c r="R37" s="146">
        <f>Q37*P37*SUT!D37</f>
        <v>0</v>
      </c>
      <c r="S37" s="147">
        <f t="shared" si="3"/>
        <v>0</v>
      </c>
      <c r="T37" s="7">
        <f>xTAX!AJ36</f>
        <v>0</v>
      </c>
      <c r="U37" s="195">
        <v>1</v>
      </c>
      <c r="V37" s="146">
        <f>U37*T37*SUM(SUT!C37:D37)</f>
        <v>0</v>
      </c>
      <c r="W37" s="147">
        <f t="shared" si="4"/>
        <v>0</v>
      </c>
      <c r="X37" s="7">
        <f>xTAX!AK36</f>
        <v>0</v>
      </c>
      <c r="Y37" s="195">
        <v>1</v>
      </c>
      <c r="Z37" s="146">
        <f>Y37*X37*SUM(SUT!C37:D37)</f>
        <v>0</v>
      </c>
      <c r="AA37" s="147">
        <f t="shared" si="5"/>
        <v>0</v>
      </c>
      <c r="AB37" s="7">
        <f>xTAX!AL36</f>
        <v>0</v>
      </c>
      <c r="AC37" s="195">
        <v>1</v>
      </c>
      <c r="AD37" s="146">
        <f>AC37*AB37*SUM(SUT!C37:D37)</f>
        <v>0</v>
      </c>
      <c r="AE37" s="147">
        <f t="shared" si="6"/>
        <v>0</v>
      </c>
      <c r="AF37" s="1"/>
    </row>
    <row r="38" spans="1:32" x14ac:dyDescent="0.35">
      <c r="A38" s="1"/>
      <c r="B38" s="27" t="s">
        <v>946</v>
      </c>
      <c r="C38" s="8" t="s">
        <v>97</v>
      </c>
      <c r="D38" s="7">
        <f>xTAX!AF37</f>
        <v>0</v>
      </c>
      <c r="E38" s="195">
        <v>1</v>
      </c>
      <c r="F38" s="146">
        <f>E38*D38*SUP!A38</f>
        <v>0</v>
      </c>
      <c r="G38" s="147">
        <f t="shared" si="0"/>
        <v>0</v>
      </c>
      <c r="H38" s="7">
        <f>xTAX!AG37</f>
        <v>4.2887546042135974E-2</v>
      </c>
      <c r="I38" s="195">
        <v>1</v>
      </c>
      <c r="J38" s="146">
        <f>I38*H38*SUT!D38</f>
        <v>2.0113472186772733E-2</v>
      </c>
      <c r="K38" s="147">
        <f t="shared" si="1"/>
        <v>1.8719089055867933E-2</v>
      </c>
      <c r="L38" s="7">
        <f>xTAX!AH37</f>
        <v>0</v>
      </c>
      <c r="M38" s="195">
        <v>1</v>
      </c>
      <c r="N38" s="146">
        <f>M38*L38*SUT!V38</f>
        <v>0</v>
      </c>
      <c r="O38" s="147">
        <f t="shared" si="2"/>
        <v>0</v>
      </c>
      <c r="P38" s="7">
        <f>xTAX!AI37</f>
        <v>0</v>
      </c>
      <c r="Q38" s="195">
        <v>1</v>
      </c>
      <c r="R38" s="146">
        <f>Q38*P38*SUT!D38</f>
        <v>0</v>
      </c>
      <c r="S38" s="147">
        <f t="shared" si="3"/>
        <v>0</v>
      </c>
      <c r="T38" s="7">
        <f>xTAX!AJ37</f>
        <v>0</v>
      </c>
      <c r="U38" s="195">
        <v>1</v>
      </c>
      <c r="V38" s="146">
        <f>U38*T38*SUM(SUT!C38:D38)</f>
        <v>0</v>
      </c>
      <c r="W38" s="147">
        <f t="shared" si="4"/>
        <v>0</v>
      </c>
      <c r="X38" s="7">
        <f>xTAX!AK37</f>
        <v>2.0393035748770662E-3</v>
      </c>
      <c r="Y38" s="195">
        <v>1</v>
      </c>
      <c r="Z38" s="146">
        <f>Y38*X38*SUM(SUT!C38:D38)</f>
        <v>3.0831126997028665E-2</v>
      </c>
      <c r="AA38" s="147">
        <f t="shared" si="5"/>
        <v>3.1654923009008497E-2</v>
      </c>
      <c r="AB38" s="7">
        <f>xTAX!AL37</f>
        <v>4.453438202661501E-4</v>
      </c>
      <c r="AC38" s="195">
        <v>1</v>
      </c>
      <c r="AD38" s="146">
        <f>AC38*AB38*SUM(SUT!C38:D38)</f>
        <v>6.7329121809612301E-3</v>
      </c>
      <c r="AE38" s="147">
        <f t="shared" si="6"/>
        <v>6.9128130390849326E-3</v>
      </c>
      <c r="AF38" s="1"/>
    </row>
    <row r="39" spans="1:32" x14ac:dyDescent="0.35">
      <c r="A39" s="1"/>
      <c r="B39" s="27" t="s">
        <v>947</v>
      </c>
      <c r="C39" s="8" t="s">
        <v>901</v>
      </c>
      <c r="D39" s="7">
        <f>xTAX!AF38</f>
        <v>0</v>
      </c>
      <c r="E39" s="195">
        <v>1</v>
      </c>
      <c r="F39" s="146">
        <f>E39*D39*SUP!A39</f>
        <v>0</v>
      </c>
      <c r="G39" s="147">
        <f t="shared" si="0"/>
        <v>0</v>
      </c>
      <c r="H39" s="7">
        <f>xTAX!AG38</f>
        <v>5.7041713367310864E-4</v>
      </c>
      <c r="I39" s="195">
        <v>1</v>
      </c>
      <c r="J39" s="146">
        <f>I39*H39*SUT!D39</f>
        <v>5.6219026031888305E-4</v>
      </c>
      <c r="K39" s="147">
        <f t="shared" si="1"/>
        <v>5.2321595453675394E-4</v>
      </c>
      <c r="L39" s="7">
        <f>xTAX!AH38</f>
        <v>0</v>
      </c>
      <c r="M39" s="195">
        <v>1</v>
      </c>
      <c r="N39" s="146">
        <f>M39*L39*SUT!V39</f>
        <v>0</v>
      </c>
      <c r="O39" s="147">
        <f t="shared" si="2"/>
        <v>0</v>
      </c>
      <c r="P39" s="7">
        <f>xTAX!AI38</f>
        <v>0</v>
      </c>
      <c r="Q39" s="195">
        <v>1</v>
      </c>
      <c r="R39" s="146">
        <f>Q39*P39*SUT!D39</f>
        <v>0</v>
      </c>
      <c r="S39" s="147">
        <f t="shared" si="3"/>
        <v>0</v>
      </c>
      <c r="T39" s="7">
        <f>xTAX!AJ38</f>
        <v>0</v>
      </c>
      <c r="U39" s="195">
        <v>1</v>
      </c>
      <c r="V39" s="146">
        <f>U39*T39*SUM(SUT!C39:D39)</f>
        <v>0</v>
      </c>
      <c r="W39" s="147">
        <f t="shared" si="4"/>
        <v>0</v>
      </c>
      <c r="X39" s="7">
        <f>xTAX!AK38</f>
        <v>1.8719845142950145E-3</v>
      </c>
      <c r="Y39" s="195">
        <v>1</v>
      </c>
      <c r="Z39" s="146">
        <f>Y39*X39*SUM(SUT!C39:D39)</f>
        <v>2.8333301169111832E-3</v>
      </c>
      <c r="AA39" s="147">
        <f t="shared" si="5"/>
        <v>2.9090356222973056E-3</v>
      </c>
      <c r="AB39" s="7">
        <f>xTAX!AL38</f>
        <v>9.9510304342252925E-3</v>
      </c>
      <c r="AC39" s="195">
        <v>1</v>
      </c>
      <c r="AD39" s="146">
        <f>AC39*AB39*SUM(SUT!C39:D39)</f>
        <v>1.5061318086922479E-2</v>
      </c>
      <c r="AE39" s="147">
        <f t="shared" si="6"/>
        <v>1.5463750789961919E-2</v>
      </c>
      <c r="AF39" s="1"/>
    </row>
    <row r="40" spans="1:32" x14ac:dyDescent="0.35">
      <c r="A40" s="1"/>
      <c r="B40" s="27" t="s">
        <v>948</v>
      </c>
      <c r="C40" s="16" t="s">
        <v>902</v>
      </c>
      <c r="D40" s="140">
        <f>xTAX!AF39</f>
        <v>0</v>
      </c>
      <c r="E40" s="196">
        <v>1</v>
      </c>
      <c r="F40" s="150">
        <f>E40*D40*SUP!A40</f>
        <v>0</v>
      </c>
      <c r="G40" s="151">
        <f t="shared" si="0"/>
        <v>0</v>
      </c>
      <c r="H40" s="140">
        <f>xTAX!AG39</f>
        <v>1.8864956761698099E-2</v>
      </c>
      <c r="I40" s="196">
        <v>1</v>
      </c>
      <c r="J40" s="150">
        <f>I40*H40*SUT!D40</f>
        <v>6.9137639737311086E-3</v>
      </c>
      <c r="K40" s="151">
        <f t="shared" si="1"/>
        <v>6.4344615556052188E-3</v>
      </c>
      <c r="L40" s="140">
        <f>xTAX!AH39</f>
        <v>0</v>
      </c>
      <c r="M40" s="196">
        <v>1</v>
      </c>
      <c r="N40" s="150">
        <f>M40*L40*SUT!V40</f>
        <v>0</v>
      </c>
      <c r="O40" s="151">
        <f t="shared" si="2"/>
        <v>0</v>
      </c>
      <c r="P40" s="140">
        <f>xTAX!AI39</f>
        <v>0</v>
      </c>
      <c r="Q40" s="196">
        <v>1</v>
      </c>
      <c r="R40" s="150">
        <f>Q40*P40*SUT!D40</f>
        <v>0</v>
      </c>
      <c r="S40" s="151">
        <f t="shared" si="3"/>
        <v>0</v>
      </c>
      <c r="T40" s="140">
        <f>xTAX!AJ39</f>
        <v>0</v>
      </c>
      <c r="U40" s="196">
        <v>1</v>
      </c>
      <c r="V40" s="150">
        <f>U40*T40*SUM(SUT!C40:D40)</f>
        <v>0</v>
      </c>
      <c r="W40" s="151">
        <f t="shared" si="4"/>
        <v>0</v>
      </c>
      <c r="X40" s="140">
        <f>xTAX!AK39</f>
        <v>2.5505427908412239E-3</v>
      </c>
      <c r="Y40" s="196">
        <v>1</v>
      </c>
      <c r="Z40" s="150">
        <f>Y40*X40*SUM(SUT!C40:D40)</f>
        <v>1.0055004915983996E-2</v>
      </c>
      <c r="AA40" s="151">
        <f t="shared" si="5"/>
        <v>1.0323670831149002E-2</v>
      </c>
      <c r="AB40" s="140">
        <f>xTAX!AL39</f>
        <v>2.5819797645777319E-4</v>
      </c>
      <c r="AC40" s="196">
        <v>1</v>
      </c>
      <c r="AD40" s="150">
        <f>AC40*AB40*SUM(SUT!C40:D40)</f>
        <v>1.0178938898428569E-3</v>
      </c>
      <c r="AE40" s="151">
        <f t="shared" si="6"/>
        <v>1.0450916282567656E-3</v>
      </c>
      <c r="AF40" s="1"/>
    </row>
    <row r="41" spans="1:32" x14ac:dyDescent="0.35">
      <c r="A41" s="1"/>
      <c r="B41" s="27" t="s">
        <v>949</v>
      </c>
      <c r="C41" s="8" t="s">
        <v>903</v>
      </c>
      <c r="D41" s="7">
        <f>xTAX!AF40</f>
        <v>0</v>
      </c>
      <c r="E41" s="195">
        <v>1</v>
      </c>
      <c r="F41" s="146">
        <f>E41*D41*SUP!A41</f>
        <v>0</v>
      </c>
      <c r="G41" s="147">
        <f t="shared" si="0"/>
        <v>0</v>
      </c>
      <c r="H41" s="7">
        <f>xTAX!AG40</f>
        <v>0</v>
      </c>
      <c r="I41" s="195">
        <v>1</v>
      </c>
      <c r="J41" s="146">
        <f>I41*H41*SUT!D41</f>
        <v>0</v>
      </c>
      <c r="K41" s="147">
        <f t="shared" si="1"/>
        <v>0</v>
      </c>
      <c r="L41" s="7">
        <f>xTAX!AH40</f>
        <v>0</v>
      </c>
      <c r="M41" s="195">
        <v>1</v>
      </c>
      <c r="N41" s="146">
        <f>M41*L41*SUT!V41</f>
        <v>0</v>
      </c>
      <c r="O41" s="147">
        <f t="shared" si="2"/>
        <v>0</v>
      </c>
      <c r="P41" s="7">
        <f>xTAX!AI40</f>
        <v>0</v>
      </c>
      <c r="Q41" s="195">
        <v>1</v>
      </c>
      <c r="R41" s="146">
        <f>Q41*P41*SUT!D41</f>
        <v>0</v>
      </c>
      <c r="S41" s="147">
        <f t="shared" si="3"/>
        <v>0</v>
      </c>
      <c r="T41" s="7">
        <f>xTAX!AJ40</f>
        <v>0</v>
      </c>
      <c r="U41" s="195">
        <v>1</v>
      </c>
      <c r="V41" s="146">
        <f>U41*T41*SUM(SUT!C41:D41)</f>
        <v>0</v>
      </c>
      <c r="W41" s="147">
        <f t="shared" si="4"/>
        <v>0</v>
      </c>
      <c r="X41" s="7">
        <f>xTAX!AK40</f>
        <v>1.4175058301643746E-4</v>
      </c>
      <c r="Y41" s="195">
        <v>1</v>
      </c>
      <c r="Z41" s="146">
        <f>Y41*X41*SUM(SUT!C41:D41)</f>
        <v>4.2680386598211675E-2</v>
      </c>
      <c r="AA41" s="147">
        <f t="shared" si="5"/>
        <v>4.3820790329569037E-2</v>
      </c>
      <c r="AB41" s="7">
        <f>xTAX!AL40</f>
        <v>2.3355897779944807E-7</v>
      </c>
      <c r="AC41" s="195">
        <v>1</v>
      </c>
      <c r="AD41" s="146">
        <f>AC41*AB41*SUM(SUT!C41:D41)</f>
        <v>7.0323431860648097E-5</v>
      </c>
      <c r="AE41" s="147">
        <f t="shared" si="6"/>
        <v>7.22024472700141E-5</v>
      </c>
      <c r="AF41" s="1"/>
    </row>
    <row r="42" spans="1:32" x14ac:dyDescent="0.35">
      <c r="A42" s="1"/>
      <c r="B42" s="27" t="s">
        <v>950</v>
      </c>
      <c r="C42" s="8" t="s">
        <v>904</v>
      </c>
      <c r="D42" s="7">
        <f>xTAX!AF41</f>
        <v>0</v>
      </c>
      <c r="E42" s="195">
        <v>1</v>
      </c>
      <c r="F42" s="146">
        <f>E42*D42*SUP!A42</f>
        <v>0</v>
      </c>
      <c r="G42" s="147">
        <f t="shared" si="0"/>
        <v>0</v>
      </c>
      <c r="H42" s="7">
        <f>xTAX!AG41</f>
        <v>0</v>
      </c>
      <c r="I42" s="195">
        <v>1</v>
      </c>
      <c r="J42" s="146">
        <f>I42*H42*SUT!D42</f>
        <v>0</v>
      </c>
      <c r="K42" s="147">
        <f t="shared" si="1"/>
        <v>0</v>
      </c>
      <c r="L42" s="7">
        <f>xTAX!AH41</f>
        <v>0</v>
      </c>
      <c r="M42" s="195">
        <v>1</v>
      </c>
      <c r="N42" s="146">
        <f>M42*L42*SUT!V42</f>
        <v>0</v>
      </c>
      <c r="O42" s="147">
        <f t="shared" si="2"/>
        <v>0</v>
      </c>
      <c r="P42" s="7">
        <f>xTAX!AI41</f>
        <v>0</v>
      </c>
      <c r="Q42" s="195">
        <v>1</v>
      </c>
      <c r="R42" s="146">
        <f>Q42*P42*SUT!D42</f>
        <v>0</v>
      </c>
      <c r="S42" s="147">
        <f t="shared" si="3"/>
        <v>0</v>
      </c>
      <c r="T42" s="7">
        <f>xTAX!AJ41</f>
        <v>0</v>
      </c>
      <c r="U42" s="195">
        <v>1</v>
      </c>
      <c r="V42" s="146">
        <f>U42*T42*SUM(SUT!C42:D42)</f>
        <v>0</v>
      </c>
      <c r="W42" s="147">
        <f t="shared" si="4"/>
        <v>0</v>
      </c>
      <c r="X42" s="7">
        <f>xTAX!AK41</f>
        <v>6.7651570256046546E-3</v>
      </c>
      <c r="Y42" s="195">
        <v>1</v>
      </c>
      <c r="Z42" s="146">
        <f>Y42*X42*SUM(SUT!C42:D42)</f>
        <v>0.39463567715278813</v>
      </c>
      <c r="AA42" s="147">
        <f t="shared" si="5"/>
        <v>0.40518019266967981</v>
      </c>
      <c r="AB42" s="7">
        <f>xTAX!AL41</f>
        <v>2.2949593802303155E-6</v>
      </c>
      <c r="AC42" s="195">
        <v>1</v>
      </c>
      <c r="AD42" s="146">
        <f>AC42*AB42*SUM(SUT!C42:D42)</f>
        <v>1.3387314523928385E-4</v>
      </c>
      <c r="AE42" s="147">
        <f t="shared" si="6"/>
        <v>1.3745018487101537E-4</v>
      </c>
      <c r="AF42" s="1"/>
    </row>
    <row r="43" spans="1:32" x14ac:dyDescent="0.35">
      <c r="A43" s="1"/>
      <c r="B43" s="27" t="s">
        <v>951</v>
      </c>
      <c r="C43" s="16" t="s">
        <v>106</v>
      </c>
      <c r="D43" s="140">
        <f>xTAX!AF42</f>
        <v>0</v>
      </c>
      <c r="E43" s="196">
        <v>1</v>
      </c>
      <c r="F43" s="150">
        <f>E43*D43*SUP!A43</f>
        <v>0</v>
      </c>
      <c r="G43" s="151">
        <f t="shared" si="0"/>
        <v>0</v>
      </c>
      <c r="H43" s="140">
        <f>xTAX!AG42</f>
        <v>9.2801416864014006E-4</v>
      </c>
      <c r="I43" s="196">
        <v>1</v>
      </c>
      <c r="J43" s="150">
        <f>I43*H43*SUT!D43</f>
        <v>9.7732896274176843E-4</v>
      </c>
      <c r="K43" s="151">
        <f t="shared" si="1"/>
        <v>9.0957482231602865E-4</v>
      </c>
      <c r="L43" s="140">
        <f>xTAX!AH42</f>
        <v>0</v>
      </c>
      <c r="M43" s="196">
        <v>1</v>
      </c>
      <c r="N43" s="150">
        <f>M43*L43*SUT!V43</f>
        <v>0</v>
      </c>
      <c r="O43" s="151">
        <f t="shared" si="2"/>
        <v>0</v>
      </c>
      <c r="P43" s="140">
        <f>xTAX!AI42</f>
        <v>0</v>
      </c>
      <c r="Q43" s="196">
        <v>1</v>
      </c>
      <c r="R43" s="150">
        <f>Q43*P43*SUT!D43</f>
        <v>0</v>
      </c>
      <c r="S43" s="151">
        <f t="shared" si="3"/>
        <v>0</v>
      </c>
      <c r="T43" s="140">
        <f>xTAX!AJ42</f>
        <v>0</v>
      </c>
      <c r="U43" s="196">
        <v>1</v>
      </c>
      <c r="V43" s="150">
        <f>U43*T43*SUM(SUT!C43:D43)</f>
        <v>0</v>
      </c>
      <c r="W43" s="151">
        <f t="shared" si="4"/>
        <v>0</v>
      </c>
      <c r="X43" s="140">
        <f>xTAX!AK42</f>
        <v>7.0766188679113537E-3</v>
      </c>
      <c r="Y43" s="196">
        <v>1</v>
      </c>
      <c r="Z43" s="150">
        <f>Y43*X43*SUM(SUT!C43:D43)</f>
        <v>0.14592219948186444</v>
      </c>
      <c r="AA43" s="151">
        <f t="shared" si="5"/>
        <v>0.14982118526996327</v>
      </c>
      <c r="AB43" s="140">
        <f>xTAX!AL42</f>
        <v>8.1168135829029356E-4</v>
      </c>
      <c r="AC43" s="196">
        <v>1</v>
      </c>
      <c r="AD43" s="150">
        <f>AC43*AB43*SUM(SUT!C43:D43)</f>
        <v>1.6737135529118138E-2</v>
      </c>
      <c r="AE43" s="151">
        <f t="shared" si="6"/>
        <v>1.7184345438187709E-2</v>
      </c>
      <c r="AF43" s="1"/>
    </row>
    <row r="44" spans="1:32" x14ac:dyDescent="0.35">
      <c r="A44" s="1"/>
      <c r="B44" s="27" t="s">
        <v>952</v>
      </c>
      <c r="C44" s="16" t="s">
        <v>110</v>
      </c>
      <c r="D44" s="140">
        <f>xTAX!AF43</f>
        <v>0</v>
      </c>
      <c r="E44" s="196">
        <v>1</v>
      </c>
      <c r="F44" s="150">
        <f>E44*D44*SUP!A44</f>
        <v>0</v>
      </c>
      <c r="G44" s="151">
        <f t="shared" si="0"/>
        <v>0</v>
      </c>
      <c r="H44" s="140">
        <f>xTAX!AG43</f>
        <v>5.1851301101075832E-3</v>
      </c>
      <c r="I44" s="196">
        <v>1</v>
      </c>
      <c r="J44" s="150">
        <f>I44*H44*SUT!D44</f>
        <v>7.6329826274447834E-4</v>
      </c>
      <c r="K44" s="151">
        <f t="shared" si="1"/>
        <v>7.1038197800077406E-4</v>
      </c>
      <c r="L44" s="140">
        <f>xTAX!AH43</f>
        <v>0</v>
      </c>
      <c r="M44" s="196">
        <v>1</v>
      </c>
      <c r="N44" s="150">
        <f>M44*L44*SUT!V44</f>
        <v>0</v>
      </c>
      <c r="O44" s="151">
        <f t="shared" si="2"/>
        <v>0</v>
      </c>
      <c r="P44" s="140">
        <f>xTAX!AI43</f>
        <v>0</v>
      </c>
      <c r="Q44" s="196">
        <v>1</v>
      </c>
      <c r="R44" s="150">
        <f>Q44*P44*SUT!D44</f>
        <v>0</v>
      </c>
      <c r="S44" s="151">
        <f t="shared" si="3"/>
        <v>0</v>
      </c>
      <c r="T44" s="140">
        <f>xTAX!AJ43</f>
        <v>0</v>
      </c>
      <c r="U44" s="196">
        <v>1</v>
      </c>
      <c r="V44" s="150">
        <f>U44*T44*SUM(SUT!C44:D44)</f>
        <v>0</v>
      </c>
      <c r="W44" s="151">
        <f t="shared" si="4"/>
        <v>0</v>
      </c>
      <c r="X44" s="140">
        <f>xTAX!AK43</f>
        <v>2.1382963818504645E-3</v>
      </c>
      <c r="Y44" s="196">
        <v>1</v>
      </c>
      <c r="Z44" s="150">
        <f>Y44*X44*SUM(SUT!C44:D44)</f>
        <v>6.5006599668808826E-2</v>
      </c>
      <c r="AA44" s="151">
        <f t="shared" si="5"/>
        <v>6.6743551339913665E-2</v>
      </c>
      <c r="AB44" s="140">
        <f>xTAX!AL43</f>
        <v>7.8350585679695653E-5</v>
      </c>
      <c r="AC44" s="196">
        <v>1</v>
      </c>
      <c r="AD44" s="150">
        <f>AC44*AB44*SUM(SUT!C44:D44)</f>
        <v>2.3819453656321373E-3</v>
      </c>
      <c r="AE44" s="151">
        <f t="shared" si="6"/>
        <v>2.4455900417787702E-3</v>
      </c>
      <c r="AF44" s="1"/>
    </row>
    <row r="45" spans="1:32" x14ac:dyDescent="0.35">
      <c r="A45" s="1"/>
      <c r="B45" s="27" t="s">
        <v>827</v>
      </c>
      <c r="C45" s="8" t="s">
        <v>113</v>
      </c>
      <c r="D45" s="7">
        <f>xTAX!AF44</f>
        <v>0</v>
      </c>
      <c r="E45" s="195">
        <v>1</v>
      </c>
      <c r="F45" s="146">
        <f>E45*D45*SUP!A45</f>
        <v>0</v>
      </c>
      <c r="G45" s="147">
        <f t="shared" si="0"/>
        <v>0</v>
      </c>
      <c r="H45" s="7">
        <f>xTAX!AG44</f>
        <v>0</v>
      </c>
      <c r="I45" s="195">
        <v>1</v>
      </c>
      <c r="J45" s="146">
        <f>I45*H45*SUT!D45</f>
        <v>0</v>
      </c>
      <c r="K45" s="147">
        <f t="shared" si="1"/>
        <v>0</v>
      </c>
      <c r="L45" s="7">
        <f>xTAX!AH44</f>
        <v>0</v>
      </c>
      <c r="M45" s="195">
        <v>1</v>
      </c>
      <c r="N45" s="146">
        <f>M45*L45*SUT!V45</f>
        <v>0</v>
      </c>
      <c r="O45" s="147">
        <f t="shared" si="2"/>
        <v>0</v>
      </c>
      <c r="P45" s="7">
        <f>xTAX!AI44</f>
        <v>0</v>
      </c>
      <c r="Q45" s="195">
        <v>1</v>
      </c>
      <c r="R45" s="146">
        <f>Q45*P45*SUT!D45</f>
        <v>0</v>
      </c>
      <c r="S45" s="147">
        <f t="shared" si="3"/>
        <v>0</v>
      </c>
      <c r="T45" s="7">
        <f>xTAX!AJ44</f>
        <v>0</v>
      </c>
      <c r="U45" s="195">
        <v>1</v>
      </c>
      <c r="V45" s="146">
        <f>U45*T45*SUM(SUT!C45:D45)</f>
        <v>0</v>
      </c>
      <c r="W45" s="147">
        <f t="shared" si="4"/>
        <v>0</v>
      </c>
      <c r="X45" s="7">
        <f>xTAX!AK44</f>
        <v>0</v>
      </c>
      <c r="Y45" s="195">
        <v>1</v>
      </c>
      <c r="Z45" s="146">
        <f>Y45*X45*SUM(SUT!C45:D45)</f>
        <v>0</v>
      </c>
      <c r="AA45" s="147">
        <f t="shared" si="5"/>
        <v>0</v>
      </c>
      <c r="AB45" s="7">
        <f>xTAX!AL44</f>
        <v>1.5551548818251722E-2</v>
      </c>
      <c r="AC45" s="195">
        <v>1</v>
      </c>
      <c r="AD45" s="146">
        <f>AC45*AB45*SUM(SUT!C45:D45)</f>
        <v>4.6579645865000928E-2</v>
      </c>
      <c r="AE45" s="147">
        <f t="shared" si="6"/>
        <v>4.7824236324075578E-2</v>
      </c>
      <c r="AF45" s="1"/>
    </row>
    <row r="46" spans="1:32" x14ac:dyDescent="0.35">
      <c r="A46" s="1"/>
      <c r="B46" s="27" t="s">
        <v>828</v>
      </c>
      <c r="C46" s="8" t="s">
        <v>475</v>
      </c>
      <c r="D46" s="7">
        <f>xTAX!AF45</f>
        <v>0</v>
      </c>
      <c r="E46" s="195">
        <v>1</v>
      </c>
      <c r="F46" s="146">
        <f>E46*D46*SUP!A46</f>
        <v>0</v>
      </c>
      <c r="G46" s="147">
        <f t="shared" si="0"/>
        <v>0</v>
      </c>
      <c r="H46" s="7">
        <f>xTAX!AG45</f>
        <v>0</v>
      </c>
      <c r="I46" s="195">
        <v>1</v>
      </c>
      <c r="J46" s="146">
        <f>I46*H46*SUT!D46</f>
        <v>0</v>
      </c>
      <c r="K46" s="147">
        <f t="shared" si="1"/>
        <v>0</v>
      </c>
      <c r="L46" s="7">
        <f>xTAX!AH45</f>
        <v>0</v>
      </c>
      <c r="M46" s="195">
        <v>1</v>
      </c>
      <c r="N46" s="146">
        <f>M46*L46*SUT!V46</f>
        <v>0</v>
      </c>
      <c r="O46" s="147">
        <f t="shared" si="2"/>
        <v>0</v>
      </c>
      <c r="P46" s="7">
        <f>xTAX!AI45</f>
        <v>0</v>
      </c>
      <c r="Q46" s="195">
        <v>1</v>
      </c>
      <c r="R46" s="146">
        <f>Q46*P46*SUT!D46</f>
        <v>0</v>
      </c>
      <c r="S46" s="147">
        <f t="shared" si="3"/>
        <v>0</v>
      </c>
      <c r="T46" s="7">
        <f>xTAX!AJ45</f>
        <v>0</v>
      </c>
      <c r="U46" s="195">
        <v>1</v>
      </c>
      <c r="V46" s="146">
        <f>U46*T46*SUM(SUT!C46:D46)</f>
        <v>0</v>
      </c>
      <c r="W46" s="147">
        <f t="shared" si="4"/>
        <v>0</v>
      </c>
      <c r="X46" s="7">
        <f>xTAX!AK45</f>
        <v>1.6332462683793611E-2</v>
      </c>
      <c r="Y46" s="195">
        <v>1</v>
      </c>
      <c r="Z46" s="146">
        <f>Y46*X46*SUM(SUT!C46:D46)</f>
        <v>1.4824294936002635</v>
      </c>
      <c r="AA46" s="147">
        <f t="shared" si="5"/>
        <v>1.5220394470407224</v>
      </c>
      <c r="AB46" s="7">
        <f>xTAX!AL45</f>
        <v>1.409562324331046E-7</v>
      </c>
      <c r="AC46" s="195">
        <v>1</v>
      </c>
      <c r="AD46" s="146">
        <f>AC46*AB46*SUM(SUT!C46:D46)</f>
        <v>1.2794009103902805E-5</v>
      </c>
      <c r="AE46" s="147">
        <f t="shared" si="6"/>
        <v>1.313586017143091E-5</v>
      </c>
      <c r="AF46" s="1"/>
    </row>
    <row r="47" spans="1:32" x14ac:dyDescent="0.35">
      <c r="A47" s="1"/>
      <c r="B47" s="27" t="s">
        <v>829</v>
      </c>
      <c r="C47" s="16" t="s">
        <v>116</v>
      </c>
      <c r="D47" s="140">
        <f>xTAX!AF46</f>
        <v>0</v>
      </c>
      <c r="E47" s="196">
        <v>1</v>
      </c>
      <c r="F47" s="150">
        <f>E47*D47*SUP!A47</f>
        <v>0</v>
      </c>
      <c r="G47" s="151">
        <f t="shared" si="0"/>
        <v>0</v>
      </c>
      <c r="H47" s="140">
        <f>xTAX!AG46</f>
        <v>2.5165266789263452E-2</v>
      </c>
      <c r="I47" s="196">
        <v>1</v>
      </c>
      <c r="J47" s="150">
        <f>I47*H47*SUT!D47</f>
        <v>0.22764840935438818</v>
      </c>
      <c r="K47" s="151">
        <f t="shared" si="1"/>
        <v>0.21186649468379135</v>
      </c>
      <c r="L47" s="140">
        <f>xTAX!AH46</f>
        <v>0</v>
      </c>
      <c r="M47" s="196">
        <v>1</v>
      </c>
      <c r="N47" s="150">
        <f>M47*L47*SUT!V47</f>
        <v>0</v>
      </c>
      <c r="O47" s="151">
        <f t="shared" si="2"/>
        <v>0</v>
      </c>
      <c r="P47" s="140">
        <f>xTAX!AI46</f>
        <v>0</v>
      </c>
      <c r="Q47" s="196">
        <v>1</v>
      </c>
      <c r="R47" s="150">
        <f>Q47*P47*SUT!D47</f>
        <v>0</v>
      </c>
      <c r="S47" s="151">
        <f t="shared" si="3"/>
        <v>0</v>
      </c>
      <c r="T47" s="140">
        <f>xTAX!AJ46</f>
        <v>0</v>
      </c>
      <c r="U47" s="196">
        <v>1</v>
      </c>
      <c r="V47" s="150">
        <f>U47*T47*SUM(SUT!C47:D47)</f>
        <v>0</v>
      </c>
      <c r="W47" s="151">
        <f t="shared" si="4"/>
        <v>0</v>
      </c>
      <c r="X47" s="140">
        <f>xTAX!AK46</f>
        <v>2.402647469713793E-2</v>
      </c>
      <c r="Y47" s="196">
        <v>1</v>
      </c>
      <c r="Z47" s="150">
        <f>Y47*X47*SUM(SUT!C47:D47)</f>
        <v>3.8758840103540209</v>
      </c>
      <c r="AA47" s="151">
        <f t="shared" si="5"/>
        <v>3.9794461600909976</v>
      </c>
      <c r="AB47" s="140">
        <f>xTAX!AL46</f>
        <v>8.7895633168844664E-4</v>
      </c>
      <c r="AC47" s="196">
        <v>1</v>
      </c>
      <c r="AD47" s="150">
        <f>AC47*AB47*SUM(SUT!C47:D47)</f>
        <v>0.14179078848369256</v>
      </c>
      <c r="AE47" s="151">
        <f t="shared" si="6"/>
        <v>0.14557938453792044</v>
      </c>
      <c r="AF47" s="1"/>
    </row>
    <row r="48" spans="1:32" x14ac:dyDescent="0.35">
      <c r="A48" s="1"/>
      <c r="B48" s="27" t="s">
        <v>830</v>
      </c>
      <c r="C48" s="8" t="s">
        <v>118</v>
      </c>
      <c r="D48" s="7">
        <f>xTAX!AF47</f>
        <v>0</v>
      </c>
      <c r="E48" s="195">
        <v>1</v>
      </c>
      <c r="F48" s="146">
        <f>E48*D48*SUP!A48</f>
        <v>0</v>
      </c>
      <c r="G48" s="147">
        <f t="shared" si="0"/>
        <v>0</v>
      </c>
      <c r="H48" s="7">
        <f>xTAX!AG47</f>
        <v>1.845247442062329E-2</v>
      </c>
      <c r="I48" s="195">
        <v>1</v>
      </c>
      <c r="J48" s="146">
        <f>I48*H48*SUT!D48</f>
        <v>1.0604815848687424E-2</v>
      </c>
      <c r="K48" s="147">
        <f t="shared" si="1"/>
        <v>9.8696281999091015E-3</v>
      </c>
      <c r="L48" s="7">
        <f>xTAX!AH47</f>
        <v>0</v>
      </c>
      <c r="M48" s="195">
        <v>1</v>
      </c>
      <c r="N48" s="146">
        <f>M48*L48*SUT!V48</f>
        <v>0</v>
      </c>
      <c r="O48" s="147">
        <f t="shared" si="2"/>
        <v>0</v>
      </c>
      <c r="P48" s="7">
        <f>xTAX!AI47</f>
        <v>0</v>
      </c>
      <c r="Q48" s="195">
        <v>1</v>
      </c>
      <c r="R48" s="146">
        <f>Q48*P48*SUT!D48</f>
        <v>0</v>
      </c>
      <c r="S48" s="147">
        <f t="shared" si="3"/>
        <v>0</v>
      </c>
      <c r="T48" s="7">
        <f>xTAX!AJ47</f>
        <v>0</v>
      </c>
      <c r="U48" s="195">
        <v>1</v>
      </c>
      <c r="V48" s="146">
        <f>U48*T48*SUM(SUT!C48:D48)</f>
        <v>0</v>
      </c>
      <c r="W48" s="147">
        <f t="shared" si="4"/>
        <v>0</v>
      </c>
      <c r="X48" s="7">
        <f>xTAX!AK47</f>
        <v>3.6241771788095346E-3</v>
      </c>
      <c r="Y48" s="195">
        <v>1</v>
      </c>
      <c r="Z48" s="146">
        <f>Y48*X48*SUM(SUT!C48:D48)</f>
        <v>0.34120983534744348</v>
      </c>
      <c r="AA48" s="147">
        <f t="shared" si="5"/>
        <v>0.35032683264808084</v>
      </c>
      <c r="AB48" s="7">
        <f>xTAX!AL47</f>
        <v>9.4705720161612157E-5</v>
      </c>
      <c r="AC48" s="195">
        <v>1</v>
      </c>
      <c r="AD48" s="146">
        <f>AC48*AB48*SUM(SUT!C48:D48)</f>
        <v>8.9163751076373633E-3</v>
      </c>
      <c r="AE48" s="147">
        <f t="shared" si="6"/>
        <v>9.154617266469111E-3</v>
      </c>
      <c r="AF48" s="1"/>
    </row>
    <row r="49" spans="1:32" x14ac:dyDescent="0.35">
      <c r="A49" s="1"/>
      <c r="B49" s="27" t="s">
        <v>831</v>
      </c>
      <c r="C49" s="8" t="s">
        <v>120</v>
      </c>
      <c r="D49" s="7">
        <f>xTAX!AF48</f>
        <v>0</v>
      </c>
      <c r="E49" s="195">
        <v>1</v>
      </c>
      <c r="F49" s="146">
        <f>E49*D49*SUP!A49</f>
        <v>0</v>
      </c>
      <c r="G49" s="147">
        <f t="shared" si="0"/>
        <v>0</v>
      </c>
      <c r="H49" s="7">
        <f>xTAX!AG48</f>
        <v>6.6140507199692611E-2</v>
      </c>
      <c r="I49" s="195">
        <v>1</v>
      </c>
      <c r="J49" s="146">
        <f>I49*H49*SUT!D49</f>
        <v>1.5331753713407186</v>
      </c>
      <c r="K49" s="147">
        <f t="shared" si="1"/>
        <v>1.4268867179115949</v>
      </c>
      <c r="L49" s="7">
        <f>xTAX!AH48</f>
        <v>0</v>
      </c>
      <c r="M49" s="195">
        <v>1</v>
      </c>
      <c r="N49" s="146">
        <f>M49*L49*SUT!V49</f>
        <v>0</v>
      </c>
      <c r="O49" s="147">
        <f t="shared" si="2"/>
        <v>0</v>
      </c>
      <c r="P49" s="7">
        <f>xTAX!AI48</f>
        <v>0</v>
      </c>
      <c r="Q49" s="195">
        <v>1</v>
      </c>
      <c r="R49" s="146">
        <f>Q49*P49*SUT!D49</f>
        <v>0</v>
      </c>
      <c r="S49" s="147">
        <f t="shared" si="3"/>
        <v>0</v>
      </c>
      <c r="T49" s="7">
        <f>xTAX!AJ48</f>
        <v>0</v>
      </c>
      <c r="U49" s="195">
        <v>1</v>
      </c>
      <c r="V49" s="146">
        <f>U49*T49*SUM(SUT!C49:D49)</f>
        <v>0</v>
      </c>
      <c r="W49" s="147">
        <f t="shared" si="4"/>
        <v>0</v>
      </c>
      <c r="X49" s="7">
        <f>xTAX!AK48</f>
        <v>9.1616083085017275E-3</v>
      </c>
      <c r="Y49" s="195">
        <v>1</v>
      </c>
      <c r="Z49" s="146">
        <f>Y49*X49*SUM(SUT!C49:D49)</f>
        <v>0.21886330288936501</v>
      </c>
      <c r="AA49" s="147">
        <f t="shared" si="5"/>
        <v>0.22471124727707323</v>
      </c>
      <c r="AB49" s="7">
        <f>xTAX!AL48</f>
        <v>1.4168470032828825E-2</v>
      </c>
      <c r="AC49" s="195">
        <v>1</v>
      </c>
      <c r="AD49" s="146">
        <f>AC49*AB49*SUM(SUT!C49:D49)</f>
        <v>0.33847311998661855</v>
      </c>
      <c r="AE49" s="147">
        <f t="shared" si="6"/>
        <v>0.34751699329148417</v>
      </c>
      <c r="AF49" s="1"/>
    </row>
    <row r="50" spans="1:32" x14ac:dyDescent="0.35">
      <c r="A50" s="1"/>
      <c r="B50" s="27" t="s">
        <v>832</v>
      </c>
      <c r="C50" s="8" t="s">
        <v>124</v>
      </c>
      <c r="D50" s="7">
        <f>xTAX!AF49</f>
        <v>0</v>
      </c>
      <c r="E50" s="195">
        <v>1</v>
      </c>
      <c r="F50" s="146">
        <f>E50*D50*SUP!A50</f>
        <v>0</v>
      </c>
      <c r="G50" s="147">
        <f t="shared" si="0"/>
        <v>0</v>
      </c>
      <c r="H50" s="7">
        <f>xTAX!AG49</f>
        <v>4.8817183103189034E-2</v>
      </c>
      <c r="I50" s="195">
        <v>1</v>
      </c>
      <c r="J50" s="146">
        <f>I50*H50*SUT!D50</f>
        <v>0.14789543283241505</v>
      </c>
      <c r="K50" s="147">
        <f t="shared" si="1"/>
        <v>0.13764245936446243</v>
      </c>
      <c r="L50" s="7">
        <f>xTAX!AH49</f>
        <v>0</v>
      </c>
      <c r="M50" s="195">
        <v>1</v>
      </c>
      <c r="N50" s="146">
        <f>M50*L50*SUT!V50</f>
        <v>0</v>
      </c>
      <c r="O50" s="147">
        <f t="shared" si="2"/>
        <v>0</v>
      </c>
      <c r="P50" s="7">
        <f>xTAX!AI49</f>
        <v>0</v>
      </c>
      <c r="Q50" s="195">
        <v>1</v>
      </c>
      <c r="R50" s="146">
        <f>Q50*P50*SUT!D50</f>
        <v>0</v>
      </c>
      <c r="S50" s="147">
        <f t="shared" si="3"/>
        <v>0</v>
      </c>
      <c r="T50" s="7">
        <f>xTAX!AJ49</f>
        <v>0</v>
      </c>
      <c r="U50" s="195">
        <v>1</v>
      </c>
      <c r="V50" s="146">
        <f>U50*T50*SUM(SUT!C50:D50)</f>
        <v>0</v>
      </c>
      <c r="W50" s="147">
        <f t="shared" si="4"/>
        <v>0</v>
      </c>
      <c r="X50" s="7">
        <f>xTAX!AK49</f>
        <v>2.0552320778810071E-2</v>
      </c>
      <c r="Y50" s="195">
        <v>1</v>
      </c>
      <c r="Z50" s="146">
        <f>Y50*X50*SUM(SUT!C50:D50)</f>
        <v>0.49115543522574306</v>
      </c>
      <c r="AA50" s="147">
        <f t="shared" si="5"/>
        <v>0.50427892204606528</v>
      </c>
      <c r="AB50" s="7">
        <f>xTAX!AL49</f>
        <v>1.6385471746897587E-3</v>
      </c>
      <c r="AC50" s="195">
        <v>1</v>
      </c>
      <c r="AD50" s="146">
        <f>AC50*AB50*SUM(SUT!C50:D50)</f>
        <v>3.9157687318329942E-2</v>
      </c>
      <c r="AE50" s="147">
        <f t="shared" si="6"/>
        <v>4.0203965861903855E-2</v>
      </c>
      <c r="AF50" s="1"/>
    </row>
    <row r="51" spans="1:32" x14ac:dyDescent="0.35">
      <c r="A51" s="1"/>
      <c r="B51" s="27" t="s">
        <v>833</v>
      </c>
      <c r="C51" s="8" t="s">
        <v>126</v>
      </c>
      <c r="D51" s="7">
        <f>xTAX!AF50</f>
        <v>0</v>
      </c>
      <c r="E51" s="195">
        <v>1</v>
      </c>
      <c r="F51" s="146">
        <f>E51*D51*SUP!A51</f>
        <v>0</v>
      </c>
      <c r="G51" s="147">
        <f t="shared" si="0"/>
        <v>0</v>
      </c>
      <c r="H51" s="7">
        <f>xTAX!AG50</f>
        <v>8.7640260914784718E-2</v>
      </c>
      <c r="I51" s="195">
        <v>1</v>
      </c>
      <c r="J51" s="146">
        <f>I51*H51*SUT!D51</f>
        <v>7.0459996320919087</v>
      </c>
      <c r="K51" s="147">
        <f t="shared" si="1"/>
        <v>6.557529867343308</v>
      </c>
      <c r="L51" s="7">
        <f>xTAX!AH50</f>
        <v>0</v>
      </c>
      <c r="M51" s="195">
        <v>1</v>
      </c>
      <c r="N51" s="146">
        <f>M51*L51*SUT!V51</f>
        <v>0</v>
      </c>
      <c r="O51" s="147">
        <f t="shared" si="2"/>
        <v>0</v>
      </c>
      <c r="P51" s="7">
        <f>xTAX!AI50</f>
        <v>0</v>
      </c>
      <c r="Q51" s="195">
        <v>1</v>
      </c>
      <c r="R51" s="146">
        <f>Q51*P51*SUT!D51</f>
        <v>0</v>
      </c>
      <c r="S51" s="147">
        <f t="shared" si="3"/>
        <v>0</v>
      </c>
      <c r="T51" s="7">
        <f>xTAX!AJ50</f>
        <v>0</v>
      </c>
      <c r="U51" s="195">
        <v>1</v>
      </c>
      <c r="V51" s="146">
        <f>U51*T51*SUM(SUT!C51:D51)</f>
        <v>0</v>
      </c>
      <c r="W51" s="147">
        <f t="shared" si="4"/>
        <v>0</v>
      </c>
      <c r="X51" s="7">
        <f>xTAX!AK50</f>
        <v>9.7280056371169613E-2</v>
      </c>
      <c r="Y51" s="195">
        <v>1</v>
      </c>
      <c r="Z51" s="146">
        <f>Y51*X51*SUM(SUT!C51:D51)</f>
        <v>9.2659266198848282</v>
      </c>
      <c r="AA51" s="147">
        <f t="shared" si="5"/>
        <v>9.5135086624580545</v>
      </c>
      <c r="AB51" s="7">
        <f>xTAX!AL50</f>
        <v>9.9398468324595705E-3</v>
      </c>
      <c r="AC51" s="195">
        <v>1</v>
      </c>
      <c r="AD51" s="146">
        <f>AC51*AB51*SUM(SUT!C51:D51)</f>
        <v>0.9467705385680758</v>
      </c>
      <c r="AE51" s="147">
        <f t="shared" si="6"/>
        <v>0.97206788802946731</v>
      </c>
      <c r="AF51" s="1"/>
    </row>
    <row r="52" spans="1:32" x14ac:dyDescent="0.35">
      <c r="A52" s="1"/>
      <c r="B52" s="27" t="s">
        <v>834</v>
      </c>
      <c r="C52" s="8" t="s">
        <v>122</v>
      </c>
      <c r="D52" s="7">
        <f>xTAX!AF51</f>
        <v>0</v>
      </c>
      <c r="E52" s="195">
        <v>1</v>
      </c>
      <c r="F52" s="146">
        <f>E52*D52*SUP!A52</f>
        <v>0</v>
      </c>
      <c r="G52" s="147">
        <f t="shared" si="0"/>
        <v>0</v>
      </c>
      <c r="H52" s="7">
        <f>xTAX!AG51</f>
        <v>8.4936724148867299E-2</v>
      </c>
      <c r="I52" s="195">
        <v>1</v>
      </c>
      <c r="J52" s="146">
        <f>I52*H52*SUT!D52</f>
        <v>0.57946243608553194</v>
      </c>
      <c r="K52" s="147">
        <f t="shared" si="1"/>
        <v>0.53929072240190301</v>
      </c>
      <c r="L52" s="7">
        <f>xTAX!AH51</f>
        <v>0</v>
      </c>
      <c r="M52" s="195">
        <v>1</v>
      </c>
      <c r="N52" s="146">
        <f>M52*L52*SUT!V52</f>
        <v>0</v>
      </c>
      <c r="O52" s="147">
        <f t="shared" si="2"/>
        <v>0</v>
      </c>
      <c r="P52" s="7">
        <f>xTAX!AI51</f>
        <v>9.1398495273037651E-3</v>
      </c>
      <c r="Q52" s="195">
        <v>1</v>
      </c>
      <c r="R52" s="146">
        <f>Q52*P52*SUT!D52</f>
        <v>6.2354647246155498E-2</v>
      </c>
      <c r="S52" s="147">
        <f t="shared" si="3"/>
        <v>5.8031859641599716E-2</v>
      </c>
      <c r="T52" s="7">
        <f>xTAX!AJ51</f>
        <v>0</v>
      </c>
      <c r="U52" s="195">
        <v>1</v>
      </c>
      <c r="V52" s="146">
        <f>U52*T52*SUM(SUT!C52:D52)</f>
        <v>0</v>
      </c>
      <c r="W52" s="147">
        <f t="shared" si="4"/>
        <v>0</v>
      </c>
      <c r="X52" s="7">
        <f>xTAX!AK51</f>
        <v>3.2199503891734385E-2</v>
      </c>
      <c r="Y52" s="195">
        <v>1</v>
      </c>
      <c r="Z52" s="146">
        <f>Y52*X52*SUM(SUT!C52:D52)</f>
        <v>0.62395946695731941</v>
      </c>
      <c r="AA52" s="147">
        <f t="shared" si="5"/>
        <v>0.64063142710220933</v>
      </c>
      <c r="AB52" s="7">
        <f>xTAX!AL51</f>
        <v>4.3576353111321967E-3</v>
      </c>
      <c r="AC52" s="195">
        <v>1</v>
      </c>
      <c r="AD52" s="146">
        <f>AC52*AB52*SUM(SUT!C52:D52)</f>
        <v>8.4441916095061409E-2</v>
      </c>
      <c r="AE52" s="147">
        <f t="shared" si="6"/>
        <v>8.6698172044762878E-2</v>
      </c>
      <c r="AF52" s="1"/>
    </row>
    <row r="53" spans="1:32" x14ac:dyDescent="0.35">
      <c r="A53" s="1"/>
      <c r="B53" s="27" t="s">
        <v>835</v>
      </c>
      <c r="C53" s="8" t="s">
        <v>128</v>
      </c>
      <c r="D53" s="7">
        <f>xTAX!AF52</f>
        <v>0</v>
      </c>
      <c r="E53" s="195">
        <v>1</v>
      </c>
      <c r="F53" s="146">
        <f>E53*D53*SUP!A53</f>
        <v>0</v>
      </c>
      <c r="G53" s="147">
        <f t="shared" si="0"/>
        <v>0</v>
      </c>
      <c r="H53" s="7">
        <f>xTAX!AG52</f>
        <v>0.14169389402347979</v>
      </c>
      <c r="I53" s="195">
        <v>1</v>
      </c>
      <c r="J53" s="146">
        <f>I53*H53*SUT!D53</f>
        <v>6.4633736339792422</v>
      </c>
      <c r="K53" s="147">
        <f t="shared" si="1"/>
        <v>6.0152948994740001</v>
      </c>
      <c r="L53" s="7">
        <f>xTAX!AH52</f>
        <v>0</v>
      </c>
      <c r="M53" s="195">
        <v>1</v>
      </c>
      <c r="N53" s="146">
        <f>M53*L53*SUT!V53</f>
        <v>0</v>
      </c>
      <c r="O53" s="147">
        <f t="shared" si="2"/>
        <v>0</v>
      </c>
      <c r="P53" s="7">
        <f>xTAX!AI52</f>
        <v>0</v>
      </c>
      <c r="Q53" s="195">
        <v>1</v>
      </c>
      <c r="R53" s="146">
        <f>Q53*P53*SUT!D53</f>
        <v>0</v>
      </c>
      <c r="S53" s="147">
        <f t="shared" si="3"/>
        <v>0</v>
      </c>
      <c r="T53" s="7">
        <f>xTAX!AJ52</f>
        <v>0</v>
      </c>
      <c r="U53" s="195">
        <v>1</v>
      </c>
      <c r="V53" s="146">
        <f>U53*T53*SUM(SUT!C53:D53)</f>
        <v>0</v>
      </c>
      <c r="W53" s="147">
        <f t="shared" si="4"/>
        <v>0</v>
      </c>
      <c r="X53" s="7">
        <f>xTAX!AK52</f>
        <v>3.297343112263177E-2</v>
      </c>
      <c r="Y53" s="195">
        <v>1</v>
      </c>
      <c r="Z53" s="146">
        <f>Y53*X53*SUM(SUT!C53:D53)</f>
        <v>13.67049376641662</v>
      </c>
      <c r="AA53" s="147">
        <f t="shared" si="5"/>
        <v>14.035764171473641</v>
      </c>
      <c r="AB53" s="7">
        <f>xTAX!AL52</f>
        <v>1.1166022515427597E-3</v>
      </c>
      <c r="AC53" s="195">
        <v>1</v>
      </c>
      <c r="AD53" s="146">
        <f>AC53*AB53*SUM(SUT!C53:D53)</f>
        <v>0.46293344670476388</v>
      </c>
      <c r="AE53" s="147">
        <f t="shared" si="6"/>
        <v>0.47530285270293632</v>
      </c>
      <c r="AF53" s="1"/>
    </row>
    <row r="54" spans="1:32" x14ac:dyDescent="0.35">
      <c r="A54" s="1"/>
      <c r="B54" s="27" t="s">
        <v>836</v>
      </c>
      <c r="C54" s="8" t="s">
        <v>488</v>
      </c>
      <c r="D54" s="7">
        <f>xTAX!AF53</f>
        <v>0</v>
      </c>
      <c r="E54" s="195">
        <v>1</v>
      </c>
      <c r="F54" s="146">
        <f>E54*D54*SUP!A54</f>
        <v>0</v>
      </c>
      <c r="G54" s="147">
        <f t="shared" si="0"/>
        <v>0</v>
      </c>
      <c r="H54" s="7">
        <f>xTAX!AG53</f>
        <v>8.7566561313054098E-2</v>
      </c>
      <c r="I54" s="195">
        <v>1</v>
      </c>
      <c r="J54" s="146">
        <f>I54*H54*SUT!D54</f>
        <v>0.50310563761747207</v>
      </c>
      <c r="K54" s="147">
        <f t="shared" si="1"/>
        <v>0.46822742227789238</v>
      </c>
      <c r="L54" s="7">
        <f>xTAX!AH53</f>
        <v>0</v>
      </c>
      <c r="M54" s="195">
        <v>1</v>
      </c>
      <c r="N54" s="146">
        <f>M54*L54*SUT!V54</f>
        <v>0</v>
      </c>
      <c r="O54" s="147">
        <f t="shared" si="2"/>
        <v>0</v>
      </c>
      <c r="P54" s="7">
        <f>xTAX!AI53</f>
        <v>0</v>
      </c>
      <c r="Q54" s="195">
        <v>1</v>
      </c>
      <c r="R54" s="146">
        <f>Q54*P54*SUT!D54</f>
        <v>0</v>
      </c>
      <c r="S54" s="147">
        <f t="shared" si="3"/>
        <v>0</v>
      </c>
      <c r="T54" s="7">
        <f>xTAX!AJ53</f>
        <v>0</v>
      </c>
      <c r="U54" s="195">
        <v>1</v>
      </c>
      <c r="V54" s="146">
        <f>U54*T54*SUM(SUT!C54:D54)</f>
        <v>0</v>
      </c>
      <c r="W54" s="147">
        <f t="shared" si="4"/>
        <v>0</v>
      </c>
      <c r="X54" s="7">
        <f>xTAX!AK53</f>
        <v>2.9532604131779456E-2</v>
      </c>
      <c r="Y54" s="195">
        <v>1</v>
      </c>
      <c r="Z54" s="146">
        <f>Y54*X54*SUM(SUT!C54:D54)</f>
        <v>2.160799997015086</v>
      </c>
      <c r="AA54" s="147">
        <f t="shared" si="5"/>
        <v>2.2185357528438825</v>
      </c>
      <c r="AB54" s="7">
        <f>xTAX!AL53</f>
        <v>7.991354297764002E-4</v>
      </c>
      <c r="AC54" s="195">
        <v>1</v>
      </c>
      <c r="AD54" s="146">
        <f>AC54*AB54*SUM(SUT!C54:D54)</f>
        <v>5.8470015937990033E-2</v>
      </c>
      <c r="AE54" s="147">
        <f t="shared" si="6"/>
        <v>6.0032312572646164E-2</v>
      </c>
      <c r="AF54" s="1"/>
    </row>
    <row r="55" spans="1:32" x14ac:dyDescent="0.35">
      <c r="A55" s="1"/>
      <c r="B55" s="27" t="s">
        <v>837</v>
      </c>
      <c r="C55" s="8" t="s">
        <v>136</v>
      </c>
      <c r="D55" s="7">
        <f>xTAX!AF54</f>
        <v>0</v>
      </c>
      <c r="E55" s="195">
        <v>1</v>
      </c>
      <c r="F55" s="146">
        <f>E55*D55*SUP!A55</f>
        <v>0</v>
      </c>
      <c r="G55" s="147">
        <f t="shared" si="0"/>
        <v>0</v>
      </c>
      <c r="H55" s="7">
        <f>xTAX!AG54</f>
        <v>0</v>
      </c>
      <c r="I55" s="195">
        <v>1</v>
      </c>
      <c r="J55" s="146">
        <f>I55*H55*SUT!D55</f>
        <v>0</v>
      </c>
      <c r="K55" s="147">
        <f t="shared" si="1"/>
        <v>0</v>
      </c>
      <c r="L55" s="7">
        <f>xTAX!AH54</f>
        <v>0</v>
      </c>
      <c r="M55" s="195">
        <v>1</v>
      </c>
      <c r="N55" s="146">
        <f>M55*L55*SUT!V55</f>
        <v>0</v>
      </c>
      <c r="O55" s="147">
        <f t="shared" si="2"/>
        <v>0</v>
      </c>
      <c r="P55" s="7">
        <f>xTAX!AI54</f>
        <v>0</v>
      </c>
      <c r="Q55" s="195">
        <v>1</v>
      </c>
      <c r="R55" s="146">
        <f>Q55*P55*SUT!D55</f>
        <v>0</v>
      </c>
      <c r="S55" s="147">
        <f t="shared" si="3"/>
        <v>0</v>
      </c>
      <c r="T55" s="7">
        <f>xTAX!AJ54</f>
        <v>0</v>
      </c>
      <c r="U55" s="195">
        <v>1</v>
      </c>
      <c r="V55" s="146">
        <f>U55*T55*SUM(SUT!C55:D55)</f>
        <v>0</v>
      </c>
      <c r="W55" s="147">
        <f t="shared" si="4"/>
        <v>0</v>
      </c>
      <c r="X55" s="7">
        <f>xTAX!AK54</f>
        <v>4.7768412618829074E-2</v>
      </c>
      <c r="Y55" s="195">
        <v>1</v>
      </c>
      <c r="Z55" s="146">
        <f>Y55*X55*SUM(SUT!C55:D55)</f>
        <v>0.40687551120613347</v>
      </c>
      <c r="AA55" s="147">
        <f t="shared" si="5"/>
        <v>0.41774707044352921</v>
      </c>
      <c r="AB55" s="7">
        <f>xTAX!AL54</f>
        <v>0</v>
      </c>
      <c r="AC55" s="195">
        <v>1</v>
      </c>
      <c r="AD55" s="146">
        <f>AC55*AB55*SUM(SUT!C55:D55)</f>
        <v>0</v>
      </c>
      <c r="AE55" s="147">
        <f t="shared" si="6"/>
        <v>0</v>
      </c>
      <c r="AF55" s="1"/>
    </row>
    <row r="56" spans="1:32" x14ac:dyDescent="0.35">
      <c r="A56" s="1"/>
      <c r="B56" s="27" t="s">
        <v>838</v>
      </c>
      <c r="C56" s="16" t="s">
        <v>133</v>
      </c>
      <c r="D56" s="140">
        <f>xTAX!AF55</f>
        <v>0</v>
      </c>
      <c r="E56" s="196">
        <v>1</v>
      </c>
      <c r="F56" s="150">
        <f>E56*D56*SUP!A56</f>
        <v>0</v>
      </c>
      <c r="G56" s="151">
        <f t="shared" si="0"/>
        <v>0</v>
      </c>
      <c r="H56" s="140">
        <f>xTAX!AG55</f>
        <v>8.3939258628738522E-2</v>
      </c>
      <c r="I56" s="196">
        <v>1</v>
      </c>
      <c r="J56" s="150">
        <f>I56*H56*SUT!D56</f>
        <v>9.9699874888030493</v>
      </c>
      <c r="K56" s="151">
        <f t="shared" si="1"/>
        <v>9.2788098422671474</v>
      </c>
      <c r="L56" s="140">
        <f>xTAX!AH55</f>
        <v>0</v>
      </c>
      <c r="M56" s="196">
        <v>1</v>
      </c>
      <c r="N56" s="150">
        <f>M56*L56*SUT!V56</f>
        <v>0</v>
      </c>
      <c r="O56" s="151">
        <f t="shared" si="2"/>
        <v>0</v>
      </c>
      <c r="P56" s="140">
        <f>xTAX!AI55</f>
        <v>0</v>
      </c>
      <c r="Q56" s="196">
        <v>1</v>
      </c>
      <c r="R56" s="150">
        <f>Q56*P56*SUT!D56</f>
        <v>0</v>
      </c>
      <c r="S56" s="151">
        <f t="shared" si="3"/>
        <v>0</v>
      </c>
      <c r="T56" s="140">
        <f>xTAX!AJ55</f>
        <v>0</v>
      </c>
      <c r="U56" s="196">
        <v>1</v>
      </c>
      <c r="V56" s="150">
        <f>U56*T56*SUM(SUT!C56:D56)</f>
        <v>0</v>
      </c>
      <c r="W56" s="151">
        <f t="shared" si="4"/>
        <v>0</v>
      </c>
      <c r="X56" s="140">
        <f>xTAX!AK55</f>
        <v>8.155524868819769E-2</v>
      </c>
      <c r="Y56" s="196">
        <v>1</v>
      </c>
      <c r="Z56" s="150">
        <f>Y56*X56*SUM(SUT!C56:D56)</f>
        <v>17.988543849069121</v>
      </c>
      <c r="AA56" s="151">
        <f t="shared" si="5"/>
        <v>18.469190913499027</v>
      </c>
      <c r="AB56" s="140">
        <f>xTAX!AL55</f>
        <v>8.0918520048749391E-3</v>
      </c>
      <c r="AC56" s="196">
        <v>1</v>
      </c>
      <c r="AD56" s="150">
        <f>AC56*AB56*SUM(SUT!C56:D56)</f>
        <v>1.784810137314137</v>
      </c>
      <c r="AE56" s="151">
        <f t="shared" si="6"/>
        <v>1.8324995867916816</v>
      </c>
      <c r="AF56" s="1"/>
    </row>
    <row r="57" spans="1:32" x14ac:dyDescent="0.35">
      <c r="A57" s="1"/>
      <c r="B57" s="27" t="s">
        <v>839</v>
      </c>
      <c r="C57" s="8" t="s">
        <v>492</v>
      </c>
      <c r="D57" s="7">
        <f>xTAX!AF56</f>
        <v>0</v>
      </c>
      <c r="E57" s="195">
        <v>1</v>
      </c>
      <c r="F57" s="146">
        <f>E57*D57*SUP!A57</f>
        <v>0</v>
      </c>
      <c r="G57" s="147">
        <f t="shared" si="0"/>
        <v>0</v>
      </c>
      <c r="H57" s="7">
        <f>xTAX!AG56</f>
        <v>6.9934387311016977E-2</v>
      </c>
      <c r="I57" s="195">
        <v>1</v>
      </c>
      <c r="J57" s="146">
        <f>I57*H57*SUT!D57</f>
        <v>1.8000803386785733</v>
      </c>
      <c r="K57" s="147">
        <f t="shared" si="1"/>
        <v>1.6752882771578648</v>
      </c>
      <c r="L57" s="7">
        <f>xTAX!AH56</f>
        <v>0</v>
      </c>
      <c r="M57" s="195">
        <v>1</v>
      </c>
      <c r="N57" s="146">
        <f>M57*L57*SUT!V57</f>
        <v>0</v>
      </c>
      <c r="O57" s="147">
        <f t="shared" si="2"/>
        <v>0</v>
      </c>
      <c r="P57" s="7">
        <f>xTAX!AI56</f>
        <v>0.27473669738469808</v>
      </c>
      <c r="Q57" s="195">
        <v>1</v>
      </c>
      <c r="R57" s="146">
        <f>Q57*P57*SUT!D57</f>
        <v>7.0716016296288098</v>
      </c>
      <c r="S57" s="147">
        <f t="shared" si="3"/>
        <v>6.581356985180105</v>
      </c>
      <c r="T57" s="7">
        <f>xTAX!AJ56</f>
        <v>0</v>
      </c>
      <c r="U57" s="195">
        <v>1</v>
      </c>
      <c r="V57" s="146">
        <f>U57*T57*SUM(SUT!C57:D57)</f>
        <v>0</v>
      </c>
      <c r="W57" s="147">
        <f t="shared" si="4"/>
        <v>0</v>
      </c>
      <c r="X57" s="7">
        <f>xTAX!AK56</f>
        <v>0.10854112089379805</v>
      </c>
      <c r="Y57" s="195">
        <v>1</v>
      </c>
      <c r="Z57" s="146">
        <f>Y57*X57*SUM(SUT!C57:D57)</f>
        <v>27.705052267566341</v>
      </c>
      <c r="AA57" s="147">
        <f t="shared" si="5"/>
        <v>28.445320749218453</v>
      </c>
      <c r="AB57" s="7">
        <f>xTAX!AL56</f>
        <v>0.18464599401593812</v>
      </c>
      <c r="AC57" s="195">
        <v>1</v>
      </c>
      <c r="AD57" s="146">
        <f>AC57*AB57*SUM(SUT!C57:D57)</f>
        <v>47.130772863619931</v>
      </c>
      <c r="AE57" s="147">
        <f t="shared" si="6"/>
        <v>48.390089226927678</v>
      </c>
      <c r="AF57" s="1"/>
    </row>
    <row r="58" spans="1:32" x14ac:dyDescent="0.35">
      <c r="A58" s="1"/>
      <c r="B58" s="27" t="s">
        <v>840</v>
      </c>
      <c r="C58" s="8" t="s">
        <v>138</v>
      </c>
      <c r="D58" s="7">
        <f>xTAX!AF57</f>
        <v>0</v>
      </c>
      <c r="E58" s="195">
        <v>1</v>
      </c>
      <c r="F58" s="146">
        <f>E58*D58*SUP!A58</f>
        <v>0</v>
      </c>
      <c r="G58" s="147">
        <f t="shared" si="0"/>
        <v>0</v>
      </c>
      <c r="H58" s="7">
        <f>xTAX!AG57</f>
        <v>3.6926434860077691E-2</v>
      </c>
      <c r="I58" s="195">
        <v>1</v>
      </c>
      <c r="J58" s="146">
        <f>I58*H58*SUT!D58</f>
        <v>0.2719779659420003</v>
      </c>
      <c r="K58" s="147">
        <f t="shared" si="1"/>
        <v>0.2531228680173005</v>
      </c>
      <c r="L58" s="7">
        <f>xTAX!AH57</f>
        <v>0</v>
      </c>
      <c r="M58" s="195">
        <v>1</v>
      </c>
      <c r="N58" s="146">
        <f>M58*L58*SUT!V58</f>
        <v>0</v>
      </c>
      <c r="O58" s="147">
        <f t="shared" si="2"/>
        <v>0</v>
      </c>
      <c r="P58" s="7">
        <f>xTAX!AI57</f>
        <v>0.19011954906153922</v>
      </c>
      <c r="Q58" s="195">
        <v>1</v>
      </c>
      <c r="R58" s="146">
        <f>Q58*P58*SUT!D58</f>
        <v>1.4003065401656534</v>
      </c>
      <c r="S58" s="147">
        <f t="shared" si="3"/>
        <v>1.3032291285894104</v>
      </c>
      <c r="T58" s="7">
        <f>xTAX!AJ57</f>
        <v>0</v>
      </c>
      <c r="U58" s="195">
        <v>1</v>
      </c>
      <c r="V58" s="146">
        <f>U58*T58*SUM(SUT!C58:D58)</f>
        <v>0</v>
      </c>
      <c r="W58" s="147">
        <f t="shared" si="4"/>
        <v>0</v>
      </c>
      <c r="X58" s="7">
        <f>xTAX!AK57</f>
        <v>0.11472116027872256</v>
      </c>
      <c r="Y58" s="195">
        <v>1</v>
      </c>
      <c r="Z58" s="146">
        <f>Y58*X58*SUM(SUT!C58:D58)</f>
        <v>8.6047995956907197</v>
      </c>
      <c r="AA58" s="147">
        <f t="shared" si="5"/>
        <v>8.8347165750959444</v>
      </c>
      <c r="AB58" s="7">
        <f>xTAX!AL57</f>
        <v>0.13484478818154266</v>
      </c>
      <c r="AC58" s="195">
        <v>1</v>
      </c>
      <c r="AD58" s="146">
        <f>AC58*AB58*SUM(SUT!C58:D58)</f>
        <v>10.114196683562859</v>
      </c>
      <c r="AE58" s="147">
        <f t="shared" si="6"/>
        <v>10.384444180292437</v>
      </c>
      <c r="AF58" s="1"/>
    </row>
    <row r="59" spans="1:32" x14ac:dyDescent="0.35">
      <c r="A59" s="1"/>
      <c r="B59" s="27" t="s">
        <v>841</v>
      </c>
      <c r="C59" s="8" t="s">
        <v>140</v>
      </c>
      <c r="D59" s="7">
        <f>xTAX!AF58</f>
        <v>0</v>
      </c>
      <c r="E59" s="195">
        <v>1</v>
      </c>
      <c r="F59" s="146">
        <f>E59*D59*SUP!A59</f>
        <v>0</v>
      </c>
      <c r="G59" s="147">
        <f t="shared" si="0"/>
        <v>0</v>
      </c>
      <c r="H59" s="7">
        <f>xTAX!AG58</f>
        <v>1.6066870394423941E-3</v>
      </c>
      <c r="I59" s="195">
        <v>1</v>
      </c>
      <c r="J59" s="146">
        <f>I59*H59*SUT!D59</f>
        <v>4.5193433753193003E-3</v>
      </c>
      <c r="K59" s="147">
        <f t="shared" si="1"/>
        <v>4.2060361498539832E-3</v>
      </c>
      <c r="L59" s="7">
        <f>xTAX!AH58</f>
        <v>0</v>
      </c>
      <c r="M59" s="195">
        <v>1</v>
      </c>
      <c r="N59" s="146">
        <f>M59*L59*SUT!V59</f>
        <v>0</v>
      </c>
      <c r="O59" s="147">
        <f t="shared" si="2"/>
        <v>0</v>
      </c>
      <c r="P59" s="7">
        <f>xTAX!AI58</f>
        <v>2.7383108612086273</v>
      </c>
      <c r="Q59" s="195">
        <v>1</v>
      </c>
      <c r="R59" s="146">
        <f>Q59*P59*SUT!D59</f>
        <v>7.7024129443796401</v>
      </c>
      <c r="S59" s="147">
        <f t="shared" si="3"/>
        <v>7.1684367826720274</v>
      </c>
      <c r="T59" s="7">
        <f>xTAX!AJ58</f>
        <v>0</v>
      </c>
      <c r="U59" s="195">
        <v>1</v>
      </c>
      <c r="V59" s="146">
        <f>U59*T59*SUM(SUT!C59:D59)</f>
        <v>0</v>
      </c>
      <c r="W59" s="147">
        <f t="shared" si="4"/>
        <v>0</v>
      </c>
      <c r="X59" s="7">
        <f>xTAX!AK58</f>
        <v>0.14213651780184805</v>
      </c>
      <c r="Y59" s="195">
        <v>1</v>
      </c>
      <c r="Z59" s="146">
        <f>Y59*X59*SUM(SUT!C59:D59)</f>
        <v>1.5122185345553811</v>
      </c>
      <c r="AA59" s="147">
        <f t="shared" si="5"/>
        <v>1.5526244398642841</v>
      </c>
      <c r="AB59" s="7">
        <f>xTAX!AL58</f>
        <v>0.13549892307647163</v>
      </c>
      <c r="AC59" s="195">
        <v>1</v>
      </c>
      <c r="AD59" s="146">
        <f>AC59*AB59*SUM(SUT!C59:D59)</f>
        <v>1.4415998510262511</v>
      </c>
      <c r="AE59" s="147">
        <f t="shared" si="6"/>
        <v>1.4801188519132638</v>
      </c>
      <c r="AF59" s="1"/>
    </row>
    <row r="60" spans="1:32" x14ac:dyDescent="0.35">
      <c r="A60" s="1"/>
      <c r="B60" s="27" t="s">
        <v>842</v>
      </c>
      <c r="C60" s="8" t="s">
        <v>143</v>
      </c>
      <c r="D60" s="7">
        <f>xTAX!AF59</f>
        <v>0</v>
      </c>
      <c r="E60" s="195">
        <v>1</v>
      </c>
      <c r="F60" s="146">
        <f>E60*D60*SUP!A60</f>
        <v>0</v>
      </c>
      <c r="G60" s="147">
        <f t="shared" si="0"/>
        <v>0</v>
      </c>
      <c r="H60" s="7">
        <f>xTAX!AG59</f>
        <v>0.1640710255813472</v>
      </c>
      <c r="I60" s="195">
        <v>1</v>
      </c>
      <c r="J60" s="146">
        <f>I60*H60*SUT!D60</f>
        <v>11.97168995629873</v>
      </c>
      <c r="K60" s="147">
        <f t="shared" si="1"/>
        <v>11.141742627042307</v>
      </c>
      <c r="L60" s="7">
        <f>xTAX!AH59</f>
        <v>0</v>
      </c>
      <c r="M60" s="195">
        <v>1</v>
      </c>
      <c r="N60" s="146">
        <f>M60*L60*SUT!V60</f>
        <v>0</v>
      </c>
      <c r="O60" s="147">
        <f t="shared" si="2"/>
        <v>0</v>
      </c>
      <c r="P60" s="7">
        <f>xTAX!AI59</f>
        <v>0</v>
      </c>
      <c r="Q60" s="195">
        <v>1</v>
      </c>
      <c r="R60" s="146">
        <f>Q60*P60*SUT!D60</f>
        <v>0</v>
      </c>
      <c r="S60" s="147">
        <f t="shared" si="3"/>
        <v>0</v>
      </c>
      <c r="T60" s="7">
        <f>xTAX!AJ59</f>
        <v>0</v>
      </c>
      <c r="U60" s="195">
        <v>1</v>
      </c>
      <c r="V60" s="146">
        <f>U60*T60*SUM(SUT!C60:D60)</f>
        <v>0</v>
      </c>
      <c r="W60" s="147">
        <f t="shared" si="4"/>
        <v>0</v>
      </c>
      <c r="X60" s="7">
        <f>xTAX!AK59</f>
        <v>0.12120604422177637</v>
      </c>
      <c r="Y60" s="195">
        <v>1</v>
      </c>
      <c r="Z60" s="146">
        <f>Y60*X60*SUM(SUT!C60:D60)</f>
        <v>16.14422430234039</v>
      </c>
      <c r="AA60" s="147">
        <f t="shared" si="5"/>
        <v>16.575591848458885</v>
      </c>
      <c r="AB60" s="7">
        <f>xTAX!AL59</f>
        <v>6.8802167621070248E-3</v>
      </c>
      <c r="AC60" s="195">
        <v>1</v>
      </c>
      <c r="AD60" s="146">
        <f>AC60*AB60*SUM(SUT!C60:D60)</f>
        <v>0.91642098683575068</v>
      </c>
      <c r="AE60" s="147">
        <f t="shared" si="6"/>
        <v>0.94090740779346238</v>
      </c>
      <c r="AF60" s="1"/>
    </row>
    <row r="61" spans="1:32" x14ac:dyDescent="0.35">
      <c r="A61" s="1"/>
      <c r="B61" s="27" t="s">
        <v>843</v>
      </c>
      <c r="C61" s="8" t="s">
        <v>148</v>
      </c>
      <c r="D61" s="7">
        <f>xTAX!AF60</f>
        <v>0</v>
      </c>
      <c r="E61" s="195">
        <v>1</v>
      </c>
      <c r="F61" s="146">
        <f>E61*D61*SUP!A61</f>
        <v>0</v>
      </c>
      <c r="G61" s="147">
        <f t="shared" si="0"/>
        <v>0</v>
      </c>
      <c r="H61" s="7">
        <f>xTAX!AG60</f>
        <v>6.0769907759624826E-2</v>
      </c>
      <c r="I61" s="195">
        <v>1</v>
      </c>
      <c r="J61" s="146">
        <f>I61*H61*SUT!D61</f>
        <v>2.3473625422885318</v>
      </c>
      <c r="K61" s="147">
        <f t="shared" si="1"/>
        <v>2.1846296883739575</v>
      </c>
      <c r="L61" s="7">
        <f>xTAX!AH60</f>
        <v>0</v>
      </c>
      <c r="M61" s="195">
        <v>1</v>
      </c>
      <c r="N61" s="146">
        <f>M61*L61*SUT!V61</f>
        <v>0</v>
      </c>
      <c r="O61" s="147">
        <f t="shared" si="2"/>
        <v>0</v>
      </c>
      <c r="P61" s="7">
        <f>xTAX!AI60</f>
        <v>0</v>
      </c>
      <c r="Q61" s="195">
        <v>1</v>
      </c>
      <c r="R61" s="146">
        <f>Q61*P61*SUT!D61</f>
        <v>0</v>
      </c>
      <c r="S61" s="147">
        <f t="shared" si="3"/>
        <v>0</v>
      </c>
      <c r="T61" s="7">
        <f>xTAX!AJ60</f>
        <v>0</v>
      </c>
      <c r="U61" s="195">
        <v>1</v>
      </c>
      <c r="V61" s="146">
        <f>U61*T61*SUM(SUT!C61:D61)</f>
        <v>0</v>
      </c>
      <c r="W61" s="147">
        <f t="shared" si="4"/>
        <v>0</v>
      </c>
      <c r="X61" s="7">
        <f>xTAX!AK60</f>
        <v>5.5625283235319796E-2</v>
      </c>
      <c r="Y61" s="195">
        <v>1</v>
      </c>
      <c r="Z61" s="146">
        <f>Y61*X61*SUM(SUT!C61:D61)</f>
        <v>4.4054137693658344</v>
      </c>
      <c r="AA61" s="147">
        <f t="shared" si="5"/>
        <v>4.5231247532904364</v>
      </c>
      <c r="AB61" s="7">
        <f>xTAX!AL60</f>
        <v>7.5586029834904854E-3</v>
      </c>
      <c r="AC61" s="195">
        <v>1</v>
      </c>
      <c r="AD61" s="146">
        <f>AC61*AB61*SUM(SUT!C61:D61)</f>
        <v>0.59862659071361435</v>
      </c>
      <c r="AE61" s="147">
        <f t="shared" si="6"/>
        <v>0.61462166601989454</v>
      </c>
      <c r="AF61" s="1"/>
    </row>
    <row r="62" spans="1:32" x14ac:dyDescent="0.35">
      <c r="A62" s="1"/>
      <c r="B62" s="27" t="s">
        <v>844</v>
      </c>
      <c r="C62" s="8" t="s">
        <v>498</v>
      </c>
      <c r="D62" s="7">
        <f>xTAX!AF61</f>
        <v>0</v>
      </c>
      <c r="E62" s="195">
        <v>1</v>
      </c>
      <c r="F62" s="146">
        <f>E62*D62*SUP!A62</f>
        <v>0</v>
      </c>
      <c r="G62" s="147">
        <f t="shared" si="0"/>
        <v>0</v>
      </c>
      <c r="H62" s="7">
        <f>xTAX!AG61</f>
        <v>6.6381343770099355E-2</v>
      </c>
      <c r="I62" s="195">
        <v>1</v>
      </c>
      <c r="J62" s="146">
        <f>I62*H62*SUT!D62</f>
        <v>0.47977108438827104</v>
      </c>
      <c r="K62" s="147">
        <f t="shared" si="1"/>
        <v>0.44651055629273645</v>
      </c>
      <c r="L62" s="7">
        <f>xTAX!AH61</f>
        <v>0</v>
      </c>
      <c r="M62" s="195">
        <v>1</v>
      </c>
      <c r="N62" s="146">
        <f>M62*L62*SUT!V62</f>
        <v>0</v>
      </c>
      <c r="O62" s="147">
        <f t="shared" si="2"/>
        <v>0</v>
      </c>
      <c r="P62" s="7">
        <f>xTAX!AI61</f>
        <v>0</v>
      </c>
      <c r="Q62" s="195">
        <v>1</v>
      </c>
      <c r="R62" s="146">
        <f>Q62*P62*SUT!D62</f>
        <v>0</v>
      </c>
      <c r="S62" s="147">
        <f t="shared" si="3"/>
        <v>0</v>
      </c>
      <c r="T62" s="7">
        <f>xTAX!AJ61</f>
        <v>0</v>
      </c>
      <c r="U62" s="195">
        <v>1</v>
      </c>
      <c r="V62" s="146">
        <f>U62*T62*SUM(SUT!C62:D62)</f>
        <v>0</v>
      </c>
      <c r="W62" s="147">
        <f t="shared" si="4"/>
        <v>0</v>
      </c>
      <c r="X62" s="7">
        <f>xTAX!AK61</f>
        <v>2.0689588657405777E-2</v>
      </c>
      <c r="Y62" s="195">
        <v>1</v>
      </c>
      <c r="Z62" s="146">
        <f>Y62*X62*SUM(SUT!C62:D62)</f>
        <v>0.69291272912096735</v>
      </c>
      <c r="AA62" s="147">
        <f t="shared" si="5"/>
        <v>0.71142709426094186</v>
      </c>
      <c r="AB62" s="7">
        <f>xTAX!AL61</f>
        <v>2.5796383266514069E-3</v>
      </c>
      <c r="AC62" s="195">
        <v>1</v>
      </c>
      <c r="AD62" s="146">
        <f>AC62*AB62*SUM(SUT!C62:D62)</f>
        <v>8.6394382346758461E-2</v>
      </c>
      <c r="AE62" s="147">
        <f t="shared" si="6"/>
        <v>8.8702807453683016E-2</v>
      </c>
      <c r="AF62" s="1"/>
    </row>
    <row r="63" spans="1:32" x14ac:dyDescent="0.35">
      <c r="A63" s="1"/>
      <c r="B63" s="27" t="s">
        <v>845</v>
      </c>
      <c r="C63" s="8" t="s">
        <v>150</v>
      </c>
      <c r="D63" s="7">
        <f>xTAX!AF62</f>
        <v>0</v>
      </c>
      <c r="E63" s="195">
        <v>1</v>
      </c>
      <c r="F63" s="146">
        <f>E63*D63*SUP!A63</f>
        <v>0</v>
      </c>
      <c r="G63" s="147">
        <f t="shared" si="0"/>
        <v>0</v>
      </c>
      <c r="H63" s="7">
        <f>xTAX!AG62</f>
        <v>4.0971328770458238E-3</v>
      </c>
      <c r="I63" s="195">
        <v>1</v>
      </c>
      <c r="J63" s="146">
        <f>I63*H63*SUT!D63</f>
        <v>1.6383795204224092</v>
      </c>
      <c r="K63" s="147">
        <f t="shared" si="1"/>
        <v>1.5247975021570952</v>
      </c>
      <c r="L63" s="7">
        <f>xTAX!AH62</f>
        <v>0</v>
      </c>
      <c r="M63" s="195">
        <v>1</v>
      </c>
      <c r="N63" s="146">
        <f>M63*L63*SUT!V63</f>
        <v>0</v>
      </c>
      <c r="O63" s="147">
        <f t="shared" si="2"/>
        <v>0</v>
      </c>
      <c r="P63" s="7">
        <f>xTAX!AI62</f>
        <v>0.12450200639452612</v>
      </c>
      <c r="Q63" s="195">
        <v>1</v>
      </c>
      <c r="R63" s="146">
        <f>Q63*P63*SUT!D63</f>
        <v>49.786410070099862</v>
      </c>
      <c r="S63" s="147">
        <f t="shared" si="3"/>
        <v>46.334925925273303</v>
      </c>
      <c r="T63" s="7">
        <f>xTAX!AJ62</f>
        <v>0</v>
      </c>
      <c r="U63" s="195">
        <v>1</v>
      </c>
      <c r="V63" s="146">
        <f>U63*T63*SUM(SUT!C63:D63)</f>
        <v>0</v>
      </c>
      <c r="W63" s="147">
        <f t="shared" si="4"/>
        <v>0</v>
      </c>
      <c r="X63" s="7">
        <f>xTAX!AK62</f>
        <v>0</v>
      </c>
      <c r="Y63" s="195">
        <v>1</v>
      </c>
      <c r="Z63" s="146">
        <f>Y63*X63*SUM(SUT!C63:D63)</f>
        <v>0</v>
      </c>
      <c r="AA63" s="147">
        <f t="shared" si="5"/>
        <v>0</v>
      </c>
      <c r="AB63" s="7">
        <f>xTAX!AL62</f>
        <v>1.0534650232985129E-2</v>
      </c>
      <c r="AC63" s="195">
        <v>1</v>
      </c>
      <c r="AD63" s="146">
        <f>AC63*AB63*SUM(SUT!C63:D63)</f>
        <v>4.2153161843546023</v>
      </c>
      <c r="AE63" s="147">
        <f t="shared" si="6"/>
        <v>4.3279478329557071</v>
      </c>
      <c r="AF63" s="1"/>
    </row>
    <row r="64" spans="1:32" x14ac:dyDescent="0.35">
      <c r="A64" s="1"/>
      <c r="B64" s="27" t="s">
        <v>846</v>
      </c>
      <c r="C64" s="8" t="s">
        <v>153</v>
      </c>
      <c r="D64" s="7">
        <f>xTAX!AF63</f>
        <v>0</v>
      </c>
      <c r="E64" s="195">
        <v>1</v>
      </c>
      <c r="F64" s="146">
        <f>E64*D64*SUP!A64</f>
        <v>0</v>
      </c>
      <c r="G64" s="147">
        <f t="shared" si="0"/>
        <v>0</v>
      </c>
      <c r="H64" s="7">
        <f>xTAX!AG63</f>
        <v>1.8830100151927359E-2</v>
      </c>
      <c r="I64" s="195">
        <v>1</v>
      </c>
      <c r="J64" s="146">
        <f>I64*H64*SUT!D64</f>
        <v>2.6439730486296842</v>
      </c>
      <c r="K64" s="147">
        <f t="shared" si="1"/>
        <v>2.4606774255099393</v>
      </c>
      <c r="L64" s="7">
        <f>xTAX!AH63</f>
        <v>0</v>
      </c>
      <c r="M64" s="195">
        <v>1</v>
      </c>
      <c r="N64" s="146">
        <f>M64*L64*SUT!V64</f>
        <v>0</v>
      </c>
      <c r="O64" s="147">
        <f t="shared" si="2"/>
        <v>0</v>
      </c>
      <c r="P64" s="7">
        <f>xTAX!AI63</f>
        <v>0</v>
      </c>
      <c r="Q64" s="195">
        <v>1</v>
      </c>
      <c r="R64" s="146">
        <f>Q64*P64*SUT!D64</f>
        <v>0</v>
      </c>
      <c r="S64" s="147">
        <f t="shared" si="3"/>
        <v>0</v>
      </c>
      <c r="T64" s="7">
        <f>xTAX!AJ63</f>
        <v>0</v>
      </c>
      <c r="U64" s="195">
        <v>1</v>
      </c>
      <c r="V64" s="146">
        <f>U64*T64*SUM(SUT!C64:D64)</f>
        <v>0</v>
      </c>
      <c r="W64" s="147">
        <f t="shared" si="4"/>
        <v>0</v>
      </c>
      <c r="X64" s="7">
        <f>xTAX!AK63</f>
        <v>5.7625567956044892E-2</v>
      </c>
      <c r="Y64" s="195">
        <v>1</v>
      </c>
      <c r="Z64" s="146">
        <f>Y64*X64*SUM(SUT!C64:D64)</f>
        <v>11.680346597119369</v>
      </c>
      <c r="AA64" s="147">
        <f t="shared" si="5"/>
        <v>11.99244102513611</v>
      </c>
      <c r="AB64" s="7">
        <f>xTAX!AL63</f>
        <v>1.0584394912520698E-2</v>
      </c>
      <c r="AC64" s="195">
        <v>1</v>
      </c>
      <c r="AD64" s="146">
        <f>AC64*AB64*SUM(SUT!C64:D64)</f>
        <v>2.1453914552882085</v>
      </c>
      <c r="AE64" s="147">
        <f t="shared" si="6"/>
        <v>2.202715500730088</v>
      </c>
      <c r="AF64" s="1"/>
    </row>
    <row r="65" spans="1:32" x14ac:dyDescent="0.35">
      <c r="A65" s="1"/>
      <c r="B65" s="27" t="s">
        <v>847</v>
      </c>
      <c r="C65" s="8" t="s">
        <v>502</v>
      </c>
      <c r="D65" s="7">
        <f>xTAX!AF64</f>
        <v>0</v>
      </c>
      <c r="E65" s="195">
        <v>1</v>
      </c>
      <c r="F65" s="146">
        <f>E65*D65*SUP!A65</f>
        <v>0</v>
      </c>
      <c r="G65" s="147">
        <f t="shared" si="0"/>
        <v>0</v>
      </c>
      <c r="H65" s="7">
        <f>xTAX!AG64</f>
        <v>1.6727844340756106E-7</v>
      </c>
      <c r="I65" s="195">
        <v>1</v>
      </c>
      <c r="J65" s="146">
        <f>I65*H65*SUT!D65</f>
        <v>1.2581545328256459E-5</v>
      </c>
      <c r="K65" s="147">
        <f t="shared" si="1"/>
        <v>1.1709319269845117E-5</v>
      </c>
      <c r="L65" s="7">
        <f>xTAX!AH64</f>
        <v>0</v>
      </c>
      <c r="M65" s="195">
        <v>1</v>
      </c>
      <c r="N65" s="146">
        <f>M65*L65*SUT!V65</f>
        <v>0</v>
      </c>
      <c r="O65" s="147">
        <f t="shared" si="2"/>
        <v>0</v>
      </c>
      <c r="P65" s="7">
        <f>xTAX!AI64</f>
        <v>0</v>
      </c>
      <c r="Q65" s="195">
        <v>1</v>
      </c>
      <c r="R65" s="146">
        <f>Q65*P65*SUT!D65</f>
        <v>0</v>
      </c>
      <c r="S65" s="147">
        <f t="shared" si="3"/>
        <v>0</v>
      </c>
      <c r="T65" s="7">
        <f>xTAX!AJ64</f>
        <v>0</v>
      </c>
      <c r="U65" s="195">
        <v>1</v>
      </c>
      <c r="V65" s="146">
        <f>U65*T65*SUM(SUT!C65:D65)</f>
        <v>0</v>
      </c>
      <c r="W65" s="147">
        <f t="shared" si="4"/>
        <v>0</v>
      </c>
      <c r="X65" s="7">
        <f>xTAX!AK64</f>
        <v>1.7857668475996798E-2</v>
      </c>
      <c r="Y65" s="195">
        <v>1</v>
      </c>
      <c r="Z65" s="146">
        <f>Y65*X65*SUM(SUT!C65:D65)</f>
        <v>1.429703101484475</v>
      </c>
      <c r="AA65" s="147">
        <f t="shared" si="5"/>
        <v>1.4679042257389214</v>
      </c>
      <c r="AB65" s="7">
        <f>xTAX!AL64</f>
        <v>1.4921451730081772E-2</v>
      </c>
      <c r="AC65" s="195">
        <v>1</v>
      </c>
      <c r="AD65" s="146">
        <f>AC65*AB65*SUM(SUT!C65:D65)</f>
        <v>1.1946266023374583</v>
      </c>
      <c r="AE65" s="147">
        <f t="shared" si="6"/>
        <v>1.226546571753609</v>
      </c>
      <c r="AF65" s="1"/>
    </row>
    <row r="66" spans="1:32" x14ac:dyDescent="0.35">
      <c r="A66" s="1"/>
      <c r="B66" s="27" t="s">
        <v>848</v>
      </c>
      <c r="C66" s="8" t="s">
        <v>504</v>
      </c>
      <c r="D66" s="7">
        <f>xTAX!AF65</f>
        <v>0</v>
      </c>
      <c r="E66" s="195">
        <v>1</v>
      </c>
      <c r="F66" s="146">
        <f>E66*D66*SUP!A66</f>
        <v>0</v>
      </c>
      <c r="G66" s="147">
        <f t="shared" si="0"/>
        <v>0</v>
      </c>
      <c r="H66" s="7">
        <f>xTAX!AG65</f>
        <v>0.11686364348004015</v>
      </c>
      <c r="I66" s="195">
        <v>1</v>
      </c>
      <c r="J66" s="146">
        <f>I66*H66*SUT!D66</f>
        <v>5.0803546520823764</v>
      </c>
      <c r="K66" s="147">
        <f t="shared" si="1"/>
        <v>4.7281548548471664</v>
      </c>
      <c r="L66" s="7">
        <f>xTAX!AH65</f>
        <v>0</v>
      </c>
      <c r="M66" s="195">
        <v>1</v>
      </c>
      <c r="N66" s="146">
        <f>M66*L66*SUT!V66</f>
        <v>0</v>
      </c>
      <c r="O66" s="147">
        <f t="shared" si="2"/>
        <v>0</v>
      </c>
      <c r="P66" s="7">
        <f>xTAX!AI65</f>
        <v>0</v>
      </c>
      <c r="Q66" s="195">
        <v>1</v>
      </c>
      <c r="R66" s="146">
        <f>Q66*P66*SUT!D66</f>
        <v>0</v>
      </c>
      <c r="S66" s="147">
        <f t="shared" si="3"/>
        <v>0</v>
      </c>
      <c r="T66" s="7">
        <f>xTAX!AJ65</f>
        <v>0</v>
      </c>
      <c r="U66" s="195">
        <v>1</v>
      </c>
      <c r="V66" s="146">
        <f>U66*T66*SUM(SUT!C66:D66)</f>
        <v>0</v>
      </c>
      <c r="W66" s="147">
        <f t="shared" si="4"/>
        <v>0</v>
      </c>
      <c r="X66" s="7">
        <f>xTAX!AK65</f>
        <v>9.3632085096696432E-2</v>
      </c>
      <c r="Y66" s="195">
        <v>1</v>
      </c>
      <c r="Z66" s="146">
        <f>Y66*X66*SUM(SUT!C66:D66)</f>
        <v>6.9702619312983236</v>
      </c>
      <c r="AA66" s="147">
        <f t="shared" si="5"/>
        <v>7.1565046846693487</v>
      </c>
      <c r="AB66" s="7">
        <f>xTAX!AL65</f>
        <v>9.0377042718129894E-3</v>
      </c>
      <c r="AC66" s="195">
        <v>1</v>
      </c>
      <c r="AD66" s="146">
        <f>AC66*AB66*SUM(SUT!C66:D66)</f>
        <v>0.67279465118280202</v>
      </c>
      <c r="AE66" s="147">
        <f t="shared" si="6"/>
        <v>0.69077146891571106</v>
      </c>
      <c r="AF66" s="1"/>
    </row>
    <row r="67" spans="1:32" x14ac:dyDescent="0.35">
      <c r="A67" s="1"/>
      <c r="B67" s="27" t="s">
        <v>849</v>
      </c>
      <c r="C67" s="8" t="s">
        <v>155</v>
      </c>
      <c r="D67" s="7">
        <f>xTAX!AF66</f>
        <v>0</v>
      </c>
      <c r="E67" s="195">
        <v>1</v>
      </c>
      <c r="F67" s="146">
        <f>E67*D67*SUP!A67</f>
        <v>0</v>
      </c>
      <c r="G67" s="147">
        <f t="shared" si="0"/>
        <v>0</v>
      </c>
      <c r="H67" s="7">
        <f>xTAX!AG66</f>
        <v>9.5359661110199154E-2</v>
      </c>
      <c r="I67" s="195">
        <v>1</v>
      </c>
      <c r="J67" s="146">
        <f>I67*H67*SUT!D67</f>
        <v>1.9429941668458108</v>
      </c>
      <c r="K67" s="147">
        <f t="shared" si="1"/>
        <v>1.8082944857296914</v>
      </c>
      <c r="L67" s="7">
        <f>xTAX!AH66</f>
        <v>0</v>
      </c>
      <c r="M67" s="195">
        <v>1</v>
      </c>
      <c r="N67" s="146">
        <f>M67*L67*SUT!V67</f>
        <v>0</v>
      </c>
      <c r="O67" s="147">
        <f t="shared" si="2"/>
        <v>0</v>
      </c>
      <c r="P67" s="7">
        <f>xTAX!AI66</f>
        <v>0</v>
      </c>
      <c r="Q67" s="195">
        <v>1</v>
      </c>
      <c r="R67" s="146">
        <f>Q67*P67*SUT!D67</f>
        <v>0</v>
      </c>
      <c r="S67" s="147">
        <f t="shared" si="3"/>
        <v>0</v>
      </c>
      <c r="T67" s="7">
        <f>xTAX!AJ66</f>
        <v>0</v>
      </c>
      <c r="U67" s="195">
        <v>1</v>
      </c>
      <c r="V67" s="146">
        <f>U67*T67*SUM(SUT!C67:D67)</f>
        <v>0</v>
      </c>
      <c r="W67" s="147">
        <f t="shared" si="4"/>
        <v>0</v>
      </c>
      <c r="X67" s="7">
        <f>xTAX!AK66</f>
        <v>7.3449723137300901E-2</v>
      </c>
      <c r="Y67" s="195">
        <v>1</v>
      </c>
      <c r="Z67" s="146">
        <f>Y67*X67*SUM(SUT!C67:D67)</f>
        <v>1.9938866533809212</v>
      </c>
      <c r="AA67" s="147">
        <f t="shared" si="5"/>
        <v>2.0471625480166673</v>
      </c>
      <c r="AB67" s="7">
        <f>xTAX!AL66</f>
        <v>1.1876402459358866E-2</v>
      </c>
      <c r="AC67" s="195">
        <v>1</v>
      </c>
      <c r="AD67" s="146">
        <f>AC67*AB67*SUM(SUT!C67:D67)</f>
        <v>0.32240013089811331</v>
      </c>
      <c r="AE67" s="147">
        <f t="shared" si="6"/>
        <v>0.33101454003473807</v>
      </c>
      <c r="AF67" s="1"/>
    </row>
    <row r="68" spans="1:32" x14ac:dyDescent="0.35">
      <c r="A68" s="1"/>
      <c r="B68" s="27" t="s">
        <v>850</v>
      </c>
      <c r="C68" s="8" t="s">
        <v>509</v>
      </c>
      <c r="D68" s="7">
        <f>xTAX!AF67</f>
        <v>0</v>
      </c>
      <c r="E68" s="195">
        <v>1</v>
      </c>
      <c r="F68" s="146">
        <f>E68*D68*SUP!A68</f>
        <v>0</v>
      </c>
      <c r="G68" s="147">
        <f t="shared" si="0"/>
        <v>0</v>
      </c>
      <c r="H68" s="7">
        <f>xTAX!AG67</f>
        <v>2.3191219515073677E-2</v>
      </c>
      <c r="I68" s="195">
        <v>1</v>
      </c>
      <c r="J68" s="146">
        <f>I68*H68*SUT!D68</f>
        <v>0.86124896480479129</v>
      </c>
      <c r="K68" s="147">
        <f t="shared" si="1"/>
        <v>0.80154216645185539</v>
      </c>
      <c r="L68" s="7">
        <f>xTAX!AH67</f>
        <v>0</v>
      </c>
      <c r="M68" s="195">
        <v>1</v>
      </c>
      <c r="N68" s="146">
        <f>M68*L68*SUT!V68</f>
        <v>0</v>
      </c>
      <c r="O68" s="147">
        <f t="shared" si="2"/>
        <v>0</v>
      </c>
      <c r="P68" s="7">
        <f>xTAX!AI67</f>
        <v>0</v>
      </c>
      <c r="Q68" s="195">
        <v>1</v>
      </c>
      <c r="R68" s="146">
        <f>Q68*P68*SUT!D68</f>
        <v>0</v>
      </c>
      <c r="S68" s="147">
        <f t="shared" si="3"/>
        <v>0</v>
      </c>
      <c r="T68" s="7">
        <f>xTAX!AJ67</f>
        <v>0</v>
      </c>
      <c r="U68" s="195">
        <v>1</v>
      </c>
      <c r="V68" s="146">
        <f>U68*T68*SUM(SUT!C68:D68)</f>
        <v>0</v>
      </c>
      <c r="W68" s="147">
        <f t="shared" si="4"/>
        <v>0</v>
      </c>
      <c r="X68" s="7">
        <f>xTAX!AK67</f>
        <v>0.109085855788942</v>
      </c>
      <c r="Y68" s="195">
        <v>1</v>
      </c>
      <c r="Z68" s="146">
        <f>Y68*X68*SUM(SUT!C68:D68)</f>
        <v>10.4529203304317</v>
      </c>
      <c r="AA68" s="147">
        <f t="shared" si="5"/>
        <v>10.732218394449355</v>
      </c>
      <c r="AB68" s="7">
        <f>xTAX!AL67</f>
        <v>6.1146823699523992E-3</v>
      </c>
      <c r="AC68" s="195">
        <v>1</v>
      </c>
      <c r="AD68" s="146">
        <f>AC68*AB68*SUM(SUT!C68:D68)</f>
        <v>0.58592644478741762</v>
      </c>
      <c r="AE68" s="147">
        <f t="shared" si="6"/>
        <v>0.60158217701465388</v>
      </c>
      <c r="AF68" s="1"/>
    </row>
    <row r="69" spans="1:32" x14ac:dyDescent="0.35">
      <c r="A69" s="1"/>
      <c r="B69" s="27" t="s">
        <v>851</v>
      </c>
      <c r="C69" s="8" t="s">
        <v>512</v>
      </c>
      <c r="D69" s="7">
        <f>xTAX!AF68</f>
        <v>0</v>
      </c>
      <c r="E69" s="195">
        <v>1</v>
      </c>
      <c r="F69" s="146">
        <f>E69*D69*SUP!A69</f>
        <v>0</v>
      </c>
      <c r="G69" s="147">
        <f t="shared" si="0"/>
        <v>0</v>
      </c>
      <c r="H69" s="7">
        <f>xTAX!AG68</f>
        <v>0.19842784152876577</v>
      </c>
      <c r="I69" s="195">
        <v>1</v>
      </c>
      <c r="J69" s="146">
        <f>I69*H69*SUT!D69</f>
        <v>2.2236074219515585</v>
      </c>
      <c r="K69" s="147">
        <f t="shared" si="1"/>
        <v>2.0694539943318859</v>
      </c>
      <c r="L69" s="7">
        <f>xTAX!AH68</f>
        <v>0</v>
      </c>
      <c r="M69" s="195">
        <v>1</v>
      </c>
      <c r="N69" s="146">
        <f>M69*L69*SUT!V69</f>
        <v>0</v>
      </c>
      <c r="O69" s="147">
        <f t="shared" si="2"/>
        <v>0</v>
      </c>
      <c r="P69" s="7">
        <f>xTAX!AI68</f>
        <v>0</v>
      </c>
      <c r="Q69" s="195">
        <v>1</v>
      </c>
      <c r="R69" s="146">
        <f>Q69*P69*SUT!D69</f>
        <v>0</v>
      </c>
      <c r="S69" s="147">
        <f t="shared" si="3"/>
        <v>0</v>
      </c>
      <c r="T69" s="7">
        <f>xTAX!AJ68</f>
        <v>0</v>
      </c>
      <c r="U69" s="195">
        <v>1</v>
      </c>
      <c r="V69" s="146">
        <f>U69*T69*SUM(SUT!C69:D69)</f>
        <v>0</v>
      </c>
      <c r="W69" s="147">
        <f t="shared" si="4"/>
        <v>0</v>
      </c>
      <c r="X69" s="7">
        <f>xTAX!AK68</f>
        <v>3.4992948663875909E-2</v>
      </c>
      <c r="Y69" s="195">
        <v>1</v>
      </c>
      <c r="Z69" s="146">
        <f>Y69*X69*SUM(SUT!C69:D69)</f>
        <v>1.1321423054633108</v>
      </c>
      <c r="AA69" s="147">
        <f t="shared" si="5"/>
        <v>1.1623927181817371</v>
      </c>
      <c r="AB69" s="7">
        <f>xTAX!AL68</f>
        <v>5.5013934859811844E-3</v>
      </c>
      <c r="AC69" s="195">
        <v>1</v>
      </c>
      <c r="AD69" s="146">
        <f>AC69*AB69*SUM(SUT!C69:D69)</f>
        <v>0.17798901042338483</v>
      </c>
      <c r="AE69" s="147">
        <f t="shared" si="6"/>
        <v>0.18274480922947947</v>
      </c>
      <c r="AF69" s="1"/>
    </row>
    <row r="70" spans="1:32" x14ac:dyDescent="0.35">
      <c r="A70" s="1"/>
      <c r="B70" s="27" t="s">
        <v>852</v>
      </c>
      <c r="C70" s="8" t="s">
        <v>157</v>
      </c>
      <c r="D70" s="7">
        <f>xTAX!AF69</f>
        <v>0</v>
      </c>
      <c r="E70" s="195">
        <v>1</v>
      </c>
      <c r="F70" s="146">
        <f>E70*D70*SUP!A70</f>
        <v>0</v>
      </c>
      <c r="G70" s="147">
        <f t="shared" si="0"/>
        <v>0</v>
      </c>
      <c r="H70" s="7">
        <f>xTAX!AG69</f>
        <v>6.7617852600483128E-2</v>
      </c>
      <c r="I70" s="195">
        <v>1</v>
      </c>
      <c r="J70" s="146">
        <f>I70*H70*SUT!D70</f>
        <v>9.3770042542541017</v>
      </c>
      <c r="K70" s="147">
        <f t="shared" si="1"/>
        <v>8.7269356619623597</v>
      </c>
      <c r="L70" s="7">
        <f>xTAX!AH69</f>
        <v>0</v>
      </c>
      <c r="M70" s="195">
        <v>1</v>
      </c>
      <c r="N70" s="146">
        <f>M70*L70*SUT!V70</f>
        <v>0</v>
      </c>
      <c r="O70" s="147">
        <f t="shared" si="2"/>
        <v>0</v>
      </c>
      <c r="P70" s="7">
        <f>xTAX!AI69</f>
        <v>0</v>
      </c>
      <c r="Q70" s="195">
        <v>1</v>
      </c>
      <c r="R70" s="146">
        <f>Q70*P70*SUT!D70</f>
        <v>0</v>
      </c>
      <c r="S70" s="147">
        <f t="shared" si="3"/>
        <v>0</v>
      </c>
      <c r="T70" s="7">
        <f>xTAX!AJ69</f>
        <v>0</v>
      </c>
      <c r="U70" s="195">
        <v>1</v>
      </c>
      <c r="V70" s="146">
        <f>U70*T70*SUM(SUT!C70:D70)</f>
        <v>0</v>
      </c>
      <c r="W70" s="147">
        <f t="shared" si="4"/>
        <v>0</v>
      </c>
      <c r="X70" s="7">
        <f>xTAX!AK69</f>
        <v>6.402741896510647E-2</v>
      </c>
      <c r="Y70" s="195">
        <v>1</v>
      </c>
      <c r="Z70" s="146">
        <f>Y70*X70*SUM(SUT!C70:D70)</f>
        <v>16.332101845025687</v>
      </c>
      <c r="AA70" s="147">
        <f t="shared" si="5"/>
        <v>16.768489407779303</v>
      </c>
      <c r="AB70" s="7">
        <f>xTAX!AL69</f>
        <v>8.5225233738736583E-3</v>
      </c>
      <c r="AC70" s="195">
        <v>1</v>
      </c>
      <c r="AD70" s="146">
        <f>AC70*AB70*SUM(SUT!C70:D70)</f>
        <v>2.1739236403480886</v>
      </c>
      <c r="AE70" s="147">
        <f t="shared" si="6"/>
        <v>2.2320100549459081</v>
      </c>
      <c r="AF70" s="1"/>
    </row>
    <row r="71" spans="1:32" x14ac:dyDescent="0.35">
      <c r="A71" s="1"/>
      <c r="B71" s="27" t="s">
        <v>853</v>
      </c>
      <c r="C71" s="8" t="s">
        <v>159</v>
      </c>
      <c r="D71" s="7">
        <f>xTAX!AF70</f>
        <v>0</v>
      </c>
      <c r="E71" s="195">
        <v>1</v>
      </c>
      <c r="F71" s="146">
        <f>E71*D71*SUP!A71</f>
        <v>0</v>
      </c>
      <c r="G71" s="147">
        <f t="shared" si="0"/>
        <v>0</v>
      </c>
      <c r="H71" s="7">
        <f>xTAX!AG70</f>
        <v>4.512710467747056E-2</v>
      </c>
      <c r="I71" s="195">
        <v>1</v>
      </c>
      <c r="J71" s="146">
        <f>I71*H71*SUT!D71</f>
        <v>14.072135801807921</v>
      </c>
      <c r="K71" s="147">
        <f t="shared" si="1"/>
        <v>13.096573323304259</v>
      </c>
      <c r="L71" s="7">
        <f>xTAX!AH70</f>
        <v>0</v>
      </c>
      <c r="M71" s="195">
        <v>1</v>
      </c>
      <c r="N71" s="146">
        <f>M71*L71*SUT!V71</f>
        <v>0</v>
      </c>
      <c r="O71" s="147">
        <f t="shared" si="2"/>
        <v>0</v>
      </c>
      <c r="P71" s="7">
        <f>xTAX!AI70</f>
        <v>0</v>
      </c>
      <c r="Q71" s="195">
        <v>1</v>
      </c>
      <c r="R71" s="146">
        <f>Q71*P71*SUT!D71</f>
        <v>0</v>
      </c>
      <c r="S71" s="147">
        <f t="shared" si="3"/>
        <v>0</v>
      </c>
      <c r="T71" s="7">
        <f>xTAX!AJ70</f>
        <v>0</v>
      </c>
      <c r="U71" s="195">
        <v>1</v>
      </c>
      <c r="V71" s="146">
        <f>U71*T71*SUM(SUT!C71:D71)</f>
        <v>0</v>
      </c>
      <c r="W71" s="147">
        <f t="shared" si="4"/>
        <v>0</v>
      </c>
      <c r="X71" s="7">
        <f>xTAX!AK70</f>
        <v>7.2399595475437242E-2</v>
      </c>
      <c r="Y71" s="195">
        <v>1</v>
      </c>
      <c r="Z71" s="146">
        <f>Y71*X71*SUM(SUT!C71:D71)</f>
        <v>23.448522966904051</v>
      </c>
      <c r="AA71" s="147">
        <f t="shared" si="5"/>
        <v>24.07505860112899</v>
      </c>
      <c r="AB71" s="7">
        <f>xTAX!AL70</f>
        <v>1.512443683075586E-2</v>
      </c>
      <c r="AC71" s="195">
        <v>1</v>
      </c>
      <c r="AD71" s="146">
        <f>AC71*AB71*SUM(SUT!C71:D71)</f>
        <v>4.8984487006945736</v>
      </c>
      <c r="AE71" s="147">
        <f t="shared" si="6"/>
        <v>5.0293333908620426</v>
      </c>
      <c r="AF71" s="1"/>
    </row>
    <row r="72" spans="1:32" x14ac:dyDescent="0.35">
      <c r="A72" s="1"/>
      <c r="B72" s="27" t="s">
        <v>854</v>
      </c>
      <c r="C72" s="8" t="s">
        <v>161</v>
      </c>
      <c r="D72" s="7">
        <f>xTAX!AF71</f>
        <v>0</v>
      </c>
      <c r="E72" s="195">
        <v>1</v>
      </c>
      <c r="F72" s="146">
        <f>E72*D72*SUP!A72</f>
        <v>0</v>
      </c>
      <c r="G72" s="147">
        <f t="shared" si="0"/>
        <v>0</v>
      </c>
      <c r="H72" s="7">
        <f>xTAX!AG71</f>
        <v>0.13257305771452349</v>
      </c>
      <c r="I72" s="195">
        <v>1</v>
      </c>
      <c r="J72" s="146">
        <f>I72*H72*SUT!D72</f>
        <v>14.577424269682918</v>
      </c>
      <c r="K72" s="147">
        <f t="shared" si="1"/>
        <v>13.566832249322781</v>
      </c>
      <c r="L72" s="7">
        <f>xTAX!AH71</f>
        <v>0</v>
      </c>
      <c r="M72" s="195">
        <v>1</v>
      </c>
      <c r="N72" s="146">
        <f>M72*L72*SUT!V72</f>
        <v>0</v>
      </c>
      <c r="O72" s="147">
        <f t="shared" si="2"/>
        <v>0</v>
      </c>
      <c r="P72" s="7">
        <f>xTAX!AI71</f>
        <v>3.4319425176472705E-2</v>
      </c>
      <c r="Q72" s="195">
        <v>1</v>
      </c>
      <c r="R72" s="146">
        <f>Q72*P72*SUT!D72</f>
        <v>3.7736839604799512</v>
      </c>
      <c r="S72" s="147">
        <f t="shared" si="3"/>
        <v>3.5120701920069131</v>
      </c>
      <c r="T72" s="7">
        <f>xTAX!AJ71</f>
        <v>0</v>
      </c>
      <c r="U72" s="195">
        <v>1</v>
      </c>
      <c r="V72" s="146">
        <f>U72*T72*SUM(SUT!C72:D72)</f>
        <v>0</v>
      </c>
      <c r="W72" s="147">
        <f t="shared" si="4"/>
        <v>0</v>
      </c>
      <c r="X72" s="7">
        <f>xTAX!AK71</f>
        <v>0.1402898496932419</v>
      </c>
      <c r="Y72" s="195">
        <v>1</v>
      </c>
      <c r="Z72" s="146">
        <f>Y72*X72*SUM(SUT!C72:D72)</f>
        <v>16.654947062172688</v>
      </c>
      <c r="AA72" s="147">
        <f t="shared" si="5"/>
        <v>17.099960926598577</v>
      </c>
      <c r="AB72" s="7">
        <f>xTAX!AL71</f>
        <v>1.4199609302542254E-2</v>
      </c>
      <c r="AC72" s="195">
        <v>1</v>
      </c>
      <c r="AD72" s="146">
        <f>AC72*AB72*SUM(SUT!C72:D72)</f>
        <v>1.6857509061025713</v>
      </c>
      <c r="AE72" s="147">
        <f t="shared" si="6"/>
        <v>1.7307935305182316</v>
      </c>
      <c r="AF72" s="1"/>
    </row>
    <row r="73" spans="1:32" x14ac:dyDescent="0.35">
      <c r="A73" s="1"/>
      <c r="B73" s="27" t="s">
        <v>855</v>
      </c>
      <c r="C73" s="8" t="s">
        <v>519</v>
      </c>
      <c r="D73" s="7">
        <f>xTAX!AF72</f>
        <v>0</v>
      </c>
      <c r="E73" s="195">
        <v>1</v>
      </c>
      <c r="F73" s="146">
        <f>E73*D73*SUP!A73</f>
        <v>0</v>
      </c>
      <c r="G73" s="147">
        <f t="shared" ref="G73:G111" si="7">IF(F$4,F73/F$4*G$4,0)</f>
        <v>0</v>
      </c>
      <c r="H73" s="7">
        <f>xTAX!AG72</f>
        <v>0.16056853573941654</v>
      </c>
      <c r="I73" s="195">
        <v>1</v>
      </c>
      <c r="J73" s="146">
        <f>I73*H73*SUT!D73</f>
        <v>1.6196746309865202</v>
      </c>
      <c r="K73" s="147">
        <f t="shared" ref="K73:K111" si="8">IF(J$4,J73/J$4*K$4,0)</f>
        <v>1.5073893446853668</v>
      </c>
      <c r="L73" s="7">
        <f>xTAX!AH72</f>
        <v>0</v>
      </c>
      <c r="M73" s="195">
        <v>1</v>
      </c>
      <c r="N73" s="146">
        <f>M73*L73*SUT!V73</f>
        <v>0</v>
      </c>
      <c r="O73" s="147">
        <f t="shared" ref="O73:O111" si="9">IF(N$4,N73/N$4*O$4,0)</f>
        <v>0</v>
      </c>
      <c r="P73" s="7">
        <f>xTAX!AI72</f>
        <v>0</v>
      </c>
      <c r="Q73" s="195">
        <v>1</v>
      </c>
      <c r="R73" s="146">
        <f>Q73*P73*SUT!D73</f>
        <v>0</v>
      </c>
      <c r="S73" s="147">
        <f t="shared" ref="S73:S111" si="10">IF(R$4,R73/R$4*S$4,0)</f>
        <v>0</v>
      </c>
      <c r="T73" s="7">
        <f>xTAX!AJ72</f>
        <v>0</v>
      </c>
      <c r="U73" s="195">
        <v>1</v>
      </c>
      <c r="V73" s="146">
        <f>U73*T73*SUM(SUT!C73:D73)</f>
        <v>0</v>
      </c>
      <c r="W73" s="147">
        <f t="shared" ref="W73:W111" si="11">IF(V$4,V73/V$4*W$4,0)</f>
        <v>0</v>
      </c>
      <c r="X73" s="7">
        <f>xTAX!AK72</f>
        <v>6.4101234856166048E-2</v>
      </c>
      <c r="Y73" s="195">
        <v>1</v>
      </c>
      <c r="Z73" s="146">
        <f>Y73*X73*SUM(SUT!C73:D73)</f>
        <v>2.4097603613550893</v>
      </c>
      <c r="AA73" s="147">
        <f t="shared" ref="AA73:AA111" si="12">IF(Z$4,Z73/Z$4*AA$4,0)</f>
        <v>2.4741482436307751</v>
      </c>
      <c r="AB73" s="7">
        <f>xTAX!AL72</f>
        <v>4.1372137326396684E-3</v>
      </c>
      <c r="AC73" s="195">
        <v>1</v>
      </c>
      <c r="AD73" s="146">
        <f>AC73*AB73*SUM(SUT!C73:D73)</f>
        <v>0.15553044620340878</v>
      </c>
      <c r="AE73" s="147">
        <f t="shared" ref="AE73:AE111" si="13">IF(AD$4,AD73/AD$4*AE$4,0)</f>
        <v>0.15968616069727598</v>
      </c>
      <c r="AF73" s="1"/>
    </row>
    <row r="74" spans="1:32" x14ac:dyDescent="0.35">
      <c r="A74" s="1"/>
      <c r="B74" s="27" t="s">
        <v>856</v>
      </c>
      <c r="C74" s="8" t="s">
        <v>163</v>
      </c>
      <c r="D74" s="7">
        <f>xTAX!AF73</f>
        <v>0</v>
      </c>
      <c r="E74" s="195">
        <v>1</v>
      </c>
      <c r="F74" s="146">
        <f>E74*D74*SUP!A74</f>
        <v>0</v>
      </c>
      <c r="G74" s="147">
        <f t="shared" si="7"/>
        <v>0</v>
      </c>
      <c r="H74" s="7">
        <f>xTAX!AG73</f>
        <v>4.1094483123058835E-2</v>
      </c>
      <c r="I74" s="195">
        <v>1</v>
      </c>
      <c r="J74" s="146">
        <f>I74*H74*SUT!D74</f>
        <v>2.0948799566181453</v>
      </c>
      <c r="K74" s="147">
        <f t="shared" si="8"/>
        <v>1.9496506672317055</v>
      </c>
      <c r="L74" s="7">
        <f>xTAX!AH73</f>
        <v>0</v>
      </c>
      <c r="M74" s="195">
        <v>1</v>
      </c>
      <c r="N74" s="146">
        <f>M74*L74*SUT!V74</f>
        <v>0</v>
      </c>
      <c r="O74" s="147">
        <f t="shared" si="9"/>
        <v>0</v>
      </c>
      <c r="P74" s="7">
        <f>xTAX!AI73</f>
        <v>0</v>
      </c>
      <c r="Q74" s="195">
        <v>1</v>
      </c>
      <c r="R74" s="146">
        <f>Q74*P74*SUT!D74</f>
        <v>0</v>
      </c>
      <c r="S74" s="147">
        <f t="shared" si="10"/>
        <v>0</v>
      </c>
      <c r="T74" s="7">
        <f>xTAX!AJ73</f>
        <v>0</v>
      </c>
      <c r="U74" s="195">
        <v>1</v>
      </c>
      <c r="V74" s="146">
        <f>U74*T74*SUM(SUT!C74:D74)</f>
        <v>0</v>
      </c>
      <c r="W74" s="147">
        <f t="shared" si="11"/>
        <v>0</v>
      </c>
      <c r="X74" s="7">
        <f>xTAX!AK73</f>
        <v>2.9900682019540038E-2</v>
      </c>
      <c r="Y74" s="195">
        <v>1</v>
      </c>
      <c r="Z74" s="146">
        <f>Y74*X74*SUM(SUT!C74:D74)</f>
        <v>2.8683321105369135</v>
      </c>
      <c r="AA74" s="147">
        <f t="shared" si="12"/>
        <v>2.9449728559083601</v>
      </c>
      <c r="AB74" s="7">
        <f>xTAX!AL73</f>
        <v>8.2197231543532454E-3</v>
      </c>
      <c r="AC74" s="195">
        <v>1</v>
      </c>
      <c r="AD74" s="146">
        <f>AC74*AB74*SUM(SUT!C74:D74)</f>
        <v>0.78850695940472937</v>
      </c>
      <c r="AE74" s="147">
        <f t="shared" si="13"/>
        <v>0.80957556609687398</v>
      </c>
      <c r="AF74" s="1"/>
    </row>
    <row r="75" spans="1:32" x14ac:dyDescent="0.35">
      <c r="A75" s="1"/>
      <c r="B75" s="27" t="s">
        <v>857</v>
      </c>
      <c r="C75" s="16" t="s">
        <v>522</v>
      </c>
      <c r="D75" s="140">
        <f>xTAX!AF74</f>
        <v>0</v>
      </c>
      <c r="E75" s="196">
        <v>1</v>
      </c>
      <c r="F75" s="150">
        <f>E75*D75*SUP!A75</f>
        <v>0</v>
      </c>
      <c r="G75" s="151">
        <f t="shared" si="7"/>
        <v>0</v>
      </c>
      <c r="H75" s="140">
        <f>xTAX!AG74</f>
        <v>0</v>
      </c>
      <c r="I75" s="196">
        <v>1</v>
      </c>
      <c r="J75" s="150">
        <f>I75*H75*SUT!D75</f>
        <v>0</v>
      </c>
      <c r="K75" s="151">
        <f t="shared" si="8"/>
        <v>0</v>
      </c>
      <c r="L75" s="140">
        <f>xTAX!AH74</f>
        <v>0</v>
      </c>
      <c r="M75" s="196">
        <v>1</v>
      </c>
      <c r="N75" s="150">
        <f>M75*L75*SUT!V75</f>
        <v>0</v>
      </c>
      <c r="O75" s="151">
        <f t="shared" si="9"/>
        <v>0</v>
      </c>
      <c r="P75" s="140">
        <f>xTAX!AI74</f>
        <v>0</v>
      </c>
      <c r="Q75" s="196">
        <v>1</v>
      </c>
      <c r="R75" s="150">
        <f>Q75*P75*SUT!D75</f>
        <v>0</v>
      </c>
      <c r="S75" s="151">
        <f t="shared" si="10"/>
        <v>0</v>
      </c>
      <c r="T75" s="140">
        <f>xTAX!AJ74</f>
        <v>0</v>
      </c>
      <c r="U75" s="196">
        <v>1</v>
      </c>
      <c r="V75" s="150">
        <f>U75*T75*SUM(SUT!C75:D75)</f>
        <v>0</v>
      </c>
      <c r="W75" s="151">
        <f t="shared" si="11"/>
        <v>0</v>
      </c>
      <c r="X75" s="140">
        <f>xTAX!AK74</f>
        <v>0</v>
      </c>
      <c r="Y75" s="196">
        <v>1</v>
      </c>
      <c r="Z75" s="150">
        <f>Y75*X75*SUM(SUT!C75:D75)</f>
        <v>0</v>
      </c>
      <c r="AA75" s="151">
        <f t="shared" si="12"/>
        <v>0</v>
      </c>
      <c r="AB75" s="140">
        <f>xTAX!AL74</f>
        <v>0</v>
      </c>
      <c r="AC75" s="196">
        <v>1</v>
      </c>
      <c r="AD75" s="150">
        <f>AC75*AB75*SUM(SUT!C75:D75)</f>
        <v>0</v>
      </c>
      <c r="AE75" s="151">
        <f t="shared" si="13"/>
        <v>0</v>
      </c>
      <c r="AF75" s="1"/>
    </row>
    <row r="76" spans="1:32" x14ac:dyDescent="0.35">
      <c r="A76" s="1"/>
      <c r="B76" s="27" t="s">
        <v>858</v>
      </c>
      <c r="C76" s="8" t="s">
        <v>166</v>
      </c>
      <c r="D76" s="7">
        <f>xTAX!AF75</f>
        <v>0</v>
      </c>
      <c r="E76" s="195">
        <v>1</v>
      </c>
      <c r="F76" s="146">
        <f>E76*D76*SUP!A76</f>
        <v>0</v>
      </c>
      <c r="G76" s="147">
        <f t="shared" si="7"/>
        <v>0</v>
      </c>
      <c r="H76" s="7">
        <f>xTAX!AG75</f>
        <v>0</v>
      </c>
      <c r="I76" s="195">
        <v>1</v>
      </c>
      <c r="J76" s="146">
        <f>I76*H76*SUT!D76</f>
        <v>0</v>
      </c>
      <c r="K76" s="147">
        <f t="shared" si="8"/>
        <v>0</v>
      </c>
      <c r="L76" s="7">
        <f>xTAX!AH75</f>
        <v>0</v>
      </c>
      <c r="M76" s="195">
        <v>1</v>
      </c>
      <c r="N76" s="146">
        <f>M76*L76*SUT!V76</f>
        <v>0</v>
      </c>
      <c r="O76" s="147">
        <f t="shared" si="9"/>
        <v>0</v>
      </c>
      <c r="P76" s="7">
        <f>xTAX!AI75</f>
        <v>0</v>
      </c>
      <c r="Q76" s="195">
        <v>1</v>
      </c>
      <c r="R76" s="146">
        <f>Q76*P76*SUT!D76</f>
        <v>0</v>
      </c>
      <c r="S76" s="147">
        <f t="shared" si="10"/>
        <v>0</v>
      </c>
      <c r="T76" s="7">
        <f>xTAX!AJ75</f>
        <v>-0.11719005735495792</v>
      </c>
      <c r="U76" s="195">
        <v>1</v>
      </c>
      <c r="V76" s="146">
        <f>U76*T76*SUM(SUT!C76:D76)</f>
        <v>-19.651458211047604</v>
      </c>
      <c r="W76" s="147">
        <f t="shared" si="11"/>
        <v>-20.176537716101361</v>
      </c>
      <c r="X76" s="7">
        <f>xTAX!AK75</f>
        <v>8.9758337163853674E-2</v>
      </c>
      <c r="Y76" s="195">
        <v>1</v>
      </c>
      <c r="Z76" s="146">
        <f>Y76*X76*SUM(SUT!C76:D76)</f>
        <v>15.051466410038133</v>
      </c>
      <c r="AA76" s="147">
        <f t="shared" si="12"/>
        <v>15.453635880010243</v>
      </c>
      <c r="AB76" s="7">
        <f>xTAX!AL75</f>
        <v>2.7440760606809524E-4</v>
      </c>
      <c r="AC76" s="195">
        <v>1</v>
      </c>
      <c r="AD76" s="146">
        <f>AC76*AB76*SUM(SUT!C76:D76)</f>
        <v>4.6015077773256564E-2</v>
      </c>
      <c r="AE76" s="147">
        <f t="shared" si="13"/>
        <v>4.7244583187191123E-2</v>
      </c>
      <c r="AF76" s="1"/>
    </row>
    <row r="77" spans="1:32" x14ac:dyDescent="0.35">
      <c r="A77" s="1"/>
      <c r="B77" s="27" t="s">
        <v>859</v>
      </c>
      <c r="C77" s="8" t="s">
        <v>168</v>
      </c>
      <c r="D77" s="7">
        <f>xTAX!AF76</f>
        <v>0</v>
      </c>
      <c r="E77" s="195">
        <v>1</v>
      </c>
      <c r="F77" s="146">
        <f>E77*D77*SUP!A77</f>
        <v>0</v>
      </c>
      <c r="G77" s="147">
        <f t="shared" si="7"/>
        <v>0</v>
      </c>
      <c r="H77" s="7">
        <f>xTAX!AG76</f>
        <v>0</v>
      </c>
      <c r="I77" s="195">
        <v>1</v>
      </c>
      <c r="J77" s="146">
        <f>I77*H77*SUT!D77</f>
        <v>0</v>
      </c>
      <c r="K77" s="147">
        <f t="shared" si="8"/>
        <v>0</v>
      </c>
      <c r="L77" s="7">
        <f>xTAX!AH76</f>
        <v>0</v>
      </c>
      <c r="M77" s="195">
        <v>1</v>
      </c>
      <c r="N77" s="146">
        <f>M77*L77*SUT!V77</f>
        <v>0</v>
      </c>
      <c r="O77" s="147">
        <f t="shared" si="9"/>
        <v>0</v>
      </c>
      <c r="P77" s="7">
        <f>xTAX!AI76</f>
        <v>0</v>
      </c>
      <c r="Q77" s="195">
        <v>1</v>
      </c>
      <c r="R77" s="146">
        <f>Q77*P77*SUT!D77</f>
        <v>0</v>
      </c>
      <c r="S77" s="147">
        <f t="shared" si="10"/>
        <v>0</v>
      </c>
      <c r="T77" s="7">
        <f>xTAX!AJ76</f>
        <v>-5.5441706786222199E-2</v>
      </c>
      <c r="U77" s="195">
        <v>1</v>
      </c>
      <c r="V77" s="146">
        <f>U77*T77*SUM(SUT!C77:D77)</f>
        <v>-2.7061804497828086</v>
      </c>
      <c r="W77" s="147">
        <f t="shared" si="11"/>
        <v>-2.7784885643205519</v>
      </c>
      <c r="X77" s="7">
        <f>xTAX!AK76</f>
        <v>1.1161455332462837E-2</v>
      </c>
      <c r="Y77" s="195">
        <v>1</v>
      </c>
      <c r="Z77" s="146">
        <f>Y77*X77*SUM(SUT!C77:D77)</f>
        <v>0.5448048763776735</v>
      </c>
      <c r="AA77" s="147">
        <f t="shared" si="12"/>
        <v>0.55936185590392773</v>
      </c>
      <c r="AB77" s="7">
        <f>xTAX!AL76</f>
        <v>0</v>
      </c>
      <c r="AC77" s="195">
        <v>1</v>
      </c>
      <c r="AD77" s="146">
        <f>AC77*AB77*SUM(SUT!C77:D77)</f>
        <v>0</v>
      </c>
      <c r="AE77" s="147">
        <f t="shared" si="13"/>
        <v>0</v>
      </c>
      <c r="AF77" s="1"/>
    </row>
    <row r="78" spans="1:32" x14ac:dyDescent="0.35">
      <c r="A78" s="1"/>
      <c r="B78" s="27" t="s">
        <v>860</v>
      </c>
      <c r="C78" s="8" t="s">
        <v>527</v>
      </c>
      <c r="D78" s="7">
        <f>xTAX!AF77</f>
        <v>0</v>
      </c>
      <c r="E78" s="195">
        <v>1</v>
      </c>
      <c r="F78" s="146">
        <f>E78*D78*SUP!A78</f>
        <v>0</v>
      </c>
      <c r="G78" s="147">
        <f t="shared" si="7"/>
        <v>0</v>
      </c>
      <c r="H78" s="7">
        <f>xTAX!AG77</f>
        <v>0</v>
      </c>
      <c r="I78" s="195">
        <v>1</v>
      </c>
      <c r="J78" s="146">
        <f>I78*H78*SUT!D78</f>
        <v>0</v>
      </c>
      <c r="K78" s="147">
        <f t="shared" si="8"/>
        <v>0</v>
      </c>
      <c r="L78" s="7">
        <f>xTAX!AH77</f>
        <v>0</v>
      </c>
      <c r="M78" s="195">
        <v>1</v>
      </c>
      <c r="N78" s="146">
        <f>M78*L78*SUT!V78</f>
        <v>0</v>
      </c>
      <c r="O78" s="147">
        <f t="shared" si="9"/>
        <v>0</v>
      </c>
      <c r="P78" s="7">
        <f>xTAX!AI77</f>
        <v>0</v>
      </c>
      <c r="Q78" s="195">
        <v>1</v>
      </c>
      <c r="R78" s="146">
        <f>Q78*P78*SUT!D78</f>
        <v>0</v>
      </c>
      <c r="S78" s="147">
        <f t="shared" si="10"/>
        <v>0</v>
      </c>
      <c r="T78" s="7">
        <f>xTAX!AJ77</f>
        <v>0</v>
      </c>
      <c r="U78" s="195">
        <v>1</v>
      </c>
      <c r="V78" s="146">
        <f>U78*T78*SUM(SUT!C78:D78)</f>
        <v>0</v>
      </c>
      <c r="W78" s="147">
        <f t="shared" si="11"/>
        <v>0</v>
      </c>
      <c r="X78" s="7">
        <f>xTAX!AK77</f>
        <v>0</v>
      </c>
      <c r="Y78" s="195">
        <v>1</v>
      </c>
      <c r="Z78" s="146">
        <f>Y78*X78*SUM(SUT!C78:D78)</f>
        <v>0</v>
      </c>
      <c r="AA78" s="147">
        <f t="shared" si="12"/>
        <v>0</v>
      </c>
      <c r="AB78" s="7">
        <f>xTAX!AL77</f>
        <v>0</v>
      </c>
      <c r="AC78" s="195">
        <v>1</v>
      </c>
      <c r="AD78" s="146">
        <f>AC78*AB78*SUM(SUT!C78:D78)</f>
        <v>0</v>
      </c>
      <c r="AE78" s="147">
        <f t="shared" si="13"/>
        <v>0</v>
      </c>
      <c r="AF78" s="1"/>
    </row>
    <row r="79" spans="1:32" x14ac:dyDescent="0.35">
      <c r="A79" s="1"/>
      <c r="B79" s="27" t="s">
        <v>861</v>
      </c>
      <c r="C79" s="8" t="s">
        <v>170</v>
      </c>
      <c r="D79" s="7">
        <f>xTAX!AF78</f>
        <v>0</v>
      </c>
      <c r="E79" s="85">
        <v>1</v>
      </c>
      <c r="F79" s="146">
        <f>E79*D79*SUP!A79</f>
        <v>0</v>
      </c>
      <c r="G79" s="147">
        <f t="shared" si="7"/>
        <v>0</v>
      </c>
      <c r="H79" s="7">
        <f>xTAX!AG78</f>
        <v>0</v>
      </c>
      <c r="I79" s="85">
        <v>1</v>
      </c>
      <c r="J79" s="146">
        <f>I79*H79*SUT!D79</f>
        <v>0</v>
      </c>
      <c r="K79" s="147">
        <f t="shared" si="8"/>
        <v>0</v>
      </c>
      <c r="L79" s="7">
        <f>xTAX!AH78</f>
        <v>0</v>
      </c>
      <c r="M79" s="85">
        <v>1</v>
      </c>
      <c r="N79" s="146">
        <f>M79*L79*SUT!V79</f>
        <v>0</v>
      </c>
      <c r="O79" s="147">
        <f t="shared" si="9"/>
        <v>0</v>
      </c>
      <c r="P79" s="7">
        <f>xTAX!AI78</f>
        <v>0</v>
      </c>
      <c r="Q79" s="85">
        <v>1</v>
      </c>
      <c r="R79" s="146">
        <f>Q79*P79*SUT!D79</f>
        <v>0</v>
      </c>
      <c r="S79" s="147">
        <f t="shared" si="10"/>
        <v>0</v>
      </c>
      <c r="T79" s="7">
        <f>xTAX!AJ78</f>
        <v>0</v>
      </c>
      <c r="U79" s="85">
        <v>1</v>
      </c>
      <c r="V79" s="146">
        <f>U79*T79*SUM(SUT!C79:D79)</f>
        <v>0</v>
      </c>
      <c r="W79" s="147">
        <f t="shared" si="11"/>
        <v>0</v>
      </c>
      <c r="X79" s="7">
        <f>xTAX!AK78</f>
        <v>5.146172342180079E-2</v>
      </c>
      <c r="Y79" s="85">
        <v>1</v>
      </c>
      <c r="Z79" s="146">
        <f>Y79*X79*SUM(SUT!C79:D79)</f>
        <v>67.084538727905908</v>
      </c>
      <c r="AA79" s="147">
        <f t="shared" si="12"/>
        <v>68.877012142026686</v>
      </c>
      <c r="AB79" s="7">
        <f>xTAX!AL78</f>
        <v>0</v>
      </c>
      <c r="AC79" s="85">
        <v>1</v>
      </c>
      <c r="AD79" s="146">
        <f>AC79*AB79*SUM(SUT!C79:D79)</f>
        <v>0</v>
      </c>
      <c r="AE79" s="147">
        <f t="shared" si="13"/>
        <v>0</v>
      </c>
      <c r="AF79" s="1"/>
    </row>
    <row r="80" spans="1:32" x14ac:dyDescent="0.35">
      <c r="A80" s="1"/>
      <c r="B80" s="27" t="s">
        <v>862</v>
      </c>
      <c r="C80" s="16" t="s">
        <v>531</v>
      </c>
      <c r="D80" s="140">
        <f>xTAX!AF79</f>
        <v>0</v>
      </c>
      <c r="E80" s="137">
        <v>1</v>
      </c>
      <c r="F80" s="150">
        <f>E80*D80*SUP!A80</f>
        <v>0</v>
      </c>
      <c r="G80" s="151">
        <f t="shared" si="7"/>
        <v>0</v>
      </c>
      <c r="H80" s="140">
        <f>xTAX!AG79</f>
        <v>0</v>
      </c>
      <c r="I80" s="137">
        <v>1</v>
      </c>
      <c r="J80" s="150">
        <f>I80*H80*SUT!D80</f>
        <v>0</v>
      </c>
      <c r="K80" s="151">
        <f t="shared" si="8"/>
        <v>0</v>
      </c>
      <c r="L80" s="140">
        <f>xTAX!AH79</f>
        <v>0</v>
      </c>
      <c r="M80" s="137">
        <v>1</v>
      </c>
      <c r="N80" s="150">
        <f>M80*L80*SUT!V80</f>
        <v>0</v>
      </c>
      <c r="O80" s="151">
        <f t="shared" si="9"/>
        <v>0</v>
      </c>
      <c r="P80" s="140">
        <f>xTAX!AI79</f>
        <v>0</v>
      </c>
      <c r="Q80" s="137">
        <v>1</v>
      </c>
      <c r="R80" s="150">
        <f>Q80*P80*SUT!D80</f>
        <v>0</v>
      </c>
      <c r="S80" s="151">
        <f t="shared" si="10"/>
        <v>0</v>
      </c>
      <c r="T80" s="140">
        <f>xTAX!AJ79</f>
        <v>0</v>
      </c>
      <c r="U80" s="137">
        <v>1</v>
      </c>
      <c r="V80" s="150">
        <f>U80*T80*SUM(SUT!C80:D80)</f>
        <v>0</v>
      </c>
      <c r="W80" s="151">
        <f t="shared" si="11"/>
        <v>0</v>
      </c>
      <c r="X80" s="140">
        <f>xTAX!AK79</f>
        <v>0</v>
      </c>
      <c r="Y80" s="137">
        <v>1</v>
      </c>
      <c r="Z80" s="150">
        <f>Y80*X80*SUM(SUT!C80:D80)</f>
        <v>0</v>
      </c>
      <c r="AA80" s="151">
        <f t="shared" si="12"/>
        <v>0</v>
      </c>
      <c r="AB80" s="140">
        <f>xTAX!AL79</f>
        <v>0</v>
      </c>
      <c r="AC80" s="137">
        <v>1</v>
      </c>
      <c r="AD80" s="150">
        <f>AC80*AB80*SUM(SUT!C80:D80)</f>
        <v>0</v>
      </c>
      <c r="AE80" s="151">
        <f t="shared" si="13"/>
        <v>0</v>
      </c>
      <c r="AF80" s="1"/>
    </row>
    <row r="81" spans="1:32" x14ac:dyDescent="0.35">
      <c r="A81" s="1"/>
      <c r="B81" s="27" t="s">
        <v>863</v>
      </c>
      <c r="C81" s="8" t="s">
        <v>534</v>
      </c>
      <c r="D81" s="7">
        <f>xTAX!AF80</f>
        <v>0</v>
      </c>
      <c r="E81" s="85">
        <v>1</v>
      </c>
      <c r="F81" s="146">
        <f>E81*D81*SUP!A81</f>
        <v>0</v>
      </c>
      <c r="G81" s="147">
        <f t="shared" si="7"/>
        <v>0</v>
      </c>
      <c r="H81" s="7">
        <f>xTAX!AG80</f>
        <v>0</v>
      </c>
      <c r="I81" s="85">
        <v>1</v>
      </c>
      <c r="J81" s="146">
        <f>I81*H81*SUT!D81</f>
        <v>0</v>
      </c>
      <c r="K81" s="147">
        <f t="shared" si="8"/>
        <v>0</v>
      </c>
      <c r="L81" s="7">
        <f>xTAX!AH80</f>
        <v>0</v>
      </c>
      <c r="M81" s="85">
        <v>1</v>
      </c>
      <c r="N81" s="146">
        <f>M81*L81*SUT!V81</f>
        <v>0</v>
      </c>
      <c r="O81" s="147">
        <f t="shared" si="9"/>
        <v>0</v>
      </c>
      <c r="P81" s="7">
        <f>xTAX!AI80</f>
        <v>0</v>
      </c>
      <c r="Q81" s="85">
        <v>1</v>
      </c>
      <c r="R81" s="146">
        <f>Q81*P81*SUT!D81</f>
        <v>0</v>
      </c>
      <c r="S81" s="147">
        <f t="shared" si="10"/>
        <v>0</v>
      </c>
      <c r="T81" s="7">
        <f>xTAX!AJ80</f>
        <v>0</v>
      </c>
      <c r="U81" s="85">
        <v>1</v>
      </c>
      <c r="V81" s="146">
        <f>U81*T81*SUM(SUT!C81:D81)</f>
        <v>0</v>
      </c>
      <c r="W81" s="147">
        <f t="shared" si="11"/>
        <v>0</v>
      </c>
      <c r="X81" s="7">
        <f>xTAX!AK80</f>
        <v>6.4493279289061668E-3</v>
      </c>
      <c r="Y81" s="85">
        <v>1</v>
      </c>
      <c r="Z81" s="146">
        <f>Y81*X81*SUM(SUT!C81:D81)</f>
        <v>0.29439096131396891</v>
      </c>
      <c r="AA81" s="147">
        <f t="shared" si="12"/>
        <v>0.30225697606966467</v>
      </c>
      <c r="AB81" s="7">
        <f>xTAX!AL80</f>
        <v>0</v>
      </c>
      <c r="AC81" s="85">
        <v>1</v>
      </c>
      <c r="AD81" s="146">
        <f>AC81*AB81*SUM(SUT!C81:D81)</f>
        <v>0</v>
      </c>
      <c r="AE81" s="147">
        <f t="shared" si="13"/>
        <v>0</v>
      </c>
      <c r="AF81" s="1"/>
    </row>
    <row r="82" spans="1:32" x14ac:dyDescent="0.35">
      <c r="A82" s="1"/>
      <c r="B82" s="27" t="s">
        <v>864</v>
      </c>
      <c r="C82" s="8" t="s">
        <v>537</v>
      </c>
      <c r="D82" s="7">
        <f>xTAX!AF81</f>
        <v>0</v>
      </c>
      <c r="E82" s="85">
        <v>1</v>
      </c>
      <c r="F82" s="146">
        <f>E82*D82*SUP!A82</f>
        <v>0</v>
      </c>
      <c r="G82" s="147">
        <f t="shared" si="7"/>
        <v>0</v>
      </c>
      <c r="H82" s="7">
        <f>xTAX!AG81</f>
        <v>0</v>
      </c>
      <c r="I82" s="85">
        <v>1</v>
      </c>
      <c r="J82" s="146">
        <f>I82*H82*SUT!D82</f>
        <v>0</v>
      </c>
      <c r="K82" s="147">
        <f t="shared" si="8"/>
        <v>0</v>
      </c>
      <c r="L82" s="7">
        <f>xTAX!AH81</f>
        <v>0</v>
      </c>
      <c r="M82" s="85">
        <v>1</v>
      </c>
      <c r="N82" s="146">
        <f>M82*L82*SUT!V82</f>
        <v>0</v>
      </c>
      <c r="O82" s="147">
        <f t="shared" si="9"/>
        <v>0</v>
      </c>
      <c r="P82" s="7">
        <f>xTAX!AI81</f>
        <v>0</v>
      </c>
      <c r="Q82" s="85">
        <v>1</v>
      </c>
      <c r="R82" s="146">
        <f>Q82*P82*SUT!D82</f>
        <v>0</v>
      </c>
      <c r="S82" s="147">
        <f t="shared" si="10"/>
        <v>0</v>
      </c>
      <c r="T82" s="7">
        <f>xTAX!AJ81</f>
        <v>0</v>
      </c>
      <c r="U82" s="85">
        <v>1</v>
      </c>
      <c r="V82" s="146">
        <f>U82*T82*SUM(SUT!C82:D82)</f>
        <v>0</v>
      </c>
      <c r="W82" s="147">
        <f t="shared" si="11"/>
        <v>0</v>
      </c>
      <c r="X82" s="7">
        <f>xTAX!AK81</f>
        <v>0</v>
      </c>
      <c r="Y82" s="85">
        <v>1</v>
      </c>
      <c r="Z82" s="146">
        <f>Y82*X82*SUM(SUT!C82:D82)</f>
        <v>0</v>
      </c>
      <c r="AA82" s="147">
        <f t="shared" si="12"/>
        <v>0</v>
      </c>
      <c r="AB82" s="7">
        <f>xTAX!AL81</f>
        <v>0</v>
      </c>
      <c r="AC82" s="85">
        <v>1</v>
      </c>
      <c r="AD82" s="146">
        <f>AC82*AB82*SUM(SUT!C82:D82)</f>
        <v>0</v>
      </c>
      <c r="AE82" s="147">
        <f t="shared" si="13"/>
        <v>0</v>
      </c>
      <c r="AF82" s="1"/>
    </row>
    <row r="83" spans="1:32" x14ac:dyDescent="0.35">
      <c r="A83" s="1"/>
      <c r="B83" s="27" t="s">
        <v>865</v>
      </c>
      <c r="C83" s="8" t="s">
        <v>540</v>
      </c>
      <c r="D83" s="7">
        <f>xTAX!AF82</f>
        <v>0</v>
      </c>
      <c r="E83" s="85">
        <v>1</v>
      </c>
      <c r="F83" s="146">
        <f>E83*D83*SUP!A83</f>
        <v>0</v>
      </c>
      <c r="G83" s="147">
        <f t="shared" si="7"/>
        <v>0</v>
      </c>
      <c r="H83" s="7">
        <f>xTAX!AG82</f>
        <v>0</v>
      </c>
      <c r="I83" s="85">
        <v>1</v>
      </c>
      <c r="J83" s="146">
        <f>I83*H83*SUT!D83</f>
        <v>0</v>
      </c>
      <c r="K83" s="147">
        <f t="shared" si="8"/>
        <v>0</v>
      </c>
      <c r="L83" s="7">
        <f>xTAX!AH82</f>
        <v>0</v>
      </c>
      <c r="M83" s="85">
        <v>1</v>
      </c>
      <c r="N83" s="146">
        <f>M83*L83*SUT!V83</f>
        <v>0</v>
      </c>
      <c r="O83" s="147">
        <f t="shared" si="9"/>
        <v>0</v>
      </c>
      <c r="P83" s="7">
        <f>xTAX!AI82</f>
        <v>0</v>
      </c>
      <c r="Q83" s="85">
        <v>1</v>
      </c>
      <c r="R83" s="146">
        <f>Q83*P83*SUT!D83</f>
        <v>0</v>
      </c>
      <c r="S83" s="147">
        <f t="shared" si="10"/>
        <v>0</v>
      </c>
      <c r="T83" s="7">
        <f>xTAX!AJ82</f>
        <v>0</v>
      </c>
      <c r="U83" s="85">
        <v>1</v>
      </c>
      <c r="V83" s="146">
        <f>U83*T83*SUM(SUT!C83:D83)</f>
        <v>0</v>
      </c>
      <c r="W83" s="147">
        <f t="shared" si="11"/>
        <v>0</v>
      </c>
      <c r="X83" s="7">
        <f>xTAX!AK82</f>
        <v>0</v>
      </c>
      <c r="Y83" s="85">
        <v>1</v>
      </c>
      <c r="Z83" s="146">
        <f>Y83*X83*SUM(SUT!C83:D83)</f>
        <v>0</v>
      </c>
      <c r="AA83" s="147">
        <f t="shared" si="12"/>
        <v>0</v>
      </c>
      <c r="AB83" s="7">
        <f>xTAX!AL82</f>
        <v>0</v>
      </c>
      <c r="AC83" s="85">
        <v>1</v>
      </c>
      <c r="AD83" s="146">
        <f>AC83*AB83*SUM(SUT!C83:D83)</f>
        <v>0</v>
      </c>
      <c r="AE83" s="147">
        <f t="shared" si="13"/>
        <v>0</v>
      </c>
      <c r="AF83" s="1"/>
    </row>
    <row r="84" spans="1:32" x14ac:dyDescent="0.35">
      <c r="A84" s="1"/>
      <c r="B84" s="27" t="s">
        <v>866</v>
      </c>
      <c r="C84" s="8" t="s">
        <v>543</v>
      </c>
      <c r="D84" s="7">
        <f>xTAX!AF83</f>
        <v>0</v>
      </c>
      <c r="E84" s="85">
        <v>1</v>
      </c>
      <c r="F84" s="146">
        <f>E84*D84*SUP!A84</f>
        <v>0</v>
      </c>
      <c r="G84" s="147">
        <f t="shared" si="7"/>
        <v>0</v>
      </c>
      <c r="H84" s="7">
        <f>xTAX!AG83</f>
        <v>0</v>
      </c>
      <c r="I84" s="85">
        <v>1</v>
      </c>
      <c r="J84" s="146">
        <f>I84*H84*SUT!D84</f>
        <v>0</v>
      </c>
      <c r="K84" s="147">
        <f t="shared" si="8"/>
        <v>0</v>
      </c>
      <c r="L84" s="7">
        <f>xTAX!AH83</f>
        <v>0</v>
      </c>
      <c r="M84" s="85">
        <v>1</v>
      </c>
      <c r="N84" s="146">
        <f>M84*L84*SUT!V84</f>
        <v>0</v>
      </c>
      <c r="O84" s="147">
        <f t="shared" si="9"/>
        <v>0</v>
      </c>
      <c r="P84" s="7">
        <f>xTAX!AI83</f>
        <v>0</v>
      </c>
      <c r="Q84" s="85">
        <v>1</v>
      </c>
      <c r="R84" s="146">
        <f>Q84*P84*SUT!D84</f>
        <v>0</v>
      </c>
      <c r="S84" s="147">
        <f t="shared" si="10"/>
        <v>0</v>
      </c>
      <c r="T84" s="7">
        <f>xTAX!AJ83</f>
        <v>0</v>
      </c>
      <c r="U84" s="85">
        <v>1</v>
      </c>
      <c r="V84" s="146">
        <f>U84*T84*SUM(SUT!C84:D84)</f>
        <v>0</v>
      </c>
      <c r="W84" s="147">
        <f t="shared" si="11"/>
        <v>0</v>
      </c>
      <c r="X84" s="7">
        <f>xTAX!AK83</f>
        <v>0</v>
      </c>
      <c r="Y84" s="85">
        <v>1</v>
      </c>
      <c r="Z84" s="146">
        <f>Y84*X84*SUM(SUT!C84:D84)</f>
        <v>0</v>
      </c>
      <c r="AA84" s="147">
        <f t="shared" si="12"/>
        <v>0</v>
      </c>
      <c r="AB84" s="7">
        <f>xTAX!AL83</f>
        <v>0</v>
      </c>
      <c r="AC84" s="85">
        <v>1</v>
      </c>
      <c r="AD84" s="146">
        <f>AC84*AB84*SUM(SUT!C84:D84)</f>
        <v>0</v>
      </c>
      <c r="AE84" s="147">
        <f t="shared" si="13"/>
        <v>0</v>
      </c>
      <c r="AF84" s="1"/>
    </row>
    <row r="85" spans="1:32" x14ac:dyDescent="0.35">
      <c r="A85" s="1"/>
      <c r="B85" s="27" t="s">
        <v>867</v>
      </c>
      <c r="C85" s="8" t="s">
        <v>546</v>
      </c>
      <c r="D85" s="7">
        <f>xTAX!AF84</f>
        <v>0</v>
      </c>
      <c r="E85" s="85">
        <v>1</v>
      </c>
      <c r="F85" s="146">
        <f>E85*D85*SUP!A85</f>
        <v>0</v>
      </c>
      <c r="G85" s="147">
        <f t="shared" si="7"/>
        <v>0</v>
      </c>
      <c r="H85" s="7">
        <f>xTAX!AG84</f>
        <v>0</v>
      </c>
      <c r="I85" s="85">
        <v>1</v>
      </c>
      <c r="J85" s="146">
        <f>I85*H85*SUT!D85</f>
        <v>0</v>
      </c>
      <c r="K85" s="147">
        <f t="shared" si="8"/>
        <v>0</v>
      </c>
      <c r="L85" s="7">
        <f>xTAX!AH84</f>
        <v>0</v>
      </c>
      <c r="M85" s="85">
        <v>1</v>
      </c>
      <c r="N85" s="146">
        <f>M85*L85*SUT!V85</f>
        <v>0</v>
      </c>
      <c r="O85" s="147">
        <f t="shared" si="9"/>
        <v>0</v>
      </c>
      <c r="P85" s="7">
        <f>xTAX!AI84</f>
        <v>0</v>
      </c>
      <c r="Q85" s="85">
        <v>1</v>
      </c>
      <c r="R85" s="146">
        <f>Q85*P85*SUT!D85</f>
        <v>0</v>
      </c>
      <c r="S85" s="147">
        <f t="shared" si="10"/>
        <v>0</v>
      </c>
      <c r="T85" s="7">
        <f>xTAX!AJ84</f>
        <v>0</v>
      </c>
      <c r="U85" s="85">
        <v>1</v>
      </c>
      <c r="V85" s="146">
        <f>U85*T85*SUM(SUT!C85:D85)</f>
        <v>0</v>
      </c>
      <c r="W85" s="147">
        <f t="shared" si="11"/>
        <v>0</v>
      </c>
      <c r="X85" s="7">
        <f>xTAX!AK84</f>
        <v>7.1860577813575421E-3</v>
      </c>
      <c r="Y85" s="85">
        <v>1</v>
      </c>
      <c r="Z85" s="146">
        <f>Y85*X85*SUM(SUT!C85:D85)</f>
        <v>3.0974083685997629</v>
      </c>
      <c r="AA85" s="147">
        <f t="shared" si="12"/>
        <v>3.1801699446450153</v>
      </c>
      <c r="AB85" s="7">
        <f>xTAX!AL84</f>
        <v>7.941634977558587E-2</v>
      </c>
      <c r="AC85" s="85">
        <v>1</v>
      </c>
      <c r="AD85" s="146">
        <f>AC85*AB85*SUM(SUT!C85:D85)</f>
        <v>34.230850054767544</v>
      </c>
      <c r="AE85" s="147">
        <f t="shared" si="13"/>
        <v>35.145485376548507</v>
      </c>
      <c r="AF85" s="1"/>
    </row>
    <row r="86" spans="1:32" x14ac:dyDescent="0.35">
      <c r="A86" s="1"/>
      <c r="B86" s="27" t="s">
        <v>868</v>
      </c>
      <c r="C86" s="8" t="s">
        <v>549</v>
      </c>
      <c r="D86" s="7">
        <f>xTAX!AF85</f>
        <v>-0.46262722584005933</v>
      </c>
      <c r="E86" s="85">
        <v>1</v>
      </c>
      <c r="F86" s="146">
        <f>E86*D86*SUP!A86</f>
        <v>-83.113856532311729</v>
      </c>
      <c r="G86" s="147">
        <f t="shared" si="7"/>
        <v>-85.334627234536825</v>
      </c>
      <c r="H86" s="7">
        <f>xTAX!AG85</f>
        <v>0</v>
      </c>
      <c r="I86" s="85">
        <v>1</v>
      </c>
      <c r="J86" s="146">
        <f>I86*H86*SUT!D86</f>
        <v>0</v>
      </c>
      <c r="K86" s="147">
        <f t="shared" si="8"/>
        <v>0</v>
      </c>
      <c r="L86" s="7">
        <f>xTAX!AH85</f>
        <v>0</v>
      </c>
      <c r="M86" s="85">
        <v>1</v>
      </c>
      <c r="N86" s="146">
        <f>M86*L86*SUT!V86</f>
        <v>0</v>
      </c>
      <c r="O86" s="147">
        <f t="shared" si="9"/>
        <v>0</v>
      </c>
      <c r="P86" s="7">
        <f>xTAX!AI85</f>
        <v>0</v>
      </c>
      <c r="Q86" s="85">
        <v>1</v>
      </c>
      <c r="R86" s="146">
        <f>Q86*P86*SUT!D86</f>
        <v>0</v>
      </c>
      <c r="S86" s="147">
        <f t="shared" si="10"/>
        <v>0</v>
      </c>
      <c r="T86" s="7">
        <f>xTAX!AJ85</f>
        <v>0</v>
      </c>
      <c r="U86" s="85">
        <v>1</v>
      </c>
      <c r="V86" s="146">
        <f>U86*T86*SUM(SUT!C86:D86)</f>
        <v>0</v>
      </c>
      <c r="W86" s="147">
        <f t="shared" si="11"/>
        <v>0</v>
      </c>
      <c r="X86" s="7">
        <f>xTAX!AK85</f>
        <v>5.4934140678410421E-3</v>
      </c>
      <c r="Y86" s="85">
        <v>1</v>
      </c>
      <c r="Z86" s="146">
        <f>Y86*X86*SUM(SUT!C86:D86)</f>
        <v>1.342056066224848</v>
      </c>
      <c r="AA86" s="147">
        <f t="shared" si="12"/>
        <v>1.3779152949619589</v>
      </c>
      <c r="AB86" s="7">
        <f>xTAX!AL85</f>
        <v>0</v>
      </c>
      <c r="AC86" s="85">
        <v>1</v>
      </c>
      <c r="AD86" s="146">
        <f>AC86*AB86*SUM(SUT!C86:D86)</f>
        <v>0</v>
      </c>
      <c r="AE86" s="147">
        <f t="shared" si="13"/>
        <v>0</v>
      </c>
      <c r="AF86" s="1"/>
    </row>
    <row r="87" spans="1:32" x14ac:dyDescent="0.35">
      <c r="A87" s="1"/>
      <c r="B87" s="27" t="s">
        <v>869</v>
      </c>
      <c r="C87" s="8" t="s">
        <v>552</v>
      </c>
      <c r="D87" s="7">
        <f>xTAX!AF86</f>
        <v>0</v>
      </c>
      <c r="E87" s="85">
        <v>1</v>
      </c>
      <c r="F87" s="146">
        <f>E87*D87*SUP!A87</f>
        <v>0</v>
      </c>
      <c r="G87" s="147">
        <f t="shared" si="7"/>
        <v>0</v>
      </c>
      <c r="H87" s="7">
        <f>xTAX!AG86</f>
        <v>0</v>
      </c>
      <c r="I87" s="85">
        <v>1</v>
      </c>
      <c r="J87" s="146">
        <f>I87*H87*SUT!D87</f>
        <v>0</v>
      </c>
      <c r="K87" s="147">
        <f t="shared" si="8"/>
        <v>0</v>
      </c>
      <c r="L87" s="7">
        <f>xTAX!AH86</f>
        <v>0</v>
      </c>
      <c r="M87" s="85">
        <v>1</v>
      </c>
      <c r="N87" s="146">
        <f>M87*L87*SUT!V87</f>
        <v>0</v>
      </c>
      <c r="O87" s="147">
        <f t="shared" si="9"/>
        <v>0</v>
      </c>
      <c r="P87" s="7">
        <f>xTAX!AI86</f>
        <v>0</v>
      </c>
      <c r="Q87" s="85">
        <v>1</v>
      </c>
      <c r="R87" s="146">
        <f>Q87*P87*SUT!D87</f>
        <v>0</v>
      </c>
      <c r="S87" s="147">
        <f t="shared" si="10"/>
        <v>0</v>
      </c>
      <c r="T87" s="7">
        <f>xTAX!AJ86</f>
        <v>0</v>
      </c>
      <c r="U87" s="85">
        <v>1</v>
      </c>
      <c r="V87" s="146">
        <f>U87*T87*SUM(SUT!C87:D87)</f>
        <v>0</v>
      </c>
      <c r="W87" s="147">
        <f t="shared" si="11"/>
        <v>0</v>
      </c>
      <c r="X87" s="7">
        <f>xTAX!AK86</f>
        <v>1.5121436618309846E-2</v>
      </c>
      <c r="Y87" s="85">
        <v>1</v>
      </c>
      <c r="Z87" s="146">
        <f>Y87*X87*SUM(SUT!C87:D87)</f>
        <v>0.5094768072968201</v>
      </c>
      <c r="AA87" s="147">
        <f t="shared" si="12"/>
        <v>0.5230898342253455</v>
      </c>
      <c r="AB87" s="7">
        <f>xTAX!AL86</f>
        <v>0</v>
      </c>
      <c r="AC87" s="85">
        <v>1</v>
      </c>
      <c r="AD87" s="146">
        <f>AC87*AB87*SUM(SUT!C87:D87)</f>
        <v>0</v>
      </c>
      <c r="AE87" s="147">
        <f t="shared" si="13"/>
        <v>0</v>
      </c>
      <c r="AF87" s="1"/>
    </row>
    <row r="88" spans="1:32" x14ac:dyDescent="0.35">
      <c r="A88" s="1"/>
      <c r="B88" s="27" t="s">
        <v>870</v>
      </c>
      <c r="C88" s="8" t="s">
        <v>555</v>
      </c>
      <c r="D88" s="7">
        <f>xTAX!AF87</f>
        <v>0</v>
      </c>
      <c r="E88" s="85">
        <v>1</v>
      </c>
      <c r="F88" s="146">
        <f>E88*D88*SUP!A88</f>
        <v>0</v>
      </c>
      <c r="G88" s="147">
        <f t="shared" si="7"/>
        <v>0</v>
      </c>
      <c r="H88" s="7">
        <f>xTAX!AG87</f>
        <v>0</v>
      </c>
      <c r="I88" s="85">
        <v>1</v>
      </c>
      <c r="J88" s="146">
        <f>I88*H88*SUT!D88</f>
        <v>0</v>
      </c>
      <c r="K88" s="147">
        <f t="shared" si="8"/>
        <v>0</v>
      </c>
      <c r="L88" s="7">
        <f>xTAX!AH87</f>
        <v>0</v>
      </c>
      <c r="M88" s="85">
        <v>1</v>
      </c>
      <c r="N88" s="146">
        <f>M88*L88*SUT!V88</f>
        <v>0</v>
      </c>
      <c r="O88" s="147">
        <f t="shared" si="9"/>
        <v>0</v>
      </c>
      <c r="P88" s="7">
        <f>xTAX!AI87</f>
        <v>0</v>
      </c>
      <c r="Q88" s="85">
        <v>1</v>
      </c>
      <c r="R88" s="146">
        <f>Q88*P88*SUT!D88</f>
        <v>0</v>
      </c>
      <c r="S88" s="147">
        <f t="shared" si="10"/>
        <v>0</v>
      </c>
      <c r="T88" s="7">
        <f>xTAX!AJ87</f>
        <v>0</v>
      </c>
      <c r="U88" s="85">
        <v>1</v>
      </c>
      <c r="V88" s="146">
        <f>U88*T88*SUM(SUT!C88:D88)</f>
        <v>0</v>
      </c>
      <c r="W88" s="147">
        <f t="shared" si="11"/>
        <v>0</v>
      </c>
      <c r="X88" s="7">
        <f>xTAX!AK87</f>
        <v>0</v>
      </c>
      <c r="Y88" s="85">
        <v>1</v>
      </c>
      <c r="Z88" s="146">
        <f>Y88*X88*SUM(SUT!C88:D88)</f>
        <v>0</v>
      </c>
      <c r="AA88" s="147">
        <f t="shared" si="12"/>
        <v>0</v>
      </c>
      <c r="AB88" s="7">
        <f>xTAX!AL87</f>
        <v>0</v>
      </c>
      <c r="AC88" s="85">
        <v>1</v>
      </c>
      <c r="AD88" s="146">
        <f>AC88*AB88*SUM(SUT!C88:D88)</f>
        <v>0</v>
      </c>
      <c r="AE88" s="147">
        <f t="shared" si="13"/>
        <v>0</v>
      </c>
      <c r="AF88" s="1"/>
    </row>
    <row r="89" spans="1:32" x14ac:dyDescent="0.35">
      <c r="A89" s="1"/>
      <c r="B89" s="27" t="s">
        <v>871</v>
      </c>
      <c r="C89" s="8" t="s">
        <v>173</v>
      </c>
      <c r="D89" s="7">
        <f>xTAX!AF88</f>
        <v>0</v>
      </c>
      <c r="E89" s="85">
        <v>1</v>
      </c>
      <c r="F89" s="146">
        <f>E89*D89*SUP!A89</f>
        <v>0</v>
      </c>
      <c r="G89" s="147">
        <f t="shared" si="7"/>
        <v>0</v>
      </c>
      <c r="H89" s="7">
        <f>xTAX!AG88</f>
        <v>0</v>
      </c>
      <c r="I89" s="85">
        <v>1</v>
      </c>
      <c r="J89" s="146">
        <f>I89*H89*SUT!D89</f>
        <v>0</v>
      </c>
      <c r="K89" s="147">
        <f t="shared" si="8"/>
        <v>0</v>
      </c>
      <c r="L89" s="7">
        <f>xTAX!AH88</f>
        <v>0</v>
      </c>
      <c r="M89" s="85">
        <v>1</v>
      </c>
      <c r="N89" s="146">
        <f>M89*L89*SUT!V89</f>
        <v>0</v>
      </c>
      <c r="O89" s="147">
        <f t="shared" si="9"/>
        <v>0</v>
      </c>
      <c r="P89" s="7">
        <f>xTAX!AI88</f>
        <v>0</v>
      </c>
      <c r="Q89" s="85">
        <v>1</v>
      </c>
      <c r="R89" s="146">
        <f>Q89*P89*SUT!D89</f>
        <v>0</v>
      </c>
      <c r="S89" s="147">
        <f t="shared" si="10"/>
        <v>0</v>
      </c>
      <c r="T89" s="7">
        <f>xTAX!AJ88</f>
        <v>-1.3429158734071515E-2</v>
      </c>
      <c r="U89" s="85">
        <v>1</v>
      </c>
      <c r="V89" s="146">
        <f>U89*T89*SUM(SUT!C89:D89)</f>
        <v>-6.9961192039222002</v>
      </c>
      <c r="W89" s="147">
        <f t="shared" si="11"/>
        <v>-7.1830528538040896</v>
      </c>
      <c r="X89" s="7">
        <f>xTAX!AK88</f>
        <v>2.0913963154409319E-2</v>
      </c>
      <c r="Y89" s="85">
        <v>1</v>
      </c>
      <c r="Z89" s="146">
        <f>Y89*X89*SUM(SUT!C89:D89)</f>
        <v>10.89543895876815</v>
      </c>
      <c r="AA89" s="147">
        <f t="shared" si="12"/>
        <v>11.186560952585239</v>
      </c>
      <c r="AB89" s="7">
        <f>xTAX!AL88</f>
        <v>0</v>
      </c>
      <c r="AC89" s="85">
        <v>1</v>
      </c>
      <c r="AD89" s="146">
        <f>AC89*AB89*SUM(SUT!C89:D89)</f>
        <v>0</v>
      </c>
      <c r="AE89" s="147">
        <f t="shared" si="13"/>
        <v>0</v>
      </c>
      <c r="AF89" s="1"/>
    </row>
    <row r="90" spans="1:32" x14ac:dyDescent="0.35">
      <c r="A90" s="1"/>
      <c r="B90" s="27" t="s">
        <v>872</v>
      </c>
      <c r="C90" s="8" t="s">
        <v>558</v>
      </c>
      <c r="D90" s="7">
        <f>xTAX!AF89</f>
        <v>0</v>
      </c>
      <c r="E90" s="85">
        <v>1</v>
      </c>
      <c r="F90" s="146">
        <f>E90*D90*SUP!A90</f>
        <v>0</v>
      </c>
      <c r="G90" s="147">
        <f t="shared" si="7"/>
        <v>0</v>
      </c>
      <c r="H90" s="7">
        <f>xTAX!AG89</f>
        <v>0</v>
      </c>
      <c r="I90" s="85">
        <v>1</v>
      </c>
      <c r="J90" s="146">
        <f>I90*H90*SUT!D90</f>
        <v>0</v>
      </c>
      <c r="K90" s="147">
        <f t="shared" si="8"/>
        <v>0</v>
      </c>
      <c r="L90" s="7">
        <f>xTAX!AH89</f>
        <v>0</v>
      </c>
      <c r="M90" s="85">
        <v>1</v>
      </c>
      <c r="N90" s="146">
        <f>M90*L90*SUT!V90</f>
        <v>0</v>
      </c>
      <c r="O90" s="147">
        <f t="shared" si="9"/>
        <v>0</v>
      </c>
      <c r="P90" s="7">
        <f>xTAX!AI89</f>
        <v>0</v>
      </c>
      <c r="Q90" s="85">
        <v>1</v>
      </c>
      <c r="R90" s="146">
        <f>Q90*P90*SUT!D90</f>
        <v>0</v>
      </c>
      <c r="S90" s="147">
        <f t="shared" si="10"/>
        <v>0</v>
      </c>
      <c r="T90" s="7">
        <f>xTAX!AJ89</f>
        <v>0</v>
      </c>
      <c r="U90" s="85">
        <v>1</v>
      </c>
      <c r="V90" s="146">
        <f>U90*T90*SUM(SUT!C90:D90)</f>
        <v>0</v>
      </c>
      <c r="W90" s="147">
        <f t="shared" si="11"/>
        <v>0</v>
      </c>
      <c r="X90" s="7">
        <f>xTAX!AK89</f>
        <v>7.0309928232057312E-2</v>
      </c>
      <c r="Y90" s="85">
        <v>1</v>
      </c>
      <c r="Z90" s="146">
        <f>Y90*X90*SUM(SUT!C90:D90)</f>
        <v>2.628905425157678</v>
      </c>
      <c r="AA90" s="147">
        <f t="shared" si="12"/>
        <v>2.6991487803657361</v>
      </c>
      <c r="AB90" s="7">
        <f>xTAX!AL89</f>
        <v>3.1700071294076993E-3</v>
      </c>
      <c r="AC90" s="85">
        <v>1</v>
      </c>
      <c r="AD90" s="146">
        <f>AC90*AB90*SUM(SUT!C90:D90)</f>
        <v>0.11852734243709197</v>
      </c>
      <c r="AE90" s="147">
        <f t="shared" si="13"/>
        <v>0.12169434804216293</v>
      </c>
      <c r="AF90" s="1"/>
    </row>
    <row r="91" spans="1:32" x14ac:dyDescent="0.35">
      <c r="A91" s="1"/>
      <c r="B91" s="27" t="s">
        <v>873</v>
      </c>
      <c r="C91" s="8" t="s">
        <v>177</v>
      </c>
      <c r="D91" s="7">
        <f>xTAX!AF90</f>
        <v>0</v>
      </c>
      <c r="E91" s="85">
        <v>1</v>
      </c>
      <c r="F91" s="146">
        <f>E91*D91*SUP!A91</f>
        <v>0</v>
      </c>
      <c r="G91" s="147">
        <f t="shared" si="7"/>
        <v>0</v>
      </c>
      <c r="H91" s="7">
        <f>xTAX!AG90</f>
        <v>0</v>
      </c>
      <c r="I91" s="85">
        <v>1</v>
      </c>
      <c r="J91" s="146">
        <f>I91*H91*SUT!D91</f>
        <v>0</v>
      </c>
      <c r="K91" s="147">
        <f t="shared" si="8"/>
        <v>0</v>
      </c>
      <c r="L91" s="7">
        <f>xTAX!AH90</f>
        <v>0</v>
      </c>
      <c r="M91" s="85">
        <v>1</v>
      </c>
      <c r="N91" s="146">
        <f>M91*L91*SUT!V91</f>
        <v>0</v>
      </c>
      <c r="O91" s="147">
        <f t="shared" si="9"/>
        <v>0</v>
      </c>
      <c r="P91" s="7">
        <f>xTAX!AI90</f>
        <v>0</v>
      </c>
      <c r="Q91" s="85">
        <v>1</v>
      </c>
      <c r="R91" s="146">
        <f>Q91*P91*SUT!D91</f>
        <v>0</v>
      </c>
      <c r="S91" s="147">
        <f t="shared" si="10"/>
        <v>0</v>
      </c>
      <c r="T91" s="7">
        <f>xTAX!AJ90</f>
        <v>0</v>
      </c>
      <c r="U91" s="85">
        <v>1</v>
      </c>
      <c r="V91" s="146">
        <f>U91*T91*SUM(SUT!C91:D91)</f>
        <v>0</v>
      </c>
      <c r="W91" s="147">
        <f t="shared" si="11"/>
        <v>0</v>
      </c>
      <c r="X91" s="7">
        <f>xTAX!AK90</f>
        <v>0.16251067308113587</v>
      </c>
      <c r="Y91" s="85">
        <v>1</v>
      </c>
      <c r="Z91" s="146">
        <f>Y91*X91*SUM(SUT!C91:D91)</f>
        <v>22.712911058973678</v>
      </c>
      <c r="AA91" s="147">
        <f t="shared" si="12"/>
        <v>23.319791422206535</v>
      </c>
      <c r="AB91" s="7">
        <f>xTAX!AL90</f>
        <v>7.1947466821302777E-2</v>
      </c>
      <c r="AC91" s="85">
        <v>1</v>
      </c>
      <c r="AD91" s="146">
        <f>AC91*AB91*SUM(SUT!C91:D91)</f>
        <v>10.05556363682552</v>
      </c>
      <c r="AE91" s="147">
        <f t="shared" si="13"/>
        <v>10.324244480799358</v>
      </c>
      <c r="AF91" s="1"/>
    </row>
    <row r="92" spans="1:32" x14ac:dyDescent="0.35">
      <c r="A92" s="1"/>
      <c r="B92" s="27" t="s">
        <v>874</v>
      </c>
      <c r="C92" s="16" t="s">
        <v>562</v>
      </c>
      <c r="D92" s="140">
        <f>xTAX!AF91</f>
        <v>0</v>
      </c>
      <c r="E92" s="137">
        <v>1</v>
      </c>
      <c r="F92" s="150">
        <f>E92*D92*SUP!A92</f>
        <v>0</v>
      </c>
      <c r="G92" s="151">
        <f t="shared" si="7"/>
        <v>0</v>
      </c>
      <c r="H92" s="140">
        <f>xTAX!AG91</f>
        <v>0</v>
      </c>
      <c r="I92" s="137">
        <v>1</v>
      </c>
      <c r="J92" s="150">
        <f>I92*H92*SUT!D92</f>
        <v>0</v>
      </c>
      <c r="K92" s="151">
        <f t="shared" si="8"/>
        <v>0</v>
      </c>
      <c r="L92" s="140">
        <f>xTAX!AH91</f>
        <v>0</v>
      </c>
      <c r="M92" s="137">
        <v>1</v>
      </c>
      <c r="N92" s="150">
        <f>M92*L92*SUT!V92</f>
        <v>0</v>
      </c>
      <c r="O92" s="151">
        <f t="shared" si="9"/>
        <v>0</v>
      </c>
      <c r="P92" s="140">
        <f>xTAX!AI91</f>
        <v>0</v>
      </c>
      <c r="Q92" s="137">
        <v>1</v>
      </c>
      <c r="R92" s="150">
        <f>Q92*P92*SUT!D92</f>
        <v>0</v>
      </c>
      <c r="S92" s="151">
        <f t="shared" si="10"/>
        <v>0</v>
      </c>
      <c r="T92" s="140">
        <f>xTAX!AJ91</f>
        <v>0</v>
      </c>
      <c r="U92" s="137">
        <v>1</v>
      </c>
      <c r="V92" s="150">
        <f>U92*T92*SUM(SUT!C92:D92)</f>
        <v>0</v>
      </c>
      <c r="W92" s="151">
        <f t="shared" si="11"/>
        <v>0</v>
      </c>
      <c r="X92" s="140">
        <f>xTAX!AK91</f>
        <v>7.8812840046106863E-2</v>
      </c>
      <c r="Y92" s="137">
        <v>1</v>
      </c>
      <c r="Z92" s="150">
        <f>Y92*X92*SUM(SUT!C92:D92)</f>
        <v>3.5435143265887352</v>
      </c>
      <c r="AA92" s="151">
        <f t="shared" si="12"/>
        <v>3.6381956845202348</v>
      </c>
      <c r="AB92" s="140">
        <f>xTAX!AL91</f>
        <v>0</v>
      </c>
      <c r="AC92" s="137">
        <v>1</v>
      </c>
      <c r="AD92" s="150">
        <f>AC92*AB92*SUM(SUT!C92:D92)</f>
        <v>0</v>
      </c>
      <c r="AE92" s="151">
        <f t="shared" si="13"/>
        <v>0</v>
      </c>
      <c r="AF92" s="1"/>
    </row>
    <row r="93" spans="1:32" x14ac:dyDescent="0.35">
      <c r="A93" s="1"/>
      <c r="B93" s="27" t="s">
        <v>875</v>
      </c>
      <c r="C93" s="8" t="s">
        <v>565</v>
      </c>
      <c r="D93" s="7">
        <f>xTAX!AF92</f>
        <v>0</v>
      </c>
      <c r="E93" s="85">
        <v>1</v>
      </c>
      <c r="F93" s="146">
        <f>E93*D93*SUP!A93</f>
        <v>0</v>
      </c>
      <c r="G93" s="147">
        <f t="shared" si="7"/>
        <v>0</v>
      </c>
      <c r="H93" s="7">
        <f>xTAX!AG92</f>
        <v>0</v>
      </c>
      <c r="I93" s="85">
        <v>1</v>
      </c>
      <c r="J93" s="146">
        <f>I93*H93*SUT!D93</f>
        <v>0</v>
      </c>
      <c r="K93" s="147">
        <f t="shared" si="8"/>
        <v>0</v>
      </c>
      <c r="L93" s="7">
        <f>xTAX!AH92</f>
        <v>0</v>
      </c>
      <c r="M93" s="85">
        <v>1</v>
      </c>
      <c r="N93" s="146">
        <f>M93*L93*SUT!V93</f>
        <v>0</v>
      </c>
      <c r="O93" s="147">
        <f t="shared" si="9"/>
        <v>0</v>
      </c>
      <c r="P93" s="7">
        <f>xTAX!AI92</f>
        <v>0</v>
      </c>
      <c r="Q93" s="85">
        <v>1</v>
      </c>
      <c r="R93" s="146">
        <f>Q93*P93*SUT!D93</f>
        <v>0</v>
      </c>
      <c r="S93" s="147">
        <f t="shared" si="10"/>
        <v>0</v>
      </c>
      <c r="T93" s="7">
        <f>xTAX!AJ92</f>
        <v>0</v>
      </c>
      <c r="U93" s="85">
        <v>1</v>
      </c>
      <c r="V93" s="146">
        <f>U93*T93*SUM(SUT!C93:D93)</f>
        <v>0</v>
      </c>
      <c r="W93" s="147">
        <f t="shared" si="11"/>
        <v>0</v>
      </c>
      <c r="X93" s="7">
        <f>xTAX!AK92</f>
        <v>0</v>
      </c>
      <c r="Y93" s="85">
        <v>1</v>
      </c>
      <c r="Z93" s="146">
        <f>Y93*X93*SUM(SUT!C93:D93)</f>
        <v>0</v>
      </c>
      <c r="AA93" s="147">
        <f t="shared" si="12"/>
        <v>0</v>
      </c>
      <c r="AB93" s="7">
        <f>xTAX!AL92</f>
        <v>0</v>
      </c>
      <c r="AC93" s="85">
        <v>1</v>
      </c>
      <c r="AD93" s="146">
        <f>AC93*AB93*SUM(SUT!C93:D93)</f>
        <v>0</v>
      </c>
      <c r="AE93" s="147">
        <f t="shared" si="13"/>
        <v>0</v>
      </c>
      <c r="AF93" s="1"/>
    </row>
    <row r="94" spans="1:32" x14ac:dyDescent="0.35">
      <c r="A94" s="1"/>
      <c r="B94" s="27" t="s">
        <v>876</v>
      </c>
      <c r="C94" s="8" t="s">
        <v>568</v>
      </c>
      <c r="D94" s="7">
        <f>xTAX!AF93</f>
        <v>0</v>
      </c>
      <c r="E94" s="85">
        <v>1</v>
      </c>
      <c r="F94" s="146">
        <f>E94*D94*SUP!A94</f>
        <v>0</v>
      </c>
      <c r="G94" s="147">
        <f t="shared" si="7"/>
        <v>0</v>
      </c>
      <c r="H94" s="7">
        <f>xTAX!AG93</f>
        <v>0</v>
      </c>
      <c r="I94" s="85">
        <v>1</v>
      </c>
      <c r="J94" s="146">
        <f>I94*H94*SUT!D94</f>
        <v>0</v>
      </c>
      <c r="K94" s="147">
        <f t="shared" si="8"/>
        <v>0</v>
      </c>
      <c r="L94" s="7">
        <f>xTAX!AH93</f>
        <v>0</v>
      </c>
      <c r="M94" s="85">
        <v>1</v>
      </c>
      <c r="N94" s="146">
        <f>M94*L94*SUT!V94</f>
        <v>0</v>
      </c>
      <c r="O94" s="147">
        <f t="shared" si="9"/>
        <v>0</v>
      </c>
      <c r="P94" s="7">
        <f>xTAX!AI93</f>
        <v>0</v>
      </c>
      <c r="Q94" s="85">
        <v>1</v>
      </c>
      <c r="R94" s="146">
        <f>Q94*P94*SUT!D94</f>
        <v>0</v>
      </c>
      <c r="S94" s="147">
        <f t="shared" si="10"/>
        <v>0</v>
      </c>
      <c r="T94" s="7">
        <f>xTAX!AJ93</f>
        <v>0</v>
      </c>
      <c r="U94" s="85">
        <v>1</v>
      </c>
      <c r="V94" s="146">
        <f>U94*T94*SUM(SUT!C94:D94)</f>
        <v>0</v>
      </c>
      <c r="W94" s="147">
        <f t="shared" si="11"/>
        <v>0</v>
      </c>
      <c r="X94" s="7">
        <f>xTAX!AK93</f>
        <v>0.11291457205614132</v>
      </c>
      <c r="Y94" s="85">
        <v>1</v>
      </c>
      <c r="Z94" s="146">
        <f>Y94*X94*SUM(SUT!C94:D94)</f>
        <v>6.0072711229867606</v>
      </c>
      <c r="AA94" s="147">
        <f t="shared" si="12"/>
        <v>6.1677831274449506</v>
      </c>
      <c r="AB94" s="7">
        <f>xTAX!AL93</f>
        <v>0</v>
      </c>
      <c r="AC94" s="85">
        <v>1</v>
      </c>
      <c r="AD94" s="146">
        <f>AC94*AB94*SUM(SUT!C94:D94)</f>
        <v>0</v>
      </c>
      <c r="AE94" s="147">
        <f t="shared" si="13"/>
        <v>0</v>
      </c>
      <c r="AF94" s="1"/>
    </row>
    <row r="95" spans="1:32" x14ac:dyDescent="0.35">
      <c r="A95" s="1"/>
      <c r="B95" s="27" t="s">
        <v>877</v>
      </c>
      <c r="C95" s="8" t="s">
        <v>571</v>
      </c>
      <c r="D95" s="7">
        <f>xTAX!AF94</f>
        <v>0</v>
      </c>
      <c r="E95" s="85">
        <v>1</v>
      </c>
      <c r="F95" s="146">
        <f>E95*D95*SUP!A95</f>
        <v>0</v>
      </c>
      <c r="G95" s="147">
        <f t="shared" si="7"/>
        <v>0</v>
      </c>
      <c r="H95" s="7">
        <f>xTAX!AG94</f>
        <v>0</v>
      </c>
      <c r="I95" s="85">
        <v>1</v>
      </c>
      <c r="J95" s="146">
        <f>I95*H95*SUT!D95</f>
        <v>0</v>
      </c>
      <c r="K95" s="147">
        <f t="shared" si="8"/>
        <v>0</v>
      </c>
      <c r="L95" s="7">
        <f>xTAX!AH94</f>
        <v>0</v>
      </c>
      <c r="M95" s="85">
        <v>1</v>
      </c>
      <c r="N95" s="146">
        <f>M95*L95*SUT!V95</f>
        <v>0</v>
      </c>
      <c r="O95" s="147">
        <f t="shared" si="9"/>
        <v>0</v>
      </c>
      <c r="P95" s="7">
        <f>xTAX!AI94</f>
        <v>0</v>
      </c>
      <c r="Q95" s="85">
        <v>1</v>
      </c>
      <c r="R95" s="146">
        <f>Q95*P95*SUT!D95</f>
        <v>0</v>
      </c>
      <c r="S95" s="147">
        <f t="shared" si="10"/>
        <v>0</v>
      </c>
      <c r="T95" s="7">
        <f>xTAX!AJ94</f>
        <v>0</v>
      </c>
      <c r="U95" s="85">
        <v>1</v>
      </c>
      <c r="V95" s="146">
        <f>U95*T95*SUM(SUT!C95:D95)</f>
        <v>0</v>
      </c>
      <c r="W95" s="147">
        <f t="shared" si="11"/>
        <v>0</v>
      </c>
      <c r="X95" s="7">
        <f>xTAX!AK94</f>
        <v>3.3256697235014773E-2</v>
      </c>
      <c r="Y95" s="85">
        <v>1</v>
      </c>
      <c r="Z95" s="146">
        <f>Y95*X95*SUM(SUT!C95:D95)</f>
        <v>5.1744648907502215</v>
      </c>
      <c r="AA95" s="147">
        <f t="shared" si="12"/>
        <v>5.3127246287591667</v>
      </c>
      <c r="AB95" s="7">
        <f>xTAX!AL94</f>
        <v>0</v>
      </c>
      <c r="AC95" s="85">
        <v>1</v>
      </c>
      <c r="AD95" s="146">
        <f>AC95*AB95*SUM(SUT!C95:D95)</f>
        <v>0</v>
      </c>
      <c r="AE95" s="147">
        <f t="shared" si="13"/>
        <v>0</v>
      </c>
      <c r="AF95" s="1"/>
    </row>
    <row r="96" spans="1:32" x14ac:dyDescent="0.35">
      <c r="A96" s="1"/>
      <c r="B96" s="27" t="s">
        <v>878</v>
      </c>
      <c r="C96" s="8" t="s">
        <v>574</v>
      </c>
      <c r="D96" s="7">
        <f>xTAX!AF95</f>
        <v>0</v>
      </c>
      <c r="E96" s="85">
        <v>1</v>
      </c>
      <c r="F96" s="146">
        <f>E96*D96*SUP!A96</f>
        <v>0</v>
      </c>
      <c r="G96" s="147">
        <f t="shared" si="7"/>
        <v>0</v>
      </c>
      <c r="H96" s="7">
        <f>xTAX!AG95</f>
        <v>0</v>
      </c>
      <c r="I96" s="85">
        <v>1</v>
      </c>
      <c r="J96" s="146">
        <f>I96*H96*SUT!D96</f>
        <v>0</v>
      </c>
      <c r="K96" s="147">
        <f t="shared" si="8"/>
        <v>0</v>
      </c>
      <c r="L96" s="7">
        <f>xTAX!AH95</f>
        <v>0</v>
      </c>
      <c r="M96" s="85">
        <v>1</v>
      </c>
      <c r="N96" s="146">
        <f>M96*L96*SUT!V96</f>
        <v>0</v>
      </c>
      <c r="O96" s="147">
        <f t="shared" si="9"/>
        <v>0</v>
      </c>
      <c r="P96" s="7">
        <f>xTAX!AI95</f>
        <v>0</v>
      </c>
      <c r="Q96" s="85">
        <v>1</v>
      </c>
      <c r="R96" s="146">
        <f>Q96*P96*SUT!D96</f>
        <v>0</v>
      </c>
      <c r="S96" s="147">
        <f t="shared" si="10"/>
        <v>0</v>
      </c>
      <c r="T96" s="7">
        <f>xTAX!AJ95</f>
        <v>0</v>
      </c>
      <c r="U96" s="85">
        <v>1</v>
      </c>
      <c r="V96" s="146">
        <f>U96*T96*SUM(SUT!C96:D96)</f>
        <v>0</v>
      </c>
      <c r="W96" s="147">
        <f t="shared" si="11"/>
        <v>0</v>
      </c>
      <c r="X96" s="7">
        <f>xTAX!AK95</f>
        <v>0</v>
      </c>
      <c r="Y96" s="85">
        <v>1</v>
      </c>
      <c r="Z96" s="146">
        <f>Y96*X96*SUM(SUT!C96:D96)</f>
        <v>0</v>
      </c>
      <c r="AA96" s="147">
        <f t="shared" si="12"/>
        <v>0</v>
      </c>
      <c r="AB96" s="7">
        <f>xTAX!AL95</f>
        <v>0</v>
      </c>
      <c r="AC96" s="85">
        <v>1</v>
      </c>
      <c r="AD96" s="146">
        <f>AC96*AB96*SUM(SUT!C96:D96)</f>
        <v>0</v>
      </c>
      <c r="AE96" s="147">
        <f t="shared" si="13"/>
        <v>0</v>
      </c>
      <c r="AF96" s="1"/>
    </row>
    <row r="97" spans="1:32" x14ac:dyDescent="0.35">
      <c r="A97" s="1"/>
      <c r="B97" s="27" t="s">
        <v>879</v>
      </c>
      <c r="C97" s="8" t="s">
        <v>179</v>
      </c>
      <c r="D97" s="7">
        <f>xTAX!AF96</f>
        <v>0</v>
      </c>
      <c r="E97" s="85">
        <v>1</v>
      </c>
      <c r="F97" s="146">
        <f>E97*D97*SUP!A97</f>
        <v>0</v>
      </c>
      <c r="G97" s="147">
        <f t="shared" si="7"/>
        <v>0</v>
      </c>
      <c r="H97" s="7">
        <f>xTAX!AG96</f>
        <v>0</v>
      </c>
      <c r="I97" s="85">
        <v>1</v>
      </c>
      <c r="J97" s="146">
        <f>I97*H97*SUT!D97</f>
        <v>0</v>
      </c>
      <c r="K97" s="147">
        <f t="shared" si="8"/>
        <v>0</v>
      </c>
      <c r="L97" s="7">
        <f>xTAX!AH96</f>
        <v>0</v>
      </c>
      <c r="M97" s="85">
        <v>1</v>
      </c>
      <c r="N97" s="146">
        <f>M97*L97*SUT!V97</f>
        <v>0</v>
      </c>
      <c r="O97" s="147">
        <f t="shared" si="9"/>
        <v>0</v>
      </c>
      <c r="P97" s="7">
        <f>xTAX!AI96</f>
        <v>0</v>
      </c>
      <c r="Q97" s="85">
        <v>1</v>
      </c>
      <c r="R97" s="146">
        <f>Q97*P97*SUT!D97</f>
        <v>0</v>
      </c>
      <c r="S97" s="147">
        <f t="shared" si="10"/>
        <v>0</v>
      </c>
      <c r="T97" s="7">
        <f>xTAX!AJ96</f>
        <v>0</v>
      </c>
      <c r="U97" s="85">
        <v>1</v>
      </c>
      <c r="V97" s="146">
        <f>U97*T97*SUM(SUT!C97:D97)</f>
        <v>0</v>
      </c>
      <c r="W97" s="147">
        <f t="shared" si="11"/>
        <v>0</v>
      </c>
      <c r="X97" s="7">
        <f>xTAX!AK96</f>
        <v>1.8231102661177848E-2</v>
      </c>
      <c r="Y97" s="85">
        <v>1</v>
      </c>
      <c r="Z97" s="146">
        <f>Y97*X97*SUM(SUT!C97:D97)</f>
        <v>3.4411971732376894</v>
      </c>
      <c r="AA97" s="147">
        <f t="shared" si="12"/>
        <v>3.5331446556642216</v>
      </c>
      <c r="AB97" s="7">
        <f>xTAX!AL96</f>
        <v>0</v>
      </c>
      <c r="AC97" s="85">
        <v>1</v>
      </c>
      <c r="AD97" s="146">
        <f>AC97*AB97*SUM(SUT!C97:D97)</f>
        <v>0</v>
      </c>
      <c r="AE97" s="147">
        <f t="shared" si="13"/>
        <v>0</v>
      </c>
      <c r="AF97" s="1"/>
    </row>
    <row r="98" spans="1:32" x14ac:dyDescent="0.35">
      <c r="A98" s="1"/>
      <c r="B98" s="27" t="s">
        <v>880</v>
      </c>
      <c r="C98" s="8" t="s">
        <v>578</v>
      </c>
      <c r="D98" s="7">
        <f>xTAX!AF97</f>
        <v>0</v>
      </c>
      <c r="E98" s="85">
        <v>1</v>
      </c>
      <c r="F98" s="146">
        <f>E98*D98*SUP!A98</f>
        <v>0</v>
      </c>
      <c r="G98" s="147">
        <f t="shared" si="7"/>
        <v>0</v>
      </c>
      <c r="H98" s="7">
        <f>xTAX!AG97</f>
        <v>0</v>
      </c>
      <c r="I98" s="85">
        <v>1</v>
      </c>
      <c r="J98" s="146">
        <f>I98*H98*SUT!D98</f>
        <v>0</v>
      </c>
      <c r="K98" s="147">
        <f t="shared" si="8"/>
        <v>0</v>
      </c>
      <c r="L98" s="7">
        <f>xTAX!AH97</f>
        <v>0</v>
      </c>
      <c r="M98" s="85">
        <v>1</v>
      </c>
      <c r="N98" s="146">
        <f>M98*L98*SUT!V98</f>
        <v>0</v>
      </c>
      <c r="O98" s="147">
        <f t="shared" si="9"/>
        <v>0</v>
      </c>
      <c r="P98" s="7">
        <f>xTAX!AI97</f>
        <v>0</v>
      </c>
      <c r="Q98" s="85">
        <v>1</v>
      </c>
      <c r="R98" s="146">
        <f>Q98*P98*SUT!D98</f>
        <v>0</v>
      </c>
      <c r="S98" s="147">
        <f t="shared" si="10"/>
        <v>0</v>
      </c>
      <c r="T98" s="7">
        <f>xTAX!AJ97</f>
        <v>0</v>
      </c>
      <c r="U98" s="85">
        <v>1</v>
      </c>
      <c r="V98" s="146">
        <f>U98*T98*SUM(SUT!C98:D98)</f>
        <v>0</v>
      </c>
      <c r="W98" s="147">
        <f t="shared" si="11"/>
        <v>0</v>
      </c>
      <c r="X98" s="7">
        <f>xTAX!AK97</f>
        <v>2.9488078484998105E-2</v>
      </c>
      <c r="Y98" s="85">
        <v>1</v>
      </c>
      <c r="Z98" s="146">
        <f>Y98*X98*SUM(SUT!C98:D98)</f>
        <v>2.6755471927475534</v>
      </c>
      <c r="AA98" s="147">
        <f t="shared" si="12"/>
        <v>2.7470367982835979</v>
      </c>
      <c r="AB98" s="7">
        <f>xTAX!AL97</f>
        <v>0</v>
      </c>
      <c r="AC98" s="85">
        <v>1</v>
      </c>
      <c r="AD98" s="146">
        <f>AC98*AB98*SUM(SUT!C98:D98)</f>
        <v>0</v>
      </c>
      <c r="AE98" s="147">
        <f t="shared" si="13"/>
        <v>0</v>
      </c>
      <c r="AF98" s="1"/>
    </row>
    <row r="99" spans="1:32" x14ac:dyDescent="0.35">
      <c r="A99" s="1"/>
      <c r="B99" s="27" t="s">
        <v>881</v>
      </c>
      <c r="C99" s="8" t="s">
        <v>581</v>
      </c>
      <c r="D99" s="7">
        <f>xTAX!AF98</f>
        <v>0</v>
      </c>
      <c r="E99" s="85">
        <v>1</v>
      </c>
      <c r="F99" s="146">
        <f>E99*D99*SUP!A99</f>
        <v>0</v>
      </c>
      <c r="G99" s="147">
        <f t="shared" si="7"/>
        <v>0</v>
      </c>
      <c r="H99" s="7">
        <f>xTAX!AG98</f>
        <v>0</v>
      </c>
      <c r="I99" s="85">
        <v>1</v>
      </c>
      <c r="J99" s="146">
        <f>I99*H99*SUT!D99</f>
        <v>0</v>
      </c>
      <c r="K99" s="147">
        <f t="shared" si="8"/>
        <v>0</v>
      </c>
      <c r="L99" s="7">
        <f>xTAX!AH98</f>
        <v>0</v>
      </c>
      <c r="M99" s="85">
        <v>1</v>
      </c>
      <c r="N99" s="146">
        <f>M99*L99*SUT!V99</f>
        <v>0</v>
      </c>
      <c r="O99" s="147">
        <f t="shared" si="9"/>
        <v>0</v>
      </c>
      <c r="P99" s="7">
        <f>xTAX!AI98</f>
        <v>0</v>
      </c>
      <c r="Q99" s="85">
        <v>1</v>
      </c>
      <c r="R99" s="146">
        <f>Q99*P99*SUT!D99</f>
        <v>0</v>
      </c>
      <c r="S99" s="147">
        <f t="shared" si="10"/>
        <v>0</v>
      </c>
      <c r="T99" s="7">
        <f>xTAX!AJ98</f>
        <v>0</v>
      </c>
      <c r="U99" s="85">
        <v>1</v>
      </c>
      <c r="V99" s="146">
        <f>U99*T99*SUM(SUT!C99:D99)</f>
        <v>0</v>
      </c>
      <c r="W99" s="147">
        <f t="shared" si="11"/>
        <v>0</v>
      </c>
      <c r="X99" s="7">
        <f>xTAX!AK98</f>
        <v>6.695015721173557E-2</v>
      </c>
      <c r="Y99" s="85">
        <v>1</v>
      </c>
      <c r="Z99" s="146">
        <f>Y99*X99*SUM(SUT!C99:D99)</f>
        <v>3.9991884310717518</v>
      </c>
      <c r="AA99" s="147">
        <f t="shared" si="12"/>
        <v>4.1060452281324071</v>
      </c>
      <c r="AB99" s="7">
        <f>xTAX!AL98</f>
        <v>3.5801333606058242E-8</v>
      </c>
      <c r="AC99" s="85">
        <v>1</v>
      </c>
      <c r="AD99" s="146">
        <f>AC99*AB99*SUM(SUT!C99:D99)</f>
        <v>2.1385503057368672E-6</v>
      </c>
      <c r="AE99" s="147">
        <f t="shared" si="13"/>
        <v>2.1956915582591659E-6</v>
      </c>
      <c r="AF99" s="1"/>
    </row>
    <row r="100" spans="1:32" x14ac:dyDescent="0.35">
      <c r="A100" s="1"/>
      <c r="B100" s="27" t="s">
        <v>882</v>
      </c>
      <c r="C100" s="8" t="s">
        <v>584</v>
      </c>
      <c r="D100" s="7">
        <f>xTAX!AF99</f>
        <v>0</v>
      </c>
      <c r="E100" s="85">
        <v>1</v>
      </c>
      <c r="F100" s="146">
        <f>E100*D100*SUP!A100</f>
        <v>0</v>
      </c>
      <c r="G100" s="147">
        <f t="shared" si="7"/>
        <v>0</v>
      </c>
      <c r="H100" s="7">
        <f>xTAX!AG99</f>
        <v>3.9977376972039942E-5</v>
      </c>
      <c r="I100" s="85">
        <v>1</v>
      </c>
      <c r="J100" s="146">
        <f>I100*H100*SUT!D100</f>
        <v>2.5746137271685176E-3</v>
      </c>
      <c r="K100" s="147">
        <f t="shared" si="8"/>
        <v>2.3961264964992841E-3</v>
      </c>
      <c r="L100" s="7">
        <f>xTAX!AH99</f>
        <v>0</v>
      </c>
      <c r="M100" s="85">
        <v>1</v>
      </c>
      <c r="N100" s="146">
        <f>M100*L100*SUT!V100</f>
        <v>0</v>
      </c>
      <c r="O100" s="147">
        <f t="shared" si="9"/>
        <v>0</v>
      </c>
      <c r="P100" s="7">
        <f>xTAX!AI99</f>
        <v>0</v>
      </c>
      <c r="Q100" s="85">
        <v>1</v>
      </c>
      <c r="R100" s="146">
        <f>Q100*P100*SUT!D100</f>
        <v>0</v>
      </c>
      <c r="S100" s="147">
        <f t="shared" si="10"/>
        <v>0</v>
      </c>
      <c r="T100" s="7">
        <f>xTAX!AJ99</f>
        <v>0</v>
      </c>
      <c r="U100" s="85">
        <v>1</v>
      </c>
      <c r="V100" s="146">
        <f>U100*T100*SUM(SUT!C100:D100)</f>
        <v>0</v>
      </c>
      <c r="W100" s="147">
        <f t="shared" si="11"/>
        <v>0</v>
      </c>
      <c r="X100" s="7">
        <f>xTAX!AK99</f>
        <v>8.6967381137565275E-3</v>
      </c>
      <c r="Y100" s="85">
        <v>1</v>
      </c>
      <c r="Z100" s="146">
        <f>Y100*X100*SUM(SUT!C100:D100)</f>
        <v>1.5531206844097611</v>
      </c>
      <c r="AA100" s="147">
        <f t="shared" si="12"/>
        <v>1.5946194796391231</v>
      </c>
      <c r="AB100" s="7">
        <f>xTAX!AL99</f>
        <v>0.40227285260278406</v>
      </c>
      <c r="AC100" s="85">
        <v>1</v>
      </c>
      <c r="AD100" s="146">
        <f>AC100*AB100*SUM(SUT!C100:D100)</f>
        <v>71.840531470716215</v>
      </c>
      <c r="AE100" s="147">
        <f t="shared" si="13"/>
        <v>73.760083205876313</v>
      </c>
      <c r="AF100" s="1"/>
    </row>
    <row r="101" spans="1:32" x14ac:dyDescent="0.35">
      <c r="A101" s="1"/>
      <c r="B101" s="27" t="s">
        <v>883</v>
      </c>
      <c r="C101" s="8" t="s">
        <v>587</v>
      </c>
      <c r="D101" s="7">
        <f>xTAX!AF100</f>
        <v>0</v>
      </c>
      <c r="E101" s="85">
        <v>1</v>
      </c>
      <c r="F101" s="146">
        <f>E101*D101*SUP!A101</f>
        <v>0</v>
      </c>
      <c r="G101" s="147">
        <f t="shared" si="7"/>
        <v>0</v>
      </c>
      <c r="H101" s="7">
        <f>xTAX!AG100</f>
        <v>0</v>
      </c>
      <c r="I101" s="85">
        <v>1</v>
      </c>
      <c r="J101" s="146">
        <f>I101*H101*SUT!D101</f>
        <v>0</v>
      </c>
      <c r="K101" s="147">
        <f t="shared" si="8"/>
        <v>0</v>
      </c>
      <c r="L101" s="7">
        <f>xTAX!AH100</f>
        <v>0</v>
      </c>
      <c r="M101" s="85">
        <v>1</v>
      </c>
      <c r="N101" s="146">
        <f>M101*L101*SUT!V101</f>
        <v>0</v>
      </c>
      <c r="O101" s="147">
        <f t="shared" si="9"/>
        <v>0</v>
      </c>
      <c r="P101" s="7">
        <f>xTAX!AI100</f>
        <v>0</v>
      </c>
      <c r="Q101" s="85">
        <v>1</v>
      </c>
      <c r="R101" s="146">
        <f>Q101*P101*SUT!D101</f>
        <v>0</v>
      </c>
      <c r="S101" s="147">
        <f t="shared" si="10"/>
        <v>0</v>
      </c>
      <c r="T101" s="7">
        <f>xTAX!AJ100</f>
        <v>0</v>
      </c>
      <c r="U101" s="85">
        <v>1</v>
      </c>
      <c r="V101" s="146">
        <f>U101*T101*SUM(SUT!C101:D101)</f>
        <v>0</v>
      </c>
      <c r="W101" s="147">
        <f t="shared" si="11"/>
        <v>0</v>
      </c>
      <c r="X101" s="7">
        <f>xTAX!AK100</f>
        <v>2.1238796851018465E-2</v>
      </c>
      <c r="Y101" s="85">
        <v>1</v>
      </c>
      <c r="Z101" s="146">
        <f>Y101*X101*SUM(SUT!C101:D101)</f>
        <v>0.72123220722661818</v>
      </c>
      <c r="AA101" s="147">
        <f t="shared" si="12"/>
        <v>0.74050325807344453</v>
      </c>
      <c r="AB101" s="7">
        <f>xTAX!AL100</f>
        <v>0</v>
      </c>
      <c r="AC101" s="85">
        <v>1</v>
      </c>
      <c r="AD101" s="146">
        <f>AC101*AB101*SUM(SUT!C101:D101)</f>
        <v>0</v>
      </c>
      <c r="AE101" s="147">
        <f t="shared" si="13"/>
        <v>0</v>
      </c>
      <c r="AF101" s="1"/>
    </row>
    <row r="102" spans="1:32" x14ac:dyDescent="0.35">
      <c r="A102" s="1"/>
      <c r="B102" s="27" t="s">
        <v>884</v>
      </c>
      <c r="C102" s="16" t="s">
        <v>590</v>
      </c>
      <c r="D102" s="140">
        <f>xTAX!AF101</f>
        <v>0</v>
      </c>
      <c r="E102" s="137">
        <v>1</v>
      </c>
      <c r="F102" s="150">
        <f>E102*D102*SUP!A102</f>
        <v>0</v>
      </c>
      <c r="G102" s="151">
        <f t="shared" si="7"/>
        <v>0</v>
      </c>
      <c r="H102" s="140">
        <f>xTAX!AG101</f>
        <v>0</v>
      </c>
      <c r="I102" s="137">
        <v>1</v>
      </c>
      <c r="J102" s="150">
        <f>I102*H102*SUT!D102</f>
        <v>0</v>
      </c>
      <c r="K102" s="151">
        <f t="shared" si="8"/>
        <v>0</v>
      </c>
      <c r="L102" s="140">
        <f>xTAX!AH101</f>
        <v>0</v>
      </c>
      <c r="M102" s="137">
        <v>1</v>
      </c>
      <c r="N102" s="150">
        <f>M102*L102*SUT!V102</f>
        <v>0</v>
      </c>
      <c r="O102" s="151">
        <f t="shared" si="9"/>
        <v>0</v>
      </c>
      <c r="P102" s="140">
        <f>xTAX!AI101</f>
        <v>0</v>
      </c>
      <c r="Q102" s="137">
        <v>1</v>
      </c>
      <c r="R102" s="150">
        <f>Q102*P102*SUT!D102</f>
        <v>0</v>
      </c>
      <c r="S102" s="151">
        <f t="shared" si="10"/>
        <v>0</v>
      </c>
      <c r="T102" s="140">
        <f>xTAX!AJ101</f>
        <v>0</v>
      </c>
      <c r="U102" s="137">
        <v>1</v>
      </c>
      <c r="V102" s="150">
        <f>U102*T102*SUM(SUT!C102:D102)</f>
        <v>0</v>
      </c>
      <c r="W102" s="151">
        <f t="shared" si="11"/>
        <v>0</v>
      </c>
      <c r="X102" s="140">
        <f>xTAX!AK101</f>
        <v>2.2616729921951715E-2</v>
      </c>
      <c r="Y102" s="137">
        <v>1</v>
      </c>
      <c r="Z102" s="150">
        <f>Y102*X102*SUM(SUT!C102:D102)</f>
        <v>7.3672537190396019</v>
      </c>
      <c r="AA102" s="151">
        <f t="shared" si="12"/>
        <v>7.5641039423082264</v>
      </c>
      <c r="AB102" s="140">
        <f>xTAX!AL101</f>
        <v>0</v>
      </c>
      <c r="AC102" s="137">
        <v>1</v>
      </c>
      <c r="AD102" s="150">
        <f>AC102*AB102*SUM(SUT!C102:D102)</f>
        <v>0</v>
      </c>
      <c r="AE102" s="151">
        <f t="shared" si="13"/>
        <v>0</v>
      </c>
      <c r="AF102" s="1"/>
    </row>
    <row r="103" spans="1:32" x14ac:dyDescent="0.35">
      <c r="A103" s="1"/>
      <c r="B103" s="27" t="s">
        <v>885</v>
      </c>
      <c r="C103" s="8" t="s">
        <v>181</v>
      </c>
      <c r="D103" s="7">
        <f>xTAX!AF102</f>
        <v>0</v>
      </c>
      <c r="E103" s="85">
        <v>1</v>
      </c>
      <c r="F103" s="146">
        <f>E103*D103*SUP!A103</f>
        <v>0</v>
      </c>
      <c r="G103" s="147">
        <f t="shared" si="7"/>
        <v>0</v>
      </c>
      <c r="H103" s="7">
        <f>xTAX!AG102</f>
        <v>0</v>
      </c>
      <c r="I103" s="85">
        <v>1</v>
      </c>
      <c r="J103" s="146">
        <f>I103*H103*SUT!D103</f>
        <v>0</v>
      </c>
      <c r="K103" s="147">
        <f t="shared" si="8"/>
        <v>0</v>
      </c>
      <c r="L103" s="7">
        <f>xTAX!AH102</f>
        <v>0</v>
      </c>
      <c r="M103" s="85">
        <v>1</v>
      </c>
      <c r="N103" s="146">
        <f>M103*L103*SUT!V103</f>
        <v>0</v>
      </c>
      <c r="O103" s="147">
        <f t="shared" si="9"/>
        <v>0</v>
      </c>
      <c r="P103" s="7">
        <f>xTAX!AI102</f>
        <v>0</v>
      </c>
      <c r="Q103" s="85">
        <v>1</v>
      </c>
      <c r="R103" s="146">
        <f>Q103*P103*SUT!D103</f>
        <v>0</v>
      </c>
      <c r="S103" s="147">
        <f t="shared" si="10"/>
        <v>0</v>
      </c>
      <c r="T103" s="7">
        <f>xTAX!AJ102</f>
        <v>0</v>
      </c>
      <c r="U103" s="85">
        <v>1</v>
      </c>
      <c r="V103" s="146">
        <f>U103*T103*SUM(SUT!C103:D103)</f>
        <v>0</v>
      </c>
      <c r="W103" s="147">
        <f t="shared" si="11"/>
        <v>0</v>
      </c>
      <c r="X103" s="7">
        <f>xTAX!AK102</f>
        <v>0</v>
      </c>
      <c r="Y103" s="85">
        <v>1</v>
      </c>
      <c r="Z103" s="146">
        <f>Y103*X103*SUM(SUT!C103:D103)</f>
        <v>0</v>
      </c>
      <c r="AA103" s="147">
        <f t="shared" si="12"/>
        <v>0</v>
      </c>
      <c r="AB103" s="7">
        <f>xTAX!AL102</f>
        <v>0</v>
      </c>
      <c r="AC103" s="85">
        <v>1</v>
      </c>
      <c r="AD103" s="146">
        <f>AC103*AB103*SUM(SUT!C103:D103)</f>
        <v>0</v>
      </c>
      <c r="AE103" s="147">
        <f t="shared" si="13"/>
        <v>0</v>
      </c>
      <c r="AF103" s="1"/>
    </row>
    <row r="104" spans="1:32" x14ac:dyDescent="0.35">
      <c r="A104" s="1"/>
      <c r="B104" s="27" t="s">
        <v>886</v>
      </c>
      <c r="C104" s="8" t="s">
        <v>183</v>
      </c>
      <c r="D104" s="7">
        <f>xTAX!AF103</f>
        <v>0</v>
      </c>
      <c r="E104" s="85">
        <v>1</v>
      </c>
      <c r="F104" s="146">
        <f>E104*D104*SUP!A104</f>
        <v>0</v>
      </c>
      <c r="G104" s="147">
        <f t="shared" si="7"/>
        <v>0</v>
      </c>
      <c r="H104" s="7">
        <f>xTAX!AG103</f>
        <v>0</v>
      </c>
      <c r="I104" s="85">
        <v>1</v>
      </c>
      <c r="J104" s="146">
        <f>I104*H104*SUT!D104</f>
        <v>0</v>
      </c>
      <c r="K104" s="147">
        <f t="shared" si="8"/>
        <v>0</v>
      </c>
      <c r="L104" s="7">
        <f>xTAX!AH103</f>
        <v>0</v>
      </c>
      <c r="M104" s="85">
        <v>1</v>
      </c>
      <c r="N104" s="146">
        <f>M104*L104*SUT!V104</f>
        <v>0</v>
      </c>
      <c r="O104" s="147">
        <f t="shared" si="9"/>
        <v>0</v>
      </c>
      <c r="P104" s="7">
        <f>xTAX!AI103</f>
        <v>0</v>
      </c>
      <c r="Q104" s="85">
        <v>1</v>
      </c>
      <c r="R104" s="146">
        <f>Q104*P104*SUT!D104</f>
        <v>0</v>
      </c>
      <c r="S104" s="147">
        <f t="shared" si="10"/>
        <v>0</v>
      </c>
      <c r="T104" s="7">
        <f>xTAX!AJ103</f>
        <v>0</v>
      </c>
      <c r="U104" s="85">
        <v>1</v>
      </c>
      <c r="V104" s="146">
        <f>U104*T104*SUM(SUT!C104:D104)</f>
        <v>0</v>
      </c>
      <c r="W104" s="147">
        <f t="shared" si="11"/>
        <v>0</v>
      </c>
      <c r="X104" s="7">
        <f>xTAX!AK103</f>
        <v>8.9525806640982286E-4</v>
      </c>
      <c r="Y104" s="85">
        <v>1</v>
      </c>
      <c r="Z104" s="146">
        <f>Y104*X104*SUM(SUT!C104:D104)</f>
        <v>0.32249139555918149</v>
      </c>
      <c r="AA104" s="147">
        <f t="shared" si="12"/>
        <v>0.33110824325291216</v>
      </c>
      <c r="AB104" s="7">
        <f>xTAX!AL103</f>
        <v>0</v>
      </c>
      <c r="AC104" s="85">
        <v>1</v>
      </c>
      <c r="AD104" s="146">
        <f>AC104*AB104*SUM(SUT!C104:D104)</f>
        <v>0</v>
      </c>
      <c r="AE104" s="147">
        <f t="shared" si="13"/>
        <v>0</v>
      </c>
      <c r="AF104" s="1"/>
    </row>
    <row r="105" spans="1:32" x14ac:dyDescent="0.35">
      <c r="A105" s="1"/>
      <c r="B105" s="27" t="s">
        <v>887</v>
      </c>
      <c r="C105" s="8" t="s">
        <v>186</v>
      </c>
      <c r="D105" s="7">
        <f>xTAX!AF104</f>
        <v>0</v>
      </c>
      <c r="E105" s="85">
        <v>1</v>
      </c>
      <c r="F105" s="146">
        <f>E105*D105*SUP!A105</f>
        <v>0</v>
      </c>
      <c r="G105" s="147">
        <f t="shared" si="7"/>
        <v>0</v>
      </c>
      <c r="H105" s="7">
        <f>xTAX!AG104</f>
        <v>0</v>
      </c>
      <c r="I105" s="85">
        <v>1</v>
      </c>
      <c r="J105" s="146">
        <f>I105*H105*SUT!D105</f>
        <v>0</v>
      </c>
      <c r="K105" s="147">
        <f t="shared" si="8"/>
        <v>0</v>
      </c>
      <c r="L105" s="7">
        <f>xTAX!AH104</f>
        <v>0</v>
      </c>
      <c r="M105" s="85">
        <v>1</v>
      </c>
      <c r="N105" s="146">
        <f>M105*L105*SUT!V105</f>
        <v>0</v>
      </c>
      <c r="O105" s="147">
        <f t="shared" si="9"/>
        <v>0</v>
      </c>
      <c r="P105" s="7">
        <f>xTAX!AI104</f>
        <v>0</v>
      </c>
      <c r="Q105" s="85">
        <v>1</v>
      </c>
      <c r="R105" s="146">
        <f>Q105*P105*SUT!D105</f>
        <v>0</v>
      </c>
      <c r="S105" s="147">
        <f t="shared" si="10"/>
        <v>0</v>
      </c>
      <c r="T105" s="7">
        <f>xTAX!AJ104</f>
        <v>0</v>
      </c>
      <c r="U105" s="85">
        <v>1</v>
      </c>
      <c r="V105" s="146">
        <f>U105*T105*SUM(SUT!C105:D105)</f>
        <v>0</v>
      </c>
      <c r="W105" s="147">
        <f t="shared" si="11"/>
        <v>0</v>
      </c>
      <c r="X105" s="7">
        <f>xTAX!AK104</f>
        <v>2.428754875484624E-3</v>
      </c>
      <c r="Y105" s="85">
        <v>1</v>
      </c>
      <c r="Z105" s="146">
        <f>Y105*X105*SUM(SUT!C105:D105)</f>
        <v>0.51608498653924395</v>
      </c>
      <c r="AA105" s="147">
        <f t="shared" si="12"/>
        <v>0.52987458150911537</v>
      </c>
      <c r="AB105" s="7">
        <f>xTAX!AL104</f>
        <v>0</v>
      </c>
      <c r="AC105" s="85">
        <v>1</v>
      </c>
      <c r="AD105" s="146">
        <f>AC105*AB105*SUM(SUT!C105:D105)</f>
        <v>0</v>
      </c>
      <c r="AE105" s="147">
        <f t="shared" si="13"/>
        <v>0</v>
      </c>
      <c r="AF105" s="1"/>
    </row>
    <row r="106" spans="1:32" x14ac:dyDescent="0.35">
      <c r="A106" s="1"/>
      <c r="B106" s="27" t="s">
        <v>888</v>
      </c>
      <c r="C106" s="8" t="s">
        <v>595</v>
      </c>
      <c r="D106" s="7">
        <f>xTAX!AF105</f>
        <v>0</v>
      </c>
      <c r="E106" s="85">
        <v>1</v>
      </c>
      <c r="F106" s="146">
        <f>E106*D106*SUP!A106</f>
        <v>0</v>
      </c>
      <c r="G106" s="147">
        <f t="shared" si="7"/>
        <v>0</v>
      </c>
      <c r="H106" s="7">
        <f>xTAX!AG105</f>
        <v>0</v>
      </c>
      <c r="I106" s="85">
        <v>1</v>
      </c>
      <c r="J106" s="146">
        <f>I106*H106*SUT!D106</f>
        <v>0</v>
      </c>
      <c r="K106" s="147">
        <f t="shared" si="8"/>
        <v>0</v>
      </c>
      <c r="L106" s="7">
        <f>xTAX!AH105</f>
        <v>0</v>
      </c>
      <c r="M106" s="85">
        <v>1</v>
      </c>
      <c r="N106" s="146">
        <f>M106*L106*SUT!V106</f>
        <v>0</v>
      </c>
      <c r="O106" s="147">
        <f t="shared" si="9"/>
        <v>0</v>
      </c>
      <c r="P106" s="7">
        <f>xTAX!AI105</f>
        <v>0</v>
      </c>
      <c r="Q106" s="85">
        <v>1</v>
      </c>
      <c r="R106" s="146">
        <f>Q106*P106*SUT!D106</f>
        <v>0</v>
      </c>
      <c r="S106" s="147">
        <f t="shared" si="10"/>
        <v>0</v>
      </c>
      <c r="T106" s="7">
        <f>xTAX!AJ105</f>
        <v>0</v>
      </c>
      <c r="U106" s="85">
        <v>1</v>
      </c>
      <c r="V106" s="146">
        <f>U106*T106*SUM(SUT!C106:D106)</f>
        <v>0</v>
      </c>
      <c r="W106" s="147">
        <f t="shared" si="11"/>
        <v>0</v>
      </c>
      <c r="X106" s="7">
        <f>xTAX!AK105</f>
        <v>2.7212050813081481E-3</v>
      </c>
      <c r="Y106" s="85">
        <v>1</v>
      </c>
      <c r="Z106" s="146">
        <f>Y106*X106*SUM(SUT!C106:D106)</f>
        <v>0.26532776920711681</v>
      </c>
      <c r="AA106" s="147">
        <f t="shared" si="12"/>
        <v>0.27241722650011141</v>
      </c>
      <c r="AB106" s="7">
        <f>xTAX!AL105</f>
        <v>0</v>
      </c>
      <c r="AC106" s="85">
        <v>1</v>
      </c>
      <c r="AD106" s="146">
        <f>AC106*AB106*SUM(SUT!C106:D106)</f>
        <v>0</v>
      </c>
      <c r="AE106" s="147">
        <f t="shared" si="13"/>
        <v>0</v>
      </c>
      <c r="AF106" s="1"/>
    </row>
    <row r="107" spans="1:32" x14ac:dyDescent="0.35">
      <c r="A107" s="1"/>
      <c r="B107" s="27" t="s">
        <v>889</v>
      </c>
      <c r="C107" s="8" t="s">
        <v>598</v>
      </c>
      <c r="D107" s="7">
        <f>xTAX!AF106</f>
        <v>0</v>
      </c>
      <c r="E107" s="85">
        <v>1</v>
      </c>
      <c r="F107" s="146">
        <f>E107*D107*SUP!A107</f>
        <v>0</v>
      </c>
      <c r="G107" s="147">
        <f t="shared" si="7"/>
        <v>0</v>
      </c>
      <c r="H107" s="7">
        <f>xTAX!AG106</f>
        <v>0</v>
      </c>
      <c r="I107" s="85">
        <v>1</v>
      </c>
      <c r="J107" s="146">
        <f>I107*H107*SUT!D107</f>
        <v>0</v>
      </c>
      <c r="K107" s="147">
        <f t="shared" si="8"/>
        <v>0</v>
      </c>
      <c r="L107" s="7">
        <f>xTAX!AH106</f>
        <v>0</v>
      </c>
      <c r="M107" s="85">
        <v>1</v>
      </c>
      <c r="N107" s="146">
        <f>M107*L107*SUT!V107</f>
        <v>0</v>
      </c>
      <c r="O107" s="147">
        <f t="shared" si="9"/>
        <v>0</v>
      </c>
      <c r="P107" s="7">
        <f>xTAX!AI106</f>
        <v>0</v>
      </c>
      <c r="Q107" s="85">
        <v>1</v>
      </c>
      <c r="R107" s="146">
        <f>Q107*P107*SUT!D107</f>
        <v>0</v>
      </c>
      <c r="S107" s="147">
        <f t="shared" si="10"/>
        <v>0</v>
      </c>
      <c r="T107" s="7">
        <f>xTAX!AJ106</f>
        <v>0</v>
      </c>
      <c r="U107" s="85">
        <v>1</v>
      </c>
      <c r="V107" s="146">
        <f>U107*T107*SUM(SUT!C107:D107)</f>
        <v>0</v>
      </c>
      <c r="W107" s="147">
        <f t="shared" si="11"/>
        <v>0</v>
      </c>
      <c r="X107" s="7">
        <f>xTAX!AK106</f>
        <v>1.2755230116045339E-2</v>
      </c>
      <c r="Y107" s="85">
        <v>1</v>
      </c>
      <c r="Z107" s="146">
        <f>Y107*X107*SUM(SUT!C107:D107)</f>
        <v>0.19230317168646127</v>
      </c>
      <c r="AA107" s="147">
        <f t="shared" si="12"/>
        <v>0.19744143944883163</v>
      </c>
      <c r="AB107" s="7">
        <f>xTAX!AL106</f>
        <v>0</v>
      </c>
      <c r="AC107" s="85">
        <v>1</v>
      </c>
      <c r="AD107" s="146">
        <f>AC107*AB107*SUM(SUT!C107:D107)</f>
        <v>0</v>
      </c>
      <c r="AE107" s="147">
        <f t="shared" si="13"/>
        <v>0</v>
      </c>
      <c r="AF107" s="1"/>
    </row>
    <row r="108" spans="1:32" x14ac:dyDescent="0.35">
      <c r="A108" s="1"/>
      <c r="B108" s="27" t="s">
        <v>890</v>
      </c>
      <c r="C108" s="8" t="s">
        <v>601</v>
      </c>
      <c r="D108" s="7">
        <f>xTAX!AF107</f>
        <v>0</v>
      </c>
      <c r="E108" s="85">
        <v>1</v>
      </c>
      <c r="F108" s="146">
        <f>E108*D108*SUP!A108</f>
        <v>0</v>
      </c>
      <c r="G108" s="147">
        <f t="shared" si="7"/>
        <v>0</v>
      </c>
      <c r="H108" s="7">
        <f>xTAX!AG107</f>
        <v>5.1346703886192092E-2</v>
      </c>
      <c r="I108" s="85">
        <v>1</v>
      </c>
      <c r="J108" s="146">
        <f>I108*H108*SUT!D108</f>
        <v>8.3699735699279236E-3</v>
      </c>
      <c r="K108" s="147">
        <f t="shared" si="8"/>
        <v>7.7897182145297778E-3</v>
      </c>
      <c r="L108" s="7">
        <f>xTAX!AH107</f>
        <v>0</v>
      </c>
      <c r="M108" s="85">
        <v>1</v>
      </c>
      <c r="N108" s="146">
        <f>M108*L108*SUT!V108</f>
        <v>0</v>
      </c>
      <c r="O108" s="147">
        <f t="shared" si="9"/>
        <v>0</v>
      </c>
      <c r="P108" s="7">
        <f>xTAX!AI107</f>
        <v>0</v>
      </c>
      <c r="Q108" s="85">
        <v>1</v>
      </c>
      <c r="R108" s="146">
        <f>Q108*P108*SUT!D108</f>
        <v>0</v>
      </c>
      <c r="S108" s="147">
        <f t="shared" si="10"/>
        <v>0</v>
      </c>
      <c r="T108" s="7">
        <f>xTAX!AJ107</f>
        <v>0</v>
      </c>
      <c r="U108" s="85">
        <v>1</v>
      </c>
      <c r="V108" s="146">
        <f>U108*T108*SUM(SUT!C108:D108)</f>
        <v>0</v>
      </c>
      <c r="W108" s="147">
        <f t="shared" si="11"/>
        <v>0</v>
      </c>
      <c r="X108" s="7">
        <f>xTAX!AK107</f>
        <v>6.2174200856000512E-2</v>
      </c>
      <c r="Y108" s="85">
        <v>1</v>
      </c>
      <c r="Z108" s="146">
        <f>Y108*X108*SUM(SUT!C108:D108)</f>
        <v>3.9523892444693582</v>
      </c>
      <c r="AA108" s="147">
        <f t="shared" si="12"/>
        <v>4.0579955850257585</v>
      </c>
      <c r="AB108" s="7">
        <f>xTAX!AL107</f>
        <v>2.4721810007342903E-5</v>
      </c>
      <c r="AC108" s="85">
        <v>1</v>
      </c>
      <c r="AD108" s="146">
        <f>AC108*AB108*SUM(SUT!C108:D108)</f>
        <v>1.5715556393421162E-3</v>
      </c>
      <c r="AE108" s="147">
        <f t="shared" si="13"/>
        <v>1.6135470095706267E-3</v>
      </c>
      <c r="AF108" s="1"/>
    </row>
    <row r="109" spans="1:32" x14ac:dyDescent="0.35">
      <c r="A109" s="1"/>
      <c r="B109" s="27" t="s">
        <v>891</v>
      </c>
      <c r="C109" s="8" t="s">
        <v>188</v>
      </c>
      <c r="D109" s="7">
        <f>xTAX!AF108</f>
        <v>0</v>
      </c>
      <c r="E109" s="85">
        <v>1</v>
      </c>
      <c r="F109" s="146">
        <f>E109*D109*SUP!A109</f>
        <v>0</v>
      </c>
      <c r="G109" s="147">
        <f t="shared" si="7"/>
        <v>0</v>
      </c>
      <c r="H109" s="7">
        <f>xTAX!AG108</f>
        <v>1.2131220043652745E-3</v>
      </c>
      <c r="I109" s="85">
        <v>1</v>
      </c>
      <c r="J109" s="146">
        <f>I109*H109*SUT!D109</f>
        <v>3.6580734097302336E-4</v>
      </c>
      <c r="K109" s="147">
        <f t="shared" si="8"/>
        <v>3.4044744385146292E-4</v>
      </c>
      <c r="L109" s="7">
        <f>xTAX!AH108</f>
        <v>0</v>
      </c>
      <c r="M109" s="85">
        <v>1</v>
      </c>
      <c r="N109" s="146">
        <f>M109*L109*SUT!V109</f>
        <v>0</v>
      </c>
      <c r="O109" s="147">
        <f t="shared" si="9"/>
        <v>0</v>
      </c>
      <c r="P109" s="7">
        <f>xTAX!AI108</f>
        <v>0</v>
      </c>
      <c r="Q109" s="85">
        <v>1</v>
      </c>
      <c r="R109" s="146">
        <f>Q109*P109*SUT!D109</f>
        <v>0</v>
      </c>
      <c r="S109" s="147">
        <f t="shared" si="10"/>
        <v>0</v>
      </c>
      <c r="T109" s="7">
        <f>xTAX!AJ108</f>
        <v>0</v>
      </c>
      <c r="U109" s="85">
        <v>1</v>
      </c>
      <c r="V109" s="146">
        <f>U109*T109*SUM(SUT!C109:D109)</f>
        <v>0</v>
      </c>
      <c r="W109" s="147">
        <f t="shared" si="11"/>
        <v>0</v>
      </c>
      <c r="X109" s="7">
        <f>xTAX!AK108</f>
        <v>3.3543897002380439E-2</v>
      </c>
      <c r="Y109" s="85">
        <v>1</v>
      </c>
      <c r="Z109" s="146">
        <f>Y109*X109*SUM(SUT!C109:D109)</f>
        <v>13.693395723066523</v>
      </c>
      <c r="AA109" s="147">
        <f t="shared" si="12"/>
        <v>14.059278059713218</v>
      </c>
      <c r="AB109" s="7">
        <f>xTAX!AL108</f>
        <v>6.3028767764432931E-8</v>
      </c>
      <c r="AC109" s="85">
        <v>1</v>
      </c>
      <c r="AD109" s="146">
        <f>AC109*AB109*SUM(SUT!C109:D109)</f>
        <v>2.5729802916888006E-5</v>
      </c>
      <c r="AE109" s="147">
        <f t="shared" si="13"/>
        <v>2.6417293485559146E-5</v>
      </c>
      <c r="AF109" s="1"/>
    </row>
    <row r="110" spans="1:32" x14ac:dyDescent="0.35">
      <c r="A110" s="1"/>
      <c r="B110" s="27" t="s">
        <v>892</v>
      </c>
      <c r="C110" s="8" t="s">
        <v>605</v>
      </c>
      <c r="D110" s="7">
        <f>xTAX!AF109</f>
        <v>0</v>
      </c>
      <c r="E110" s="85">
        <v>1</v>
      </c>
      <c r="F110" s="146">
        <f>E110*D110*SUP!A110</f>
        <v>0</v>
      </c>
      <c r="G110" s="147">
        <f t="shared" si="7"/>
        <v>0</v>
      </c>
      <c r="H110" s="7">
        <f>xTAX!AG109</f>
        <v>0</v>
      </c>
      <c r="I110" s="85">
        <v>1</v>
      </c>
      <c r="J110" s="146">
        <f>I110*H110*SUT!D110</f>
        <v>0</v>
      </c>
      <c r="K110" s="147">
        <f t="shared" si="8"/>
        <v>0</v>
      </c>
      <c r="L110" s="7">
        <f>xTAX!AH109</f>
        <v>0</v>
      </c>
      <c r="M110" s="85">
        <v>1</v>
      </c>
      <c r="N110" s="146">
        <f>M110*L110*SUT!V110</f>
        <v>0</v>
      </c>
      <c r="O110" s="147">
        <f t="shared" si="9"/>
        <v>0</v>
      </c>
      <c r="P110" s="7">
        <f>xTAX!AI109</f>
        <v>0</v>
      </c>
      <c r="Q110" s="85">
        <v>1</v>
      </c>
      <c r="R110" s="146">
        <f>Q110*P110*SUT!D110</f>
        <v>0</v>
      </c>
      <c r="S110" s="147">
        <f t="shared" si="10"/>
        <v>0</v>
      </c>
      <c r="T110" s="7">
        <f>xTAX!AJ109</f>
        <v>0</v>
      </c>
      <c r="U110" s="85">
        <v>1</v>
      </c>
      <c r="V110" s="146">
        <f>U110*T110*SUM(SUT!C110:D110)</f>
        <v>0</v>
      </c>
      <c r="W110" s="147">
        <f t="shared" si="11"/>
        <v>0</v>
      </c>
      <c r="X110" s="7">
        <f>xTAX!AK109</f>
        <v>0</v>
      </c>
      <c r="Y110" s="85">
        <v>1</v>
      </c>
      <c r="Z110" s="146">
        <f>Y110*X110*SUM(SUT!C110:D110)</f>
        <v>0</v>
      </c>
      <c r="AA110" s="147">
        <f t="shared" si="12"/>
        <v>0</v>
      </c>
      <c r="AB110" s="7">
        <f>xTAX!AL109</f>
        <v>0</v>
      </c>
      <c r="AC110" s="85">
        <v>1</v>
      </c>
      <c r="AD110" s="146">
        <f>AC110*AB110*SUM(SUT!C110:D110)</f>
        <v>0</v>
      </c>
      <c r="AE110" s="147">
        <f t="shared" si="13"/>
        <v>0</v>
      </c>
      <c r="AF110" s="1"/>
    </row>
    <row r="111" spans="1:32" x14ac:dyDescent="0.35">
      <c r="A111" s="1"/>
      <c r="B111" s="27" t="s">
        <v>953</v>
      </c>
      <c r="C111" s="8" t="s">
        <v>956</v>
      </c>
      <c r="D111" s="7">
        <f>xTAX!AF110</f>
        <v>0</v>
      </c>
      <c r="E111" s="85">
        <v>1</v>
      </c>
      <c r="F111" s="146">
        <f>E111*D111*SUP!A111</f>
        <v>0</v>
      </c>
      <c r="G111" s="147">
        <f t="shared" si="7"/>
        <v>0</v>
      </c>
      <c r="H111" s="7">
        <f>xTAX!AG110</f>
        <v>0</v>
      </c>
      <c r="I111" s="85">
        <v>1</v>
      </c>
      <c r="J111" s="146">
        <f>I111*H111*SUT!D111</f>
        <v>0</v>
      </c>
      <c r="K111" s="147">
        <f t="shared" si="8"/>
        <v>0</v>
      </c>
      <c r="L111" s="7">
        <f>xTAX!AH110</f>
        <v>0</v>
      </c>
      <c r="M111" s="85">
        <v>1</v>
      </c>
      <c r="N111" s="146">
        <f>M111*L111*SUT!V111</f>
        <v>0</v>
      </c>
      <c r="O111" s="147">
        <f t="shared" si="9"/>
        <v>0</v>
      </c>
      <c r="P111" s="7">
        <f>xTAX!AI110</f>
        <v>0</v>
      </c>
      <c r="Q111" s="85">
        <v>1</v>
      </c>
      <c r="R111" s="146">
        <f>Q111*P111*SUT!D111</f>
        <v>0</v>
      </c>
      <c r="S111" s="147">
        <f t="shared" si="10"/>
        <v>0</v>
      </c>
      <c r="T111" s="7">
        <f>xTAX!AJ110</f>
        <v>0</v>
      </c>
      <c r="U111" s="85">
        <v>1</v>
      </c>
      <c r="V111" s="146">
        <f>U111*T111*SUM(SUT!C111:D111)</f>
        <v>0</v>
      </c>
      <c r="W111" s="147">
        <f t="shared" si="11"/>
        <v>0</v>
      </c>
      <c r="X111" s="7">
        <f>xTAX!AK110</f>
        <v>0</v>
      </c>
      <c r="Y111" s="85">
        <v>1</v>
      </c>
      <c r="Z111" s="146">
        <f>Y111*X111*SUM(SUT!C111:D111)</f>
        <v>0</v>
      </c>
      <c r="AA111" s="147">
        <f t="shared" si="12"/>
        <v>0</v>
      </c>
      <c r="AB111" s="7">
        <f>xTAX!AL110</f>
        <v>0</v>
      </c>
      <c r="AC111" s="85">
        <v>1</v>
      </c>
      <c r="AD111" s="146">
        <f>AC111*AB111*SUM(SUT!C111:D111)</f>
        <v>0</v>
      </c>
      <c r="AE111" s="147">
        <f t="shared" si="13"/>
        <v>0</v>
      </c>
      <c r="AF111" s="1"/>
    </row>
    <row r="112" spans="1:32" x14ac:dyDescent="0.35">
      <c r="A112" s="1"/>
      <c r="B112" s="27"/>
      <c r="C112" s="8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</sheetData>
  <conditionalFormatting sqref="C8:C112">
    <cfRule type="cellIs" dxfId="54" priority="124" operator="lessThan">
      <formula>0</formula>
    </cfRule>
  </conditionalFormatting>
  <conditionalFormatting sqref="D86">
    <cfRule type="cellIs" dxfId="53" priority="1" operator="lessThan">
      <formula>0</formula>
    </cfRule>
  </conditionalFormatting>
  <conditionalFormatting sqref="E8:E111">
    <cfRule type="cellIs" dxfId="52" priority="16" operator="equal">
      <formula>1</formula>
    </cfRule>
    <cfRule type="cellIs" dxfId="51" priority="17" operator="greaterThan">
      <formula>1</formula>
    </cfRule>
    <cfRule type="cellIs" dxfId="50" priority="18" operator="lessThan">
      <formula>1</formula>
    </cfRule>
  </conditionalFormatting>
  <conditionalFormatting sqref="F86:H86">
    <cfRule type="cellIs" dxfId="49" priority="2" operator="lessThan">
      <formula>0</formula>
    </cfRule>
  </conditionalFormatting>
  <conditionalFormatting sqref="I8:I111">
    <cfRule type="cellIs" dxfId="48" priority="23" operator="greaterThan">
      <formula>1</formula>
    </cfRule>
    <cfRule type="cellIs" dxfId="47" priority="24" operator="lessThan">
      <formula>1</formula>
    </cfRule>
  </conditionalFormatting>
  <conditionalFormatting sqref="I8:I112">
    <cfRule type="cellIs" dxfId="46" priority="22" operator="equal">
      <formula>1</formula>
    </cfRule>
  </conditionalFormatting>
  <conditionalFormatting sqref="J86:L86">
    <cfRule type="cellIs" dxfId="45" priority="3" operator="lessThan">
      <formula>0</formula>
    </cfRule>
  </conditionalFormatting>
  <conditionalFormatting sqref="M8:M111">
    <cfRule type="cellIs" dxfId="44" priority="92" operator="greaterThan">
      <formula>1</formula>
    </cfRule>
    <cfRule type="cellIs" dxfId="43" priority="91" operator="equal">
      <formula>1</formula>
    </cfRule>
    <cfRule type="cellIs" dxfId="42" priority="93" operator="lessThan">
      <formula>1</formula>
    </cfRule>
  </conditionalFormatting>
  <conditionalFormatting sqref="N86:P86">
    <cfRule type="cellIs" dxfId="41" priority="4" operator="lessThan">
      <formula>0</formula>
    </cfRule>
  </conditionalFormatting>
  <conditionalFormatting sqref="Q8:Q111">
    <cfRule type="cellIs" dxfId="40" priority="48" operator="lessThan">
      <formula>1</formula>
    </cfRule>
    <cfRule type="cellIs" dxfId="39" priority="47" operator="greaterThan">
      <formula>1</formula>
    </cfRule>
    <cfRule type="cellIs" dxfId="38" priority="46" operator="equal">
      <formula>1</formula>
    </cfRule>
  </conditionalFormatting>
  <conditionalFormatting sqref="R86:T86">
    <cfRule type="cellIs" dxfId="37" priority="5" operator="lessThan">
      <formula>0</formula>
    </cfRule>
  </conditionalFormatting>
  <conditionalFormatting sqref="U8:U111">
    <cfRule type="cellIs" dxfId="36" priority="42" operator="lessThan">
      <formula>1</formula>
    </cfRule>
    <cfRule type="cellIs" dxfId="35" priority="41" operator="greaterThan">
      <formula>1</formula>
    </cfRule>
    <cfRule type="cellIs" dxfId="34" priority="40" operator="equal">
      <formula>1</formula>
    </cfRule>
  </conditionalFormatting>
  <conditionalFormatting sqref="V86:X86">
    <cfRule type="cellIs" dxfId="33" priority="6" operator="lessThan">
      <formula>0</formula>
    </cfRule>
  </conditionalFormatting>
  <conditionalFormatting sqref="Y8:Y111">
    <cfRule type="cellIs" dxfId="32" priority="35" operator="greaterThan">
      <formula>1</formula>
    </cfRule>
    <cfRule type="cellIs" dxfId="31" priority="36" operator="lessThan">
      <formula>1</formula>
    </cfRule>
    <cfRule type="cellIs" dxfId="30" priority="34" operator="equal">
      <formula>1</formula>
    </cfRule>
  </conditionalFormatting>
  <conditionalFormatting sqref="Z86:AB86">
    <cfRule type="cellIs" dxfId="29" priority="9" operator="lessThan">
      <formula>0</formula>
    </cfRule>
  </conditionalFormatting>
  <conditionalFormatting sqref="AC8:AC111">
    <cfRule type="cellIs" dxfId="28" priority="28" operator="equal">
      <formula>1</formula>
    </cfRule>
    <cfRule type="cellIs" dxfId="27" priority="29" operator="greaterThan">
      <formula>1</formula>
    </cfRule>
    <cfRule type="cellIs" dxfId="26" priority="30" operator="lessThan">
      <formula>1</formula>
    </cfRule>
  </conditionalFormatting>
  <conditionalFormatting sqref="AD86:AE86">
    <cfRule type="cellIs" dxfId="25" priority="8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0242D-348D-4E43-B474-42B64F5013C9}">
  <sheetPr>
    <tabColor rgb="FF820000"/>
  </sheetPr>
  <dimension ref="A1:AK111"/>
  <sheetViews>
    <sheetView showZeros="0" zoomScaleNormal="100" workbookViewId="0">
      <pane xSplit="3" ySplit="6" topLeftCell="D7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ColWidth="0" defaultRowHeight="14.5" zeroHeight="1" x14ac:dyDescent="0.35"/>
  <cols>
    <col min="1" max="1" width="2.26953125" customWidth="1"/>
    <col min="2" max="23" width="8.81640625" customWidth="1"/>
    <col min="24" max="24" width="2.26953125" customWidth="1"/>
    <col min="25" max="25" width="8.81640625" customWidth="1"/>
    <col min="26" max="26" width="9.1796875" hidden="1" customWidth="1"/>
    <col min="27" max="37" width="0" hidden="1" customWidth="1"/>
    <col min="38" max="16384" width="9.1796875" hidden="1"/>
  </cols>
  <sheetData>
    <row r="1" spans="1:25" ht="18.5" x14ac:dyDescent="0.45">
      <c r="A1" s="263" t="s">
        <v>451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3"/>
      <c r="W1" s="263"/>
      <c r="X1" s="263"/>
      <c r="Y1" s="263"/>
    </row>
    <row r="2" spans="1:25" x14ac:dyDescent="0.35">
      <c r="A2" s="2" t="s">
        <v>267</v>
      </c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35">
      <c r="A3" s="2"/>
      <c r="B3" s="1"/>
      <c r="C3" s="107" t="s">
        <v>454</v>
      </c>
      <c r="D3" s="72" t="s">
        <v>279</v>
      </c>
      <c r="E3" s="72"/>
      <c r="F3" s="72"/>
      <c r="G3" s="110">
        <f>MAC!I9</f>
        <v>5676.1315554035091</v>
      </c>
      <c r="H3" s="73" t="s">
        <v>452</v>
      </c>
      <c r="I3" s="72"/>
      <c r="J3" s="72"/>
      <c r="K3" s="86">
        <f>MAC!J9</f>
        <v>1155</v>
      </c>
      <c r="L3" s="73" t="s">
        <v>1024</v>
      </c>
      <c r="M3" s="72"/>
      <c r="N3" s="72"/>
      <c r="O3" s="86">
        <f>wMAC!U6</f>
        <v>1145.1026227514999</v>
      </c>
      <c r="P3" s="73" t="s">
        <v>1025</v>
      </c>
      <c r="Q3" s="72"/>
      <c r="R3" s="72"/>
      <c r="S3" s="86">
        <f>wMAC!V6</f>
        <v>602.89737724849999</v>
      </c>
      <c r="T3" s="73" t="s">
        <v>453</v>
      </c>
      <c r="U3" s="72"/>
      <c r="V3" s="72"/>
      <c r="W3" s="86">
        <f>MAC!V9</f>
        <v>86</v>
      </c>
      <c r="X3" s="1"/>
      <c r="Y3" s="1"/>
    </row>
    <row r="4" spans="1:25" x14ac:dyDescent="0.35">
      <c r="A4" s="2"/>
      <c r="B4" s="1"/>
      <c r="C4" s="40" t="s">
        <v>82</v>
      </c>
      <c r="D4" s="6">
        <f>SUM(D7:D110)</f>
        <v>5713.1584545517653</v>
      </c>
      <c r="E4" s="6"/>
      <c r="F4" s="6">
        <f>SUM(F7:F110)</f>
        <v>5713.1584545517653</v>
      </c>
      <c r="G4" s="6">
        <f>SUM(G7:G110)</f>
        <v>5676.1315554035082</v>
      </c>
      <c r="H4" s="21">
        <f>SUM(H7:H110)</f>
        <v>1154.7107915740937</v>
      </c>
      <c r="I4" s="6"/>
      <c r="J4" s="6">
        <f>SUM(J7:J110)</f>
        <v>1154.7107915740937</v>
      </c>
      <c r="K4" s="6">
        <f>SUM(K7:K110)</f>
        <v>1155</v>
      </c>
      <c r="L4" s="21">
        <f>SUM(L7:L110)</f>
        <v>1740.5818210461166</v>
      </c>
      <c r="M4" s="6"/>
      <c r="N4" s="6">
        <f>SUM(N7:N110)</f>
        <v>1740.5818210461166</v>
      </c>
      <c r="O4" s="6">
        <f>SUM(O7:O110)</f>
        <v>1145.1026227514999</v>
      </c>
      <c r="P4" s="21">
        <f>SUM(P7:P110)</f>
        <v>1740.5818210461166</v>
      </c>
      <c r="Q4" s="6"/>
      <c r="R4" s="6">
        <f>SUM(R7:R110)</f>
        <v>1740.5818210461166</v>
      </c>
      <c r="S4" s="6">
        <f>SUM(S7:S110)</f>
        <v>602.89737724849999</v>
      </c>
      <c r="T4" s="21">
        <f>SUM(T7:T110)</f>
        <v>56.680488231541936</v>
      </c>
      <c r="U4" s="6"/>
      <c r="V4" s="6">
        <f>SUM(V7:V110)</f>
        <v>56.680488231541936</v>
      </c>
      <c r="W4" s="6">
        <f>SUM(W7:W110)</f>
        <v>85.999999999999986</v>
      </c>
      <c r="X4" s="1"/>
      <c r="Y4" s="1"/>
    </row>
    <row r="5" spans="1:25" x14ac:dyDescent="0.35">
      <c r="A5" s="2"/>
      <c r="B5" s="1"/>
      <c r="C5" s="1"/>
      <c r="D5" s="40" t="s">
        <v>407</v>
      </c>
      <c r="E5" s="40" t="s">
        <v>408</v>
      </c>
      <c r="F5" s="40" t="s">
        <v>455</v>
      </c>
      <c r="G5" s="40" t="s">
        <v>398</v>
      </c>
      <c r="H5" s="84" t="s">
        <v>407</v>
      </c>
      <c r="I5" s="40" t="s">
        <v>408</v>
      </c>
      <c r="J5" s="40" t="s">
        <v>455</v>
      </c>
      <c r="K5" s="40" t="s">
        <v>398</v>
      </c>
      <c r="L5" s="84" t="s">
        <v>407</v>
      </c>
      <c r="M5" s="40" t="s">
        <v>408</v>
      </c>
      <c r="N5" s="40" t="s">
        <v>455</v>
      </c>
      <c r="O5" s="40" t="s">
        <v>398</v>
      </c>
      <c r="P5" s="84" t="s">
        <v>407</v>
      </c>
      <c r="Q5" s="40" t="s">
        <v>408</v>
      </c>
      <c r="R5" s="40" t="s">
        <v>455</v>
      </c>
      <c r="S5" s="40" t="s">
        <v>398</v>
      </c>
      <c r="T5" s="84" t="s">
        <v>407</v>
      </c>
      <c r="U5" s="40" t="s">
        <v>408</v>
      </c>
      <c r="V5" s="40" t="s">
        <v>455</v>
      </c>
      <c r="W5" s="40" t="s">
        <v>398</v>
      </c>
      <c r="X5" s="1"/>
      <c r="Y5" s="1"/>
    </row>
    <row r="6" spans="1:25" x14ac:dyDescent="0.35">
      <c r="A6" s="2"/>
      <c r="B6" s="1"/>
      <c r="C6" s="1"/>
      <c r="D6" s="40" t="s">
        <v>440</v>
      </c>
      <c r="E6" s="40" t="s">
        <v>412</v>
      </c>
      <c r="F6" s="40" t="s">
        <v>456</v>
      </c>
      <c r="G6" s="40" t="s">
        <v>440</v>
      </c>
      <c r="H6" s="84" t="s">
        <v>440</v>
      </c>
      <c r="I6" s="40" t="s">
        <v>412</v>
      </c>
      <c r="J6" s="40" t="s">
        <v>456</v>
      </c>
      <c r="K6" s="40" t="s">
        <v>440</v>
      </c>
      <c r="L6" s="84" t="s">
        <v>440</v>
      </c>
      <c r="M6" s="40" t="s">
        <v>412</v>
      </c>
      <c r="N6" s="40" t="s">
        <v>456</v>
      </c>
      <c r="O6" s="40" t="s">
        <v>440</v>
      </c>
      <c r="P6" s="84" t="s">
        <v>440</v>
      </c>
      <c r="Q6" s="40" t="s">
        <v>412</v>
      </c>
      <c r="R6" s="40" t="s">
        <v>456</v>
      </c>
      <c r="S6" s="40" t="s">
        <v>440</v>
      </c>
      <c r="T6" s="84" t="s">
        <v>440</v>
      </c>
      <c r="U6" s="40" t="s">
        <v>412</v>
      </c>
      <c r="V6" s="40" t="s">
        <v>456</v>
      </c>
      <c r="W6" s="40" t="s">
        <v>440</v>
      </c>
      <c r="X6" s="1"/>
      <c r="Y6" s="1"/>
    </row>
    <row r="7" spans="1:25" x14ac:dyDescent="0.35">
      <c r="A7" s="2"/>
      <c r="B7" s="27" t="s">
        <v>916</v>
      </c>
      <c r="C7" s="8" t="s">
        <v>11</v>
      </c>
      <c r="D7" s="6">
        <f>xSUT!F7</f>
        <v>5.6315802121460514</v>
      </c>
      <c r="E7" s="85">
        <v>1</v>
      </c>
      <c r="F7" s="6">
        <f>D7*E7</f>
        <v>5.6315802121460514</v>
      </c>
      <c r="G7" s="6">
        <f>F7/F$4*G$3</f>
        <v>5.5950820204331437</v>
      </c>
      <c r="H7" s="21">
        <f>xSUT!G7</f>
        <v>0</v>
      </c>
      <c r="I7" s="85">
        <v>1</v>
      </c>
      <c r="J7" s="6">
        <f>I7*H7</f>
        <v>0</v>
      </c>
      <c r="K7" s="6">
        <f>J7/J$4*K$3</f>
        <v>0</v>
      </c>
      <c r="L7" s="21">
        <f>xSUT!H7</f>
        <v>0</v>
      </c>
      <c r="M7" s="85">
        <v>1</v>
      </c>
      <c r="N7" s="6">
        <f>M7*L7</f>
        <v>0</v>
      </c>
      <c r="O7" s="6">
        <f>N7/N$4*O$3</f>
        <v>0</v>
      </c>
      <c r="P7" s="21">
        <f>xSUT!H7</f>
        <v>0</v>
      </c>
      <c r="Q7" s="85">
        <v>1</v>
      </c>
      <c r="R7" s="6">
        <f>Q7*P7</f>
        <v>0</v>
      </c>
      <c r="S7" s="6">
        <f>R7/R$4*S$3</f>
        <v>0</v>
      </c>
      <c r="T7" s="21">
        <f>xSUT!J7</f>
        <v>0.16557444963071902</v>
      </c>
      <c r="U7" s="85">
        <v>1</v>
      </c>
      <c r="V7" s="6">
        <f>U7*T7</f>
        <v>0.16557444963071902</v>
      </c>
      <c r="W7" s="6">
        <f>IF(V$4,V7/V$4*W$3,0)</f>
        <v>0.25122230087492076</v>
      </c>
      <c r="X7" s="1"/>
      <c r="Y7" s="1"/>
    </row>
    <row r="8" spans="1:25" x14ac:dyDescent="0.35">
      <c r="A8" s="2"/>
      <c r="B8" s="27" t="s">
        <v>917</v>
      </c>
      <c r="C8" s="8" t="s">
        <v>6</v>
      </c>
      <c r="D8" s="6">
        <f>xSUT!F8</f>
        <v>42.008099688398431</v>
      </c>
      <c r="E8" s="85">
        <v>1</v>
      </c>
      <c r="F8" s="6">
        <f t="shared" ref="F8:F71" si="0">D8*E8</f>
        <v>42.008099688398431</v>
      </c>
      <c r="G8" s="6">
        <f t="shared" ref="G8:G71" si="1">F8/F$4*G$3</f>
        <v>41.735845788397988</v>
      </c>
      <c r="H8" s="21">
        <f>xSUT!G8</f>
        <v>0</v>
      </c>
      <c r="I8" s="85">
        <v>1</v>
      </c>
      <c r="J8" s="6">
        <f t="shared" ref="J8:J72" si="2">I8*H8</f>
        <v>0</v>
      </c>
      <c r="K8" s="6">
        <f t="shared" ref="K8:K71" si="3">J8/J$4*K$3</f>
        <v>0</v>
      </c>
      <c r="L8" s="21">
        <f>xSUT!H8</f>
        <v>0</v>
      </c>
      <c r="M8" s="85">
        <v>1</v>
      </c>
      <c r="N8" s="6">
        <f t="shared" ref="N8:N71" si="4">M8*L8</f>
        <v>0</v>
      </c>
      <c r="O8" s="6">
        <f t="shared" ref="O8:O71" si="5">N8/N$4*O$3</f>
        <v>0</v>
      </c>
      <c r="P8" s="21">
        <f>xSUT!H8</f>
        <v>0</v>
      </c>
      <c r="Q8" s="85">
        <v>1</v>
      </c>
      <c r="R8" s="6">
        <f t="shared" ref="R8:R71" si="6">Q8*P8</f>
        <v>0</v>
      </c>
      <c r="S8" s="6">
        <f t="shared" ref="S8:S71" si="7">R8/R$4*S$3</f>
        <v>0</v>
      </c>
      <c r="T8" s="21">
        <f>xSUT!J8</f>
        <v>3.523799086802089</v>
      </c>
      <c r="U8" s="85">
        <v>1</v>
      </c>
      <c r="V8" s="6">
        <f t="shared" ref="V8:V71" si="8">U8*T8</f>
        <v>3.523799086802089</v>
      </c>
      <c r="W8" s="6">
        <f t="shared" ref="W8:W71" si="9">IF(V$4,V8/V$4*W$3,0)</f>
        <v>5.3465792359977975</v>
      </c>
      <c r="X8" s="1"/>
      <c r="Y8" s="1"/>
    </row>
    <row r="9" spans="1:25" x14ac:dyDescent="0.35">
      <c r="A9" s="2"/>
      <c r="B9" s="27" t="s">
        <v>918</v>
      </c>
      <c r="C9" s="8" t="s">
        <v>16</v>
      </c>
      <c r="D9" s="6">
        <f>xSUT!F9</f>
        <v>0.73246533388309765</v>
      </c>
      <c r="E9" s="85">
        <v>1</v>
      </c>
      <c r="F9" s="6">
        <f t="shared" si="0"/>
        <v>0.73246533388309765</v>
      </c>
      <c r="G9" s="6">
        <f t="shared" si="1"/>
        <v>0.72771823641275257</v>
      </c>
      <c r="H9" s="21">
        <f>xSUT!G9</f>
        <v>0</v>
      </c>
      <c r="I9" s="85">
        <v>1</v>
      </c>
      <c r="J9" s="6">
        <f t="shared" si="2"/>
        <v>0</v>
      </c>
      <c r="K9" s="6">
        <f t="shared" si="3"/>
        <v>0</v>
      </c>
      <c r="L9" s="21">
        <f>xSUT!H9</f>
        <v>0</v>
      </c>
      <c r="M9" s="85">
        <v>1</v>
      </c>
      <c r="N9" s="6">
        <f t="shared" si="4"/>
        <v>0</v>
      </c>
      <c r="O9" s="6">
        <f t="shared" si="5"/>
        <v>0</v>
      </c>
      <c r="P9" s="21">
        <f>xSUT!H9</f>
        <v>0</v>
      </c>
      <c r="Q9" s="85">
        <v>1</v>
      </c>
      <c r="R9" s="6">
        <f t="shared" si="6"/>
        <v>0</v>
      </c>
      <c r="S9" s="6">
        <f t="shared" si="7"/>
        <v>0</v>
      </c>
      <c r="T9" s="21">
        <f>xSUT!J9</f>
        <v>3.1547410879728077</v>
      </c>
      <c r="U9" s="85">
        <v>1</v>
      </c>
      <c r="V9" s="6">
        <f t="shared" si="8"/>
        <v>3.1547410879728077</v>
      </c>
      <c r="W9" s="6">
        <f t="shared" si="9"/>
        <v>4.786616030147079</v>
      </c>
      <c r="X9" s="1"/>
      <c r="Y9" s="1"/>
    </row>
    <row r="10" spans="1:25" x14ac:dyDescent="0.35">
      <c r="A10" s="2"/>
      <c r="B10" s="27" t="s">
        <v>919</v>
      </c>
      <c r="C10" s="8" t="s">
        <v>13</v>
      </c>
      <c r="D10" s="6">
        <f>xSUT!F10</f>
        <v>73.930778544739596</v>
      </c>
      <c r="E10" s="85">
        <v>1</v>
      </c>
      <c r="F10" s="6">
        <f t="shared" si="0"/>
        <v>73.930778544739596</v>
      </c>
      <c r="G10" s="6">
        <f t="shared" si="1"/>
        <v>73.451634214522898</v>
      </c>
      <c r="H10" s="21">
        <f>xSUT!G10</f>
        <v>0</v>
      </c>
      <c r="I10" s="85">
        <v>1</v>
      </c>
      <c r="J10" s="6">
        <f t="shared" si="2"/>
        <v>0</v>
      </c>
      <c r="K10" s="6">
        <f t="shared" si="3"/>
        <v>0</v>
      </c>
      <c r="L10" s="21">
        <f>xSUT!H10</f>
        <v>0</v>
      </c>
      <c r="M10" s="85">
        <v>1</v>
      </c>
      <c r="N10" s="6">
        <f t="shared" si="4"/>
        <v>0</v>
      </c>
      <c r="O10" s="6">
        <f t="shared" si="5"/>
        <v>0</v>
      </c>
      <c r="P10" s="21">
        <f>xSUT!H10</f>
        <v>0</v>
      </c>
      <c r="Q10" s="85">
        <v>1</v>
      </c>
      <c r="R10" s="6">
        <f t="shared" si="6"/>
        <v>0</v>
      </c>
      <c r="S10" s="6">
        <f t="shared" si="7"/>
        <v>0</v>
      </c>
      <c r="T10" s="21">
        <f>xSUT!J10</f>
        <v>-1.260808611402771</v>
      </c>
      <c r="U10" s="85">
        <v>1</v>
      </c>
      <c r="V10" s="6">
        <f t="shared" si="8"/>
        <v>-1.260808611402771</v>
      </c>
      <c r="W10" s="6">
        <f t="shared" si="9"/>
        <v>-1.9129958820696733</v>
      </c>
      <c r="X10" s="1"/>
      <c r="Y10" s="1"/>
    </row>
    <row r="11" spans="1:25" x14ac:dyDescent="0.35">
      <c r="A11" s="2"/>
      <c r="B11" s="27" t="s">
        <v>920</v>
      </c>
      <c r="C11" s="8" t="s">
        <v>19</v>
      </c>
      <c r="D11" s="6">
        <f>xSUT!F11</f>
        <v>0.10852579550506036</v>
      </c>
      <c r="E11" s="85">
        <v>1</v>
      </c>
      <c r="F11" s="6">
        <f t="shared" si="0"/>
        <v>0.10852579550506036</v>
      </c>
      <c r="G11" s="6">
        <f t="shared" si="1"/>
        <v>0.1078224413591678</v>
      </c>
      <c r="H11" s="21">
        <f>xSUT!G11</f>
        <v>0</v>
      </c>
      <c r="I11" s="85">
        <v>1</v>
      </c>
      <c r="J11" s="6">
        <f t="shared" si="2"/>
        <v>0</v>
      </c>
      <c r="K11" s="6">
        <f t="shared" si="3"/>
        <v>0</v>
      </c>
      <c r="L11" s="21">
        <f>xSUT!H11</f>
        <v>0</v>
      </c>
      <c r="M11" s="85">
        <v>1</v>
      </c>
      <c r="N11" s="6">
        <f t="shared" si="4"/>
        <v>0</v>
      </c>
      <c r="O11" s="6">
        <f t="shared" si="5"/>
        <v>0</v>
      </c>
      <c r="P11" s="21">
        <f>xSUT!H11</f>
        <v>0</v>
      </c>
      <c r="Q11" s="85">
        <v>1</v>
      </c>
      <c r="R11" s="6">
        <f t="shared" si="6"/>
        <v>0</v>
      </c>
      <c r="S11" s="6">
        <f t="shared" si="7"/>
        <v>0</v>
      </c>
      <c r="T11" s="21">
        <f>xSUT!J11</f>
        <v>6.3324694159173711E-3</v>
      </c>
      <c r="U11" s="85">
        <v>1</v>
      </c>
      <c r="V11" s="6">
        <f t="shared" si="8"/>
        <v>6.3324694159173711E-3</v>
      </c>
      <c r="W11" s="6">
        <f t="shared" si="9"/>
        <v>9.6081100703334366E-3</v>
      </c>
      <c r="X11" s="1"/>
      <c r="Y11" s="1"/>
    </row>
    <row r="12" spans="1:25" x14ac:dyDescent="0.35">
      <c r="A12" s="2"/>
      <c r="B12" s="27" t="s">
        <v>921</v>
      </c>
      <c r="C12" s="8" t="s">
        <v>33</v>
      </c>
      <c r="D12" s="6">
        <f>xSUT!F12</f>
        <v>178.83363630516826</v>
      </c>
      <c r="E12" s="85">
        <v>1</v>
      </c>
      <c r="F12" s="6">
        <f t="shared" si="0"/>
        <v>178.83363630516826</v>
      </c>
      <c r="G12" s="6">
        <f t="shared" si="1"/>
        <v>177.67461803734622</v>
      </c>
      <c r="H12" s="21">
        <f>xSUT!G12</f>
        <v>0</v>
      </c>
      <c r="I12" s="85">
        <v>1</v>
      </c>
      <c r="J12" s="6">
        <f t="shared" si="2"/>
        <v>0</v>
      </c>
      <c r="K12" s="6">
        <f t="shared" si="3"/>
        <v>0</v>
      </c>
      <c r="L12" s="21">
        <f>xSUT!H12</f>
        <v>0</v>
      </c>
      <c r="M12" s="85">
        <v>1</v>
      </c>
      <c r="N12" s="6">
        <f t="shared" si="4"/>
        <v>0</v>
      </c>
      <c r="O12" s="6">
        <f t="shared" si="5"/>
        <v>0</v>
      </c>
      <c r="P12" s="21">
        <f>xSUT!H12</f>
        <v>0</v>
      </c>
      <c r="Q12" s="85">
        <v>1</v>
      </c>
      <c r="R12" s="6">
        <f t="shared" si="6"/>
        <v>0</v>
      </c>
      <c r="S12" s="6">
        <f t="shared" si="7"/>
        <v>0</v>
      </c>
      <c r="T12" s="21">
        <f>xSUT!J12</f>
        <v>-3.6884979141829054E-2</v>
      </c>
      <c r="U12" s="85">
        <v>1</v>
      </c>
      <c r="V12" s="6">
        <f t="shared" si="8"/>
        <v>-3.6884979141829054E-2</v>
      </c>
      <c r="W12" s="6">
        <f t="shared" si="9"/>
        <v>-5.5964729753899024E-2</v>
      </c>
      <c r="X12" s="1"/>
      <c r="Y12" s="1"/>
    </row>
    <row r="13" spans="1:25" x14ac:dyDescent="0.35">
      <c r="A13" s="2"/>
      <c r="B13" s="27" t="s">
        <v>922</v>
      </c>
      <c r="C13" s="8" t="s">
        <v>36</v>
      </c>
      <c r="D13" s="6">
        <f>xSUT!F13</f>
        <v>155.63862363582047</v>
      </c>
      <c r="E13" s="85">
        <v>1</v>
      </c>
      <c r="F13" s="6">
        <f t="shared" si="0"/>
        <v>155.63862363582047</v>
      </c>
      <c r="G13" s="6">
        <f t="shared" si="1"/>
        <v>154.62993191708375</v>
      </c>
      <c r="H13" s="21">
        <f>xSUT!G13</f>
        <v>0</v>
      </c>
      <c r="I13" s="85">
        <v>1</v>
      </c>
      <c r="J13" s="6">
        <f t="shared" si="2"/>
        <v>0</v>
      </c>
      <c r="K13" s="6">
        <f t="shared" si="3"/>
        <v>0</v>
      </c>
      <c r="L13" s="21">
        <f>xSUT!H13</f>
        <v>0</v>
      </c>
      <c r="M13" s="85">
        <v>1</v>
      </c>
      <c r="N13" s="6">
        <f t="shared" si="4"/>
        <v>0</v>
      </c>
      <c r="O13" s="6">
        <f t="shared" si="5"/>
        <v>0</v>
      </c>
      <c r="P13" s="21">
        <f>xSUT!H13</f>
        <v>0</v>
      </c>
      <c r="Q13" s="85">
        <v>1</v>
      </c>
      <c r="R13" s="6">
        <f t="shared" si="6"/>
        <v>0</v>
      </c>
      <c r="S13" s="6">
        <f t="shared" si="7"/>
        <v>0</v>
      </c>
      <c r="T13" s="21">
        <f>xSUT!J13</f>
        <v>1.2416058348525718E-2</v>
      </c>
      <c r="U13" s="85">
        <v>1</v>
      </c>
      <c r="V13" s="6">
        <f t="shared" si="8"/>
        <v>1.2416058348525718E-2</v>
      </c>
      <c r="W13" s="6">
        <f t="shared" si="9"/>
        <v>1.8838599512609806E-2</v>
      </c>
      <c r="X13" s="1"/>
      <c r="Y13" s="1"/>
    </row>
    <row r="14" spans="1:25" x14ac:dyDescent="0.35">
      <c r="A14" s="2"/>
      <c r="B14" s="27" t="s">
        <v>923</v>
      </c>
      <c r="C14" s="8" t="s">
        <v>30</v>
      </c>
      <c r="D14" s="6">
        <f>xSUT!F14</f>
        <v>64.196250366684083</v>
      </c>
      <c r="E14" s="85">
        <v>1</v>
      </c>
      <c r="F14" s="6">
        <f t="shared" si="0"/>
        <v>64.196250366684083</v>
      </c>
      <c r="G14" s="6">
        <f t="shared" si="1"/>
        <v>63.780195375923299</v>
      </c>
      <c r="H14" s="21">
        <f>xSUT!G14</f>
        <v>0</v>
      </c>
      <c r="I14" s="85">
        <v>1</v>
      </c>
      <c r="J14" s="6">
        <f t="shared" si="2"/>
        <v>0</v>
      </c>
      <c r="K14" s="6">
        <f t="shared" si="3"/>
        <v>0</v>
      </c>
      <c r="L14" s="21">
        <f>xSUT!H14</f>
        <v>0</v>
      </c>
      <c r="M14" s="85">
        <v>1</v>
      </c>
      <c r="N14" s="6">
        <f t="shared" si="4"/>
        <v>0</v>
      </c>
      <c r="O14" s="6">
        <f t="shared" si="5"/>
        <v>0</v>
      </c>
      <c r="P14" s="21">
        <f>xSUT!H14</f>
        <v>0</v>
      </c>
      <c r="Q14" s="85">
        <v>1</v>
      </c>
      <c r="R14" s="6">
        <f t="shared" si="6"/>
        <v>0</v>
      </c>
      <c r="S14" s="6">
        <f t="shared" si="7"/>
        <v>0</v>
      </c>
      <c r="T14" s="21">
        <f>xSUT!J14</f>
        <v>-1.6354954393212253E-3</v>
      </c>
      <c r="U14" s="85">
        <v>1</v>
      </c>
      <c r="V14" s="6">
        <f t="shared" si="8"/>
        <v>-1.6354954393212253E-3</v>
      </c>
      <c r="W14" s="6">
        <f t="shared" si="9"/>
        <v>-2.4814995807208675E-3</v>
      </c>
      <c r="X14" s="1"/>
      <c r="Y14" s="1"/>
    </row>
    <row r="15" spans="1:25" x14ac:dyDescent="0.35">
      <c r="A15" s="2"/>
      <c r="B15" s="27" t="s">
        <v>924</v>
      </c>
      <c r="C15" s="8" t="s">
        <v>39</v>
      </c>
      <c r="D15" s="6">
        <f>xSUT!F15</f>
        <v>21.979288992358914</v>
      </c>
      <c r="E15" s="85">
        <v>1</v>
      </c>
      <c r="F15" s="6">
        <f t="shared" si="0"/>
        <v>21.979288992358914</v>
      </c>
      <c r="G15" s="6">
        <f t="shared" si="1"/>
        <v>21.836841531231336</v>
      </c>
      <c r="H15" s="21">
        <f>xSUT!G15</f>
        <v>0</v>
      </c>
      <c r="I15" s="85">
        <v>1</v>
      </c>
      <c r="J15" s="6">
        <f t="shared" si="2"/>
        <v>0</v>
      </c>
      <c r="K15" s="6">
        <f t="shared" si="3"/>
        <v>0</v>
      </c>
      <c r="L15" s="21">
        <f>xSUT!H15</f>
        <v>0</v>
      </c>
      <c r="M15" s="85">
        <v>1</v>
      </c>
      <c r="N15" s="6">
        <f t="shared" si="4"/>
        <v>0</v>
      </c>
      <c r="O15" s="6">
        <f t="shared" si="5"/>
        <v>0</v>
      </c>
      <c r="P15" s="21">
        <f>xSUT!H15</f>
        <v>0</v>
      </c>
      <c r="Q15" s="85">
        <v>1</v>
      </c>
      <c r="R15" s="6">
        <f t="shared" si="6"/>
        <v>0</v>
      </c>
      <c r="S15" s="6">
        <f t="shared" si="7"/>
        <v>0</v>
      </c>
      <c r="T15" s="21">
        <f>xSUT!J15</f>
        <v>0</v>
      </c>
      <c r="U15" s="85">
        <v>1</v>
      </c>
      <c r="V15" s="6">
        <f t="shared" si="8"/>
        <v>0</v>
      </c>
      <c r="W15" s="6">
        <f t="shared" si="9"/>
        <v>0</v>
      </c>
      <c r="X15" s="1"/>
      <c r="Y15" s="32"/>
    </row>
    <row r="16" spans="1:25" x14ac:dyDescent="0.35">
      <c r="A16" s="2"/>
      <c r="B16" s="27" t="s">
        <v>925</v>
      </c>
      <c r="C16" s="8" t="s">
        <v>894</v>
      </c>
      <c r="D16" s="6">
        <f>xSUT!F16</f>
        <v>220.82577533637124</v>
      </c>
      <c r="E16" s="85">
        <v>1</v>
      </c>
      <c r="F16" s="6">
        <f t="shared" si="0"/>
        <v>220.82577533637124</v>
      </c>
      <c r="G16" s="6">
        <f t="shared" si="1"/>
        <v>219.3946066093423</v>
      </c>
      <c r="H16" s="21">
        <f>xSUT!G16</f>
        <v>0</v>
      </c>
      <c r="I16" s="85">
        <v>1</v>
      </c>
      <c r="J16" s="6">
        <f t="shared" si="2"/>
        <v>0</v>
      </c>
      <c r="K16" s="6">
        <f t="shared" si="3"/>
        <v>0</v>
      </c>
      <c r="L16" s="21">
        <f>xSUT!H16</f>
        <v>0</v>
      </c>
      <c r="M16" s="85">
        <v>1</v>
      </c>
      <c r="N16" s="6">
        <f t="shared" si="4"/>
        <v>0</v>
      </c>
      <c r="O16" s="6">
        <f t="shared" si="5"/>
        <v>0</v>
      </c>
      <c r="P16" s="21">
        <f>xSUT!H16</f>
        <v>0</v>
      </c>
      <c r="Q16" s="85">
        <v>1</v>
      </c>
      <c r="R16" s="6">
        <f t="shared" si="6"/>
        <v>0</v>
      </c>
      <c r="S16" s="6">
        <f t="shared" si="7"/>
        <v>0</v>
      </c>
      <c r="T16" s="21">
        <f>xSUT!J16</f>
        <v>-0.58992580601288158</v>
      </c>
      <c r="U16" s="85">
        <v>1</v>
      </c>
      <c r="V16" s="6">
        <f t="shared" si="8"/>
        <v>-0.58992580601288158</v>
      </c>
      <c r="W16" s="6">
        <f t="shared" si="9"/>
        <v>-0.89508084527887388</v>
      </c>
      <c r="X16" s="1"/>
      <c r="Y16" s="32"/>
    </row>
    <row r="17" spans="1:25" x14ac:dyDescent="0.35">
      <c r="A17" s="2"/>
      <c r="B17" s="27" t="s">
        <v>926</v>
      </c>
      <c r="C17" s="8" t="s">
        <v>895</v>
      </c>
      <c r="D17" s="6">
        <f>xSUT!F17</f>
        <v>18.015888493982494</v>
      </c>
      <c r="E17" s="85">
        <v>1</v>
      </c>
      <c r="F17" s="6">
        <f t="shared" si="0"/>
        <v>18.015888493982494</v>
      </c>
      <c r="G17" s="6">
        <f t="shared" si="1"/>
        <v>17.899127775434341</v>
      </c>
      <c r="H17" s="21">
        <f>xSUT!G17</f>
        <v>0</v>
      </c>
      <c r="I17" s="85">
        <v>1</v>
      </c>
      <c r="J17" s="6">
        <f t="shared" si="2"/>
        <v>0</v>
      </c>
      <c r="K17" s="6">
        <f t="shared" si="3"/>
        <v>0</v>
      </c>
      <c r="L17" s="21">
        <f>xSUT!H17</f>
        <v>0</v>
      </c>
      <c r="M17" s="85">
        <v>1</v>
      </c>
      <c r="N17" s="6">
        <f t="shared" si="4"/>
        <v>0</v>
      </c>
      <c r="O17" s="6">
        <f t="shared" si="5"/>
        <v>0</v>
      </c>
      <c r="P17" s="21">
        <f>xSUT!H17</f>
        <v>0</v>
      </c>
      <c r="Q17" s="85">
        <v>1</v>
      </c>
      <c r="R17" s="6">
        <f t="shared" si="6"/>
        <v>0</v>
      </c>
      <c r="S17" s="6">
        <f t="shared" si="7"/>
        <v>0</v>
      </c>
      <c r="T17" s="21">
        <f>xSUT!J17</f>
        <v>-9.5660524940074086E-4</v>
      </c>
      <c r="U17" s="85">
        <v>1</v>
      </c>
      <c r="V17" s="6">
        <f t="shared" si="8"/>
        <v>-9.5660524940074086E-4</v>
      </c>
      <c r="W17" s="6">
        <f t="shared" si="9"/>
        <v>-1.4514351237130425E-3</v>
      </c>
      <c r="X17" s="1"/>
      <c r="Y17" s="32"/>
    </row>
    <row r="18" spans="1:25" x14ac:dyDescent="0.35">
      <c r="A18" s="2"/>
      <c r="B18" s="27" t="s">
        <v>927</v>
      </c>
      <c r="C18" s="8" t="s">
        <v>47</v>
      </c>
      <c r="D18" s="6">
        <f>xSUT!F18</f>
        <v>152.96777293620661</v>
      </c>
      <c r="E18" s="85">
        <v>1</v>
      </c>
      <c r="F18" s="6">
        <f t="shared" si="0"/>
        <v>152.96777293620661</v>
      </c>
      <c r="G18" s="6">
        <f t="shared" si="1"/>
        <v>151.97639096308285</v>
      </c>
      <c r="H18" s="21">
        <f>xSUT!G18</f>
        <v>0</v>
      </c>
      <c r="I18" s="85">
        <v>1</v>
      </c>
      <c r="J18" s="6">
        <f t="shared" si="2"/>
        <v>0</v>
      </c>
      <c r="K18" s="6">
        <f t="shared" si="3"/>
        <v>0</v>
      </c>
      <c r="L18" s="21">
        <f>xSUT!H18</f>
        <v>0</v>
      </c>
      <c r="M18" s="85">
        <v>1</v>
      </c>
      <c r="N18" s="6">
        <f t="shared" si="4"/>
        <v>0</v>
      </c>
      <c r="O18" s="6">
        <f t="shared" si="5"/>
        <v>0</v>
      </c>
      <c r="P18" s="21">
        <f>xSUT!H18</f>
        <v>0</v>
      </c>
      <c r="Q18" s="85">
        <v>1</v>
      </c>
      <c r="R18" s="6">
        <f t="shared" si="6"/>
        <v>0</v>
      </c>
      <c r="S18" s="6">
        <f t="shared" si="7"/>
        <v>0</v>
      </c>
      <c r="T18" s="21">
        <f>xSUT!J18</f>
        <v>-5.5468251149453932E-2</v>
      </c>
      <c r="U18" s="85">
        <v>1</v>
      </c>
      <c r="V18" s="6">
        <f t="shared" si="8"/>
        <v>-5.5468251149453932E-2</v>
      </c>
      <c r="W18" s="6">
        <f t="shared" si="9"/>
        <v>-8.4160700581235398E-2</v>
      </c>
      <c r="X18" s="1"/>
      <c r="Y18" s="32"/>
    </row>
    <row r="19" spans="1:25" x14ac:dyDescent="0.35">
      <c r="A19" s="2"/>
      <c r="B19" s="27" t="s">
        <v>928</v>
      </c>
      <c r="C19" s="8" t="s">
        <v>896</v>
      </c>
      <c r="D19" s="6">
        <f>xSUT!F19</f>
        <v>6.3275053618774653</v>
      </c>
      <c r="E19" s="85">
        <v>1</v>
      </c>
      <c r="F19" s="6">
        <f t="shared" si="0"/>
        <v>6.3275053618774653</v>
      </c>
      <c r="G19" s="6">
        <f t="shared" si="1"/>
        <v>6.2864968891109472</v>
      </c>
      <c r="H19" s="21">
        <f>xSUT!G19</f>
        <v>0</v>
      </c>
      <c r="I19" s="85">
        <v>1</v>
      </c>
      <c r="J19" s="6">
        <f t="shared" si="2"/>
        <v>0</v>
      </c>
      <c r="K19" s="6">
        <f t="shared" si="3"/>
        <v>0</v>
      </c>
      <c r="L19" s="21">
        <f>xSUT!H19</f>
        <v>0</v>
      </c>
      <c r="M19" s="85">
        <v>1</v>
      </c>
      <c r="N19" s="6">
        <f t="shared" si="4"/>
        <v>0</v>
      </c>
      <c r="O19" s="6">
        <f t="shared" si="5"/>
        <v>0</v>
      </c>
      <c r="P19" s="21">
        <f>xSUT!H19</f>
        <v>0</v>
      </c>
      <c r="Q19" s="85">
        <v>1</v>
      </c>
      <c r="R19" s="6">
        <f t="shared" si="6"/>
        <v>0</v>
      </c>
      <c r="S19" s="6">
        <f t="shared" si="7"/>
        <v>0</v>
      </c>
      <c r="T19" s="21">
        <f>xSUT!J19</f>
        <v>5.1974728412135969</v>
      </c>
      <c r="U19" s="85">
        <v>1</v>
      </c>
      <c r="V19" s="6">
        <f t="shared" si="8"/>
        <v>5.1974728412135969</v>
      </c>
      <c r="W19" s="6">
        <f t="shared" si="9"/>
        <v>7.8860058953343568</v>
      </c>
      <c r="X19" s="1"/>
      <c r="Y19" s="32"/>
    </row>
    <row r="20" spans="1:25" x14ac:dyDescent="0.35">
      <c r="A20" s="2"/>
      <c r="B20" s="27" t="s">
        <v>929</v>
      </c>
      <c r="C20" s="8" t="s">
        <v>897</v>
      </c>
      <c r="D20" s="6">
        <f>xSUT!F20</f>
        <v>154.22858635727889</v>
      </c>
      <c r="E20" s="85">
        <v>1</v>
      </c>
      <c r="F20" s="6">
        <f t="shared" si="0"/>
        <v>154.22858635727889</v>
      </c>
      <c r="G20" s="6">
        <f t="shared" si="1"/>
        <v>153.22903307020363</v>
      </c>
      <c r="H20" s="21">
        <f>xSUT!G20</f>
        <v>0</v>
      </c>
      <c r="I20" s="85">
        <v>1</v>
      </c>
      <c r="J20" s="6">
        <f t="shared" si="2"/>
        <v>0</v>
      </c>
      <c r="K20" s="6">
        <f t="shared" si="3"/>
        <v>0</v>
      </c>
      <c r="L20" s="21">
        <f>xSUT!H20</f>
        <v>0</v>
      </c>
      <c r="M20" s="85">
        <v>1</v>
      </c>
      <c r="N20" s="6">
        <f t="shared" si="4"/>
        <v>0</v>
      </c>
      <c r="O20" s="6">
        <f t="shared" si="5"/>
        <v>0</v>
      </c>
      <c r="P20" s="21">
        <f>xSUT!H20</f>
        <v>0</v>
      </c>
      <c r="Q20" s="85">
        <v>1</v>
      </c>
      <c r="R20" s="6">
        <f t="shared" si="6"/>
        <v>0</v>
      </c>
      <c r="S20" s="6">
        <f t="shared" si="7"/>
        <v>0</v>
      </c>
      <c r="T20" s="21">
        <f>xSUT!J20</f>
        <v>0</v>
      </c>
      <c r="U20" s="85">
        <v>1</v>
      </c>
      <c r="V20" s="6">
        <f t="shared" si="8"/>
        <v>0</v>
      </c>
      <c r="W20" s="6">
        <f t="shared" si="9"/>
        <v>0</v>
      </c>
      <c r="X20" s="1"/>
      <c r="Y20" s="32"/>
    </row>
    <row r="21" spans="1:25" x14ac:dyDescent="0.35">
      <c r="A21" s="2"/>
      <c r="B21" s="27" t="s">
        <v>930</v>
      </c>
      <c r="C21" s="8" t="s">
        <v>898</v>
      </c>
      <c r="D21" s="6">
        <f>xSUT!F21</f>
        <v>30.64672383338284</v>
      </c>
      <c r="E21" s="85">
        <v>1</v>
      </c>
      <c r="F21" s="6">
        <f t="shared" si="0"/>
        <v>30.64672383338284</v>
      </c>
      <c r="G21" s="6">
        <f t="shared" si="1"/>
        <v>30.448102849625762</v>
      </c>
      <c r="H21" s="21">
        <f>xSUT!G21</f>
        <v>0</v>
      </c>
      <c r="I21" s="85">
        <v>1</v>
      </c>
      <c r="J21" s="6">
        <f t="shared" si="2"/>
        <v>0</v>
      </c>
      <c r="K21" s="6">
        <f t="shared" si="3"/>
        <v>0</v>
      </c>
      <c r="L21" s="21">
        <f>xSUT!H21</f>
        <v>0</v>
      </c>
      <c r="M21" s="85">
        <v>1</v>
      </c>
      <c r="N21" s="6">
        <f t="shared" si="4"/>
        <v>0</v>
      </c>
      <c r="O21" s="6">
        <f t="shared" si="5"/>
        <v>0</v>
      </c>
      <c r="P21" s="21">
        <f>xSUT!H21</f>
        <v>0</v>
      </c>
      <c r="Q21" s="85">
        <v>1</v>
      </c>
      <c r="R21" s="6">
        <f t="shared" si="6"/>
        <v>0</v>
      </c>
      <c r="S21" s="6">
        <f t="shared" si="7"/>
        <v>0</v>
      </c>
      <c r="T21" s="21">
        <f>xSUT!J21</f>
        <v>-2.4644970905140636E-3</v>
      </c>
      <c r="U21" s="85">
        <v>1</v>
      </c>
      <c r="V21" s="6">
        <f t="shared" si="8"/>
        <v>-2.4644970905140636E-3</v>
      </c>
      <c r="W21" s="6">
        <f t="shared" si="9"/>
        <v>-3.7393247023278799E-3</v>
      </c>
      <c r="X21" s="1"/>
      <c r="Y21" s="32"/>
    </row>
    <row r="22" spans="1:25" x14ac:dyDescent="0.35">
      <c r="A22" s="2"/>
      <c r="B22" s="27" t="s">
        <v>931</v>
      </c>
      <c r="C22" s="8" t="s">
        <v>65</v>
      </c>
      <c r="D22" s="6">
        <f>xSUT!F22</f>
        <v>34.030398586455341</v>
      </c>
      <c r="E22" s="85">
        <v>1</v>
      </c>
      <c r="F22" s="6">
        <f t="shared" si="0"/>
        <v>34.030398586455341</v>
      </c>
      <c r="G22" s="6">
        <f t="shared" si="1"/>
        <v>33.809848054475658</v>
      </c>
      <c r="H22" s="21">
        <f>xSUT!G22</f>
        <v>0</v>
      </c>
      <c r="I22" s="85">
        <v>1</v>
      </c>
      <c r="J22" s="6">
        <f t="shared" si="2"/>
        <v>0</v>
      </c>
      <c r="K22" s="6">
        <f t="shared" si="3"/>
        <v>0</v>
      </c>
      <c r="L22" s="21">
        <f>xSUT!H22</f>
        <v>0</v>
      </c>
      <c r="M22" s="85">
        <v>1</v>
      </c>
      <c r="N22" s="6">
        <f t="shared" si="4"/>
        <v>0</v>
      </c>
      <c r="O22" s="6">
        <f t="shared" si="5"/>
        <v>0</v>
      </c>
      <c r="P22" s="21">
        <f>xSUT!H22</f>
        <v>0</v>
      </c>
      <c r="Q22" s="85">
        <v>1</v>
      </c>
      <c r="R22" s="6">
        <f t="shared" si="6"/>
        <v>0</v>
      </c>
      <c r="S22" s="6">
        <f t="shared" si="7"/>
        <v>0</v>
      </c>
      <c r="T22" s="21">
        <f>xSUT!J22</f>
        <v>2.00217110322185E-2</v>
      </c>
      <c r="U22" s="85">
        <v>1</v>
      </c>
      <c r="V22" s="6">
        <f t="shared" si="8"/>
        <v>2.00217110322185E-2</v>
      </c>
      <c r="W22" s="6">
        <f t="shared" si="9"/>
        <v>3.0378481246260594E-2</v>
      </c>
      <c r="X22" s="1"/>
      <c r="Y22" s="32"/>
    </row>
    <row r="23" spans="1:25" x14ac:dyDescent="0.35">
      <c r="A23" s="2"/>
      <c r="B23" s="27" t="s">
        <v>932</v>
      </c>
      <c r="C23" s="8" t="s">
        <v>23</v>
      </c>
      <c r="D23" s="6">
        <f>xSUT!F23</f>
        <v>1.3874773849671449</v>
      </c>
      <c r="E23" s="85">
        <v>1</v>
      </c>
      <c r="F23" s="6">
        <f t="shared" si="0"/>
        <v>1.3874773849671449</v>
      </c>
      <c r="G23" s="6">
        <f t="shared" si="1"/>
        <v>1.3784851636569282</v>
      </c>
      <c r="H23" s="21">
        <f>xSUT!G23</f>
        <v>0</v>
      </c>
      <c r="I23" s="85">
        <v>1</v>
      </c>
      <c r="J23" s="6">
        <f t="shared" si="2"/>
        <v>0</v>
      </c>
      <c r="K23" s="6">
        <f t="shared" si="3"/>
        <v>0</v>
      </c>
      <c r="L23" s="21">
        <f>xSUT!H23</f>
        <v>0</v>
      </c>
      <c r="M23" s="85">
        <v>1</v>
      </c>
      <c r="N23" s="6">
        <f t="shared" si="4"/>
        <v>0</v>
      </c>
      <c r="O23" s="6">
        <f t="shared" si="5"/>
        <v>0</v>
      </c>
      <c r="P23" s="21">
        <f>xSUT!H23</f>
        <v>0</v>
      </c>
      <c r="Q23" s="85">
        <v>1</v>
      </c>
      <c r="R23" s="6">
        <f t="shared" si="6"/>
        <v>0</v>
      </c>
      <c r="S23" s="6">
        <f t="shared" si="7"/>
        <v>0</v>
      </c>
      <c r="T23" s="21">
        <f>xSUT!J23</f>
        <v>-0.40260462589535795</v>
      </c>
      <c r="U23" s="85">
        <v>1</v>
      </c>
      <c r="V23" s="6">
        <f t="shared" si="8"/>
        <v>-0.40260462589535795</v>
      </c>
      <c r="W23" s="6">
        <f t="shared" si="9"/>
        <v>-0.61086273084946696</v>
      </c>
      <c r="X23" s="1"/>
      <c r="Y23" s="32"/>
    </row>
    <row r="24" spans="1:25" x14ac:dyDescent="0.35">
      <c r="A24" s="2"/>
      <c r="B24" s="27" t="s">
        <v>933</v>
      </c>
      <c r="C24" s="8" t="s">
        <v>899</v>
      </c>
      <c r="D24" s="6">
        <f>xSUT!F24</f>
        <v>0.92301132294211385</v>
      </c>
      <c r="E24" s="85">
        <v>1</v>
      </c>
      <c r="F24" s="6">
        <f t="shared" si="0"/>
        <v>0.92301132294211385</v>
      </c>
      <c r="G24" s="6">
        <f t="shared" si="1"/>
        <v>0.91702929961138568</v>
      </c>
      <c r="H24" s="21">
        <f>xSUT!G24</f>
        <v>0</v>
      </c>
      <c r="I24" s="85">
        <v>1</v>
      </c>
      <c r="J24" s="6">
        <f t="shared" si="2"/>
        <v>0</v>
      </c>
      <c r="K24" s="6">
        <f t="shared" si="3"/>
        <v>0</v>
      </c>
      <c r="L24" s="21">
        <f>xSUT!H24</f>
        <v>0</v>
      </c>
      <c r="M24" s="85">
        <v>1</v>
      </c>
      <c r="N24" s="6">
        <f t="shared" si="4"/>
        <v>0</v>
      </c>
      <c r="O24" s="6">
        <f t="shared" si="5"/>
        <v>0</v>
      </c>
      <c r="P24" s="21">
        <f>xSUT!H24</f>
        <v>0</v>
      </c>
      <c r="Q24" s="85">
        <v>1</v>
      </c>
      <c r="R24" s="6">
        <f t="shared" si="6"/>
        <v>0</v>
      </c>
      <c r="S24" s="6">
        <f t="shared" si="7"/>
        <v>0</v>
      </c>
      <c r="T24" s="21">
        <f>xSUT!J24</f>
        <v>0.11518640175001695</v>
      </c>
      <c r="U24" s="85">
        <v>1</v>
      </c>
      <c r="V24" s="6">
        <f t="shared" si="8"/>
        <v>0.11518640175001695</v>
      </c>
      <c r="W24" s="6">
        <f t="shared" si="9"/>
        <v>0.17476967576628746</v>
      </c>
      <c r="X24" s="1"/>
      <c r="Y24" s="32"/>
    </row>
    <row r="25" spans="1:25" x14ac:dyDescent="0.35">
      <c r="A25" s="2"/>
      <c r="B25" s="27" t="s">
        <v>934</v>
      </c>
      <c r="C25" s="16" t="s">
        <v>26</v>
      </c>
      <c r="D25" s="25">
        <f>xSUT!F25</f>
        <v>0</v>
      </c>
      <c r="E25" s="137">
        <v>1</v>
      </c>
      <c r="F25" s="25">
        <f t="shared" si="0"/>
        <v>0</v>
      </c>
      <c r="G25" s="25">
        <f t="shared" si="1"/>
        <v>0</v>
      </c>
      <c r="H25" s="194">
        <f>xSUT!G25</f>
        <v>0</v>
      </c>
      <c r="I25" s="137">
        <v>1</v>
      </c>
      <c r="J25" s="25">
        <f t="shared" si="2"/>
        <v>0</v>
      </c>
      <c r="K25" s="25">
        <f t="shared" si="3"/>
        <v>0</v>
      </c>
      <c r="L25" s="194">
        <f>xSUT!H25</f>
        <v>0</v>
      </c>
      <c r="M25" s="137">
        <v>1</v>
      </c>
      <c r="N25" s="25">
        <f t="shared" si="4"/>
        <v>0</v>
      </c>
      <c r="O25" s="25">
        <f t="shared" si="5"/>
        <v>0</v>
      </c>
      <c r="P25" s="194">
        <f>xSUT!H25</f>
        <v>0</v>
      </c>
      <c r="Q25" s="137">
        <v>1</v>
      </c>
      <c r="R25" s="25">
        <f t="shared" si="6"/>
        <v>0</v>
      </c>
      <c r="S25" s="25">
        <f t="shared" si="7"/>
        <v>0</v>
      </c>
      <c r="T25" s="194">
        <f>xSUT!J25</f>
        <v>3.1601273603151375E-2</v>
      </c>
      <c r="U25" s="137">
        <v>1</v>
      </c>
      <c r="V25" s="25">
        <f t="shared" si="8"/>
        <v>3.1601273603151375E-2</v>
      </c>
      <c r="W25" s="25">
        <f t="shared" si="9"/>
        <v>4.7947884971792622E-2</v>
      </c>
      <c r="X25" s="1"/>
      <c r="Y25" s="32"/>
    </row>
    <row r="26" spans="1:25" x14ac:dyDescent="0.35">
      <c r="A26" s="2"/>
      <c r="B26" s="27" t="s">
        <v>935</v>
      </c>
      <c r="C26" s="8" t="s">
        <v>74</v>
      </c>
      <c r="D26" s="6">
        <f>xSUT!F26</f>
        <v>0</v>
      </c>
      <c r="E26" s="85">
        <v>1</v>
      </c>
      <c r="F26" s="6">
        <f t="shared" si="0"/>
        <v>0</v>
      </c>
      <c r="G26" s="6">
        <f t="shared" si="1"/>
        <v>0</v>
      </c>
      <c r="H26" s="21">
        <f>xSUT!G26</f>
        <v>0</v>
      </c>
      <c r="I26" s="85">
        <v>1</v>
      </c>
      <c r="J26" s="6">
        <f t="shared" si="2"/>
        <v>0</v>
      </c>
      <c r="K26" s="6">
        <f t="shared" si="3"/>
        <v>0</v>
      </c>
      <c r="L26" s="21">
        <f>xSUT!H26</f>
        <v>0</v>
      </c>
      <c r="M26" s="85">
        <v>1</v>
      </c>
      <c r="N26" s="6">
        <f t="shared" si="4"/>
        <v>0</v>
      </c>
      <c r="O26" s="6">
        <f t="shared" si="5"/>
        <v>0</v>
      </c>
      <c r="P26" s="21">
        <f>xSUT!H26</f>
        <v>0</v>
      </c>
      <c r="Q26" s="85">
        <v>1</v>
      </c>
      <c r="R26" s="6">
        <f t="shared" si="6"/>
        <v>0</v>
      </c>
      <c r="S26" s="6">
        <f t="shared" si="7"/>
        <v>0</v>
      </c>
      <c r="T26" s="21">
        <f>xSUT!J26</f>
        <v>17.755354684798412</v>
      </c>
      <c r="U26" s="85">
        <v>1</v>
      </c>
      <c r="V26" s="6">
        <f t="shared" si="8"/>
        <v>17.755354684798412</v>
      </c>
      <c r="W26" s="6">
        <f t="shared" si="9"/>
        <v>26.939790932198257</v>
      </c>
      <c r="X26" s="1"/>
      <c r="Y26" s="32"/>
    </row>
    <row r="27" spans="1:25" x14ac:dyDescent="0.35">
      <c r="A27" s="2"/>
      <c r="B27" s="27" t="s">
        <v>936</v>
      </c>
      <c r="C27" s="8" t="s">
        <v>69</v>
      </c>
      <c r="D27" s="6">
        <f>xSUT!F27</f>
        <v>4.001776687800884E-14</v>
      </c>
      <c r="E27" s="85">
        <v>1</v>
      </c>
      <c r="F27" s="6">
        <f t="shared" si="0"/>
        <v>4.001776687800884E-14</v>
      </c>
      <c r="G27" s="6">
        <f t="shared" si="1"/>
        <v>3.9758412296805174E-14</v>
      </c>
      <c r="H27" s="21">
        <f>xSUT!G27</f>
        <v>0</v>
      </c>
      <c r="I27" s="85">
        <v>1</v>
      </c>
      <c r="J27" s="6">
        <f t="shared" si="2"/>
        <v>0</v>
      </c>
      <c r="K27" s="6">
        <f t="shared" si="3"/>
        <v>0</v>
      </c>
      <c r="L27" s="21">
        <f>xSUT!H27</f>
        <v>0</v>
      </c>
      <c r="M27" s="85">
        <v>1</v>
      </c>
      <c r="N27" s="6">
        <f t="shared" si="4"/>
        <v>0</v>
      </c>
      <c r="O27" s="6">
        <f t="shared" si="5"/>
        <v>0</v>
      </c>
      <c r="P27" s="21">
        <f>xSUT!H27</f>
        <v>0</v>
      </c>
      <c r="Q27" s="85">
        <v>1</v>
      </c>
      <c r="R27" s="6">
        <f t="shared" si="6"/>
        <v>0</v>
      </c>
      <c r="S27" s="6">
        <f t="shared" si="7"/>
        <v>0</v>
      </c>
      <c r="T27" s="21">
        <f>xSUT!J27</f>
        <v>1.5858632004509445</v>
      </c>
      <c r="U27" s="85">
        <v>1</v>
      </c>
      <c r="V27" s="6">
        <f t="shared" si="8"/>
        <v>1.5858632004509445</v>
      </c>
      <c r="W27" s="6">
        <f t="shared" si="9"/>
        <v>2.4061937272249048</v>
      </c>
      <c r="X27" s="1"/>
      <c r="Y27" s="32"/>
    </row>
    <row r="28" spans="1:25" x14ac:dyDescent="0.35">
      <c r="A28" s="2"/>
      <c r="B28" s="27" t="s">
        <v>937</v>
      </c>
      <c r="C28" s="8" t="s">
        <v>56</v>
      </c>
      <c r="D28" s="6">
        <f>xSUT!F28</f>
        <v>4.6382724661393606</v>
      </c>
      <c r="E28" s="85">
        <v>1</v>
      </c>
      <c r="F28" s="6">
        <f t="shared" si="0"/>
        <v>4.6382724661393606</v>
      </c>
      <c r="G28" s="6">
        <f t="shared" si="1"/>
        <v>4.6082118878809286</v>
      </c>
      <c r="H28" s="21">
        <f>xSUT!G28</f>
        <v>0</v>
      </c>
      <c r="I28" s="85">
        <v>1</v>
      </c>
      <c r="J28" s="6">
        <f t="shared" si="2"/>
        <v>0</v>
      </c>
      <c r="K28" s="6">
        <f t="shared" si="3"/>
        <v>0</v>
      </c>
      <c r="L28" s="21">
        <f>xSUT!H28</f>
        <v>0</v>
      </c>
      <c r="M28" s="85">
        <v>1</v>
      </c>
      <c r="N28" s="6">
        <f t="shared" si="4"/>
        <v>0</v>
      </c>
      <c r="O28" s="6">
        <f t="shared" si="5"/>
        <v>0</v>
      </c>
      <c r="P28" s="21">
        <f>xSUT!H28</f>
        <v>0</v>
      </c>
      <c r="Q28" s="85">
        <v>1</v>
      </c>
      <c r="R28" s="6">
        <f t="shared" si="6"/>
        <v>0</v>
      </c>
      <c r="S28" s="6">
        <f t="shared" si="7"/>
        <v>0</v>
      </c>
      <c r="T28" s="21">
        <f>xSUT!J28</f>
        <v>-3.2371679924008565E-2</v>
      </c>
      <c r="U28" s="85">
        <v>1</v>
      </c>
      <c r="V28" s="6">
        <f t="shared" si="8"/>
        <v>-3.2371679924008565E-2</v>
      </c>
      <c r="W28" s="6">
        <f t="shared" si="9"/>
        <v>-4.9116804747555046E-2</v>
      </c>
      <c r="X28" s="1"/>
      <c r="Y28" s="1"/>
    </row>
    <row r="29" spans="1:25" x14ac:dyDescent="0.35">
      <c r="A29" s="2"/>
      <c r="B29" s="27" t="s">
        <v>938</v>
      </c>
      <c r="C29" s="8" t="s">
        <v>52</v>
      </c>
      <c r="D29" s="6">
        <f>xSUT!F29</f>
        <v>4.801554811289094</v>
      </c>
      <c r="E29" s="85">
        <v>1</v>
      </c>
      <c r="F29" s="6">
        <f t="shared" si="0"/>
        <v>4.801554811289094</v>
      </c>
      <c r="G29" s="6">
        <f t="shared" si="1"/>
        <v>4.7704360024608912</v>
      </c>
      <c r="H29" s="21">
        <f>xSUT!G29</f>
        <v>0</v>
      </c>
      <c r="I29" s="85">
        <v>1</v>
      </c>
      <c r="J29" s="6">
        <f t="shared" si="2"/>
        <v>0</v>
      </c>
      <c r="K29" s="6">
        <f t="shared" si="3"/>
        <v>0</v>
      </c>
      <c r="L29" s="21">
        <f>xSUT!H29</f>
        <v>0</v>
      </c>
      <c r="M29" s="85">
        <v>1</v>
      </c>
      <c r="N29" s="6">
        <f t="shared" si="4"/>
        <v>0</v>
      </c>
      <c r="O29" s="6">
        <f t="shared" si="5"/>
        <v>0</v>
      </c>
      <c r="P29" s="21">
        <f>xSUT!H29</f>
        <v>0</v>
      </c>
      <c r="Q29" s="85">
        <v>1</v>
      </c>
      <c r="R29" s="6">
        <f t="shared" si="6"/>
        <v>0</v>
      </c>
      <c r="S29" s="6">
        <f t="shared" si="7"/>
        <v>0</v>
      </c>
      <c r="T29" s="21">
        <f>xSUT!J29</f>
        <v>0</v>
      </c>
      <c r="U29" s="85">
        <v>1</v>
      </c>
      <c r="V29" s="6">
        <f t="shared" si="8"/>
        <v>0</v>
      </c>
      <c r="W29" s="6">
        <f t="shared" si="9"/>
        <v>0</v>
      </c>
      <c r="X29" s="1"/>
      <c r="Y29" s="1"/>
    </row>
    <row r="30" spans="1:25" x14ac:dyDescent="0.35">
      <c r="A30" s="2"/>
      <c r="B30" s="27" t="s">
        <v>939</v>
      </c>
      <c r="C30" s="8" t="s">
        <v>900</v>
      </c>
      <c r="D30" s="6">
        <f>xSUT!F30</f>
        <v>0</v>
      </c>
      <c r="E30" s="85">
        <v>1</v>
      </c>
      <c r="F30" s="6">
        <f t="shared" si="0"/>
        <v>0</v>
      </c>
      <c r="G30" s="6">
        <f t="shared" si="1"/>
        <v>0</v>
      </c>
      <c r="H30" s="21">
        <f>xSUT!G30</f>
        <v>0</v>
      </c>
      <c r="I30" s="85">
        <v>1</v>
      </c>
      <c r="J30" s="6">
        <f t="shared" si="2"/>
        <v>0</v>
      </c>
      <c r="K30" s="6">
        <f t="shared" si="3"/>
        <v>0</v>
      </c>
      <c r="L30" s="21">
        <f>xSUT!H30</f>
        <v>0</v>
      </c>
      <c r="M30" s="85">
        <v>1</v>
      </c>
      <c r="N30" s="6">
        <f t="shared" si="4"/>
        <v>0</v>
      </c>
      <c r="O30" s="6">
        <f t="shared" si="5"/>
        <v>0</v>
      </c>
      <c r="P30" s="21">
        <f>xSUT!H30</f>
        <v>0</v>
      </c>
      <c r="Q30" s="85">
        <v>1</v>
      </c>
      <c r="R30" s="6">
        <f t="shared" si="6"/>
        <v>0</v>
      </c>
      <c r="S30" s="6">
        <f t="shared" si="7"/>
        <v>0</v>
      </c>
      <c r="T30" s="21">
        <f>xSUT!J30</f>
        <v>0</v>
      </c>
      <c r="U30" s="85">
        <v>1</v>
      </c>
      <c r="V30" s="6">
        <f t="shared" si="8"/>
        <v>0</v>
      </c>
      <c r="W30" s="6">
        <f t="shared" si="9"/>
        <v>0</v>
      </c>
      <c r="X30" s="1"/>
      <c r="Y30" s="1"/>
    </row>
    <row r="31" spans="1:25" x14ac:dyDescent="0.35">
      <c r="A31" s="2"/>
      <c r="B31" s="27" t="s">
        <v>940</v>
      </c>
      <c r="C31" s="16" t="s">
        <v>85</v>
      </c>
      <c r="D31" s="25">
        <f>xSUT!F31</f>
        <v>1.9545963422609209</v>
      </c>
      <c r="E31" s="137">
        <v>1</v>
      </c>
      <c r="F31" s="25">
        <f t="shared" si="0"/>
        <v>1.9545963422609209</v>
      </c>
      <c r="G31" s="25">
        <f t="shared" si="1"/>
        <v>1.9419286310087001</v>
      </c>
      <c r="H31" s="194">
        <f>xSUT!G31</f>
        <v>0</v>
      </c>
      <c r="I31" s="137">
        <v>1</v>
      </c>
      <c r="J31" s="25">
        <f t="shared" si="2"/>
        <v>0</v>
      </c>
      <c r="K31" s="25">
        <f t="shared" si="3"/>
        <v>0</v>
      </c>
      <c r="L31" s="194">
        <f>xSUT!H31</f>
        <v>0</v>
      </c>
      <c r="M31" s="137">
        <v>1</v>
      </c>
      <c r="N31" s="25">
        <f t="shared" si="4"/>
        <v>0</v>
      </c>
      <c r="O31" s="25">
        <f t="shared" si="5"/>
        <v>0</v>
      </c>
      <c r="P31" s="194">
        <f>xSUT!H31</f>
        <v>0</v>
      </c>
      <c r="Q31" s="137">
        <v>1</v>
      </c>
      <c r="R31" s="25">
        <f t="shared" si="6"/>
        <v>0</v>
      </c>
      <c r="S31" s="25">
        <f t="shared" si="7"/>
        <v>0</v>
      </c>
      <c r="T31" s="194">
        <f>xSUT!J31</f>
        <v>3.7597216999991652</v>
      </c>
      <c r="U31" s="137">
        <v>1</v>
      </c>
      <c r="V31" s="25">
        <f t="shared" si="8"/>
        <v>3.7597216999991652</v>
      </c>
      <c r="W31" s="25">
        <f t="shared" si="9"/>
        <v>5.7045391860262065</v>
      </c>
      <c r="X31" s="1"/>
      <c r="Y31" s="1"/>
    </row>
    <row r="32" spans="1:25" x14ac:dyDescent="0.35">
      <c r="A32" s="2"/>
      <c r="B32" s="27" t="s">
        <v>941</v>
      </c>
      <c r="C32" s="8" t="s">
        <v>88</v>
      </c>
      <c r="D32" s="6">
        <f>xSUT!F32</f>
        <v>0</v>
      </c>
      <c r="E32" s="85">
        <v>1</v>
      </c>
      <c r="F32" s="6">
        <f t="shared" si="0"/>
        <v>0</v>
      </c>
      <c r="G32" s="6">
        <f t="shared" si="1"/>
        <v>0</v>
      </c>
      <c r="H32" s="21">
        <f>xSUT!G32</f>
        <v>0</v>
      </c>
      <c r="I32" s="85">
        <v>1</v>
      </c>
      <c r="J32" s="6">
        <f t="shared" si="2"/>
        <v>0</v>
      </c>
      <c r="K32" s="6">
        <f t="shared" si="3"/>
        <v>0</v>
      </c>
      <c r="L32" s="21">
        <f>xSUT!H32</f>
        <v>27.118700489964862</v>
      </c>
      <c r="M32" s="85">
        <v>1</v>
      </c>
      <c r="N32" s="6">
        <f t="shared" si="4"/>
        <v>27.118700489964862</v>
      </c>
      <c r="O32" s="6">
        <f t="shared" si="5"/>
        <v>17.840985514836294</v>
      </c>
      <c r="P32" s="21">
        <f>xSUT!H32</f>
        <v>27.118700489964862</v>
      </c>
      <c r="Q32" s="85">
        <v>1</v>
      </c>
      <c r="R32" s="6">
        <f t="shared" si="6"/>
        <v>27.118700489964862</v>
      </c>
      <c r="S32" s="6">
        <f t="shared" si="7"/>
        <v>9.3932920602152148</v>
      </c>
      <c r="T32" s="21">
        <f>xSUT!J32</f>
        <v>0</v>
      </c>
      <c r="U32" s="85">
        <v>1</v>
      </c>
      <c r="V32" s="6">
        <f t="shared" si="8"/>
        <v>0</v>
      </c>
      <c r="W32" s="6">
        <f t="shared" si="9"/>
        <v>0</v>
      </c>
      <c r="X32" s="1"/>
      <c r="Y32" s="1"/>
    </row>
    <row r="33" spans="1:25" x14ac:dyDescent="0.35">
      <c r="A33" s="2"/>
      <c r="B33" s="27" t="s">
        <v>942</v>
      </c>
      <c r="C33" s="8" t="s">
        <v>100</v>
      </c>
      <c r="D33" s="6">
        <f>xSUT!F33</f>
        <v>0.10471320394792534</v>
      </c>
      <c r="E33" s="85">
        <v>1</v>
      </c>
      <c r="F33" s="6">
        <f t="shared" si="0"/>
        <v>0.10471320394792534</v>
      </c>
      <c r="G33" s="6">
        <f t="shared" si="1"/>
        <v>0.10403455915399676</v>
      </c>
      <c r="H33" s="21">
        <f>xSUT!G33</f>
        <v>0</v>
      </c>
      <c r="I33" s="85">
        <v>1</v>
      </c>
      <c r="J33" s="6">
        <f t="shared" si="2"/>
        <v>0</v>
      </c>
      <c r="K33" s="6">
        <f t="shared" si="3"/>
        <v>0</v>
      </c>
      <c r="L33" s="21">
        <f>xSUT!H33</f>
        <v>21.088646344376961</v>
      </c>
      <c r="M33" s="85">
        <v>1</v>
      </c>
      <c r="N33" s="6">
        <f t="shared" si="4"/>
        <v>21.088646344376961</v>
      </c>
      <c r="O33" s="6">
        <f t="shared" si="5"/>
        <v>13.873903511591985</v>
      </c>
      <c r="P33" s="21">
        <f>xSUT!H33</f>
        <v>21.088646344376961</v>
      </c>
      <c r="Q33" s="85">
        <v>1</v>
      </c>
      <c r="R33" s="6">
        <f t="shared" si="6"/>
        <v>21.088646344376961</v>
      </c>
      <c r="S33" s="6">
        <f t="shared" si="7"/>
        <v>7.3046204533519452</v>
      </c>
      <c r="T33" s="21">
        <f>xSUT!J33</f>
        <v>0</v>
      </c>
      <c r="U33" s="85">
        <v>1</v>
      </c>
      <c r="V33" s="6">
        <f t="shared" si="8"/>
        <v>0</v>
      </c>
      <c r="W33" s="6">
        <f t="shared" si="9"/>
        <v>0</v>
      </c>
      <c r="X33" s="1"/>
      <c r="Y33" s="1"/>
    </row>
    <row r="34" spans="1:25" x14ac:dyDescent="0.35">
      <c r="A34" s="2"/>
      <c r="B34" s="27" t="s">
        <v>943</v>
      </c>
      <c r="C34" s="8" t="s">
        <v>94</v>
      </c>
      <c r="D34" s="6">
        <f>xSUT!F34</f>
        <v>0.14318711497603448</v>
      </c>
      <c r="E34" s="85">
        <v>1</v>
      </c>
      <c r="F34" s="6">
        <f t="shared" si="0"/>
        <v>0.14318711497603448</v>
      </c>
      <c r="G34" s="6">
        <f t="shared" si="1"/>
        <v>0.14225912130883217</v>
      </c>
      <c r="H34" s="21">
        <f>xSUT!G34</f>
        <v>0</v>
      </c>
      <c r="I34" s="85">
        <v>1</v>
      </c>
      <c r="J34" s="6">
        <f t="shared" si="2"/>
        <v>0</v>
      </c>
      <c r="K34" s="6">
        <f t="shared" si="3"/>
        <v>0</v>
      </c>
      <c r="L34" s="21">
        <f>xSUT!H34</f>
        <v>0</v>
      </c>
      <c r="M34" s="85">
        <v>1</v>
      </c>
      <c r="N34" s="6">
        <f t="shared" si="4"/>
        <v>0</v>
      </c>
      <c r="O34" s="6">
        <f t="shared" si="5"/>
        <v>0</v>
      </c>
      <c r="P34" s="21">
        <f>xSUT!H34</f>
        <v>0</v>
      </c>
      <c r="Q34" s="85">
        <v>1</v>
      </c>
      <c r="R34" s="6">
        <f t="shared" si="6"/>
        <v>0</v>
      </c>
      <c r="S34" s="6">
        <f t="shared" si="7"/>
        <v>0</v>
      </c>
      <c r="T34" s="21">
        <f>xSUT!J34</f>
        <v>-3.0795683896443739E-2</v>
      </c>
      <c r="U34" s="85">
        <v>1</v>
      </c>
      <c r="V34" s="6">
        <f t="shared" si="8"/>
        <v>-3.0795683896443739E-2</v>
      </c>
      <c r="W34" s="6">
        <f t="shared" si="9"/>
        <v>-4.6725582254606379E-2</v>
      </c>
      <c r="X34" s="1"/>
      <c r="Y34" s="1"/>
    </row>
    <row r="35" spans="1:25" x14ac:dyDescent="0.35">
      <c r="A35" s="2"/>
      <c r="B35" s="27" t="s">
        <v>944</v>
      </c>
      <c r="C35" s="8" t="s">
        <v>103</v>
      </c>
      <c r="D35" s="6">
        <f>xSUT!F35</f>
        <v>7.7893372075945391E-2</v>
      </c>
      <c r="E35" s="85">
        <v>1</v>
      </c>
      <c r="F35" s="6">
        <f t="shared" si="0"/>
        <v>7.7893372075945391E-2</v>
      </c>
      <c r="G35" s="6">
        <f t="shared" si="1"/>
        <v>7.7388546233092076E-2</v>
      </c>
      <c r="H35" s="21">
        <f>xSUT!G35</f>
        <v>0</v>
      </c>
      <c r="I35" s="85">
        <v>1</v>
      </c>
      <c r="J35" s="6">
        <f t="shared" si="2"/>
        <v>0</v>
      </c>
      <c r="K35" s="6">
        <f t="shared" si="3"/>
        <v>0</v>
      </c>
      <c r="L35" s="21">
        <f>xSUT!H35</f>
        <v>0</v>
      </c>
      <c r="M35" s="85">
        <v>1</v>
      </c>
      <c r="N35" s="6">
        <f t="shared" si="4"/>
        <v>0</v>
      </c>
      <c r="O35" s="6">
        <f t="shared" si="5"/>
        <v>0</v>
      </c>
      <c r="P35" s="21">
        <f>xSUT!H35</f>
        <v>0</v>
      </c>
      <c r="Q35" s="85">
        <v>1</v>
      </c>
      <c r="R35" s="6">
        <f t="shared" si="6"/>
        <v>0</v>
      </c>
      <c r="S35" s="6">
        <f t="shared" si="7"/>
        <v>0</v>
      </c>
      <c r="T35" s="21">
        <f>xSUT!J35</f>
        <v>0</v>
      </c>
      <c r="U35" s="85">
        <v>1</v>
      </c>
      <c r="V35" s="6">
        <f t="shared" si="8"/>
        <v>0</v>
      </c>
      <c r="W35" s="6">
        <f t="shared" si="9"/>
        <v>0</v>
      </c>
      <c r="X35" s="1"/>
      <c r="Y35" s="1"/>
    </row>
    <row r="36" spans="1:25" x14ac:dyDescent="0.35">
      <c r="A36" s="2"/>
      <c r="B36" s="27" t="s">
        <v>945</v>
      </c>
      <c r="C36" s="8" t="s">
        <v>91</v>
      </c>
      <c r="D36" s="6">
        <f>xSUT!F36</f>
        <v>34.29692800734189</v>
      </c>
      <c r="E36" s="85">
        <v>1</v>
      </c>
      <c r="F36" s="6">
        <f t="shared" si="0"/>
        <v>34.29692800734189</v>
      </c>
      <c r="G36" s="6">
        <f t="shared" si="1"/>
        <v>34.074650101954703</v>
      </c>
      <c r="H36" s="21">
        <f>xSUT!G36</f>
        <v>0</v>
      </c>
      <c r="I36" s="85">
        <v>1</v>
      </c>
      <c r="J36" s="6">
        <f t="shared" si="2"/>
        <v>0</v>
      </c>
      <c r="K36" s="6">
        <f t="shared" si="3"/>
        <v>0</v>
      </c>
      <c r="L36" s="21">
        <f>xSUT!H36</f>
        <v>0</v>
      </c>
      <c r="M36" s="85">
        <v>1</v>
      </c>
      <c r="N36" s="6">
        <f t="shared" si="4"/>
        <v>0</v>
      </c>
      <c r="O36" s="6">
        <f t="shared" si="5"/>
        <v>0</v>
      </c>
      <c r="P36" s="21">
        <f>xSUT!H36</f>
        <v>0</v>
      </c>
      <c r="Q36" s="85">
        <v>1</v>
      </c>
      <c r="R36" s="6">
        <f t="shared" si="6"/>
        <v>0</v>
      </c>
      <c r="S36" s="6">
        <f t="shared" si="7"/>
        <v>0</v>
      </c>
      <c r="T36" s="21">
        <f>xSUT!J36</f>
        <v>0</v>
      </c>
      <c r="U36" s="85">
        <v>1</v>
      </c>
      <c r="V36" s="6">
        <f t="shared" si="8"/>
        <v>0</v>
      </c>
      <c r="W36" s="6">
        <f t="shared" si="9"/>
        <v>0</v>
      </c>
      <c r="X36" s="1"/>
      <c r="Y36" s="1"/>
    </row>
    <row r="37" spans="1:25" x14ac:dyDescent="0.35">
      <c r="A37" s="2"/>
      <c r="B37" s="27" t="s">
        <v>946</v>
      </c>
      <c r="C37" s="8" t="s">
        <v>97</v>
      </c>
      <c r="D37" s="6">
        <f>xSUT!F37</f>
        <v>4.048346886267594</v>
      </c>
      <c r="E37" s="85">
        <v>1</v>
      </c>
      <c r="F37" s="6">
        <f t="shared" si="0"/>
        <v>4.048346886267594</v>
      </c>
      <c r="G37" s="6">
        <f t="shared" si="1"/>
        <v>4.0221096073495621</v>
      </c>
      <c r="H37" s="21">
        <f>xSUT!G37</f>
        <v>0</v>
      </c>
      <c r="I37" s="85">
        <v>1</v>
      </c>
      <c r="J37" s="6">
        <f t="shared" si="2"/>
        <v>0</v>
      </c>
      <c r="K37" s="6">
        <f t="shared" si="3"/>
        <v>0</v>
      </c>
      <c r="L37" s="21">
        <f>xSUT!H37</f>
        <v>0</v>
      </c>
      <c r="M37" s="85">
        <v>1</v>
      </c>
      <c r="N37" s="6">
        <f t="shared" si="4"/>
        <v>0</v>
      </c>
      <c r="O37" s="6">
        <f t="shared" si="5"/>
        <v>0</v>
      </c>
      <c r="P37" s="21">
        <f>xSUT!H37</f>
        <v>0</v>
      </c>
      <c r="Q37" s="85">
        <v>1</v>
      </c>
      <c r="R37" s="6">
        <f t="shared" si="6"/>
        <v>0</v>
      </c>
      <c r="S37" s="6">
        <f t="shared" si="7"/>
        <v>0</v>
      </c>
      <c r="T37" s="21">
        <f>xSUT!J37</f>
        <v>7.778071779993804E-3</v>
      </c>
      <c r="U37" s="85">
        <v>1</v>
      </c>
      <c r="V37" s="6">
        <f t="shared" si="8"/>
        <v>7.778071779993804E-3</v>
      </c>
      <c r="W37" s="6">
        <f t="shared" si="9"/>
        <v>1.1801489259353723E-2</v>
      </c>
      <c r="X37" s="1"/>
      <c r="Y37" s="1"/>
    </row>
    <row r="38" spans="1:25" x14ac:dyDescent="0.35">
      <c r="A38" s="2"/>
      <c r="B38" s="27" t="s">
        <v>947</v>
      </c>
      <c r="C38" s="8" t="s">
        <v>901</v>
      </c>
      <c r="D38" s="6">
        <f>xSUT!F38</f>
        <v>1.3373136177610985</v>
      </c>
      <c r="E38" s="85">
        <v>1</v>
      </c>
      <c r="F38" s="6">
        <f t="shared" si="0"/>
        <v>1.3373136177610985</v>
      </c>
      <c r="G38" s="6">
        <f t="shared" si="1"/>
        <v>1.3286465071167264</v>
      </c>
      <c r="H38" s="21">
        <f>xSUT!G38</f>
        <v>0</v>
      </c>
      <c r="I38" s="85">
        <v>1</v>
      </c>
      <c r="J38" s="6">
        <f t="shared" si="2"/>
        <v>0</v>
      </c>
      <c r="K38" s="6">
        <f t="shared" si="3"/>
        <v>0</v>
      </c>
      <c r="L38" s="21">
        <f>xSUT!H38</f>
        <v>0</v>
      </c>
      <c r="M38" s="85">
        <v>1</v>
      </c>
      <c r="N38" s="6">
        <f t="shared" si="4"/>
        <v>0</v>
      </c>
      <c r="O38" s="6">
        <f t="shared" si="5"/>
        <v>0</v>
      </c>
      <c r="P38" s="21">
        <f>xSUT!H38</f>
        <v>0</v>
      </c>
      <c r="Q38" s="85">
        <v>1</v>
      </c>
      <c r="R38" s="6">
        <f t="shared" si="6"/>
        <v>0</v>
      </c>
      <c r="S38" s="6">
        <f t="shared" si="7"/>
        <v>0</v>
      </c>
      <c r="T38" s="21">
        <f>xSUT!J38</f>
        <v>4.7505721495177483E-2</v>
      </c>
      <c r="U38" s="85">
        <v>1</v>
      </c>
      <c r="V38" s="6">
        <f t="shared" si="8"/>
        <v>4.7505721495177483E-2</v>
      </c>
      <c r="W38" s="6">
        <f t="shared" si="9"/>
        <v>7.2079337635481799E-2</v>
      </c>
      <c r="X38" s="1"/>
      <c r="Y38" s="1"/>
    </row>
    <row r="39" spans="1:25" x14ac:dyDescent="0.35">
      <c r="A39" s="2"/>
      <c r="B39" s="27" t="s">
        <v>948</v>
      </c>
      <c r="C39" s="16" t="s">
        <v>902</v>
      </c>
      <c r="D39" s="25">
        <f>xSUT!F39</f>
        <v>0</v>
      </c>
      <c r="E39" s="137">
        <v>1</v>
      </c>
      <c r="F39" s="25">
        <f t="shared" si="0"/>
        <v>0</v>
      </c>
      <c r="G39" s="25">
        <f t="shared" si="1"/>
        <v>0</v>
      </c>
      <c r="H39" s="194">
        <f>xSUT!G39</f>
        <v>0</v>
      </c>
      <c r="I39" s="137">
        <v>1</v>
      </c>
      <c r="J39" s="25">
        <f t="shared" si="2"/>
        <v>0</v>
      </c>
      <c r="K39" s="25">
        <f t="shared" si="3"/>
        <v>0</v>
      </c>
      <c r="L39" s="194">
        <f>xSUT!H39</f>
        <v>0</v>
      </c>
      <c r="M39" s="137">
        <v>1</v>
      </c>
      <c r="N39" s="25">
        <f t="shared" si="4"/>
        <v>0</v>
      </c>
      <c r="O39" s="25">
        <f t="shared" si="5"/>
        <v>0</v>
      </c>
      <c r="P39" s="194">
        <f>xSUT!H39</f>
        <v>0</v>
      </c>
      <c r="Q39" s="137">
        <v>1</v>
      </c>
      <c r="R39" s="25">
        <f t="shared" si="6"/>
        <v>0</v>
      </c>
      <c r="S39" s="25">
        <f t="shared" si="7"/>
        <v>0</v>
      </c>
      <c r="T39" s="194">
        <f>xSUT!J39</f>
        <v>0</v>
      </c>
      <c r="U39" s="137">
        <v>1</v>
      </c>
      <c r="V39" s="25">
        <f t="shared" si="8"/>
        <v>0</v>
      </c>
      <c r="W39" s="25">
        <f t="shared" si="9"/>
        <v>0</v>
      </c>
      <c r="X39" s="1"/>
      <c r="Y39" s="1"/>
    </row>
    <row r="40" spans="1:25" x14ac:dyDescent="0.35">
      <c r="A40" s="2"/>
      <c r="B40" s="27" t="s">
        <v>949</v>
      </c>
      <c r="C40" s="8" t="s">
        <v>903</v>
      </c>
      <c r="D40" s="6">
        <f>xSUT!F40</f>
        <v>305.10010751850064</v>
      </c>
      <c r="E40" s="85">
        <v>1</v>
      </c>
      <c r="F40" s="6">
        <f t="shared" si="0"/>
        <v>305.10010751850064</v>
      </c>
      <c r="G40" s="6">
        <f t="shared" si="1"/>
        <v>303.12275803641</v>
      </c>
      <c r="H40" s="21">
        <f>xSUT!G40</f>
        <v>0</v>
      </c>
      <c r="I40" s="85">
        <v>1</v>
      </c>
      <c r="J40" s="6">
        <f t="shared" si="2"/>
        <v>0</v>
      </c>
      <c r="K40" s="6">
        <f t="shared" si="3"/>
        <v>0</v>
      </c>
      <c r="L40" s="21">
        <f>xSUT!H40</f>
        <v>0</v>
      </c>
      <c r="M40" s="85">
        <v>1</v>
      </c>
      <c r="N40" s="6">
        <f t="shared" si="4"/>
        <v>0</v>
      </c>
      <c r="O40" s="6">
        <f t="shared" si="5"/>
        <v>0</v>
      </c>
      <c r="P40" s="21">
        <f>xSUT!H40</f>
        <v>0</v>
      </c>
      <c r="Q40" s="85">
        <v>1</v>
      </c>
      <c r="R40" s="6">
        <f t="shared" si="6"/>
        <v>0</v>
      </c>
      <c r="S40" s="6">
        <f t="shared" si="7"/>
        <v>0</v>
      </c>
      <c r="T40" s="21">
        <f>xSUT!J40</f>
        <v>-2.1453255745404299E-4</v>
      </c>
      <c r="U40" s="85">
        <v>1</v>
      </c>
      <c r="V40" s="6">
        <f t="shared" si="8"/>
        <v>-2.1453255745404299E-4</v>
      </c>
      <c r="W40" s="6">
        <f t="shared" si="9"/>
        <v>-3.2550531085193845E-4</v>
      </c>
      <c r="X40" s="1"/>
      <c r="Y40" s="1"/>
    </row>
    <row r="41" spans="1:25" x14ac:dyDescent="0.35">
      <c r="A41" s="2"/>
      <c r="B41" s="27" t="s">
        <v>950</v>
      </c>
      <c r="C41" s="8" t="s">
        <v>904</v>
      </c>
      <c r="D41" s="6">
        <f>xSUT!F41</f>
        <v>53.544667041193719</v>
      </c>
      <c r="E41" s="85">
        <v>1</v>
      </c>
      <c r="F41" s="6">
        <f t="shared" si="0"/>
        <v>53.544667041193719</v>
      </c>
      <c r="G41" s="6">
        <f t="shared" si="1"/>
        <v>53.197644811330363</v>
      </c>
      <c r="H41" s="21">
        <f>xSUT!G41</f>
        <v>0</v>
      </c>
      <c r="I41" s="85">
        <v>1</v>
      </c>
      <c r="J41" s="6">
        <f t="shared" si="2"/>
        <v>0</v>
      </c>
      <c r="K41" s="6">
        <f t="shared" si="3"/>
        <v>0</v>
      </c>
      <c r="L41" s="21">
        <f>xSUT!H41</f>
        <v>0</v>
      </c>
      <c r="M41" s="85">
        <v>1</v>
      </c>
      <c r="N41" s="6">
        <f t="shared" si="4"/>
        <v>0</v>
      </c>
      <c r="O41" s="6">
        <f t="shared" si="5"/>
        <v>0</v>
      </c>
      <c r="P41" s="21">
        <f>xSUT!H41</f>
        <v>0</v>
      </c>
      <c r="Q41" s="85">
        <v>1</v>
      </c>
      <c r="R41" s="6">
        <f t="shared" si="6"/>
        <v>0</v>
      </c>
      <c r="S41" s="6">
        <f t="shared" si="7"/>
        <v>0</v>
      </c>
      <c r="T41" s="21">
        <f>xSUT!J41</f>
        <v>-6.0105328315910084E-5</v>
      </c>
      <c r="U41" s="85">
        <v>1</v>
      </c>
      <c r="V41" s="6">
        <f t="shared" si="8"/>
        <v>-6.0105328315910084E-5</v>
      </c>
      <c r="W41" s="6">
        <f t="shared" si="9"/>
        <v>-9.1196431019656529E-5</v>
      </c>
      <c r="X41" s="1"/>
      <c r="Y41" s="1"/>
    </row>
    <row r="42" spans="1:25" x14ac:dyDescent="0.35">
      <c r="A42" s="2"/>
      <c r="B42" s="27" t="s">
        <v>951</v>
      </c>
      <c r="C42" s="16" t="s">
        <v>106</v>
      </c>
      <c r="D42" s="25">
        <f>xSUT!F42</f>
        <v>0</v>
      </c>
      <c r="E42" s="137">
        <v>1</v>
      </c>
      <c r="F42" s="25">
        <f t="shared" si="0"/>
        <v>0</v>
      </c>
      <c r="G42" s="25">
        <f t="shared" si="1"/>
        <v>0</v>
      </c>
      <c r="H42" s="194">
        <f>xSUT!G42</f>
        <v>0</v>
      </c>
      <c r="I42" s="137">
        <v>1</v>
      </c>
      <c r="J42" s="25">
        <f t="shared" si="2"/>
        <v>0</v>
      </c>
      <c r="K42" s="25">
        <f t="shared" si="3"/>
        <v>0</v>
      </c>
      <c r="L42" s="194">
        <f>xSUT!H42</f>
        <v>2.7329998822622628</v>
      </c>
      <c r="M42" s="137">
        <v>1</v>
      </c>
      <c r="N42" s="25">
        <f t="shared" si="4"/>
        <v>2.7329998822622628</v>
      </c>
      <c r="O42" s="25">
        <f t="shared" si="5"/>
        <v>1.7979995512518567</v>
      </c>
      <c r="P42" s="194">
        <f>xSUT!H42</f>
        <v>2.7329998822622628</v>
      </c>
      <c r="Q42" s="137">
        <v>1</v>
      </c>
      <c r="R42" s="25">
        <f t="shared" si="6"/>
        <v>2.7329998822622628</v>
      </c>
      <c r="S42" s="25">
        <f t="shared" si="7"/>
        <v>0.94664809267401928</v>
      </c>
      <c r="T42" s="194">
        <f>xSUT!J42</f>
        <v>0</v>
      </c>
      <c r="U42" s="137">
        <v>1</v>
      </c>
      <c r="V42" s="25">
        <f t="shared" si="8"/>
        <v>0</v>
      </c>
      <c r="W42" s="25">
        <f t="shared" si="9"/>
        <v>0</v>
      </c>
      <c r="X42" s="1"/>
      <c r="Y42" s="1"/>
    </row>
    <row r="43" spans="1:25" x14ac:dyDescent="0.35">
      <c r="A43" s="2"/>
      <c r="B43" s="27" t="s">
        <v>952</v>
      </c>
      <c r="C43" s="16" t="s">
        <v>110</v>
      </c>
      <c r="D43" s="25">
        <f>xSUT!F43</f>
        <v>31.352082624891448</v>
      </c>
      <c r="E43" s="137">
        <v>1</v>
      </c>
      <c r="F43" s="25">
        <f t="shared" si="0"/>
        <v>31.352082624891448</v>
      </c>
      <c r="G43" s="25">
        <f t="shared" si="1"/>
        <v>31.148890220781812</v>
      </c>
      <c r="H43" s="194">
        <f>xSUT!G43</f>
        <v>0</v>
      </c>
      <c r="I43" s="137">
        <v>1</v>
      </c>
      <c r="J43" s="25">
        <f t="shared" si="2"/>
        <v>0</v>
      </c>
      <c r="K43" s="25">
        <f t="shared" si="3"/>
        <v>0</v>
      </c>
      <c r="L43" s="194">
        <f>xSUT!H43</f>
        <v>0</v>
      </c>
      <c r="M43" s="137">
        <v>1</v>
      </c>
      <c r="N43" s="25">
        <f t="shared" si="4"/>
        <v>0</v>
      </c>
      <c r="O43" s="25">
        <f t="shared" si="5"/>
        <v>0</v>
      </c>
      <c r="P43" s="194">
        <f>xSUT!H43</f>
        <v>0</v>
      </c>
      <c r="Q43" s="137">
        <v>1</v>
      </c>
      <c r="R43" s="25">
        <f t="shared" si="6"/>
        <v>0</v>
      </c>
      <c r="S43" s="25">
        <f t="shared" si="7"/>
        <v>0</v>
      </c>
      <c r="T43" s="194">
        <f>xSUT!J43</f>
        <v>-3.1853117641217066E-2</v>
      </c>
      <c r="U43" s="137">
        <v>1</v>
      </c>
      <c r="V43" s="25">
        <f t="shared" si="8"/>
        <v>-3.1853117641217066E-2</v>
      </c>
      <c r="W43" s="25">
        <f t="shared" si="9"/>
        <v>-4.8330002133260483E-2</v>
      </c>
      <c r="X43" s="1"/>
      <c r="Y43" s="1"/>
    </row>
    <row r="44" spans="1:25" x14ac:dyDescent="0.35">
      <c r="A44" s="2"/>
      <c r="B44" s="27" t="s">
        <v>827</v>
      </c>
      <c r="C44" s="8" t="s">
        <v>113</v>
      </c>
      <c r="D44" s="6">
        <f>xSUT!F44</f>
        <v>0</v>
      </c>
      <c r="E44" s="85">
        <v>1</v>
      </c>
      <c r="F44" s="6">
        <f t="shared" si="0"/>
        <v>0</v>
      </c>
      <c r="G44" s="6">
        <f t="shared" si="1"/>
        <v>0</v>
      </c>
      <c r="H44" s="21">
        <f>xSUT!G44</f>
        <v>0</v>
      </c>
      <c r="I44" s="85">
        <v>1</v>
      </c>
      <c r="J44" s="6">
        <f t="shared" si="2"/>
        <v>0</v>
      </c>
      <c r="K44" s="6">
        <f t="shared" si="3"/>
        <v>0</v>
      </c>
      <c r="L44" s="21">
        <f>xSUT!H44</f>
        <v>0</v>
      </c>
      <c r="M44" s="85">
        <v>1</v>
      </c>
      <c r="N44" s="6">
        <f t="shared" si="4"/>
        <v>0</v>
      </c>
      <c r="O44" s="6">
        <f t="shared" si="5"/>
        <v>0</v>
      </c>
      <c r="P44" s="21">
        <f>xSUT!H44</f>
        <v>0</v>
      </c>
      <c r="Q44" s="85">
        <v>1</v>
      </c>
      <c r="R44" s="6">
        <f t="shared" si="6"/>
        <v>0</v>
      </c>
      <c r="S44" s="6">
        <f t="shared" si="7"/>
        <v>0</v>
      </c>
      <c r="T44" s="21">
        <f>xSUT!J44</f>
        <v>0.19006580120331951</v>
      </c>
      <c r="U44" s="85">
        <v>1</v>
      </c>
      <c r="V44" s="6">
        <f t="shared" si="8"/>
        <v>0.19006580120331951</v>
      </c>
      <c r="W44" s="6">
        <f t="shared" si="9"/>
        <v>0.2883824648212775</v>
      </c>
      <c r="X44" s="1"/>
      <c r="Y44" s="1"/>
    </row>
    <row r="45" spans="1:25" x14ac:dyDescent="0.35">
      <c r="A45" s="2"/>
      <c r="B45" s="27" t="s">
        <v>828</v>
      </c>
      <c r="C45" s="8" t="s">
        <v>475</v>
      </c>
      <c r="D45" s="6">
        <f>xSUT!F45</f>
        <v>1.3096723705530166E-13</v>
      </c>
      <c r="E45" s="85">
        <v>1</v>
      </c>
      <c r="F45" s="6">
        <f t="shared" si="0"/>
        <v>1.3096723705530166E-13</v>
      </c>
      <c r="G45" s="6">
        <f t="shared" si="1"/>
        <v>1.3011844024408965E-13</v>
      </c>
      <c r="H45" s="21">
        <f>xSUT!G45</f>
        <v>0</v>
      </c>
      <c r="I45" s="85">
        <v>1</v>
      </c>
      <c r="J45" s="6">
        <f t="shared" si="2"/>
        <v>0</v>
      </c>
      <c r="K45" s="6">
        <f t="shared" si="3"/>
        <v>0</v>
      </c>
      <c r="L45" s="21">
        <f>xSUT!H45</f>
        <v>0</v>
      </c>
      <c r="M45" s="85">
        <v>1</v>
      </c>
      <c r="N45" s="6">
        <f t="shared" si="4"/>
        <v>0</v>
      </c>
      <c r="O45" s="6">
        <f t="shared" si="5"/>
        <v>0</v>
      </c>
      <c r="P45" s="21">
        <f>xSUT!H45</f>
        <v>0</v>
      </c>
      <c r="Q45" s="85">
        <v>1</v>
      </c>
      <c r="R45" s="6">
        <f t="shared" si="6"/>
        <v>0</v>
      </c>
      <c r="S45" s="6">
        <f t="shared" si="7"/>
        <v>0</v>
      </c>
      <c r="T45" s="21">
        <f>xSUT!J45</f>
        <v>0</v>
      </c>
      <c r="U45" s="85">
        <v>1</v>
      </c>
      <c r="V45" s="6">
        <f t="shared" si="8"/>
        <v>0</v>
      </c>
      <c r="W45" s="6">
        <f t="shared" si="9"/>
        <v>0</v>
      </c>
      <c r="X45" s="1"/>
      <c r="Y45" s="1"/>
    </row>
    <row r="46" spans="1:25" x14ac:dyDescent="0.35">
      <c r="A46" s="2"/>
      <c r="B46" s="27" t="s">
        <v>829</v>
      </c>
      <c r="C46" s="16" t="s">
        <v>116</v>
      </c>
      <c r="D46" s="25">
        <f>xSUT!F46</f>
        <v>0</v>
      </c>
      <c r="E46" s="137">
        <v>1</v>
      </c>
      <c r="F46" s="25">
        <f t="shared" si="0"/>
        <v>0</v>
      </c>
      <c r="G46" s="25">
        <f t="shared" si="1"/>
        <v>0</v>
      </c>
      <c r="H46" s="194">
        <f>xSUT!G46</f>
        <v>0</v>
      </c>
      <c r="I46" s="137">
        <v>1</v>
      </c>
      <c r="J46" s="25">
        <f t="shared" si="2"/>
        <v>0</v>
      </c>
      <c r="K46" s="25">
        <f t="shared" si="3"/>
        <v>0</v>
      </c>
      <c r="L46" s="194">
        <f>xSUT!H46</f>
        <v>0</v>
      </c>
      <c r="M46" s="137">
        <v>1</v>
      </c>
      <c r="N46" s="25">
        <f t="shared" si="4"/>
        <v>0</v>
      </c>
      <c r="O46" s="25">
        <f t="shared" si="5"/>
        <v>0</v>
      </c>
      <c r="P46" s="194">
        <f>xSUT!H46</f>
        <v>0</v>
      </c>
      <c r="Q46" s="137">
        <v>1</v>
      </c>
      <c r="R46" s="25">
        <f t="shared" si="6"/>
        <v>0</v>
      </c>
      <c r="S46" s="25">
        <f t="shared" si="7"/>
        <v>0</v>
      </c>
      <c r="T46" s="194">
        <f>xSUT!J46</f>
        <v>-0.36837575283287471</v>
      </c>
      <c r="U46" s="137">
        <v>1</v>
      </c>
      <c r="V46" s="25">
        <f t="shared" si="8"/>
        <v>-0.36837575283287471</v>
      </c>
      <c r="W46" s="25">
        <f t="shared" si="9"/>
        <v>-0.55892804970578136</v>
      </c>
      <c r="X46" s="1"/>
      <c r="Y46" s="1"/>
    </row>
    <row r="47" spans="1:25" x14ac:dyDescent="0.35">
      <c r="A47" s="2"/>
      <c r="B47" s="27" t="s">
        <v>830</v>
      </c>
      <c r="C47" s="8" t="s">
        <v>118</v>
      </c>
      <c r="D47" s="6">
        <f>xSUT!F47</f>
        <v>80.248726388330311</v>
      </c>
      <c r="E47" s="85">
        <v>1</v>
      </c>
      <c r="F47" s="6">
        <f t="shared" si="0"/>
        <v>80.248726388330311</v>
      </c>
      <c r="G47" s="6">
        <f t="shared" si="1"/>
        <v>79.728635527487938</v>
      </c>
      <c r="H47" s="21">
        <f>xSUT!G47</f>
        <v>0</v>
      </c>
      <c r="I47" s="85">
        <v>1</v>
      </c>
      <c r="J47" s="6">
        <f t="shared" si="2"/>
        <v>0</v>
      </c>
      <c r="K47" s="6">
        <f t="shared" si="3"/>
        <v>0</v>
      </c>
      <c r="L47" s="21">
        <f>xSUT!H47</f>
        <v>0</v>
      </c>
      <c r="M47" s="85">
        <v>1</v>
      </c>
      <c r="N47" s="6">
        <f t="shared" si="4"/>
        <v>0</v>
      </c>
      <c r="O47" s="6">
        <f t="shared" si="5"/>
        <v>0</v>
      </c>
      <c r="P47" s="21">
        <f>xSUT!H47</f>
        <v>0</v>
      </c>
      <c r="Q47" s="85">
        <v>1</v>
      </c>
      <c r="R47" s="6">
        <f t="shared" si="6"/>
        <v>0</v>
      </c>
      <c r="S47" s="6">
        <f t="shared" si="7"/>
        <v>0</v>
      </c>
      <c r="T47" s="21">
        <f>xSUT!J47</f>
        <v>1.305702310160777E-2</v>
      </c>
      <c r="U47" s="85">
        <v>1</v>
      </c>
      <c r="V47" s="6">
        <f t="shared" si="8"/>
        <v>1.305702310160777E-2</v>
      </c>
      <c r="W47" s="6">
        <f t="shared" si="9"/>
        <v>1.9811120577352175E-2</v>
      </c>
      <c r="X47" s="1"/>
      <c r="Y47" s="1"/>
    </row>
    <row r="48" spans="1:25" x14ac:dyDescent="0.35">
      <c r="A48" s="2"/>
      <c r="B48" s="27" t="s">
        <v>831</v>
      </c>
      <c r="C48" s="8" t="s">
        <v>120</v>
      </c>
      <c r="D48" s="6">
        <f>xSUT!F48</f>
        <v>10.544720747336886</v>
      </c>
      <c r="E48" s="85">
        <v>1</v>
      </c>
      <c r="F48" s="6">
        <f t="shared" si="0"/>
        <v>10.544720747336886</v>
      </c>
      <c r="G48" s="6">
        <f t="shared" si="1"/>
        <v>10.476380561297219</v>
      </c>
      <c r="H48" s="21">
        <f>xSUT!G48</f>
        <v>0</v>
      </c>
      <c r="I48" s="85">
        <v>1</v>
      </c>
      <c r="J48" s="6">
        <f t="shared" si="2"/>
        <v>0</v>
      </c>
      <c r="K48" s="6">
        <f t="shared" si="3"/>
        <v>0</v>
      </c>
      <c r="L48" s="21">
        <f>xSUT!H48</f>
        <v>0</v>
      </c>
      <c r="M48" s="85">
        <v>1</v>
      </c>
      <c r="N48" s="6">
        <f t="shared" si="4"/>
        <v>0</v>
      </c>
      <c r="O48" s="6">
        <f t="shared" si="5"/>
        <v>0</v>
      </c>
      <c r="P48" s="21">
        <f>xSUT!H48</f>
        <v>0</v>
      </c>
      <c r="Q48" s="85">
        <v>1</v>
      </c>
      <c r="R48" s="6">
        <f t="shared" si="6"/>
        <v>0</v>
      </c>
      <c r="S48" s="6">
        <f t="shared" si="7"/>
        <v>0</v>
      </c>
      <c r="T48" s="21">
        <f>xSUT!J48</f>
        <v>-0.18039827977668951</v>
      </c>
      <c r="U48" s="85">
        <v>1</v>
      </c>
      <c r="V48" s="6">
        <f t="shared" si="8"/>
        <v>-0.18039827977668951</v>
      </c>
      <c r="W48" s="6">
        <f t="shared" si="9"/>
        <v>-0.27371415710850955</v>
      </c>
      <c r="X48" s="1"/>
      <c r="Y48" s="1"/>
    </row>
    <row r="49" spans="1:25" x14ac:dyDescent="0.35">
      <c r="A49" s="2"/>
      <c r="B49" s="27" t="s">
        <v>832</v>
      </c>
      <c r="C49" s="8" t="s">
        <v>124</v>
      </c>
      <c r="D49" s="6">
        <f>xSUT!F49</f>
        <v>23.770782858114167</v>
      </c>
      <c r="E49" s="85">
        <v>1</v>
      </c>
      <c r="F49" s="6">
        <f t="shared" si="0"/>
        <v>23.770782858114167</v>
      </c>
      <c r="G49" s="6">
        <f t="shared" si="1"/>
        <v>23.616724750578001</v>
      </c>
      <c r="H49" s="21">
        <f>xSUT!G49</f>
        <v>0</v>
      </c>
      <c r="I49" s="85">
        <v>1</v>
      </c>
      <c r="J49" s="6">
        <f t="shared" si="2"/>
        <v>0</v>
      </c>
      <c r="K49" s="6">
        <f t="shared" si="3"/>
        <v>0</v>
      </c>
      <c r="L49" s="21">
        <f>xSUT!H49</f>
        <v>0</v>
      </c>
      <c r="M49" s="85">
        <v>1</v>
      </c>
      <c r="N49" s="6">
        <f t="shared" si="4"/>
        <v>0</v>
      </c>
      <c r="O49" s="6">
        <f t="shared" si="5"/>
        <v>0</v>
      </c>
      <c r="P49" s="21">
        <f>xSUT!H49</f>
        <v>0</v>
      </c>
      <c r="Q49" s="85">
        <v>1</v>
      </c>
      <c r="R49" s="6">
        <f t="shared" si="6"/>
        <v>0</v>
      </c>
      <c r="S49" s="6">
        <f t="shared" si="7"/>
        <v>0</v>
      </c>
      <c r="T49" s="21">
        <f>xSUT!J49</f>
        <v>0.12565310875259561</v>
      </c>
      <c r="U49" s="85">
        <v>1</v>
      </c>
      <c r="V49" s="6">
        <f t="shared" si="8"/>
        <v>0.12565310875259561</v>
      </c>
      <c r="W49" s="6">
        <f t="shared" si="9"/>
        <v>0.1906505693560652</v>
      </c>
      <c r="X49" s="1"/>
      <c r="Y49" s="1"/>
    </row>
    <row r="50" spans="1:25" x14ac:dyDescent="0.35">
      <c r="A50" s="2"/>
      <c r="B50" s="27" t="s">
        <v>833</v>
      </c>
      <c r="C50" s="8" t="s">
        <v>126</v>
      </c>
      <c r="D50" s="6">
        <f>xSUT!F50</f>
        <v>78.378673957803969</v>
      </c>
      <c r="E50" s="85">
        <v>1</v>
      </c>
      <c r="F50" s="6">
        <f t="shared" si="0"/>
        <v>78.378673957803969</v>
      </c>
      <c r="G50" s="6">
        <f t="shared" si="1"/>
        <v>77.870702880317481</v>
      </c>
      <c r="H50" s="21">
        <f>xSUT!G50</f>
        <v>0</v>
      </c>
      <c r="I50" s="85">
        <v>1</v>
      </c>
      <c r="J50" s="6">
        <f t="shared" si="2"/>
        <v>0</v>
      </c>
      <c r="K50" s="6">
        <f t="shared" si="3"/>
        <v>0</v>
      </c>
      <c r="L50" s="21">
        <f>xSUT!H50</f>
        <v>0</v>
      </c>
      <c r="M50" s="85">
        <v>1</v>
      </c>
      <c r="N50" s="6">
        <f t="shared" si="4"/>
        <v>0</v>
      </c>
      <c r="O50" s="6">
        <f t="shared" si="5"/>
        <v>0</v>
      </c>
      <c r="P50" s="21">
        <f>xSUT!H50</f>
        <v>0</v>
      </c>
      <c r="Q50" s="85">
        <v>1</v>
      </c>
      <c r="R50" s="6">
        <f t="shared" si="6"/>
        <v>0</v>
      </c>
      <c r="S50" s="6">
        <f t="shared" si="7"/>
        <v>0</v>
      </c>
      <c r="T50" s="21">
        <f>xSUT!J50</f>
        <v>-0.97568282879036539</v>
      </c>
      <c r="U50" s="85">
        <v>1</v>
      </c>
      <c r="V50" s="6">
        <f t="shared" si="8"/>
        <v>-0.97568282879036539</v>
      </c>
      <c r="W50" s="6">
        <f t="shared" si="9"/>
        <v>-1.4803810957520536</v>
      </c>
      <c r="X50" s="1"/>
      <c r="Y50" s="1"/>
    </row>
    <row r="51" spans="1:25" x14ac:dyDescent="0.35">
      <c r="A51" s="2"/>
      <c r="B51" s="27" t="s">
        <v>834</v>
      </c>
      <c r="C51" s="8" t="s">
        <v>122</v>
      </c>
      <c r="D51" s="6">
        <f>xSUT!F51</f>
        <v>13.995770914562518</v>
      </c>
      <c r="E51" s="85">
        <v>1</v>
      </c>
      <c r="F51" s="6">
        <f t="shared" si="0"/>
        <v>13.995770914562518</v>
      </c>
      <c r="G51" s="6">
        <f t="shared" si="1"/>
        <v>13.905064521193937</v>
      </c>
      <c r="H51" s="21">
        <f>xSUT!G51</f>
        <v>0</v>
      </c>
      <c r="I51" s="85">
        <v>1</v>
      </c>
      <c r="J51" s="6">
        <f t="shared" si="2"/>
        <v>0</v>
      </c>
      <c r="K51" s="6">
        <f t="shared" si="3"/>
        <v>0</v>
      </c>
      <c r="L51" s="21">
        <f>xSUT!H51</f>
        <v>0</v>
      </c>
      <c r="M51" s="85">
        <v>1</v>
      </c>
      <c r="N51" s="6">
        <f t="shared" si="4"/>
        <v>0</v>
      </c>
      <c r="O51" s="6">
        <f t="shared" si="5"/>
        <v>0</v>
      </c>
      <c r="P51" s="21">
        <f>xSUT!H51</f>
        <v>0</v>
      </c>
      <c r="Q51" s="85">
        <v>1</v>
      </c>
      <c r="R51" s="6">
        <f t="shared" si="6"/>
        <v>0</v>
      </c>
      <c r="S51" s="6">
        <f t="shared" si="7"/>
        <v>0</v>
      </c>
      <c r="T51" s="21">
        <f>xSUT!J51</f>
        <v>-0.23061128765270891</v>
      </c>
      <c r="U51" s="85">
        <v>1</v>
      </c>
      <c r="V51" s="6">
        <f t="shared" si="8"/>
        <v>-0.23061128765270891</v>
      </c>
      <c r="W51" s="6">
        <f t="shared" si="9"/>
        <v>-0.34990119804748621</v>
      </c>
      <c r="X51" s="1"/>
      <c r="Y51" s="1"/>
    </row>
    <row r="52" spans="1:25" x14ac:dyDescent="0.35">
      <c r="A52" s="2"/>
      <c r="B52" s="27" t="s">
        <v>835</v>
      </c>
      <c r="C52" s="8" t="s">
        <v>128</v>
      </c>
      <c r="D52" s="6">
        <f>xSUT!F52</f>
        <v>357.13796308992494</v>
      </c>
      <c r="E52" s="85">
        <v>1</v>
      </c>
      <c r="F52" s="6">
        <f t="shared" si="0"/>
        <v>357.13796308992494</v>
      </c>
      <c r="G52" s="6">
        <f t="shared" si="1"/>
        <v>354.82335700179715</v>
      </c>
      <c r="H52" s="21">
        <f>xSUT!G52</f>
        <v>0</v>
      </c>
      <c r="I52" s="85">
        <v>1</v>
      </c>
      <c r="J52" s="6">
        <f t="shared" si="2"/>
        <v>0</v>
      </c>
      <c r="K52" s="6">
        <f t="shared" si="3"/>
        <v>0</v>
      </c>
      <c r="L52" s="21">
        <f>xSUT!H52</f>
        <v>0</v>
      </c>
      <c r="M52" s="85">
        <v>1</v>
      </c>
      <c r="N52" s="6">
        <f t="shared" si="4"/>
        <v>0</v>
      </c>
      <c r="O52" s="6">
        <f t="shared" si="5"/>
        <v>0</v>
      </c>
      <c r="P52" s="21">
        <f>xSUT!H52</f>
        <v>0</v>
      </c>
      <c r="Q52" s="85">
        <v>1</v>
      </c>
      <c r="R52" s="6">
        <f t="shared" si="6"/>
        <v>0</v>
      </c>
      <c r="S52" s="6">
        <f t="shared" si="7"/>
        <v>0</v>
      </c>
      <c r="T52" s="21">
        <f>xSUT!J52</f>
        <v>3.9840999094646898</v>
      </c>
      <c r="U52" s="85">
        <v>1</v>
      </c>
      <c r="V52" s="6">
        <f t="shared" si="8"/>
        <v>3.9840999094646898</v>
      </c>
      <c r="W52" s="6">
        <f t="shared" si="9"/>
        <v>6.0449830780267142</v>
      </c>
      <c r="X52" s="1"/>
      <c r="Y52" s="1"/>
    </row>
    <row r="53" spans="1:25" x14ac:dyDescent="0.35">
      <c r="A53" s="2"/>
      <c r="B53" s="27" t="s">
        <v>836</v>
      </c>
      <c r="C53" s="8" t="s">
        <v>488</v>
      </c>
      <c r="D53" s="6">
        <f>xSUT!F53</f>
        <v>70.193538407861922</v>
      </c>
      <c r="E53" s="85">
        <v>1</v>
      </c>
      <c r="F53" s="6">
        <f t="shared" si="0"/>
        <v>70.193538407861922</v>
      </c>
      <c r="G53" s="6">
        <f t="shared" si="1"/>
        <v>69.738615078120134</v>
      </c>
      <c r="H53" s="21">
        <f>xSUT!G53</f>
        <v>0</v>
      </c>
      <c r="I53" s="85">
        <v>1</v>
      </c>
      <c r="J53" s="6">
        <f t="shared" si="2"/>
        <v>0</v>
      </c>
      <c r="K53" s="6">
        <f t="shared" si="3"/>
        <v>0</v>
      </c>
      <c r="L53" s="21">
        <f>xSUT!H53</f>
        <v>0</v>
      </c>
      <c r="M53" s="85">
        <v>1</v>
      </c>
      <c r="N53" s="6">
        <f t="shared" si="4"/>
        <v>0</v>
      </c>
      <c r="O53" s="6">
        <f t="shared" si="5"/>
        <v>0</v>
      </c>
      <c r="P53" s="21">
        <f>xSUT!H53</f>
        <v>0</v>
      </c>
      <c r="Q53" s="85">
        <v>1</v>
      </c>
      <c r="R53" s="6">
        <f t="shared" si="6"/>
        <v>0</v>
      </c>
      <c r="S53" s="6">
        <f t="shared" si="7"/>
        <v>0</v>
      </c>
      <c r="T53" s="21">
        <f>xSUT!J53</f>
        <v>5.3671153771452422E-2</v>
      </c>
      <c r="U53" s="85">
        <v>1</v>
      </c>
      <c r="V53" s="6">
        <f t="shared" si="8"/>
        <v>5.3671153771452422E-2</v>
      </c>
      <c r="W53" s="6">
        <f t="shared" si="9"/>
        <v>8.1434006099056891E-2</v>
      </c>
      <c r="X53" s="1"/>
      <c r="Y53" s="1"/>
    </row>
    <row r="54" spans="1:25" x14ac:dyDescent="0.35">
      <c r="A54" s="2"/>
      <c r="B54" s="27" t="s">
        <v>837</v>
      </c>
      <c r="C54" s="8" t="s">
        <v>136</v>
      </c>
      <c r="D54" s="6">
        <f>xSUT!F54</f>
        <v>0</v>
      </c>
      <c r="E54" s="85">
        <v>1</v>
      </c>
      <c r="F54" s="6">
        <f t="shared" si="0"/>
        <v>0</v>
      </c>
      <c r="G54" s="6">
        <f t="shared" si="1"/>
        <v>0</v>
      </c>
      <c r="H54" s="21">
        <f>xSUT!G54</f>
        <v>0</v>
      </c>
      <c r="I54" s="85">
        <v>1</v>
      </c>
      <c r="J54" s="6">
        <f t="shared" si="2"/>
        <v>0</v>
      </c>
      <c r="K54" s="6">
        <f t="shared" si="3"/>
        <v>0</v>
      </c>
      <c r="L54" s="21">
        <f>xSUT!H54</f>
        <v>0</v>
      </c>
      <c r="M54" s="85">
        <v>1</v>
      </c>
      <c r="N54" s="6">
        <f t="shared" si="4"/>
        <v>0</v>
      </c>
      <c r="O54" s="6">
        <f t="shared" si="5"/>
        <v>0</v>
      </c>
      <c r="P54" s="21">
        <f>xSUT!H54</f>
        <v>0</v>
      </c>
      <c r="Q54" s="85">
        <v>1</v>
      </c>
      <c r="R54" s="6">
        <f t="shared" si="6"/>
        <v>0</v>
      </c>
      <c r="S54" s="6">
        <f t="shared" si="7"/>
        <v>0</v>
      </c>
      <c r="T54" s="21">
        <f>xSUT!J54</f>
        <v>-2.0008883439004421E-13</v>
      </c>
      <c r="U54" s="85">
        <v>1</v>
      </c>
      <c r="V54" s="6">
        <f t="shared" si="8"/>
        <v>-2.0008883439004421E-13</v>
      </c>
      <c r="W54" s="6">
        <f t="shared" si="9"/>
        <v>-3.0359018234370077E-13</v>
      </c>
      <c r="X54" s="1"/>
      <c r="Y54" s="1"/>
    </row>
    <row r="55" spans="1:25" x14ac:dyDescent="0.35">
      <c r="A55" s="2"/>
      <c r="B55" s="27" t="s">
        <v>838</v>
      </c>
      <c r="C55" s="16" t="s">
        <v>133</v>
      </c>
      <c r="D55" s="25">
        <f>xSUT!F55</f>
        <v>124.20120738175655</v>
      </c>
      <c r="E55" s="137">
        <v>1</v>
      </c>
      <c r="F55" s="25">
        <f t="shared" si="0"/>
        <v>124.20120738175655</v>
      </c>
      <c r="G55" s="25">
        <f t="shared" si="1"/>
        <v>123.39626111317335</v>
      </c>
      <c r="H55" s="194">
        <f>xSUT!G55</f>
        <v>0</v>
      </c>
      <c r="I55" s="137">
        <v>1</v>
      </c>
      <c r="J55" s="25">
        <f t="shared" si="2"/>
        <v>0</v>
      </c>
      <c r="K55" s="25">
        <f t="shared" si="3"/>
        <v>0</v>
      </c>
      <c r="L55" s="194">
        <f>xSUT!H55</f>
        <v>0</v>
      </c>
      <c r="M55" s="137">
        <v>1</v>
      </c>
      <c r="N55" s="25">
        <f t="shared" si="4"/>
        <v>0</v>
      </c>
      <c r="O55" s="25">
        <f t="shared" si="5"/>
        <v>0</v>
      </c>
      <c r="P55" s="194">
        <f>xSUT!H55</f>
        <v>0</v>
      </c>
      <c r="Q55" s="137">
        <v>1</v>
      </c>
      <c r="R55" s="25">
        <f t="shared" si="6"/>
        <v>0</v>
      </c>
      <c r="S55" s="25">
        <f t="shared" si="7"/>
        <v>0</v>
      </c>
      <c r="T55" s="194">
        <f>xSUT!J55</f>
        <v>7.280347707538974</v>
      </c>
      <c r="U55" s="137">
        <v>1</v>
      </c>
      <c r="V55" s="25">
        <f t="shared" si="8"/>
        <v>7.280347707538974</v>
      </c>
      <c r="W55" s="25">
        <f t="shared" si="9"/>
        <v>11.046303981904128</v>
      </c>
      <c r="X55" s="1"/>
      <c r="Y55" s="1"/>
    </row>
    <row r="56" spans="1:25" x14ac:dyDescent="0.35">
      <c r="A56" s="2"/>
      <c r="B56" s="27" t="s">
        <v>839</v>
      </c>
      <c r="C56" s="8" t="s">
        <v>492</v>
      </c>
      <c r="D56" s="6">
        <f>xSUT!F56</f>
        <v>277.27478528525995</v>
      </c>
      <c r="E56" s="85">
        <v>1</v>
      </c>
      <c r="F56" s="6">
        <f t="shared" si="0"/>
        <v>277.27478528525995</v>
      </c>
      <c r="G56" s="6">
        <f t="shared" si="1"/>
        <v>275.47777132305623</v>
      </c>
      <c r="H56" s="21">
        <f>xSUT!G56</f>
        <v>0</v>
      </c>
      <c r="I56" s="85">
        <v>1</v>
      </c>
      <c r="J56" s="6">
        <f t="shared" si="2"/>
        <v>0</v>
      </c>
      <c r="K56" s="6">
        <f t="shared" si="3"/>
        <v>0</v>
      </c>
      <c r="L56" s="21">
        <f>xSUT!H56</f>
        <v>0</v>
      </c>
      <c r="M56" s="85">
        <v>1</v>
      </c>
      <c r="N56" s="6">
        <f t="shared" si="4"/>
        <v>0</v>
      </c>
      <c r="O56" s="6">
        <f t="shared" si="5"/>
        <v>0</v>
      </c>
      <c r="P56" s="21">
        <f>xSUT!H56</f>
        <v>0</v>
      </c>
      <c r="Q56" s="85">
        <v>1</v>
      </c>
      <c r="R56" s="6">
        <f t="shared" si="6"/>
        <v>0</v>
      </c>
      <c r="S56" s="6">
        <f t="shared" si="7"/>
        <v>0</v>
      </c>
      <c r="T56" s="21">
        <f>xSUT!J56</f>
        <v>8.475149443355702E-2</v>
      </c>
      <c r="U56" s="85">
        <v>1</v>
      </c>
      <c r="V56" s="6">
        <f t="shared" si="8"/>
        <v>8.475149443355702E-2</v>
      </c>
      <c r="W56" s="6">
        <f t="shared" si="9"/>
        <v>0.12859149151135715</v>
      </c>
      <c r="X56" s="1"/>
      <c r="Y56" s="1"/>
    </row>
    <row r="57" spans="1:25" x14ac:dyDescent="0.35">
      <c r="A57" s="2"/>
      <c r="B57" s="27" t="s">
        <v>840</v>
      </c>
      <c r="C57" s="8" t="s">
        <v>138</v>
      </c>
      <c r="D57" s="6">
        <f>xSUT!F57</f>
        <v>44.572921158267803</v>
      </c>
      <c r="E57" s="85">
        <v>1</v>
      </c>
      <c r="F57" s="6">
        <f t="shared" si="0"/>
        <v>44.572921158267803</v>
      </c>
      <c r="G57" s="6">
        <f t="shared" si="1"/>
        <v>44.284044686592935</v>
      </c>
      <c r="H57" s="21">
        <f>xSUT!G57</f>
        <v>0</v>
      </c>
      <c r="I57" s="85">
        <v>1</v>
      </c>
      <c r="J57" s="6">
        <f t="shared" si="2"/>
        <v>0</v>
      </c>
      <c r="K57" s="6">
        <f t="shared" si="3"/>
        <v>0</v>
      </c>
      <c r="L57" s="21">
        <f>xSUT!H57</f>
        <v>0</v>
      </c>
      <c r="M57" s="85">
        <v>1</v>
      </c>
      <c r="N57" s="6">
        <f t="shared" si="4"/>
        <v>0</v>
      </c>
      <c r="O57" s="6">
        <f t="shared" si="5"/>
        <v>0</v>
      </c>
      <c r="P57" s="21">
        <f>xSUT!H57</f>
        <v>0</v>
      </c>
      <c r="Q57" s="85">
        <v>1</v>
      </c>
      <c r="R57" s="6">
        <f t="shared" si="6"/>
        <v>0</v>
      </c>
      <c r="S57" s="6">
        <f t="shared" si="7"/>
        <v>0</v>
      </c>
      <c r="T57" s="21">
        <f>xSUT!J57</f>
        <v>0.19620840619004887</v>
      </c>
      <c r="U57" s="85">
        <v>1</v>
      </c>
      <c r="V57" s="6">
        <f t="shared" si="8"/>
        <v>0.19620840619004887</v>
      </c>
      <c r="W57" s="6">
        <f t="shared" si="9"/>
        <v>0.2977024979639129</v>
      </c>
      <c r="X57" s="1"/>
      <c r="Y57" s="1"/>
    </row>
    <row r="58" spans="1:25" x14ac:dyDescent="0.35">
      <c r="A58" s="2"/>
      <c r="B58" s="27" t="s">
        <v>841</v>
      </c>
      <c r="C58" s="8" t="s">
        <v>140</v>
      </c>
      <c r="D58" s="6">
        <f>xSUT!F58</f>
        <v>20.7862461995933</v>
      </c>
      <c r="E58" s="85">
        <v>1</v>
      </c>
      <c r="F58" s="6">
        <f t="shared" si="0"/>
        <v>20.7862461995933</v>
      </c>
      <c r="G58" s="6">
        <f t="shared" si="1"/>
        <v>20.651530831933581</v>
      </c>
      <c r="H58" s="21">
        <f>xSUT!G58</f>
        <v>0</v>
      </c>
      <c r="I58" s="85">
        <v>1</v>
      </c>
      <c r="J58" s="6">
        <f t="shared" si="2"/>
        <v>0</v>
      </c>
      <c r="K58" s="6">
        <f t="shared" si="3"/>
        <v>0</v>
      </c>
      <c r="L58" s="21">
        <f>xSUT!H58</f>
        <v>0</v>
      </c>
      <c r="M58" s="85">
        <v>1</v>
      </c>
      <c r="N58" s="6">
        <f t="shared" si="4"/>
        <v>0</v>
      </c>
      <c r="O58" s="6">
        <f t="shared" si="5"/>
        <v>0</v>
      </c>
      <c r="P58" s="21">
        <f>xSUT!H58</f>
        <v>0</v>
      </c>
      <c r="Q58" s="85">
        <v>1</v>
      </c>
      <c r="R58" s="6">
        <f t="shared" si="6"/>
        <v>0</v>
      </c>
      <c r="S58" s="6">
        <f t="shared" si="7"/>
        <v>0</v>
      </c>
      <c r="T58" s="21">
        <f>xSUT!J58</f>
        <v>0.44694106535222372</v>
      </c>
      <c r="U58" s="85">
        <v>1</v>
      </c>
      <c r="V58" s="6">
        <f t="shared" si="8"/>
        <v>0.44694106535222372</v>
      </c>
      <c r="W58" s="6">
        <f t="shared" si="9"/>
        <v>0.67813338980558746</v>
      </c>
      <c r="X58" s="1"/>
      <c r="Y58" s="1"/>
    </row>
    <row r="59" spans="1:25" x14ac:dyDescent="0.35">
      <c r="A59" s="2"/>
      <c r="B59" s="27" t="s">
        <v>842</v>
      </c>
      <c r="C59" s="8" t="s">
        <v>143</v>
      </c>
      <c r="D59" s="6">
        <f>xSUT!F59</f>
        <v>276.59105550070899</v>
      </c>
      <c r="E59" s="85">
        <v>1</v>
      </c>
      <c r="F59" s="6">
        <f t="shared" si="0"/>
        <v>276.59105550070899</v>
      </c>
      <c r="G59" s="6">
        <f t="shared" si="1"/>
        <v>274.79847278156961</v>
      </c>
      <c r="H59" s="21">
        <f>xSUT!G59</f>
        <v>0</v>
      </c>
      <c r="I59" s="85">
        <v>1</v>
      </c>
      <c r="J59" s="6">
        <f t="shared" si="2"/>
        <v>0</v>
      </c>
      <c r="K59" s="6">
        <f t="shared" si="3"/>
        <v>0</v>
      </c>
      <c r="L59" s="21">
        <f>xSUT!H59</f>
        <v>0</v>
      </c>
      <c r="M59" s="85">
        <v>1</v>
      </c>
      <c r="N59" s="6">
        <f t="shared" si="4"/>
        <v>0</v>
      </c>
      <c r="O59" s="6">
        <f t="shared" si="5"/>
        <v>0</v>
      </c>
      <c r="P59" s="21">
        <f>xSUT!H59</f>
        <v>0</v>
      </c>
      <c r="Q59" s="85">
        <v>1</v>
      </c>
      <c r="R59" s="6">
        <f t="shared" si="6"/>
        <v>0</v>
      </c>
      <c r="S59" s="6">
        <f t="shared" si="7"/>
        <v>0</v>
      </c>
      <c r="T59" s="21">
        <f>xSUT!J59</f>
        <v>-1.2069991958018516</v>
      </c>
      <c r="U59" s="85">
        <v>1</v>
      </c>
      <c r="V59" s="6">
        <f t="shared" si="8"/>
        <v>-1.2069991958018516</v>
      </c>
      <c r="W59" s="6">
        <f t="shared" si="9"/>
        <v>-1.8313520944795751</v>
      </c>
      <c r="X59" s="1"/>
      <c r="Y59" s="1"/>
    </row>
    <row r="60" spans="1:25" x14ac:dyDescent="0.35">
      <c r="A60" s="2"/>
      <c r="B60" s="27" t="s">
        <v>843</v>
      </c>
      <c r="C60" s="8" t="s">
        <v>148</v>
      </c>
      <c r="D60" s="6">
        <f>xSUT!F60</f>
        <v>22.650407189196404</v>
      </c>
      <c r="E60" s="85">
        <v>1</v>
      </c>
      <c r="F60" s="6">
        <f t="shared" si="0"/>
        <v>22.650407189196404</v>
      </c>
      <c r="G60" s="6">
        <f t="shared" si="1"/>
        <v>22.503610220526102</v>
      </c>
      <c r="H60" s="21">
        <f>xSUT!G60</f>
        <v>0</v>
      </c>
      <c r="I60" s="85">
        <v>1</v>
      </c>
      <c r="J60" s="6">
        <f t="shared" si="2"/>
        <v>0</v>
      </c>
      <c r="K60" s="6">
        <f t="shared" si="3"/>
        <v>0</v>
      </c>
      <c r="L60" s="21">
        <f>xSUT!H60</f>
        <v>0</v>
      </c>
      <c r="M60" s="85">
        <v>1</v>
      </c>
      <c r="N60" s="6">
        <f t="shared" si="4"/>
        <v>0</v>
      </c>
      <c r="O60" s="6">
        <f t="shared" si="5"/>
        <v>0</v>
      </c>
      <c r="P60" s="21">
        <f>xSUT!H60</f>
        <v>0</v>
      </c>
      <c r="Q60" s="85">
        <v>1</v>
      </c>
      <c r="R60" s="6">
        <f t="shared" si="6"/>
        <v>0</v>
      </c>
      <c r="S60" s="6">
        <f t="shared" si="7"/>
        <v>0</v>
      </c>
      <c r="T60" s="21">
        <f>xSUT!J60</f>
        <v>0.19918543846509046</v>
      </c>
      <c r="U60" s="85">
        <v>1</v>
      </c>
      <c r="V60" s="6">
        <f t="shared" si="8"/>
        <v>0.19918543846509046</v>
      </c>
      <c r="W60" s="6">
        <f t="shared" si="9"/>
        <v>0.30221948050308417</v>
      </c>
      <c r="X60" s="1"/>
      <c r="Y60" s="1"/>
    </row>
    <row r="61" spans="1:25" x14ac:dyDescent="0.35">
      <c r="A61" s="2"/>
      <c r="B61" s="27" t="s">
        <v>844</v>
      </c>
      <c r="C61" s="8" t="s">
        <v>498</v>
      </c>
      <c r="D61" s="6">
        <f>xSUT!F61</f>
        <v>3.7195351811176587</v>
      </c>
      <c r="E61" s="85">
        <v>1</v>
      </c>
      <c r="F61" s="6">
        <f t="shared" si="0"/>
        <v>3.7195351811176587</v>
      </c>
      <c r="G61" s="6">
        <f t="shared" si="1"/>
        <v>3.6954289262106363</v>
      </c>
      <c r="H61" s="21">
        <f>xSUT!G61</f>
        <v>0</v>
      </c>
      <c r="I61" s="85">
        <v>1</v>
      </c>
      <c r="J61" s="6">
        <f t="shared" si="2"/>
        <v>0</v>
      </c>
      <c r="K61" s="6">
        <f t="shared" si="3"/>
        <v>0</v>
      </c>
      <c r="L61" s="21">
        <f>xSUT!H61</f>
        <v>0</v>
      </c>
      <c r="M61" s="85">
        <v>1</v>
      </c>
      <c r="N61" s="6">
        <f t="shared" si="4"/>
        <v>0</v>
      </c>
      <c r="O61" s="6">
        <f t="shared" si="5"/>
        <v>0</v>
      </c>
      <c r="P61" s="21">
        <f>xSUT!H61</f>
        <v>0</v>
      </c>
      <c r="Q61" s="85">
        <v>1</v>
      </c>
      <c r="R61" s="6">
        <f t="shared" si="6"/>
        <v>0</v>
      </c>
      <c r="S61" s="6">
        <f t="shared" si="7"/>
        <v>0</v>
      </c>
      <c r="T61" s="21">
        <f>xSUT!J61</f>
        <v>0.21511004087880897</v>
      </c>
      <c r="U61" s="85">
        <v>1</v>
      </c>
      <c r="V61" s="6">
        <f t="shared" si="8"/>
        <v>0.21511004087880897</v>
      </c>
      <c r="W61" s="6">
        <f t="shared" si="9"/>
        <v>0.32638151315857694</v>
      </c>
      <c r="X61" s="1"/>
      <c r="Y61" s="1"/>
    </row>
    <row r="62" spans="1:25" x14ac:dyDescent="0.35">
      <c r="A62" s="2"/>
      <c r="B62" s="27" t="s">
        <v>845</v>
      </c>
      <c r="C62" s="8" t="s">
        <v>150</v>
      </c>
      <c r="D62" s="6">
        <f>xSUT!F62</f>
        <v>70.647755744079575</v>
      </c>
      <c r="E62" s="85">
        <v>1</v>
      </c>
      <c r="F62" s="6">
        <f t="shared" si="0"/>
        <v>70.647755744079575</v>
      </c>
      <c r="G62" s="6">
        <f t="shared" si="1"/>
        <v>70.189888638205318</v>
      </c>
      <c r="H62" s="21">
        <f>xSUT!G62</f>
        <v>0</v>
      </c>
      <c r="I62" s="85">
        <v>1</v>
      </c>
      <c r="J62" s="6">
        <f t="shared" si="2"/>
        <v>0</v>
      </c>
      <c r="K62" s="6">
        <f t="shared" si="3"/>
        <v>0</v>
      </c>
      <c r="L62" s="21">
        <f>xSUT!H62</f>
        <v>0</v>
      </c>
      <c r="M62" s="85">
        <v>1</v>
      </c>
      <c r="N62" s="6">
        <f t="shared" si="4"/>
        <v>0</v>
      </c>
      <c r="O62" s="6">
        <f t="shared" si="5"/>
        <v>0</v>
      </c>
      <c r="P62" s="21">
        <f>xSUT!H62</f>
        <v>0</v>
      </c>
      <c r="Q62" s="85">
        <v>1</v>
      </c>
      <c r="R62" s="6">
        <f t="shared" si="6"/>
        <v>0</v>
      </c>
      <c r="S62" s="6">
        <f t="shared" si="7"/>
        <v>0</v>
      </c>
      <c r="T62" s="21">
        <f>xSUT!J62</f>
        <v>10.40233195769788</v>
      </c>
      <c r="U62" s="85">
        <v>1</v>
      </c>
      <c r="V62" s="6">
        <f t="shared" si="8"/>
        <v>10.40233195769788</v>
      </c>
      <c r="W62" s="6">
        <f t="shared" si="9"/>
        <v>15.783218816103714</v>
      </c>
      <c r="X62" s="1"/>
      <c r="Y62" s="1"/>
    </row>
    <row r="63" spans="1:25" x14ac:dyDescent="0.35">
      <c r="A63" s="2"/>
      <c r="B63" s="27" t="s">
        <v>846</v>
      </c>
      <c r="C63" s="8" t="s">
        <v>153</v>
      </c>
      <c r="D63" s="6">
        <f>xSUT!F63</f>
        <v>131.58165794087918</v>
      </c>
      <c r="E63" s="85">
        <v>1</v>
      </c>
      <c r="F63" s="6">
        <f t="shared" si="0"/>
        <v>131.58165794087918</v>
      </c>
      <c r="G63" s="6">
        <f t="shared" si="1"/>
        <v>130.72887907659691</v>
      </c>
      <c r="H63" s="21">
        <f>xSUT!G63</f>
        <v>0</v>
      </c>
      <c r="I63" s="85">
        <v>1</v>
      </c>
      <c r="J63" s="6">
        <f t="shared" si="2"/>
        <v>0</v>
      </c>
      <c r="K63" s="6">
        <f t="shared" si="3"/>
        <v>0</v>
      </c>
      <c r="L63" s="21">
        <f>xSUT!H63</f>
        <v>0</v>
      </c>
      <c r="M63" s="85">
        <v>1</v>
      </c>
      <c r="N63" s="6">
        <f t="shared" si="4"/>
        <v>0</v>
      </c>
      <c r="O63" s="6">
        <f t="shared" si="5"/>
        <v>0</v>
      </c>
      <c r="P63" s="21">
        <f>xSUT!H63</f>
        <v>0</v>
      </c>
      <c r="Q63" s="85">
        <v>1</v>
      </c>
      <c r="R63" s="6">
        <f t="shared" si="6"/>
        <v>0</v>
      </c>
      <c r="S63" s="6">
        <f t="shared" si="7"/>
        <v>0</v>
      </c>
      <c r="T63" s="21">
        <f>xSUT!J63</f>
        <v>6.1768111203253593</v>
      </c>
      <c r="U63" s="85">
        <v>1</v>
      </c>
      <c r="V63" s="6">
        <f t="shared" si="8"/>
        <v>6.1768111203253593</v>
      </c>
      <c r="W63" s="6">
        <f t="shared" si="9"/>
        <v>9.371933321710026</v>
      </c>
      <c r="X63" s="1"/>
      <c r="Y63" s="1"/>
    </row>
    <row r="64" spans="1:25" x14ac:dyDescent="0.35">
      <c r="A64" s="2"/>
      <c r="B64" s="27" t="s">
        <v>847</v>
      </c>
      <c r="C64" s="8" t="s">
        <v>502</v>
      </c>
      <c r="D64" s="6">
        <f>xSUT!F64</f>
        <v>56.957083306329132</v>
      </c>
      <c r="E64" s="85">
        <v>1</v>
      </c>
      <c r="F64" s="6">
        <f t="shared" si="0"/>
        <v>56.957083306329132</v>
      </c>
      <c r="G64" s="6">
        <f t="shared" si="1"/>
        <v>56.587945254909947</v>
      </c>
      <c r="H64" s="21">
        <f>xSUT!G64</f>
        <v>0</v>
      </c>
      <c r="I64" s="85">
        <v>1</v>
      </c>
      <c r="J64" s="6">
        <f t="shared" si="2"/>
        <v>0</v>
      </c>
      <c r="K64" s="6">
        <f t="shared" si="3"/>
        <v>0</v>
      </c>
      <c r="L64" s="21">
        <f>xSUT!H64</f>
        <v>0</v>
      </c>
      <c r="M64" s="85">
        <v>1</v>
      </c>
      <c r="N64" s="6">
        <f t="shared" si="4"/>
        <v>0</v>
      </c>
      <c r="O64" s="6">
        <f t="shared" si="5"/>
        <v>0</v>
      </c>
      <c r="P64" s="21">
        <f>xSUT!H64</f>
        <v>0</v>
      </c>
      <c r="Q64" s="85">
        <v>1</v>
      </c>
      <c r="R64" s="6">
        <f t="shared" si="6"/>
        <v>0</v>
      </c>
      <c r="S64" s="6">
        <f t="shared" si="7"/>
        <v>0</v>
      </c>
      <c r="T64" s="21">
        <f>xSUT!J64</f>
        <v>2.2114650250668837</v>
      </c>
      <c r="U64" s="85">
        <v>1</v>
      </c>
      <c r="V64" s="6">
        <f t="shared" si="8"/>
        <v>2.2114650250668837</v>
      </c>
      <c r="W64" s="6">
        <f t="shared" si="9"/>
        <v>3.3554049742626608</v>
      </c>
      <c r="X64" s="1"/>
      <c r="Y64" s="1"/>
    </row>
    <row r="65" spans="1:25" x14ac:dyDescent="0.35">
      <c r="A65" s="2"/>
      <c r="B65" s="27" t="s">
        <v>848</v>
      </c>
      <c r="C65" s="8" t="s">
        <v>504</v>
      </c>
      <c r="D65" s="6">
        <f>xSUT!F65</f>
        <v>0</v>
      </c>
      <c r="E65" s="85">
        <v>1</v>
      </c>
      <c r="F65" s="6">
        <f t="shared" si="0"/>
        <v>0</v>
      </c>
      <c r="G65" s="6">
        <f t="shared" si="1"/>
        <v>0</v>
      </c>
      <c r="H65" s="21">
        <f>xSUT!G65</f>
        <v>0</v>
      </c>
      <c r="I65" s="85">
        <v>1</v>
      </c>
      <c r="J65" s="6">
        <f t="shared" si="2"/>
        <v>0</v>
      </c>
      <c r="K65" s="6">
        <f t="shared" si="3"/>
        <v>0</v>
      </c>
      <c r="L65" s="21">
        <f>xSUT!H65</f>
        <v>0</v>
      </c>
      <c r="M65" s="85">
        <v>1</v>
      </c>
      <c r="N65" s="6">
        <f t="shared" si="4"/>
        <v>0</v>
      </c>
      <c r="O65" s="6">
        <f t="shared" si="5"/>
        <v>0</v>
      </c>
      <c r="P65" s="21">
        <f>xSUT!H65</f>
        <v>0</v>
      </c>
      <c r="Q65" s="85">
        <v>1</v>
      </c>
      <c r="R65" s="6">
        <f t="shared" si="6"/>
        <v>0</v>
      </c>
      <c r="S65" s="6">
        <f t="shared" si="7"/>
        <v>0</v>
      </c>
      <c r="T65" s="21">
        <f>xSUT!J65</f>
        <v>-1.4107809942789244</v>
      </c>
      <c r="U65" s="85">
        <v>1</v>
      </c>
      <c r="V65" s="6">
        <f t="shared" si="8"/>
        <v>-1.4107809942789244</v>
      </c>
      <c r="W65" s="6">
        <f t="shared" si="9"/>
        <v>-2.1405455262199129</v>
      </c>
      <c r="X65" s="1"/>
      <c r="Y65" s="1"/>
    </row>
    <row r="66" spans="1:25" x14ac:dyDescent="0.35">
      <c r="A66" s="2"/>
      <c r="B66" s="27" t="s">
        <v>849</v>
      </c>
      <c r="C66" s="8" t="s">
        <v>155</v>
      </c>
      <c r="D66" s="6">
        <f>xSUT!F66</f>
        <v>3.2315260119708631</v>
      </c>
      <c r="E66" s="85">
        <v>1</v>
      </c>
      <c r="F66" s="6">
        <f t="shared" si="0"/>
        <v>3.2315260119708631</v>
      </c>
      <c r="G66" s="6">
        <f t="shared" si="1"/>
        <v>3.210582537587638</v>
      </c>
      <c r="H66" s="21">
        <f>xSUT!G66</f>
        <v>0</v>
      </c>
      <c r="I66" s="85">
        <v>1</v>
      </c>
      <c r="J66" s="6">
        <f t="shared" si="2"/>
        <v>0</v>
      </c>
      <c r="K66" s="6">
        <f t="shared" si="3"/>
        <v>0</v>
      </c>
      <c r="L66" s="21">
        <f>xSUT!H66</f>
        <v>0</v>
      </c>
      <c r="M66" s="85">
        <v>1</v>
      </c>
      <c r="N66" s="6">
        <f t="shared" si="4"/>
        <v>0</v>
      </c>
      <c r="O66" s="6">
        <f t="shared" si="5"/>
        <v>0</v>
      </c>
      <c r="P66" s="21">
        <f>xSUT!H66</f>
        <v>0</v>
      </c>
      <c r="Q66" s="85">
        <v>1</v>
      </c>
      <c r="R66" s="6">
        <f t="shared" si="6"/>
        <v>0</v>
      </c>
      <c r="S66" s="6">
        <f t="shared" si="7"/>
        <v>0</v>
      </c>
      <c r="T66" s="21">
        <f>xSUT!J66</f>
        <v>4.4956220989610873</v>
      </c>
      <c r="U66" s="85">
        <v>1</v>
      </c>
      <c r="V66" s="6">
        <f t="shared" si="8"/>
        <v>4.4956220989610873</v>
      </c>
      <c r="W66" s="6">
        <f t="shared" si="9"/>
        <v>6.8211039208286612</v>
      </c>
      <c r="X66" s="1"/>
      <c r="Y66" s="1"/>
    </row>
    <row r="67" spans="1:25" x14ac:dyDescent="0.35">
      <c r="A67" s="2"/>
      <c r="B67" s="27" t="s">
        <v>850</v>
      </c>
      <c r="C67" s="8" t="s">
        <v>509</v>
      </c>
      <c r="D67" s="6">
        <f>xSUT!F67</f>
        <v>0</v>
      </c>
      <c r="E67" s="85">
        <v>1</v>
      </c>
      <c r="F67" s="6">
        <f t="shared" si="0"/>
        <v>0</v>
      </c>
      <c r="G67" s="6">
        <f t="shared" si="1"/>
        <v>0</v>
      </c>
      <c r="H67" s="21">
        <f>xSUT!G67</f>
        <v>0</v>
      </c>
      <c r="I67" s="85">
        <v>1</v>
      </c>
      <c r="J67" s="6">
        <f t="shared" si="2"/>
        <v>0</v>
      </c>
      <c r="K67" s="6">
        <f t="shared" si="3"/>
        <v>0</v>
      </c>
      <c r="L67" s="21">
        <f>xSUT!H67</f>
        <v>0</v>
      </c>
      <c r="M67" s="85">
        <v>1</v>
      </c>
      <c r="N67" s="6">
        <f t="shared" si="4"/>
        <v>0</v>
      </c>
      <c r="O67" s="6">
        <f t="shared" si="5"/>
        <v>0</v>
      </c>
      <c r="P67" s="21">
        <f>xSUT!H67</f>
        <v>0</v>
      </c>
      <c r="Q67" s="85">
        <v>1</v>
      </c>
      <c r="R67" s="6">
        <f t="shared" si="6"/>
        <v>0</v>
      </c>
      <c r="S67" s="6">
        <f t="shared" si="7"/>
        <v>0</v>
      </c>
      <c r="T67" s="21">
        <f>xSUT!J67</f>
        <v>-4.3562136948944037</v>
      </c>
      <c r="U67" s="85">
        <v>1</v>
      </c>
      <c r="V67" s="6">
        <f t="shared" si="8"/>
        <v>-4.3562136948944037</v>
      </c>
      <c r="W67" s="6">
        <f t="shared" si="9"/>
        <v>-6.6095827585415829</v>
      </c>
      <c r="X67" s="1"/>
      <c r="Y67" s="1"/>
    </row>
    <row r="68" spans="1:25" x14ac:dyDescent="0.35">
      <c r="A68" s="2"/>
      <c r="B68" s="27" t="s">
        <v>851</v>
      </c>
      <c r="C68" s="8" t="s">
        <v>512</v>
      </c>
      <c r="D68" s="6">
        <f>xSUT!F68</f>
        <v>0</v>
      </c>
      <c r="E68" s="85">
        <v>1</v>
      </c>
      <c r="F68" s="6">
        <f t="shared" si="0"/>
        <v>0</v>
      </c>
      <c r="G68" s="6">
        <f t="shared" si="1"/>
        <v>0</v>
      </c>
      <c r="H68" s="21">
        <f>xSUT!G68</f>
        <v>0</v>
      </c>
      <c r="I68" s="85">
        <v>1</v>
      </c>
      <c r="J68" s="6">
        <f t="shared" si="2"/>
        <v>0</v>
      </c>
      <c r="K68" s="6">
        <f t="shared" si="3"/>
        <v>0</v>
      </c>
      <c r="L68" s="21">
        <f>xSUT!H68</f>
        <v>0</v>
      </c>
      <c r="M68" s="85">
        <v>1</v>
      </c>
      <c r="N68" s="6">
        <f t="shared" si="4"/>
        <v>0</v>
      </c>
      <c r="O68" s="6">
        <f t="shared" si="5"/>
        <v>0</v>
      </c>
      <c r="P68" s="21">
        <f>xSUT!H68</f>
        <v>0</v>
      </c>
      <c r="Q68" s="85">
        <v>1</v>
      </c>
      <c r="R68" s="6">
        <f t="shared" si="6"/>
        <v>0</v>
      </c>
      <c r="S68" s="6">
        <f t="shared" si="7"/>
        <v>0</v>
      </c>
      <c r="T68" s="21">
        <f>xSUT!J68</f>
        <v>-2.5578337615692668</v>
      </c>
      <c r="U68" s="85">
        <v>1</v>
      </c>
      <c r="V68" s="6">
        <f t="shared" si="8"/>
        <v>-2.5578337615692668</v>
      </c>
      <c r="W68" s="6">
        <f t="shared" si="9"/>
        <v>-3.8809422846951507</v>
      </c>
      <c r="X68" s="1"/>
      <c r="Y68" s="1"/>
    </row>
    <row r="69" spans="1:25" x14ac:dyDescent="0.35">
      <c r="A69" s="2"/>
      <c r="B69" s="27" t="s">
        <v>852</v>
      </c>
      <c r="C69" s="8" t="s">
        <v>157</v>
      </c>
      <c r="D69" s="6">
        <f>xSUT!F69</f>
        <v>4.3543788744067164</v>
      </c>
      <c r="E69" s="85">
        <v>1</v>
      </c>
      <c r="F69" s="6">
        <f t="shared" si="0"/>
        <v>4.3543788744067164</v>
      </c>
      <c r="G69" s="6">
        <f t="shared" si="1"/>
        <v>4.3261582065014705</v>
      </c>
      <c r="H69" s="21">
        <f>xSUT!G69</f>
        <v>0</v>
      </c>
      <c r="I69" s="85">
        <v>1</v>
      </c>
      <c r="J69" s="6">
        <f t="shared" si="2"/>
        <v>0</v>
      </c>
      <c r="K69" s="6">
        <f t="shared" si="3"/>
        <v>0</v>
      </c>
      <c r="L69" s="21">
        <f>xSUT!H69</f>
        <v>0</v>
      </c>
      <c r="M69" s="85">
        <v>1</v>
      </c>
      <c r="N69" s="6">
        <f t="shared" si="4"/>
        <v>0</v>
      </c>
      <c r="O69" s="6">
        <f t="shared" si="5"/>
        <v>0</v>
      </c>
      <c r="P69" s="21">
        <f>xSUT!H69</f>
        <v>0</v>
      </c>
      <c r="Q69" s="85">
        <v>1</v>
      </c>
      <c r="R69" s="6">
        <f t="shared" si="6"/>
        <v>0</v>
      </c>
      <c r="S69" s="6">
        <f t="shared" si="7"/>
        <v>0</v>
      </c>
      <c r="T69" s="21">
        <f>xSUT!J69</f>
        <v>-1.0452620916281279</v>
      </c>
      <c r="U69" s="85">
        <v>1</v>
      </c>
      <c r="V69" s="6">
        <f t="shared" si="8"/>
        <v>-1.0452620916281279</v>
      </c>
      <c r="W69" s="6">
        <f t="shared" si="9"/>
        <v>-1.58595210953026</v>
      </c>
      <c r="X69" s="1"/>
      <c r="Y69" s="1"/>
    </row>
    <row r="70" spans="1:25" x14ac:dyDescent="0.35">
      <c r="A70" s="2"/>
      <c r="B70" s="27" t="s">
        <v>853</v>
      </c>
      <c r="C70" s="8" t="s">
        <v>159</v>
      </c>
      <c r="D70" s="6">
        <f>xSUT!F70</f>
        <v>57.045934365483539</v>
      </c>
      <c r="E70" s="85">
        <v>1</v>
      </c>
      <c r="F70" s="6">
        <f t="shared" si="0"/>
        <v>57.045934365483539</v>
      </c>
      <c r="G70" s="6">
        <f t="shared" si="1"/>
        <v>56.676220471606506</v>
      </c>
      <c r="H70" s="21">
        <f>xSUT!G70</f>
        <v>0</v>
      </c>
      <c r="I70" s="85">
        <v>1</v>
      </c>
      <c r="J70" s="6">
        <f t="shared" si="2"/>
        <v>0</v>
      </c>
      <c r="K70" s="6">
        <f t="shared" si="3"/>
        <v>0</v>
      </c>
      <c r="L70" s="21">
        <f>xSUT!H70</f>
        <v>390.10761904175496</v>
      </c>
      <c r="M70" s="85">
        <v>1</v>
      </c>
      <c r="N70" s="6">
        <f t="shared" si="4"/>
        <v>390.10761904175496</v>
      </c>
      <c r="O70" s="6">
        <f t="shared" si="5"/>
        <v>256.64594006363626</v>
      </c>
      <c r="P70" s="21">
        <f>xSUT!H70</f>
        <v>390.10761904175496</v>
      </c>
      <c r="Q70" s="85">
        <v>1</v>
      </c>
      <c r="R70" s="6">
        <f t="shared" si="6"/>
        <v>390.10761904175496</v>
      </c>
      <c r="S70" s="6">
        <f t="shared" si="7"/>
        <v>135.12427713600692</v>
      </c>
      <c r="T70" s="21">
        <f>xSUT!J70</f>
        <v>0</v>
      </c>
      <c r="U70" s="85">
        <v>1</v>
      </c>
      <c r="V70" s="6">
        <f t="shared" si="8"/>
        <v>0</v>
      </c>
      <c r="W70" s="6">
        <f t="shared" si="9"/>
        <v>0</v>
      </c>
      <c r="X70" s="1"/>
      <c r="Y70" s="1"/>
    </row>
    <row r="71" spans="1:25" x14ac:dyDescent="0.35">
      <c r="A71" s="2"/>
      <c r="B71" s="27" t="s">
        <v>854</v>
      </c>
      <c r="C71" s="8" t="s">
        <v>161</v>
      </c>
      <c r="D71" s="6">
        <f>xSUT!F71</f>
        <v>107.89675084931518</v>
      </c>
      <c r="E71" s="85">
        <v>1</v>
      </c>
      <c r="F71" s="6">
        <f t="shared" si="0"/>
        <v>107.89675084931518</v>
      </c>
      <c r="G71" s="6">
        <f t="shared" si="1"/>
        <v>107.19747353294052</v>
      </c>
      <c r="H71" s="21">
        <f>xSUT!G71</f>
        <v>0</v>
      </c>
      <c r="I71" s="85">
        <v>1</v>
      </c>
      <c r="J71" s="6">
        <f t="shared" si="2"/>
        <v>0</v>
      </c>
      <c r="K71" s="6">
        <f t="shared" si="3"/>
        <v>0</v>
      </c>
      <c r="L71" s="21">
        <f>xSUT!H71</f>
        <v>88.215031274002456</v>
      </c>
      <c r="M71" s="85">
        <v>1</v>
      </c>
      <c r="N71" s="6">
        <f t="shared" si="4"/>
        <v>88.215031274002456</v>
      </c>
      <c r="O71" s="6">
        <f t="shared" si="5"/>
        <v>58.035343387220983</v>
      </c>
      <c r="P71" s="21">
        <f>xSUT!H71</f>
        <v>88.215031274002456</v>
      </c>
      <c r="Q71" s="85">
        <v>1</v>
      </c>
      <c r="R71" s="6">
        <f t="shared" si="6"/>
        <v>88.215031274002456</v>
      </c>
      <c r="S71" s="6">
        <f t="shared" si="7"/>
        <v>30.555651188535169</v>
      </c>
      <c r="T71" s="21">
        <f>xSUT!J71</f>
        <v>0</v>
      </c>
      <c r="U71" s="85">
        <v>1</v>
      </c>
      <c r="V71" s="6">
        <f t="shared" si="8"/>
        <v>0</v>
      </c>
      <c r="W71" s="6">
        <f t="shared" si="9"/>
        <v>0</v>
      </c>
      <c r="X71" s="1"/>
      <c r="Y71" s="1"/>
    </row>
    <row r="72" spans="1:25" x14ac:dyDescent="0.35">
      <c r="A72" s="2"/>
      <c r="B72" s="27" t="s">
        <v>855</v>
      </c>
      <c r="C72" s="8" t="s">
        <v>519</v>
      </c>
      <c r="D72" s="6">
        <f>xSUT!F72</f>
        <v>17.897979820757435</v>
      </c>
      <c r="E72" s="85">
        <v>1</v>
      </c>
      <c r="F72" s="6">
        <f t="shared" ref="F72:F92" si="10">D72*E72</f>
        <v>17.897979820757435</v>
      </c>
      <c r="G72" s="6">
        <f t="shared" ref="G72:G92" si="11">F72/F$4*G$3</f>
        <v>17.781983266652983</v>
      </c>
      <c r="H72" s="21">
        <f>xSUT!G72</f>
        <v>0</v>
      </c>
      <c r="I72" s="85">
        <v>1</v>
      </c>
      <c r="J72" s="6">
        <f t="shared" si="2"/>
        <v>0</v>
      </c>
      <c r="K72" s="6">
        <f t="shared" ref="K72:K92" si="12">J72/J$4*K$3</f>
        <v>0</v>
      </c>
      <c r="L72" s="21">
        <f>xSUT!H72</f>
        <v>26.883874625744284</v>
      </c>
      <c r="M72" s="85">
        <v>1</v>
      </c>
      <c r="N72" s="6">
        <f t="shared" ref="N72:N92" si="13">M72*L72</f>
        <v>26.883874625744284</v>
      </c>
      <c r="O72" s="6">
        <f t="shared" ref="O72:O92" si="14">N72/N$4*O$3</f>
        <v>17.686497107708579</v>
      </c>
      <c r="P72" s="21">
        <f>xSUT!H72</f>
        <v>26.883874625744284</v>
      </c>
      <c r="Q72" s="85">
        <v>1</v>
      </c>
      <c r="R72" s="6">
        <f t="shared" ref="R72:R110" si="15">Q72*P72</f>
        <v>26.883874625744284</v>
      </c>
      <c r="S72" s="6">
        <f t="shared" ref="S72:S110" si="16">R72/R$4*S$3</f>
        <v>9.3119537996767878</v>
      </c>
      <c r="T72" s="21">
        <f>xSUT!J72</f>
        <v>0</v>
      </c>
      <c r="U72" s="85">
        <v>1</v>
      </c>
      <c r="V72" s="6">
        <f t="shared" ref="V72:V110" si="17">U72*T72</f>
        <v>0</v>
      </c>
      <c r="W72" s="6">
        <f t="shared" ref="W72:W110" si="18">IF(V$4,V72/V$4*W$3,0)</f>
        <v>0</v>
      </c>
      <c r="X72" s="1"/>
      <c r="Y72" s="1"/>
    </row>
    <row r="73" spans="1:25" x14ac:dyDescent="0.35">
      <c r="A73" s="2"/>
      <c r="B73" s="27" t="s">
        <v>856</v>
      </c>
      <c r="C73" s="8" t="s">
        <v>163</v>
      </c>
      <c r="D73" s="6">
        <f>xSUT!F73</f>
        <v>47.927441404370093</v>
      </c>
      <c r="E73" s="85">
        <v>1</v>
      </c>
      <c r="F73" s="6">
        <f t="shared" si="10"/>
        <v>47.927441404370093</v>
      </c>
      <c r="G73" s="6">
        <f t="shared" si="11"/>
        <v>47.616824334419981</v>
      </c>
      <c r="H73" s="21">
        <f>xSUT!G73</f>
        <v>0</v>
      </c>
      <c r="I73" s="85">
        <v>1</v>
      </c>
      <c r="J73" s="6">
        <f t="shared" ref="J73:J92" si="19">I73*H73</f>
        <v>0</v>
      </c>
      <c r="K73" s="6">
        <f t="shared" si="12"/>
        <v>0</v>
      </c>
      <c r="L73" s="21">
        <f>xSUT!H73</f>
        <v>31.562144443082524</v>
      </c>
      <c r="M73" s="85">
        <v>1</v>
      </c>
      <c r="N73" s="6">
        <f t="shared" si="13"/>
        <v>31.562144443082524</v>
      </c>
      <c r="O73" s="6">
        <f t="shared" si="14"/>
        <v>20.764260515896712</v>
      </c>
      <c r="P73" s="21">
        <f>xSUT!H73</f>
        <v>31.562144443082524</v>
      </c>
      <c r="Q73" s="85">
        <v>1</v>
      </c>
      <c r="R73" s="6">
        <f t="shared" si="15"/>
        <v>31.562144443082524</v>
      </c>
      <c r="S73" s="6">
        <f t="shared" si="16"/>
        <v>10.932398508928589</v>
      </c>
      <c r="T73" s="21">
        <f>xSUT!J73</f>
        <v>0</v>
      </c>
      <c r="U73" s="85">
        <v>1</v>
      </c>
      <c r="V73" s="6">
        <f t="shared" si="17"/>
        <v>0</v>
      </c>
      <c r="W73" s="6">
        <f t="shared" si="18"/>
        <v>0</v>
      </c>
      <c r="X73" s="1"/>
      <c r="Y73" s="1"/>
    </row>
    <row r="74" spans="1:25" x14ac:dyDescent="0.35">
      <c r="A74" s="2"/>
      <c r="B74" s="27" t="s">
        <v>857</v>
      </c>
      <c r="C74" s="16" t="s">
        <v>522</v>
      </c>
      <c r="D74" s="25">
        <f>xSUT!F74</f>
        <v>0</v>
      </c>
      <c r="E74" s="137">
        <v>1</v>
      </c>
      <c r="F74" s="25">
        <f t="shared" si="10"/>
        <v>0</v>
      </c>
      <c r="G74" s="25">
        <f t="shared" si="11"/>
        <v>0</v>
      </c>
      <c r="H74" s="194">
        <f>xSUT!G74</f>
        <v>0</v>
      </c>
      <c r="I74" s="137">
        <v>1</v>
      </c>
      <c r="J74" s="25">
        <f t="shared" si="19"/>
        <v>0</v>
      </c>
      <c r="K74" s="25">
        <f t="shared" si="12"/>
        <v>0</v>
      </c>
      <c r="L74" s="194">
        <f>xSUT!H74</f>
        <v>10.236678118509499</v>
      </c>
      <c r="M74" s="137">
        <v>1</v>
      </c>
      <c r="N74" s="25">
        <f t="shared" si="13"/>
        <v>10.236678118509499</v>
      </c>
      <c r="O74" s="25">
        <f t="shared" si="14"/>
        <v>6.7345566982441447</v>
      </c>
      <c r="P74" s="194">
        <f>xSUT!H74</f>
        <v>10.236678118509499</v>
      </c>
      <c r="Q74" s="137">
        <v>1</v>
      </c>
      <c r="R74" s="25">
        <f t="shared" si="15"/>
        <v>10.236678118509499</v>
      </c>
      <c r="S74" s="25">
        <f t="shared" si="16"/>
        <v>3.5457490792804092</v>
      </c>
      <c r="T74" s="194">
        <f>xSUT!J74</f>
        <v>0</v>
      </c>
      <c r="U74" s="137">
        <v>1</v>
      </c>
      <c r="V74" s="25">
        <f t="shared" si="17"/>
        <v>0</v>
      </c>
      <c r="W74" s="25">
        <f t="shared" si="18"/>
        <v>0</v>
      </c>
      <c r="X74" s="1"/>
      <c r="Y74" s="1"/>
    </row>
    <row r="75" spans="1:25" x14ac:dyDescent="0.35">
      <c r="A75" s="2"/>
      <c r="B75" s="27" t="s">
        <v>858</v>
      </c>
      <c r="C75" s="8" t="s">
        <v>166</v>
      </c>
      <c r="D75" s="6">
        <f>xSUT!F75</f>
        <v>22.169753301253365</v>
      </c>
      <c r="E75" s="85">
        <v>1</v>
      </c>
      <c r="F75" s="6">
        <f t="shared" si="10"/>
        <v>22.169753301253365</v>
      </c>
      <c r="G75" s="6">
        <f t="shared" si="11"/>
        <v>22.026071443633395</v>
      </c>
      <c r="H75" s="21">
        <f>xSUT!G75</f>
        <v>0</v>
      </c>
      <c r="I75" s="85">
        <v>1</v>
      </c>
      <c r="J75" s="6">
        <f t="shared" si="19"/>
        <v>0</v>
      </c>
      <c r="K75" s="6">
        <f t="shared" si="12"/>
        <v>0</v>
      </c>
      <c r="L75" s="21">
        <f>xSUT!H75</f>
        <v>0</v>
      </c>
      <c r="M75" s="85">
        <v>1</v>
      </c>
      <c r="N75" s="6">
        <f t="shared" si="13"/>
        <v>0</v>
      </c>
      <c r="O75" s="6">
        <f t="shared" si="14"/>
        <v>0</v>
      </c>
      <c r="P75" s="21">
        <f>xSUT!H75</f>
        <v>0</v>
      </c>
      <c r="Q75" s="85">
        <v>1</v>
      </c>
      <c r="R75" s="6">
        <f t="shared" si="15"/>
        <v>0</v>
      </c>
      <c r="S75" s="6">
        <f t="shared" si="16"/>
        <v>0</v>
      </c>
      <c r="T75" s="21">
        <f>xSUT!J75</f>
        <v>0</v>
      </c>
      <c r="U75" s="85">
        <v>1</v>
      </c>
      <c r="V75" s="6">
        <f t="shared" si="17"/>
        <v>0</v>
      </c>
      <c r="W75" s="6">
        <f t="shared" si="18"/>
        <v>0</v>
      </c>
      <c r="X75" s="1"/>
      <c r="Y75" s="1"/>
    </row>
    <row r="76" spans="1:25" x14ac:dyDescent="0.35">
      <c r="A76" s="2"/>
      <c r="B76" s="27" t="s">
        <v>859</v>
      </c>
      <c r="C76" s="8" t="s">
        <v>168</v>
      </c>
      <c r="D76" s="6">
        <f>xSUT!F76</f>
        <v>21.132162035167159</v>
      </c>
      <c r="E76" s="85">
        <v>1</v>
      </c>
      <c r="F76" s="6">
        <f t="shared" si="10"/>
        <v>21.132162035167159</v>
      </c>
      <c r="G76" s="6">
        <f t="shared" si="11"/>
        <v>20.995204791869043</v>
      </c>
      <c r="H76" s="21">
        <f>xSUT!G76</f>
        <v>0</v>
      </c>
      <c r="I76" s="85">
        <v>1</v>
      </c>
      <c r="J76" s="6">
        <f t="shared" si="19"/>
        <v>0</v>
      </c>
      <c r="K76" s="6">
        <f t="shared" si="12"/>
        <v>0</v>
      </c>
      <c r="L76" s="21">
        <f>xSUT!H76</f>
        <v>0</v>
      </c>
      <c r="M76" s="85">
        <v>1</v>
      </c>
      <c r="N76" s="6">
        <f t="shared" si="13"/>
        <v>0</v>
      </c>
      <c r="O76" s="6">
        <f t="shared" si="14"/>
        <v>0</v>
      </c>
      <c r="P76" s="21">
        <f>xSUT!H76</f>
        <v>0</v>
      </c>
      <c r="Q76" s="85">
        <v>1</v>
      </c>
      <c r="R76" s="6">
        <f t="shared" si="15"/>
        <v>0</v>
      </c>
      <c r="S76" s="6">
        <f t="shared" si="16"/>
        <v>0</v>
      </c>
      <c r="T76" s="21">
        <f>xSUT!J76</f>
        <v>0</v>
      </c>
      <c r="U76" s="85">
        <v>1</v>
      </c>
      <c r="V76" s="6">
        <f t="shared" si="17"/>
        <v>0</v>
      </c>
      <c r="W76" s="6">
        <f t="shared" si="18"/>
        <v>0</v>
      </c>
      <c r="X76" s="1"/>
      <c r="Y76" s="1"/>
    </row>
    <row r="77" spans="1:25" x14ac:dyDescent="0.35">
      <c r="A77" s="2"/>
      <c r="B77" s="27" t="s">
        <v>860</v>
      </c>
      <c r="C77" s="8" t="s">
        <v>527</v>
      </c>
      <c r="D77" s="6">
        <f>xSUT!F77</f>
        <v>3.7663146475521061</v>
      </c>
      <c r="E77" s="85">
        <v>1</v>
      </c>
      <c r="F77" s="6">
        <f t="shared" si="10"/>
        <v>3.7663146475521061</v>
      </c>
      <c r="G77" s="6">
        <f t="shared" si="11"/>
        <v>3.7419052155846786</v>
      </c>
      <c r="H77" s="21">
        <f>xSUT!G77</f>
        <v>0</v>
      </c>
      <c r="I77" s="85">
        <v>1</v>
      </c>
      <c r="J77" s="6">
        <f t="shared" si="19"/>
        <v>0</v>
      </c>
      <c r="K77" s="6">
        <f t="shared" si="12"/>
        <v>0</v>
      </c>
      <c r="L77" s="21">
        <f>xSUT!H77</f>
        <v>0</v>
      </c>
      <c r="M77" s="85">
        <v>1</v>
      </c>
      <c r="N77" s="6">
        <f t="shared" si="13"/>
        <v>0</v>
      </c>
      <c r="O77" s="6">
        <f t="shared" si="14"/>
        <v>0</v>
      </c>
      <c r="P77" s="21">
        <f>xSUT!H77</f>
        <v>0</v>
      </c>
      <c r="Q77" s="85">
        <v>1</v>
      </c>
      <c r="R77" s="6">
        <f t="shared" si="15"/>
        <v>0</v>
      </c>
      <c r="S77" s="6">
        <f t="shared" si="16"/>
        <v>0</v>
      </c>
      <c r="T77" s="21">
        <f>xSUT!J77</f>
        <v>0</v>
      </c>
      <c r="U77" s="85">
        <v>1</v>
      </c>
      <c r="V77" s="6">
        <f t="shared" si="17"/>
        <v>0</v>
      </c>
      <c r="W77" s="6">
        <f t="shared" si="18"/>
        <v>0</v>
      </c>
      <c r="X77" s="1"/>
      <c r="Y77" s="1"/>
    </row>
    <row r="78" spans="1:25" x14ac:dyDescent="0.35">
      <c r="A78" s="2"/>
      <c r="B78" s="27" t="s">
        <v>861</v>
      </c>
      <c r="C78" s="8" t="s">
        <v>170</v>
      </c>
      <c r="D78" s="6">
        <f>xSUT!F78</f>
        <v>63.314177041335228</v>
      </c>
      <c r="E78" s="85">
        <v>1</v>
      </c>
      <c r="F78" s="6">
        <f t="shared" si="10"/>
        <v>63.314177041335228</v>
      </c>
      <c r="G78" s="6">
        <f t="shared" si="11"/>
        <v>62.903838755321722</v>
      </c>
      <c r="H78" s="21">
        <f>xSUT!G78</f>
        <v>0</v>
      </c>
      <c r="I78" s="85">
        <v>1</v>
      </c>
      <c r="J78" s="6">
        <f t="shared" si="19"/>
        <v>0</v>
      </c>
      <c r="K78" s="6">
        <f t="shared" si="12"/>
        <v>0</v>
      </c>
      <c r="L78" s="21">
        <f>xSUT!H78</f>
        <v>1142.5116675814218</v>
      </c>
      <c r="M78" s="85">
        <v>1</v>
      </c>
      <c r="N78" s="6">
        <f t="shared" si="13"/>
        <v>1142.5116675814218</v>
      </c>
      <c r="O78" s="6">
        <f t="shared" si="14"/>
        <v>751.64125653419239</v>
      </c>
      <c r="P78" s="21">
        <f>xSUT!H78</f>
        <v>1142.5116675814218</v>
      </c>
      <c r="Q78" s="85">
        <v>1</v>
      </c>
      <c r="R78" s="6">
        <f t="shared" si="15"/>
        <v>1142.5116675814218</v>
      </c>
      <c r="S78" s="6">
        <f t="shared" si="16"/>
        <v>395.73967711937803</v>
      </c>
      <c r="T78" s="21">
        <f>xSUT!J78</f>
        <v>0</v>
      </c>
      <c r="U78" s="85">
        <v>1</v>
      </c>
      <c r="V78" s="6">
        <f t="shared" si="17"/>
        <v>0</v>
      </c>
      <c r="W78" s="6">
        <f t="shared" si="18"/>
        <v>0</v>
      </c>
      <c r="X78" s="1"/>
      <c r="Y78" s="1"/>
    </row>
    <row r="79" spans="1:25" x14ac:dyDescent="0.35">
      <c r="A79" s="2"/>
      <c r="B79" s="27" t="s">
        <v>862</v>
      </c>
      <c r="C79" s="16" t="s">
        <v>531</v>
      </c>
      <c r="D79" s="25">
        <f>xSUT!F79</f>
        <v>0</v>
      </c>
      <c r="E79" s="137">
        <v>1</v>
      </c>
      <c r="F79" s="25">
        <f t="shared" si="10"/>
        <v>0</v>
      </c>
      <c r="G79" s="25">
        <f t="shared" si="11"/>
        <v>0</v>
      </c>
      <c r="H79" s="194">
        <f>xSUT!G79</f>
        <v>0</v>
      </c>
      <c r="I79" s="137">
        <v>1</v>
      </c>
      <c r="J79" s="25">
        <f t="shared" si="19"/>
        <v>0</v>
      </c>
      <c r="K79" s="25">
        <f t="shared" si="12"/>
        <v>0</v>
      </c>
      <c r="L79" s="194">
        <f>xSUT!H79</f>
        <v>0</v>
      </c>
      <c r="M79" s="137">
        <v>1</v>
      </c>
      <c r="N79" s="25">
        <f t="shared" si="13"/>
        <v>0</v>
      </c>
      <c r="O79" s="25">
        <f t="shared" si="14"/>
        <v>0</v>
      </c>
      <c r="P79" s="194">
        <f>xSUT!H79</f>
        <v>0</v>
      </c>
      <c r="Q79" s="137">
        <v>1</v>
      </c>
      <c r="R79" s="25">
        <f t="shared" si="15"/>
        <v>0</v>
      </c>
      <c r="S79" s="25">
        <f t="shared" si="16"/>
        <v>0</v>
      </c>
      <c r="T79" s="194">
        <f>xSUT!J79</f>
        <v>0</v>
      </c>
      <c r="U79" s="137">
        <v>1</v>
      </c>
      <c r="V79" s="25">
        <f t="shared" si="17"/>
        <v>0</v>
      </c>
      <c r="W79" s="25">
        <f t="shared" si="18"/>
        <v>0</v>
      </c>
      <c r="X79" s="1"/>
      <c r="Y79" s="1"/>
    </row>
    <row r="80" spans="1:25" x14ac:dyDescent="0.35">
      <c r="A80" s="2"/>
      <c r="B80" s="27" t="s">
        <v>863</v>
      </c>
      <c r="C80" s="8" t="s">
        <v>534</v>
      </c>
      <c r="D80" s="6">
        <f>xSUT!F80</f>
        <v>8.1779176685049251</v>
      </c>
      <c r="E80" s="85">
        <v>1</v>
      </c>
      <c r="F80" s="6">
        <f t="shared" si="10"/>
        <v>8.1779176685049251</v>
      </c>
      <c r="G80" s="6">
        <f t="shared" si="11"/>
        <v>8.124916699747752</v>
      </c>
      <c r="H80" s="21">
        <f>xSUT!G80</f>
        <v>0</v>
      </c>
      <c r="I80" s="85">
        <v>1</v>
      </c>
      <c r="J80" s="6">
        <f t="shared" si="19"/>
        <v>0</v>
      </c>
      <c r="K80" s="6">
        <f t="shared" si="12"/>
        <v>0</v>
      </c>
      <c r="L80" s="21">
        <f>xSUT!H80</f>
        <v>0</v>
      </c>
      <c r="M80" s="85">
        <v>1</v>
      </c>
      <c r="N80" s="6">
        <f t="shared" si="13"/>
        <v>0</v>
      </c>
      <c r="O80" s="6">
        <f t="shared" si="14"/>
        <v>0</v>
      </c>
      <c r="P80" s="21">
        <f>xSUT!H80</f>
        <v>0</v>
      </c>
      <c r="Q80" s="85">
        <v>1</v>
      </c>
      <c r="R80" s="6">
        <f t="shared" si="15"/>
        <v>0</v>
      </c>
      <c r="S80" s="6">
        <f t="shared" si="16"/>
        <v>0</v>
      </c>
      <c r="T80" s="21">
        <f>xSUT!J80</f>
        <v>0</v>
      </c>
      <c r="U80" s="85">
        <v>1</v>
      </c>
      <c r="V80" s="6">
        <f t="shared" si="17"/>
        <v>0</v>
      </c>
      <c r="W80" s="6">
        <f t="shared" si="18"/>
        <v>0</v>
      </c>
      <c r="X80" s="1"/>
      <c r="Y80" s="1"/>
    </row>
    <row r="81" spans="1:25" x14ac:dyDescent="0.35">
      <c r="A81" s="2"/>
      <c r="B81" s="27" t="s">
        <v>864</v>
      </c>
      <c r="C81" s="8" t="s">
        <v>537</v>
      </c>
      <c r="D81" s="6">
        <f>xSUT!F81</f>
        <v>5.2568793762475248E-13</v>
      </c>
      <c r="E81" s="85">
        <v>1</v>
      </c>
      <c r="F81" s="6">
        <f t="shared" si="10"/>
        <v>5.2568793762475248E-13</v>
      </c>
      <c r="G81" s="6">
        <f t="shared" si="11"/>
        <v>5.2228096153530437E-13</v>
      </c>
      <c r="H81" s="21">
        <f>xSUT!G81</f>
        <v>0</v>
      </c>
      <c r="I81" s="85">
        <v>1</v>
      </c>
      <c r="J81" s="6">
        <f t="shared" si="19"/>
        <v>0</v>
      </c>
      <c r="K81" s="6">
        <f t="shared" si="12"/>
        <v>0</v>
      </c>
      <c r="L81" s="21">
        <f>xSUT!H81</f>
        <v>0</v>
      </c>
      <c r="M81" s="85">
        <v>1</v>
      </c>
      <c r="N81" s="6">
        <f t="shared" si="13"/>
        <v>0</v>
      </c>
      <c r="O81" s="6">
        <f t="shared" si="14"/>
        <v>0</v>
      </c>
      <c r="P81" s="21">
        <f>xSUT!H81</f>
        <v>0</v>
      </c>
      <c r="Q81" s="85">
        <v>1</v>
      </c>
      <c r="R81" s="6">
        <f t="shared" si="15"/>
        <v>0</v>
      </c>
      <c r="S81" s="6">
        <f t="shared" si="16"/>
        <v>0</v>
      </c>
      <c r="T81" s="21">
        <f>xSUT!J81</f>
        <v>0</v>
      </c>
      <c r="U81" s="85">
        <v>1</v>
      </c>
      <c r="V81" s="6">
        <f t="shared" si="17"/>
        <v>0</v>
      </c>
      <c r="W81" s="6">
        <f t="shared" si="18"/>
        <v>0</v>
      </c>
      <c r="X81" s="1"/>
      <c r="Y81" s="1"/>
    </row>
    <row r="82" spans="1:25" x14ac:dyDescent="0.35">
      <c r="A82" s="2"/>
      <c r="B82" s="27" t="s">
        <v>865</v>
      </c>
      <c r="C82" s="8" t="s">
        <v>540</v>
      </c>
      <c r="D82" s="6">
        <f>xSUT!F82</f>
        <v>0</v>
      </c>
      <c r="E82" s="85">
        <v>1</v>
      </c>
      <c r="F82" s="6">
        <f t="shared" si="10"/>
        <v>0</v>
      </c>
      <c r="G82" s="6">
        <f t="shared" si="11"/>
        <v>0</v>
      </c>
      <c r="H82" s="21">
        <f>xSUT!G82</f>
        <v>0</v>
      </c>
      <c r="I82" s="85">
        <v>1</v>
      </c>
      <c r="J82" s="6">
        <f t="shared" si="19"/>
        <v>0</v>
      </c>
      <c r="K82" s="6">
        <f t="shared" si="12"/>
        <v>0</v>
      </c>
      <c r="L82" s="21">
        <f>xSUT!H82</f>
        <v>0</v>
      </c>
      <c r="M82" s="85">
        <v>1</v>
      </c>
      <c r="N82" s="6">
        <f t="shared" si="13"/>
        <v>0</v>
      </c>
      <c r="O82" s="6">
        <f t="shared" si="14"/>
        <v>0</v>
      </c>
      <c r="P82" s="21">
        <f>xSUT!H82</f>
        <v>0</v>
      </c>
      <c r="Q82" s="85">
        <v>1</v>
      </c>
      <c r="R82" s="6">
        <f t="shared" si="15"/>
        <v>0</v>
      </c>
      <c r="S82" s="6">
        <f t="shared" si="16"/>
        <v>0</v>
      </c>
      <c r="T82" s="21">
        <f>xSUT!J82</f>
        <v>0</v>
      </c>
      <c r="U82" s="85">
        <v>1</v>
      </c>
      <c r="V82" s="6">
        <f t="shared" si="17"/>
        <v>0</v>
      </c>
      <c r="W82" s="6">
        <f t="shared" si="18"/>
        <v>0</v>
      </c>
      <c r="X82" s="1"/>
      <c r="Y82" s="1"/>
    </row>
    <row r="83" spans="1:25" x14ac:dyDescent="0.35">
      <c r="A83" s="2"/>
      <c r="B83" s="27" t="s">
        <v>866</v>
      </c>
      <c r="C83" s="8" t="s">
        <v>543</v>
      </c>
      <c r="D83" s="6">
        <f>xSUT!F83</f>
        <v>0</v>
      </c>
      <c r="E83" s="85">
        <v>1</v>
      </c>
      <c r="F83" s="6">
        <f t="shared" si="10"/>
        <v>0</v>
      </c>
      <c r="G83" s="6">
        <f t="shared" si="11"/>
        <v>0</v>
      </c>
      <c r="H83" s="21">
        <f>xSUT!G83</f>
        <v>0</v>
      </c>
      <c r="I83" s="85">
        <v>1</v>
      </c>
      <c r="J83" s="6">
        <f t="shared" si="19"/>
        <v>0</v>
      </c>
      <c r="K83" s="6">
        <f t="shared" si="12"/>
        <v>0</v>
      </c>
      <c r="L83" s="21">
        <f>xSUT!H83</f>
        <v>0</v>
      </c>
      <c r="M83" s="85">
        <v>1</v>
      </c>
      <c r="N83" s="6">
        <f t="shared" si="13"/>
        <v>0</v>
      </c>
      <c r="O83" s="6">
        <f t="shared" si="14"/>
        <v>0</v>
      </c>
      <c r="P83" s="21">
        <f>xSUT!H83</f>
        <v>0</v>
      </c>
      <c r="Q83" s="85">
        <v>1</v>
      </c>
      <c r="R83" s="6">
        <f t="shared" si="15"/>
        <v>0</v>
      </c>
      <c r="S83" s="6">
        <f t="shared" si="16"/>
        <v>0</v>
      </c>
      <c r="T83" s="21">
        <f>xSUT!J83</f>
        <v>0</v>
      </c>
      <c r="U83" s="85">
        <v>1</v>
      </c>
      <c r="V83" s="6">
        <f t="shared" si="17"/>
        <v>0</v>
      </c>
      <c r="W83" s="6">
        <f t="shared" si="18"/>
        <v>0</v>
      </c>
      <c r="X83" s="1"/>
      <c r="Y83" s="1"/>
    </row>
    <row r="84" spans="1:25" x14ac:dyDescent="0.35">
      <c r="A84" s="2"/>
      <c r="B84" s="27" t="s">
        <v>867</v>
      </c>
      <c r="C84" s="8" t="s">
        <v>546</v>
      </c>
      <c r="D84" s="6">
        <f>xSUT!F84</f>
        <v>267.16062988794408</v>
      </c>
      <c r="E84" s="85">
        <v>1</v>
      </c>
      <c r="F84" s="6">
        <f t="shared" si="10"/>
        <v>267.16062988794408</v>
      </c>
      <c r="G84" s="6">
        <f t="shared" si="11"/>
        <v>265.42916562383562</v>
      </c>
      <c r="H84" s="21">
        <f>xSUT!G84</f>
        <v>0</v>
      </c>
      <c r="I84" s="85">
        <v>1</v>
      </c>
      <c r="J84" s="6">
        <f t="shared" si="19"/>
        <v>0</v>
      </c>
      <c r="K84" s="6">
        <f t="shared" si="12"/>
        <v>0</v>
      </c>
      <c r="L84" s="21">
        <f>xSUT!H84</f>
        <v>0</v>
      </c>
      <c r="M84" s="85">
        <v>1</v>
      </c>
      <c r="N84" s="6">
        <f t="shared" si="13"/>
        <v>0</v>
      </c>
      <c r="O84" s="6">
        <f t="shared" si="14"/>
        <v>0</v>
      </c>
      <c r="P84" s="21">
        <f>xSUT!H84</f>
        <v>0</v>
      </c>
      <c r="Q84" s="85">
        <v>1</v>
      </c>
      <c r="R84" s="6">
        <f t="shared" si="15"/>
        <v>0</v>
      </c>
      <c r="S84" s="6">
        <f t="shared" si="16"/>
        <v>0</v>
      </c>
      <c r="T84" s="21">
        <f>xSUT!J84</f>
        <v>0</v>
      </c>
      <c r="U84" s="85">
        <v>1</v>
      </c>
      <c r="V84" s="6">
        <f t="shared" si="17"/>
        <v>0</v>
      </c>
      <c r="W84" s="6">
        <f t="shared" si="18"/>
        <v>0</v>
      </c>
      <c r="X84" s="1"/>
      <c r="Y84" s="1"/>
    </row>
    <row r="85" spans="1:25" x14ac:dyDescent="0.35">
      <c r="A85" s="2"/>
      <c r="B85" s="27" t="s">
        <v>868</v>
      </c>
      <c r="C85" s="8" t="s">
        <v>549</v>
      </c>
      <c r="D85" s="6">
        <f>xSUT!F85</f>
        <v>11.910008956670969</v>
      </c>
      <c r="E85" s="85">
        <v>1</v>
      </c>
      <c r="F85" s="6">
        <f t="shared" si="10"/>
        <v>11.910008956670969</v>
      </c>
      <c r="G85" s="6">
        <f t="shared" si="11"/>
        <v>11.832820357054564</v>
      </c>
      <c r="H85" s="21">
        <f>xSUT!G85</f>
        <v>0</v>
      </c>
      <c r="I85" s="85">
        <v>1</v>
      </c>
      <c r="J85" s="6">
        <f t="shared" si="19"/>
        <v>0</v>
      </c>
      <c r="K85" s="6">
        <f t="shared" si="12"/>
        <v>0</v>
      </c>
      <c r="L85" s="21">
        <f>xSUT!H85</f>
        <v>0</v>
      </c>
      <c r="M85" s="85">
        <v>1</v>
      </c>
      <c r="N85" s="6">
        <f t="shared" si="13"/>
        <v>0</v>
      </c>
      <c r="O85" s="6">
        <f t="shared" si="14"/>
        <v>0</v>
      </c>
      <c r="P85" s="21">
        <f>xSUT!H85</f>
        <v>0</v>
      </c>
      <c r="Q85" s="85">
        <v>1</v>
      </c>
      <c r="R85" s="6">
        <f t="shared" si="15"/>
        <v>0</v>
      </c>
      <c r="S85" s="6">
        <f t="shared" si="16"/>
        <v>0</v>
      </c>
      <c r="T85" s="21">
        <f>xSUT!J85</f>
        <v>0</v>
      </c>
      <c r="U85" s="85">
        <v>1</v>
      </c>
      <c r="V85" s="6">
        <f t="shared" si="17"/>
        <v>0</v>
      </c>
      <c r="W85" s="6">
        <f t="shared" si="18"/>
        <v>0</v>
      </c>
      <c r="X85" s="1"/>
      <c r="Y85" s="1"/>
    </row>
    <row r="86" spans="1:25" x14ac:dyDescent="0.35">
      <c r="A86" s="2"/>
      <c r="B86" s="27" t="s">
        <v>869</v>
      </c>
      <c r="C86" s="8" t="s">
        <v>552</v>
      </c>
      <c r="D86" s="6">
        <f>xSUT!F86</f>
        <v>2.6155556098899955</v>
      </c>
      <c r="E86" s="85">
        <v>1</v>
      </c>
      <c r="F86" s="6">
        <f t="shared" si="10"/>
        <v>2.6155556098899955</v>
      </c>
      <c r="G86" s="6">
        <f t="shared" si="11"/>
        <v>2.5986042309715804</v>
      </c>
      <c r="H86" s="21">
        <f>xSUT!G86</f>
        <v>0</v>
      </c>
      <c r="I86" s="85">
        <v>1</v>
      </c>
      <c r="J86" s="6">
        <f t="shared" si="19"/>
        <v>0</v>
      </c>
      <c r="K86" s="6">
        <f t="shared" si="12"/>
        <v>0</v>
      </c>
      <c r="L86" s="21">
        <f>xSUT!H86</f>
        <v>0</v>
      </c>
      <c r="M86" s="85">
        <v>1</v>
      </c>
      <c r="N86" s="6">
        <f t="shared" si="13"/>
        <v>0</v>
      </c>
      <c r="O86" s="6">
        <f t="shared" si="14"/>
        <v>0</v>
      </c>
      <c r="P86" s="21">
        <f>xSUT!H86</f>
        <v>0</v>
      </c>
      <c r="Q86" s="85">
        <v>1</v>
      </c>
      <c r="R86" s="6">
        <f t="shared" si="15"/>
        <v>0</v>
      </c>
      <c r="S86" s="6">
        <f t="shared" si="16"/>
        <v>0</v>
      </c>
      <c r="T86" s="21">
        <f>xSUT!J86</f>
        <v>0</v>
      </c>
      <c r="U86" s="85">
        <v>1</v>
      </c>
      <c r="V86" s="6">
        <f t="shared" si="17"/>
        <v>0</v>
      </c>
      <c r="W86" s="6">
        <f t="shared" si="18"/>
        <v>0</v>
      </c>
      <c r="X86" s="1"/>
      <c r="Y86" s="1"/>
    </row>
    <row r="87" spans="1:25" x14ac:dyDescent="0.35">
      <c r="A87" s="2"/>
      <c r="B87" s="27" t="s">
        <v>870</v>
      </c>
      <c r="C87" s="8" t="s">
        <v>555</v>
      </c>
      <c r="D87" s="6">
        <f>xSUT!F87</f>
        <v>1.0905311733510921</v>
      </c>
      <c r="E87" s="85">
        <v>1</v>
      </c>
      <c r="F87" s="6">
        <f t="shared" si="10"/>
        <v>1.0905311733510921</v>
      </c>
      <c r="G87" s="6">
        <f t="shared" si="11"/>
        <v>1.0834634562389349</v>
      </c>
      <c r="H87" s="21">
        <f>xSUT!G87</f>
        <v>0</v>
      </c>
      <c r="I87" s="85">
        <v>1</v>
      </c>
      <c r="J87" s="6">
        <f t="shared" si="19"/>
        <v>0</v>
      </c>
      <c r="K87" s="6">
        <f t="shared" si="12"/>
        <v>0</v>
      </c>
      <c r="L87" s="21">
        <f>xSUT!H87</f>
        <v>0</v>
      </c>
      <c r="M87" s="85">
        <v>1</v>
      </c>
      <c r="N87" s="6">
        <f t="shared" si="13"/>
        <v>0</v>
      </c>
      <c r="O87" s="6">
        <f t="shared" si="14"/>
        <v>0</v>
      </c>
      <c r="P87" s="21">
        <f>xSUT!H87</f>
        <v>0</v>
      </c>
      <c r="Q87" s="85">
        <v>1</v>
      </c>
      <c r="R87" s="6">
        <f t="shared" si="15"/>
        <v>0</v>
      </c>
      <c r="S87" s="6">
        <f t="shared" si="16"/>
        <v>0</v>
      </c>
      <c r="T87" s="21">
        <f>xSUT!J87</f>
        <v>0</v>
      </c>
      <c r="U87" s="85">
        <v>1</v>
      </c>
      <c r="V87" s="6">
        <f t="shared" si="17"/>
        <v>0</v>
      </c>
      <c r="W87" s="6">
        <f t="shared" si="18"/>
        <v>0</v>
      </c>
      <c r="X87" s="1"/>
      <c r="Y87" s="1"/>
    </row>
    <row r="88" spans="1:25" x14ac:dyDescent="0.35">
      <c r="A88" s="2"/>
      <c r="B88" s="27" t="s">
        <v>871</v>
      </c>
      <c r="C88" s="8" t="s">
        <v>173</v>
      </c>
      <c r="D88" s="6">
        <f>xSUT!F88</f>
        <v>355.1362906890709</v>
      </c>
      <c r="E88" s="85">
        <v>1</v>
      </c>
      <c r="F88" s="6">
        <f t="shared" si="10"/>
        <v>355.1362906890709</v>
      </c>
      <c r="G88" s="6">
        <f t="shared" si="11"/>
        <v>352.83465741146534</v>
      </c>
      <c r="H88" s="21">
        <f>xSUT!G88</f>
        <v>0</v>
      </c>
      <c r="I88" s="85">
        <v>1</v>
      </c>
      <c r="J88" s="6">
        <f t="shared" si="19"/>
        <v>0</v>
      </c>
      <c r="K88" s="6">
        <f t="shared" si="12"/>
        <v>0</v>
      </c>
      <c r="L88" s="21">
        <f>xSUT!H88</f>
        <v>0</v>
      </c>
      <c r="M88" s="85">
        <v>1</v>
      </c>
      <c r="N88" s="6">
        <f t="shared" si="13"/>
        <v>0</v>
      </c>
      <c r="O88" s="6">
        <f t="shared" si="14"/>
        <v>0</v>
      </c>
      <c r="P88" s="21">
        <f>xSUT!H88</f>
        <v>0</v>
      </c>
      <c r="Q88" s="85">
        <v>1</v>
      </c>
      <c r="R88" s="6">
        <f t="shared" si="15"/>
        <v>0</v>
      </c>
      <c r="S88" s="6">
        <f t="shared" si="16"/>
        <v>0</v>
      </c>
      <c r="T88" s="21">
        <f>xSUT!J88</f>
        <v>0</v>
      </c>
      <c r="U88" s="85">
        <v>1</v>
      </c>
      <c r="V88" s="6">
        <f t="shared" si="17"/>
        <v>0</v>
      </c>
      <c r="W88" s="6">
        <f t="shared" si="18"/>
        <v>0</v>
      </c>
      <c r="X88" s="1"/>
      <c r="Y88" s="1"/>
    </row>
    <row r="89" spans="1:25" x14ac:dyDescent="0.35">
      <c r="A89" s="2"/>
      <c r="B89" s="27" t="s">
        <v>872</v>
      </c>
      <c r="C89" s="8" t="s">
        <v>558</v>
      </c>
      <c r="D89" s="6">
        <f>xSUT!F89</f>
        <v>16.08914269432983</v>
      </c>
      <c r="E89" s="85">
        <v>1</v>
      </c>
      <c r="F89" s="6">
        <f t="shared" si="10"/>
        <v>16.08914269432983</v>
      </c>
      <c r="G89" s="6">
        <f t="shared" si="11"/>
        <v>15.984869188061117</v>
      </c>
      <c r="H89" s="21">
        <f>xSUT!G89</f>
        <v>0</v>
      </c>
      <c r="I89" s="85">
        <v>1</v>
      </c>
      <c r="J89" s="6">
        <f t="shared" si="19"/>
        <v>0</v>
      </c>
      <c r="K89" s="6">
        <f t="shared" si="12"/>
        <v>0</v>
      </c>
      <c r="L89" s="21">
        <f>xSUT!H89</f>
        <v>0</v>
      </c>
      <c r="M89" s="85">
        <v>1</v>
      </c>
      <c r="N89" s="6">
        <f t="shared" si="13"/>
        <v>0</v>
      </c>
      <c r="O89" s="6">
        <f t="shared" si="14"/>
        <v>0</v>
      </c>
      <c r="P89" s="21">
        <f>xSUT!H89</f>
        <v>0</v>
      </c>
      <c r="Q89" s="85">
        <v>1</v>
      </c>
      <c r="R89" s="6">
        <f t="shared" si="15"/>
        <v>0</v>
      </c>
      <c r="S89" s="6">
        <f t="shared" si="16"/>
        <v>0</v>
      </c>
      <c r="T89" s="21">
        <f>xSUT!J89</f>
        <v>0</v>
      </c>
      <c r="U89" s="85">
        <v>1</v>
      </c>
      <c r="V89" s="6">
        <f t="shared" si="17"/>
        <v>0</v>
      </c>
      <c r="W89" s="6">
        <f t="shared" si="18"/>
        <v>0</v>
      </c>
      <c r="X89" s="1"/>
      <c r="Y89" s="1"/>
    </row>
    <row r="90" spans="1:25" x14ac:dyDescent="0.35">
      <c r="A90" s="2"/>
      <c r="B90" s="27" t="s">
        <v>873</v>
      </c>
      <c r="C90" s="8" t="s">
        <v>177</v>
      </c>
      <c r="D90" s="6">
        <f>xSUT!F90</f>
        <v>105.9884929716121</v>
      </c>
      <c r="E90" s="85">
        <v>1</v>
      </c>
      <c r="F90" s="6">
        <f t="shared" si="10"/>
        <v>105.9884929716121</v>
      </c>
      <c r="G90" s="6">
        <f t="shared" si="11"/>
        <v>105.30158304755618</v>
      </c>
      <c r="H90" s="21">
        <f>xSUT!G90</f>
        <v>0</v>
      </c>
      <c r="I90" s="85">
        <v>1</v>
      </c>
      <c r="J90" s="6">
        <f t="shared" si="19"/>
        <v>0</v>
      </c>
      <c r="K90" s="6">
        <f t="shared" si="12"/>
        <v>0</v>
      </c>
      <c r="L90" s="21">
        <f>xSUT!H90</f>
        <v>0</v>
      </c>
      <c r="M90" s="85">
        <v>1</v>
      </c>
      <c r="N90" s="6">
        <f t="shared" si="13"/>
        <v>0</v>
      </c>
      <c r="O90" s="6">
        <f t="shared" si="14"/>
        <v>0</v>
      </c>
      <c r="P90" s="21">
        <f>xSUT!H90</f>
        <v>0</v>
      </c>
      <c r="Q90" s="85">
        <v>1</v>
      </c>
      <c r="R90" s="6">
        <f t="shared" si="15"/>
        <v>0</v>
      </c>
      <c r="S90" s="6">
        <f t="shared" si="16"/>
        <v>0</v>
      </c>
      <c r="T90" s="21">
        <f>xSUT!J90</f>
        <v>0</v>
      </c>
      <c r="U90" s="85">
        <v>1</v>
      </c>
      <c r="V90" s="6">
        <f t="shared" si="17"/>
        <v>0</v>
      </c>
      <c r="W90" s="6">
        <f t="shared" si="18"/>
        <v>0</v>
      </c>
      <c r="X90" s="1"/>
      <c r="Y90" s="1"/>
    </row>
    <row r="91" spans="1:25" x14ac:dyDescent="0.35">
      <c r="A91" s="2"/>
      <c r="B91" s="27" t="s">
        <v>874</v>
      </c>
      <c r="C91" s="16" t="s">
        <v>562</v>
      </c>
      <c r="D91" s="25">
        <f>xSUT!F91</f>
        <v>0</v>
      </c>
      <c r="E91" s="137">
        <v>1</v>
      </c>
      <c r="F91" s="25">
        <f t="shared" si="10"/>
        <v>0</v>
      </c>
      <c r="G91" s="25">
        <f t="shared" si="11"/>
        <v>0</v>
      </c>
      <c r="H91" s="194">
        <f>xSUT!G91</f>
        <v>0</v>
      </c>
      <c r="I91" s="137">
        <v>1</v>
      </c>
      <c r="J91" s="25">
        <f t="shared" si="19"/>
        <v>0</v>
      </c>
      <c r="K91" s="25">
        <f t="shared" si="12"/>
        <v>0</v>
      </c>
      <c r="L91" s="194">
        <f>xSUT!H91</f>
        <v>0.12445924499703037</v>
      </c>
      <c r="M91" s="137">
        <v>1</v>
      </c>
      <c r="N91" s="25">
        <f t="shared" si="13"/>
        <v>0.12445924499703037</v>
      </c>
      <c r="O91" s="25">
        <f t="shared" si="14"/>
        <v>8.1879866920657074E-2</v>
      </c>
      <c r="P91" s="194">
        <f>xSUT!H91</f>
        <v>0.12445924499703037</v>
      </c>
      <c r="Q91" s="137">
        <v>1</v>
      </c>
      <c r="R91" s="25">
        <f t="shared" si="15"/>
        <v>0.12445924499703037</v>
      </c>
      <c r="S91" s="25">
        <f t="shared" si="16"/>
        <v>4.3109810452886511E-2</v>
      </c>
      <c r="T91" s="194">
        <f>xSUT!J91</f>
        <v>0</v>
      </c>
      <c r="U91" s="137">
        <v>1</v>
      </c>
      <c r="V91" s="25">
        <f t="shared" si="17"/>
        <v>0</v>
      </c>
      <c r="W91" s="25">
        <f t="shared" si="18"/>
        <v>0</v>
      </c>
      <c r="X91" s="1"/>
      <c r="Y91" s="1"/>
    </row>
    <row r="92" spans="1:25" x14ac:dyDescent="0.35">
      <c r="A92" s="2"/>
      <c r="B92" s="27" t="s">
        <v>875</v>
      </c>
      <c r="C92" s="8" t="s">
        <v>565</v>
      </c>
      <c r="D92" s="6">
        <f>xSUT!F92</f>
        <v>48.74312704616041</v>
      </c>
      <c r="E92" s="85">
        <v>1</v>
      </c>
      <c r="F92" s="6">
        <f t="shared" si="10"/>
        <v>48.74312704616041</v>
      </c>
      <c r="G92" s="6">
        <f t="shared" si="11"/>
        <v>48.427223529101319</v>
      </c>
      <c r="H92" s="21">
        <f>xSUT!G92</f>
        <v>23.086295491788295</v>
      </c>
      <c r="I92" s="85">
        <v>1</v>
      </c>
      <c r="J92" s="6">
        <f t="shared" si="19"/>
        <v>23.086295491788295</v>
      </c>
      <c r="K92" s="6">
        <f t="shared" si="12"/>
        <v>23.092077676581152</v>
      </c>
      <c r="L92" s="21">
        <f>xSUT!H92</f>
        <v>0</v>
      </c>
      <c r="M92" s="85">
        <v>1</v>
      </c>
      <c r="N92" s="6">
        <f t="shared" si="13"/>
        <v>0</v>
      </c>
      <c r="O92" s="6">
        <f t="shared" si="14"/>
        <v>0</v>
      </c>
      <c r="P92" s="21">
        <f>xSUT!H92</f>
        <v>0</v>
      </c>
      <c r="Q92" s="85">
        <v>1</v>
      </c>
      <c r="R92" s="6">
        <f t="shared" si="15"/>
        <v>0</v>
      </c>
      <c r="S92" s="6">
        <f t="shared" si="16"/>
        <v>0</v>
      </c>
      <c r="T92" s="21">
        <f>xSUT!J92</f>
        <v>0</v>
      </c>
      <c r="U92" s="85">
        <v>1</v>
      </c>
      <c r="V92" s="6">
        <f t="shared" si="17"/>
        <v>0</v>
      </c>
      <c r="W92" s="6">
        <f t="shared" si="18"/>
        <v>0</v>
      </c>
      <c r="X92" s="1"/>
      <c r="Y92" s="1"/>
    </row>
    <row r="93" spans="1:25" x14ac:dyDescent="0.35">
      <c r="A93" s="2"/>
      <c r="B93" s="27" t="s">
        <v>876</v>
      </c>
      <c r="C93" s="8" t="s">
        <v>568</v>
      </c>
      <c r="D93" s="6">
        <f>xSUT!F93</f>
        <v>24.599369148899022</v>
      </c>
      <c r="E93" s="85">
        <v>1</v>
      </c>
      <c r="F93" s="6">
        <f t="shared" ref="F93:F110" si="20">D93*E93</f>
        <v>24.599369148899022</v>
      </c>
      <c r="G93" s="6">
        <f t="shared" ref="G93:G110" si="21">F93/F$4*G$3</f>
        <v>24.439940985330175</v>
      </c>
      <c r="H93" s="21">
        <f>xSUT!G93</f>
        <v>0</v>
      </c>
      <c r="I93" s="85">
        <v>1</v>
      </c>
      <c r="J93" s="6">
        <f t="shared" ref="J93:J110" si="22">I93*H93</f>
        <v>0</v>
      </c>
      <c r="K93" s="6">
        <f t="shared" ref="K93:K110" si="23">J93/J$4*K$3</f>
        <v>0</v>
      </c>
      <c r="L93" s="21">
        <f>xSUT!H93</f>
        <v>0</v>
      </c>
      <c r="M93" s="85">
        <v>1</v>
      </c>
      <c r="N93" s="6">
        <f t="shared" ref="N93:N110" si="24">M93*L93</f>
        <v>0</v>
      </c>
      <c r="O93" s="6">
        <f t="shared" ref="O93:O110" si="25">N93/N$4*O$3</f>
        <v>0</v>
      </c>
      <c r="P93" s="21">
        <f>xSUT!H93</f>
        <v>0</v>
      </c>
      <c r="Q93" s="85">
        <v>1</v>
      </c>
      <c r="R93" s="6">
        <f t="shared" si="15"/>
        <v>0</v>
      </c>
      <c r="S93" s="6">
        <f t="shared" si="16"/>
        <v>0</v>
      </c>
      <c r="T93" s="21">
        <f>xSUT!J93</f>
        <v>0</v>
      </c>
      <c r="U93" s="85">
        <v>1</v>
      </c>
      <c r="V93" s="6">
        <f t="shared" si="17"/>
        <v>0</v>
      </c>
      <c r="W93" s="6">
        <f t="shared" si="18"/>
        <v>0</v>
      </c>
      <c r="X93" s="1"/>
      <c r="Y93" s="1"/>
    </row>
    <row r="94" spans="1:25" x14ac:dyDescent="0.35">
      <c r="A94" s="2"/>
      <c r="B94" s="27" t="s">
        <v>877</v>
      </c>
      <c r="C94" s="8" t="s">
        <v>571</v>
      </c>
      <c r="D94" s="6">
        <f>xSUT!F94</f>
        <v>70.839597605150232</v>
      </c>
      <c r="E94" s="85">
        <v>1</v>
      </c>
      <c r="F94" s="6">
        <f t="shared" si="20"/>
        <v>70.839597605150232</v>
      </c>
      <c r="G94" s="6">
        <f t="shared" si="21"/>
        <v>70.380487174887406</v>
      </c>
      <c r="H94" s="21">
        <f>xSUT!G94</f>
        <v>0</v>
      </c>
      <c r="I94" s="85">
        <v>1</v>
      </c>
      <c r="J94" s="6">
        <f t="shared" si="22"/>
        <v>0</v>
      </c>
      <c r="K94" s="6">
        <f t="shared" si="23"/>
        <v>0</v>
      </c>
      <c r="L94" s="21">
        <f>xSUT!H94</f>
        <v>0</v>
      </c>
      <c r="M94" s="85">
        <v>1</v>
      </c>
      <c r="N94" s="6">
        <f t="shared" si="24"/>
        <v>0</v>
      </c>
      <c r="O94" s="6">
        <f t="shared" si="25"/>
        <v>0</v>
      </c>
      <c r="P94" s="21">
        <f>xSUT!H94</f>
        <v>0</v>
      </c>
      <c r="Q94" s="85">
        <v>1</v>
      </c>
      <c r="R94" s="6">
        <f t="shared" si="15"/>
        <v>0</v>
      </c>
      <c r="S94" s="6">
        <f t="shared" si="16"/>
        <v>0</v>
      </c>
      <c r="T94" s="21">
        <f>xSUT!J94</f>
        <v>0</v>
      </c>
      <c r="U94" s="85">
        <v>1</v>
      </c>
      <c r="V94" s="6">
        <f t="shared" si="17"/>
        <v>0</v>
      </c>
      <c r="W94" s="6">
        <f t="shared" si="18"/>
        <v>0</v>
      </c>
      <c r="X94" s="1"/>
      <c r="Y94" s="1"/>
    </row>
    <row r="95" spans="1:25" x14ac:dyDescent="0.35">
      <c r="A95" s="2"/>
      <c r="B95" s="27" t="s">
        <v>878</v>
      </c>
      <c r="C95" s="8" t="s">
        <v>574</v>
      </c>
      <c r="D95" s="6">
        <f>xSUT!F95</f>
        <v>410.26672103646155</v>
      </c>
      <c r="E95" s="85">
        <v>1</v>
      </c>
      <c r="F95" s="6">
        <f t="shared" si="20"/>
        <v>410.26672103646155</v>
      </c>
      <c r="G95" s="6">
        <f t="shared" si="21"/>
        <v>407.60778821943109</v>
      </c>
      <c r="H95" s="21">
        <f>xSUT!G95</f>
        <v>0</v>
      </c>
      <c r="I95" s="85">
        <v>1</v>
      </c>
      <c r="J95" s="6">
        <f t="shared" si="22"/>
        <v>0</v>
      </c>
      <c r="K95" s="6">
        <f t="shared" si="23"/>
        <v>0</v>
      </c>
      <c r="L95" s="21">
        <f>xSUT!H95</f>
        <v>0</v>
      </c>
      <c r="M95" s="85">
        <v>1</v>
      </c>
      <c r="N95" s="6">
        <f t="shared" si="24"/>
        <v>0</v>
      </c>
      <c r="O95" s="6">
        <f t="shared" si="25"/>
        <v>0</v>
      </c>
      <c r="P95" s="21">
        <f>xSUT!H95</f>
        <v>0</v>
      </c>
      <c r="Q95" s="85">
        <v>1</v>
      </c>
      <c r="R95" s="6">
        <f t="shared" si="15"/>
        <v>0</v>
      </c>
      <c r="S95" s="6">
        <f t="shared" si="16"/>
        <v>0</v>
      </c>
      <c r="T95" s="21">
        <f>xSUT!J95</f>
        <v>0</v>
      </c>
      <c r="U95" s="85">
        <v>1</v>
      </c>
      <c r="V95" s="6">
        <f t="shared" si="17"/>
        <v>0</v>
      </c>
      <c r="W95" s="6">
        <f t="shared" si="18"/>
        <v>0</v>
      </c>
      <c r="X95" s="1"/>
      <c r="Y95" s="1"/>
    </row>
    <row r="96" spans="1:25" x14ac:dyDescent="0.35">
      <c r="A96" s="2"/>
      <c r="B96" s="27" t="s">
        <v>879</v>
      </c>
      <c r="C96" s="8" t="s">
        <v>179</v>
      </c>
      <c r="D96" s="6">
        <f>xSUT!F96</f>
        <v>6.3446350395679474E-12</v>
      </c>
      <c r="E96" s="85">
        <v>1</v>
      </c>
      <c r="F96" s="6">
        <f t="shared" si="20"/>
        <v>6.3446350395679474E-12</v>
      </c>
      <c r="G96" s="6">
        <f t="shared" si="21"/>
        <v>6.303515549602566E-12</v>
      </c>
      <c r="H96" s="21">
        <f>xSUT!G96</f>
        <v>0</v>
      </c>
      <c r="I96" s="85">
        <v>1</v>
      </c>
      <c r="J96" s="6">
        <f t="shared" si="22"/>
        <v>0</v>
      </c>
      <c r="K96" s="6">
        <f t="shared" si="23"/>
        <v>0</v>
      </c>
      <c r="L96" s="21">
        <f>xSUT!H96</f>
        <v>0</v>
      </c>
      <c r="M96" s="85">
        <v>1</v>
      </c>
      <c r="N96" s="6">
        <f t="shared" si="24"/>
        <v>0</v>
      </c>
      <c r="O96" s="6">
        <f t="shared" si="25"/>
        <v>0</v>
      </c>
      <c r="P96" s="21">
        <f>xSUT!H96</f>
        <v>0</v>
      </c>
      <c r="Q96" s="85">
        <v>1</v>
      </c>
      <c r="R96" s="6">
        <f t="shared" si="15"/>
        <v>0</v>
      </c>
      <c r="S96" s="6">
        <f t="shared" si="16"/>
        <v>0</v>
      </c>
      <c r="T96" s="21">
        <f>xSUT!J96</f>
        <v>0</v>
      </c>
      <c r="U96" s="85">
        <v>1</v>
      </c>
      <c r="V96" s="6">
        <f t="shared" si="17"/>
        <v>0</v>
      </c>
      <c r="W96" s="6">
        <f t="shared" si="18"/>
        <v>0</v>
      </c>
      <c r="X96" s="1"/>
      <c r="Y96" s="1"/>
    </row>
    <row r="97" spans="1:25" x14ac:dyDescent="0.35">
      <c r="A97" s="2"/>
      <c r="B97" s="27" t="s">
        <v>880</v>
      </c>
      <c r="C97" s="8" t="s">
        <v>578</v>
      </c>
      <c r="D97" s="6">
        <f>xSUT!F97</f>
        <v>0</v>
      </c>
      <c r="E97" s="85">
        <v>1</v>
      </c>
      <c r="F97" s="6">
        <f t="shared" si="20"/>
        <v>0</v>
      </c>
      <c r="G97" s="6">
        <f t="shared" si="21"/>
        <v>0</v>
      </c>
      <c r="H97" s="21">
        <f>xSUT!G97</f>
        <v>0</v>
      </c>
      <c r="I97" s="85">
        <v>1</v>
      </c>
      <c r="J97" s="6">
        <f t="shared" si="22"/>
        <v>0</v>
      </c>
      <c r="K97" s="6">
        <f t="shared" si="23"/>
        <v>0</v>
      </c>
      <c r="L97" s="21">
        <f>xSUT!H97</f>
        <v>0</v>
      </c>
      <c r="M97" s="85">
        <v>1</v>
      </c>
      <c r="N97" s="6">
        <f t="shared" si="24"/>
        <v>0</v>
      </c>
      <c r="O97" s="6">
        <f t="shared" si="25"/>
        <v>0</v>
      </c>
      <c r="P97" s="21">
        <f>xSUT!H97</f>
        <v>0</v>
      </c>
      <c r="Q97" s="85">
        <v>1</v>
      </c>
      <c r="R97" s="6">
        <f t="shared" si="15"/>
        <v>0</v>
      </c>
      <c r="S97" s="6">
        <f t="shared" si="16"/>
        <v>0</v>
      </c>
      <c r="T97" s="21">
        <f>xSUT!J97</f>
        <v>0</v>
      </c>
      <c r="U97" s="85">
        <v>1</v>
      </c>
      <c r="V97" s="6">
        <f t="shared" si="17"/>
        <v>0</v>
      </c>
      <c r="W97" s="6">
        <f t="shared" si="18"/>
        <v>0</v>
      </c>
      <c r="X97" s="1"/>
      <c r="Y97" s="1"/>
    </row>
    <row r="98" spans="1:25" x14ac:dyDescent="0.35">
      <c r="A98" s="2"/>
      <c r="B98" s="27" t="s">
        <v>881</v>
      </c>
      <c r="C98" s="8" t="s">
        <v>581</v>
      </c>
      <c r="D98" s="6">
        <f>xSUT!F98</f>
        <v>3.1141098588705062E-12</v>
      </c>
      <c r="E98" s="85">
        <v>1</v>
      </c>
      <c r="F98" s="6">
        <f t="shared" si="20"/>
        <v>3.1141098588705062E-12</v>
      </c>
      <c r="G98" s="6">
        <f t="shared" si="21"/>
        <v>3.0939273569150207E-12</v>
      </c>
      <c r="H98" s="21">
        <f>xSUT!G98</f>
        <v>0</v>
      </c>
      <c r="I98" s="85">
        <v>1</v>
      </c>
      <c r="J98" s="6">
        <f t="shared" si="22"/>
        <v>0</v>
      </c>
      <c r="K98" s="6">
        <f t="shared" si="23"/>
        <v>0</v>
      </c>
      <c r="L98" s="21">
        <f>xSUT!H98</f>
        <v>0</v>
      </c>
      <c r="M98" s="85">
        <v>1</v>
      </c>
      <c r="N98" s="6">
        <f t="shared" si="24"/>
        <v>0</v>
      </c>
      <c r="O98" s="6">
        <f t="shared" si="25"/>
        <v>0</v>
      </c>
      <c r="P98" s="21">
        <f>xSUT!H98</f>
        <v>0</v>
      </c>
      <c r="Q98" s="85">
        <v>1</v>
      </c>
      <c r="R98" s="6">
        <f t="shared" si="15"/>
        <v>0</v>
      </c>
      <c r="S98" s="6">
        <f t="shared" si="16"/>
        <v>0</v>
      </c>
      <c r="T98" s="21">
        <f>xSUT!J98</f>
        <v>0</v>
      </c>
      <c r="U98" s="85">
        <v>1</v>
      </c>
      <c r="V98" s="6">
        <f t="shared" si="17"/>
        <v>0</v>
      </c>
      <c r="W98" s="6">
        <f t="shared" si="18"/>
        <v>0</v>
      </c>
      <c r="X98" s="1"/>
      <c r="Y98" s="1"/>
    </row>
    <row r="99" spans="1:25" x14ac:dyDescent="0.35">
      <c r="A99" s="2"/>
      <c r="B99" s="27" t="s">
        <v>882</v>
      </c>
      <c r="C99" s="8" t="s">
        <v>584</v>
      </c>
      <c r="D99" s="6">
        <f>xSUT!F99</f>
        <v>1.7108914610181469</v>
      </c>
      <c r="E99" s="85">
        <v>1</v>
      </c>
      <c r="F99" s="6">
        <f t="shared" si="20"/>
        <v>1.7108914610181469</v>
      </c>
      <c r="G99" s="6">
        <f t="shared" si="21"/>
        <v>1.6998031976547774</v>
      </c>
      <c r="H99" s="21">
        <f>xSUT!G99</f>
        <v>0</v>
      </c>
      <c r="I99" s="85">
        <v>1</v>
      </c>
      <c r="J99" s="6">
        <f t="shared" si="22"/>
        <v>0</v>
      </c>
      <c r="K99" s="6">
        <f t="shared" si="23"/>
        <v>0</v>
      </c>
      <c r="L99" s="21">
        <f>xSUT!H99</f>
        <v>0</v>
      </c>
      <c r="M99" s="85">
        <v>1</v>
      </c>
      <c r="N99" s="6">
        <f t="shared" si="24"/>
        <v>0</v>
      </c>
      <c r="O99" s="6">
        <f t="shared" si="25"/>
        <v>0</v>
      </c>
      <c r="P99" s="21">
        <f>xSUT!H99</f>
        <v>0</v>
      </c>
      <c r="Q99" s="85">
        <v>1</v>
      </c>
      <c r="R99" s="6">
        <f t="shared" si="15"/>
        <v>0</v>
      </c>
      <c r="S99" s="6">
        <f t="shared" si="16"/>
        <v>0</v>
      </c>
      <c r="T99" s="21">
        <f>xSUT!J99</f>
        <v>0</v>
      </c>
      <c r="U99" s="85">
        <v>1</v>
      </c>
      <c r="V99" s="6">
        <f t="shared" si="17"/>
        <v>0</v>
      </c>
      <c r="W99" s="6">
        <f t="shared" si="18"/>
        <v>0</v>
      </c>
      <c r="X99" s="1"/>
      <c r="Y99" s="1"/>
    </row>
    <row r="100" spans="1:25" x14ac:dyDescent="0.35">
      <c r="A100" s="2"/>
      <c r="B100" s="27" t="s">
        <v>883</v>
      </c>
      <c r="C100" s="8" t="s">
        <v>587</v>
      </c>
      <c r="D100" s="6">
        <f>xSUT!F100</f>
        <v>31.452325144516351</v>
      </c>
      <c r="E100" s="85">
        <v>1</v>
      </c>
      <c r="F100" s="6">
        <f t="shared" si="20"/>
        <v>31.452325144516351</v>
      </c>
      <c r="G100" s="6">
        <f t="shared" si="21"/>
        <v>31.248483070054665</v>
      </c>
      <c r="H100" s="21">
        <f>xSUT!G100</f>
        <v>0</v>
      </c>
      <c r="I100" s="85">
        <v>1</v>
      </c>
      <c r="J100" s="6">
        <f t="shared" si="22"/>
        <v>0</v>
      </c>
      <c r="K100" s="6">
        <f t="shared" si="23"/>
        <v>0</v>
      </c>
      <c r="L100" s="21">
        <f>xSUT!H100</f>
        <v>0</v>
      </c>
      <c r="M100" s="85">
        <v>1</v>
      </c>
      <c r="N100" s="6">
        <f t="shared" si="24"/>
        <v>0</v>
      </c>
      <c r="O100" s="6">
        <f t="shared" si="25"/>
        <v>0</v>
      </c>
      <c r="P100" s="21">
        <f>xSUT!H100</f>
        <v>0</v>
      </c>
      <c r="Q100" s="85">
        <v>1</v>
      </c>
      <c r="R100" s="6">
        <f t="shared" si="15"/>
        <v>0</v>
      </c>
      <c r="S100" s="6">
        <f t="shared" si="16"/>
        <v>0</v>
      </c>
      <c r="T100" s="21">
        <f>xSUT!J100</f>
        <v>0</v>
      </c>
      <c r="U100" s="85">
        <v>1</v>
      </c>
      <c r="V100" s="6">
        <f t="shared" si="17"/>
        <v>0</v>
      </c>
      <c r="W100" s="6">
        <f t="shared" si="18"/>
        <v>0</v>
      </c>
      <c r="X100" s="1"/>
      <c r="Y100" s="1"/>
    </row>
    <row r="101" spans="1:25" x14ac:dyDescent="0.35">
      <c r="A101" s="2"/>
      <c r="B101" s="27" t="s">
        <v>884</v>
      </c>
      <c r="C101" s="16" t="s">
        <v>590</v>
      </c>
      <c r="D101" s="25">
        <f>xSUT!F101</f>
        <v>6.3655078391870221</v>
      </c>
      <c r="E101" s="137">
        <v>1</v>
      </c>
      <c r="F101" s="25">
        <f t="shared" si="20"/>
        <v>6.3655078391870221</v>
      </c>
      <c r="G101" s="25">
        <f t="shared" si="21"/>
        <v>6.3242530729024926</v>
      </c>
      <c r="H101" s="194">
        <f>xSUT!G101</f>
        <v>0</v>
      </c>
      <c r="I101" s="137">
        <v>1</v>
      </c>
      <c r="J101" s="25">
        <f t="shared" si="22"/>
        <v>0</v>
      </c>
      <c r="K101" s="25">
        <f t="shared" si="23"/>
        <v>0</v>
      </c>
      <c r="L101" s="194">
        <f>xSUT!H101</f>
        <v>0</v>
      </c>
      <c r="M101" s="137">
        <v>1</v>
      </c>
      <c r="N101" s="25">
        <f t="shared" si="24"/>
        <v>0</v>
      </c>
      <c r="O101" s="25">
        <f t="shared" si="25"/>
        <v>0</v>
      </c>
      <c r="P101" s="194">
        <f>xSUT!H101</f>
        <v>0</v>
      </c>
      <c r="Q101" s="137">
        <v>1</v>
      </c>
      <c r="R101" s="25">
        <f t="shared" si="15"/>
        <v>0</v>
      </c>
      <c r="S101" s="25">
        <f t="shared" si="16"/>
        <v>0</v>
      </c>
      <c r="T101" s="194">
        <f>xSUT!J101</f>
        <v>0</v>
      </c>
      <c r="U101" s="137">
        <v>1</v>
      </c>
      <c r="V101" s="25">
        <f t="shared" si="17"/>
        <v>0</v>
      </c>
      <c r="W101" s="25">
        <f t="shared" si="18"/>
        <v>0</v>
      </c>
      <c r="X101" s="1"/>
      <c r="Y101" s="1"/>
    </row>
    <row r="102" spans="1:25" x14ac:dyDescent="0.35">
      <c r="A102" s="2"/>
      <c r="B102" s="27" t="s">
        <v>885</v>
      </c>
      <c r="C102" s="8" t="s">
        <v>181</v>
      </c>
      <c r="D102" s="6">
        <f>xSUT!F102</f>
        <v>42.964869509743721</v>
      </c>
      <c r="E102" s="85">
        <v>1</v>
      </c>
      <c r="F102" s="6">
        <f t="shared" si="20"/>
        <v>42.964869509743721</v>
      </c>
      <c r="G102" s="6">
        <f t="shared" si="21"/>
        <v>42.686414798061811</v>
      </c>
      <c r="H102" s="21">
        <f>xSUT!G102</f>
        <v>887.87190784480492</v>
      </c>
      <c r="I102" s="85">
        <v>1</v>
      </c>
      <c r="J102" s="6">
        <f t="shared" si="22"/>
        <v>887.87190784480492</v>
      </c>
      <c r="K102" s="6">
        <f t="shared" si="23"/>
        <v>888.09428390532844</v>
      </c>
      <c r="L102" s="21">
        <f>xSUT!H102</f>
        <v>0</v>
      </c>
      <c r="M102" s="85">
        <v>1</v>
      </c>
      <c r="N102" s="6">
        <f t="shared" si="24"/>
        <v>0</v>
      </c>
      <c r="O102" s="6">
        <f t="shared" si="25"/>
        <v>0</v>
      </c>
      <c r="P102" s="21">
        <f>xSUT!H102</f>
        <v>0</v>
      </c>
      <c r="Q102" s="85">
        <v>1</v>
      </c>
      <c r="R102" s="6">
        <f t="shared" si="15"/>
        <v>0</v>
      </c>
      <c r="S102" s="6">
        <f t="shared" si="16"/>
        <v>0</v>
      </c>
      <c r="T102" s="21">
        <f>xSUT!J102</f>
        <v>0</v>
      </c>
      <c r="U102" s="85">
        <v>1</v>
      </c>
      <c r="V102" s="6">
        <f t="shared" si="17"/>
        <v>0</v>
      </c>
      <c r="W102" s="6">
        <f t="shared" si="18"/>
        <v>0</v>
      </c>
      <c r="X102" s="1"/>
      <c r="Y102" s="1"/>
    </row>
    <row r="103" spans="1:25" x14ac:dyDescent="0.35">
      <c r="A103" s="2"/>
      <c r="B103" s="27" t="s">
        <v>886</v>
      </c>
      <c r="C103" s="8" t="s">
        <v>183</v>
      </c>
      <c r="D103" s="6">
        <f>xSUT!F103</f>
        <v>212.07643637765474</v>
      </c>
      <c r="E103" s="85">
        <v>1</v>
      </c>
      <c r="F103" s="6">
        <f t="shared" si="20"/>
        <v>212.07643637765474</v>
      </c>
      <c r="G103" s="6">
        <f t="shared" si="21"/>
        <v>210.70197199268384</v>
      </c>
      <c r="H103" s="21">
        <f>xSUT!G103</f>
        <v>130.73727631157277</v>
      </c>
      <c r="I103" s="85">
        <v>1</v>
      </c>
      <c r="J103" s="6">
        <f t="shared" si="22"/>
        <v>130.73727631157277</v>
      </c>
      <c r="K103" s="6">
        <f t="shared" si="23"/>
        <v>130.77002072009932</v>
      </c>
      <c r="L103" s="21">
        <f>xSUT!H103</f>
        <v>0</v>
      </c>
      <c r="M103" s="85">
        <v>1</v>
      </c>
      <c r="N103" s="6">
        <f t="shared" si="24"/>
        <v>0</v>
      </c>
      <c r="O103" s="6">
        <f t="shared" si="25"/>
        <v>0</v>
      </c>
      <c r="P103" s="21">
        <f>xSUT!H103</f>
        <v>0</v>
      </c>
      <c r="Q103" s="85">
        <v>1</v>
      </c>
      <c r="R103" s="6">
        <f t="shared" si="15"/>
        <v>0</v>
      </c>
      <c r="S103" s="6">
        <f t="shared" si="16"/>
        <v>0</v>
      </c>
      <c r="T103" s="21">
        <f>xSUT!J103</f>
        <v>0</v>
      </c>
      <c r="U103" s="85">
        <v>1</v>
      </c>
      <c r="V103" s="6">
        <f t="shared" si="17"/>
        <v>0</v>
      </c>
      <c r="W103" s="6">
        <f t="shared" si="18"/>
        <v>0</v>
      </c>
      <c r="X103" s="1"/>
      <c r="Y103" s="1"/>
    </row>
    <row r="104" spans="1:25" x14ac:dyDescent="0.35">
      <c r="A104" s="2"/>
      <c r="B104" s="27" t="s">
        <v>887</v>
      </c>
      <c r="C104" s="8" t="s">
        <v>186</v>
      </c>
      <c r="D104" s="6">
        <f>xSUT!F104</f>
        <v>190.88310444387724</v>
      </c>
      <c r="E104" s="85">
        <v>1</v>
      </c>
      <c r="F104" s="6">
        <f t="shared" si="20"/>
        <v>190.88310444387724</v>
      </c>
      <c r="G104" s="6">
        <f t="shared" si="21"/>
        <v>189.64599374345224</v>
      </c>
      <c r="H104" s="21">
        <f>xSUT!G104</f>
        <v>22.23229144993546</v>
      </c>
      <c r="I104" s="85">
        <v>1</v>
      </c>
      <c r="J104" s="6">
        <f t="shared" si="22"/>
        <v>22.23229144993546</v>
      </c>
      <c r="K104" s="6">
        <f t="shared" si="23"/>
        <v>22.237859741200637</v>
      </c>
      <c r="L104" s="21">
        <f>xSUT!H104</f>
        <v>0</v>
      </c>
      <c r="M104" s="85">
        <v>1</v>
      </c>
      <c r="N104" s="6">
        <f t="shared" si="24"/>
        <v>0</v>
      </c>
      <c r="O104" s="6">
        <f t="shared" si="25"/>
        <v>0</v>
      </c>
      <c r="P104" s="21">
        <f>xSUT!H104</f>
        <v>0</v>
      </c>
      <c r="Q104" s="85">
        <v>1</v>
      </c>
      <c r="R104" s="6">
        <f t="shared" si="15"/>
        <v>0</v>
      </c>
      <c r="S104" s="6">
        <f t="shared" si="16"/>
        <v>0</v>
      </c>
      <c r="T104" s="21">
        <f>xSUT!J104</f>
        <v>0</v>
      </c>
      <c r="U104" s="85">
        <v>1</v>
      </c>
      <c r="V104" s="6">
        <f t="shared" si="17"/>
        <v>0</v>
      </c>
      <c r="W104" s="6">
        <f t="shared" si="18"/>
        <v>0</v>
      </c>
      <c r="X104" s="1"/>
      <c r="Y104" s="1"/>
    </row>
    <row r="105" spans="1:25" x14ac:dyDescent="0.35">
      <c r="A105" s="2"/>
      <c r="B105" s="27" t="s">
        <v>888</v>
      </c>
      <c r="C105" s="8" t="s">
        <v>595</v>
      </c>
      <c r="D105" s="6">
        <f>xSUT!F105</f>
        <v>7.1361702020182065</v>
      </c>
      <c r="E105" s="85">
        <v>1</v>
      </c>
      <c r="F105" s="6">
        <f t="shared" si="20"/>
        <v>7.1361702020182065</v>
      </c>
      <c r="G105" s="6">
        <f t="shared" si="21"/>
        <v>7.0899207838589042</v>
      </c>
      <c r="H105" s="21">
        <f>xSUT!G105</f>
        <v>90.783020475992231</v>
      </c>
      <c r="I105" s="85">
        <v>1</v>
      </c>
      <c r="J105" s="6">
        <f t="shared" si="22"/>
        <v>90.783020475992231</v>
      </c>
      <c r="K105" s="6">
        <f t="shared" si="23"/>
        <v>90.805757956790416</v>
      </c>
      <c r="L105" s="21">
        <f>xSUT!H105</f>
        <v>0</v>
      </c>
      <c r="M105" s="85">
        <v>1</v>
      </c>
      <c r="N105" s="6">
        <f t="shared" si="24"/>
        <v>0</v>
      </c>
      <c r="O105" s="6">
        <f t="shared" si="25"/>
        <v>0</v>
      </c>
      <c r="P105" s="21">
        <f>xSUT!H105</f>
        <v>0</v>
      </c>
      <c r="Q105" s="85">
        <v>1</v>
      </c>
      <c r="R105" s="6">
        <f t="shared" si="15"/>
        <v>0</v>
      </c>
      <c r="S105" s="6">
        <f t="shared" si="16"/>
        <v>0</v>
      </c>
      <c r="T105" s="21">
        <f>xSUT!J105</f>
        <v>0</v>
      </c>
      <c r="U105" s="85">
        <v>1</v>
      </c>
      <c r="V105" s="6">
        <f t="shared" si="17"/>
        <v>0</v>
      </c>
      <c r="W105" s="6">
        <f t="shared" si="18"/>
        <v>0</v>
      </c>
      <c r="X105" s="1"/>
      <c r="Y105" s="1"/>
    </row>
    <row r="106" spans="1:25" x14ac:dyDescent="0.35">
      <c r="A106" s="2"/>
      <c r="B106" s="27" t="s">
        <v>889</v>
      </c>
      <c r="C106" s="8" t="s">
        <v>598</v>
      </c>
      <c r="D106" s="6">
        <f>xSUT!F106</f>
        <v>15.248647514396334</v>
      </c>
      <c r="E106" s="85">
        <v>1</v>
      </c>
      <c r="F106" s="6">
        <f t="shared" si="20"/>
        <v>15.248647514396334</v>
      </c>
      <c r="G106" s="6">
        <f t="shared" si="21"/>
        <v>15.149821245502457</v>
      </c>
      <c r="H106" s="21">
        <f>xSUT!G106</f>
        <v>0</v>
      </c>
      <c r="I106" s="85">
        <v>1</v>
      </c>
      <c r="J106" s="6">
        <f t="shared" si="22"/>
        <v>0</v>
      </c>
      <c r="K106" s="6">
        <f t="shared" si="23"/>
        <v>0</v>
      </c>
      <c r="L106" s="21">
        <f>xSUT!H106</f>
        <v>0</v>
      </c>
      <c r="M106" s="85">
        <v>1</v>
      </c>
      <c r="N106" s="6">
        <f t="shared" si="24"/>
        <v>0</v>
      </c>
      <c r="O106" s="6">
        <f t="shared" si="25"/>
        <v>0</v>
      </c>
      <c r="P106" s="21">
        <f>xSUT!H106</f>
        <v>0</v>
      </c>
      <c r="Q106" s="85">
        <v>1</v>
      </c>
      <c r="R106" s="6">
        <f t="shared" si="15"/>
        <v>0</v>
      </c>
      <c r="S106" s="6">
        <f t="shared" si="16"/>
        <v>0</v>
      </c>
      <c r="T106" s="21">
        <f>xSUT!J106</f>
        <v>0</v>
      </c>
      <c r="U106" s="85">
        <v>1</v>
      </c>
      <c r="V106" s="6">
        <f t="shared" si="17"/>
        <v>0</v>
      </c>
      <c r="W106" s="6">
        <f t="shared" si="18"/>
        <v>0</v>
      </c>
      <c r="X106" s="1"/>
      <c r="Y106" s="1"/>
    </row>
    <row r="107" spans="1:25" x14ac:dyDescent="0.35">
      <c r="A107" s="2"/>
      <c r="B107" s="27" t="s">
        <v>890</v>
      </c>
      <c r="C107" s="8" t="s">
        <v>601</v>
      </c>
      <c r="D107" s="6">
        <f>xSUT!F107</f>
        <v>53.17923156108629</v>
      </c>
      <c r="E107" s="85">
        <v>1</v>
      </c>
      <c r="F107" s="6">
        <f t="shared" si="20"/>
        <v>53.17923156108629</v>
      </c>
      <c r="G107" s="6">
        <f t="shared" si="21"/>
        <v>52.834577713401508</v>
      </c>
      <c r="H107" s="21">
        <f>xSUT!G107</f>
        <v>0</v>
      </c>
      <c r="I107" s="85">
        <v>1</v>
      </c>
      <c r="J107" s="6">
        <f t="shared" si="22"/>
        <v>0</v>
      </c>
      <c r="K107" s="6">
        <f t="shared" si="23"/>
        <v>0</v>
      </c>
      <c r="L107" s="21">
        <f>xSUT!H107</f>
        <v>0</v>
      </c>
      <c r="M107" s="85">
        <v>1</v>
      </c>
      <c r="N107" s="6">
        <f t="shared" si="24"/>
        <v>0</v>
      </c>
      <c r="O107" s="6">
        <f t="shared" si="25"/>
        <v>0</v>
      </c>
      <c r="P107" s="21">
        <f>xSUT!H107</f>
        <v>0</v>
      </c>
      <c r="Q107" s="85">
        <v>1</v>
      </c>
      <c r="R107" s="6">
        <f t="shared" si="15"/>
        <v>0</v>
      </c>
      <c r="S107" s="6">
        <f t="shared" si="16"/>
        <v>0</v>
      </c>
      <c r="T107" s="21">
        <f>xSUT!J107</f>
        <v>0</v>
      </c>
      <c r="U107" s="85">
        <v>1</v>
      </c>
      <c r="V107" s="6">
        <f t="shared" si="17"/>
        <v>0</v>
      </c>
      <c r="W107" s="6">
        <f t="shared" si="18"/>
        <v>0</v>
      </c>
      <c r="X107" s="1"/>
      <c r="Y107" s="1"/>
    </row>
    <row r="108" spans="1:25" x14ac:dyDescent="0.35">
      <c r="A108" s="2"/>
      <c r="B108" s="27" t="s">
        <v>891</v>
      </c>
      <c r="C108" s="8" t="s">
        <v>188</v>
      </c>
      <c r="D108" s="6">
        <f>xSUT!F108</f>
        <v>412.66323528380383</v>
      </c>
      <c r="E108" s="85">
        <v>1</v>
      </c>
      <c r="F108" s="6">
        <f t="shared" si="20"/>
        <v>412.66323528380383</v>
      </c>
      <c r="G108" s="6">
        <f t="shared" si="21"/>
        <v>409.98877069182788</v>
      </c>
      <c r="H108" s="21">
        <f>xSUT!G108</f>
        <v>0</v>
      </c>
      <c r="I108" s="85">
        <v>1</v>
      </c>
      <c r="J108" s="6">
        <f t="shared" si="22"/>
        <v>0</v>
      </c>
      <c r="K108" s="6">
        <f t="shared" si="23"/>
        <v>0</v>
      </c>
      <c r="L108" s="21">
        <f>xSUT!H108</f>
        <v>0</v>
      </c>
      <c r="M108" s="85">
        <v>1</v>
      </c>
      <c r="N108" s="6">
        <f t="shared" si="24"/>
        <v>0</v>
      </c>
      <c r="O108" s="6">
        <f t="shared" si="25"/>
        <v>0</v>
      </c>
      <c r="P108" s="21">
        <f>xSUT!H108</f>
        <v>0</v>
      </c>
      <c r="Q108" s="85">
        <v>1</v>
      </c>
      <c r="R108" s="6">
        <f t="shared" si="15"/>
        <v>0</v>
      </c>
      <c r="S108" s="6">
        <f t="shared" si="16"/>
        <v>0</v>
      </c>
      <c r="T108" s="21">
        <f>xSUT!J108</f>
        <v>0</v>
      </c>
      <c r="U108" s="85">
        <v>1</v>
      </c>
      <c r="V108" s="6">
        <f t="shared" si="17"/>
        <v>0</v>
      </c>
      <c r="W108" s="6">
        <f t="shared" si="18"/>
        <v>0</v>
      </c>
      <c r="X108" s="1"/>
      <c r="Y108" s="1"/>
    </row>
    <row r="109" spans="1:25" x14ac:dyDescent="0.35">
      <c r="A109" s="2"/>
      <c r="B109" s="27" t="s">
        <v>892</v>
      </c>
      <c r="C109" s="8" t="s">
        <v>605</v>
      </c>
      <c r="D109" s="6">
        <f>xSUT!F109</f>
        <v>25.436762017492331</v>
      </c>
      <c r="E109" s="85">
        <v>1</v>
      </c>
      <c r="F109" s="6">
        <f t="shared" si="20"/>
        <v>25.436762017492331</v>
      </c>
      <c r="G109" s="6">
        <f t="shared" si="21"/>
        <v>25.271906722584575</v>
      </c>
      <c r="H109" s="21">
        <f>xSUT!G109</f>
        <v>0</v>
      </c>
      <c r="I109" s="85">
        <v>1</v>
      </c>
      <c r="J109" s="6">
        <f t="shared" si="22"/>
        <v>0</v>
      </c>
      <c r="K109" s="6">
        <f t="shared" si="23"/>
        <v>0</v>
      </c>
      <c r="L109" s="21">
        <f>xSUT!H109</f>
        <v>0</v>
      </c>
      <c r="M109" s="85">
        <v>1</v>
      </c>
      <c r="N109" s="6">
        <f t="shared" si="24"/>
        <v>0</v>
      </c>
      <c r="O109" s="6">
        <f t="shared" si="25"/>
        <v>0</v>
      </c>
      <c r="P109" s="21">
        <f>xSUT!H109</f>
        <v>0</v>
      </c>
      <c r="Q109" s="85">
        <v>1</v>
      </c>
      <c r="R109" s="6">
        <f t="shared" si="15"/>
        <v>0</v>
      </c>
      <c r="S109" s="6">
        <f t="shared" si="16"/>
        <v>0</v>
      </c>
      <c r="T109" s="21">
        <f>xSUT!J109</f>
        <v>0</v>
      </c>
      <c r="U109" s="85">
        <v>1</v>
      </c>
      <c r="V109" s="6">
        <f t="shared" si="17"/>
        <v>0</v>
      </c>
      <c r="W109" s="6">
        <f t="shared" si="18"/>
        <v>0</v>
      </c>
      <c r="X109" s="1"/>
      <c r="Y109" s="1"/>
    </row>
    <row r="110" spans="1:25" x14ac:dyDescent="0.35">
      <c r="A110" s="2"/>
      <c r="B110" s="27" t="s">
        <v>953</v>
      </c>
      <c r="C110" s="8" t="s">
        <v>956</v>
      </c>
      <c r="D110" s="6">
        <f>xSUT!F110</f>
        <v>-224.37741238863359</v>
      </c>
      <c r="E110" s="85">
        <v>1</v>
      </c>
      <c r="F110" s="6">
        <f t="shared" si="20"/>
        <v>-224.37741238863359</v>
      </c>
      <c r="G110" s="6">
        <f t="shared" si="21"/>
        <v>-222.92322555209634</v>
      </c>
      <c r="H110" s="21">
        <f>xSUT!G110</f>
        <v>0</v>
      </c>
      <c r="I110" s="85">
        <v>1</v>
      </c>
      <c r="J110" s="6">
        <f t="shared" si="22"/>
        <v>0</v>
      </c>
      <c r="K110" s="6">
        <f t="shared" si="23"/>
        <v>0</v>
      </c>
      <c r="L110" s="21">
        <f>xSUT!H110</f>
        <v>0</v>
      </c>
      <c r="M110" s="85">
        <v>1</v>
      </c>
      <c r="N110" s="6">
        <f t="shared" si="24"/>
        <v>0</v>
      </c>
      <c r="O110" s="6">
        <f t="shared" si="25"/>
        <v>0</v>
      </c>
      <c r="P110" s="21">
        <f>xSUT!H110</f>
        <v>0</v>
      </c>
      <c r="Q110" s="85">
        <v>1</v>
      </c>
      <c r="R110" s="6">
        <f t="shared" si="15"/>
        <v>0</v>
      </c>
      <c r="S110" s="6">
        <f t="shared" si="16"/>
        <v>0</v>
      </c>
      <c r="T110" s="21">
        <f>xSUT!J110</f>
        <v>0</v>
      </c>
      <c r="U110" s="85">
        <v>1</v>
      </c>
      <c r="V110" s="6">
        <f t="shared" si="17"/>
        <v>0</v>
      </c>
      <c r="W110" s="6">
        <f t="shared" si="18"/>
        <v>0</v>
      </c>
      <c r="X110" s="1"/>
      <c r="Y110" s="1"/>
    </row>
    <row r="111" spans="1:25" x14ac:dyDescent="0.35">
      <c r="A111" s="2"/>
      <c r="B111" s="27"/>
      <c r="C111" s="8">
        <v>0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</sheetData>
  <conditionalFormatting sqref="C7:C111">
    <cfRule type="cellIs" dxfId="24" priority="37" operator="lessThan">
      <formula>0</formula>
    </cfRule>
  </conditionalFormatting>
  <conditionalFormatting sqref="E7:E110">
    <cfRule type="cellIs" dxfId="23" priority="49" operator="lessThan">
      <formula>1</formula>
    </cfRule>
    <cfRule type="cellIs" dxfId="22" priority="47" operator="equal">
      <formula>1</formula>
    </cfRule>
    <cfRule type="cellIs" dxfId="21" priority="48" operator="greaterThan">
      <formula>1</formula>
    </cfRule>
  </conditionalFormatting>
  <conditionalFormatting sqref="I7:I110">
    <cfRule type="cellIs" dxfId="20" priority="44" operator="equal">
      <formula>1</formula>
    </cfRule>
    <cfRule type="cellIs" dxfId="19" priority="45" operator="greaterThan">
      <formula>1</formula>
    </cfRule>
    <cfRule type="cellIs" dxfId="18" priority="46" operator="lessThan">
      <formula>1</formula>
    </cfRule>
  </conditionalFormatting>
  <conditionalFormatting sqref="M7:M110">
    <cfRule type="cellIs" dxfId="17" priority="42" operator="greaterThan">
      <formula>1</formula>
    </cfRule>
    <cfRule type="cellIs" dxfId="16" priority="43" operator="lessThan">
      <formula>1</formula>
    </cfRule>
    <cfRule type="cellIs" dxfId="15" priority="41" operator="equal">
      <formula>1</formula>
    </cfRule>
  </conditionalFormatting>
  <conditionalFormatting sqref="Q7:Q110">
    <cfRule type="cellIs" dxfId="14" priority="2" operator="greaterThan">
      <formula>1</formula>
    </cfRule>
    <cfRule type="cellIs" dxfId="13" priority="3" operator="lessThan">
      <formula>1</formula>
    </cfRule>
    <cfRule type="cellIs" dxfId="12" priority="1" operator="equal">
      <formula>1</formula>
    </cfRule>
  </conditionalFormatting>
  <conditionalFormatting sqref="U7:U110">
    <cfRule type="cellIs" dxfId="11" priority="38" operator="equal">
      <formula>1</formula>
    </cfRule>
    <cfRule type="cellIs" dxfId="10" priority="39" operator="greaterThan">
      <formula>1</formula>
    </cfRule>
    <cfRule type="cellIs" dxfId="9" priority="40" operator="lessThan">
      <formula>1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95864-FBEA-4127-9197-626856E0EE27}">
  <sheetPr>
    <tabColor rgb="FF820000"/>
  </sheetPr>
  <dimension ref="A1:DP116"/>
  <sheetViews>
    <sheetView showZeros="0" zoomScaleNormal="100" workbookViewId="0">
      <pane xSplit="2" ySplit="8" topLeftCell="C9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ColWidth="0" defaultRowHeight="14.5" zeroHeight="1" x14ac:dyDescent="0.35"/>
  <cols>
    <col min="1" max="107" width="8.81640625" customWidth="1"/>
    <col min="108" max="120" width="0" hidden="1" customWidth="1"/>
    <col min="121" max="16384" width="8.81640625" hidden="1"/>
  </cols>
  <sheetData>
    <row r="1" spans="1:107" ht="18.5" x14ac:dyDescent="0.45">
      <c r="A1" s="263" t="s">
        <v>261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3"/>
      <c r="W1" s="263"/>
      <c r="X1" s="263"/>
      <c r="Y1" s="263"/>
      <c r="Z1" s="263"/>
      <c r="AA1" s="263"/>
      <c r="AB1" s="263"/>
      <c r="AC1" s="263"/>
      <c r="AD1" s="263"/>
      <c r="AE1" s="263"/>
      <c r="AF1" s="263"/>
      <c r="AG1" s="263"/>
      <c r="AH1" s="263"/>
      <c r="AI1" s="263"/>
      <c r="AJ1" s="263"/>
      <c r="AK1" s="263"/>
      <c r="AL1" s="263"/>
      <c r="AM1" s="263"/>
      <c r="AN1" s="263"/>
      <c r="AO1" s="263"/>
      <c r="AP1" s="263"/>
      <c r="AQ1" s="263"/>
      <c r="AR1" s="263"/>
      <c r="AS1" s="263"/>
      <c r="AT1" s="263"/>
      <c r="AU1" s="263"/>
      <c r="AV1" s="263"/>
      <c r="AW1" s="263"/>
      <c r="AX1" s="263"/>
      <c r="AY1" s="263"/>
      <c r="AZ1" s="263"/>
      <c r="BA1" s="263"/>
      <c r="BB1" s="263"/>
      <c r="BC1" s="263"/>
      <c r="BD1" s="263"/>
      <c r="BE1" s="263"/>
      <c r="BF1" s="263"/>
      <c r="BG1" s="263"/>
      <c r="BH1" s="263"/>
      <c r="BI1" s="263"/>
      <c r="BJ1" s="263"/>
      <c r="BK1" s="263"/>
      <c r="BL1" s="263"/>
      <c r="BM1" s="263"/>
      <c r="BN1" s="263"/>
      <c r="BO1" s="263"/>
      <c r="BP1" s="263"/>
      <c r="BQ1" s="263"/>
      <c r="BR1" s="263"/>
      <c r="BS1" s="263"/>
      <c r="BT1" s="263"/>
      <c r="BU1" s="263"/>
      <c r="BV1" s="263"/>
      <c r="BW1" s="263"/>
      <c r="BX1" s="263"/>
      <c r="BY1" s="263"/>
      <c r="BZ1" s="263"/>
      <c r="CA1" s="263"/>
      <c r="CB1" s="263"/>
      <c r="CC1" s="263"/>
      <c r="CD1" s="263"/>
      <c r="CE1" s="263"/>
      <c r="CF1" s="263"/>
      <c r="CG1" s="263"/>
      <c r="CH1" s="263"/>
      <c r="CI1" s="263"/>
      <c r="CJ1" s="263"/>
      <c r="CK1" s="263"/>
      <c r="CL1" s="263"/>
      <c r="CM1" s="263"/>
      <c r="CN1" s="263"/>
      <c r="CO1" s="263"/>
      <c r="CP1" s="263"/>
      <c r="CQ1" s="263"/>
      <c r="CR1" s="263"/>
      <c r="CS1" s="263"/>
      <c r="CT1" s="263"/>
      <c r="CU1" s="263"/>
      <c r="CV1" s="263"/>
      <c r="CW1" s="263"/>
      <c r="CX1" s="263"/>
      <c r="CY1" s="263"/>
      <c r="CZ1" s="263"/>
      <c r="DA1" s="263"/>
      <c r="DB1" s="263"/>
      <c r="DC1" s="263"/>
    </row>
    <row r="2" spans="1:107" x14ac:dyDescent="0.35">
      <c r="A2" s="27" t="s">
        <v>267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</row>
    <row r="3" spans="1:107" x14ac:dyDescent="0.35">
      <c r="A3" s="1"/>
      <c r="B3" s="89" t="s">
        <v>405</v>
      </c>
      <c r="C3" s="90">
        <f>IF(C7,SUM(C113:C115)/C7,0)</f>
        <v>0.93309850828213803</v>
      </c>
      <c r="D3" s="90">
        <f t="shared" ref="D3:BO3" si="0">IF(D7,SUM(D113:D115)/D7,0)</f>
        <v>0.93309850828213803</v>
      </c>
      <c r="E3" s="90">
        <f t="shared" si="0"/>
        <v>0.93309850828213803</v>
      </c>
      <c r="F3" s="90">
        <f t="shared" si="0"/>
        <v>0.93309850828213803</v>
      </c>
      <c r="G3" s="90">
        <f t="shared" si="0"/>
        <v>0.93309850828213803</v>
      </c>
      <c r="H3" s="90">
        <f t="shared" si="0"/>
        <v>0.93528990014585056</v>
      </c>
      <c r="I3" s="90">
        <f t="shared" si="0"/>
        <v>0.93528990014585067</v>
      </c>
      <c r="J3" s="90">
        <f t="shared" si="0"/>
        <v>0.93528990014585056</v>
      </c>
      <c r="K3" s="90">
        <f t="shared" si="0"/>
        <v>0.93528990014585056</v>
      </c>
      <c r="L3" s="90">
        <f t="shared" si="0"/>
        <v>0.95070323649611488</v>
      </c>
      <c r="M3" s="90">
        <f t="shared" si="0"/>
        <v>0.95070323649611488</v>
      </c>
      <c r="N3" s="90">
        <f t="shared" si="0"/>
        <v>0.95070323649611477</v>
      </c>
      <c r="O3" s="90">
        <f t="shared" si="0"/>
        <v>0.9779012456844618</v>
      </c>
      <c r="P3" s="90">
        <f t="shared" si="0"/>
        <v>0.9779012456844618</v>
      </c>
      <c r="Q3" s="90">
        <f t="shared" si="0"/>
        <v>0.9779012456844618</v>
      </c>
      <c r="R3" s="90">
        <f t="shared" si="0"/>
        <v>0.9779012456844618</v>
      </c>
      <c r="S3" s="90">
        <f t="shared" si="0"/>
        <v>0.75407428055287229</v>
      </c>
      <c r="T3" s="90">
        <f t="shared" si="0"/>
        <v>0.75407428055287229</v>
      </c>
      <c r="U3" s="90">
        <f t="shared" si="0"/>
        <v>0.75407428055287229</v>
      </c>
      <c r="V3" s="90">
        <f t="shared" si="0"/>
        <v>0.91848864245174111</v>
      </c>
      <c r="W3" s="90">
        <f t="shared" si="0"/>
        <v>0.91391358512784504</v>
      </c>
      <c r="X3" s="90">
        <f t="shared" si="0"/>
        <v>0.92568266732386417</v>
      </c>
      <c r="Y3" s="90">
        <f t="shared" si="0"/>
        <v>0.92568266732386417</v>
      </c>
      <c r="Z3" s="90">
        <f t="shared" si="0"/>
        <v>0.92568266732386406</v>
      </c>
      <c r="AA3" s="90">
        <f t="shared" si="0"/>
        <v>0.92568266732386417</v>
      </c>
      <c r="AB3" s="90">
        <f t="shared" si="0"/>
        <v>0.91678309466429431</v>
      </c>
      <c r="AC3" s="90">
        <f t="shared" si="0"/>
        <v>0.91678309466429431</v>
      </c>
      <c r="AD3" s="90">
        <f t="shared" si="0"/>
        <v>0.91678309466429431</v>
      </c>
      <c r="AE3" s="90">
        <f t="shared" si="0"/>
        <v>0.91678309466429431</v>
      </c>
      <c r="AF3" s="90">
        <f t="shared" si="0"/>
        <v>0.97371874834385441</v>
      </c>
      <c r="AG3" s="90">
        <f t="shared" si="0"/>
        <v>0.97371874834385452</v>
      </c>
      <c r="AH3" s="90">
        <f t="shared" si="0"/>
        <v>0.97371874834385452</v>
      </c>
      <c r="AI3" s="90">
        <f t="shared" si="0"/>
        <v>0.97371874834385452</v>
      </c>
      <c r="AJ3" s="90">
        <f t="shared" si="0"/>
        <v>0.99816601910110325</v>
      </c>
      <c r="AK3" s="90">
        <f t="shared" si="0"/>
        <v>0.99816601910110325</v>
      </c>
      <c r="AL3" s="90">
        <f t="shared" si="0"/>
        <v>0.99816601910110325</v>
      </c>
      <c r="AM3" s="90">
        <f t="shared" si="0"/>
        <v>0.9585538354784221</v>
      </c>
      <c r="AN3" s="90">
        <f t="shared" si="0"/>
        <v>1</v>
      </c>
      <c r="AO3" s="90">
        <f t="shared" si="0"/>
        <v>0.64168920329684898</v>
      </c>
      <c r="AP3" s="90">
        <f t="shared" si="0"/>
        <v>0.73141369996872008</v>
      </c>
      <c r="AQ3" s="90">
        <f t="shared" si="0"/>
        <v>0.22665429743918167</v>
      </c>
      <c r="AR3" s="90">
        <f t="shared" si="0"/>
        <v>0.22665429743918167</v>
      </c>
      <c r="AS3" s="90">
        <f t="shared" si="0"/>
        <v>0.3256538855274958</v>
      </c>
      <c r="AT3" s="90">
        <f t="shared" si="0"/>
        <v>0.49112068685510513</v>
      </c>
      <c r="AU3" s="90">
        <f t="shared" si="0"/>
        <v>0.5700969778721704</v>
      </c>
      <c r="AV3" s="90">
        <f t="shared" si="0"/>
        <v>0.27681750632202212</v>
      </c>
      <c r="AW3" s="90">
        <f t="shared" si="0"/>
        <v>0.24094972700174264</v>
      </c>
      <c r="AX3" s="90">
        <f t="shared" si="0"/>
        <v>0.94501675946703012</v>
      </c>
      <c r="AY3" s="90">
        <f t="shared" si="0"/>
        <v>0.40607616813465308</v>
      </c>
      <c r="AZ3" s="90">
        <f t="shared" si="0"/>
        <v>0.48835560059500888</v>
      </c>
      <c r="BA3" s="90">
        <f t="shared" si="0"/>
        <v>0.57494378017943137</v>
      </c>
      <c r="BB3" s="90">
        <f t="shared" si="0"/>
        <v>0.76946243801365677</v>
      </c>
      <c r="BC3" s="90">
        <f t="shared" si="0"/>
        <v>0.48790814041639902</v>
      </c>
      <c r="BD3" s="90">
        <f t="shared" si="0"/>
        <v>0.48876047018472801</v>
      </c>
      <c r="BE3" s="90">
        <f t="shared" si="0"/>
        <v>0.41458020848234722</v>
      </c>
      <c r="BF3" s="90">
        <f t="shared" si="0"/>
        <v>0.86046312057361352</v>
      </c>
      <c r="BG3" s="90">
        <f t="shared" si="0"/>
        <v>0.36286877060833395</v>
      </c>
      <c r="BH3" s="90">
        <f t="shared" si="0"/>
        <v>0.78781151795127569</v>
      </c>
      <c r="BI3" s="90">
        <f t="shared" si="0"/>
        <v>0.26019122633806796</v>
      </c>
      <c r="BJ3" s="90">
        <f t="shared" si="0"/>
        <v>0.28141842284866758</v>
      </c>
      <c r="BK3" s="90">
        <f t="shared" si="0"/>
        <v>0.38147134189946097</v>
      </c>
      <c r="BL3" s="90">
        <f t="shared" si="0"/>
        <v>0.55609693305382057</v>
      </c>
      <c r="BM3" s="90">
        <f t="shared" si="0"/>
        <v>0.1559116040823946</v>
      </c>
      <c r="BN3" s="90">
        <f t="shared" si="0"/>
        <v>0.64203789107416798</v>
      </c>
      <c r="BO3" s="90">
        <f t="shared" si="0"/>
        <v>0.50321091973457099</v>
      </c>
      <c r="BP3" s="90">
        <f t="shared" ref="BP3:DB3" si="1">IF(BP7,SUM(BP113:BP115)/BP7,0)</f>
        <v>0.61979088393263582</v>
      </c>
      <c r="BQ3" s="90">
        <f t="shared" si="1"/>
        <v>0.79911143283010977</v>
      </c>
      <c r="BR3" s="90">
        <f t="shared" si="1"/>
        <v>0.25122960867092953</v>
      </c>
      <c r="BS3" s="90">
        <f t="shared" si="1"/>
        <v>0.51553250363681591</v>
      </c>
      <c r="BT3" s="90">
        <f t="shared" si="1"/>
        <v>0.63688916539947327</v>
      </c>
      <c r="BU3" s="90">
        <f t="shared" si="1"/>
        <v>0.4285216138704675</v>
      </c>
      <c r="BV3" s="90">
        <f t="shared" si="1"/>
        <v>0.35223585637186555</v>
      </c>
      <c r="BW3" s="90">
        <f t="shared" si="1"/>
        <v>0</v>
      </c>
      <c r="BX3" s="90">
        <f t="shared" si="1"/>
        <v>0.7182390266357207</v>
      </c>
      <c r="BY3" s="90">
        <f t="shared" si="1"/>
        <v>0.41214027800380554</v>
      </c>
      <c r="BZ3" s="90">
        <f t="shared" si="1"/>
        <v>0.50163380620165565</v>
      </c>
      <c r="CA3" s="90">
        <f t="shared" si="1"/>
        <v>0.61341319930182181</v>
      </c>
      <c r="CB3" s="90">
        <f t="shared" si="1"/>
        <v>0.50004407924060867</v>
      </c>
      <c r="CC3" s="90">
        <f t="shared" si="1"/>
        <v>0.53332365311450736</v>
      </c>
      <c r="CD3" s="90">
        <f t="shared" si="1"/>
        <v>0.63866813172949866</v>
      </c>
      <c r="CE3" s="90">
        <f t="shared" si="1"/>
        <v>0.62636219287240102</v>
      </c>
      <c r="CF3" s="90">
        <f t="shared" si="1"/>
        <v>0.27276413404300903</v>
      </c>
      <c r="CG3" s="90">
        <f t="shared" si="1"/>
        <v>0.71682835431395842</v>
      </c>
      <c r="CH3" s="90">
        <f t="shared" si="1"/>
        <v>0.47015673394621932</v>
      </c>
      <c r="CI3" s="90">
        <f t="shared" si="1"/>
        <v>0.59216836611080026</v>
      </c>
      <c r="CJ3" s="90">
        <f t="shared" si="1"/>
        <v>0.46601904210354339</v>
      </c>
      <c r="CK3" s="90">
        <f t="shared" si="1"/>
        <v>0.81756386949277626</v>
      </c>
      <c r="CL3" s="90">
        <f t="shared" si="1"/>
        <v>0.6817089896748515</v>
      </c>
      <c r="CM3" s="90">
        <f t="shared" si="1"/>
        <v>1</v>
      </c>
      <c r="CN3" s="90">
        <f t="shared" si="1"/>
        <v>0.88758420780266745</v>
      </c>
      <c r="CO3" s="90">
        <f t="shared" si="1"/>
        <v>0.8461672763135627</v>
      </c>
      <c r="CP3" s="90">
        <f t="shared" si="1"/>
        <v>0.77425172757879257</v>
      </c>
      <c r="CQ3" s="90">
        <f t="shared" si="1"/>
        <v>0.90286585697654098</v>
      </c>
      <c r="CR3" s="90">
        <f t="shared" si="1"/>
        <v>0.55541202675462897</v>
      </c>
      <c r="CS3" s="90">
        <f t="shared" si="1"/>
        <v>0.92930972308365445</v>
      </c>
      <c r="CT3" s="90">
        <f t="shared" si="1"/>
        <v>0.40177469173557973</v>
      </c>
      <c r="CU3" s="90">
        <f t="shared" si="1"/>
        <v>0.62857876252685507</v>
      </c>
      <c r="CV3" s="90">
        <f t="shared" si="1"/>
        <v>0.48138281108631753</v>
      </c>
      <c r="CW3" s="90">
        <f t="shared" si="1"/>
        <v>0.59039790851676033</v>
      </c>
      <c r="CX3" s="90">
        <f t="shared" si="1"/>
        <v>0.8148947027358393</v>
      </c>
      <c r="CY3" s="90">
        <f t="shared" si="1"/>
        <v>0.95194844051856164</v>
      </c>
      <c r="CZ3" s="90">
        <f t="shared" si="1"/>
        <v>0.73665733875406192</v>
      </c>
      <c r="DA3" s="90">
        <f t="shared" si="1"/>
        <v>0.9766313223937324</v>
      </c>
      <c r="DB3" s="90">
        <f t="shared" si="1"/>
        <v>1</v>
      </c>
      <c r="DC3" s="90"/>
    </row>
    <row r="4" spans="1:107" x14ac:dyDescent="0.35">
      <c r="A4" s="1"/>
      <c r="B4" s="89" t="s">
        <v>406</v>
      </c>
      <c r="C4" s="90">
        <f>IF(SUM(C$113:C$115),C114/SUM(C$113:C$115),0)</f>
        <v>0.50447439813685035</v>
      </c>
      <c r="D4" s="90">
        <f t="shared" ref="D4:BO4" si="2">IF(SUM(D$113:D$115),D114/SUM(D$113:D$115),0)</f>
        <v>0.47905323764248581</v>
      </c>
      <c r="E4" s="90">
        <f t="shared" si="2"/>
        <v>0.4538412104752868</v>
      </c>
      <c r="F4" s="90">
        <f t="shared" si="2"/>
        <v>0.43486634431344623</v>
      </c>
      <c r="G4" s="90">
        <f t="shared" si="2"/>
        <v>0.50447439813685035</v>
      </c>
      <c r="H4" s="90">
        <f t="shared" si="2"/>
        <v>0.42164175624461814</v>
      </c>
      <c r="I4" s="90">
        <f t="shared" si="2"/>
        <v>0.49381056644255139</v>
      </c>
      <c r="J4" s="90">
        <f t="shared" si="2"/>
        <v>0.49443453323502295</v>
      </c>
      <c r="K4" s="90">
        <f t="shared" si="2"/>
        <v>0.45213771675926473</v>
      </c>
      <c r="L4" s="90">
        <f t="shared" si="2"/>
        <v>0.34841380579604198</v>
      </c>
      <c r="M4" s="90">
        <f t="shared" si="2"/>
        <v>0.34841380579604198</v>
      </c>
      <c r="N4" s="90">
        <f t="shared" si="2"/>
        <v>0.31138237329781387</v>
      </c>
      <c r="O4" s="90">
        <f t="shared" si="2"/>
        <v>0.42582769619563526</v>
      </c>
      <c r="P4" s="90">
        <f t="shared" si="2"/>
        <v>0.42582769619563526</v>
      </c>
      <c r="Q4" s="90">
        <f t="shared" si="2"/>
        <v>0.42582769619563526</v>
      </c>
      <c r="R4" s="90">
        <f t="shared" si="2"/>
        <v>0.33387151496955048</v>
      </c>
      <c r="S4" s="90">
        <f t="shared" si="2"/>
        <v>0.44334279708955393</v>
      </c>
      <c r="T4" s="90">
        <f t="shared" si="2"/>
        <v>0.44334279708955393</v>
      </c>
      <c r="U4" s="90">
        <f t="shared" si="2"/>
        <v>0.44334279708955393</v>
      </c>
      <c r="V4" s="90">
        <f t="shared" si="2"/>
        <v>0.1880151525459573</v>
      </c>
      <c r="W4" s="90">
        <f t="shared" si="2"/>
        <v>0.2124648244609115</v>
      </c>
      <c r="X4" s="90">
        <f t="shared" si="2"/>
        <v>0.34917301312310756</v>
      </c>
      <c r="Y4" s="90">
        <f t="shared" si="2"/>
        <v>0.34917301312310756</v>
      </c>
      <c r="Z4" s="90">
        <f t="shared" si="2"/>
        <v>0.32156415149346068</v>
      </c>
      <c r="AA4" s="90">
        <f t="shared" si="2"/>
        <v>0.34917301312310756</v>
      </c>
      <c r="AB4" s="90">
        <f t="shared" si="2"/>
        <v>0</v>
      </c>
      <c r="AC4" s="90">
        <f t="shared" si="2"/>
        <v>0</v>
      </c>
      <c r="AD4" s="90">
        <f t="shared" si="2"/>
        <v>0</v>
      </c>
      <c r="AE4" s="90">
        <f t="shared" si="2"/>
        <v>0</v>
      </c>
      <c r="AF4" s="90">
        <f t="shared" si="2"/>
        <v>0</v>
      </c>
      <c r="AG4" s="90">
        <f t="shared" si="2"/>
        <v>0</v>
      </c>
      <c r="AH4" s="90">
        <f t="shared" si="2"/>
        <v>0</v>
      </c>
      <c r="AI4" s="90">
        <f t="shared" si="2"/>
        <v>0</v>
      </c>
      <c r="AJ4" s="90">
        <f t="shared" si="2"/>
        <v>0</v>
      </c>
      <c r="AK4" s="90">
        <f t="shared" si="2"/>
        <v>0</v>
      </c>
      <c r="AL4" s="90">
        <f t="shared" si="2"/>
        <v>0</v>
      </c>
      <c r="AM4" s="90">
        <f t="shared" si="2"/>
        <v>0</v>
      </c>
      <c r="AN4" s="90">
        <f t="shared" si="2"/>
        <v>0</v>
      </c>
      <c r="AO4" s="90">
        <f t="shared" si="2"/>
        <v>0</v>
      </c>
      <c r="AP4" s="90">
        <f t="shared" si="2"/>
        <v>0</v>
      </c>
      <c r="AQ4" s="90">
        <f t="shared" si="2"/>
        <v>0</v>
      </c>
      <c r="AR4" s="90">
        <f t="shared" si="2"/>
        <v>0</v>
      </c>
      <c r="AS4" s="90">
        <f t="shared" si="2"/>
        <v>0</v>
      </c>
      <c r="AT4" s="90">
        <f t="shared" si="2"/>
        <v>0</v>
      </c>
      <c r="AU4" s="90">
        <f t="shared" si="2"/>
        <v>0</v>
      </c>
      <c r="AV4" s="90">
        <f t="shared" si="2"/>
        <v>0</v>
      </c>
      <c r="AW4" s="90">
        <f t="shared" si="2"/>
        <v>0</v>
      </c>
      <c r="AX4" s="90">
        <f t="shared" si="2"/>
        <v>0</v>
      </c>
      <c r="AY4" s="90">
        <f t="shared" si="2"/>
        <v>0</v>
      </c>
      <c r="AZ4" s="90">
        <f t="shared" si="2"/>
        <v>0</v>
      </c>
      <c r="BA4" s="90">
        <f t="shared" si="2"/>
        <v>0</v>
      </c>
      <c r="BB4" s="90">
        <f t="shared" si="2"/>
        <v>0</v>
      </c>
      <c r="BC4" s="90">
        <f t="shared" si="2"/>
        <v>0</v>
      </c>
      <c r="BD4" s="90">
        <f t="shared" si="2"/>
        <v>0</v>
      </c>
      <c r="BE4" s="90">
        <f t="shared" si="2"/>
        <v>0</v>
      </c>
      <c r="BF4" s="90">
        <f t="shared" si="2"/>
        <v>0</v>
      </c>
      <c r="BG4" s="90">
        <f t="shared" si="2"/>
        <v>0</v>
      </c>
      <c r="BH4" s="90">
        <f t="shared" si="2"/>
        <v>0</v>
      </c>
      <c r="BI4" s="90">
        <f t="shared" si="2"/>
        <v>0</v>
      </c>
      <c r="BJ4" s="90">
        <f t="shared" si="2"/>
        <v>0</v>
      </c>
      <c r="BK4" s="90">
        <f t="shared" si="2"/>
        <v>0</v>
      </c>
      <c r="BL4" s="90">
        <f t="shared" si="2"/>
        <v>0</v>
      </c>
      <c r="BM4" s="90">
        <f t="shared" si="2"/>
        <v>0</v>
      </c>
      <c r="BN4" s="90">
        <f t="shared" si="2"/>
        <v>0</v>
      </c>
      <c r="BO4" s="90">
        <f t="shared" si="2"/>
        <v>0</v>
      </c>
      <c r="BP4" s="90">
        <f t="shared" ref="BP4:DB4" si="3">IF(SUM(BP$113:BP$115),BP114/SUM(BP$113:BP$115),0)</f>
        <v>0</v>
      </c>
      <c r="BQ4" s="90">
        <f t="shared" si="3"/>
        <v>0</v>
      </c>
      <c r="BR4" s="90">
        <f t="shared" si="3"/>
        <v>0</v>
      </c>
      <c r="BS4" s="90">
        <f t="shared" si="3"/>
        <v>0</v>
      </c>
      <c r="BT4" s="90">
        <f t="shared" si="3"/>
        <v>0</v>
      </c>
      <c r="BU4" s="90">
        <f t="shared" si="3"/>
        <v>0</v>
      </c>
      <c r="BV4" s="90">
        <f t="shared" si="3"/>
        <v>0</v>
      </c>
      <c r="BW4" s="90">
        <f t="shared" si="3"/>
        <v>0</v>
      </c>
      <c r="BX4" s="90">
        <f t="shared" si="3"/>
        <v>0</v>
      </c>
      <c r="BY4" s="90">
        <f t="shared" si="3"/>
        <v>0</v>
      </c>
      <c r="BZ4" s="90">
        <f t="shared" si="3"/>
        <v>0</v>
      </c>
      <c r="CA4" s="90">
        <f t="shared" si="3"/>
        <v>0</v>
      </c>
      <c r="CB4" s="90">
        <f t="shared" si="3"/>
        <v>0</v>
      </c>
      <c r="CC4" s="90">
        <f t="shared" si="3"/>
        <v>0</v>
      </c>
      <c r="CD4" s="90">
        <f t="shared" si="3"/>
        <v>0</v>
      </c>
      <c r="CE4" s="90">
        <f t="shared" si="3"/>
        <v>0</v>
      </c>
      <c r="CF4" s="90">
        <f t="shared" si="3"/>
        <v>0</v>
      </c>
      <c r="CG4" s="90">
        <f t="shared" si="3"/>
        <v>0</v>
      </c>
      <c r="CH4" s="90">
        <f t="shared" si="3"/>
        <v>0</v>
      </c>
      <c r="CI4" s="90">
        <f t="shared" si="3"/>
        <v>0</v>
      </c>
      <c r="CJ4" s="90">
        <f t="shared" si="3"/>
        <v>0</v>
      </c>
      <c r="CK4" s="90">
        <f t="shared" si="3"/>
        <v>0</v>
      </c>
      <c r="CL4" s="90">
        <f t="shared" si="3"/>
        <v>0</v>
      </c>
      <c r="CM4" s="90">
        <f t="shared" si="3"/>
        <v>0</v>
      </c>
      <c r="CN4" s="90">
        <f t="shared" si="3"/>
        <v>0</v>
      </c>
      <c r="CO4" s="90">
        <f t="shared" si="3"/>
        <v>0</v>
      </c>
      <c r="CP4" s="90">
        <f t="shared" si="3"/>
        <v>0</v>
      </c>
      <c r="CQ4" s="90">
        <f t="shared" si="3"/>
        <v>0</v>
      </c>
      <c r="CR4" s="90">
        <f t="shared" si="3"/>
        <v>0</v>
      </c>
      <c r="CS4" s="90">
        <f t="shared" si="3"/>
        <v>0</v>
      </c>
      <c r="CT4" s="90">
        <f t="shared" si="3"/>
        <v>0</v>
      </c>
      <c r="CU4" s="90">
        <f t="shared" si="3"/>
        <v>0</v>
      </c>
      <c r="CV4" s="90">
        <f t="shared" si="3"/>
        <v>0</v>
      </c>
      <c r="CW4" s="90">
        <f t="shared" si="3"/>
        <v>0</v>
      </c>
      <c r="CX4" s="90">
        <f t="shared" si="3"/>
        <v>0</v>
      </c>
      <c r="CY4" s="90">
        <f t="shared" si="3"/>
        <v>0</v>
      </c>
      <c r="CZ4" s="90">
        <f t="shared" si="3"/>
        <v>0</v>
      </c>
      <c r="DA4" s="90">
        <f t="shared" si="3"/>
        <v>0</v>
      </c>
      <c r="DB4" s="90">
        <f t="shared" si="3"/>
        <v>0</v>
      </c>
      <c r="DC4" s="90"/>
    </row>
    <row r="5" spans="1:107" x14ac:dyDescent="0.35">
      <c r="A5" s="27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</row>
    <row r="6" spans="1:107" x14ac:dyDescent="0.35">
      <c r="A6" s="271" t="s">
        <v>1143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</row>
    <row r="7" spans="1:107" x14ac:dyDescent="0.35">
      <c r="A7" s="1"/>
      <c r="B7" s="10"/>
      <c r="C7" s="88">
        <f>SUM(C9:C115)</f>
        <v>1</v>
      </c>
      <c r="D7" s="88">
        <f t="shared" ref="D7:BO7" si="4">SUM(D9:D115)</f>
        <v>1</v>
      </c>
      <c r="E7" s="88">
        <f t="shared" si="4"/>
        <v>1</v>
      </c>
      <c r="F7" s="88">
        <f t="shared" si="4"/>
        <v>1</v>
      </c>
      <c r="G7" s="88">
        <f t="shared" si="4"/>
        <v>1</v>
      </c>
      <c r="H7" s="88">
        <f t="shared" si="4"/>
        <v>1</v>
      </c>
      <c r="I7" s="88">
        <f t="shared" si="4"/>
        <v>1</v>
      </c>
      <c r="J7" s="88">
        <f t="shared" si="4"/>
        <v>1</v>
      </c>
      <c r="K7" s="88">
        <f t="shared" si="4"/>
        <v>0.99999999999999989</v>
      </c>
      <c r="L7" s="88">
        <f t="shared" si="4"/>
        <v>1</v>
      </c>
      <c r="M7" s="88">
        <f t="shared" si="4"/>
        <v>1</v>
      </c>
      <c r="N7" s="88">
        <f t="shared" si="4"/>
        <v>1</v>
      </c>
      <c r="O7" s="88">
        <f t="shared" si="4"/>
        <v>1</v>
      </c>
      <c r="P7" s="88">
        <f t="shared" si="4"/>
        <v>1</v>
      </c>
      <c r="Q7" s="88">
        <f t="shared" si="4"/>
        <v>1</v>
      </c>
      <c r="R7" s="88">
        <f t="shared" si="4"/>
        <v>1</v>
      </c>
      <c r="S7" s="88">
        <f t="shared" si="4"/>
        <v>1</v>
      </c>
      <c r="T7" s="88">
        <f t="shared" si="4"/>
        <v>1</v>
      </c>
      <c r="U7" s="88">
        <f t="shared" si="4"/>
        <v>1</v>
      </c>
      <c r="V7" s="88">
        <f t="shared" si="4"/>
        <v>0.99999999999999989</v>
      </c>
      <c r="W7" s="88">
        <f t="shared" si="4"/>
        <v>1</v>
      </c>
      <c r="X7" s="88">
        <f t="shared" si="4"/>
        <v>1</v>
      </c>
      <c r="Y7" s="88">
        <f t="shared" si="4"/>
        <v>1</v>
      </c>
      <c r="Z7" s="88">
        <f t="shared" si="4"/>
        <v>1</v>
      </c>
      <c r="AA7" s="88">
        <f t="shared" si="4"/>
        <v>1</v>
      </c>
      <c r="AB7" s="88">
        <f t="shared" si="4"/>
        <v>1</v>
      </c>
      <c r="AC7" s="88">
        <f t="shared" si="4"/>
        <v>1</v>
      </c>
      <c r="AD7" s="88">
        <f t="shared" si="4"/>
        <v>1</v>
      </c>
      <c r="AE7" s="88">
        <f t="shared" si="4"/>
        <v>1</v>
      </c>
      <c r="AF7" s="88">
        <f t="shared" si="4"/>
        <v>0.99999999999999989</v>
      </c>
      <c r="AG7" s="88">
        <f t="shared" si="4"/>
        <v>1</v>
      </c>
      <c r="AH7" s="88">
        <f t="shared" si="4"/>
        <v>1</v>
      </c>
      <c r="AI7" s="88">
        <f t="shared" si="4"/>
        <v>1</v>
      </c>
      <c r="AJ7" s="88">
        <f t="shared" si="4"/>
        <v>1</v>
      </c>
      <c r="AK7" s="88">
        <f t="shared" si="4"/>
        <v>1</v>
      </c>
      <c r="AL7" s="88">
        <f t="shared" si="4"/>
        <v>1</v>
      </c>
      <c r="AM7" s="88">
        <f t="shared" si="4"/>
        <v>1</v>
      </c>
      <c r="AN7" s="88">
        <f t="shared" si="4"/>
        <v>1</v>
      </c>
      <c r="AO7" s="88">
        <f t="shared" si="4"/>
        <v>0.99999999999999989</v>
      </c>
      <c r="AP7" s="88">
        <f t="shared" si="4"/>
        <v>1</v>
      </c>
      <c r="AQ7" s="88">
        <f t="shared" si="4"/>
        <v>1</v>
      </c>
      <c r="AR7" s="88">
        <f t="shared" si="4"/>
        <v>1</v>
      </c>
      <c r="AS7" s="88">
        <f t="shared" si="4"/>
        <v>1.0000000000000004</v>
      </c>
      <c r="AT7" s="88">
        <f t="shared" si="4"/>
        <v>1</v>
      </c>
      <c r="AU7" s="88">
        <f t="shared" si="4"/>
        <v>1</v>
      </c>
      <c r="AV7" s="88">
        <f t="shared" si="4"/>
        <v>0.99999999999999978</v>
      </c>
      <c r="AW7" s="88">
        <f t="shared" si="4"/>
        <v>1.0000000000000002</v>
      </c>
      <c r="AX7" s="88">
        <f t="shared" si="4"/>
        <v>1</v>
      </c>
      <c r="AY7" s="88">
        <f t="shared" si="4"/>
        <v>0.99999999999999989</v>
      </c>
      <c r="AZ7" s="88">
        <f t="shared" si="4"/>
        <v>1</v>
      </c>
      <c r="BA7" s="88">
        <f t="shared" si="4"/>
        <v>1</v>
      </c>
      <c r="BB7" s="88">
        <f t="shared" si="4"/>
        <v>1</v>
      </c>
      <c r="BC7" s="88">
        <f t="shared" si="4"/>
        <v>1</v>
      </c>
      <c r="BD7" s="88">
        <f t="shared" si="4"/>
        <v>1.0000000000000002</v>
      </c>
      <c r="BE7" s="88">
        <f t="shared" si="4"/>
        <v>0.99999999999999978</v>
      </c>
      <c r="BF7" s="88">
        <f t="shared" si="4"/>
        <v>1</v>
      </c>
      <c r="BG7" s="88">
        <f t="shared" si="4"/>
        <v>1</v>
      </c>
      <c r="BH7" s="88">
        <f t="shared" si="4"/>
        <v>1</v>
      </c>
      <c r="BI7" s="88">
        <f t="shared" si="4"/>
        <v>0.99999999999999989</v>
      </c>
      <c r="BJ7" s="88">
        <f t="shared" si="4"/>
        <v>0.99999999999999978</v>
      </c>
      <c r="BK7" s="88">
        <f t="shared" si="4"/>
        <v>1</v>
      </c>
      <c r="BL7" s="88">
        <f t="shared" si="4"/>
        <v>1</v>
      </c>
      <c r="BM7" s="88">
        <f t="shared" si="4"/>
        <v>1.0000000000000002</v>
      </c>
      <c r="BN7" s="88">
        <f t="shared" si="4"/>
        <v>1</v>
      </c>
      <c r="BO7" s="88">
        <f t="shared" si="4"/>
        <v>1</v>
      </c>
      <c r="BP7" s="88">
        <f t="shared" ref="BP7:DB7" si="5">SUM(BP9:BP115)</f>
        <v>1</v>
      </c>
      <c r="BQ7" s="88">
        <f t="shared" si="5"/>
        <v>1</v>
      </c>
      <c r="BR7" s="88">
        <f t="shared" si="5"/>
        <v>1.0000000000000002</v>
      </c>
      <c r="BS7" s="88">
        <f t="shared" si="5"/>
        <v>0.99999999999999989</v>
      </c>
      <c r="BT7" s="88">
        <f t="shared" si="5"/>
        <v>1</v>
      </c>
      <c r="BU7" s="88">
        <f t="shared" si="5"/>
        <v>1</v>
      </c>
      <c r="BV7" s="88">
        <f t="shared" si="5"/>
        <v>0.99999999999999978</v>
      </c>
      <c r="BW7" s="88">
        <f t="shared" si="5"/>
        <v>0</v>
      </c>
      <c r="BX7" s="88">
        <f t="shared" si="5"/>
        <v>1</v>
      </c>
      <c r="BY7" s="88">
        <f t="shared" si="5"/>
        <v>1</v>
      </c>
      <c r="BZ7" s="88">
        <f t="shared" si="5"/>
        <v>1</v>
      </c>
      <c r="CA7" s="88">
        <f t="shared" si="5"/>
        <v>1</v>
      </c>
      <c r="CB7" s="88">
        <f t="shared" si="5"/>
        <v>0.99999999999999989</v>
      </c>
      <c r="CC7" s="88">
        <f t="shared" si="5"/>
        <v>1</v>
      </c>
      <c r="CD7" s="88">
        <f t="shared" si="5"/>
        <v>1</v>
      </c>
      <c r="CE7" s="88">
        <f t="shared" si="5"/>
        <v>1</v>
      </c>
      <c r="CF7" s="88">
        <f t="shared" si="5"/>
        <v>1</v>
      </c>
      <c r="CG7" s="88">
        <f t="shared" si="5"/>
        <v>1</v>
      </c>
      <c r="CH7" s="88">
        <f t="shared" si="5"/>
        <v>1.0000000000000002</v>
      </c>
      <c r="CI7" s="88">
        <f t="shared" si="5"/>
        <v>1</v>
      </c>
      <c r="CJ7" s="88">
        <f t="shared" si="5"/>
        <v>1</v>
      </c>
      <c r="CK7" s="88">
        <f t="shared" si="5"/>
        <v>1</v>
      </c>
      <c r="CL7" s="88">
        <f t="shared" si="5"/>
        <v>1</v>
      </c>
      <c r="CM7" s="88">
        <f t="shared" si="5"/>
        <v>1</v>
      </c>
      <c r="CN7" s="88">
        <f t="shared" si="5"/>
        <v>1</v>
      </c>
      <c r="CO7" s="88">
        <f t="shared" si="5"/>
        <v>1</v>
      </c>
      <c r="CP7" s="88">
        <f t="shared" si="5"/>
        <v>1</v>
      </c>
      <c r="CQ7" s="88">
        <f t="shared" si="5"/>
        <v>1</v>
      </c>
      <c r="CR7" s="88">
        <f t="shared" si="5"/>
        <v>1</v>
      </c>
      <c r="CS7" s="88">
        <f t="shared" si="5"/>
        <v>1</v>
      </c>
      <c r="CT7" s="88">
        <f t="shared" si="5"/>
        <v>0.99999999999999989</v>
      </c>
      <c r="CU7" s="88">
        <f t="shared" si="5"/>
        <v>1</v>
      </c>
      <c r="CV7" s="88">
        <f t="shared" si="5"/>
        <v>1</v>
      </c>
      <c r="CW7" s="88">
        <f t="shared" si="5"/>
        <v>1</v>
      </c>
      <c r="CX7" s="88">
        <f t="shared" si="5"/>
        <v>1</v>
      </c>
      <c r="CY7" s="88">
        <f t="shared" si="5"/>
        <v>1</v>
      </c>
      <c r="CZ7" s="88">
        <f t="shared" si="5"/>
        <v>1</v>
      </c>
      <c r="DA7" s="88">
        <f t="shared" si="5"/>
        <v>1</v>
      </c>
      <c r="DB7" s="88">
        <f t="shared" si="5"/>
        <v>1</v>
      </c>
      <c r="DC7" s="88"/>
    </row>
    <row r="8" spans="1:107" x14ac:dyDescent="0.35">
      <c r="A8" s="1"/>
      <c r="B8" s="8"/>
      <c r="C8" s="30" t="s">
        <v>10</v>
      </c>
      <c r="D8" s="30" t="s">
        <v>5</v>
      </c>
      <c r="E8" s="30" t="s">
        <v>15</v>
      </c>
      <c r="F8" s="30" t="s">
        <v>12</v>
      </c>
      <c r="G8" s="30" t="s">
        <v>18</v>
      </c>
      <c r="H8" s="30" t="s">
        <v>32</v>
      </c>
      <c r="I8" s="30" t="s">
        <v>35</v>
      </c>
      <c r="J8" s="30" t="s">
        <v>29</v>
      </c>
      <c r="K8" s="30" t="s">
        <v>38</v>
      </c>
      <c r="L8" s="30" t="s">
        <v>905</v>
      </c>
      <c r="M8" s="30" t="s">
        <v>906</v>
      </c>
      <c r="N8" s="30" t="s">
        <v>46</v>
      </c>
      <c r="O8" s="30" t="s">
        <v>907</v>
      </c>
      <c r="P8" s="30" t="s">
        <v>908</v>
      </c>
      <c r="Q8" s="30" t="s">
        <v>909</v>
      </c>
      <c r="R8" s="30" t="s">
        <v>64</v>
      </c>
      <c r="S8" s="30" t="s">
        <v>22</v>
      </c>
      <c r="T8" s="30" t="s">
        <v>910</v>
      </c>
      <c r="U8" s="30" t="s">
        <v>25</v>
      </c>
      <c r="V8" s="30" t="s">
        <v>73</v>
      </c>
      <c r="W8" s="30" t="s">
        <v>68</v>
      </c>
      <c r="X8" s="30" t="s">
        <v>55</v>
      </c>
      <c r="Y8" s="30" t="s">
        <v>51</v>
      </c>
      <c r="Z8" s="30" t="s">
        <v>911</v>
      </c>
      <c r="AA8" s="30" t="s">
        <v>84</v>
      </c>
      <c r="AB8" s="30" t="s">
        <v>87</v>
      </c>
      <c r="AC8" s="30" t="s">
        <v>99</v>
      </c>
      <c r="AD8" s="30" t="s">
        <v>93</v>
      </c>
      <c r="AE8" s="30" t="s">
        <v>102</v>
      </c>
      <c r="AF8" s="30" t="s">
        <v>90</v>
      </c>
      <c r="AG8" s="30" t="s">
        <v>96</v>
      </c>
      <c r="AH8" s="30" t="s">
        <v>912</v>
      </c>
      <c r="AI8" s="30" t="s">
        <v>913</v>
      </c>
      <c r="AJ8" s="30" t="s">
        <v>914</v>
      </c>
      <c r="AK8" s="30" t="s">
        <v>915</v>
      </c>
      <c r="AL8" s="30" t="s">
        <v>105</v>
      </c>
      <c r="AM8" s="30" t="s">
        <v>109</v>
      </c>
      <c r="AN8" s="30" t="s">
        <v>112</v>
      </c>
      <c r="AO8" s="30" t="s">
        <v>474</v>
      </c>
      <c r="AP8" s="30" t="s">
        <v>115</v>
      </c>
      <c r="AQ8" s="30" t="s">
        <v>117</v>
      </c>
      <c r="AR8" s="30" t="s">
        <v>119</v>
      </c>
      <c r="AS8" s="30" t="s">
        <v>123</v>
      </c>
      <c r="AT8" s="30" t="s">
        <v>125</v>
      </c>
      <c r="AU8" s="30" t="s">
        <v>121</v>
      </c>
      <c r="AV8" s="30" t="s">
        <v>127</v>
      </c>
      <c r="AW8" s="30" t="s">
        <v>487</v>
      </c>
      <c r="AX8" s="30" t="s">
        <v>135</v>
      </c>
      <c r="AY8" s="30" t="s">
        <v>132</v>
      </c>
      <c r="AZ8" s="30" t="s">
        <v>491</v>
      </c>
      <c r="BA8" s="30" t="s">
        <v>137</v>
      </c>
      <c r="BB8" s="30" t="s">
        <v>139</v>
      </c>
      <c r="BC8" s="30" t="s">
        <v>142</v>
      </c>
      <c r="BD8" s="30" t="s">
        <v>147</v>
      </c>
      <c r="BE8" s="30" t="s">
        <v>497</v>
      </c>
      <c r="BF8" s="30" t="s">
        <v>149</v>
      </c>
      <c r="BG8" s="30" t="s">
        <v>152</v>
      </c>
      <c r="BH8" s="30" t="s">
        <v>501</v>
      </c>
      <c r="BI8" s="30" t="s">
        <v>503</v>
      </c>
      <c r="BJ8" s="30" t="s">
        <v>154</v>
      </c>
      <c r="BK8" s="30" t="s">
        <v>508</v>
      </c>
      <c r="BL8" s="30" t="s">
        <v>511</v>
      </c>
      <c r="BM8" s="30" t="s">
        <v>156</v>
      </c>
      <c r="BN8" s="30" t="s">
        <v>158</v>
      </c>
      <c r="BO8" s="30" t="s">
        <v>160</v>
      </c>
      <c r="BP8" s="30" t="s">
        <v>518</v>
      </c>
      <c r="BQ8" s="30" t="s">
        <v>162</v>
      </c>
      <c r="BR8" s="30" t="s">
        <v>521</v>
      </c>
      <c r="BS8" s="30" t="s">
        <v>165</v>
      </c>
      <c r="BT8" s="30" t="s">
        <v>167</v>
      </c>
      <c r="BU8" s="30" t="s">
        <v>526</v>
      </c>
      <c r="BV8" s="30" t="s">
        <v>169</v>
      </c>
      <c r="BW8" s="30" t="s">
        <v>530</v>
      </c>
      <c r="BX8" s="30" t="s">
        <v>533</v>
      </c>
      <c r="BY8" s="30" t="s">
        <v>536</v>
      </c>
      <c r="BZ8" s="30" t="s">
        <v>539</v>
      </c>
      <c r="CA8" s="30" t="s">
        <v>542</v>
      </c>
      <c r="CB8" s="30" t="s">
        <v>545</v>
      </c>
      <c r="CC8" s="30" t="s">
        <v>548</v>
      </c>
      <c r="CD8" s="30" t="s">
        <v>551</v>
      </c>
      <c r="CE8" s="30" t="s">
        <v>554</v>
      </c>
      <c r="CF8" s="30" t="s">
        <v>172</v>
      </c>
      <c r="CG8" s="30" t="s">
        <v>557</v>
      </c>
      <c r="CH8" s="30" t="s">
        <v>176</v>
      </c>
      <c r="CI8" s="30" t="s">
        <v>561</v>
      </c>
      <c r="CJ8" s="30" t="s">
        <v>564</v>
      </c>
      <c r="CK8" s="30" t="s">
        <v>567</v>
      </c>
      <c r="CL8" s="30" t="s">
        <v>570</v>
      </c>
      <c r="CM8" s="30" t="s">
        <v>573</v>
      </c>
      <c r="CN8" s="30" t="s">
        <v>178</v>
      </c>
      <c r="CO8" s="30" t="s">
        <v>577</v>
      </c>
      <c r="CP8" s="30" t="s">
        <v>580</v>
      </c>
      <c r="CQ8" s="30" t="s">
        <v>583</v>
      </c>
      <c r="CR8" s="30" t="s">
        <v>586</v>
      </c>
      <c r="CS8" s="30" t="s">
        <v>589</v>
      </c>
      <c r="CT8" s="30" t="s">
        <v>180</v>
      </c>
      <c r="CU8" s="30" t="s">
        <v>182</v>
      </c>
      <c r="CV8" s="30" t="s">
        <v>185</v>
      </c>
      <c r="CW8" s="30" t="s">
        <v>594</v>
      </c>
      <c r="CX8" s="30" t="s">
        <v>597</v>
      </c>
      <c r="CY8" s="30" t="s">
        <v>600</v>
      </c>
      <c r="CZ8" s="30" t="s">
        <v>187</v>
      </c>
      <c r="DA8" s="30" t="s">
        <v>604</v>
      </c>
      <c r="DB8" s="30" t="s">
        <v>955</v>
      </c>
      <c r="DC8" s="30"/>
    </row>
    <row r="9" spans="1:107" x14ac:dyDescent="0.35">
      <c r="A9" s="27" t="s">
        <v>916</v>
      </c>
      <c r="B9" s="15" t="s">
        <v>11</v>
      </c>
      <c r="C9" s="273">
        <f>[1]FINAL!D17</f>
        <v>7.5260538770349642E-3</v>
      </c>
      <c r="D9" s="273">
        <f>[1]FINAL!E17</f>
        <v>0</v>
      </c>
      <c r="E9" s="273">
        <f>[1]FINAL!F17</f>
        <v>0</v>
      </c>
      <c r="F9" s="273">
        <f>[1]FINAL!G17</f>
        <v>0</v>
      </c>
      <c r="G9" s="273">
        <f>[1]FINAL!H17</f>
        <v>0</v>
      </c>
      <c r="H9" s="273">
        <f>[1]FINAL!I17</f>
        <v>0</v>
      </c>
      <c r="I9" s="273">
        <f>[1]FINAL!J17</f>
        <v>0</v>
      </c>
      <c r="J9" s="273">
        <f>[1]FINAL!K17</f>
        <v>0</v>
      </c>
      <c r="K9" s="273">
        <f>[1]FINAL!L17</f>
        <v>0</v>
      </c>
      <c r="L9" s="273">
        <f>[1]FINAL!M17</f>
        <v>0</v>
      </c>
      <c r="M9" s="273">
        <f>[1]FINAL!N17</f>
        <v>0</v>
      </c>
      <c r="N9" s="273">
        <f>[1]FINAL!O17</f>
        <v>0</v>
      </c>
      <c r="O9" s="273">
        <f>[1]FINAL!P17</f>
        <v>0</v>
      </c>
      <c r="P9" s="273">
        <f>[1]FINAL!Q17</f>
        <v>0</v>
      </c>
      <c r="Q9" s="273">
        <f>[1]FINAL!R17</f>
        <v>0</v>
      </c>
      <c r="R9" s="273">
        <f>[1]FINAL!S17</f>
        <v>0</v>
      </c>
      <c r="S9" s="273">
        <f>[1]FINAL!T17</f>
        <v>0</v>
      </c>
      <c r="T9" s="273">
        <f>[1]FINAL!U17</f>
        <v>0</v>
      </c>
      <c r="U9" s="273">
        <f>[1]FINAL!V17</f>
        <v>0</v>
      </c>
      <c r="V9" s="273">
        <f>[1]FINAL!W17</f>
        <v>0</v>
      </c>
      <c r="W9" s="273">
        <f>[1]FINAL!X17</f>
        <v>0</v>
      </c>
      <c r="X9" s="273">
        <f>[1]FINAL!Y17</f>
        <v>0</v>
      </c>
      <c r="Y9" s="273">
        <f>[1]FINAL!Z17</f>
        <v>0</v>
      </c>
      <c r="Z9" s="273">
        <f>[1]FINAL!AA17</f>
        <v>0</v>
      </c>
      <c r="AA9" s="273">
        <f>[1]FINAL!AB17</f>
        <v>0</v>
      </c>
      <c r="AB9" s="273">
        <f>[1]FINAL!AC17</f>
        <v>4.5431846944427303E-3</v>
      </c>
      <c r="AC9" s="273">
        <f>[1]FINAL!AD17</f>
        <v>4.5431846944427303E-3</v>
      </c>
      <c r="AD9" s="273">
        <f>[1]FINAL!AE17</f>
        <v>4.5431846944427312E-3</v>
      </c>
      <c r="AE9" s="273">
        <f>[1]FINAL!AF17</f>
        <v>4.5431846944427312E-3</v>
      </c>
      <c r="AF9" s="273">
        <f>[1]FINAL!AG17</f>
        <v>0</v>
      </c>
      <c r="AG9" s="273">
        <f>[1]FINAL!AH17</f>
        <v>0</v>
      </c>
      <c r="AH9" s="273">
        <f>[1]FINAL!AI17</f>
        <v>0</v>
      </c>
      <c r="AI9" s="273">
        <f>[1]FINAL!AJ17</f>
        <v>0</v>
      </c>
      <c r="AJ9" s="273">
        <f>[1]FINAL!AK17</f>
        <v>0</v>
      </c>
      <c r="AK9" s="273">
        <f>[1]FINAL!AL17</f>
        <v>0</v>
      </c>
      <c r="AL9" s="273">
        <f>[1]FINAL!AM17</f>
        <v>0</v>
      </c>
      <c r="AM9" s="273">
        <f>[1]FINAL!AN17</f>
        <v>0</v>
      </c>
      <c r="AN9" s="273">
        <f>[1]FINAL!AO17</f>
        <v>0</v>
      </c>
      <c r="AO9" s="273">
        <f>[1]FINAL!AP17</f>
        <v>0</v>
      </c>
      <c r="AP9" s="273">
        <f>[1]FINAL!AQ17</f>
        <v>0</v>
      </c>
      <c r="AQ9" s="273">
        <f>[1]FINAL!AR17</f>
        <v>0</v>
      </c>
      <c r="AR9" s="273">
        <f>[1]FINAL!AS17</f>
        <v>0</v>
      </c>
      <c r="AS9" s="273">
        <f>[1]FINAL!AT17</f>
        <v>5.7043279012935696E-4</v>
      </c>
      <c r="AT9" s="273">
        <f>[1]FINAL!AU17</f>
        <v>1.0963193986161367E-2</v>
      </c>
      <c r="AU9" s="273">
        <f>[1]FINAL!AV17</f>
        <v>0</v>
      </c>
      <c r="AV9" s="273">
        <f>[1]FINAL!AW17</f>
        <v>8.2114940895315555E-2</v>
      </c>
      <c r="AW9" s="273">
        <f>[1]FINAL!AX17</f>
        <v>5.0074200002807297E-3</v>
      </c>
      <c r="AX9" s="273">
        <f>[1]FINAL!AY17</f>
        <v>0</v>
      </c>
      <c r="AY9" s="273">
        <f>[1]FINAL!AZ17</f>
        <v>6.5701232490761414E-3</v>
      </c>
      <c r="AZ9" s="273">
        <f>[1]FINAL!BA17</f>
        <v>2.2820168615731849E-2</v>
      </c>
      <c r="BA9" s="273">
        <f>[1]FINAL!BB17</f>
        <v>0</v>
      </c>
      <c r="BB9" s="273">
        <f>[1]FINAL!BC17</f>
        <v>0</v>
      </c>
      <c r="BC9" s="273">
        <f>[1]FINAL!BD17</f>
        <v>0</v>
      </c>
      <c r="BD9" s="273">
        <f>[1]FINAL!BE17</f>
        <v>0</v>
      </c>
      <c r="BE9" s="273">
        <f>[1]FINAL!BF17</f>
        <v>0</v>
      </c>
      <c r="BF9" s="273">
        <f>[1]FINAL!BG17</f>
        <v>0</v>
      </c>
      <c r="BG9" s="273">
        <f>[1]FINAL!BH17</f>
        <v>0</v>
      </c>
      <c r="BH9" s="273">
        <f>[1]FINAL!BI17</f>
        <v>0</v>
      </c>
      <c r="BI9" s="273">
        <f>[1]FINAL!BJ17</f>
        <v>0</v>
      </c>
      <c r="BJ9" s="273">
        <f>[1]FINAL!BK17</f>
        <v>0</v>
      </c>
      <c r="BK9" s="273">
        <f>[1]FINAL!BL17</f>
        <v>0</v>
      </c>
      <c r="BL9" s="273">
        <f>[1]FINAL!BM17</f>
        <v>0</v>
      </c>
      <c r="BM9" s="273">
        <f>[1]FINAL!BN17</f>
        <v>0</v>
      </c>
      <c r="BN9" s="273">
        <f>[1]FINAL!BO17</f>
        <v>0</v>
      </c>
      <c r="BO9" s="273">
        <f>[1]FINAL!BP17</f>
        <v>0</v>
      </c>
      <c r="BP9" s="273">
        <f>[1]FINAL!BQ17</f>
        <v>0</v>
      </c>
      <c r="BQ9" s="273">
        <f>[1]FINAL!BR17</f>
        <v>0</v>
      </c>
      <c r="BR9" s="273">
        <f>[1]FINAL!BS17</f>
        <v>0</v>
      </c>
      <c r="BS9" s="273">
        <f>[1]FINAL!BT17</f>
        <v>0</v>
      </c>
      <c r="BT9" s="273">
        <f>[1]FINAL!BU17</f>
        <v>0</v>
      </c>
      <c r="BU9" s="273">
        <f>[1]FINAL!BV17</f>
        <v>0</v>
      </c>
      <c r="BV9" s="273">
        <f>[1]FINAL!BW17</f>
        <v>0</v>
      </c>
      <c r="BW9" s="273">
        <f>[1]FINAL!BX17</f>
        <v>0</v>
      </c>
      <c r="BX9" s="273">
        <f>[1]FINAL!BY17</f>
        <v>0</v>
      </c>
      <c r="BY9" s="273">
        <f>[1]FINAL!BZ17</f>
        <v>0</v>
      </c>
      <c r="BZ9" s="273">
        <f>[1]FINAL!CA17</f>
        <v>0</v>
      </c>
      <c r="CA9" s="273">
        <f>[1]FINAL!CB17</f>
        <v>0</v>
      </c>
      <c r="CB9" s="273">
        <f>[1]FINAL!CC17</f>
        <v>0</v>
      </c>
      <c r="CC9" s="273">
        <f>[1]FINAL!CD17</f>
        <v>0</v>
      </c>
      <c r="CD9" s="273">
        <f>[1]FINAL!CE17</f>
        <v>0</v>
      </c>
      <c r="CE9" s="273">
        <f>[1]FINAL!CF17</f>
        <v>0</v>
      </c>
      <c r="CF9" s="273">
        <f>[1]FINAL!CG17</f>
        <v>2.4135714902364297E-4</v>
      </c>
      <c r="CG9" s="273">
        <f>[1]FINAL!CH17</f>
        <v>0</v>
      </c>
      <c r="CH9" s="273">
        <f>[1]FINAL!CI17</f>
        <v>0</v>
      </c>
      <c r="CI9" s="273">
        <f>[1]FINAL!CJ17</f>
        <v>0</v>
      </c>
      <c r="CJ9" s="273">
        <f>[1]FINAL!CK17</f>
        <v>0</v>
      </c>
      <c r="CK9" s="273">
        <f>[1]FINAL!CL17</f>
        <v>0</v>
      </c>
      <c r="CL9" s="273">
        <f>[1]FINAL!CM17</f>
        <v>0</v>
      </c>
      <c r="CM9" s="273">
        <f>[1]FINAL!CN17</f>
        <v>0</v>
      </c>
      <c r="CN9" s="273">
        <f>[1]FINAL!CO17</f>
        <v>0</v>
      </c>
      <c r="CO9" s="273">
        <f>[1]FINAL!CP17</f>
        <v>0</v>
      </c>
      <c r="CP9" s="273">
        <f>[1]FINAL!CQ17</f>
        <v>0</v>
      </c>
      <c r="CQ9" s="273">
        <f>[1]FINAL!CR17</f>
        <v>0</v>
      </c>
      <c r="CR9" s="273">
        <f>[1]FINAL!CS17</f>
        <v>0</v>
      </c>
      <c r="CS9" s="273">
        <f>[1]FINAL!CT17</f>
        <v>0</v>
      </c>
      <c r="CT9" s="273">
        <f>[1]FINAL!CU17</f>
        <v>0</v>
      </c>
      <c r="CU9" s="273">
        <f>[1]FINAL!CV17</f>
        <v>0</v>
      </c>
      <c r="CV9" s="273">
        <f>[1]FINAL!CW17</f>
        <v>0</v>
      </c>
      <c r="CW9" s="273">
        <f>[1]FINAL!CX17</f>
        <v>0</v>
      </c>
      <c r="CX9" s="273">
        <f>[1]FINAL!CY17</f>
        <v>0</v>
      </c>
      <c r="CY9" s="273">
        <f>[1]FINAL!CZ17</f>
        <v>0</v>
      </c>
      <c r="CZ9" s="273">
        <f>[1]FINAL!DA17</f>
        <v>0</v>
      </c>
      <c r="DA9" s="273">
        <f>[1]FINAL!DB17</f>
        <v>0</v>
      </c>
      <c r="DB9" s="273">
        <f>[1]FINAL!DC17</f>
        <v>0</v>
      </c>
      <c r="DC9" s="88"/>
    </row>
    <row r="10" spans="1:107" x14ac:dyDescent="0.35">
      <c r="A10" s="27" t="s">
        <v>917</v>
      </c>
      <c r="B10" s="15" t="s">
        <v>6</v>
      </c>
      <c r="C10" s="273">
        <f>[1]FINAL!D18</f>
        <v>0</v>
      </c>
      <c r="D10" s="273">
        <f>[1]FINAL!E18</f>
        <v>7.5260538770349659E-3</v>
      </c>
      <c r="E10" s="273">
        <f>[1]FINAL!F18</f>
        <v>0</v>
      </c>
      <c r="F10" s="273">
        <f>[1]FINAL!G18</f>
        <v>0</v>
      </c>
      <c r="G10" s="273">
        <f>[1]FINAL!H18</f>
        <v>0</v>
      </c>
      <c r="H10" s="273">
        <f>[1]FINAL!I18</f>
        <v>0</v>
      </c>
      <c r="I10" s="273">
        <f>[1]FINAL!J18</f>
        <v>0</v>
      </c>
      <c r="J10" s="273">
        <f>[1]FINAL!K18</f>
        <v>0</v>
      </c>
      <c r="K10" s="273">
        <f>[1]FINAL!L18</f>
        <v>0</v>
      </c>
      <c r="L10" s="273">
        <f>[1]FINAL!M18</f>
        <v>0</v>
      </c>
      <c r="M10" s="273">
        <f>[1]FINAL!N18</f>
        <v>0</v>
      </c>
      <c r="N10" s="273">
        <f>[1]FINAL!O18</f>
        <v>0</v>
      </c>
      <c r="O10" s="273">
        <f>[1]FINAL!P18</f>
        <v>0</v>
      </c>
      <c r="P10" s="273">
        <f>[1]FINAL!Q18</f>
        <v>0</v>
      </c>
      <c r="Q10" s="273">
        <f>[1]FINAL!R18</f>
        <v>0</v>
      </c>
      <c r="R10" s="273">
        <f>[1]FINAL!S18</f>
        <v>0</v>
      </c>
      <c r="S10" s="273">
        <f>[1]FINAL!T18</f>
        <v>0</v>
      </c>
      <c r="T10" s="273">
        <f>[1]FINAL!U18</f>
        <v>0</v>
      </c>
      <c r="U10" s="273">
        <f>[1]FINAL!V18</f>
        <v>0</v>
      </c>
      <c r="V10" s="273">
        <f>[1]FINAL!W18</f>
        <v>0</v>
      </c>
      <c r="W10" s="273">
        <f>[1]FINAL!X18</f>
        <v>0</v>
      </c>
      <c r="X10" s="273">
        <f>[1]FINAL!Y18</f>
        <v>0</v>
      </c>
      <c r="Y10" s="273">
        <f>[1]FINAL!Z18</f>
        <v>0</v>
      </c>
      <c r="Z10" s="273">
        <f>[1]FINAL!AA18</f>
        <v>0</v>
      </c>
      <c r="AA10" s="273">
        <f>[1]FINAL!AB18</f>
        <v>0</v>
      </c>
      <c r="AB10" s="273">
        <f>[1]FINAL!AC18</f>
        <v>8.4095416483256479E-3</v>
      </c>
      <c r="AC10" s="273">
        <f>[1]FINAL!AD18</f>
        <v>8.4095416483256479E-3</v>
      </c>
      <c r="AD10" s="273">
        <f>[1]FINAL!AE18</f>
        <v>8.4095416483256479E-3</v>
      </c>
      <c r="AE10" s="273">
        <f>[1]FINAL!AF18</f>
        <v>8.4095416483256479E-3</v>
      </c>
      <c r="AF10" s="273">
        <f>[1]FINAL!AG18</f>
        <v>0</v>
      </c>
      <c r="AG10" s="273">
        <f>[1]FINAL!AH18</f>
        <v>0</v>
      </c>
      <c r="AH10" s="273">
        <f>[1]FINAL!AI18</f>
        <v>0</v>
      </c>
      <c r="AI10" s="273">
        <f>[1]FINAL!AJ18</f>
        <v>0</v>
      </c>
      <c r="AJ10" s="273">
        <f>[1]FINAL!AK18</f>
        <v>0</v>
      </c>
      <c r="AK10" s="273">
        <f>[1]FINAL!AL18</f>
        <v>0</v>
      </c>
      <c r="AL10" s="273">
        <f>[1]FINAL!AM18</f>
        <v>0</v>
      </c>
      <c r="AM10" s="273">
        <f>[1]FINAL!AN18</f>
        <v>0</v>
      </c>
      <c r="AN10" s="273">
        <f>[1]FINAL!AO18</f>
        <v>0</v>
      </c>
      <c r="AO10" s="273">
        <f>[1]FINAL!AP18</f>
        <v>0</v>
      </c>
      <c r="AP10" s="273">
        <f>[1]FINAL!AQ18</f>
        <v>0</v>
      </c>
      <c r="AQ10" s="273">
        <f>[1]FINAL!AR18</f>
        <v>0</v>
      </c>
      <c r="AR10" s="273">
        <f>[1]FINAL!AS18</f>
        <v>0</v>
      </c>
      <c r="AS10" s="273">
        <f>[1]FINAL!AT18</f>
        <v>1.0558845014668377E-3</v>
      </c>
      <c r="AT10" s="273">
        <f>[1]FINAL!AU18</f>
        <v>2.029312973740021E-2</v>
      </c>
      <c r="AU10" s="273">
        <f>[1]FINAL!AV18</f>
        <v>0</v>
      </c>
      <c r="AV10" s="273">
        <f>[1]FINAL!AW18</f>
        <v>0.15199668555267884</v>
      </c>
      <c r="AW10" s="273">
        <f>[1]FINAL!AX18</f>
        <v>9.2688521103993695E-3</v>
      </c>
      <c r="AX10" s="273">
        <f>[1]FINAL!AY18</f>
        <v>0</v>
      </c>
      <c r="AY10" s="273">
        <f>[1]FINAL!AZ18</f>
        <v>1.2161452552286262E-2</v>
      </c>
      <c r="AZ10" s="273">
        <f>[1]FINAL!BA18</f>
        <v>4.2240668452364162E-2</v>
      </c>
      <c r="BA10" s="273">
        <f>[1]FINAL!BB18</f>
        <v>0</v>
      </c>
      <c r="BB10" s="273">
        <f>[1]FINAL!BC18</f>
        <v>0</v>
      </c>
      <c r="BC10" s="273">
        <f>[1]FINAL!BD18</f>
        <v>0</v>
      </c>
      <c r="BD10" s="273">
        <f>[1]FINAL!BE18</f>
        <v>0</v>
      </c>
      <c r="BE10" s="273">
        <f>[1]FINAL!BF18</f>
        <v>0</v>
      </c>
      <c r="BF10" s="273">
        <f>[1]FINAL!BG18</f>
        <v>0</v>
      </c>
      <c r="BG10" s="273">
        <f>[1]FINAL!BH18</f>
        <v>0</v>
      </c>
      <c r="BH10" s="273">
        <f>[1]FINAL!BI18</f>
        <v>0</v>
      </c>
      <c r="BI10" s="273">
        <f>[1]FINAL!BJ18</f>
        <v>0</v>
      </c>
      <c r="BJ10" s="273">
        <f>[1]FINAL!BK18</f>
        <v>0</v>
      </c>
      <c r="BK10" s="273">
        <f>[1]FINAL!BL18</f>
        <v>0</v>
      </c>
      <c r="BL10" s="273">
        <f>[1]FINAL!BM18</f>
        <v>0</v>
      </c>
      <c r="BM10" s="273">
        <f>[1]FINAL!BN18</f>
        <v>0</v>
      </c>
      <c r="BN10" s="273">
        <f>[1]FINAL!BO18</f>
        <v>0</v>
      </c>
      <c r="BO10" s="273">
        <f>[1]FINAL!BP18</f>
        <v>0</v>
      </c>
      <c r="BP10" s="273">
        <f>[1]FINAL!BQ18</f>
        <v>0</v>
      </c>
      <c r="BQ10" s="273">
        <f>[1]FINAL!BR18</f>
        <v>0</v>
      </c>
      <c r="BR10" s="273">
        <f>[1]FINAL!BS18</f>
        <v>0</v>
      </c>
      <c r="BS10" s="273">
        <f>[1]FINAL!BT18</f>
        <v>0</v>
      </c>
      <c r="BT10" s="273">
        <f>[1]FINAL!BU18</f>
        <v>0</v>
      </c>
      <c r="BU10" s="273">
        <f>[1]FINAL!BV18</f>
        <v>0</v>
      </c>
      <c r="BV10" s="273">
        <f>[1]FINAL!BW18</f>
        <v>0</v>
      </c>
      <c r="BW10" s="273">
        <f>[1]FINAL!BX18</f>
        <v>0</v>
      </c>
      <c r="BX10" s="273">
        <f>[1]FINAL!BY18</f>
        <v>0</v>
      </c>
      <c r="BY10" s="273">
        <f>[1]FINAL!BZ18</f>
        <v>0</v>
      </c>
      <c r="BZ10" s="273">
        <f>[1]FINAL!CA18</f>
        <v>0</v>
      </c>
      <c r="CA10" s="273">
        <f>[1]FINAL!CB18</f>
        <v>0</v>
      </c>
      <c r="CB10" s="273">
        <f>[1]FINAL!CC18</f>
        <v>0</v>
      </c>
      <c r="CC10" s="273">
        <f>[1]FINAL!CD18</f>
        <v>0</v>
      </c>
      <c r="CD10" s="273">
        <f>[1]FINAL!CE18</f>
        <v>0</v>
      </c>
      <c r="CE10" s="273">
        <f>[1]FINAL!CF18</f>
        <v>0</v>
      </c>
      <c r="CF10" s="273">
        <f>[1]FINAL!CG18</f>
        <v>4.4675775548333273E-4</v>
      </c>
      <c r="CG10" s="273">
        <f>[1]FINAL!CH18</f>
        <v>0</v>
      </c>
      <c r="CH10" s="273">
        <f>[1]FINAL!CI18</f>
        <v>0</v>
      </c>
      <c r="CI10" s="273">
        <f>[1]FINAL!CJ18</f>
        <v>0</v>
      </c>
      <c r="CJ10" s="273">
        <f>[1]FINAL!CK18</f>
        <v>0</v>
      </c>
      <c r="CK10" s="273">
        <f>[1]FINAL!CL18</f>
        <v>0</v>
      </c>
      <c r="CL10" s="273">
        <f>[1]FINAL!CM18</f>
        <v>0</v>
      </c>
      <c r="CM10" s="273">
        <f>[1]FINAL!CN18</f>
        <v>0</v>
      </c>
      <c r="CN10" s="273">
        <f>[1]FINAL!CO18</f>
        <v>0</v>
      </c>
      <c r="CO10" s="273">
        <f>[1]FINAL!CP18</f>
        <v>0</v>
      </c>
      <c r="CP10" s="273">
        <f>[1]FINAL!CQ18</f>
        <v>0</v>
      </c>
      <c r="CQ10" s="273">
        <f>[1]FINAL!CR18</f>
        <v>0</v>
      </c>
      <c r="CR10" s="273">
        <f>[1]FINAL!CS18</f>
        <v>0</v>
      </c>
      <c r="CS10" s="273">
        <f>[1]FINAL!CT18</f>
        <v>0</v>
      </c>
      <c r="CT10" s="273">
        <f>[1]FINAL!CU18</f>
        <v>0</v>
      </c>
      <c r="CU10" s="273">
        <f>[1]FINAL!CV18</f>
        <v>0</v>
      </c>
      <c r="CV10" s="273">
        <f>[1]FINAL!CW18</f>
        <v>0</v>
      </c>
      <c r="CW10" s="273">
        <f>[1]FINAL!CX18</f>
        <v>0</v>
      </c>
      <c r="CX10" s="273">
        <f>[1]FINAL!CY18</f>
        <v>0</v>
      </c>
      <c r="CY10" s="273">
        <f>[1]FINAL!CZ18</f>
        <v>0</v>
      </c>
      <c r="CZ10" s="273">
        <f>[1]FINAL!DA18</f>
        <v>0</v>
      </c>
      <c r="DA10" s="273">
        <f>[1]FINAL!DB18</f>
        <v>0</v>
      </c>
      <c r="DB10" s="273">
        <f>[1]FINAL!DC18</f>
        <v>0</v>
      </c>
      <c r="DC10" s="88"/>
    </row>
    <row r="11" spans="1:107" x14ac:dyDescent="0.35">
      <c r="A11" s="27" t="s">
        <v>918</v>
      </c>
      <c r="B11" s="15" t="s">
        <v>16</v>
      </c>
      <c r="C11" s="273">
        <f>[1]FINAL!D19</f>
        <v>0</v>
      </c>
      <c r="D11" s="273">
        <f>[1]FINAL!E19</f>
        <v>0</v>
      </c>
      <c r="E11" s="273">
        <f>[1]FINAL!F19</f>
        <v>7.5260538770349633E-3</v>
      </c>
      <c r="F11" s="273">
        <f>[1]FINAL!G19</f>
        <v>0</v>
      </c>
      <c r="G11" s="273">
        <f>[1]FINAL!H19</f>
        <v>0</v>
      </c>
      <c r="H11" s="273">
        <f>[1]FINAL!I19</f>
        <v>0</v>
      </c>
      <c r="I11" s="273">
        <f>[1]FINAL!J19</f>
        <v>0</v>
      </c>
      <c r="J11" s="273">
        <f>[1]FINAL!K19</f>
        <v>0</v>
      </c>
      <c r="K11" s="273">
        <f>[1]FINAL!L19</f>
        <v>0</v>
      </c>
      <c r="L11" s="273">
        <f>[1]FINAL!M19</f>
        <v>0</v>
      </c>
      <c r="M11" s="273">
        <f>[1]FINAL!N19</f>
        <v>0</v>
      </c>
      <c r="N11" s="273">
        <f>[1]FINAL!O19</f>
        <v>0</v>
      </c>
      <c r="O11" s="273">
        <f>[1]FINAL!P19</f>
        <v>0</v>
      </c>
      <c r="P11" s="273">
        <f>[1]FINAL!Q19</f>
        <v>0</v>
      </c>
      <c r="Q11" s="273">
        <f>[1]FINAL!R19</f>
        <v>0</v>
      </c>
      <c r="R11" s="273">
        <f>[1]FINAL!S19</f>
        <v>0</v>
      </c>
      <c r="S11" s="273">
        <f>[1]FINAL!T19</f>
        <v>0</v>
      </c>
      <c r="T11" s="273">
        <f>[1]FINAL!U19</f>
        <v>0</v>
      </c>
      <c r="U11" s="273">
        <f>[1]FINAL!V19</f>
        <v>0</v>
      </c>
      <c r="V11" s="273">
        <f>[1]FINAL!W19</f>
        <v>0</v>
      </c>
      <c r="W11" s="273">
        <f>[1]FINAL!X19</f>
        <v>0</v>
      </c>
      <c r="X11" s="273">
        <f>[1]FINAL!Y19</f>
        <v>0</v>
      </c>
      <c r="Y11" s="273">
        <f>[1]FINAL!Z19</f>
        <v>0</v>
      </c>
      <c r="Z11" s="273">
        <f>[1]FINAL!AA19</f>
        <v>0</v>
      </c>
      <c r="AA11" s="273">
        <f>[1]FINAL!AB19</f>
        <v>0</v>
      </c>
      <c r="AB11" s="273">
        <f>[1]FINAL!AC19</f>
        <v>6.5632252492371342E-3</v>
      </c>
      <c r="AC11" s="273">
        <f>[1]FINAL!AD19</f>
        <v>6.5632252492371342E-3</v>
      </c>
      <c r="AD11" s="273">
        <f>[1]FINAL!AE19</f>
        <v>6.5632252492371351E-3</v>
      </c>
      <c r="AE11" s="273">
        <f>[1]FINAL!AF19</f>
        <v>6.5632252492371342E-3</v>
      </c>
      <c r="AF11" s="273">
        <f>[1]FINAL!AG19</f>
        <v>0</v>
      </c>
      <c r="AG11" s="273">
        <f>[1]FINAL!AH19</f>
        <v>0</v>
      </c>
      <c r="AH11" s="273">
        <f>[1]FINAL!AI19</f>
        <v>0</v>
      </c>
      <c r="AI11" s="273">
        <f>[1]FINAL!AJ19</f>
        <v>0</v>
      </c>
      <c r="AJ11" s="273">
        <f>[1]FINAL!AK19</f>
        <v>0</v>
      </c>
      <c r="AK11" s="273">
        <f>[1]FINAL!AL19</f>
        <v>0</v>
      </c>
      <c r="AL11" s="273">
        <f>[1]FINAL!AM19</f>
        <v>0</v>
      </c>
      <c r="AM11" s="273">
        <f>[1]FINAL!AN19</f>
        <v>0</v>
      </c>
      <c r="AN11" s="273">
        <f>[1]FINAL!AO19</f>
        <v>0</v>
      </c>
      <c r="AO11" s="273">
        <f>[1]FINAL!AP19</f>
        <v>0</v>
      </c>
      <c r="AP11" s="273">
        <f>[1]FINAL!AQ19</f>
        <v>0</v>
      </c>
      <c r="AQ11" s="273">
        <f>[1]FINAL!AR19</f>
        <v>0</v>
      </c>
      <c r="AR11" s="273">
        <f>[1]FINAL!AS19</f>
        <v>0</v>
      </c>
      <c r="AS11" s="273">
        <f>[1]FINAL!AT19</f>
        <v>8.2406486704124805E-4</v>
      </c>
      <c r="AT11" s="273">
        <f>[1]FINAL!AU19</f>
        <v>1.5837769411019924E-2</v>
      </c>
      <c r="AU11" s="273">
        <f>[1]FINAL!AV19</f>
        <v>0</v>
      </c>
      <c r="AV11" s="273">
        <f>[1]FINAL!AW19</f>
        <v>0.11862578558229986</v>
      </c>
      <c r="AW11" s="273">
        <f>[1]FINAL!AX19</f>
        <v>7.2338739430026005E-3</v>
      </c>
      <c r="AX11" s="273">
        <f>[1]FINAL!AY19</f>
        <v>0</v>
      </c>
      <c r="AY11" s="273">
        <f>[1]FINAL!AZ19</f>
        <v>9.4914034315361911E-3</v>
      </c>
      <c r="AZ11" s="273">
        <f>[1]FINAL!BA19</f>
        <v>3.2966722007543525E-2</v>
      </c>
      <c r="BA11" s="273">
        <f>[1]FINAL!BB19</f>
        <v>0</v>
      </c>
      <c r="BB11" s="273">
        <f>[1]FINAL!BC19</f>
        <v>0</v>
      </c>
      <c r="BC11" s="273">
        <f>[1]FINAL!BD19</f>
        <v>0</v>
      </c>
      <c r="BD11" s="273">
        <f>[1]FINAL!BE19</f>
        <v>0</v>
      </c>
      <c r="BE11" s="273">
        <f>[1]FINAL!BF19</f>
        <v>0</v>
      </c>
      <c r="BF11" s="273">
        <f>[1]FINAL!BG19</f>
        <v>0</v>
      </c>
      <c r="BG11" s="273">
        <f>[1]FINAL!BH19</f>
        <v>0</v>
      </c>
      <c r="BH11" s="273">
        <f>[1]FINAL!BI19</f>
        <v>0</v>
      </c>
      <c r="BI11" s="273">
        <f>[1]FINAL!BJ19</f>
        <v>0</v>
      </c>
      <c r="BJ11" s="273">
        <f>[1]FINAL!BK19</f>
        <v>0</v>
      </c>
      <c r="BK11" s="273">
        <f>[1]FINAL!BL19</f>
        <v>0</v>
      </c>
      <c r="BL11" s="273">
        <f>[1]FINAL!BM19</f>
        <v>0</v>
      </c>
      <c r="BM11" s="273">
        <f>[1]FINAL!BN19</f>
        <v>0</v>
      </c>
      <c r="BN11" s="273">
        <f>[1]FINAL!BO19</f>
        <v>0</v>
      </c>
      <c r="BO11" s="273">
        <f>[1]FINAL!BP19</f>
        <v>0</v>
      </c>
      <c r="BP11" s="273">
        <f>[1]FINAL!BQ19</f>
        <v>0</v>
      </c>
      <c r="BQ11" s="273">
        <f>[1]FINAL!BR19</f>
        <v>0</v>
      </c>
      <c r="BR11" s="273">
        <f>[1]FINAL!BS19</f>
        <v>0</v>
      </c>
      <c r="BS11" s="273">
        <f>[1]FINAL!BT19</f>
        <v>0</v>
      </c>
      <c r="BT11" s="273">
        <f>[1]FINAL!BU19</f>
        <v>0</v>
      </c>
      <c r="BU11" s="273">
        <f>[1]FINAL!BV19</f>
        <v>0</v>
      </c>
      <c r="BV11" s="273">
        <f>[1]FINAL!BW19</f>
        <v>0</v>
      </c>
      <c r="BW11" s="273">
        <f>[1]FINAL!BX19</f>
        <v>0</v>
      </c>
      <c r="BX11" s="273">
        <f>[1]FINAL!BY19</f>
        <v>0</v>
      </c>
      <c r="BY11" s="273">
        <f>[1]FINAL!BZ19</f>
        <v>0</v>
      </c>
      <c r="BZ11" s="273">
        <f>[1]FINAL!CA19</f>
        <v>0</v>
      </c>
      <c r="CA11" s="273">
        <f>[1]FINAL!CB19</f>
        <v>0</v>
      </c>
      <c r="CB11" s="273">
        <f>[1]FINAL!CC19</f>
        <v>0</v>
      </c>
      <c r="CC11" s="273">
        <f>[1]FINAL!CD19</f>
        <v>0</v>
      </c>
      <c r="CD11" s="273">
        <f>[1]FINAL!CE19</f>
        <v>0</v>
      </c>
      <c r="CE11" s="273">
        <f>[1]FINAL!CF19</f>
        <v>0</v>
      </c>
      <c r="CF11" s="273">
        <f>[1]FINAL!CG19</f>
        <v>3.4867200897500977E-4</v>
      </c>
      <c r="CG11" s="273">
        <f>[1]FINAL!CH19</f>
        <v>0</v>
      </c>
      <c r="CH11" s="273">
        <f>[1]FINAL!CI19</f>
        <v>0</v>
      </c>
      <c r="CI11" s="273">
        <f>[1]FINAL!CJ19</f>
        <v>0</v>
      </c>
      <c r="CJ11" s="273">
        <f>[1]FINAL!CK19</f>
        <v>0</v>
      </c>
      <c r="CK11" s="273">
        <f>[1]FINAL!CL19</f>
        <v>0</v>
      </c>
      <c r="CL11" s="273">
        <f>[1]FINAL!CM19</f>
        <v>0</v>
      </c>
      <c r="CM11" s="273">
        <f>[1]FINAL!CN19</f>
        <v>0</v>
      </c>
      <c r="CN11" s="273">
        <f>[1]FINAL!CO19</f>
        <v>0</v>
      </c>
      <c r="CO11" s="273">
        <f>[1]FINAL!CP19</f>
        <v>0</v>
      </c>
      <c r="CP11" s="273">
        <f>[1]FINAL!CQ19</f>
        <v>0</v>
      </c>
      <c r="CQ11" s="273">
        <f>[1]FINAL!CR19</f>
        <v>0</v>
      </c>
      <c r="CR11" s="273">
        <f>[1]FINAL!CS19</f>
        <v>0</v>
      </c>
      <c r="CS11" s="273">
        <f>[1]FINAL!CT19</f>
        <v>0</v>
      </c>
      <c r="CT11" s="273">
        <f>[1]FINAL!CU19</f>
        <v>0</v>
      </c>
      <c r="CU11" s="273">
        <f>[1]FINAL!CV19</f>
        <v>0</v>
      </c>
      <c r="CV11" s="273">
        <f>[1]FINAL!CW19</f>
        <v>0</v>
      </c>
      <c r="CW11" s="273">
        <f>[1]FINAL!CX19</f>
        <v>0</v>
      </c>
      <c r="CX11" s="273">
        <f>[1]FINAL!CY19</f>
        <v>0</v>
      </c>
      <c r="CY11" s="273">
        <f>[1]FINAL!CZ19</f>
        <v>0</v>
      </c>
      <c r="CZ11" s="273">
        <f>[1]FINAL!DA19</f>
        <v>0</v>
      </c>
      <c r="DA11" s="273">
        <f>[1]FINAL!DB19</f>
        <v>0</v>
      </c>
      <c r="DB11" s="273">
        <f>[1]FINAL!DC19</f>
        <v>0</v>
      </c>
      <c r="DC11" s="88"/>
    </row>
    <row r="12" spans="1:107" x14ac:dyDescent="0.35">
      <c r="A12" s="27" t="s">
        <v>919</v>
      </c>
      <c r="B12" s="15" t="s">
        <v>13</v>
      </c>
      <c r="C12" s="273">
        <f>[1]FINAL!D20</f>
        <v>0</v>
      </c>
      <c r="D12" s="273">
        <f>[1]FINAL!E20</f>
        <v>0</v>
      </c>
      <c r="E12" s="273">
        <f>[1]FINAL!F20</f>
        <v>0</v>
      </c>
      <c r="F12" s="273">
        <f>[1]FINAL!G20</f>
        <v>7.526053877034965E-3</v>
      </c>
      <c r="G12" s="273">
        <f>[1]FINAL!H20</f>
        <v>0</v>
      </c>
      <c r="H12" s="273">
        <f>[1]FINAL!I20</f>
        <v>0</v>
      </c>
      <c r="I12" s="273">
        <f>[1]FINAL!J20</f>
        <v>0</v>
      </c>
      <c r="J12" s="273">
        <f>[1]FINAL!K20</f>
        <v>0</v>
      </c>
      <c r="K12" s="273">
        <f>[1]FINAL!L20</f>
        <v>0</v>
      </c>
      <c r="L12" s="273">
        <f>[1]FINAL!M20</f>
        <v>0</v>
      </c>
      <c r="M12" s="273">
        <f>[1]FINAL!N20</f>
        <v>0</v>
      </c>
      <c r="N12" s="273">
        <f>[1]FINAL!O20</f>
        <v>0</v>
      </c>
      <c r="O12" s="273">
        <f>[1]FINAL!P20</f>
        <v>0</v>
      </c>
      <c r="P12" s="273">
        <f>[1]FINAL!Q20</f>
        <v>0</v>
      </c>
      <c r="Q12" s="273">
        <f>[1]FINAL!R20</f>
        <v>0</v>
      </c>
      <c r="R12" s="273">
        <f>[1]FINAL!S20</f>
        <v>0</v>
      </c>
      <c r="S12" s="273">
        <f>[1]FINAL!T20</f>
        <v>0</v>
      </c>
      <c r="T12" s="273">
        <f>[1]FINAL!U20</f>
        <v>0</v>
      </c>
      <c r="U12" s="273">
        <f>[1]FINAL!V20</f>
        <v>0</v>
      </c>
      <c r="V12" s="273">
        <f>[1]FINAL!W20</f>
        <v>0</v>
      </c>
      <c r="W12" s="273">
        <f>[1]FINAL!X20</f>
        <v>0</v>
      </c>
      <c r="X12" s="273">
        <f>[1]FINAL!Y20</f>
        <v>0</v>
      </c>
      <c r="Y12" s="273">
        <f>[1]FINAL!Z20</f>
        <v>0</v>
      </c>
      <c r="Z12" s="273">
        <f>[1]FINAL!AA20</f>
        <v>0</v>
      </c>
      <c r="AA12" s="273">
        <f>[1]FINAL!AB20</f>
        <v>0</v>
      </c>
      <c r="AB12" s="273">
        <f>[1]FINAL!AC20</f>
        <v>8.2590306562335767E-4</v>
      </c>
      <c r="AC12" s="273">
        <f>[1]FINAL!AD20</f>
        <v>8.2590306562335778E-4</v>
      </c>
      <c r="AD12" s="273">
        <f>[1]FINAL!AE20</f>
        <v>8.2590306562335767E-4</v>
      </c>
      <c r="AE12" s="273">
        <f>[1]FINAL!AF20</f>
        <v>8.2590306562335778E-4</v>
      </c>
      <c r="AF12" s="273">
        <f>[1]FINAL!AG20</f>
        <v>0</v>
      </c>
      <c r="AG12" s="273">
        <f>[1]FINAL!AH20</f>
        <v>0</v>
      </c>
      <c r="AH12" s="273">
        <f>[1]FINAL!AI20</f>
        <v>0</v>
      </c>
      <c r="AI12" s="273">
        <f>[1]FINAL!AJ20</f>
        <v>0</v>
      </c>
      <c r="AJ12" s="273">
        <f>[1]FINAL!AK20</f>
        <v>0</v>
      </c>
      <c r="AK12" s="273">
        <f>[1]FINAL!AL20</f>
        <v>0</v>
      </c>
      <c r="AL12" s="273">
        <f>[1]FINAL!AM20</f>
        <v>0</v>
      </c>
      <c r="AM12" s="273">
        <f>[1]FINAL!AN20</f>
        <v>0</v>
      </c>
      <c r="AN12" s="273">
        <f>[1]FINAL!AO20</f>
        <v>0</v>
      </c>
      <c r="AO12" s="273">
        <f>[1]FINAL!AP20</f>
        <v>0</v>
      </c>
      <c r="AP12" s="273">
        <f>[1]FINAL!AQ20</f>
        <v>0</v>
      </c>
      <c r="AQ12" s="273">
        <f>[1]FINAL!AR20</f>
        <v>0</v>
      </c>
      <c r="AR12" s="273">
        <f>[1]FINAL!AS20</f>
        <v>0</v>
      </c>
      <c r="AS12" s="273">
        <f>[1]FINAL!AT20</f>
        <v>1.0369866553657893E-4</v>
      </c>
      <c r="AT12" s="273">
        <f>[1]FINAL!AU20</f>
        <v>1.992993050286912E-3</v>
      </c>
      <c r="AU12" s="273">
        <f>[1]FINAL!AV20</f>
        <v>0</v>
      </c>
      <c r="AV12" s="273">
        <f>[1]FINAL!AW20</f>
        <v>1.4927630281436453E-2</v>
      </c>
      <c r="AW12" s="273">
        <f>[1]FINAL!AX20</f>
        <v>9.1029614846042473E-4</v>
      </c>
      <c r="AX12" s="273">
        <f>[1]FINAL!AY20</f>
        <v>0</v>
      </c>
      <c r="AY12" s="273">
        <f>[1]FINAL!AZ20</f>
        <v>1.1943791190291615E-3</v>
      </c>
      <c r="AZ12" s="273">
        <f>[1]FINAL!BA20</f>
        <v>4.1484659958528685E-3</v>
      </c>
      <c r="BA12" s="273">
        <f>[1]FINAL!BB20</f>
        <v>0</v>
      </c>
      <c r="BB12" s="273">
        <f>[1]FINAL!BC20</f>
        <v>0</v>
      </c>
      <c r="BC12" s="273">
        <f>[1]FINAL!BD20</f>
        <v>0</v>
      </c>
      <c r="BD12" s="273">
        <f>[1]FINAL!BE20</f>
        <v>0</v>
      </c>
      <c r="BE12" s="273">
        <f>[1]FINAL!BF20</f>
        <v>0</v>
      </c>
      <c r="BF12" s="273">
        <f>[1]FINAL!BG20</f>
        <v>0</v>
      </c>
      <c r="BG12" s="273">
        <f>[1]FINAL!BH20</f>
        <v>0</v>
      </c>
      <c r="BH12" s="273">
        <f>[1]FINAL!BI20</f>
        <v>0</v>
      </c>
      <c r="BI12" s="273">
        <f>[1]FINAL!BJ20</f>
        <v>0</v>
      </c>
      <c r="BJ12" s="273">
        <f>[1]FINAL!BK20</f>
        <v>0</v>
      </c>
      <c r="BK12" s="273">
        <f>[1]FINAL!BL20</f>
        <v>0</v>
      </c>
      <c r="BL12" s="273">
        <f>[1]FINAL!BM20</f>
        <v>0</v>
      </c>
      <c r="BM12" s="273">
        <f>[1]FINAL!BN20</f>
        <v>0</v>
      </c>
      <c r="BN12" s="273">
        <f>[1]FINAL!BO20</f>
        <v>0</v>
      </c>
      <c r="BO12" s="273">
        <f>[1]FINAL!BP20</f>
        <v>0</v>
      </c>
      <c r="BP12" s="273">
        <f>[1]FINAL!BQ20</f>
        <v>0</v>
      </c>
      <c r="BQ12" s="273">
        <f>[1]FINAL!BR20</f>
        <v>0</v>
      </c>
      <c r="BR12" s="273">
        <f>[1]FINAL!BS20</f>
        <v>0</v>
      </c>
      <c r="BS12" s="273">
        <f>[1]FINAL!BT20</f>
        <v>0</v>
      </c>
      <c r="BT12" s="273">
        <f>[1]FINAL!BU20</f>
        <v>0</v>
      </c>
      <c r="BU12" s="273">
        <f>[1]FINAL!BV20</f>
        <v>0</v>
      </c>
      <c r="BV12" s="273">
        <f>[1]FINAL!BW20</f>
        <v>0</v>
      </c>
      <c r="BW12" s="273">
        <f>[1]FINAL!BX20</f>
        <v>0</v>
      </c>
      <c r="BX12" s="273">
        <f>[1]FINAL!BY20</f>
        <v>0</v>
      </c>
      <c r="BY12" s="273">
        <f>[1]FINAL!BZ20</f>
        <v>0</v>
      </c>
      <c r="BZ12" s="273">
        <f>[1]FINAL!CA20</f>
        <v>0</v>
      </c>
      <c r="CA12" s="273">
        <f>[1]FINAL!CB20</f>
        <v>0</v>
      </c>
      <c r="CB12" s="273">
        <f>[1]FINAL!CC20</f>
        <v>0</v>
      </c>
      <c r="CC12" s="273">
        <f>[1]FINAL!CD20</f>
        <v>0</v>
      </c>
      <c r="CD12" s="273">
        <f>[1]FINAL!CE20</f>
        <v>0</v>
      </c>
      <c r="CE12" s="273">
        <f>[1]FINAL!CF20</f>
        <v>0</v>
      </c>
      <c r="CF12" s="273">
        <f>[1]FINAL!CG20</f>
        <v>4.3876184371850894E-5</v>
      </c>
      <c r="CG12" s="273">
        <f>[1]FINAL!CH20</f>
        <v>0</v>
      </c>
      <c r="CH12" s="273">
        <f>[1]FINAL!CI20</f>
        <v>0</v>
      </c>
      <c r="CI12" s="273">
        <f>[1]FINAL!CJ20</f>
        <v>0</v>
      </c>
      <c r="CJ12" s="273">
        <f>[1]FINAL!CK20</f>
        <v>0</v>
      </c>
      <c r="CK12" s="273">
        <f>[1]FINAL!CL20</f>
        <v>0</v>
      </c>
      <c r="CL12" s="273">
        <f>[1]FINAL!CM20</f>
        <v>0</v>
      </c>
      <c r="CM12" s="273">
        <f>[1]FINAL!CN20</f>
        <v>0</v>
      </c>
      <c r="CN12" s="273">
        <f>[1]FINAL!CO20</f>
        <v>0</v>
      </c>
      <c r="CO12" s="273">
        <f>[1]FINAL!CP20</f>
        <v>0</v>
      </c>
      <c r="CP12" s="273">
        <f>[1]FINAL!CQ20</f>
        <v>0</v>
      </c>
      <c r="CQ12" s="273">
        <f>[1]FINAL!CR20</f>
        <v>0</v>
      </c>
      <c r="CR12" s="273">
        <f>[1]FINAL!CS20</f>
        <v>0</v>
      </c>
      <c r="CS12" s="273">
        <f>[1]FINAL!CT20</f>
        <v>0</v>
      </c>
      <c r="CT12" s="273">
        <f>[1]FINAL!CU20</f>
        <v>0</v>
      </c>
      <c r="CU12" s="273">
        <f>[1]FINAL!CV20</f>
        <v>0</v>
      </c>
      <c r="CV12" s="273">
        <f>[1]FINAL!CW20</f>
        <v>0</v>
      </c>
      <c r="CW12" s="273">
        <f>[1]FINAL!CX20</f>
        <v>0</v>
      </c>
      <c r="CX12" s="273">
        <f>[1]FINAL!CY20</f>
        <v>0</v>
      </c>
      <c r="CY12" s="273">
        <f>[1]FINAL!CZ20</f>
        <v>0</v>
      </c>
      <c r="CZ12" s="273">
        <f>[1]FINAL!DA20</f>
        <v>0</v>
      </c>
      <c r="DA12" s="273">
        <f>[1]FINAL!DB20</f>
        <v>0</v>
      </c>
      <c r="DB12" s="273">
        <f>[1]FINAL!DC20</f>
        <v>0</v>
      </c>
      <c r="DC12" s="88"/>
    </row>
    <row r="13" spans="1:107" x14ac:dyDescent="0.35">
      <c r="A13" s="27" t="s">
        <v>920</v>
      </c>
      <c r="B13" s="15" t="s">
        <v>19</v>
      </c>
      <c r="C13" s="273">
        <f>[1]FINAL!D21</f>
        <v>0</v>
      </c>
      <c r="D13" s="273">
        <f>[1]FINAL!E21</f>
        <v>0</v>
      </c>
      <c r="E13" s="273">
        <f>[1]FINAL!F21</f>
        <v>0</v>
      </c>
      <c r="F13" s="273">
        <f>[1]FINAL!G21</f>
        <v>0</v>
      </c>
      <c r="G13" s="273">
        <f>[1]FINAL!H21</f>
        <v>7.526053877034965E-3</v>
      </c>
      <c r="H13" s="273">
        <f>[1]FINAL!I21</f>
        <v>0</v>
      </c>
      <c r="I13" s="273">
        <f>[1]FINAL!J21</f>
        <v>0</v>
      </c>
      <c r="J13" s="273">
        <f>[1]FINAL!K21</f>
        <v>0</v>
      </c>
      <c r="K13" s="273">
        <f>[1]FINAL!L21</f>
        <v>0</v>
      </c>
      <c r="L13" s="273">
        <f>[1]FINAL!M21</f>
        <v>0</v>
      </c>
      <c r="M13" s="273">
        <f>[1]FINAL!N21</f>
        <v>0</v>
      </c>
      <c r="N13" s="273">
        <f>[1]FINAL!O21</f>
        <v>0</v>
      </c>
      <c r="O13" s="273">
        <f>[1]FINAL!P21</f>
        <v>0</v>
      </c>
      <c r="P13" s="273">
        <f>[1]FINAL!Q21</f>
        <v>0</v>
      </c>
      <c r="Q13" s="273">
        <f>[1]FINAL!R21</f>
        <v>0</v>
      </c>
      <c r="R13" s="273">
        <f>[1]FINAL!S21</f>
        <v>0</v>
      </c>
      <c r="S13" s="273">
        <f>[1]FINAL!T21</f>
        <v>0</v>
      </c>
      <c r="T13" s="273">
        <f>[1]FINAL!U21</f>
        <v>0</v>
      </c>
      <c r="U13" s="273">
        <f>[1]FINAL!V21</f>
        <v>0</v>
      </c>
      <c r="V13" s="273">
        <f>[1]FINAL!W21</f>
        <v>0</v>
      </c>
      <c r="W13" s="273">
        <f>[1]FINAL!X21</f>
        <v>0</v>
      </c>
      <c r="X13" s="273">
        <f>[1]FINAL!Y21</f>
        <v>0</v>
      </c>
      <c r="Y13" s="273">
        <f>[1]FINAL!Z21</f>
        <v>0</v>
      </c>
      <c r="Z13" s="273">
        <f>[1]FINAL!AA21</f>
        <v>0</v>
      </c>
      <c r="AA13" s="273">
        <f>[1]FINAL!AB21</f>
        <v>0</v>
      </c>
      <c r="AB13" s="273">
        <f>[1]FINAL!AC21</f>
        <v>4.4498665032380568E-4</v>
      </c>
      <c r="AC13" s="273">
        <f>[1]FINAL!AD21</f>
        <v>4.4498665032380574E-4</v>
      </c>
      <c r="AD13" s="273">
        <f>[1]FINAL!AE21</f>
        <v>4.4498665032380574E-4</v>
      </c>
      <c r="AE13" s="273">
        <f>[1]FINAL!AF21</f>
        <v>4.4498665032380579E-4</v>
      </c>
      <c r="AF13" s="273">
        <f>[1]FINAL!AG21</f>
        <v>0</v>
      </c>
      <c r="AG13" s="273">
        <f>[1]FINAL!AH21</f>
        <v>0</v>
      </c>
      <c r="AH13" s="273">
        <f>[1]FINAL!AI21</f>
        <v>0</v>
      </c>
      <c r="AI13" s="273">
        <f>[1]FINAL!AJ21</f>
        <v>0</v>
      </c>
      <c r="AJ13" s="273">
        <f>[1]FINAL!AK21</f>
        <v>0</v>
      </c>
      <c r="AK13" s="273">
        <f>[1]FINAL!AL21</f>
        <v>0</v>
      </c>
      <c r="AL13" s="273">
        <f>[1]FINAL!AM21</f>
        <v>0</v>
      </c>
      <c r="AM13" s="273">
        <f>[1]FINAL!AN21</f>
        <v>0</v>
      </c>
      <c r="AN13" s="273">
        <f>[1]FINAL!AO21</f>
        <v>0</v>
      </c>
      <c r="AO13" s="273">
        <f>[1]FINAL!AP21</f>
        <v>0</v>
      </c>
      <c r="AP13" s="273">
        <f>[1]FINAL!AQ21</f>
        <v>0</v>
      </c>
      <c r="AQ13" s="273">
        <f>[1]FINAL!AR21</f>
        <v>0</v>
      </c>
      <c r="AR13" s="273">
        <f>[1]FINAL!AS21</f>
        <v>0</v>
      </c>
      <c r="AS13" s="273">
        <f>[1]FINAL!AT21</f>
        <v>5.5871595276550933E-5</v>
      </c>
      <c r="AT13" s="273">
        <f>[1]FINAL!AU21</f>
        <v>1.0738007140056261E-3</v>
      </c>
      <c r="AU13" s="273">
        <f>[1]FINAL!AV21</f>
        <v>0</v>
      </c>
      <c r="AV13" s="273">
        <f>[1]FINAL!AW21</f>
        <v>8.0428278725361776E-3</v>
      </c>
      <c r="AW13" s="273">
        <f>[1]FINAL!AX21</f>
        <v>4.9045662955656455E-4</v>
      </c>
      <c r="AX13" s="273">
        <f>[1]FINAL!AY21</f>
        <v>0</v>
      </c>
      <c r="AY13" s="273">
        <f>[1]FINAL!AZ21</f>
        <v>6.4351712145824681E-4</v>
      </c>
      <c r="AZ13" s="273">
        <f>[1]FINAL!BA21</f>
        <v>2.2351436437440565E-3</v>
      </c>
      <c r="BA13" s="273">
        <f>[1]FINAL!BB21</f>
        <v>0</v>
      </c>
      <c r="BB13" s="273">
        <f>[1]FINAL!BC21</f>
        <v>0</v>
      </c>
      <c r="BC13" s="273">
        <f>[1]FINAL!BD21</f>
        <v>0</v>
      </c>
      <c r="BD13" s="273">
        <f>[1]FINAL!BE21</f>
        <v>0</v>
      </c>
      <c r="BE13" s="273">
        <f>[1]FINAL!BF21</f>
        <v>0</v>
      </c>
      <c r="BF13" s="273">
        <f>[1]FINAL!BG21</f>
        <v>0</v>
      </c>
      <c r="BG13" s="273">
        <f>[1]FINAL!BH21</f>
        <v>0</v>
      </c>
      <c r="BH13" s="273">
        <f>[1]FINAL!BI21</f>
        <v>0</v>
      </c>
      <c r="BI13" s="273">
        <f>[1]FINAL!BJ21</f>
        <v>0</v>
      </c>
      <c r="BJ13" s="273">
        <f>[1]FINAL!BK21</f>
        <v>0</v>
      </c>
      <c r="BK13" s="273">
        <f>[1]FINAL!BL21</f>
        <v>0</v>
      </c>
      <c r="BL13" s="273">
        <f>[1]FINAL!BM21</f>
        <v>0</v>
      </c>
      <c r="BM13" s="273">
        <f>[1]FINAL!BN21</f>
        <v>0</v>
      </c>
      <c r="BN13" s="273">
        <f>[1]FINAL!BO21</f>
        <v>0</v>
      </c>
      <c r="BO13" s="273">
        <f>[1]FINAL!BP21</f>
        <v>0</v>
      </c>
      <c r="BP13" s="273">
        <f>[1]FINAL!BQ21</f>
        <v>0</v>
      </c>
      <c r="BQ13" s="273">
        <f>[1]FINAL!BR21</f>
        <v>0</v>
      </c>
      <c r="BR13" s="273">
        <f>[1]FINAL!BS21</f>
        <v>0</v>
      </c>
      <c r="BS13" s="273">
        <f>[1]FINAL!BT21</f>
        <v>0</v>
      </c>
      <c r="BT13" s="273">
        <f>[1]FINAL!BU21</f>
        <v>0</v>
      </c>
      <c r="BU13" s="273">
        <f>[1]FINAL!BV21</f>
        <v>0</v>
      </c>
      <c r="BV13" s="273">
        <f>[1]FINAL!BW21</f>
        <v>0</v>
      </c>
      <c r="BW13" s="273">
        <f>[1]FINAL!BX21</f>
        <v>0</v>
      </c>
      <c r="BX13" s="273">
        <f>[1]FINAL!BY21</f>
        <v>0</v>
      </c>
      <c r="BY13" s="273">
        <f>[1]FINAL!BZ21</f>
        <v>0</v>
      </c>
      <c r="BZ13" s="273">
        <f>[1]FINAL!CA21</f>
        <v>0</v>
      </c>
      <c r="CA13" s="273">
        <f>[1]FINAL!CB21</f>
        <v>0</v>
      </c>
      <c r="CB13" s="273">
        <f>[1]FINAL!CC21</f>
        <v>0</v>
      </c>
      <c r="CC13" s="273">
        <f>[1]FINAL!CD21</f>
        <v>0</v>
      </c>
      <c r="CD13" s="273">
        <f>[1]FINAL!CE21</f>
        <v>0</v>
      </c>
      <c r="CE13" s="273">
        <f>[1]FINAL!CF21</f>
        <v>0</v>
      </c>
      <c r="CF13" s="273">
        <f>[1]FINAL!CG21</f>
        <v>2.363996106235964E-5</v>
      </c>
      <c r="CG13" s="273">
        <f>[1]FINAL!CH21</f>
        <v>0</v>
      </c>
      <c r="CH13" s="273">
        <f>[1]FINAL!CI21</f>
        <v>0</v>
      </c>
      <c r="CI13" s="273">
        <f>[1]FINAL!CJ21</f>
        <v>0</v>
      </c>
      <c r="CJ13" s="273">
        <f>[1]FINAL!CK21</f>
        <v>0</v>
      </c>
      <c r="CK13" s="273">
        <f>[1]FINAL!CL21</f>
        <v>0</v>
      </c>
      <c r="CL13" s="273">
        <f>[1]FINAL!CM21</f>
        <v>0</v>
      </c>
      <c r="CM13" s="273">
        <f>[1]FINAL!CN21</f>
        <v>0</v>
      </c>
      <c r="CN13" s="273">
        <f>[1]FINAL!CO21</f>
        <v>0</v>
      </c>
      <c r="CO13" s="273">
        <f>[1]FINAL!CP21</f>
        <v>0</v>
      </c>
      <c r="CP13" s="273">
        <f>[1]FINAL!CQ21</f>
        <v>0</v>
      </c>
      <c r="CQ13" s="273">
        <f>[1]FINAL!CR21</f>
        <v>0</v>
      </c>
      <c r="CR13" s="273">
        <f>[1]FINAL!CS21</f>
        <v>0</v>
      </c>
      <c r="CS13" s="273">
        <f>[1]FINAL!CT21</f>
        <v>0</v>
      </c>
      <c r="CT13" s="273">
        <f>[1]FINAL!CU21</f>
        <v>0</v>
      </c>
      <c r="CU13" s="273">
        <f>[1]FINAL!CV21</f>
        <v>0</v>
      </c>
      <c r="CV13" s="273">
        <f>[1]FINAL!CW21</f>
        <v>0</v>
      </c>
      <c r="CW13" s="273">
        <f>[1]FINAL!CX21</f>
        <v>0</v>
      </c>
      <c r="CX13" s="273">
        <f>[1]FINAL!CY21</f>
        <v>0</v>
      </c>
      <c r="CY13" s="273">
        <f>[1]FINAL!CZ21</f>
        <v>0</v>
      </c>
      <c r="CZ13" s="273">
        <f>[1]FINAL!DA21</f>
        <v>0</v>
      </c>
      <c r="DA13" s="273">
        <f>[1]FINAL!DB21</f>
        <v>0</v>
      </c>
      <c r="DB13" s="273">
        <f>[1]FINAL!DC21</f>
        <v>0</v>
      </c>
      <c r="DC13" s="88"/>
    </row>
    <row r="14" spans="1:107" x14ac:dyDescent="0.35">
      <c r="A14" s="27" t="s">
        <v>921</v>
      </c>
      <c r="B14" s="15" t="s">
        <v>33</v>
      </c>
      <c r="C14" s="273">
        <f>[1]FINAL!D22</f>
        <v>0</v>
      </c>
      <c r="D14" s="273">
        <f>[1]FINAL!E22</f>
        <v>0</v>
      </c>
      <c r="E14" s="273">
        <f>[1]FINAL!F22</f>
        <v>0</v>
      </c>
      <c r="F14" s="273">
        <f>[1]FINAL!G22</f>
        <v>0</v>
      </c>
      <c r="G14" s="273">
        <f>[1]FINAL!H22</f>
        <v>0</v>
      </c>
      <c r="H14" s="273">
        <f>[1]FINAL!I22</f>
        <v>1.143795705293075E-2</v>
      </c>
      <c r="I14" s="273">
        <f>[1]FINAL!J22</f>
        <v>0</v>
      </c>
      <c r="J14" s="273">
        <f>[1]FINAL!K22</f>
        <v>0</v>
      </c>
      <c r="K14" s="273">
        <f>[1]FINAL!L22</f>
        <v>0</v>
      </c>
      <c r="L14" s="273">
        <f>[1]FINAL!M22</f>
        <v>0</v>
      </c>
      <c r="M14" s="273">
        <f>[1]FINAL!N22</f>
        <v>0</v>
      </c>
      <c r="N14" s="273">
        <f>[1]FINAL!O22</f>
        <v>0</v>
      </c>
      <c r="O14" s="273">
        <f>[1]FINAL!P22</f>
        <v>0</v>
      </c>
      <c r="P14" s="273">
        <f>[1]FINAL!Q22</f>
        <v>0</v>
      </c>
      <c r="Q14" s="273">
        <f>[1]FINAL!R22</f>
        <v>0</v>
      </c>
      <c r="R14" s="273">
        <f>[1]FINAL!S22</f>
        <v>0</v>
      </c>
      <c r="S14" s="273">
        <f>[1]FINAL!T22</f>
        <v>0</v>
      </c>
      <c r="T14" s="273">
        <f>[1]FINAL!U22</f>
        <v>0</v>
      </c>
      <c r="U14" s="273">
        <f>[1]FINAL!V22</f>
        <v>0</v>
      </c>
      <c r="V14" s="273">
        <f>[1]FINAL!W22</f>
        <v>0</v>
      </c>
      <c r="W14" s="273">
        <f>[1]FINAL!X22</f>
        <v>0</v>
      </c>
      <c r="X14" s="273">
        <f>[1]FINAL!Y22</f>
        <v>0</v>
      </c>
      <c r="Y14" s="273">
        <f>[1]FINAL!Z22</f>
        <v>0</v>
      </c>
      <c r="Z14" s="273">
        <f>[1]FINAL!AA22</f>
        <v>0</v>
      </c>
      <c r="AA14" s="273">
        <f>[1]FINAL!AB22</f>
        <v>0</v>
      </c>
      <c r="AB14" s="273">
        <f>[1]FINAL!AC22</f>
        <v>0</v>
      </c>
      <c r="AC14" s="273">
        <f>[1]FINAL!AD22</f>
        <v>0</v>
      </c>
      <c r="AD14" s="273">
        <f>[1]FINAL!AE22</f>
        <v>0</v>
      </c>
      <c r="AE14" s="273">
        <f>[1]FINAL!AF22</f>
        <v>0</v>
      </c>
      <c r="AF14" s="273">
        <f>[1]FINAL!AG22</f>
        <v>0</v>
      </c>
      <c r="AG14" s="273">
        <f>[1]FINAL!AH22</f>
        <v>0</v>
      </c>
      <c r="AH14" s="273">
        <f>[1]FINAL!AI22</f>
        <v>0</v>
      </c>
      <c r="AI14" s="273">
        <f>[1]FINAL!AJ22</f>
        <v>0</v>
      </c>
      <c r="AJ14" s="273">
        <f>[1]FINAL!AK22</f>
        <v>0</v>
      </c>
      <c r="AK14" s="273">
        <f>[1]FINAL!AL22</f>
        <v>0</v>
      </c>
      <c r="AL14" s="273">
        <f>[1]FINAL!AM22</f>
        <v>0</v>
      </c>
      <c r="AM14" s="273">
        <f>[1]FINAL!AN22</f>
        <v>0</v>
      </c>
      <c r="AN14" s="273">
        <f>[1]FINAL!AO22</f>
        <v>0</v>
      </c>
      <c r="AO14" s="273">
        <f>[1]FINAL!AP22</f>
        <v>0</v>
      </c>
      <c r="AP14" s="273">
        <f>[1]FINAL!AQ22</f>
        <v>0</v>
      </c>
      <c r="AQ14" s="273">
        <f>[1]FINAL!AR22</f>
        <v>0</v>
      </c>
      <c r="AR14" s="273">
        <f>[1]FINAL!AS22</f>
        <v>0</v>
      </c>
      <c r="AS14" s="273">
        <f>[1]FINAL!AT22</f>
        <v>0</v>
      </c>
      <c r="AT14" s="273">
        <f>[1]FINAL!AU22</f>
        <v>0</v>
      </c>
      <c r="AU14" s="273">
        <f>[1]FINAL!AV22</f>
        <v>0</v>
      </c>
      <c r="AV14" s="273">
        <f>[1]FINAL!AW22</f>
        <v>0</v>
      </c>
      <c r="AW14" s="273">
        <f>[1]FINAL!AX22</f>
        <v>0</v>
      </c>
      <c r="AX14" s="273">
        <f>[1]FINAL!AY22</f>
        <v>0</v>
      </c>
      <c r="AY14" s="273">
        <f>[1]FINAL!AZ22</f>
        <v>0</v>
      </c>
      <c r="AZ14" s="273">
        <f>[1]FINAL!BA22</f>
        <v>0</v>
      </c>
      <c r="BA14" s="273">
        <f>[1]FINAL!BB22</f>
        <v>0</v>
      </c>
      <c r="BB14" s="273">
        <f>[1]FINAL!BC22</f>
        <v>0</v>
      </c>
      <c r="BC14" s="273">
        <f>[1]FINAL!BD22</f>
        <v>0</v>
      </c>
      <c r="BD14" s="273">
        <f>[1]FINAL!BE22</f>
        <v>0</v>
      </c>
      <c r="BE14" s="273">
        <f>[1]FINAL!BF22</f>
        <v>0</v>
      </c>
      <c r="BF14" s="273">
        <f>[1]FINAL!BG22</f>
        <v>0</v>
      </c>
      <c r="BG14" s="273">
        <f>[1]FINAL!BH22</f>
        <v>0</v>
      </c>
      <c r="BH14" s="273">
        <f>[1]FINAL!BI22</f>
        <v>0</v>
      </c>
      <c r="BI14" s="273">
        <f>[1]FINAL!BJ22</f>
        <v>0</v>
      </c>
      <c r="BJ14" s="273">
        <f>[1]FINAL!BK22</f>
        <v>0</v>
      </c>
      <c r="BK14" s="273">
        <f>[1]FINAL!BL22</f>
        <v>0</v>
      </c>
      <c r="BL14" s="273">
        <f>[1]FINAL!BM22</f>
        <v>0</v>
      </c>
      <c r="BM14" s="273">
        <f>[1]FINAL!BN22</f>
        <v>0</v>
      </c>
      <c r="BN14" s="273">
        <f>[1]FINAL!BO22</f>
        <v>0</v>
      </c>
      <c r="BO14" s="273">
        <f>[1]FINAL!BP22</f>
        <v>0</v>
      </c>
      <c r="BP14" s="273">
        <f>[1]FINAL!BQ22</f>
        <v>0</v>
      </c>
      <c r="BQ14" s="273">
        <f>[1]FINAL!BR22</f>
        <v>0</v>
      </c>
      <c r="BR14" s="273">
        <f>[1]FINAL!BS22</f>
        <v>0</v>
      </c>
      <c r="BS14" s="273">
        <f>[1]FINAL!BT22</f>
        <v>0</v>
      </c>
      <c r="BT14" s="273">
        <f>[1]FINAL!BU22</f>
        <v>0</v>
      </c>
      <c r="BU14" s="273">
        <f>[1]FINAL!BV22</f>
        <v>0</v>
      </c>
      <c r="BV14" s="273">
        <f>[1]FINAL!BW22</f>
        <v>0</v>
      </c>
      <c r="BW14" s="273">
        <f>[1]FINAL!BX22</f>
        <v>0</v>
      </c>
      <c r="BX14" s="273">
        <f>[1]FINAL!BY22</f>
        <v>0</v>
      </c>
      <c r="BY14" s="273">
        <f>[1]FINAL!BZ22</f>
        <v>0</v>
      </c>
      <c r="BZ14" s="273">
        <f>[1]FINAL!CA22</f>
        <v>0</v>
      </c>
      <c r="CA14" s="273">
        <f>[1]FINAL!CB22</f>
        <v>8.2402174131041808E-5</v>
      </c>
      <c r="CB14" s="273">
        <f>[1]FINAL!CC22</f>
        <v>0</v>
      </c>
      <c r="CC14" s="273">
        <f>[1]FINAL!CD22</f>
        <v>0</v>
      </c>
      <c r="CD14" s="273">
        <f>[1]FINAL!CE22</f>
        <v>0</v>
      </c>
      <c r="CE14" s="273">
        <f>[1]FINAL!CF22</f>
        <v>0</v>
      </c>
      <c r="CF14" s="273">
        <f>[1]FINAL!CG22</f>
        <v>4.1022336600193425E-4</v>
      </c>
      <c r="CG14" s="273">
        <f>[1]FINAL!CH22</f>
        <v>0</v>
      </c>
      <c r="CH14" s="273">
        <f>[1]FINAL!CI22</f>
        <v>0</v>
      </c>
      <c r="CI14" s="273">
        <f>[1]FINAL!CJ22</f>
        <v>0</v>
      </c>
      <c r="CJ14" s="273">
        <f>[1]FINAL!CK22</f>
        <v>0</v>
      </c>
      <c r="CK14" s="273">
        <f>[1]FINAL!CL22</f>
        <v>0</v>
      </c>
      <c r="CL14" s="273">
        <f>[1]FINAL!CM22</f>
        <v>0</v>
      </c>
      <c r="CM14" s="273">
        <f>[1]FINAL!CN22</f>
        <v>0</v>
      </c>
      <c r="CN14" s="273">
        <f>[1]FINAL!CO22</f>
        <v>0</v>
      </c>
      <c r="CO14" s="273">
        <f>[1]FINAL!CP22</f>
        <v>0</v>
      </c>
      <c r="CP14" s="273">
        <f>[1]FINAL!CQ22</f>
        <v>0</v>
      </c>
      <c r="CQ14" s="273">
        <f>[1]FINAL!CR22</f>
        <v>0</v>
      </c>
      <c r="CR14" s="273">
        <f>[1]FINAL!CS22</f>
        <v>0</v>
      </c>
      <c r="CS14" s="273">
        <f>[1]FINAL!CT22</f>
        <v>0</v>
      </c>
      <c r="CT14" s="273">
        <f>[1]FINAL!CU22</f>
        <v>0</v>
      </c>
      <c r="CU14" s="273">
        <f>[1]FINAL!CV22</f>
        <v>0</v>
      </c>
      <c r="CV14" s="273">
        <f>[1]FINAL!CW22</f>
        <v>0</v>
      </c>
      <c r="CW14" s="273">
        <f>[1]FINAL!CX22</f>
        <v>0</v>
      </c>
      <c r="CX14" s="273">
        <f>[1]FINAL!CY22</f>
        <v>0</v>
      </c>
      <c r="CY14" s="273">
        <f>[1]FINAL!CZ22</f>
        <v>0</v>
      </c>
      <c r="CZ14" s="273">
        <f>[1]FINAL!DA22</f>
        <v>0</v>
      </c>
      <c r="DA14" s="273">
        <f>[1]FINAL!DB22</f>
        <v>0</v>
      </c>
      <c r="DB14" s="273">
        <f>[1]FINAL!DC22</f>
        <v>0</v>
      </c>
      <c r="DC14" s="88"/>
    </row>
    <row r="15" spans="1:107" x14ac:dyDescent="0.35">
      <c r="A15" s="27" t="s">
        <v>922</v>
      </c>
      <c r="B15" s="15" t="s">
        <v>36</v>
      </c>
      <c r="C15" s="273">
        <f>[1]FINAL!D23</f>
        <v>0</v>
      </c>
      <c r="D15" s="273">
        <f>[1]FINAL!E23</f>
        <v>0</v>
      </c>
      <c r="E15" s="273">
        <f>[1]FINAL!F23</f>
        <v>0</v>
      </c>
      <c r="F15" s="273">
        <f>[1]FINAL!G23</f>
        <v>0</v>
      </c>
      <c r="G15" s="273">
        <f>[1]FINAL!H23</f>
        <v>0</v>
      </c>
      <c r="H15" s="273">
        <f>[1]FINAL!I23</f>
        <v>0</v>
      </c>
      <c r="I15" s="273">
        <f>[1]FINAL!J23</f>
        <v>1.143795705293075E-2</v>
      </c>
      <c r="J15" s="273">
        <f>[1]FINAL!K23</f>
        <v>0</v>
      </c>
      <c r="K15" s="273">
        <f>[1]FINAL!L23</f>
        <v>0</v>
      </c>
      <c r="L15" s="273">
        <f>[1]FINAL!M23</f>
        <v>0</v>
      </c>
      <c r="M15" s="273">
        <f>[1]FINAL!N23</f>
        <v>0</v>
      </c>
      <c r="N15" s="273">
        <f>[1]FINAL!O23</f>
        <v>0</v>
      </c>
      <c r="O15" s="273">
        <f>[1]FINAL!P23</f>
        <v>0</v>
      </c>
      <c r="P15" s="273">
        <f>[1]FINAL!Q23</f>
        <v>0</v>
      </c>
      <c r="Q15" s="273">
        <f>[1]FINAL!R23</f>
        <v>0</v>
      </c>
      <c r="R15" s="273">
        <f>[1]FINAL!S23</f>
        <v>0</v>
      </c>
      <c r="S15" s="273">
        <f>[1]FINAL!T23</f>
        <v>0</v>
      </c>
      <c r="T15" s="273">
        <f>[1]FINAL!U23</f>
        <v>0</v>
      </c>
      <c r="U15" s="273">
        <f>[1]FINAL!V23</f>
        <v>0</v>
      </c>
      <c r="V15" s="273">
        <f>[1]FINAL!W23</f>
        <v>0</v>
      </c>
      <c r="W15" s="273">
        <f>[1]FINAL!X23</f>
        <v>0</v>
      </c>
      <c r="X15" s="273">
        <f>[1]FINAL!Y23</f>
        <v>0</v>
      </c>
      <c r="Y15" s="273">
        <f>[1]FINAL!Z23</f>
        <v>0</v>
      </c>
      <c r="Z15" s="273">
        <f>[1]FINAL!AA23</f>
        <v>0</v>
      </c>
      <c r="AA15" s="273">
        <f>[1]FINAL!AB23</f>
        <v>0</v>
      </c>
      <c r="AB15" s="273">
        <f>[1]FINAL!AC23</f>
        <v>0</v>
      </c>
      <c r="AC15" s="273">
        <f>[1]FINAL!AD23</f>
        <v>0</v>
      </c>
      <c r="AD15" s="273">
        <f>[1]FINAL!AE23</f>
        <v>0</v>
      </c>
      <c r="AE15" s="273">
        <f>[1]FINAL!AF23</f>
        <v>0</v>
      </c>
      <c r="AF15" s="273">
        <f>[1]FINAL!AG23</f>
        <v>0</v>
      </c>
      <c r="AG15" s="273">
        <f>[1]FINAL!AH23</f>
        <v>0</v>
      </c>
      <c r="AH15" s="273">
        <f>[1]FINAL!AI23</f>
        <v>0</v>
      </c>
      <c r="AI15" s="273">
        <f>[1]FINAL!AJ23</f>
        <v>0</v>
      </c>
      <c r="AJ15" s="273">
        <f>[1]FINAL!AK23</f>
        <v>0</v>
      </c>
      <c r="AK15" s="273">
        <f>[1]FINAL!AL23</f>
        <v>0</v>
      </c>
      <c r="AL15" s="273">
        <f>[1]FINAL!AM23</f>
        <v>0</v>
      </c>
      <c r="AM15" s="273">
        <f>[1]FINAL!AN23</f>
        <v>0</v>
      </c>
      <c r="AN15" s="273">
        <f>[1]FINAL!AO23</f>
        <v>0</v>
      </c>
      <c r="AO15" s="273">
        <f>[1]FINAL!AP23</f>
        <v>0</v>
      </c>
      <c r="AP15" s="273">
        <f>[1]FINAL!AQ23</f>
        <v>0</v>
      </c>
      <c r="AQ15" s="273">
        <f>[1]FINAL!AR23</f>
        <v>0</v>
      </c>
      <c r="AR15" s="273">
        <f>[1]FINAL!AS23</f>
        <v>0</v>
      </c>
      <c r="AS15" s="273">
        <f>[1]FINAL!AT23</f>
        <v>0</v>
      </c>
      <c r="AT15" s="273">
        <f>[1]FINAL!AU23</f>
        <v>0</v>
      </c>
      <c r="AU15" s="273">
        <f>[1]FINAL!AV23</f>
        <v>0</v>
      </c>
      <c r="AV15" s="273">
        <f>[1]FINAL!AW23</f>
        <v>0</v>
      </c>
      <c r="AW15" s="273">
        <f>[1]FINAL!AX23</f>
        <v>0</v>
      </c>
      <c r="AX15" s="273">
        <f>[1]FINAL!AY23</f>
        <v>0</v>
      </c>
      <c r="AY15" s="273">
        <f>[1]FINAL!AZ23</f>
        <v>0</v>
      </c>
      <c r="AZ15" s="273">
        <f>[1]FINAL!BA23</f>
        <v>0</v>
      </c>
      <c r="BA15" s="273">
        <f>[1]FINAL!BB23</f>
        <v>0</v>
      </c>
      <c r="BB15" s="273">
        <f>[1]FINAL!BC23</f>
        <v>0</v>
      </c>
      <c r="BC15" s="273">
        <f>[1]FINAL!BD23</f>
        <v>0</v>
      </c>
      <c r="BD15" s="273">
        <f>[1]FINAL!BE23</f>
        <v>0</v>
      </c>
      <c r="BE15" s="273">
        <f>[1]FINAL!BF23</f>
        <v>0</v>
      </c>
      <c r="BF15" s="273">
        <f>[1]FINAL!BG23</f>
        <v>0</v>
      </c>
      <c r="BG15" s="273">
        <f>[1]FINAL!BH23</f>
        <v>0</v>
      </c>
      <c r="BH15" s="273">
        <f>[1]FINAL!BI23</f>
        <v>0</v>
      </c>
      <c r="BI15" s="273">
        <f>[1]FINAL!BJ23</f>
        <v>0</v>
      </c>
      <c r="BJ15" s="273">
        <f>[1]FINAL!BK23</f>
        <v>0</v>
      </c>
      <c r="BK15" s="273">
        <f>[1]FINAL!BL23</f>
        <v>0</v>
      </c>
      <c r="BL15" s="273">
        <f>[1]FINAL!BM23</f>
        <v>0</v>
      </c>
      <c r="BM15" s="273">
        <f>[1]FINAL!BN23</f>
        <v>0</v>
      </c>
      <c r="BN15" s="273">
        <f>[1]FINAL!BO23</f>
        <v>0</v>
      </c>
      <c r="BO15" s="273">
        <f>[1]FINAL!BP23</f>
        <v>0</v>
      </c>
      <c r="BP15" s="273">
        <f>[1]FINAL!BQ23</f>
        <v>0</v>
      </c>
      <c r="BQ15" s="273">
        <f>[1]FINAL!BR23</f>
        <v>0</v>
      </c>
      <c r="BR15" s="273">
        <f>[1]FINAL!BS23</f>
        <v>0</v>
      </c>
      <c r="BS15" s="273">
        <f>[1]FINAL!BT23</f>
        <v>0</v>
      </c>
      <c r="BT15" s="273">
        <f>[1]FINAL!BU23</f>
        <v>0</v>
      </c>
      <c r="BU15" s="273">
        <f>[1]FINAL!BV23</f>
        <v>0</v>
      </c>
      <c r="BV15" s="273">
        <f>[1]FINAL!BW23</f>
        <v>0</v>
      </c>
      <c r="BW15" s="273">
        <f>[1]FINAL!BX23</f>
        <v>0</v>
      </c>
      <c r="BX15" s="273">
        <f>[1]FINAL!BY23</f>
        <v>0</v>
      </c>
      <c r="BY15" s="273">
        <f>[1]FINAL!BZ23</f>
        <v>0</v>
      </c>
      <c r="BZ15" s="273">
        <f>[1]FINAL!CA23</f>
        <v>0</v>
      </c>
      <c r="CA15" s="273">
        <f>[1]FINAL!CB23</f>
        <v>8.3160842700493449E-5</v>
      </c>
      <c r="CB15" s="273">
        <f>[1]FINAL!CC23</f>
        <v>0</v>
      </c>
      <c r="CC15" s="273">
        <f>[1]FINAL!CD23</f>
        <v>0</v>
      </c>
      <c r="CD15" s="273">
        <f>[1]FINAL!CE23</f>
        <v>0</v>
      </c>
      <c r="CE15" s="273">
        <f>[1]FINAL!CF23</f>
        <v>0</v>
      </c>
      <c r="CF15" s="273">
        <f>[1]FINAL!CG23</f>
        <v>4.1400025147276414E-4</v>
      </c>
      <c r="CG15" s="273">
        <f>[1]FINAL!CH23</f>
        <v>0</v>
      </c>
      <c r="CH15" s="273">
        <f>[1]FINAL!CI23</f>
        <v>0</v>
      </c>
      <c r="CI15" s="273">
        <f>[1]FINAL!CJ23</f>
        <v>0</v>
      </c>
      <c r="CJ15" s="273">
        <f>[1]FINAL!CK23</f>
        <v>0</v>
      </c>
      <c r="CK15" s="273">
        <f>[1]FINAL!CL23</f>
        <v>0</v>
      </c>
      <c r="CL15" s="273">
        <f>[1]FINAL!CM23</f>
        <v>0</v>
      </c>
      <c r="CM15" s="273">
        <f>[1]FINAL!CN23</f>
        <v>0</v>
      </c>
      <c r="CN15" s="273">
        <f>[1]FINAL!CO23</f>
        <v>0</v>
      </c>
      <c r="CO15" s="273">
        <f>[1]FINAL!CP23</f>
        <v>0</v>
      </c>
      <c r="CP15" s="273">
        <f>[1]FINAL!CQ23</f>
        <v>0</v>
      </c>
      <c r="CQ15" s="273">
        <f>[1]FINAL!CR23</f>
        <v>0</v>
      </c>
      <c r="CR15" s="273">
        <f>[1]FINAL!CS23</f>
        <v>0</v>
      </c>
      <c r="CS15" s="273">
        <f>[1]FINAL!CT23</f>
        <v>0</v>
      </c>
      <c r="CT15" s="273">
        <f>[1]FINAL!CU23</f>
        <v>0</v>
      </c>
      <c r="CU15" s="273">
        <f>[1]FINAL!CV23</f>
        <v>0</v>
      </c>
      <c r="CV15" s="273">
        <f>[1]FINAL!CW23</f>
        <v>0</v>
      </c>
      <c r="CW15" s="273">
        <f>[1]FINAL!CX23</f>
        <v>0</v>
      </c>
      <c r="CX15" s="273">
        <f>[1]FINAL!CY23</f>
        <v>0</v>
      </c>
      <c r="CY15" s="273">
        <f>[1]FINAL!CZ23</f>
        <v>0</v>
      </c>
      <c r="CZ15" s="273">
        <f>[1]FINAL!DA23</f>
        <v>0</v>
      </c>
      <c r="DA15" s="273">
        <f>[1]FINAL!DB23</f>
        <v>0</v>
      </c>
      <c r="DB15" s="273">
        <f>[1]FINAL!DC23</f>
        <v>0</v>
      </c>
      <c r="DC15" s="88"/>
    </row>
    <row r="16" spans="1:107" x14ac:dyDescent="0.35">
      <c r="A16" s="27" t="s">
        <v>923</v>
      </c>
      <c r="B16" s="15" t="s">
        <v>30</v>
      </c>
      <c r="C16" s="273">
        <f>[1]FINAL!D24</f>
        <v>0</v>
      </c>
      <c r="D16" s="273">
        <f>[1]FINAL!E24</f>
        <v>0</v>
      </c>
      <c r="E16" s="273">
        <f>[1]FINAL!F24</f>
        <v>0</v>
      </c>
      <c r="F16" s="273">
        <f>[1]FINAL!G24</f>
        <v>0</v>
      </c>
      <c r="G16" s="273">
        <f>[1]FINAL!H24</f>
        <v>0</v>
      </c>
      <c r="H16" s="273">
        <f>[1]FINAL!I24</f>
        <v>0</v>
      </c>
      <c r="I16" s="273">
        <f>[1]FINAL!J24</f>
        <v>0</v>
      </c>
      <c r="J16" s="273">
        <f>[1]FINAL!K24</f>
        <v>1.1437957052930749E-2</v>
      </c>
      <c r="K16" s="273">
        <f>[1]FINAL!L24</f>
        <v>0</v>
      </c>
      <c r="L16" s="273">
        <f>[1]FINAL!M24</f>
        <v>0</v>
      </c>
      <c r="M16" s="273">
        <f>[1]FINAL!N24</f>
        <v>0</v>
      </c>
      <c r="N16" s="273">
        <f>[1]FINAL!O24</f>
        <v>0</v>
      </c>
      <c r="O16" s="273">
        <f>[1]FINAL!P24</f>
        <v>0</v>
      </c>
      <c r="P16" s="273">
        <f>[1]FINAL!Q24</f>
        <v>0</v>
      </c>
      <c r="Q16" s="273">
        <f>[1]FINAL!R24</f>
        <v>0</v>
      </c>
      <c r="R16" s="273">
        <f>[1]FINAL!S24</f>
        <v>0</v>
      </c>
      <c r="S16" s="273">
        <f>[1]FINAL!T24</f>
        <v>0</v>
      </c>
      <c r="T16" s="273">
        <f>[1]FINAL!U24</f>
        <v>0</v>
      </c>
      <c r="U16" s="273">
        <f>[1]FINAL!V24</f>
        <v>0</v>
      </c>
      <c r="V16" s="273">
        <f>[1]FINAL!W24</f>
        <v>0</v>
      </c>
      <c r="W16" s="273">
        <f>[1]FINAL!X24</f>
        <v>0</v>
      </c>
      <c r="X16" s="273">
        <f>[1]FINAL!Y24</f>
        <v>0</v>
      </c>
      <c r="Y16" s="273">
        <f>[1]FINAL!Z24</f>
        <v>0</v>
      </c>
      <c r="Z16" s="273">
        <f>[1]FINAL!AA24</f>
        <v>0</v>
      </c>
      <c r="AA16" s="273">
        <f>[1]FINAL!AB24</f>
        <v>0</v>
      </c>
      <c r="AB16" s="273">
        <f>[1]FINAL!AC24</f>
        <v>0</v>
      </c>
      <c r="AC16" s="273">
        <f>[1]FINAL!AD24</f>
        <v>0</v>
      </c>
      <c r="AD16" s="273">
        <f>[1]FINAL!AE24</f>
        <v>0</v>
      </c>
      <c r="AE16" s="273">
        <f>[1]FINAL!AF24</f>
        <v>0</v>
      </c>
      <c r="AF16" s="273">
        <f>[1]FINAL!AG24</f>
        <v>0</v>
      </c>
      <c r="AG16" s="273">
        <f>[1]FINAL!AH24</f>
        <v>0</v>
      </c>
      <c r="AH16" s="273">
        <f>[1]FINAL!AI24</f>
        <v>0</v>
      </c>
      <c r="AI16" s="273">
        <f>[1]FINAL!AJ24</f>
        <v>0</v>
      </c>
      <c r="AJ16" s="273">
        <f>[1]FINAL!AK24</f>
        <v>0</v>
      </c>
      <c r="AK16" s="273">
        <f>[1]FINAL!AL24</f>
        <v>0</v>
      </c>
      <c r="AL16" s="273">
        <f>[1]FINAL!AM24</f>
        <v>0</v>
      </c>
      <c r="AM16" s="273">
        <f>[1]FINAL!AN24</f>
        <v>0</v>
      </c>
      <c r="AN16" s="273">
        <f>[1]FINAL!AO24</f>
        <v>0</v>
      </c>
      <c r="AO16" s="273">
        <f>[1]FINAL!AP24</f>
        <v>0</v>
      </c>
      <c r="AP16" s="273">
        <f>[1]FINAL!AQ24</f>
        <v>0</v>
      </c>
      <c r="AQ16" s="273">
        <f>[1]FINAL!AR24</f>
        <v>0</v>
      </c>
      <c r="AR16" s="273">
        <f>[1]FINAL!AS24</f>
        <v>0</v>
      </c>
      <c r="AS16" s="273">
        <f>[1]FINAL!AT24</f>
        <v>0</v>
      </c>
      <c r="AT16" s="273">
        <f>[1]FINAL!AU24</f>
        <v>0</v>
      </c>
      <c r="AU16" s="273">
        <f>[1]FINAL!AV24</f>
        <v>0</v>
      </c>
      <c r="AV16" s="273">
        <f>[1]FINAL!AW24</f>
        <v>0.14466046958129339</v>
      </c>
      <c r="AW16" s="273">
        <f>[1]FINAL!AX24</f>
        <v>0</v>
      </c>
      <c r="AX16" s="273">
        <f>[1]FINAL!AY24</f>
        <v>0</v>
      </c>
      <c r="AY16" s="273">
        <f>[1]FINAL!AZ24</f>
        <v>1.333240962615611E-2</v>
      </c>
      <c r="AZ16" s="273">
        <f>[1]FINAL!BA24</f>
        <v>0</v>
      </c>
      <c r="BA16" s="273">
        <f>[1]FINAL!BB24</f>
        <v>0</v>
      </c>
      <c r="BB16" s="273">
        <f>[1]FINAL!BC24</f>
        <v>0</v>
      </c>
      <c r="BC16" s="273">
        <f>[1]FINAL!BD24</f>
        <v>0</v>
      </c>
      <c r="BD16" s="273">
        <f>[1]FINAL!BE24</f>
        <v>1.0298668694011198E-3</v>
      </c>
      <c r="BE16" s="273">
        <f>[1]FINAL!BF24</f>
        <v>0</v>
      </c>
      <c r="BF16" s="273">
        <f>[1]FINAL!BG24</f>
        <v>0</v>
      </c>
      <c r="BG16" s="273">
        <f>[1]FINAL!BH24</f>
        <v>0</v>
      </c>
      <c r="BH16" s="273">
        <f>[1]FINAL!BI24</f>
        <v>0</v>
      </c>
      <c r="BI16" s="273">
        <f>[1]FINAL!BJ24</f>
        <v>0</v>
      </c>
      <c r="BJ16" s="273">
        <f>[1]FINAL!BK24</f>
        <v>7.4631667946242573E-3</v>
      </c>
      <c r="BK16" s="273">
        <f>[1]FINAL!BL24</f>
        <v>0</v>
      </c>
      <c r="BL16" s="273">
        <f>[1]FINAL!BM24</f>
        <v>0</v>
      </c>
      <c r="BM16" s="273">
        <f>[1]FINAL!BN24</f>
        <v>0</v>
      </c>
      <c r="BN16" s="273">
        <f>[1]FINAL!BO24</f>
        <v>0</v>
      </c>
      <c r="BO16" s="273">
        <f>[1]FINAL!BP24</f>
        <v>0</v>
      </c>
      <c r="BP16" s="273">
        <f>[1]FINAL!BQ24</f>
        <v>0</v>
      </c>
      <c r="BQ16" s="273">
        <f>[1]FINAL!BR24</f>
        <v>0</v>
      </c>
      <c r="BR16" s="273">
        <f>[1]FINAL!BS24</f>
        <v>0</v>
      </c>
      <c r="BS16" s="273">
        <f>[1]FINAL!BT24</f>
        <v>0</v>
      </c>
      <c r="BT16" s="273">
        <f>[1]FINAL!BU24</f>
        <v>0</v>
      </c>
      <c r="BU16" s="273">
        <f>[1]FINAL!BV24</f>
        <v>0</v>
      </c>
      <c r="BV16" s="273">
        <f>[1]FINAL!BW24</f>
        <v>0</v>
      </c>
      <c r="BW16" s="273">
        <f>[1]FINAL!BX24</f>
        <v>0</v>
      </c>
      <c r="BX16" s="273">
        <f>[1]FINAL!BY24</f>
        <v>0</v>
      </c>
      <c r="BY16" s="273">
        <f>[1]FINAL!BZ24</f>
        <v>0</v>
      </c>
      <c r="BZ16" s="273">
        <f>[1]FINAL!CA24</f>
        <v>0</v>
      </c>
      <c r="CA16" s="273">
        <f>[1]FINAL!CB24</f>
        <v>6.0259524104383892E-3</v>
      </c>
      <c r="CB16" s="273">
        <f>[1]FINAL!CC24</f>
        <v>0</v>
      </c>
      <c r="CC16" s="273">
        <f>[1]FINAL!CD24</f>
        <v>0</v>
      </c>
      <c r="CD16" s="273">
        <f>[1]FINAL!CE24</f>
        <v>0</v>
      </c>
      <c r="CE16" s="273">
        <f>[1]FINAL!CF24</f>
        <v>0</v>
      </c>
      <c r="CF16" s="273">
        <f>[1]FINAL!CG24</f>
        <v>2.9999044409269787E-2</v>
      </c>
      <c r="CG16" s="273">
        <f>[1]FINAL!CH24</f>
        <v>0</v>
      </c>
      <c r="CH16" s="273">
        <f>[1]FINAL!CI24</f>
        <v>0</v>
      </c>
      <c r="CI16" s="273">
        <f>[1]FINAL!CJ24</f>
        <v>0</v>
      </c>
      <c r="CJ16" s="273">
        <f>[1]FINAL!CK24</f>
        <v>0</v>
      </c>
      <c r="CK16" s="273">
        <f>[1]FINAL!CL24</f>
        <v>0</v>
      </c>
      <c r="CL16" s="273">
        <f>[1]FINAL!CM24</f>
        <v>0</v>
      </c>
      <c r="CM16" s="273">
        <f>[1]FINAL!CN24</f>
        <v>0</v>
      </c>
      <c r="CN16" s="273">
        <f>[1]FINAL!CO24</f>
        <v>0</v>
      </c>
      <c r="CO16" s="273">
        <f>[1]FINAL!CP24</f>
        <v>0</v>
      </c>
      <c r="CP16" s="273">
        <f>[1]FINAL!CQ24</f>
        <v>0</v>
      </c>
      <c r="CQ16" s="273">
        <f>[1]FINAL!CR24</f>
        <v>0</v>
      </c>
      <c r="CR16" s="273">
        <f>[1]FINAL!CS24</f>
        <v>0</v>
      </c>
      <c r="CS16" s="273">
        <f>[1]FINAL!CT24</f>
        <v>0</v>
      </c>
      <c r="CT16" s="273">
        <f>[1]FINAL!CU24</f>
        <v>0</v>
      </c>
      <c r="CU16" s="273">
        <f>[1]FINAL!CV24</f>
        <v>0</v>
      </c>
      <c r="CV16" s="273">
        <f>[1]FINAL!CW24</f>
        <v>0</v>
      </c>
      <c r="CW16" s="273">
        <f>[1]FINAL!CX24</f>
        <v>0</v>
      </c>
      <c r="CX16" s="273">
        <f>[1]FINAL!CY24</f>
        <v>0</v>
      </c>
      <c r="CY16" s="273">
        <f>[1]FINAL!CZ24</f>
        <v>0</v>
      </c>
      <c r="CZ16" s="273">
        <f>[1]FINAL!DA24</f>
        <v>0</v>
      </c>
      <c r="DA16" s="273">
        <f>[1]FINAL!DB24</f>
        <v>0</v>
      </c>
      <c r="DB16" s="273">
        <f>[1]FINAL!DC24</f>
        <v>0</v>
      </c>
      <c r="DC16" s="88"/>
    </row>
    <row r="17" spans="1:107" x14ac:dyDescent="0.35">
      <c r="A17" s="27" t="s">
        <v>924</v>
      </c>
      <c r="B17" s="15" t="s">
        <v>39</v>
      </c>
      <c r="C17" s="273">
        <f>[1]FINAL!D25</f>
        <v>0</v>
      </c>
      <c r="D17" s="273">
        <f>[1]FINAL!E25</f>
        <v>0</v>
      </c>
      <c r="E17" s="273">
        <f>[1]FINAL!F25</f>
        <v>0</v>
      </c>
      <c r="F17" s="273">
        <f>[1]FINAL!G25</f>
        <v>0</v>
      </c>
      <c r="G17" s="273">
        <f>[1]FINAL!H25</f>
        <v>0</v>
      </c>
      <c r="H17" s="273">
        <f>[1]FINAL!I25</f>
        <v>0</v>
      </c>
      <c r="I17" s="273">
        <f>[1]FINAL!J25</f>
        <v>0</v>
      </c>
      <c r="J17" s="273">
        <f>[1]FINAL!K25</f>
        <v>0</v>
      </c>
      <c r="K17" s="273">
        <f>[1]FINAL!L25</f>
        <v>1.143795705293075E-2</v>
      </c>
      <c r="L17" s="273">
        <f>[1]FINAL!M25</f>
        <v>0</v>
      </c>
      <c r="M17" s="273">
        <f>[1]FINAL!N25</f>
        <v>0</v>
      </c>
      <c r="N17" s="273">
        <f>[1]FINAL!O25</f>
        <v>0</v>
      </c>
      <c r="O17" s="273">
        <f>[1]FINAL!P25</f>
        <v>0</v>
      </c>
      <c r="P17" s="273">
        <f>[1]FINAL!Q25</f>
        <v>0</v>
      </c>
      <c r="Q17" s="273">
        <f>[1]FINAL!R25</f>
        <v>0</v>
      </c>
      <c r="R17" s="273">
        <f>[1]FINAL!S25</f>
        <v>0</v>
      </c>
      <c r="S17" s="273">
        <f>[1]FINAL!T25</f>
        <v>0</v>
      </c>
      <c r="T17" s="273">
        <f>[1]FINAL!U25</f>
        <v>0</v>
      </c>
      <c r="U17" s="273">
        <f>[1]FINAL!V25</f>
        <v>0</v>
      </c>
      <c r="V17" s="273">
        <f>[1]FINAL!W25</f>
        <v>0</v>
      </c>
      <c r="W17" s="273">
        <f>[1]FINAL!X25</f>
        <v>0</v>
      </c>
      <c r="X17" s="273">
        <f>[1]FINAL!Y25</f>
        <v>0</v>
      </c>
      <c r="Y17" s="273">
        <f>[1]FINAL!Z25</f>
        <v>0</v>
      </c>
      <c r="Z17" s="273">
        <f>[1]FINAL!AA25</f>
        <v>0</v>
      </c>
      <c r="AA17" s="273">
        <f>[1]FINAL!AB25</f>
        <v>0</v>
      </c>
      <c r="AB17" s="273">
        <f>[1]FINAL!AC25</f>
        <v>0</v>
      </c>
      <c r="AC17" s="273">
        <f>[1]FINAL!AD25</f>
        <v>0</v>
      </c>
      <c r="AD17" s="273">
        <f>[1]FINAL!AE25</f>
        <v>0</v>
      </c>
      <c r="AE17" s="273">
        <f>[1]FINAL!AF25</f>
        <v>0</v>
      </c>
      <c r="AF17" s="273">
        <f>[1]FINAL!AG25</f>
        <v>0</v>
      </c>
      <c r="AG17" s="273">
        <f>[1]FINAL!AH25</f>
        <v>0</v>
      </c>
      <c r="AH17" s="273">
        <f>[1]FINAL!AI25</f>
        <v>0</v>
      </c>
      <c r="AI17" s="273">
        <f>[1]FINAL!AJ25</f>
        <v>0</v>
      </c>
      <c r="AJ17" s="273">
        <f>[1]FINAL!AK25</f>
        <v>0</v>
      </c>
      <c r="AK17" s="273">
        <f>[1]FINAL!AL25</f>
        <v>0</v>
      </c>
      <c r="AL17" s="273">
        <f>[1]FINAL!AM25</f>
        <v>0</v>
      </c>
      <c r="AM17" s="273">
        <f>[1]FINAL!AN25</f>
        <v>0</v>
      </c>
      <c r="AN17" s="273">
        <f>[1]FINAL!AO25</f>
        <v>0</v>
      </c>
      <c r="AO17" s="273">
        <f>[1]FINAL!AP25</f>
        <v>0</v>
      </c>
      <c r="AP17" s="273">
        <f>[1]FINAL!AQ25</f>
        <v>0</v>
      </c>
      <c r="AQ17" s="273">
        <f>[1]FINAL!AR25</f>
        <v>0</v>
      </c>
      <c r="AR17" s="273">
        <f>[1]FINAL!AS25</f>
        <v>0</v>
      </c>
      <c r="AS17" s="273">
        <f>[1]FINAL!AT25</f>
        <v>0</v>
      </c>
      <c r="AT17" s="273">
        <f>[1]FINAL!AU25</f>
        <v>0</v>
      </c>
      <c r="AU17" s="273">
        <f>[1]FINAL!AV25</f>
        <v>0</v>
      </c>
      <c r="AV17" s="273">
        <f>[1]FINAL!AW25</f>
        <v>8.2687367886218218E-4</v>
      </c>
      <c r="AW17" s="273">
        <f>[1]FINAL!AX25</f>
        <v>0</v>
      </c>
      <c r="AX17" s="273">
        <f>[1]FINAL!AY25</f>
        <v>0</v>
      </c>
      <c r="AY17" s="273">
        <f>[1]FINAL!AZ25</f>
        <v>7.6207540509068381E-5</v>
      </c>
      <c r="AZ17" s="273">
        <f>[1]FINAL!BA25</f>
        <v>0</v>
      </c>
      <c r="BA17" s="273">
        <f>[1]FINAL!BB25</f>
        <v>0</v>
      </c>
      <c r="BB17" s="273">
        <f>[1]FINAL!BC25</f>
        <v>0</v>
      </c>
      <c r="BC17" s="273">
        <f>[1]FINAL!BD25</f>
        <v>0</v>
      </c>
      <c r="BD17" s="273">
        <f>[1]FINAL!BE25</f>
        <v>5.8866794052637454E-6</v>
      </c>
      <c r="BE17" s="273">
        <f>[1]FINAL!BF25</f>
        <v>0</v>
      </c>
      <c r="BF17" s="273">
        <f>[1]FINAL!BG25</f>
        <v>0</v>
      </c>
      <c r="BG17" s="273">
        <f>[1]FINAL!BH25</f>
        <v>0</v>
      </c>
      <c r="BH17" s="273">
        <f>[1]FINAL!BI25</f>
        <v>0</v>
      </c>
      <c r="BI17" s="273">
        <f>[1]FINAL!BJ25</f>
        <v>0</v>
      </c>
      <c r="BJ17" s="273">
        <f>[1]FINAL!BK25</f>
        <v>4.2659174280953987E-5</v>
      </c>
      <c r="BK17" s="273">
        <f>[1]FINAL!BL25</f>
        <v>0</v>
      </c>
      <c r="BL17" s="273">
        <f>[1]FINAL!BM25</f>
        <v>0</v>
      </c>
      <c r="BM17" s="273">
        <f>[1]FINAL!BN25</f>
        <v>0</v>
      </c>
      <c r="BN17" s="273">
        <f>[1]FINAL!BO25</f>
        <v>0</v>
      </c>
      <c r="BO17" s="273">
        <f>[1]FINAL!BP25</f>
        <v>0</v>
      </c>
      <c r="BP17" s="273">
        <f>[1]FINAL!BQ25</f>
        <v>0</v>
      </c>
      <c r="BQ17" s="273">
        <f>[1]FINAL!BR25</f>
        <v>0</v>
      </c>
      <c r="BR17" s="273">
        <f>[1]FINAL!BS25</f>
        <v>0</v>
      </c>
      <c r="BS17" s="273">
        <f>[1]FINAL!BT25</f>
        <v>0</v>
      </c>
      <c r="BT17" s="273">
        <f>[1]FINAL!BU25</f>
        <v>0</v>
      </c>
      <c r="BU17" s="273">
        <f>[1]FINAL!BV25</f>
        <v>0</v>
      </c>
      <c r="BV17" s="273">
        <f>[1]FINAL!BW25</f>
        <v>0</v>
      </c>
      <c r="BW17" s="273">
        <f>[1]FINAL!BX25</f>
        <v>0</v>
      </c>
      <c r="BX17" s="273">
        <f>[1]FINAL!BY25</f>
        <v>0</v>
      </c>
      <c r="BY17" s="273">
        <f>[1]FINAL!BZ25</f>
        <v>0</v>
      </c>
      <c r="BZ17" s="273">
        <f>[1]FINAL!CA25</f>
        <v>0</v>
      </c>
      <c r="CA17" s="273">
        <f>[1]FINAL!CB25</f>
        <v>3.4444112152335756E-5</v>
      </c>
      <c r="CB17" s="273">
        <f>[1]FINAL!CC25</f>
        <v>0</v>
      </c>
      <c r="CC17" s="273">
        <f>[1]FINAL!CD25</f>
        <v>0</v>
      </c>
      <c r="CD17" s="273">
        <f>[1]FINAL!CE25</f>
        <v>0</v>
      </c>
      <c r="CE17" s="273">
        <f>[1]FINAL!CF25</f>
        <v>0</v>
      </c>
      <c r="CF17" s="273">
        <f>[1]FINAL!CG25</f>
        <v>1.7147338374360265E-4</v>
      </c>
      <c r="CG17" s="273">
        <f>[1]FINAL!CH25</f>
        <v>0</v>
      </c>
      <c r="CH17" s="273">
        <f>[1]FINAL!CI25</f>
        <v>0</v>
      </c>
      <c r="CI17" s="273">
        <f>[1]FINAL!CJ25</f>
        <v>0</v>
      </c>
      <c r="CJ17" s="273">
        <f>[1]FINAL!CK25</f>
        <v>0</v>
      </c>
      <c r="CK17" s="273">
        <f>[1]FINAL!CL25</f>
        <v>0</v>
      </c>
      <c r="CL17" s="273">
        <f>[1]FINAL!CM25</f>
        <v>0</v>
      </c>
      <c r="CM17" s="273">
        <f>[1]FINAL!CN25</f>
        <v>0</v>
      </c>
      <c r="CN17" s="273">
        <f>[1]FINAL!CO25</f>
        <v>0</v>
      </c>
      <c r="CO17" s="273">
        <f>[1]FINAL!CP25</f>
        <v>0</v>
      </c>
      <c r="CP17" s="273">
        <f>[1]FINAL!CQ25</f>
        <v>0</v>
      </c>
      <c r="CQ17" s="273">
        <f>[1]FINAL!CR25</f>
        <v>0</v>
      </c>
      <c r="CR17" s="273">
        <f>[1]FINAL!CS25</f>
        <v>0</v>
      </c>
      <c r="CS17" s="273">
        <f>[1]FINAL!CT25</f>
        <v>0</v>
      </c>
      <c r="CT17" s="273">
        <f>[1]FINAL!CU25</f>
        <v>0</v>
      </c>
      <c r="CU17" s="273">
        <f>[1]FINAL!CV25</f>
        <v>0</v>
      </c>
      <c r="CV17" s="273">
        <f>[1]FINAL!CW25</f>
        <v>0</v>
      </c>
      <c r="CW17" s="273">
        <f>[1]FINAL!CX25</f>
        <v>0</v>
      </c>
      <c r="CX17" s="273">
        <f>[1]FINAL!CY25</f>
        <v>0</v>
      </c>
      <c r="CY17" s="273">
        <f>[1]FINAL!CZ25</f>
        <v>0</v>
      </c>
      <c r="CZ17" s="273">
        <f>[1]FINAL!DA25</f>
        <v>0</v>
      </c>
      <c r="DA17" s="273">
        <f>[1]FINAL!DB25</f>
        <v>0</v>
      </c>
      <c r="DB17" s="273">
        <f>[1]FINAL!DC25</f>
        <v>0</v>
      </c>
      <c r="DC17" s="88"/>
    </row>
    <row r="18" spans="1:107" x14ac:dyDescent="0.35">
      <c r="A18" s="27" t="s">
        <v>925</v>
      </c>
      <c r="B18" s="15" t="s">
        <v>894</v>
      </c>
      <c r="C18" s="273">
        <f>[1]FINAL!D26</f>
        <v>0</v>
      </c>
      <c r="D18" s="273">
        <f>[1]FINAL!E26</f>
        <v>0</v>
      </c>
      <c r="E18" s="273">
        <f>[1]FINAL!F26</f>
        <v>0</v>
      </c>
      <c r="F18" s="273">
        <f>[1]FINAL!G26</f>
        <v>0</v>
      </c>
      <c r="G18" s="273">
        <f>[1]FINAL!H26</f>
        <v>0</v>
      </c>
      <c r="H18" s="273">
        <f>[1]FINAL!I26</f>
        <v>0</v>
      </c>
      <c r="I18" s="273">
        <f>[1]FINAL!J26</f>
        <v>0</v>
      </c>
      <c r="J18" s="273">
        <f>[1]FINAL!K26</f>
        <v>0</v>
      </c>
      <c r="K18" s="273">
        <f>[1]FINAL!L26</f>
        <v>0</v>
      </c>
      <c r="L18" s="273">
        <f>[1]FINAL!M26</f>
        <v>6.9549342026931854E-3</v>
      </c>
      <c r="M18" s="273">
        <f>[1]FINAL!N26</f>
        <v>0</v>
      </c>
      <c r="N18" s="273">
        <f>[1]FINAL!O26</f>
        <v>0</v>
      </c>
      <c r="O18" s="273">
        <f>[1]FINAL!P26</f>
        <v>0</v>
      </c>
      <c r="P18" s="273">
        <f>[1]FINAL!Q26</f>
        <v>0</v>
      </c>
      <c r="Q18" s="273">
        <f>[1]FINAL!R26</f>
        <v>0</v>
      </c>
      <c r="R18" s="273">
        <f>[1]FINAL!S26</f>
        <v>0</v>
      </c>
      <c r="S18" s="273">
        <f>[1]FINAL!T26</f>
        <v>0</v>
      </c>
      <c r="T18" s="273">
        <f>[1]FINAL!U26</f>
        <v>0</v>
      </c>
      <c r="U18" s="273">
        <f>[1]FINAL!V26</f>
        <v>0</v>
      </c>
      <c r="V18" s="273">
        <f>[1]FINAL!W26</f>
        <v>0</v>
      </c>
      <c r="W18" s="273">
        <f>[1]FINAL!X26</f>
        <v>0</v>
      </c>
      <c r="X18" s="273">
        <f>[1]FINAL!Y26</f>
        <v>0</v>
      </c>
      <c r="Y18" s="273">
        <f>[1]FINAL!Z26</f>
        <v>0</v>
      </c>
      <c r="Z18" s="273">
        <f>[1]FINAL!AA26</f>
        <v>0</v>
      </c>
      <c r="AA18" s="273">
        <f>[1]FINAL!AB26</f>
        <v>0</v>
      </c>
      <c r="AB18" s="273">
        <f>[1]FINAL!AC26</f>
        <v>0</v>
      </c>
      <c r="AC18" s="273">
        <f>[1]FINAL!AD26</f>
        <v>0</v>
      </c>
      <c r="AD18" s="273">
        <f>[1]FINAL!AE26</f>
        <v>0</v>
      </c>
      <c r="AE18" s="273">
        <f>[1]FINAL!AF26</f>
        <v>0</v>
      </c>
      <c r="AF18" s="273">
        <f>[1]FINAL!AG26</f>
        <v>0</v>
      </c>
      <c r="AG18" s="273">
        <f>[1]FINAL!AH26</f>
        <v>0</v>
      </c>
      <c r="AH18" s="273">
        <f>[1]FINAL!AI26</f>
        <v>0</v>
      </c>
      <c r="AI18" s="273">
        <f>[1]FINAL!AJ26</f>
        <v>0</v>
      </c>
      <c r="AJ18" s="273">
        <f>[1]FINAL!AK26</f>
        <v>0</v>
      </c>
      <c r="AK18" s="273">
        <f>[1]FINAL!AL26</f>
        <v>0</v>
      </c>
      <c r="AL18" s="273">
        <f>[1]FINAL!AM26</f>
        <v>0</v>
      </c>
      <c r="AM18" s="273">
        <f>[1]FINAL!AN26</f>
        <v>0</v>
      </c>
      <c r="AN18" s="273">
        <f>[1]FINAL!AO26</f>
        <v>0</v>
      </c>
      <c r="AO18" s="273">
        <f>[1]FINAL!AP26</f>
        <v>0</v>
      </c>
      <c r="AP18" s="273">
        <f>[1]FINAL!AQ26</f>
        <v>0</v>
      </c>
      <c r="AQ18" s="273">
        <f>[1]FINAL!AR26</f>
        <v>0</v>
      </c>
      <c r="AR18" s="273">
        <f>[1]FINAL!AS26</f>
        <v>0</v>
      </c>
      <c r="AS18" s="273">
        <f>[1]FINAL!AT26</f>
        <v>2.7437902575634405E-2</v>
      </c>
      <c r="AT18" s="273">
        <f>[1]FINAL!AU26</f>
        <v>0</v>
      </c>
      <c r="AU18" s="273">
        <f>[1]FINAL!AV26</f>
        <v>0</v>
      </c>
      <c r="AV18" s="273">
        <f>[1]FINAL!AW26</f>
        <v>0</v>
      </c>
      <c r="AW18" s="273">
        <f>[1]FINAL!AX26</f>
        <v>0</v>
      </c>
      <c r="AX18" s="273">
        <f>[1]FINAL!AY26</f>
        <v>0</v>
      </c>
      <c r="AY18" s="273">
        <f>[1]FINAL!AZ26</f>
        <v>5.6567406555431193E-3</v>
      </c>
      <c r="AZ18" s="273">
        <f>[1]FINAL!BA26</f>
        <v>0</v>
      </c>
      <c r="BA18" s="273">
        <f>[1]FINAL!BB26</f>
        <v>0</v>
      </c>
      <c r="BB18" s="273">
        <f>[1]FINAL!BC26</f>
        <v>0</v>
      </c>
      <c r="BC18" s="273">
        <f>[1]FINAL!BD26</f>
        <v>0</v>
      </c>
      <c r="BD18" s="273">
        <f>[1]FINAL!BE26</f>
        <v>4.6705791915482148E-4</v>
      </c>
      <c r="BE18" s="273">
        <f>[1]FINAL!BF26</f>
        <v>0</v>
      </c>
      <c r="BF18" s="273">
        <f>[1]FINAL!BG26</f>
        <v>0</v>
      </c>
      <c r="BG18" s="273">
        <f>[1]FINAL!BH26</f>
        <v>0</v>
      </c>
      <c r="BH18" s="273">
        <f>[1]FINAL!BI26</f>
        <v>0</v>
      </c>
      <c r="BI18" s="273">
        <f>[1]FINAL!BJ26</f>
        <v>0</v>
      </c>
      <c r="BJ18" s="273">
        <f>[1]FINAL!BK26</f>
        <v>3.3107805258358177E-3</v>
      </c>
      <c r="BK18" s="273">
        <f>[1]FINAL!BL26</f>
        <v>0</v>
      </c>
      <c r="BL18" s="273">
        <f>[1]FINAL!BM26</f>
        <v>0</v>
      </c>
      <c r="BM18" s="273">
        <f>[1]FINAL!BN26</f>
        <v>0</v>
      </c>
      <c r="BN18" s="273">
        <f>[1]FINAL!BO26</f>
        <v>0</v>
      </c>
      <c r="BO18" s="273">
        <f>[1]FINAL!BP26</f>
        <v>0</v>
      </c>
      <c r="BP18" s="273">
        <f>[1]FINAL!BQ26</f>
        <v>0</v>
      </c>
      <c r="BQ18" s="273">
        <f>[1]FINAL!BR26</f>
        <v>0</v>
      </c>
      <c r="BR18" s="273">
        <f>[1]FINAL!BS26</f>
        <v>0</v>
      </c>
      <c r="BS18" s="273">
        <f>[1]FINAL!BT26</f>
        <v>0</v>
      </c>
      <c r="BT18" s="273">
        <f>[1]FINAL!BU26</f>
        <v>0</v>
      </c>
      <c r="BU18" s="273">
        <f>[1]FINAL!BV26</f>
        <v>0</v>
      </c>
      <c r="BV18" s="273">
        <f>[1]FINAL!BW26</f>
        <v>0</v>
      </c>
      <c r="BW18" s="273">
        <f>[1]FINAL!BX26</f>
        <v>0</v>
      </c>
      <c r="BX18" s="273">
        <f>[1]FINAL!BY26</f>
        <v>0</v>
      </c>
      <c r="BY18" s="273">
        <f>[1]FINAL!BZ26</f>
        <v>0</v>
      </c>
      <c r="BZ18" s="273">
        <f>[1]FINAL!CA26</f>
        <v>0</v>
      </c>
      <c r="CA18" s="273">
        <f>[1]FINAL!CB26</f>
        <v>9.086753009540584E-4</v>
      </c>
      <c r="CB18" s="273">
        <f>[1]FINAL!CC26</f>
        <v>0</v>
      </c>
      <c r="CC18" s="273">
        <f>[1]FINAL!CD26</f>
        <v>0</v>
      </c>
      <c r="CD18" s="273">
        <f>[1]FINAL!CE26</f>
        <v>0</v>
      </c>
      <c r="CE18" s="273">
        <f>[1]FINAL!CF26</f>
        <v>0</v>
      </c>
      <c r="CF18" s="273">
        <f>[1]FINAL!CG26</f>
        <v>6.4165320828337884E-3</v>
      </c>
      <c r="CG18" s="273">
        <f>[1]FINAL!CH26</f>
        <v>0</v>
      </c>
      <c r="CH18" s="273">
        <f>[1]FINAL!CI26</f>
        <v>0</v>
      </c>
      <c r="CI18" s="273">
        <f>[1]FINAL!CJ26</f>
        <v>0</v>
      </c>
      <c r="CJ18" s="273">
        <f>[1]FINAL!CK26</f>
        <v>0</v>
      </c>
      <c r="CK18" s="273">
        <f>[1]FINAL!CL26</f>
        <v>0</v>
      </c>
      <c r="CL18" s="273">
        <f>[1]FINAL!CM26</f>
        <v>0</v>
      </c>
      <c r="CM18" s="273">
        <f>[1]FINAL!CN26</f>
        <v>0</v>
      </c>
      <c r="CN18" s="273">
        <f>[1]FINAL!CO26</f>
        <v>0</v>
      </c>
      <c r="CO18" s="273">
        <f>[1]FINAL!CP26</f>
        <v>0</v>
      </c>
      <c r="CP18" s="273">
        <f>[1]FINAL!CQ26</f>
        <v>0</v>
      </c>
      <c r="CQ18" s="273">
        <f>[1]FINAL!CR26</f>
        <v>0</v>
      </c>
      <c r="CR18" s="273">
        <f>[1]FINAL!CS26</f>
        <v>0</v>
      </c>
      <c r="CS18" s="273">
        <f>[1]FINAL!CT26</f>
        <v>0</v>
      </c>
      <c r="CT18" s="273">
        <f>[1]FINAL!CU26</f>
        <v>0</v>
      </c>
      <c r="CU18" s="273">
        <f>[1]FINAL!CV26</f>
        <v>0</v>
      </c>
      <c r="CV18" s="273">
        <f>[1]FINAL!CW26</f>
        <v>0</v>
      </c>
      <c r="CW18" s="273">
        <f>[1]FINAL!CX26</f>
        <v>0</v>
      </c>
      <c r="CX18" s="273">
        <f>[1]FINAL!CY26</f>
        <v>0</v>
      </c>
      <c r="CY18" s="273">
        <f>[1]FINAL!CZ26</f>
        <v>0</v>
      </c>
      <c r="CZ18" s="273">
        <f>[1]FINAL!DA26</f>
        <v>0</v>
      </c>
      <c r="DA18" s="273">
        <f>[1]FINAL!DB26</f>
        <v>0</v>
      </c>
      <c r="DB18" s="273">
        <f>[1]FINAL!DC26</f>
        <v>0</v>
      </c>
      <c r="DC18" s="88"/>
    </row>
    <row r="19" spans="1:107" x14ac:dyDescent="0.35">
      <c r="A19" s="27" t="s">
        <v>926</v>
      </c>
      <c r="B19" s="15" t="s">
        <v>895</v>
      </c>
      <c r="C19" s="273">
        <f>[1]FINAL!D27</f>
        <v>0</v>
      </c>
      <c r="D19" s="273">
        <f>[1]FINAL!E27</f>
        <v>0</v>
      </c>
      <c r="E19" s="273">
        <f>[1]FINAL!F27</f>
        <v>0</v>
      </c>
      <c r="F19" s="273">
        <f>[1]FINAL!G27</f>
        <v>0</v>
      </c>
      <c r="G19" s="273">
        <f>[1]FINAL!H27</f>
        <v>0</v>
      </c>
      <c r="H19" s="273">
        <f>[1]FINAL!I27</f>
        <v>0</v>
      </c>
      <c r="I19" s="273">
        <f>[1]FINAL!J27</f>
        <v>0</v>
      </c>
      <c r="J19" s="273">
        <f>[1]FINAL!K27</f>
        <v>0</v>
      </c>
      <c r="K19" s="273">
        <f>[1]FINAL!L27</f>
        <v>0</v>
      </c>
      <c r="L19" s="273">
        <f>[1]FINAL!M27</f>
        <v>0</v>
      </c>
      <c r="M19" s="273">
        <f>[1]FINAL!N27</f>
        <v>6.9549342026931854E-3</v>
      </c>
      <c r="N19" s="273">
        <f>[1]FINAL!O27</f>
        <v>0</v>
      </c>
      <c r="O19" s="273">
        <f>[1]FINAL!P27</f>
        <v>0</v>
      </c>
      <c r="P19" s="273">
        <f>[1]FINAL!Q27</f>
        <v>0</v>
      </c>
      <c r="Q19" s="273">
        <f>[1]FINAL!R27</f>
        <v>0</v>
      </c>
      <c r="R19" s="273">
        <f>[1]FINAL!S27</f>
        <v>0</v>
      </c>
      <c r="S19" s="273">
        <f>[1]FINAL!T27</f>
        <v>0</v>
      </c>
      <c r="T19" s="273">
        <f>[1]FINAL!U27</f>
        <v>0</v>
      </c>
      <c r="U19" s="273">
        <f>[1]FINAL!V27</f>
        <v>0</v>
      </c>
      <c r="V19" s="273">
        <f>[1]FINAL!W27</f>
        <v>0</v>
      </c>
      <c r="W19" s="273">
        <f>[1]FINAL!X27</f>
        <v>0</v>
      </c>
      <c r="X19" s="273">
        <f>[1]FINAL!Y27</f>
        <v>0</v>
      </c>
      <c r="Y19" s="273">
        <f>[1]FINAL!Z27</f>
        <v>0</v>
      </c>
      <c r="Z19" s="273">
        <f>[1]FINAL!AA27</f>
        <v>0</v>
      </c>
      <c r="AA19" s="273">
        <f>[1]FINAL!AB27</f>
        <v>0</v>
      </c>
      <c r="AB19" s="273">
        <f>[1]FINAL!AC27</f>
        <v>0</v>
      </c>
      <c r="AC19" s="273">
        <f>[1]FINAL!AD27</f>
        <v>0</v>
      </c>
      <c r="AD19" s="273">
        <f>[1]FINAL!AE27</f>
        <v>0</v>
      </c>
      <c r="AE19" s="273">
        <f>[1]FINAL!AF27</f>
        <v>0</v>
      </c>
      <c r="AF19" s="273">
        <f>[1]FINAL!AG27</f>
        <v>0</v>
      </c>
      <c r="AG19" s="273">
        <f>[1]FINAL!AH27</f>
        <v>0</v>
      </c>
      <c r="AH19" s="273">
        <f>[1]FINAL!AI27</f>
        <v>0</v>
      </c>
      <c r="AI19" s="273">
        <f>[1]FINAL!AJ27</f>
        <v>0</v>
      </c>
      <c r="AJ19" s="273">
        <f>[1]FINAL!AK27</f>
        <v>0</v>
      </c>
      <c r="AK19" s="273">
        <f>[1]FINAL!AL27</f>
        <v>0</v>
      </c>
      <c r="AL19" s="273">
        <f>[1]FINAL!AM27</f>
        <v>0</v>
      </c>
      <c r="AM19" s="273">
        <f>[1]FINAL!AN27</f>
        <v>0</v>
      </c>
      <c r="AN19" s="273">
        <f>[1]FINAL!AO27</f>
        <v>0</v>
      </c>
      <c r="AO19" s="273">
        <f>[1]FINAL!AP27</f>
        <v>0</v>
      </c>
      <c r="AP19" s="273">
        <f>[1]FINAL!AQ27</f>
        <v>0</v>
      </c>
      <c r="AQ19" s="273">
        <f>[1]FINAL!AR27</f>
        <v>0</v>
      </c>
      <c r="AR19" s="273">
        <f>[1]FINAL!AS27</f>
        <v>0</v>
      </c>
      <c r="AS19" s="273">
        <f>[1]FINAL!AT27</f>
        <v>9.1098988794837913E-3</v>
      </c>
      <c r="AT19" s="273">
        <f>[1]FINAL!AU27</f>
        <v>0</v>
      </c>
      <c r="AU19" s="273">
        <f>[1]FINAL!AV27</f>
        <v>0</v>
      </c>
      <c r="AV19" s="273">
        <f>[1]FINAL!AW27</f>
        <v>0</v>
      </c>
      <c r="AW19" s="273">
        <f>[1]FINAL!AX27</f>
        <v>0</v>
      </c>
      <c r="AX19" s="273">
        <f>[1]FINAL!AY27</f>
        <v>0</v>
      </c>
      <c r="AY19" s="273">
        <f>[1]FINAL!AZ27</f>
        <v>1.8781441189759441E-3</v>
      </c>
      <c r="AZ19" s="273">
        <f>[1]FINAL!BA27</f>
        <v>0</v>
      </c>
      <c r="BA19" s="273">
        <f>[1]FINAL!BB27</f>
        <v>0</v>
      </c>
      <c r="BB19" s="273">
        <f>[1]FINAL!BC27</f>
        <v>0</v>
      </c>
      <c r="BC19" s="273">
        <f>[1]FINAL!BD27</f>
        <v>0</v>
      </c>
      <c r="BD19" s="273">
        <f>[1]FINAL!BE27</f>
        <v>1.5507199949536086E-4</v>
      </c>
      <c r="BE19" s="273">
        <f>[1]FINAL!BF27</f>
        <v>0</v>
      </c>
      <c r="BF19" s="273">
        <f>[1]FINAL!BG27</f>
        <v>0</v>
      </c>
      <c r="BG19" s="273">
        <f>[1]FINAL!BH27</f>
        <v>0</v>
      </c>
      <c r="BH19" s="273">
        <f>[1]FINAL!BI27</f>
        <v>0</v>
      </c>
      <c r="BI19" s="273">
        <f>[1]FINAL!BJ27</f>
        <v>0</v>
      </c>
      <c r="BJ19" s="273">
        <f>[1]FINAL!BK27</f>
        <v>1.0992413038638071E-3</v>
      </c>
      <c r="BK19" s="273">
        <f>[1]FINAL!BL27</f>
        <v>0</v>
      </c>
      <c r="BL19" s="273">
        <f>[1]FINAL!BM27</f>
        <v>0</v>
      </c>
      <c r="BM19" s="273">
        <f>[1]FINAL!BN27</f>
        <v>0</v>
      </c>
      <c r="BN19" s="273">
        <f>[1]FINAL!BO27</f>
        <v>0</v>
      </c>
      <c r="BO19" s="273">
        <f>[1]FINAL!BP27</f>
        <v>0</v>
      </c>
      <c r="BP19" s="273">
        <f>[1]FINAL!BQ27</f>
        <v>0</v>
      </c>
      <c r="BQ19" s="273">
        <f>[1]FINAL!BR27</f>
        <v>0</v>
      </c>
      <c r="BR19" s="273">
        <f>[1]FINAL!BS27</f>
        <v>0</v>
      </c>
      <c r="BS19" s="273">
        <f>[1]FINAL!BT27</f>
        <v>0</v>
      </c>
      <c r="BT19" s="273">
        <f>[1]FINAL!BU27</f>
        <v>0</v>
      </c>
      <c r="BU19" s="273">
        <f>[1]FINAL!BV27</f>
        <v>0</v>
      </c>
      <c r="BV19" s="273">
        <f>[1]FINAL!BW27</f>
        <v>0</v>
      </c>
      <c r="BW19" s="273">
        <f>[1]FINAL!BX27</f>
        <v>0</v>
      </c>
      <c r="BX19" s="273">
        <f>[1]FINAL!BY27</f>
        <v>0</v>
      </c>
      <c r="BY19" s="273">
        <f>[1]FINAL!BZ27</f>
        <v>0</v>
      </c>
      <c r="BZ19" s="273">
        <f>[1]FINAL!CA27</f>
        <v>0</v>
      </c>
      <c r="CA19" s="273">
        <f>[1]FINAL!CB27</f>
        <v>3.0169726287048652E-4</v>
      </c>
      <c r="CB19" s="273">
        <f>[1]FINAL!CC27</f>
        <v>0</v>
      </c>
      <c r="CC19" s="273">
        <f>[1]FINAL!CD27</f>
        <v>0</v>
      </c>
      <c r="CD19" s="273">
        <f>[1]FINAL!CE27</f>
        <v>0</v>
      </c>
      <c r="CE19" s="273">
        <f>[1]FINAL!CF27</f>
        <v>0</v>
      </c>
      <c r="CF19" s="273">
        <f>[1]FINAL!CG27</f>
        <v>2.1304091400735567E-3</v>
      </c>
      <c r="CG19" s="273">
        <f>[1]FINAL!CH27</f>
        <v>0</v>
      </c>
      <c r="CH19" s="273">
        <f>[1]FINAL!CI27</f>
        <v>0</v>
      </c>
      <c r="CI19" s="273">
        <f>[1]FINAL!CJ27</f>
        <v>0</v>
      </c>
      <c r="CJ19" s="273">
        <f>[1]FINAL!CK27</f>
        <v>0</v>
      </c>
      <c r="CK19" s="273">
        <f>[1]FINAL!CL27</f>
        <v>0</v>
      </c>
      <c r="CL19" s="273">
        <f>[1]FINAL!CM27</f>
        <v>0</v>
      </c>
      <c r="CM19" s="273">
        <f>[1]FINAL!CN27</f>
        <v>0</v>
      </c>
      <c r="CN19" s="273">
        <f>[1]FINAL!CO27</f>
        <v>0</v>
      </c>
      <c r="CO19" s="273">
        <f>[1]FINAL!CP27</f>
        <v>0</v>
      </c>
      <c r="CP19" s="273">
        <f>[1]FINAL!CQ27</f>
        <v>0</v>
      </c>
      <c r="CQ19" s="273">
        <f>[1]FINAL!CR27</f>
        <v>0</v>
      </c>
      <c r="CR19" s="273">
        <f>[1]FINAL!CS27</f>
        <v>0</v>
      </c>
      <c r="CS19" s="273">
        <f>[1]FINAL!CT27</f>
        <v>0</v>
      </c>
      <c r="CT19" s="273">
        <f>[1]FINAL!CU27</f>
        <v>0</v>
      </c>
      <c r="CU19" s="273">
        <f>[1]FINAL!CV27</f>
        <v>0</v>
      </c>
      <c r="CV19" s="273">
        <f>[1]FINAL!CW27</f>
        <v>0</v>
      </c>
      <c r="CW19" s="273">
        <f>[1]FINAL!CX27</f>
        <v>0</v>
      </c>
      <c r="CX19" s="273">
        <f>[1]FINAL!CY27</f>
        <v>0</v>
      </c>
      <c r="CY19" s="273">
        <f>[1]FINAL!CZ27</f>
        <v>0</v>
      </c>
      <c r="CZ19" s="273">
        <f>[1]FINAL!DA27</f>
        <v>0</v>
      </c>
      <c r="DA19" s="273">
        <f>[1]FINAL!DB27</f>
        <v>0</v>
      </c>
      <c r="DB19" s="273">
        <f>[1]FINAL!DC27</f>
        <v>0</v>
      </c>
      <c r="DC19" s="88"/>
    </row>
    <row r="20" spans="1:107" x14ac:dyDescent="0.35">
      <c r="A20" s="27" t="s">
        <v>927</v>
      </c>
      <c r="B20" s="15" t="s">
        <v>47</v>
      </c>
      <c r="C20" s="273">
        <f>[1]FINAL!D28</f>
        <v>0</v>
      </c>
      <c r="D20" s="273">
        <f>[1]FINAL!E28</f>
        <v>0</v>
      </c>
      <c r="E20" s="273">
        <f>[1]FINAL!F28</f>
        <v>0</v>
      </c>
      <c r="F20" s="273">
        <f>[1]FINAL!G28</f>
        <v>0</v>
      </c>
      <c r="G20" s="273">
        <f>[1]FINAL!H28</f>
        <v>0</v>
      </c>
      <c r="H20" s="273">
        <f>[1]FINAL!I28</f>
        <v>0</v>
      </c>
      <c r="I20" s="273">
        <f>[1]FINAL!J28</f>
        <v>0</v>
      </c>
      <c r="J20" s="273">
        <f>[1]FINAL!K28</f>
        <v>0</v>
      </c>
      <c r="K20" s="273">
        <f>[1]FINAL!L28</f>
        <v>0</v>
      </c>
      <c r="L20" s="273">
        <f>[1]FINAL!M28</f>
        <v>0</v>
      </c>
      <c r="M20" s="273">
        <f>[1]FINAL!N28</f>
        <v>0</v>
      </c>
      <c r="N20" s="273">
        <f>[1]FINAL!O28</f>
        <v>6.9549342026931854E-3</v>
      </c>
      <c r="O20" s="273">
        <f>[1]FINAL!P28</f>
        <v>0</v>
      </c>
      <c r="P20" s="273">
        <f>[1]FINAL!Q28</f>
        <v>0</v>
      </c>
      <c r="Q20" s="273">
        <f>[1]FINAL!R28</f>
        <v>0</v>
      </c>
      <c r="R20" s="273">
        <f>[1]FINAL!S28</f>
        <v>0</v>
      </c>
      <c r="S20" s="273">
        <f>[1]FINAL!T28</f>
        <v>0</v>
      </c>
      <c r="T20" s="273">
        <f>[1]FINAL!U28</f>
        <v>0</v>
      </c>
      <c r="U20" s="273">
        <f>[1]FINAL!V28</f>
        <v>0</v>
      </c>
      <c r="V20" s="273">
        <f>[1]FINAL!W28</f>
        <v>0</v>
      </c>
      <c r="W20" s="273">
        <f>[1]FINAL!X28</f>
        <v>0</v>
      </c>
      <c r="X20" s="273">
        <f>[1]FINAL!Y28</f>
        <v>0</v>
      </c>
      <c r="Y20" s="273">
        <f>[1]FINAL!Z28</f>
        <v>0</v>
      </c>
      <c r="Z20" s="273">
        <f>[1]FINAL!AA28</f>
        <v>0</v>
      </c>
      <c r="AA20" s="273">
        <f>[1]FINAL!AB28</f>
        <v>0</v>
      </c>
      <c r="AB20" s="273">
        <f>[1]FINAL!AC28</f>
        <v>0</v>
      </c>
      <c r="AC20" s="273">
        <f>[1]FINAL!AD28</f>
        <v>0</v>
      </c>
      <c r="AD20" s="273">
        <f>[1]FINAL!AE28</f>
        <v>0</v>
      </c>
      <c r="AE20" s="273">
        <f>[1]FINAL!AF28</f>
        <v>0</v>
      </c>
      <c r="AF20" s="273">
        <f>[1]FINAL!AG28</f>
        <v>0</v>
      </c>
      <c r="AG20" s="273">
        <f>[1]FINAL!AH28</f>
        <v>0</v>
      </c>
      <c r="AH20" s="273">
        <f>[1]FINAL!AI28</f>
        <v>0</v>
      </c>
      <c r="AI20" s="273">
        <f>[1]FINAL!AJ28</f>
        <v>0</v>
      </c>
      <c r="AJ20" s="273">
        <f>[1]FINAL!AK28</f>
        <v>0</v>
      </c>
      <c r="AK20" s="273">
        <f>[1]FINAL!AL28</f>
        <v>0</v>
      </c>
      <c r="AL20" s="273">
        <f>[1]FINAL!AM28</f>
        <v>0</v>
      </c>
      <c r="AM20" s="273">
        <f>[1]FINAL!AN28</f>
        <v>0</v>
      </c>
      <c r="AN20" s="273">
        <f>[1]FINAL!AO28</f>
        <v>0</v>
      </c>
      <c r="AO20" s="273">
        <f>[1]FINAL!AP28</f>
        <v>0</v>
      </c>
      <c r="AP20" s="273">
        <f>[1]FINAL!AQ28</f>
        <v>0</v>
      </c>
      <c r="AQ20" s="273">
        <f>[1]FINAL!AR28</f>
        <v>0</v>
      </c>
      <c r="AR20" s="273">
        <f>[1]FINAL!AS28</f>
        <v>0</v>
      </c>
      <c r="AS20" s="273">
        <f>[1]FINAL!AT28</f>
        <v>2.1997569065120671E-2</v>
      </c>
      <c r="AT20" s="273">
        <f>[1]FINAL!AU28</f>
        <v>0</v>
      </c>
      <c r="AU20" s="273">
        <f>[1]FINAL!AV28</f>
        <v>0</v>
      </c>
      <c r="AV20" s="273">
        <f>[1]FINAL!AW28</f>
        <v>0</v>
      </c>
      <c r="AW20" s="273">
        <f>[1]FINAL!AX28</f>
        <v>0</v>
      </c>
      <c r="AX20" s="273">
        <f>[1]FINAL!AY28</f>
        <v>0</v>
      </c>
      <c r="AY20" s="273">
        <f>[1]FINAL!AZ28</f>
        <v>4.5351332125614791E-3</v>
      </c>
      <c r="AZ20" s="273">
        <f>[1]FINAL!BA28</f>
        <v>0</v>
      </c>
      <c r="BA20" s="273">
        <f>[1]FINAL!BB28</f>
        <v>0</v>
      </c>
      <c r="BB20" s="273">
        <f>[1]FINAL!BC28</f>
        <v>0</v>
      </c>
      <c r="BC20" s="273">
        <f>[1]FINAL!BD28</f>
        <v>0</v>
      </c>
      <c r="BD20" s="273">
        <f>[1]FINAL!BE28</f>
        <v>3.744505909552811E-4</v>
      </c>
      <c r="BE20" s="273">
        <f>[1]FINAL!BF28</f>
        <v>0</v>
      </c>
      <c r="BF20" s="273">
        <f>[1]FINAL!BG28</f>
        <v>0</v>
      </c>
      <c r="BG20" s="273">
        <f>[1]FINAL!BH28</f>
        <v>0</v>
      </c>
      <c r="BH20" s="273">
        <f>[1]FINAL!BI28</f>
        <v>0</v>
      </c>
      <c r="BI20" s="273">
        <f>[1]FINAL!BJ28</f>
        <v>0</v>
      </c>
      <c r="BJ20" s="273">
        <f>[1]FINAL!BK28</f>
        <v>2.6543254563927256E-3</v>
      </c>
      <c r="BK20" s="273">
        <f>[1]FINAL!BL28</f>
        <v>0</v>
      </c>
      <c r="BL20" s="273">
        <f>[1]FINAL!BM28</f>
        <v>0</v>
      </c>
      <c r="BM20" s="273">
        <f>[1]FINAL!BN28</f>
        <v>0</v>
      </c>
      <c r="BN20" s="273">
        <f>[1]FINAL!BO28</f>
        <v>0</v>
      </c>
      <c r="BO20" s="273">
        <f>[1]FINAL!BP28</f>
        <v>0</v>
      </c>
      <c r="BP20" s="273">
        <f>[1]FINAL!BQ28</f>
        <v>0</v>
      </c>
      <c r="BQ20" s="273">
        <f>[1]FINAL!BR28</f>
        <v>0</v>
      </c>
      <c r="BR20" s="273">
        <f>[1]FINAL!BS28</f>
        <v>0</v>
      </c>
      <c r="BS20" s="273">
        <f>[1]FINAL!BT28</f>
        <v>0</v>
      </c>
      <c r="BT20" s="273">
        <f>[1]FINAL!BU28</f>
        <v>0</v>
      </c>
      <c r="BU20" s="273">
        <f>[1]FINAL!BV28</f>
        <v>0</v>
      </c>
      <c r="BV20" s="273">
        <f>[1]FINAL!BW28</f>
        <v>0</v>
      </c>
      <c r="BW20" s="273">
        <f>[1]FINAL!BX28</f>
        <v>0</v>
      </c>
      <c r="BX20" s="273">
        <f>[1]FINAL!BY28</f>
        <v>0</v>
      </c>
      <c r="BY20" s="273">
        <f>[1]FINAL!BZ28</f>
        <v>0</v>
      </c>
      <c r="BZ20" s="273">
        <f>[1]FINAL!CA28</f>
        <v>0</v>
      </c>
      <c r="CA20" s="273">
        <f>[1]FINAL!CB28</f>
        <v>7.2850494440696294E-4</v>
      </c>
      <c r="CB20" s="273">
        <f>[1]FINAL!CC28</f>
        <v>0</v>
      </c>
      <c r="CC20" s="273">
        <f>[1]FINAL!CD28</f>
        <v>0</v>
      </c>
      <c r="CD20" s="273">
        <f>[1]FINAL!CE28</f>
        <v>0</v>
      </c>
      <c r="CE20" s="273">
        <f>[1]FINAL!CF28</f>
        <v>0</v>
      </c>
      <c r="CF20" s="273">
        <f>[1]FINAL!CG28</f>
        <v>5.1442746857787193E-3</v>
      </c>
      <c r="CG20" s="273">
        <f>[1]FINAL!CH28</f>
        <v>0</v>
      </c>
      <c r="CH20" s="273">
        <f>[1]FINAL!CI28</f>
        <v>0</v>
      </c>
      <c r="CI20" s="273">
        <f>[1]FINAL!CJ28</f>
        <v>0</v>
      </c>
      <c r="CJ20" s="273">
        <f>[1]FINAL!CK28</f>
        <v>0</v>
      </c>
      <c r="CK20" s="273">
        <f>[1]FINAL!CL28</f>
        <v>0</v>
      </c>
      <c r="CL20" s="273">
        <f>[1]FINAL!CM28</f>
        <v>0</v>
      </c>
      <c r="CM20" s="273">
        <f>[1]FINAL!CN28</f>
        <v>0</v>
      </c>
      <c r="CN20" s="273">
        <f>[1]FINAL!CO28</f>
        <v>0</v>
      </c>
      <c r="CO20" s="273">
        <f>[1]FINAL!CP28</f>
        <v>0</v>
      </c>
      <c r="CP20" s="273">
        <f>[1]FINAL!CQ28</f>
        <v>0</v>
      </c>
      <c r="CQ20" s="273">
        <f>[1]FINAL!CR28</f>
        <v>0</v>
      </c>
      <c r="CR20" s="273">
        <f>[1]FINAL!CS28</f>
        <v>0</v>
      </c>
      <c r="CS20" s="273">
        <f>[1]FINAL!CT28</f>
        <v>0</v>
      </c>
      <c r="CT20" s="273">
        <f>[1]FINAL!CU28</f>
        <v>0</v>
      </c>
      <c r="CU20" s="273">
        <f>[1]FINAL!CV28</f>
        <v>0</v>
      </c>
      <c r="CV20" s="273">
        <f>[1]FINAL!CW28</f>
        <v>0</v>
      </c>
      <c r="CW20" s="273">
        <f>[1]FINAL!CX28</f>
        <v>0</v>
      </c>
      <c r="CX20" s="273">
        <f>[1]FINAL!CY28</f>
        <v>0</v>
      </c>
      <c r="CY20" s="273">
        <f>[1]FINAL!CZ28</f>
        <v>0</v>
      </c>
      <c r="CZ20" s="273">
        <f>[1]FINAL!DA28</f>
        <v>0</v>
      </c>
      <c r="DA20" s="273">
        <f>[1]FINAL!DB28</f>
        <v>0</v>
      </c>
      <c r="DB20" s="273">
        <f>[1]FINAL!DC28</f>
        <v>0</v>
      </c>
      <c r="DC20" s="88"/>
    </row>
    <row r="21" spans="1:107" x14ac:dyDescent="0.35">
      <c r="A21" s="27" t="s">
        <v>928</v>
      </c>
      <c r="B21" s="15" t="s">
        <v>896</v>
      </c>
      <c r="C21" s="273">
        <f>[1]FINAL!D29</f>
        <v>0</v>
      </c>
      <c r="D21" s="273">
        <f>[1]FINAL!E29</f>
        <v>0</v>
      </c>
      <c r="E21" s="273">
        <f>[1]FINAL!F29</f>
        <v>0</v>
      </c>
      <c r="F21" s="273">
        <f>[1]FINAL!G29</f>
        <v>0</v>
      </c>
      <c r="G21" s="273">
        <f>[1]FINAL!H29</f>
        <v>0</v>
      </c>
      <c r="H21" s="273">
        <f>[1]FINAL!I29</f>
        <v>0</v>
      </c>
      <c r="I21" s="273">
        <f>[1]FINAL!J29</f>
        <v>0</v>
      </c>
      <c r="J21" s="273">
        <f>[1]FINAL!K29</f>
        <v>0</v>
      </c>
      <c r="K21" s="273">
        <f>[1]FINAL!L29</f>
        <v>0</v>
      </c>
      <c r="L21" s="273">
        <f>[1]FINAL!M29</f>
        <v>0</v>
      </c>
      <c r="M21" s="273">
        <f>[1]FINAL!N29</f>
        <v>0</v>
      </c>
      <c r="N21" s="273">
        <f>[1]FINAL!O29</f>
        <v>0</v>
      </c>
      <c r="O21" s="273">
        <f>[1]FINAL!P29</f>
        <v>2.7074238758062947E-3</v>
      </c>
      <c r="P21" s="273">
        <f>[1]FINAL!Q29</f>
        <v>0</v>
      </c>
      <c r="Q21" s="273">
        <f>[1]FINAL!R29</f>
        <v>0</v>
      </c>
      <c r="R21" s="273">
        <f>[1]FINAL!S29</f>
        <v>0</v>
      </c>
      <c r="S21" s="273">
        <f>[1]FINAL!T29</f>
        <v>0</v>
      </c>
      <c r="T21" s="273">
        <f>[1]FINAL!U29</f>
        <v>0</v>
      </c>
      <c r="U21" s="273">
        <f>[1]FINAL!V29</f>
        <v>0</v>
      </c>
      <c r="V21" s="273">
        <f>[1]FINAL!W29</f>
        <v>0</v>
      </c>
      <c r="W21" s="273">
        <f>[1]FINAL!X29</f>
        <v>0</v>
      </c>
      <c r="X21" s="273">
        <f>[1]FINAL!Y29</f>
        <v>0</v>
      </c>
      <c r="Y21" s="273">
        <f>[1]FINAL!Z29</f>
        <v>0</v>
      </c>
      <c r="Z21" s="273">
        <f>[1]FINAL!AA29</f>
        <v>0</v>
      </c>
      <c r="AA21" s="273">
        <f>[1]FINAL!AB29</f>
        <v>0</v>
      </c>
      <c r="AB21" s="273">
        <f>[1]FINAL!AC29</f>
        <v>0</v>
      </c>
      <c r="AC21" s="273">
        <f>[1]FINAL!AD29</f>
        <v>0</v>
      </c>
      <c r="AD21" s="273">
        <f>[1]FINAL!AE29</f>
        <v>0</v>
      </c>
      <c r="AE21" s="273">
        <f>[1]FINAL!AF29</f>
        <v>0</v>
      </c>
      <c r="AF21" s="273">
        <f>[1]FINAL!AG29</f>
        <v>0</v>
      </c>
      <c r="AG21" s="273">
        <f>[1]FINAL!AH29</f>
        <v>0</v>
      </c>
      <c r="AH21" s="273">
        <f>[1]FINAL!AI29</f>
        <v>0</v>
      </c>
      <c r="AI21" s="273">
        <f>[1]FINAL!AJ29</f>
        <v>0</v>
      </c>
      <c r="AJ21" s="273">
        <f>[1]FINAL!AK29</f>
        <v>0</v>
      </c>
      <c r="AK21" s="273">
        <f>[1]FINAL!AL29</f>
        <v>0</v>
      </c>
      <c r="AL21" s="273">
        <f>[1]FINAL!AM29</f>
        <v>0</v>
      </c>
      <c r="AM21" s="273">
        <f>[1]FINAL!AN29</f>
        <v>0</v>
      </c>
      <c r="AN21" s="273">
        <f>[1]FINAL!AO29</f>
        <v>0</v>
      </c>
      <c r="AO21" s="273">
        <f>[1]FINAL!AP29</f>
        <v>0</v>
      </c>
      <c r="AP21" s="273">
        <f>[1]FINAL!AQ29</f>
        <v>0</v>
      </c>
      <c r="AQ21" s="273">
        <f>[1]FINAL!AR29</f>
        <v>0</v>
      </c>
      <c r="AR21" s="273">
        <f>[1]FINAL!AS29</f>
        <v>0</v>
      </c>
      <c r="AS21" s="273">
        <f>[1]FINAL!AT29</f>
        <v>0.2743482625026098</v>
      </c>
      <c r="AT21" s="273">
        <f>[1]FINAL!AU29</f>
        <v>0</v>
      </c>
      <c r="AU21" s="273">
        <f>[1]FINAL!AV29</f>
        <v>0</v>
      </c>
      <c r="AV21" s="273">
        <f>[1]FINAL!AW29</f>
        <v>0</v>
      </c>
      <c r="AW21" s="273">
        <f>[1]FINAL!AX29</f>
        <v>0</v>
      </c>
      <c r="AX21" s="273">
        <f>[1]FINAL!AY29</f>
        <v>0</v>
      </c>
      <c r="AY21" s="273">
        <f>[1]FINAL!AZ29</f>
        <v>0</v>
      </c>
      <c r="AZ21" s="273">
        <f>[1]FINAL!BA29</f>
        <v>0.18205853311431339</v>
      </c>
      <c r="BA21" s="273">
        <f>[1]FINAL!BB29</f>
        <v>0.10379918949139419</v>
      </c>
      <c r="BB21" s="273">
        <f>[1]FINAL!BC29</f>
        <v>0</v>
      </c>
      <c r="BC21" s="273">
        <f>[1]FINAL!BD29</f>
        <v>0</v>
      </c>
      <c r="BD21" s="273">
        <f>[1]FINAL!BE29</f>
        <v>8.8816006519507875E-4</v>
      </c>
      <c r="BE21" s="273">
        <f>[1]FINAL!BF29</f>
        <v>0</v>
      </c>
      <c r="BF21" s="273">
        <f>[1]FINAL!BG29</f>
        <v>0</v>
      </c>
      <c r="BG21" s="273">
        <f>[1]FINAL!BH29</f>
        <v>0</v>
      </c>
      <c r="BH21" s="273">
        <f>[1]FINAL!BI29</f>
        <v>0</v>
      </c>
      <c r="BI21" s="273">
        <f>[1]FINAL!BJ29</f>
        <v>0</v>
      </c>
      <c r="BJ21" s="273">
        <f>[1]FINAL!BK29</f>
        <v>6.8257314244766854E-3</v>
      </c>
      <c r="BK21" s="273">
        <f>[1]FINAL!BL29</f>
        <v>0</v>
      </c>
      <c r="BL21" s="273">
        <f>[1]FINAL!BM29</f>
        <v>0</v>
      </c>
      <c r="BM21" s="273">
        <f>[1]FINAL!BN29</f>
        <v>0</v>
      </c>
      <c r="BN21" s="273">
        <f>[1]FINAL!BO29</f>
        <v>0</v>
      </c>
      <c r="BO21" s="273">
        <f>[1]FINAL!BP29</f>
        <v>0</v>
      </c>
      <c r="BP21" s="273">
        <f>[1]FINAL!BQ29</f>
        <v>0</v>
      </c>
      <c r="BQ21" s="273">
        <f>[1]FINAL!BR29</f>
        <v>0</v>
      </c>
      <c r="BR21" s="273">
        <f>[1]FINAL!BS29</f>
        <v>0</v>
      </c>
      <c r="BS21" s="273">
        <f>[1]FINAL!BT29</f>
        <v>0</v>
      </c>
      <c r="BT21" s="273">
        <f>[1]FINAL!BU29</f>
        <v>0</v>
      </c>
      <c r="BU21" s="273">
        <f>[1]FINAL!BV29</f>
        <v>0</v>
      </c>
      <c r="BV21" s="273">
        <f>[1]FINAL!BW29</f>
        <v>0</v>
      </c>
      <c r="BW21" s="273">
        <f>[1]FINAL!BX29</f>
        <v>0</v>
      </c>
      <c r="BX21" s="273">
        <f>[1]FINAL!BY29</f>
        <v>0</v>
      </c>
      <c r="BY21" s="273">
        <f>[1]FINAL!BZ29</f>
        <v>0</v>
      </c>
      <c r="BZ21" s="273">
        <f>[1]FINAL!CA29</f>
        <v>0</v>
      </c>
      <c r="CA21" s="273">
        <f>[1]FINAL!CB29</f>
        <v>0</v>
      </c>
      <c r="CB21" s="273">
        <f>[1]FINAL!CC29</f>
        <v>0</v>
      </c>
      <c r="CC21" s="273">
        <f>[1]FINAL!CD29</f>
        <v>0</v>
      </c>
      <c r="CD21" s="273">
        <f>[1]FINAL!CE29</f>
        <v>0</v>
      </c>
      <c r="CE21" s="273">
        <f>[1]FINAL!CF29</f>
        <v>0</v>
      </c>
      <c r="CF21" s="273">
        <f>[1]FINAL!CG29</f>
        <v>1.4258936270195548E-2</v>
      </c>
      <c r="CG21" s="273">
        <f>[1]FINAL!CH29</f>
        <v>0</v>
      </c>
      <c r="CH21" s="273">
        <f>[1]FINAL!CI29</f>
        <v>0</v>
      </c>
      <c r="CI21" s="273">
        <f>[1]FINAL!CJ29</f>
        <v>0</v>
      </c>
      <c r="CJ21" s="273">
        <f>[1]FINAL!CK29</f>
        <v>0</v>
      </c>
      <c r="CK21" s="273">
        <f>[1]FINAL!CL29</f>
        <v>0</v>
      </c>
      <c r="CL21" s="273">
        <f>[1]FINAL!CM29</f>
        <v>0</v>
      </c>
      <c r="CM21" s="273">
        <f>[1]FINAL!CN29</f>
        <v>0</v>
      </c>
      <c r="CN21" s="273">
        <f>[1]FINAL!CO29</f>
        <v>0</v>
      </c>
      <c r="CO21" s="273">
        <f>[1]FINAL!CP29</f>
        <v>0</v>
      </c>
      <c r="CP21" s="273">
        <f>[1]FINAL!CQ29</f>
        <v>0</v>
      </c>
      <c r="CQ21" s="273">
        <f>[1]FINAL!CR29</f>
        <v>0</v>
      </c>
      <c r="CR21" s="273">
        <f>[1]FINAL!CS29</f>
        <v>0</v>
      </c>
      <c r="CS21" s="273">
        <f>[1]FINAL!CT29</f>
        <v>0</v>
      </c>
      <c r="CT21" s="273">
        <f>[1]FINAL!CU29</f>
        <v>0</v>
      </c>
      <c r="CU21" s="273">
        <f>[1]FINAL!CV29</f>
        <v>0</v>
      </c>
      <c r="CV21" s="273">
        <f>[1]FINAL!CW29</f>
        <v>0</v>
      </c>
      <c r="CW21" s="273">
        <f>[1]FINAL!CX29</f>
        <v>0</v>
      </c>
      <c r="CX21" s="273">
        <f>[1]FINAL!CY29</f>
        <v>0</v>
      </c>
      <c r="CY21" s="273">
        <f>[1]FINAL!CZ29</f>
        <v>0</v>
      </c>
      <c r="CZ21" s="273">
        <f>[1]FINAL!DA29</f>
        <v>0</v>
      </c>
      <c r="DA21" s="273">
        <f>[1]FINAL!DB29</f>
        <v>0</v>
      </c>
      <c r="DB21" s="273">
        <f>[1]FINAL!DC29</f>
        <v>0</v>
      </c>
      <c r="DC21" s="88"/>
    </row>
    <row r="22" spans="1:107" x14ac:dyDescent="0.35">
      <c r="A22" s="27" t="s">
        <v>929</v>
      </c>
      <c r="B22" s="15" t="s">
        <v>897</v>
      </c>
      <c r="C22" s="273">
        <f>[1]FINAL!D30</f>
        <v>0</v>
      </c>
      <c r="D22" s="273">
        <f>[1]FINAL!E30</f>
        <v>0</v>
      </c>
      <c r="E22" s="273">
        <f>[1]FINAL!F30</f>
        <v>0</v>
      </c>
      <c r="F22" s="273">
        <f>[1]FINAL!G30</f>
        <v>0</v>
      </c>
      <c r="G22" s="273">
        <f>[1]FINAL!H30</f>
        <v>0</v>
      </c>
      <c r="H22" s="273">
        <f>[1]FINAL!I30</f>
        <v>0</v>
      </c>
      <c r="I22" s="273">
        <f>[1]FINAL!J30</f>
        <v>0</v>
      </c>
      <c r="J22" s="273">
        <f>[1]FINAL!K30</f>
        <v>0</v>
      </c>
      <c r="K22" s="273">
        <f>[1]FINAL!L30</f>
        <v>0</v>
      </c>
      <c r="L22" s="273">
        <f>[1]FINAL!M30</f>
        <v>0</v>
      </c>
      <c r="M22" s="273">
        <f>[1]FINAL!N30</f>
        <v>0</v>
      </c>
      <c r="N22" s="273">
        <f>[1]FINAL!O30</f>
        <v>0</v>
      </c>
      <c r="O22" s="273">
        <f>[1]FINAL!P30</f>
        <v>0</v>
      </c>
      <c r="P22" s="273">
        <f>[1]FINAL!Q30</f>
        <v>2.7074238758062947E-3</v>
      </c>
      <c r="Q22" s="273">
        <f>[1]FINAL!R30</f>
        <v>0</v>
      </c>
      <c r="R22" s="273">
        <f>[1]FINAL!S30</f>
        <v>0</v>
      </c>
      <c r="S22" s="273">
        <f>[1]FINAL!T30</f>
        <v>0</v>
      </c>
      <c r="T22" s="273">
        <f>[1]FINAL!U30</f>
        <v>0</v>
      </c>
      <c r="U22" s="273">
        <f>[1]FINAL!V30</f>
        <v>0</v>
      </c>
      <c r="V22" s="273">
        <f>[1]FINAL!W30</f>
        <v>0</v>
      </c>
      <c r="W22" s="273">
        <f>[1]FINAL!X30</f>
        <v>0</v>
      </c>
      <c r="X22" s="273">
        <f>[1]FINAL!Y30</f>
        <v>0</v>
      </c>
      <c r="Y22" s="273">
        <f>[1]FINAL!Z30</f>
        <v>0</v>
      </c>
      <c r="Z22" s="273">
        <f>[1]FINAL!AA30</f>
        <v>0</v>
      </c>
      <c r="AA22" s="273">
        <f>[1]FINAL!AB30</f>
        <v>0</v>
      </c>
      <c r="AB22" s="273">
        <f>[1]FINAL!AC30</f>
        <v>0</v>
      </c>
      <c r="AC22" s="273">
        <f>[1]FINAL!AD30</f>
        <v>0</v>
      </c>
      <c r="AD22" s="273">
        <f>[1]FINAL!AE30</f>
        <v>0</v>
      </c>
      <c r="AE22" s="273">
        <f>[1]FINAL!AF30</f>
        <v>0</v>
      </c>
      <c r="AF22" s="273">
        <f>[1]FINAL!AG30</f>
        <v>0</v>
      </c>
      <c r="AG22" s="273">
        <f>[1]FINAL!AH30</f>
        <v>0</v>
      </c>
      <c r="AH22" s="273">
        <f>[1]FINAL!AI30</f>
        <v>0</v>
      </c>
      <c r="AI22" s="273">
        <f>[1]FINAL!AJ30</f>
        <v>0</v>
      </c>
      <c r="AJ22" s="273">
        <f>[1]FINAL!AK30</f>
        <v>0</v>
      </c>
      <c r="AK22" s="273">
        <f>[1]FINAL!AL30</f>
        <v>0</v>
      </c>
      <c r="AL22" s="273">
        <f>[1]FINAL!AM30</f>
        <v>0</v>
      </c>
      <c r="AM22" s="273">
        <f>[1]FINAL!AN30</f>
        <v>0</v>
      </c>
      <c r="AN22" s="273">
        <f>[1]FINAL!AO30</f>
        <v>0</v>
      </c>
      <c r="AO22" s="273">
        <f>[1]FINAL!AP30</f>
        <v>0</v>
      </c>
      <c r="AP22" s="273">
        <f>[1]FINAL!AQ30</f>
        <v>0</v>
      </c>
      <c r="AQ22" s="273">
        <f>[1]FINAL!AR30</f>
        <v>0</v>
      </c>
      <c r="AR22" s="273">
        <f>[1]FINAL!AS30</f>
        <v>0</v>
      </c>
      <c r="AS22" s="273">
        <f>[1]FINAL!AT30</f>
        <v>6.3296868235231715E-2</v>
      </c>
      <c r="AT22" s="273">
        <f>[1]FINAL!AU30</f>
        <v>0</v>
      </c>
      <c r="AU22" s="273">
        <f>[1]FINAL!AV30</f>
        <v>0</v>
      </c>
      <c r="AV22" s="273">
        <f>[1]FINAL!AW30</f>
        <v>0</v>
      </c>
      <c r="AW22" s="273">
        <f>[1]FINAL!AX30</f>
        <v>0</v>
      </c>
      <c r="AX22" s="273">
        <f>[1]FINAL!AY30</f>
        <v>0</v>
      </c>
      <c r="AY22" s="273">
        <f>[1]FINAL!AZ30</f>
        <v>0</v>
      </c>
      <c r="AZ22" s="273">
        <f>[1]FINAL!BA30</f>
        <v>0</v>
      </c>
      <c r="BA22" s="273">
        <f>[1]FINAL!BB30</f>
        <v>2.3948260361583752E-2</v>
      </c>
      <c r="BB22" s="273">
        <f>[1]FINAL!BC30</f>
        <v>0</v>
      </c>
      <c r="BC22" s="273">
        <f>[1]FINAL!BD30</f>
        <v>0</v>
      </c>
      <c r="BD22" s="273">
        <f>[1]FINAL!BE30</f>
        <v>2.0491382050547127E-4</v>
      </c>
      <c r="BE22" s="273">
        <f>[1]FINAL!BF30</f>
        <v>0</v>
      </c>
      <c r="BF22" s="273">
        <f>[1]FINAL!BG30</f>
        <v>0</v>
      </c>
      <c r="BG22" s="273">
        <f>[1]FINAL!BH30</f>
        <v>0</v>
      </c>
      <c r="BH22" s="273">
        <f>[1]FINAL!BI30</f>
        <v>0</v>
      </c>
      <c r="BI22" s="273">
        <f>[1]FINAL!BJ30</f>
        <v>0</v>
      </c>
      <c r="BJ22" s="273">
        <f>[1]FINAL!BK30</f>
        <v>1.5748137737160676E-3</v>
      </c>
      <c r="BK22" s="273">
        <f>[1]FINAL!BL30</f>
        <v>0</v>
      </c>
      <c r="BL22" s="273">
        <f>[1]FINAL!BM30</f>
        <v>0</v>
      </c>
      <c r="BM22" s="273">
        <f>[1]FINAL!BN30</f>
        <v>0</v>
      </c>
      <c r="BN22" s="273">
        <f>[1]FINAL!BO30</f>
        <v>0</v>
      </c>
      <c r="BO22" s="273">
        <f>[1]FINAL!BP30</f>
        <v>0</v>
      </c>
      <c r="BP22" s="273">
        <f>[1]FINAL!BQ30</f>
        <v>0</v>
      </c>
      <c r="BQ22" s="273">
        <f>[1]FINAL!BR30</f>
        <v>0</v>
      </c>
      <c r="BR22" s="273">
        <f>[1]FINAL!BS30</f>
        <v>0</v>
      </c>
      <c r="BS22" s="273">
        <f>[1]FINAL!BT30</f>
        <v>0</v>
      </c>
      <c r="BT22" s="273">
        <f>[1]FINAL!BU30</f>
        <v>0</v>
      </c>
      <c r="BU22" s="273">
        <f>[1]FINAL!BV30</f>
        <v>0</v>
      </c>
      <c r="BV22" s="273">
        <f>[1]FINAL!BW30</f>
        <v>0</v>
      </c>
      <c r="BW22" s="273">
        <f>[1]FINAL!BX30</f>
        <v>0</v>
      </c>
      <c r="BX22" s="273">
        <f>[1]FINAL!BY30</f>
        <v>0</v>
      </c>
      <c r="BY22" s="273">
        <f>[1]FINAL!BZ30</f>
        <v>0</v>
      </c>
      <c r="BZ22" s="273">
        <f>[1]FINAL!CA30</f>
        <v>0</v>
      </c>
      <c r="CA22" s="273">
        <f>[1]FINAL!CB30</f>
        <v>0</v>
      </c>
      <c r="CB22" s="273">
        <f>[1]FINAL!CC30</f>
        <v>0</v>
      </c>
      <c r="CC22" s="273">
        <f>[1]FINAL!CD30</f>
        <v>0</v>
      </c>
      <c r="CD22" s="273">
        <f>[1]FINAL!CE30</f>
        <v>0</v>
      </c>
      <c r="CE22" s="273">
        <f>[1]FINAL!CF30</f>
        <v>0</v>
      </c>
      <c r="CF22" s="273">
        <f>[1]FINAL!CG30</f>
        <v>3.2897821259595104E-3</v>
      </c>
      <c r="CG22" s="273">
        <f>[1]FINAL!CH30</f>
        <v>0</v>
      </c>
      <c r="CH22" s="273">
        <f>[1]FINAL!CI30</f>
        <v>0</v>
      </c>
      <c r="CI22" s="273">
        <f>[1]FINAL!CJ30</f>
        <v>0</v>
      </c>
      <c r="CJ22" s="273">
        <f>[1]FINAL!CK30</f>
        <v>0</v>
      </c>
      <c r="CK22" s="273">
        <f>[1]FINAL!CL30</f>
        <v>0</v>
      </c>
      <c r="CL22" s="273">
        <f>[1]FINAL!CM30</f>
        <v>0</v>
      </c>
      <c r="CM22" s="273">
        <f>[1]FINAL!CN30</f>
        <v>0</v>
      </c>
      <c r="CN22" s="273">
        <f>[1]FINAL!CO30</f>
        <v>0</v>
      </c>
      <c r="CO22" s="273">
        <f>[1]FINAL!CP30</f>
        <v>0</v>
      </c>
      <c r="CP22" s="273">
        <f>[1]FINAL!CQ30</f>
        <v>0</v>
      </c>
      <c r="CQ22" s="273">
        <f>[1]FINAL!CR30</f>
        <v>0</v>
      </c>
      <c r="CR22" s="273">
        <f>[1]FINAL!CS30</f>
        <v>0</v>
      </c>
      <c r="CS22" s="273">
        <f>[1]FINAL!CT30</f>
        <v>0</v>
      </c>
      <c r="CT22" s="273">
        <f>[1]FINAL!CU30</f>
        <v>0</v>
      </c>
      <c r="CU22" s="273">
        <f>[1]FINAL!CV30</f>
        <v>0</v>
      </c>
      <c r="CV22" s="273">
        <f>[1]FINAL!CW30</f>
        <v>0</v>
      </c>
      <c r="CW22" s="273">
        <f>[1]FINAL!CX30</f>
        <v>0</v>
      </c>
      <c r="CX22" s="273">
        <f>[1]FINAL!CY30</f>
        <v>0</v>
      </c>
      <c r="CY22" s="273">
        <f>[1]FINAL!CZ30</f>
        <v>0</v>
      </c>
      <c r="CZ22" s="273">
        <f>[1]FINAL!DA30</f>
        <v>0</v>
      </c>
      <c r="DA22" s="273">
        <f>[1]FINAL!DB30</f>
        <v>0</v>
      </c>
      <c r="DB22" s="273">
        <f>[1]FINAL!DC30</f>
        <v>0</v>
      </c>
      <c r="DC22" s="88"/>
    </row>
    <row r="23" spans="1:107" x14ac:dyDescent="0.35">
      <c r="A23" s="27" t="s">
        <v>930</v>
      </c>
      <c r="B23" s="15" t="s">
        <v>898</v>
      </c>
      <c r="C23" s="273">
        <f>[1]FINAL!D31</f>
        <v>0</v>
      </c>
      <c r="D23" s="273">
        <f>[1]FINAL!E31</f>
        <v>0</v>
      </c>
      <c r="E23" s="273">
        <f>[1]FINAL!F31</f>
        <v>0</v>
      </c>
      <c r="F23" s="273">
        <f>[1]FINAL!G31</f>
        <v>0</v>
      </c>
      <c r="G23" s="273">
        <f>[1]FINAL!H31</f>
        <v>0</v>
      </c>
      <c r="H23" s="273">
        <f>[1]FINAL!I31</f>
        <v>0</v>
      </c>
      <c r="I23" s="273">
        <f>[1]FINAL!J31</f>
        <v>0</v>
      </c>
      <c r="J23" s="273">
        <f>[1]FINAL!K31</f>
        <v>0</v>
      </c>
      <c r="K23" s="273">
        <f>[1]FINAL!L31</f>
        <v>0</v>
      </c>
      <c r="L23" s="273">
        <f>[1]FINAL!M31</f>
        <v>0</v>
      </c>
      <c r="M23" s="273">
        <f>[1]FINAL!N31</f>
        <v>0</v>
      </c>
      <c r="N23" s="273">
        <f>[1]FINAL!O31</f>
        <v>0</v>
      </c>
      <c r="O23" s="273">
        <f>[1]FINAL!P31</f>
        <v>0</v>
      </c>
      <c r="P23" s="273">
        <f>[1]FINAL!Q31</f>
        <v>0</v>
      </c>
      <c r="Q23" s="273">
        <f>[1]FINAL!R31</f>
        <v>2.7074238758062947E-3</v>
      </c>
      <c r="R23" s="273">
        <f>[1]FINAL!S31</f>
        <v>0</v>
      </c>
      <c r="S23" s="273">
        <f>[1]FINAL!T31</f>
        <v>0</v>
      </c>
      <c r="T23" s="273">
        <f>[1]FINAL!U31</f>
        <v>0</v>
      </c>
      <c r="U23" s="273">
        <f>[1]FINAL!V31</f>
        <v>0</v>
      </c>
      <c r="V23" s="273">
        <f>[1]FINAL!W31</f>
        <v>0</v>
      </c>
      <c r="W23" s="273">
        <f>[1]FINAL!X31</f>
        <v>0</v>
      </c>
      <c r="X23" s="273">
        <f>[1]FINAL!Y31</f>
        <v>0</v>
      </c>
      <c r="Y23" s="273">
        <f>[1]FINAL!Z31</f>
        <v>0</v>
      </c>
      <c r="Z23" s="273">
        <f>[1]FINAL!AA31</f>
        <v>0</v>
      </c>
      <c r="AA23" s="273">
        <f>[1]FINAL!AB31</f>
        <v>0</v>
      </c>
      <c r="AB23" s="273">
        <f>[1]FINAL!AC31</f>
        <v>0</v>
      </c>
      <c r="AC23" s="273">
        <f>[1]FINAL!AD31</f>
        <v>0</v>
      </c>
      <c r="AD23" s="273">
        <f>[1]FINAL!AE31</f>
        <v>0</v>
      </c>
      <c r="AE23" s="273">
        <f>[1]FINAL!AF31</f>
        <v>0</v>
      </c>
      <c r="AF23" s="273">
        <f>[1]FINAL!AG31</f>
        <v>0</v>
      </c>
      <c r="AG23" s="273">
        <f>[1]FINAL!AH31</f>
        <v>0</v>
      </c>
      <c r="AH23" s="273">
        <f>[1]FINAL!AI31</f>
        <v>0</v>
      </c>
      <c r="AI23" s="273">
        <f>[1]FINAL!AJ31</f>
        <v>0</v>
      </c>
      <c r="AJ23" s="273">
        <f>[1]FINAL!AK31</f>
        <v>0</v>
      </c>
      <c r="AK23" s="273">
        <f>[1]FINAL!AL31</f>
        <v>0</v>
      </c>
      <c r="AL23" s="273">
        <f>[1]FINAL!AM31</f>
        <v>0</v>
      </c>
      <c r="AM23" s="273">
        <f>[1]FINAL!AN31</f>
        <v>0</v>
      </c>
      <c r="AN23" s="273">
        <f>[1]FINAL!AO31</f>
        <v>0</v>
      </c>
      <c r="AO23" s="273">
        <f>[1]FINAL!AP31</f>
        <v>0</v>
      </c>
      <c r="AP23" s="273">
        <f>[1]FINAL!AQ31</f>
        <v>0</v>
      </c>
      <c r="AQ23" s="273">
        <f>[1]FINAL!AR31</f>
        <v>0</v>
      </c>
      <c r="AR23" s="273">
        <f>[1]FINAL!AS31</f>
        <v>0</v>
      </c>
      <c r="AS23" s="273">
        <f>[1]FINAL!AT31</f>
        <v>7.3397825564473053E-3</v>
      </c>
      <c r="AT23" s="273">
        <f>[1]FINAL!AU31</f>
        <v>0</v>
      </c>
      <c r="AU23" s="273">
        <f>[1]FINAL!AV31</f>
        <v>0</v>
      </c>
      <c r="AV23" s="273">
        <f>[1]FINAL!AW31</f>
        <v>0</v>
      </c>
      <c r="AW23" s="273">
        <f>[1]FINAL!AX31</f>
        <v>0</v>
      </c>
      <c r="AX23" s="273">
        <f>[1]FINAL!AY31</f>
        <v>0</v>
      </c>
      <c r="AY23" s="273">
        <f>[1]FINAL!AZ31</f>
        <v>0</v>
      </c>
      <c r="AZ23" s="273">
        <f>[1]FINAL!BA31</f>
        <v>0</v>
      </c>
      <c r="BA23" s="273">
        <f>[1]FINAL!BB31</f>
        <v>2.7769940055481705E-3</v>
      </c>
      <c r="BB23" s="273">
        <f>[1]FINAL!BC31</f>
        <v>0</v>
      </c>
      <c r="BC23" s="273">
        <f>[1]FINAL!BD31</f>
        <v>0</v>
      </c>
      <c r="BD23" s="273">
        <f>[1]FINAL!BE31</f>
        <v>2.3761410749922019E-5</v>
      </c>
      <c r="BE23" s="273">
        <f>[1]FINAL!BF31</f>
        <v>0</v>
      </c>
      <c r="BF23" s="273">
        <f>[1]FINAL!BG31</f>
        <v>0</v>
      </c>
      <c r="BG23" s="273">
        <f>[1]FINAL!BH31</f>
        <v>0</v>
      </c>
      <c r="BH23" s="273">
        <f>[1]FINAL!BI31</f>
        <v>0</v>
      </c>
      <c r="BI23" s="273">
        <f>[1]FINAL!BJ31</f>
        <v>0</v>
      </c>
      <c r="BJ23" s="273">
        <f>[1]FINAL!BK31</f>
        <v>1.8261236279523222E-4</v>
      </c>
      <c r="BK23" s="273">
        <f>[1]FINAL!BL31</f>
        <v>0</v>
      </c>
      <c r="BL23" s="273">
        <f>[1]FINAL!BM31</f>
        <v>0</v>
      </c>
      <c r="BM23" s="273">
        <f>[1]FINAL!BN31</f>
        <v>0</v>
      </c>
      <c r="BN23" s="273">
        <f>[1]FINAL!BO31</f>
        <v>0</v>
      </c>
      <c r="BO23" s="273">
        <f>[1]FINAL!BP31</f>
        <v>0</v>
      </c>
      <c r="BP23" s="273">
        <f>[1]FINAL!BQ31</f>
        <v>0</v>
      </c>
      <c r="BQ23" s="273">
        <f>[1]FINAL!BR31</f>
        <v>0</v>
      </c>
      <c r="BR23" s="273">
        <f>[1]FINAL!BS31</f>
        <v>0</v>
      </c>
      <c r="BS23" s="273">
        <f>[1]FINAL!BT31</f>
        <v>0</v>
      </c>
      <c r="BT23" s="273">
        <f>[1]FINAL!BU31</f>
        <v>0</v>
      </c>
      <c r="BU23" s="273">
        <f>[1]FINAL!BV31</f>
        <v>0</v>
      </c>
      <c r="BV23" s="273">
        <f>[1]FINAL!BW31</f>
        <v>0</v>
      </c>
      <c r="BW23" s="273">
        <f>[1]FINAL!BX31</f>
        <v>0</v>
      </c>
      <c r="BX23" s="273">
        <f>[1]FINAL!BY31</f>
        <v>0</v>
      </c>
      <c r="BY23" s="273">
        <f>[1]FINAL!BZ31</f>
        <v>0</v>
      </c>
      <c r="BZ23" s="273">
        <f>[1]FINAL!CA31</f>
        <v>0</v>
      </c>
      <c r="CA23" s="273">
        <f>[1]FINAL!CB31</f>
        <v>0</v>
      </c>
      <c r="CB23" s="273">
        <f>[1]FINAL!CC31</f>
        <v>0</v>
      </c>
      <c r="CC23" s="273">
        <f>[1]FINAL!CD31</f>
        <v>0</v>
      </c>
      <c r="CD23" s="273">
        <f>[1]FINAL!CE31</f>
        <v>0</v>
      </c>
      <c r="CE23" s="273">
        <f>[1]FINAL!CF31</f>
        <v>0</v>
      </c>
      <c r="CF23" s="273">
        <f>[1]FINAL!CG31</f>
        <v>3.8147677974989709E-4</v>
      </c>
      <c r="CG23" s="273">
        <f>[1]FINAL!CH31</f>
        <v>0</v>
      </c>
      <c r="CH23" s="273">
        <f>[1]FINAL!CI31</f>
        <v>0</v>
      </c>
      <c r="CI23" s="273">
        <f>[1]FINAL!CJ31</f>
        <v>0</v>
      </c>
      <c r="CJ23" s="273">
        <f>[1]FINAL!CK31</f>
        <v>0</v>
      </c>
      <c r="CK23" s="273">
        <f>[1]FINAL!CL31</f>
        <v>0</v>
      </c>
      <c r="CL23" s="273">
        <f>[1]FINAL!CM31</f>
        <v>0</v>
      </c>
      <c r="CM23" s="273">
        <f>[1]FINAL!CN31</f>
        <v>0</v>
      </c>
      <c r="CN23" s="273">
        <f>[1]FINAL!CO31</f>
        <v>0</v>
      </c>
      <c r="CO23" s="273">
        <f>[1]FINAL!CP31</f>
        <v>0</v>
      </c>
      <c r="CP23" s="273">
        <f>[1]FINAL!CQ31</f>
        <v>0</v>
      </c>
      <c r="CQ23" s="273">
        <f>[1]FINAL!CR31</f>
        <v>0</v>
      </c>
      <c r="CR23" s="273">
        <f>[1]FINAL!CS31</f>
        <v>0</v>
      </c>
      <c r="CS23" s="273">
        <f>[1]FINAL!CT31</f>
        <v>0</v>
      </c>
      <c r="CT23" s="273">
        <f>[1]FINAL!CU31</f>
        <v>0</v>
      </c>
      <c r="CU23" s="273">
        <f>[1]FINAL!CV31</f>
        <v>0</v>
      </c>
      <c r="CV23" s="273">
        <f>[1]FINAL!CW31</f>
        <v>0</v>
      </c>
      <c r="CW23" s="273">
        <f>[1]FINAL!CX31</f>
        <v>0</v>
      </c>
      <c r="CX23" s="273">
        <f>[1]FINAL!CY31</f>
        <v>0</v>
      </c>
      <c r="CY23" s="273">
        <f>[1]FINAL!CZ31</f>
        <v>0</v>
      </c>
      <c r="CZ23" s="273">
        <f>[1]FINAL!DA31</f>
        <v>0</v>
      </c>
      <c r="DA23" s="273">
        <f>[1]FINAL!DB31</f>
        <v>0</v>
      </c>
      <c r="DB23" s="273">
        <f>[1]FINAL!DC31</f>
        <v>0</v>
      </c>
      <c r="DC23" s="88"/>
    </row>
    <row r="24" spans="1:107" x14ac:dyDescent="0.35">
      <c r="A24" s="27" t="s">
        <v>931</v>
      </c>
      <c r="B24" s="15" t="s">
        <v>65</v>
      </c>
      <c r="C24" s="273">
        <f>[1]FINAL!D32</f>
        <v>0</v>
      </c>
      <c r="D24" s="273">
        <f>[1]FINAL!E32</f>
        <v>0</v>
      </c>
      <c r="E24" s="273">
        <f>[1]FINAL!F32</f>
        <v>0</v>
      </c>
      <c r="F24" s="273">
        <f>[1]FINAL!G32</f>
        <v>0</v>
      </c>
      <c r="G24" s="273">
        <f>[1]FINAL!H32</f>
        <v>0</v>
      </c>
      <c r="H24" s="273">
        <f>[1]FINAL!I32</f>
        <v>0</v>
      </c>
      <c r="I24" s="273">
        <f>[1]FINAL!J32</f>
        <v>0</v>
      </c>
      <c r="J24" s="273">
        <f>[1]FINAL!K32</f>
        <v>0</v>
      </c>
      <c r="K24" s="273">
        <f>[1]FINAL!L32</f>
        <v>0</v>
      </c>
      <c r="L24" s="273">
        <f>[1]FINAL!M32</f>
        <v>0</v>
      </c>
      <c r="M24" s="273">
        <f>[1]FINAL!N32</f>
        <v>0</v>
      </c>
      <c r="N24" s="273">
        <f>[1]FINAL!O32</f>
        <v>0</v>
      </c>
      <c r="O24" s="273">
        <f>[1]FINAL!P32</f>
        <v>0</v>
      </c>
      <c r="P24" s="273">
        <f>[1]FINAL!Q32</f>
        <v>0</v>
      </c>
      <c r="Q24" s="273">
        <f>[1]FINAL!R32</f>
        <v>0</v>
      </c>
      <c r="R24" s="273">
        <f>[1]FINAL!S32</f>
        <v>2.7074238758062947E-3</v>
      </c>
      <c r="S24" s="273">
        <f>[1]FINAL!T32</f>
        <v>0</v>
      </c>
      <c r="T24" s="273">
        <f>[1]FINAL!U32</f>
        <v>0</v>
      </c>
      <c r="U24" s="273">
        <f>[1]FINAL!V32</f>
        <v>0</v>
      </c>
      <c r="V24" s="273">
        <f>[1]FINAL!W32</f>
        <v>0</v>
      </c>
      <c r="W24" s="273">
        <f>[1]FINAL!X32</f>
        <v>0</v>
      </c>
      <c r="X24" s="273">
        <f>[1]FINAL!Y32</f>
        <v>0</v>
      </c>
      <c r="Y24" s="273">
        <f>[1]FINAL!Z32</f>
        <v>0</v>
      </c>
      <c r="Z24" s="273">
        <f>[1]FINAL!AA32</f>
        <v>0</v>
      </c>
      <c r="AA24" s="273">
        <f>[1]FINAL!AB32</f>
        <v>0</v>
      </c>
      <c r="AB24" s="273">
        <f>[1]FINAL!AC32</f>
        <v>0</v>
      </c>
      <c r="AC24" s="273">
        <f>[1]FINAL!AD32</f>
        <v>0</v>
      </c>
      <c r="AD24" s="273">
        <f>[1]FINAL!AE32</f>
        <v>0</v>
      </c>
      <c r="AE24" s="273">
        <f>[1]FINAL!AF32</f>
        <v>0</v>
      </c>
      <c r="AF24" s="273">
        <f>[1]FINAL!AG32</f>
        <v>0</v>
      </c>
      <c r="AG24" s="273">
        <f>[1]FINAL!AH32</f>
        <v>0</v>
      </c>
      <c r="AH24" s="273">
        <f>[1]FINAL!AI32</f>
        <v>0</v>
      </c>
      <c r="AI24" s="273">
        <f>[1]FINAL!AJ32</f>
        <v>0</v>
      </c>
      <c r="AJ24" s="273">
        <f>[1]FINAL!AK32</f>
        <v>0</v>
      </c>
      <c r="AK24" s="273">
        <f>[1]FINAL!AL32</f>
        <v>0</v>
      </c>
      <c r="AL24" s="273">
        <f>[1]FINAL!AM32</f>
        <v>0</v>
      </c>
      <c r="AM24" s="273">
        <f>[1]FINAL!AN32</f>
        <v>0</v>
      </c>
      <c r="AN24" s="273">
        <f>[1]FINAL!AO32</f>
        <v>0</v>
      </c>
      <c r="AO24" s="273">
        <f>[1]FINAL!AP32</f>
        <v>0</v>
      </c>
      <c r="AP24" s="273">
        <f>[1]FINAL!AQ32</f>
        <v>0</v>
      </c>
      <c r="AQ24" s="273">
        <f>[1]FINAL!AR32</f>
        <v>0</v>
      </c>
      <c r="AR24" s="273">
        <f>[1]FINAL!AS32</f>
        <v>0</v>
      </c>
      <c r="AS24" s="273">
        <f>[1]FINAL!AT32</f>
        <v>1.4092543964638705E-2</v>
      </c>
      <c r="AT24" s="273">
        <f>[1]FINAL!AU32</f>
        <v>0</v>
      </c>
      <c r="AU24" s="273">
        <f>[1]FINAL!AV32</f>
        <v>0</v>
      </c>
      <c r="AV24" s="273">
        <f>[1]FINAL!AW32</f>
        <v>0</v>
      </c>
      <c r="AW24" s="273">
        <f>[1]FINAL!AX32</f>
        <v>0</v>
      </c>
      <c r="AX24" s="273">
        <f>[1]FINAL!AY32</f>
        <v>0</v>
      </c>
      <c r="AY24" s="273">
        <f>[1]FINAL!AZ32</f>
        <v>0</v>
      </c>
      <c r="AZ24" s="273">
        <f>[1]FINAL!BA32</f>
        <v>0</v>
      </c>
      <c r="BA24" s="273">
        <f>[1]FINAL!BB32</f>
        <v>5.3318895773485026E-3</v>
      </c>
      <c r="BB24" s="273">
        <f>[1]FINAL!BC32</f>
        <v>0</v>
      </c>
      <c r="BC24" s="273">
        <f>[1]FINAL!BD32</f>
        <v>0</v>
      </c>
      <c r="BD24" s="273">
        <f>[1]FINAL!BE32</f>
        <v>4.562243132951848E-5</v>
      </c>
      <c r="BE24" s="273">
        <f>[1]FINAL!BF32</f>
        <v>0</v>
      </c>
      <c r="BF24" s="273">
        <f>[1]FINAL!BG32</f>
        <v>0</v>
      </c>
      <c r="BG24" s="273">
        <f>[1]FINAL!BH32</f>
        <v>0</v>
      </c>
      <c r="BH24" s="273">
        <f>[1]FINAL!BI32</f>
        <v>0</v>
      </c>
      <c r="BI24" s="273">
        <f>[1]FINAL!BJ32</f>
        <v>0</v>
      </c>
      <c r="BJ24" s="273">
        <f>[1]FINAL!BK32</f>
        <v>3.506197535671968E-4</v>
      </c>
      <c r="BK24" s="273">
        <f>[1]FINAL!BL32</f>
        <v>0</v>
      </c>
      <c r="BL24" s="273">
        <f>[1]FINAL!BM32</f>
        <v>0</v>
      </c>
      <c r="BM24" s="273">
        <f>[1]FINAL!BN32</f>
        <v>0</v>
      </c>
      <c r="BN24" s="273">
        <f>[1]FINAL!BO32</f>
        <v>0</v>
      </c>
      <c r="BO24" s="273">
        <f>[1]FINAL!BP32</f>
        <v>0</v>
      </c>
      <c r="BP24" s="273">
        <f>[1]FINAL!BQ32</f>
        <v>0</v>
      </c>
      <c r="BQ24" s="273">
        <f>[1]FINAL!BR32</f>
        <v>0</v>
      </c>
      <c r="BR24" s="273">
        <f>[1]FINAL!BS32</f>
        <v>0</v>
      </c>
      <c r="BS24" s="273">
        <f>[1]FINAL!BT32</f>
        <v>0</v>
      </c>
      <c r="BT24" s="273">
        <f>[1]FINAL!BU32</f>
        <v>0</v>
      </c>
      <c r="BU24" s="273">
        <f>[1]FINAL!BV32</f>
        <v>0</v>
      </c>
      <c r="BV24" s="273">
        <f>[1]FINAL!BW32</f>
        <v>0</v>
      </c>
      <c r="BW24" s="273">
        <f>[1]FINAL!BX32</f>
        <v>0</v>
      </c>
      <c r="BX24" s="273">
        <f>[1]FINAL!BY32</f>
        <v>0</v>
      </c>
      <c r="BY24" s="273">
        <f>[1]FINAL!BZ32</f>
        <v>0</v>
      </c>
      <c r="BZ24" s="273">
        <f>[1]FINAL!CA32</f>
        <v>0</v>
      </c>
      <c r="CA24" s="273">
        <f>[1]FINAL!CB32</f>
        <v>0</v>
      </c>
      <c r="CB24" s="273">
        <f>[1]FINAL!CC32</f>
        <v>0</v>
      </c>
      <c r="CC24" s="273">
        <f>[1]FINAL!CD32</f>
        <v>0</v>
      </c>
      <c r="CD24" s="273">
        <f>[1]FINAL!CE32</f>
        <v>0</v>
      </c>
      <c r="CE24" s="273">
        <f>[1]FINAL!CF32</f>
        <v>0</v>
      </c>
      <c r="CF24" s="273">
        <f>[1]FINAL!CG32</f>
        <v>7.3244380862372185E-4</v>
      </c>
      <c r="CG24" s="273">
        <f>[1]FINAL!CH32</f>
        <v>0</v>
      </c>
      <c r="CH24" s="273">
        <f>[1]FINAL!CI32</f>
        <v>0</v>
      </c>
      <c r="CI24" s="273">
        <f>[1]FINAL!CJ32</f>
        <v>0</v>
      </c>
      <c r="CJ24" s="273">
        <f>[1]FINAL!CK32</f>
        <v>0</v>
      </c>
      <c r="CK24" s="273">
        <f>[1]FINAL!CL32</f>
        <v>0</v>
      </c>
      <c r="CL24" s="273">
        <f>[1]FINAL!CM32</f>
        <v>0</v>
      </c>
      <c r="CM24" s="273">
        <f>[1]FINAL!CN32</f>
        <v>0</v>
      </c>
      <c r="CN24" s="273">
        <f>[1]FINAL!CO32</f>
        <v>0</v>
      </c>
      <c r="CO24" s="273">
        <f>[1]FINAL!CP32</f>
        <v>0</v>
      </c>
      <c r="CP24" s="273">
        <f>[1]FINAL!CQ32</f>
        <v>0</v>
      </c>
      <c r="CQ24" s="273">
        <f>[1]FINAL!CR32</f>
        <v>0</v>
      </c>
      <c r="CR24" s="273">
        <f>[1]FINAL!CS32</f>
        <v>0</v>
      </c>
      <c r="CS24" s="273">
        <f>[1]FINAL!CT32</f>
        <v>0</v>
      </c>
      <c r="CT24" s="273">
        <f>[1]FINAL!CU32</f>
        <v>0</v>
      </c>
      <c r="CU24" s="273">
        <f>[1]FINAL!CV32</f>
        <v>0</v>
      </c>
      <c r="CV24" s="273">
        <f>[1]FINAL!CW32</f>
        <v>0</v>
      </c>
      <c r="CW24" s="273">
        <f>[1]FINAL!CX32</f>
        <v>0</v>
      </c>
      <c r="CX24" s="273">
        <f>[1]FINAL!CY32</f>
        <v>0</v>
      </c>
      <c r="CY24" s="273">
        <f>[1]FINAL!CZ32</f>
        <v>0</v>
      </c>
      <c r="CZ24" s="273">
        <f>[1]FINAL!DA32</f>
        <v>0</v>
      </c>
      <c r="DA24" s="273">
        <f>[1]FINAL!DB32</f>
        <v>0</v>
      </c>
      <c r="DB24" s="273">
        <f>[1]FINAL!DC32</f>
        <v>0</v>
      </c>
      <c r="DC24" s="88"/>
    </row>
    <row r="25" spans="1:107" x14ac:dyDescent="0.35">
      <c r="A25" s="27" t="s">
        <v>932</v>
      </c>
      <c r="B25" s="15" t="s">
        <v>23</v>
      </c>
      <c r="C25" s="273">
        <f>[1]FINAL!D33</f>
        <v>0</v>
      </c>
      <c r="D25" s="273">
        <f>[1]FINAL!E33</f>
        <v>0</v>
      </c>
      <c r="E25" s="273">
        <f>[1]FINAL!F33</f>
        <v>0</v>
      </c>
      <c r="F25" s="273">
        <f>[1]FINAL!G33</f>
        <v>0</v>
      </c>
      <c r="G25" s="273">
        <f>[1]FINAL!H33</f>
        <v>0</v>
      </c>
      <c r="H25" s="273">
        <f>[1]FINAL!I33</f>
        <v>0</v>
      </c>
      <c r="I25" s="273">
        <f>[1]FINAL!J33</f>
        <v>0</v>
      </c>
      <c r="J25" s="273">
        <f>[1]FINAL!K33</f>
        <v>0</v>
      </c>
      <c r="K25" s="273">
        <f>[1]FINAL!L33</f>
        <v>0</v>
      </c>
      <c r="L25" s="273">
        <f>[1]FINAL!M33</f>
        <v>0</v>
      </c>
      <c r="M25" s="273">
        <f>[1]FINAL!N33</f>
        <v>0</v>
      </c>
      <c r="N25" s="273">
        <f>[1]FINAL!O33</f>
        <v>0</v>
      </c>
      <c r="O25" s="273">
        <f>[1]FINAL!P33</f>
        <v>0</v>
      </c>
      <c r="P25" s="273">
        <f>[1]FINAL!Q33</f>
        <v>0</v>
      </c>
      <c r="Q25" s="273">
        <f>[1]FINAL!R33</f>
        <v>0</v>
      </c>
      <c r="R25" s="273">
        <f>[1]FINAL!S33</f>
        <v>0</v>
      </c>
      <c r="S25" s="273">
        <f>[1]FINAL!T33</f>
        <v>0.11262177274991768</v>
      </c>
      <c r="T25" s="273">
        <f>[1]FINAL!U33</f>
        <v>0</v>
      </c>
      <c r="U25" s="273">
        <f>[1]FINAL!V33</f>
        <v>0</v>
      </c>
      <c r="V25" s="273">
        <f>[1]FINAL!W33</f>
        <v>0</v>
      </c>
      <c r="W25" s="273">
        <f>[1]FINAL!X33</f>
        <v>0</v>
      </c>
      <c r="X25" s="273">
        <f>[1]FINAL!Y33</f>
        <v>0</v>
      </c>
      <c r="Y25" s="273">
        <f>[1]FINAL!Z33</f>
        <v>0</v>
      </c>
      <c r="Z25" s="273">
        <f>[1]FINAL!AA33</f>
        <v>0</v>
      </c>
      <c r="AA25" s="273">
        <f>[1]FINAL!AB33</f>
        <v>0</v>
      </c>
      <c r="AB25" s="273">
        <f>[1]FINAL!AC33</f>
        <v>0</v>
      </c>
      <c r="AC25" s="273">
        <f>[1]FINAL!AD33</f>
        <v>0</v>
      </c>
      <c r="AD25" s="273">
        <f>[1]FINAL!AE33</f>
        <v>0</v>
      </c>
      <c r="AE25" s="273">
        <f>[1]FINAL!AF33</f>
        <v>0</v>
      </c>
      <c r="AF25" s="273">
        <f>[1]FINAL!AG33</f>
        <v>0</v>
      </c>
      <c r="AG25" s="273">
        <f>[1]FINAL!AH33</f>
        <v>0</v>
      </c>
      <c r="AH25" s="273">
        <f>[1]FINAL!AI33</f>
        <v>0</v>
      </c>
      <c r="AI25" s="273">
        <f>[1]FINAL!AJ33</f>
        <v>0</v>
      </c>
      <c r="AJ25" s="273">
        <f>[1]FINAL!AK33</f>
        <v>0</v>
      </c>
      <c r="AK25" s="273">
        <f>[1]FINAL!AL33</f>
        <v>0</v>
      </c>
      <c r="AL25" s="273">
        <f>[1]FINAL!AM33</f>
        <v>0</v>
      </c>
      <c r="AM25" s="273">
        <f>[1]FINAL!AN33</f>
        <v>0</v>
      </c>
      <c r="AN25" s="273">
        <f>[1]FINAL!AO33</f>
        <v>0</v>
      </c>
      <c r="AO25" s="273">
        <f>[1]FINAL!AP33</f>
        <v>0</v>
      </c>
      <c r="AP25" s="273">
        <f>[1]FINAL!AQ33</f>
        <v>0</v>
      </c>
      <c r="AQ25" s="273">
        <f>[1]FINAL!AR33</f>
        <v>0</v>
      </c>
      <c r="AR25" s="273">
        <f>[1]FINAL!AS33</f>
        <v>0</v>
      </c>
      <c r="AS25" s="273">
        <f>[1]FINAL!AT33</f>
        <v>3.9192546709186857E-2</v>
      </c>
      <c r="AT25" s="273">
        <f>[1]FINAL!AU33</f>
        <v>0.22902530139509777</v>
      </c>
      <c r="AU25" s="273">
        <f>[1]FINAL!AV33</f>
        <v>0</v>
      </c>
      <c r="AV25" s="273">
        <f>[1]FINAL!AW33</f>
        <v>1.8724990641174895E-2</v>
      </c>
      <c r="AW25" s="273">
        <f>[1]FINAL!AX33</f>
        <v>0</v>
      </c>
      <c r="AX25" s="273">
        <f>[1]FINAL!AY33</f>
        <v>0</v>
      </c>
      <c r="AY25" s="273">
        <f>[1]FINAL!AZ33</f>
        <v>8.0874249815806546E-3</v>
      </c>
      <c r="AZ25" s="273">
        <f>[1]FINAL!BA33</f>
        <v>0</v>
      </c>
      <c r="BA25" s="273">
        <f>[1]FINAL!BB33</f>
        <v>0</v>
      </c>
      <c r="BB25" s="273">
        <f>[1]FINAL!BC33</f>
        <v>0</v>
      </c>
      <c r="BC25" s="273">
        <f>[1]FINAL!BD33</f>
        <v>0</v>
      </c>
      <c r="BD25" s="273">
        <f>[1]FINAL!BE33</f>
        <v>6.99020462795944E-4</v>
      </c>
      <c r="BE25" s="273">
        <f>[1]FINAL!BF33</f>
        <v>0</v>
      </c>
      <c r="BF25" s="273">
        <f>[1]FINAL!BG33</f>
        <v>0</v>
      </c>
      <c r="BG25" s="273">
        <f>[1]FINAL!BH33</f>
        <v>0</v>
      </c>
      <c r="BH25" s="273">
        <f>[1]FINAL!BI33</f>
        <v>0</v>
      </c>
      <c r="BI25" s="273">
        <f>[1]FINAL!BJ33</f>
        <v>0</v>
      </c>
      <c r="BJ25" s="273">
        <f>[1]FINAL!BK33</f>
        <v>5.3658428300475437E-3</v>
      </c>
      <c r="BK25" s="273">
        <f>[1]FINAL!BL33</f>
        <v>0</v>
      </c>
      <c r="BL25" s="273">
        <f>[1]FINAL!BM33</f>
        <v>0</v>
      </c>
      <c r="BM25" s="273">
        <f>[1]FINAL!BN33</f>
        <v>0</v>
      </c>
      <c r="BN25" s="273">
        <f>[1]FINAL!BO33</f>
        <v>0</v>
      </c>
      <c r="BO25" s="273">
        <f>[1]FINAL!BP33</f>
        <v>0</v>
      </c>
      <c r="BP25" s="273">
        <f>[1]FINAL!BQ33</f>
        <v>0</v>
      </c>
      <c r="BQ25" s="273">
        <f>[1]FINAL!BR33</f>
        <v>0</v>
      </c>
      <c r="BR25" s="273">
        <f>[1]FINAL!BS33</f>
        <v>0</v>
      </c>
      <c r="BS25" s="273">
        <f>[1]FINAL!BT33</f>
        <v>0</v>
      </c>
      <c r="BT25" s="273">
        <f>[1]FINAL!BU33</f>
        <v>0</v>
      </c>
      <c r="BU25" s="273">
        <f>[1]FINAL!BV33</f>
        <v>0</v>
      </c>
      <c r="BV25" s="273">
        <f>[1]FINAL!BW33</f>
        <v>0</v>
      </c>
      <c r="BW25" s="273">
        <f>[1]FINAL!BX33</f>
        <v>0</v>
      </c>
      <c r="BX25" s="273">
        <f>[1]FINAL!BY33</f>
        <v>0</v>
      </c>
      <c r="BY25" s="273">
        <f>[1]FINAL!BZ33</f>
        <v>0</v>
      </c>
      <c r="BZ25" s="273">
        <f>[1]FINAL!CA33</f>
        <v>0</v>
      </c>
      <c r="CA25" s="273">
        <f>[1]FINAL!CB33</f>
        <v>0</v>
      </c>
      <c r="CB25" s="273">
        <f>[1]FINAL!CC33</f>
        <v>0</v>
      </c>
      <c r="CC25" s="273">
        <f>[1]FINAL!CD33</f>
        <v>0</v>
      </c>
      <c r="CD25" s="273">
        <f>[1]FINAL!CE33</f>
        <v>0</v>
      </c>
      <c r="CE25" s="273">
        <f>[1]FINAL!CF33</f>
        <v>0</v>
      </c>
      <c r="CF25" s="273">
        <f>[1]FINAL!CG33</f>
        <v>1.3262995179760864E-5</v>
      </c>
      <c r="CG25" s="273">
        <f>[1]FINAL!CH33</f>
        <v>0</v>
      </c>
      <c r="CH25" s="273">
        <f>[1]FINAL!CI33</f>
        <v>0</v>
      </c>
      <c r="CI25" s="273">
        <f>[1]FINAL!CJ33</f>
        <v>0</v>
      </c>
      <c r="CJ25" s="273">
        <f>[1]FINAL!CK33</f>
        <v>0</v>
      </c>
      <c r="CK25" s="273">
        <f>[1]FINAL!CL33</f>
        <v>0</v>
      </c>
      <c r="CL25" s="273">
        <f>[1]FINAL!CM33</f>
        <v>0</v>
      </c>
      <c r="CM25" s="273">
        <f>[1]FINAL!CN33</f>
        <v>0</v>
      </c>
      <c r="CN25" s="273">
        <f>[1]FINAL!CO33</f>
        <v>0</v>
      </c>
      <c r="CO25" s="273">
        <f>[1]FINAL!CP33</f>
        <v>0</v>
      </c>
      <c r="CP25" s="273">
        <f>[1]FINAL!CQ33</f>
        <v>0</v>
      </c>
      <c r="CQ25" s="273">
        <f>[1]FINAL!CR33</f>
        <v>0</v>
      </c>
      <c r="CR25" s="273">
        <f>[1]FINAL!CS33</f>
        <v>0</v>
      </c>
      <c r="CS25" s="273">
        <f>[1]FINAL!CT33</f>
        <v>0</v>
      </c>
      <c r="CT25" s="273">
        <f>[1]FINAL!CU33</f>
        <v>0</v>
      </c>
      <c r="CU25" s="273">
        <f>[1]FINAL!CV33</f>
        <v>0</v>
      </c>
      <c r="CV25" s="273">
        <f>[1]FINAL!CW33</f>
        <v>0</v>
      </c>
      <c r="CW25" s="273">
        <f>[1]FINAL!CX33</f>
        <v>0</v>
      </c>
      <c r="CX25" s="273">
        <f>[1]FINAL!CY33</f>
        <v>0</v>
      </c>
      <c r="CY25" s="273">
        <f>[1]FINAL!CZ33</f>
        <v>0</v>
      </c>
      <c r="CZ25" s="273">
        <f>[1]FINAL!DA33</f>
        <v>0</v>
      </c>
      <c r="DA25" s="273">
        <f>[1]FINAL!DB33</f>
        <v>0</v>
      </c>
      <c r="DB25" s="273">
        <f>[1]FINAL!DC33</f>
        <v>0</v>
      </c>
      <c r="DC25" s="88"/>
    </row>
    <row r="26" spans="1:107" x14ac:dyDescent="0.35">
      <c r="A26" s="27" t="s">
        <v>933</v>
      </c>
      <c r="B26" s="15" t="s">
        <v>899</v>
      </c>
      <c r="C26" s="273">
        <f>[1]FINAL!D34</f>
        <v>0</v>
      </c>
      <c r="D26" s="273">
        <f>[1]FINAL!E34</f>
        <v>0</v>
      </c>
      <c r="E26" s="273">
        <f>[1]FINAL!F34</f>
        <v>0</v>
      </c>
      <c r="F26" s="273">
        <f>[1]FINAL!G34</f>
        <v>0</v>
      </c>
      <c r="G26" s="273">
        <f>[1]FINAL!H34</f>
        <v>0</v>
      </c>
      <c r="H26" s="273">
        <f>[1]FINAL!I34</f>
        <v>0</v>
      </c>
      <c r="I26" s="273">
        <f>[1]FINAL!J34</f>
        <v>0</v>
      </c>
      <c r="J26" s="273">
        <f>[1]FINAL!K34</f>
        <v>0</v>
      </c>
      <c r="K26" s="273">
        <f>[1]FINAL!L34</f>
        <v>0</v>
      </c>
      <c r="L26" s="273">
        <f>[1]FINAL!M34</f>
        <v>0</v>
      </c>
      <c r="M26" s="273">
        <f>[1]FINAL!N34</f>
        <v>0</v>
      </c>
      <c r="N26" s="273">
        <f>[1]FINAL!O34</f>
        <v>0</v>
      </c>
      <c r="O26" s="273">
        <f>[1]FINAL!P34</f>
        <v>0</v>
      </c>
      <c r="P26" s="273">
        <f>[1]FINAL!Q34</f>
        <v>0</v>
      </c>
      <c r="Q26" s="273">
        <f>[1]FINAL!R34</f>
        <v>0</v>
      </c>
      <c r="R26" s="273">
        <f>[1]FINAL!S34</f>
        <v>0</v>
      </c>
      <c r="S26" s="273">
        <f>[1]FINAL!T34</f>
        <v>0</v>
      </c>
      <c r="T26" s="273">
        <f>[1]FINAL!U34</f>
        <v>0.11262177274991769</v>
      </c>
      <c r="U26" s="273">
        <f>[1]FINAL!V34</f>
        <v>0</v>
      </c>
      <c r="V26" s="273">
        <f>[1]FINAL!W34</f>
        <v>0</v>
      </c>
      <c r="W26" s="273">
        <f>[1]FINAL!X34</f>
        <v>0</v>
      </c>
      <c r="X26" s="273">
        <f>[1]FINAL!Y34</f>
        <v>0</v>
      </c>
      <c r="Y26" s="273">
        <f>[1]FINAL!Z34</f>
        <v>0</v>
      </c>
      <c r="Z26" s="273">
        <f>[1]FINAL!AA34</f>
        <v>0</v>
      </c>
      <c r="AA26" s="273">
        <f>[1]FINAL!AB34</f>
        <v>0</v>
      </c>
      <c r="AB26" s="273">
        <f>[1]FINAL!AC34</f>
        <v>0</v>
      </c>
      <c r="AC26" s="273">
        <f>[1]FINAL!AD34</f>
        <v>0</v>
      </c>
      <c r="AD26" s="273">
        <f>[1]FINAL!AE34</f>
        <v>0</v>
      </c>
      <c r="AE26" s="273">
        <f>[1]FINAL!AF34</f>
        <v>0</v>
      </c>
      <c r="AF26" s="273">
        <f>[1]FINAL!AG34</f>
        <v>0</v>
      </c>
      <c r="AG26" s="273">
        <f>[1]FINAL!AH34</f>
        <v>0</v>
      </c>
      <c r="AH26" s="273">
        <f>[1]FINAL!AI34</f>
        <v>0</v>
      </c>
      <c r="AI26" s="273">
        <f>[1]FINAL!AJ34</f>
        <v>0</v>
      </c>
      <c r="AJ26" s="273">
        <f>[1]FINAL!AK34</f>
        <v>0</v>
      </c>
      <c r="AK26" s="273">
        <f>[1]FINAL!AL34</f>
        <v>0</v>
      </c>
      <c r="AL26" s="273">
        <f>[1]FINAL!AM34</f>
        <v>0</v>
      </c>
      <c r="AM26" s="273">
        <f>[1]FINAL!AN34</f>
        <v>0</v>
      </c>
      <c r="AN26" s="273">
        <f>[1]FINAL!AO34</f>
        <v>0</v>
      </c>
      <c r="AO26" s="273">
        <f>[1]FINAL!AP34</f>
        <v>0</v>
      </c>
      <c r="AP26" s="273">
        <f>[1]FINAL!AQ34</f>
        <v>0</v>
      </c>
      <c r="AQ26" s="273">
        <f>[1]FINAL!AR34</f>
        <v>0</v>
      </c>
      <c r="AR26" s="273">
        <f>[1]FINAL!AS34</f>
        <v>0</v>
      </c>
      <c r="AS26" s="273">
        <f>[1]FINAL!AT34</f>
        <v>7.9418140556676842E-3</v>
      </c>
      <c r="AT26" s="273">
        <f>[1]FINAL!AU34</f>
        <v>4.6408731007438329E-2</v>
      </c>
      <c r="AU26" s="273">
        <f>[1]FINAL!AV34</f>
        <v>0</v>
      </c>
      <c r="AV26" s="273">
        <f>[1]FINAL!AW34</f>
        <v>3.794353935960748E-3</v>
      </c>
      <c r="AW26" s="273">
        <f>[1]FINAL!AX34</f>
        <v>0</v>
      </c>
      <c r="AX26" s="273">
        <f>[1]FINAL!AY34</f>
        <v>0</v>
      </c>
      <c r="AY26" s="273">
        <f>[1]FINAL!AZ34</f>
        <v>1.638802037271535E-3</v>
      </c>
      <c r="AZ26" s="273">
        <f>[1]FINAL!BA34</f>
        <v>0</v>
      </c>
      <c r="BA26" s="273">
        <f>[1]FINAL!BB34</f>
        <v>0</v>
      </c>
      <c r="BB26" s="273">
        <f>[1]FINAL!BC34</f>
        <v>0</v>
      </c>
      <c r="BC26" s="273">
        <f>[1]FINAL!BD34</f>
        <v>0</v>
      </c>
      <c r="BD26" s="273">
        <f>[1]FINAL!BE34</f>
        <v>1.4164658851655769E-4</v>
      </c>
      <c r="BE26" s="273">
        <f>[1]FINAL!BF34</f>
        <v>0</v>
      </c>
      <c r="BF26" s="273">
        <f>[1]FINAL!BG34</f>
        <v>0</v>
      </c>
      <c r="BG26" s="273">
        <f>[1]FINAL!BH34</f>
        <v>0</v>
      </c>
      <c r="BH26" s="273">
        <f>[1]FINAL!BI34</f>
        <v>0</v>
      </c>
      <c r="BI26" s="273">
        <f>[1]FINAL!BJ34</f>
        <v>0</v>
      </c>
      <c r="BJ26" s="273">
        <f>[1]FINAL!BK34</f>
        <v>1.0873119913431468E-3</v>
      </c>
      <c r="BK26" s="273">
        <f>[1]FINAL!BL34</f>
        <v>0</v>
      </c>
      <c r="BL26" s="273">
        <f>[1]FINAL!BM34</f>
        <v>0</v>
      </c>
      <c r="BM26" s="273">
        <f>[1]FINAL!BN34</f>
        <v>0</v>
      </c>
      <c r="BN26" s="273">
        <f>[1]FINAL!BO34</f>
        <v>0</v>
      </c>
      <c r="BO26" s="273">
        <f>[1]FINAL!BP34</f>
        <v>0</v>
      </c>
      <c r="BP26" s="273">
        <f>[1]FINAL!BQ34</f>
        <v>0</v>
      </c>
      <c r="BQ26" s="273">
        <f>[1]FINAL!BR34</f>
        <v>0</v>
      </c>
      <c r="BR26" s="273">
        <f>[1]FINAL!BS34</f>
        <v>0</v>
      </c>
      <c r="BS26" s="273">
        <f>[1]FINAL!BT34</f>
        <v>0</v>
      </c>
      <c r="BT26" s="273">
        <f>[1]FINAL!BU34</f>
        <v>0</v>
      </c>
      <c r="BU26" s="273">
        <f>[1]FINAL!BV34</f>
        <v>0</v>
      </c>
      <c r="BV26" s="273">
        <f>[1]FINAL!BW34</f>
        <v>0</v>
      </c>
      <c r="BW26" s="273">
        <f>[1]FINAL!BX34</f>
        <v>0</v>
      </c>
      <c r="BX26" s="273">
        <f>[1]FINAL!BY34</f>
        <v>0</v>
      </c>
      <c r="BY26" s="273">
        <f>[1]FINAL!BZ34</f>
        <v>0</v>
      </c>
      <c r="BZ26" s="273">
        <f>[1]FINAL!CA34</f>
        <v>0</v>
      </c>
      <c r="CA26" s="273">
        <f>[1]FINAL!CB34</f>
        <v>0</v>
      </c>
      <c r="CB26" s="273">
        <f>[1]FINAL!CC34</f>
        <v>0</v>
      </c>
      <c r="CC26" s="273">
        <f>[1]FINAL!CD34</f>
        <v>0</v>
      </c>
      <c r="CD26" s="273">
        <f>[1]FINAL!CE34</f>
        <v>0</v>
      </c>
      <c r="CE26" s="273">
        <f>[1]FINAL!CF34</f>
        <v>0</v>
      </c>
      <c r="CF26" s="273">
        <f>[1]FINAL!CG34</f>
        <v>2.6875579767871366E-6</v>
      </c>
      <c r="CG26" s="273">
        <f>[1]FINAL!CH34</f>
        <v>0</v>
      </c>
      <c r="CH26" s="273">
        <f>[1]FINAL!CI34</f>
        <v>0</v>
      </c>
      <c r="CI26" s="273">
        <f>[1]FINAL!CJ34</f>
        <v>0</v>
      </c>
      <c r="CJ26" s="273">
        <f>[1]FINAL!CK34</f>
        <v>0</v>
      </c>
      <c r="CK26" s="273">
        <f>[1]FINAL!CL34</f>
        <v>0</v>
      </c>
      <c r="CL26" s="273">
        <f>[1]FINAL!CM34</f>
        <v>0</v>
      </c>
      <c r="CM26" s="273">
        <f>[1]FINAL!CN34</f>
        <v>0</v>
      </c>
      <c r="CN26" s="273">
        <f>[1]FINAL!CO34</f>
        <v>0</v>
      </c>
      <c r="CO26" s="273">
        <f>[1]FINAL!CP34</f>
        <v>0</v>
      </c>
      <c r="CP26" s="273">
        <f>[1]FINAL!CQ34</f>
        <v>0</v>
      </c>
      <c r="CQ26" s="273">
        <f>[1]FINAL!CR34</f>
        <v>0</v>
      </c>
      <c r="CR26" s="273">
        <f>[1]FINAL!CS34</f>
        <v>0</v>
      </c>
      <c r="CS26" s="273">
        <f>[1]FINAL!CT34</f>
        <v>0</v>
      </c>
      <c r="CT26" s="273">
        <f>[1]FINAL!CU34</f>
        <v>0</v>
      </c>
      <c r="CU26" s="273">
        <f>[1]FINAL!CV34</f>
        <v>0</v>
      </c>
      <c r="CV26" s="273">
        <f>[1]FINAL!CW34</f>
        <v>0</v>
      </c>
      <c r="CW26" s="273">
        <f>[1]FINAL!CX34</f>
        <v>0</v>
      </c>
      <c r="CX26" s="273">
        <f>[1]FINAL!CY34</f>
        <v>0</v>
      </c>
      <c r="CY26" s="273">
        <f>[1]FINAL!CZ34</f>
        <v>0</v>
      </c>
      <c r="CZ26" s="273">
        <f>[1]FINAL!DA34</f>
        <v>0</v>
      </c>
      <c r="DA26" s="273">
        <f>[1]FINAL!DB34</f>
        <v>0</v>
      </c>
      <c r="DB26" s="273">
        <f>[1]FINAL!DC34</f>
        <v>0</v>
      </c>
      <c r="DC26" s="88"/>
    </row>
    <row r="27" spans="1:107" x14ac:dyDescent="0.35">
      <c r="A27" s="27" t="s">
        <v>934</v>
      </c>
      <c r="B27" s="15" t="s">
        <v>26</v>
      </c>
      <c r="C27" s="273">
        <f>[1]FINAL!D35</f>
        <v>0</v>
      </c>
      <c r="D27" s="273">
        <f>[1]FINAL!E35</f>
        <v>0</v>
      </c>
      <c r="E27" s="273">
        <f>[1]FINAL!F35</f>
        <v>0</v>
      </c>
      <c r="F27" s="273">
        <f>[1]FINAL!G35</f>
        <v>0</v>
      </c>
      <c r="G27" s="273">
        <f>[1]FINAL!H35</f>
        <v>0</v>
      </c>
      <c r="H27" s="273">
        <f>[1]FINAL!I35</f>
        <v>0</v>
      </c>
      <c r="I27" s="273">
        <f>[1]FINAL!J35</f>
        <v>0</v>
      </c>
      <c r="J27" s="273">
        <f>[1]FINAL!K35</f>
        <v>0</v>
      </c>
      <c r="K27" s="273">
        <f>[1]FINAL!L35</f>
        <v>0</v>
      </c>
      <c r="L27" s="273">
        <f>[1]FINAL!M35</f>
        <v>0</v>
      </c>
      <c r="M27" s="273">
        <f>[1]FINAL!N35</f>
        <v>0</v>
      </c>
      <c r="N27" s="273">
        <f>[1]FINAL!O35</f>
        <v>0</v>
      </c>
      <c r="O27" s="273">
        <f>[1]FINAL!P35</f>
        <v>0</v>
      </c>
      <c r="P27" s="273">
        <f>[1]FINAL!Q35</f>
        <v>0</v>
      </c>
      <c r="Q27" s="273">
        <f>[1]FINAL!R35</f>
        <v>0</v>
      </c>
      <c r="R27" s="273">
        <f>[1]FINAL!S35</f>
        <v>0</v>
      </c>
      <c r="S27" s="273">
        <f>[1]FINAL!T35</f>
        <v>0</v>
      </c>
      <c r="T27" s="273">
        <f>[1]FINAL!U35</f>
        <v>0</v>
      </c>
      <c r="U27" s="273">
        <f>[1]FINAL!V35</f>
        <v>0.11262177274991768</v>
      </c>
      <c r="V27" s="273">
        <f>[1]FINAL!W35</f>
        <v>0</v>
      </c>
      <c r="W27" s="273">
        <f>[1]FINAL!X35</f>
        <v>0</v>
      </c>
      <c r="X27" s="273">
        <f>[1]FINAL!Y35</f>
        <v>0</v>
      </c>
      <c r="Y27" s="273">
        <f>[1]FINAL!Z35</f>
        <v>0</v>
      </c>
      <c r="Z27" s="273">
        <f>[1]FINAL!AA35</f>
        <v>0</v>
      </c>
      <c r="AA27" s="273">
        <f>[1]FINAL!AB35</f>
        <v>0</v>
      </c>
      <c r="AB27" s="273">
        <f>[1]FINAL!AC35</f>
        <v>0</v>
      </c>
      <c r="AC27" s="273">
        <f>[1]FINAL!AD35</f>
        <v>0</v>
      </c>
      <c r="AD27" s="273">
        <f>[1]FINAL!AE35</f>
        <v>0</v>
      </c>
      <c r="AE27" s="273">
        <f>[1]FINAL!AF35</f>
        <v>0</v>
      </c>
      <c r="AF27" s="273">
        <f>[1]FINAL!AG35</f>
        <v>0</v>
      </c>
      <c r="AG27" s="273">
        <f>[1]FINAL!AH35</f>
        <v>0</v>
      </c>
      <c r="AH27" s="273">
        <f>[1]FINAL!AI35</f>
        <v>0</v>
      </c>
      <c r="AI27" s="273">
        <f>[1]FINAL!AJ35</f>
        <v>0</v>
      </c>
      <c r="AJ27" s="273">
        <f>[1]FINAL!AK35</f>
        <v>0</v>
      </c>
      <c r="AK27" s="273">
        <f>[1]FINAL!AL35</f>
        <v>0</v>
      </c>
      <c r="AL27" s="273">
        <f>[1]FINAL!AM35</f>
        <v>0</v>
      </c>
      <c r="AM27" s="273">
        <f>[1]FINAL!AN35</f>
        <v>0</v>
      </c>
      <c r="AN27" s="273">
        <f>[1]FINAL!AO35</f>
        <v>0</v>
      </c>
      <c r="AO27" s="273">
        <f>[1]FINAL!AP35</f>
        <v>0</v>
      </c>
      <c r="AP27" s="273">
        <f>[1]FINAL!AQ35</f>
        <v>0</v>
      </c>
      <c r="AQ27" s="273">
        <f>[1]FINAL!AR35</f>
        <v>0</v>
      </c>
      <c r="AR27" s="273">
        <f>[1]FINAL!AS35</f>
        <v>0</v>
      </c>
      <c r="AS27" s="273">
        <f>[1]FINAL!AT35</f>
        <v>1.7878550634944826E-2</v>
      </c>
      <c r="AT27" s="273">
        <f>[1]FINAL!AU35</f>
        <v>0.10447497780785855</v>
      </c>
      <c r="AU27" s="273">
        <f>[1]FINAL!AV35</f>
        <v>0</v>
      </c>
      <c r="AV27" s="273">
        <f>[1]FINAL!AW35</f>
        <v>8.5418203568445542E-3</v>
      </c>
      <c r="AW27" s="273">
        <f>[1]FINAL!AX35</f>
        <v>0</v>
      </c>
      <c r="AX27" s="273">
        <f>[1]FINAL!AY35</f>
        <v>0</v>
      </c>
      <c r="AY27" s="273">
        <f>[1]FINAL!AZ35</f>
        <v>3.6892585243922102E-3</v>
      </c>
      <c r="AZ27" s="273">
        <f>[1]FINAL!BA35</f>
        <v>0</v>
      </c>
      <c r="BA27" s="273">
        <f>[1]FINAL!BB35</f>
        <v>0</v>
      </c>
      <c r="BB27" s="273">
        <f>[1]FINAL!BC35</f>
        <v>0</v>
      </c>
      <c r="BC27" s="273">
        <f>[1]FINAL!BD35</f>
        <v>0</v>
      </c>
      <c r="BD27" s="273">
        <f>[1]FINAL!BE35</f>
        <v>3.1887370911853517E-4</v>
      </c>
      <c r="BE27" s="273">
        <f>[1]FINAL!BF35</f>
        <v>0</v>
      </c>
      <c r="BF27" s="273">
        <f>[1]FINAL!BG35</f>
        <v>0</v>
      </c>
      <c r="BG27" s="273">
        <f>[1]FINAL!BH35</f>
        <v>0</v>
      </c>
      <c r="BH27" s="273">
        <f>[1]FINAL!BI35</f>
        <v>0</v>
      </c>
      <c r="BI27" s="273">
        <f>[1]FINAL!BJ35</f>
        <v>0</v>
      </c>
      <c r="BJ27" s="273">
        <f>[1]FINAL!BK35</f>
        <v>2.4477483805275036E-3</v>
      </c>
      <c r="BK27" s="273">
        <f>[1]FINAL!BL35</f>
        <v>0</v>
      </c>
      <c r="BL27" s="273">
        <f>[1]FINAL!BM35</f>
        <v>0</v>
      </c>
      <c r="BM27" s="273">
        <f>[1]FINAL!BN35</f>
        <v>0</v>
      </c>
      <c r="BN27" s="273">
        <f>[1]FINAL!BO35</f>
        <v>0</v>
      </c>
      <c r="BO27" s="273">
        <f>[1]FINAL!BP35</f>
        <v>0</v>
      </c>
      <c r="BP27" s="273">
        <f>[1]FINAL!BQ35</f>
        <v>0</v>
      </c>
      <c r="BQ27" s="273">
        <f>[1]FINAL!BR35</f>
        <v>0</v>
      </c>
      <c r="BR27" s="273">
        <f>[1]FINAL!BS35</f>
        <v>0</v>
      </c>
      <c r="BS27" s="273">
        <f>[1]FINAL!BT35</f>
        <v>0</v>
      </c>
      <c r="BT27" s="273">
        <f>[1]FINAL!BU35</f>
        <v>0</v>
      </c>
      <c r="BU27" s="273">
        <f>[1]FINAL!BV35</f>
        <v>0</v>
      </c>
      <c r="BV27" s="273">
        <f>[1]FINAL!BW35</f>
        <v>0</v>
      </c>
      <c r="BW27" s="273">
        <f>[1]FINAL!BX35</f>
        <v>0</v>
      </c>
      <c r="BX27" s="273">
        <f>[1]FINAL!BY35</f>
        <v>0</v>
      </c>
      <c r="BY27" s="273">
        <f>[1]FINAL!BZ35</f>
        <v>0</v>
      </c>
      <c r="BZ27" s="273">
        <f>[1]FINAL!CA35</f>
        <v>0</v>
      </c>
      <c r="CA27" s="273">
        <f>[1]FINAL!CB35</f>
        <v>0</v>
      </c>
      <c r="CB27" s="273">
        <f>[1]FINAL!CC35</f>
        <v>0</v>
      </c>
      <c r="CC27" s="273">
        <f>[1]FINAL!CD35</f>
        <v>0</v>
      </c>
      <c r="CD27" s="273">
        <f>[1]FINAL!CE35</f>
        <v>0</v>
      </c>
      <c r="CE27" s="273">
        <f>[1]FINAL!CF35</f>
        <v>0</v>
      </c>
      <c r="CF27" s="273">
        <f>[1]FINAL!CG35</f>
        <v>6.0502098180009656E-6</v>
      </c>
      <c r="CG27" s="273">
        <f>[1]FINAL!CH35</f>
        <v>0</v>
      </c>
      <c r="CH27" s="273">
        <f>[1]FINAL!CI35</f>
        <v>0</v>
      </c>
      <c r="CI27" s="273">
        <f>[1]FINAL!CJ35</f>
        <v>0</v>
      </c>
      <c r="CJ27" s="273">
        <f>[1]FINAL!CK35</f>
        <v>0</v>
      </c>
      <c r="CK27" s="273">
        <f>[1]FINAL!CL35</f>
        <v>0</v>
      </c>
      <c r="CL27" s="273">
        <f>[1]FINAL!CM35</f>
        <v>0</v>
      </c>
      <c r="CM27" s="273">
        <f>[1]FINAL!CN35</f>
        <v>0</v>
      </c>
      <c r="CN27" s="273">
        <f>[1]FINAL!CO35</f>
        <v>0</v>
      </c>
      <c r="CO27" s="273">
        <f>[1]FINAL!CP35</f>
        <v>0</v>
      </c>
      <c r="CP27" s="273">
        <f>[1]FINAL!CQ35</f>
        <v>0</v>
      </c>
      <c r="CQ27" s="273">
        <f>[1]FINAL!CR35</f>
        <v>0</v>
      </c>
      <c r="CR27" s="273">
        <f>[1]FINAL!CS35</f>
        <v>0</v>
      </c>
      <c r="CS27" s="273">
        <f>[1]FINAL!CT35</f>
        <v>0</v>
      </c>
      <c r="CT27" s="273">
        <f>[1]FINAL!CU35</f>
        <v>0</v>
      </c>
      <c r="CU27" s="273">
        <f>[1]FINAL!CV35</f>
        <v>0</v>
      </c>
      <c r="CV27" s="273">
        <f>[1]FINAL!CW35</f>
        <v>0</v>
      </c>
      <c r="CW27" s="273">
        <f>[1]FINAL!CX35</f>
        <v>0</v>
      </c>
      <c r="CX27" s="273">
        <f>[1]FINAL!CY35</f>
        <v>0</v>
      </c>
      <c r="CY27" s="273">
        <f>[1]FINAL!CZ35</f>
        <v>0</v>
      </c>
      <c r="CZ27" s="273">
        <f>[1]FINAL!DA35</f>
        <v>0</v>
      </c>
      <c r="DA27" s="273">
        <f>[1]FINAL!DB35</f>
        <v>0</v>
      </c>
      <c r="DB27" s="273">
        <f>[1]FINAL!DC35</f>
        <v>0</v>
      </c>
      <c r="DC27" s="88"/>
    </row>
    <row r="28" spans="1:107" x14ac:dyDescent="0.35">
      <c r="A28" s="27" t="s">
        <v>935</v>
      </c>
      <c r="B28" s="15" t="s">
        <v>74</v>
      </c>
      <c r="C28" s="273">
        <f>[1]FINAL!D36</f>
        <v>0</v>
      </c>
      <c r="D28" s="273">
        <f>[1]FINAL!E36</f>
        <v>0</v>
      </c>
      <c r="E28" s="273">
        <f>[1]FINAL!F36</f>
        <v>0</v>
      </c>
      <c r="F28" s="273">
        <f>[1]FINAL!G36</f>
        <v>0</v>
      </c>
      <c r="G28" s="273">
        <f>[1]FINAL!H36</f>
        <v>0</v>
      </c>
      <c r="H28" s="273">
        <f>[1]FINAL!I36</f>
        <v>0</v>
      </c>
      <c r="I28" s="273">
        <f>[1]FINAL!J36</f>
        <v>0</v>
      </c>
      <c r="J28" s="273">
        <f>[1]FINAL!K36</f>
        <v>0</v>
      </c>
      <c r="K28" s="273">
        <f>[1]FINAL!L36</f>
        <v>0</v>
      </c>
      <c r="L28" s="273">
        <f>[1]FINAL!M36</f>
        <v>0</v>
      </c>
      <c r="M28" s="273">
        <f>[1]FINAL!N36</f>
        <v>0</v>
      </c>
      <c r="N28" s="273">
        <f>[1]FINAL!O36</f>
        <v>0</v>
      </c>
      <c r="O28" s="273">
        <f>[1]FINAL!P36</f>
        <v>0</v>
      </c>
      <c r="P28" s="273">
        <f>[1]FINAL!Q36</f>
        <v>0</v>
      </c>
      <c r="Q28" s="273">
        <f>[1]FINAL!R36</f>
        <v>0</v>
      </c>
      <c r="R28" s="273">
        <f>[1]FINAL!S36</f>
        <v>0</v>
      </c>
      <c r="S28" s="273">
        <f>[1]FINAL!T36</f>
        <v>0</v>
      </c>
      <c r="T28" s="273">
        <f>[1]FINAL!U36</f>
        <v>0</v>
      </c>
      <c r="U28" s="273">
        <f>[1]FINAL!V36</f>
        <v>0</v>
      </c>
      <c r="V28" s="273">
        <f>[1]FINAL!W36</f>
        <v>0</v>
      </c>
      <c r="W28" s="273">
        <f>[1]FINAL!X36</f>
        <v>0</v>
      </c>
      <c r="X28" s="273">
        <f>[1]FINAL!Y36</f>
        <v>0</v>
      </c>
      <c r="Y28" s="273">
        <f>[1]FINAL!Z36</f>
        <v>0</v>
      </c>
      <c r="Z28" s="273">
        <f>[1]FINAL!AA36</f>
        <v>0</v>
      </c>
      <c r="AA28" s="273">
        <f>[1]FINAL!AB36</f>
        <v>0</v>
      </c>
      <c r="AB28" s="273">
        <f>[1]FINAL!AC36</f>
        <v>0</v>
      </c>
      <c r="AC28" s="273">
        <f>[1]FINAL!AD36</f>
        <v>0</v>
      </c>
      <c r="AD28" s="273">
        <f>[1]FINAL!AE36</f>
        <v>0</v>
      </c>
      <c r="AE28" s="273">
        <f>[1]FINAL!AF36</f>
        <v>0</v>
      </c>
      <c r="AF28" s="273">
        <f>[1]FINAL!AG36</f>
        <v>0</v>
      </c>
      <c r="AG28" s="273">
        <f>[1]FINAL!AH36</f>
        <v>0</v>
      </c>
      <c r="AH28" s="273">
        <f>[1]FINAL!AI36</f>
        <v>0</v>
      </c>
      <c r="AI28" s="273">
        <f>[1]FINAL!AJ36</f>
        <v>0</v>
      </c>
      <c r="AJ28" s="273">
        <f>[1]FINAL!AK36</f>
        <v>0</v>
      </c>
      <c r="AK28" s="273">
        <f>[1]FINAL!AL36</f>
        <v>0</v>
      </c>
      <c r="AL28" s="273">
        <f>[1]FINAL!AM36</f>
        <v>0</v>
      </c>
      <c r="AM28" s="273">
        <f>[1]FINAL!AN36</f>
        <v>0</v>
      </c>
      <c r="AN28" s="273">
        <f>[1]FINAL!AO36</f>
        <v>0</v>
      </c>
      <c r="AO28" s="273">
        <f>[1]FINAL!AP36</f>
        <v>0</v>
      </c>
      <c r="AP28" s="273">
        <f>[1]FINAL!AQ36</f>
        <v>0</v>
      </c>
      <c r="AQ28" s="273">
        <f>[1]FINAL!AR36</f>
        <v>0</v>
      </c>
      <c r="AR28" s="273">
        <f>[1]FINAL!AS36</f>
        <v>0</v>
      </c>
      <c r="AS28" s="273">
        <f>[1]FINAL!AT36</f>
        <v>0</v>
      </c>
      <c r="AT28" s="273">
        <f>[1]FINAL!AU36</f>
        <v>0</v>
      </c>
      <c r="AU28" s="273">
        <f>[1]FINAL!AV36</f>
        <v>0</v>
      </c>
      <c r="AV28" s="273">
        <f>[1]FINAL!AW36</f>
        <v>0</v>
      </c>
      <c r="AW28" s="273">
        <f>[1]FINAL!AX36</f>
        <v>0</v>
      </c>
      <c r="AX28" s="273">
        <f>[1]FINAL!AY36</f>
        <v>0</v>
      </c>
      <c r="AY28" s="273">
        <f>[1]FINAL!AZ36</f>
        <v>6.8358721419945659E-2</v>
      </c>
      <c r="AZ28" s="273">
        <f>[1]FINAL!BA36</f>
        <v>0</v>
      </c>
      <c r="BA28" s="273">
        <f>[1]FINAL!BB36</f>
        <v>0</v>
      </c>
      <c r="BB28" s="273">
        <f>[1]FINAL!BC36</f>
        <v>0</v>
      </c>
      <c r="BC28" s="273">
        <f>[1]FINAL!BD36</f>
        <v>0</v>
      </c>
      <c r="BD28" s="273">
        <f>[1]FINAL!BE36</f>
        <v>0</v>
      </c>
      <c r="BE28" s="273">
        <f>[1]FINAL!BF36</f>
        <v>0</v>
      </c>
      <c r="BF28" s="273">
        <f>[1]FINAL!BG36</f>
        <v>0</v>
      </c>
      <c r="BG28" s="273">
        <f>[1]FINAL!BH36</f>
        <v>0</v>
      </c>
      <c r="BH28" s="273">
        <f>[1]FINAL!BI36</f>
        <v>0</v>
      </c>
      <c r="BI28" s="273">
        <f>[1]FINAL!BJ36</f>
        <v>0</v>
      </c>
      <c r="BJ28" s="273">
        <f>[1]FINAL!BK36</f>
        <v>0</v>
      </c>
      <c r="BK28" s="273">
        <f>[1]FINAL!BL36</f>
        <v>0</v>
      </c>
      <c r="BL28" s="273">
        <f>[1]FINAL!BM36</f>
        <v>0</v>
      </c>
      <c r="BM28" s="273">
        <f>[1]FINAL!BN36</f>
        <v>0</v>
      </c>
      <c r="BN28" s="273">
        <f>[1]FINAL!BO36</f>
        <v>0</v>
      </c>
      <c r="BO28" s="273">
        <f>[1]FINAL!BP36</f>
        <v>0</v>
      </c>
      <c r="BP28" s="273">
        <f>[1]FINAL!BQ36</f>
        <v>0</v>
      </c>
      <c r="BQ28" s="273">
        <f>[1]FINAL!BR36</f>
        <v>0</v>
      </c>
      <c r="BR28" s="273">
        <f>[1]FINAL!BS36</f>
        <v>0</v>
      </c>
      <c r="BS28" s="273">
        <f>[1]FINAL!BT36</f>
        <v>0</v>
      </c>
      <c r="BT28" s="273">
        <f>[1]FINAL!BU36</f>
        <v>0</v>
      </c>
      <c r="BU28" s="273">
        <f>[1]FINAL!BV36</f>
        <v>0</v>
      </c>
      <c r="BV28" s="273">
        <f>[1]FINAL!BW36</f>
        <v>0</v>
      </c>
      <c r="BW28" s="273">
        <f>[1]FINAL!BX36</f>
        <v>0</v>
      </c>
      <c r="BX28" s="273">
        <f>[1]FINAL!BY36</f>
        <v>0</v>
      </c>
      <c r="BY28" s="273">
        <f>[1]FINAL!BZ36</f>
        <v>0</v>
      </c>
      <c r="BZ28" s="273">
        <f>[1]FINAL!CA36</f>
        <v>0</v>
      </c>
      <c r="CA28" s="273">
        <f>[1]FINAL!CB36</f>
        <v>0</v>
      </c>
      <c r="CB28" s="273">
        <f>[1]FINAL!CC36</f>
        <v>0</v>
      </c>
      <c r="CC28" s="273">
        <f>[1]FINAL!CD36</f>
        <v>0</v>
      </c>
      <c r="CD28" s="273">
        <f>[1]FINAL!CE36</f>
        <v>0</v>
      </c>
      <c r="CE28" s="273">
        <f>[1]FINAL!CF36</f>
        <v>0</v>
      </c>
      <c r="CF28" s="273">
        <f>[1]FINAL!CG36</f>
        <v>0</v>
      </c>
      <c r="CG28" s="273">
        <f>[1]FINAL!CH36</f>
        <v>0</v>
      </c>
      <c r="CH28" s="273">
        <f>[1]FINAL!CI36</f>
        <v>0</v>
      </c>
      <c r="CI28" s="273">
        <f>[1]FINAL!CJ36</f>
        <v>0</v>
      </c>
      <c r="CJ28" s="273">
        <f>[1]FINAL!CK36</f>
        <v>0</v>
      </c>
      <c r="CK28" s="273">
        <f>[1]FINAL!CL36</f>
        <v>0</v>
      </c>
      <c r="CL28" s="273">
        <f>[1]FINAL!CM36</f>
        <v>0</v>
      </c>
      <c r="CM28" s="273">
        <f>[1]FINAL!CN36</f>
        <v>0</v>
      </c>
      <c r="CN28" s="273">
        <f>[1]FINAL!CO36</f>
        <v>0</v>
      </c>
      <c r="CO28" s="273">
        <f>[1]FINAL!CP36</f>
        <v>0</v>
      </c>
      <c r="CP28" s="273">
        <f>[1]FINAL!CQ36</f>
        <v>0</v>
      </c>
      <c r="CQ28" s="273">
        <f>[1]FINAL!CR36</f>
        <v>0</v>
      </c>
      <c r="CR28" s="273">
        <f>[1]FINAL!CS36</f>
        <v>0</v>
      </c>
      <c r="CS28" s="273">
        <f>[1]FINAL!CT36</f>
        <v>0</v>
      </c>
      <c r="CT28" s="273">
        <f>[1]FINAL!CU36</f>
        <v>0</v>
      </c>
      <c r="CU28" s="273">
        <f>[1]FINAL!CV36</f>
        <v>0</v>
      </c>
      <c r="CV28" s="273">
        <f>[1]FINAL!CW36</f>
        <v>0</v>
      </c>
      <c r="CW28" s="273">
        <f>[1]FINAL!CX36</f>
        <v>0</v>
      </c>
      <c r="CX28" s="273">
        <f>[1]FINAL!CY36</f>
        <v>0</v>
      </c>
      <c r="CY28" s="273">
        <f>[1]FINAL!CZ36</f>
        <v>0</v>
      </c>
      <c r="CZ28" s="273">
        <f>[1]FINAL!DA36</f>
        <v>0</v>
      </c>
      <c r="DA28" s="273">
        <f>[1]FINAL!DB36</f>
        <v>0</v>
      </c>
      <c r="DB28" s="273">
        <f>[1]FINAL!DC36</f>
        <v>0</v>
      </c>
      <c r="DC28" s="88"/>
    </row>
    <row r="29" spans="1:107" x14ac:dyDescent="0.35">
      <c r="A29" s="27" t="s">
        <v>936</v>
      </c>
      <c r="B29" s="15" t="s">
        <v>69</v>
      </c>
      <c r="C29" s="273">
        <f>[1]FINAL!D37</f>
        <v>0</v>
      </c>
      <c r="D29" s="273">
        <f>[1]FINAL!E37</f>
        <v>0</v>
      </c>
      <c r="E29" s="273">
        <f>[1]FINAL!F37</f>
        <v>0</v>
      </c>
      <c r="F29" s="273">
        <f>[1]FINAL!G37</f>
        <v>0</v>
      </c>
      <c r="G29" s="273">
        <f>[1]FINAL!H37</f>
        <v>0</v>
      </c>
      <c r="H29" s="273">
        <f>[1]FINAL!I37</f>
        <v>0</v>
      </c>
      <c r="I29" s="273">
        <f>[1]FINAL!J37</f>
        <v>0</v>
      </c>
      <c r="J29" s="273">
        <f>[1]FINAL!K37</f>
        <v>0</v>
      </c>
      <c r="K29" s="273">
        <f>[1]FINAL!L37</f>
        <v>0</v>
      </c>
      <c r="L29" s="273">
        <f>[1]FINAL!M37</f>
        <v>0</v>
      </c>
      <c r="M29" s="273">
        <f>[1]FINAL!N37</f>
        <v>0</v>
      </c>
      <c r="N29" s="273">
        <f>[1]FINAL!O37</f>
        <v>0</v>
      </c>
      <c r="O29" s="273">
        <f>[1]FINAL!P37</f>
        <v>0</v>
      </c>
      <c r="P29" s="273">
        <f>[1]FINAL!Q37</f>
        <v>0</v>
      </c>
      <c r="Q29" s="273">
        <f>[1]FINAL!R37</f>
        <v>0</v>
      </c>
      <c r="R29" s="273">
        <f>[1]FINAL!S37</f>
        <v>0</v>
      </c>
      <c r="S29" s="273">
        <f>[1]FINAL!T37</f>
        <v>0</v>
      </c>
      <c r="T29" s="273">
        <f>[1]FINAL!U37</f>
        <v>0</v>
      </c>
      <c r="U29" s="273">
        <f>[1]FINAL!V37</f>
        <v>0</v>
      </c>
      <c r="V29" s="273">
        <f>[1]FINAL!W37</f>
        <v>0</v>
      </c>
      <c r="W29" s="273">
        <f>[1]FINAL!X37</f>
        <v>0</v>
      </c>
      <c r="X29" s="273">
        <f>[1]FINAL!Y37</f>
        <v>0</v>
      </c>
      <c r="Y29" s="273">
        <f>[1]FINAL!Z37</f>
        <v>0</v>
      </c>
      <c r="Z29" s="273">
        <f>[1]FINAL!AA37</f>
        <v>0</v>
      </c>
      <c r="AA29" s="273">
        <f>[1]FINAL!AB37</f>
        <v>0</v>
      </c>
      <c r="AB29" s="273">
        <f>[1]FINAL!AC37</f>
        <v>0</v>
      </c>
      <c r="AC29" s="273">
        <f>[1]FINAL!AD37</f>
        <v>0</v>
      </c>
      <c r="AD29" s="273">
        <f>[1]FINAL!AE37</f>
        <v>0</v>
      </c>
      <c r="AE29" s="273">
        <f>[1]FINAL!AF37</f>
        <v>0</v>
      </c>
      <c r="AF29" s="273">
        <f>[1]FINAL!AG37</f>
        <v>0</v>
      </c>
      <c r="AG29" s="273">
        <f>[1]FINAL!AH37</f>
        <v>0</v>
      </c>
      <c r="AH29" s="273">
        <f>[1]FINAL!AI37</f>
        <v>0</v>
      </c>
      <c r="AI29" s="273">
        <f>[1]FINAL!AJ37</f>
        <v>0</v>
      </c>
      <c r="AJ29" s="273">
        <f>[1]FINAL!AK37</f>
        <v>0</v>
      </c>
      <c r="AK29" s="273">
        <f>[1]FINAL!AL37</f>
        <v>0</v>
      </c>
      <c r="AL29" s="273">
        <f>[1]FINAL!AM37</f>
        <v>0</v>
      </c>
      <c r="AM29" s="273">
        <f>[1]FINAL!AN37</f>
        <v>0</v>
      </c>
      <c r="AN29" s="273">
        <f>[1]FINAL!AO37</f>
        <v>0</v>
      </c>
      <c r="AO29" s="273">
        <f>[1]FINAL!AP37</f>
        <v>0</v>
      </c>
      <c r="AP29" s="273">
        <f>[1]FINAL!AQ37</f>
        <v>0</v>
      </c>
      <c r="AQ29" s="273">
        <f>[1]FINAL!AR37</f>
        <v>0</v>
      </c>
      <c r="AR29" s="273">
        <f>[1]FINAL!AS37</f>
        <v>0</v>
      </c>
      <c r="AS29" s="273">
        <f>[1]FINAL!AT37</f>
        <v>0</v>
      </c>
      <c r="AT29" s="273">
        <f>[1]FINAL!AU37</f>
        <v>0</v>
      </c>
      <c r="AU29" s="273">
        <f>[1]FINAL!AV37</f>
        <v>0</v>
      </c>
      <c r="AV29" s="273">
        <f>[1]FINAL!AW37</f>
        <v>0</v>
      </c>
      <c r="AW29" s="273">
        <f>[1]FINAL!AX37</f>
        <v>0</v>
      </c>
      <c r="AX29" s="273">
        <f>[1]FINAL!AY37</f>
        <v>0</v>
      </c>
      <c r="AY29" s="273">
        <f>[1]FINAL!AZ37</f>
        <v>0.21494606662966786</v>
      </c>
      <c r="AZ29" s="273">
        <f>[1]FINAL!BA37</f>
        <v>0</v>
      </c>
      <c r="BA29" s="273">
        <f>[1]FINAL!BB37</f>
        <v>0</v>
      </c>
      <c r="BB29" s="273">
        <f>[1]FINAL!BC37</f>
        <v>0</v>
      </c>
      <c r="BC29" s="273">
        <f>[1]FINAL!BD37</f>
        <v>0</v>
      </c>
      <c r="BD29" s="273">
        <f>[1]FINAL!BE37</f>
        <v>0</v>
      </c>
      <c r="BE29" s="273">
        <f>[1]FINAL!BF37</f>
        <v>0</v>
      </c>
      <c r="BF29" s="273">
        <f>[1]FINAL!BG37</f>
        <v>0</v>
      </c>
      <c r="BG29" s="273">
        <f>[1]FINAL!BH37</f>
        <v>0</v>
      </c>
      <c r="BH29" s="273">
        <f>[1]FINAL!BI37</f>
        <v>0</v>
      </c>
      <c r="BI29" s="273">
        <f>[1]FINAL!BJ37</f>
        <v>0</v>
      </c>
      <c r="BJ29" s="273">
        <f>[1]FINAL!BK37</f>
        <v>0</v>
      </c>
      <c r="BK29" s="273">
        <f>[1]FINAL!BL37</f>
        <v>0</v>
      </c>
      <c r="BL29" s="273">
        <f>[1]FINAL!BM37</f>
        <v>0</v>
      </c>
      <c r="BM29" s="273">
        <f>[1]FINAL!BN37</f>
        <v>0</v>
      </c>
      <c r="BN29" s="273">
        <f>[1]FINAL!BO37</f>
        <v>0</v>
      </c>
      <c r="BO29" s="273">
        <f>[1]FINAL!BP37</f>
        <v>0</v>
      </c>
      <c r="BP29" s="273">
        <f>[1]FINAL!BQ37</f>
        <v>0</v>
      </c>
      <c r="BQ29" s="273">
        <f>[1]FINAL!BR37</f>
        <v>0</v>
      </c>
      <c r="BR29" s="273">
        <f>[1]FINAL!BS37</f>
        <v>0</v>
      </c>
      <c r="BS29" s="273">
        <f>[1]FINAL!BT37</f>
        <v>0</v>
      </c>
      <c r="BT29" s="273">
        <f>[1]FINAL!BU37</f>
        <v>0</v>
      </c>
      <c r="BU29" s="273">
        <f>[1]FINAL!BV37</f>
        <v>0</v>
      </c>
      <c r="BV29" s="273">
        <f>[1]FINAL!BW37</f>
        <v>0</v>
      </c>
      <c r="BW29" s="273">
        <f>[1]FINAL!BX37</f>
        <v>0</v>
      </c>
      <c r="BX29" s="273">
        <f>[1]FINAL!BY37</f>
        <v>0</v>
      </c>
      <c r="BY29" s="273">
        <f>[1]FINAL!BZ37</f>
        <v>0</v>
      </c>
      <c r="BZ29" s="273">
        <f>[1]FINAL!CA37</f>
        <v>0</v>
      </c>
      <c r="CA29" s="273">
        <f>[1]FINAL!CB37</f>
        <v>0</v>
      </c>
      <c r="CB29" s="273">
        <f>[1]FINAL!CC37</f>
        <v>0</v>
      </c>
      <c r="CC29" s="273">
        <f>[1]FINAL!CD37</f>
        <v>0</v>
      </c>
      <c r="CD29" s="273">
        <f>[1]FINAL!CE37</f>
        <v>0</v>
      </c>
      <c r="CE29" s="273">
        <f>[1]FINAL!CF37</f>
        <v>0</v>
      </c>
      <c r="CF29" s="273">
        <f>[1]FINAL!CG37</f>
        <v>0</v>
      </c>
      <c r="CG29" s="273">
        <f>[1]FINAL!CH37</f>
        <v>0</v>
      </c>
      <c r="CH29" s="273">
        <f>[1]FINAL!CI37</f>
        <v>0</v>
      </c>
      <c r="CI29" s="273">
        <f>[1]FINAL!CJ37</f>
        <v>0</v>
      </c>
      <c r="CJ29" s="273">
        <f>[1]FINAL!CK37</f>
        <v>0</v>
      </c>
      <c r="CK29" s="273">
        <f>[1]FINAL!CL37</f>
        <v>0</v>
      </c>
      <c r="CL29" s="273">
        <f>[1]FINAL!CM37</f>
        <v>0</v>
      </c>
      <c r="CM29" s="273">
        <f>[1]FINAL!CN37</f>
        <v>0</v>
      </c>
      <c r="CN29" s="273">
        <f>[1]FINAL!CO37</f>
        <v>0</v>
      </c>
      <c r="CO29" s="273">
        <f>[1]FINAL!CP37</f>
        <v>0</v>
      </c>
      <c r="CP29" s="273">
        <f>[1]FINAL!CQ37</f>
        <v>0</v>
      </c>
      <c r="CQ29" s="273">
        <f>[1]FINAL!CR37</f>
        <v>0</v>
      </c>
      <c r="CR29" s="273">
        <f>[1]FINAL!CS37</f>
        <v>0</v>
      </c>
      <c r="CS29" s="273">
        <f>[1]FINAL!CT37</f>
        <v>0</v>
      </c>
      <c r="CT29" s="273">
        <f>[1]FINAL!CU37</f>
        <v>0</v>
      </c>
      <c r="CU29" s="273">
        <f>[1]FINAL!CV37</f>
        <v>0</v>
      </c>
      <c r="CV29" s="273">
        <f>[1]FINAL!CW37</f>
        <v>0</v>
      </c>
      <c r="CW29" s="273">
        <f>[1]FINAL!CX37</f>
        <v>0</v>
      </c>
      <c r="CX29" s="273">
        <f>[1]FINAL!CY37</f>
        <v>0</v>
      </c>
      <c r="CY29" s="273">
        <f>[1]FINAL!CZ37</f>
        <v>0</v>
      </c>
      <c r="CZ29" s="273">
        <f>[1]FINAL!DA37</f>
        <v>0</v>
      </c>
      <c r="DA29" s="273">
        <f>[1]FINAL!DB37</f>
        <v>0</v>
      </c>
      <c r="DB29" s="273">
        <f>[1]FINAL!DC37</f>
        <v>0</v>
      </c>
      <c r="DC29" s="88"/>
    </row>
    <row r="30" spans="1:107" x14ac:dyDescent="0.35">
      <c r="A30" s="27" t="s">
        <v>937</v>
      </c>
      <c r="B30" s="15" t="s">
        <v>56</v>
      </c>
      <c r="C30" s="273">
        <f>[1]FINAL!D38</f>
        <v>0</v>
      </c>
      <c r="D30" s="273">
        <f>[1]FINAL!E38</f>
        <v>0</v>
      </c>
      <c r="E30" s="273">
        <f>[1]FINAL!F38</f>
        <v>0</v>
      </c>
      <c r="F30" s="273">
        <f>[1]FINAL!G38</f>
        <v>0</v>
      </c>
      <c r="G30" s="273">
        <f>[1]FINAL!H38</f>
        <v>0</v>
      </c>
      <c r="H30" s="273">
        <f>[1]FINAL!I38</f>
        <v>0</v>
      </c>
      <c r="I30" s="273">
        <f>[1]FINAL!J38</f>
        <v>0</v>
      </c>
      <c r="J30" s="273">
        <f>[1]FINAL!K38</f>
        <v>0</v>
      </c>
      <c r="K30" s="273">
        <f>[1]FINAL!L38</f>
        <v>0</v>
      </c>
      <c r="L30" s="273">
        <f>[1]FINAL!M38</f>
        <v>0</v>
      </c>
      <c r="M30" s="273">
        <f>[1]FINAL!N38</f>
        <v>0</v>
      </c>
      <c r="N30" s="273">
        <f>[1]FINAL!O38</f>
        <v>0</v>
      </c>
      <c r="O30" s="273">
        <f>[1]FINAL!P38</f>
        <v>0</v>
      </c>
      <c r="P30" s="273">
        <f>[1]FINAL!Q38</f>
        <v>0</v>
      </c>
      <c r="Q30" s="273">
        <f>[1]FINAL!R38</f>
        <v>0</v>
      </c>
      <c r="R30" s="273">
        <f>[1]FINAL!S38</f>
        <v>0</v>
      </c>
      <c r="S30" s="273">
        <f>[1]FINAL!T38</f>
        <v>0</v>
      </c>
      <c r="T30" s="273">
        <f>[1]FINAL!U38</f>
        <v>0</v>
      </c>
      <c r="U30" s="273">
        <f>[1]FINAL!V38</f>
        <v>0</v>
      </c>
      <c r="V30" s="273">
        <f>[1]FINAL!W38</f>
        <v>0</v>
      </c>
      <c r="W30" s="273">
        <f>[1]FINAL!X38</f>
        <v>0</v>
      </c>
      <c r="X30" s="273">
        <f>[1]FINAL!Y38</f>
        <v>9.4783867026952406E-3</v>
      </c>
      <c r="Y30" s="273">
        <f>[1]FINAL!Z38</f>
        <v>0</v>
      </c>
      <c r="Z30" s="273">
        <f>[1]FINAL!AA38</f>
        <v>0</v>
      </c>
      <c r="AA30" s="273">
        <f>[1]FINAL!AB38</f>
        <v>0</v>
      </c>
      <c r="AB30" s="273">
        <f>[1]FINAL!AC38</f>
        <v>0</v>
      </c>
      <c r="AC30" s="273">
        <f>[1]FINAL!AD38</f>
        <v>0</v>
      </c>
      <c r="AD30" s="273">
        <f>[1]FINAL!AE38</f>
        <v>0</v>
      </c>
      <c r="AE30" s="273">
        <f>[1]FINAL!AF38</f>
        <v>0</v>
      </c>
      <c r="AF30" s="273">
        <f>[1]FINAL!AG38</f>
        <v>0</v>
      </c>
      <c r="AG30" s="273">
        <f>[1]FINAL!AH38</f>
        <v>0</v>
      </c>
      <c r="AH30" s="273">
        <f>[1]FINAL!AI38</f>
        <v>0</v>
      </c>
      <c r="AI30" s="273">
        <f>[1]FINAL!AJ38</f>
        <v>0</v>
      </c>
      <c r="AJ30" s="273">
        <f>[1]FINAL!AK38</f>
        <v>0</v>
      </c>
      <c r="AK30" s="273">
        <f>[1]FINAL!AL38</f>
        <v>0</v>
      </c>
      <c r="AL30" s="273">
        <f>[1]FINAL!AM38</f>
        <v>0</v>
      </c>
      <c r="AM30" s="273">
        <f>[1]FINAL!AN38</f>
        <v>0</v>
      </c>
      <c r="AN30" s="273">
        <f>[1]FINAL!AO38</f>
        <v>0</v>
      </c>
      <c r="AO30" s="273">
        <f>[1]FINAL!AP38</f>
        <v>0</v>
      </c>
      <c r="AP30" s="273">
        <f>[1]FINAL!AQ38</f>
        <v>0</v>
      </c>
      <c r="AQ30" s="273">
        <f>[1]FINAL!AR38</f>
        <v>0</v>
      </c>
      <c r="AR30" s="273">
        <f>[1]FINAL!AS38</f>
        <v>0</v>
      </c>
      <c r="AS30" s="273">
        <f>[1]FINAL!AT38</f>
        <v>0</v>
      </c>
      <c r="AT30" s="273">
        <f>[1]FINAL!AU38</f>
        <v>0</v>
      </c>
      <c r="AU30" s="273">
        <f>[1]FINAL!AV38</f>
        <v>0</v>
      </c>
      <c r="AV30" s="273">
        <f>[1]FINAL!AW38</f>
        <v>0</v>
      </c>
      <c r="AW30" s="273">
        <f>[1]FINAL!AX38</f>
        <v>0</v>
      </c>
      <c r="AX30" s="273">
        <f>[1]FINAL!AY38</f>
        <v>0</v>
      </c>
      <c r="AY30" s="273">
        <f>[1]FINAL!AZ38</f>
        <v>0</v>
      </c>
      <c r="AZ30" s="273">
        <f>[1]FINAL!BA38</f>
        <v>0</v>
      </c>
      <c r="BA30" s="273">
        <f>[1]FINAL!BB38</f>
        <v>0</v>
      </c>
      <c r="BB30" s="273">
        <f>[1]FINAL!BC38</f>
        <v>0</v>
      </c>
      <c r="BC30" s="273">
        <f>[1]FINAL!BD38</f>
        <v>0</v>
      </c>
      <c r="BD30" s="273">
        <f>[1]FINAL!BE38</f>
        <v>0</v>
      </c>
      <c r="BE30" s="273">
        <f>[1]FINAL!BF38</f>
        <v>0</v>
      </c>
      <c r="BF30" s="273">
        <f>[1]FINAL!BG38</f>
        <v>0</v>
      </c>
      <c r="BG30" s="273">
        <f>[1]FINAL!BH38</f>
        <v>0</v>
      </c>
      <c r="BH30" s="273">
        <f>[1]FINAL!BI38</f>
        <v>0</v>
      </c>
      <c r="BI30" s="273">
        <f>[1]FINAL!BJ38</f>
        <v>0</v>
      </c>
      <c r="BJ30" s="273">
        <f>[1]FINAL!BK38</f>
        <v>0</v>
      </c>
      <c r="BK30" s="273">
        <f>[1]FINAL!BL38</f>
        <v>0</v>
      </c>
      <c r="BL30" s="273">
        <f>[1]FINAL!BM38</f>
        <v>0</v>
      </c>
      <c r="BM30" s="273">
        <f>[1]FINAL!BN38</f>
        <v>0</v>
      </c>
      <c r="BN30" s="273">
        <f>[1]FINAL!BO38</f>
        <v>0</v>
      </c>
      <c r="BO30" s="273">
        <f>[1]FINAL!BP38</f>
        <v>0</v>
      </c>
      <c r="BP30" s="273">
        <f>[1]FINAL!BQ38</f>
        <v>0</v>
      </c>
      <c r="BQ30" s="273">
        <f>[1]FINAL!BR38</f>
        <v>0</v>
      </c>
      <c r="BR30" s="273">
        <f>[1]FINAL!BS38</f>
        <v>0</v>
      </c>
      <c r="BS30" s="273">
        <f>[1]FINAL!BT38</f>
        <v>0</v>
      </c>
      <c r="BT30" s="273">
        <f>[1]FINAL!BU38</f>
        <v>0</v>
      </c>
      <c r="BU30" s="273">
        <f>[1]FINAL!BV38</f>
        <v>0</v>
      </c>
      <c r="BV30" s="273">
        <f>[1]FINAL!BW38</f>
        <v>0</v>
      </c>
      <c r="BW30" s="273">
        <f>[1]FINAL!BX38</f>
        <v>0</v>
      </c>
      <c r="BX30" s="273">
        <f>[1]FINAL!BY38</f>
        <v>0</v>
      </c>
      <c r="BY30" s="273">
        <f>[1]FINAL!BZ38</f>
        <v>0</v>
      </c>
      <c r="BZ30" s="273">
        <f>[1]FINAL!CA38</f>
        <v>0</v>
      </c>
      <c r="CA30" s="273">
        <f>[1]FINAL!CB38</f>
        <v>0</v>
      </c>
      <c r="CB30" s="273">
        <f>[1]FINAL!CC38</f>
        <v>0</v>
      </c>
      <c r="CC30" s="273">
        <f>[1]FINAL!CD38</f>
        <v>0</v>
      </c>
      <c r="CD30" s="273">
        <f>[1]FINAL!CE38</f>
        <v>0</v>
      </c>
      <c r="CE30" s="273">
        <f>[1]FINAL!CF38</f>
        <v>0</v>
      </c>
      <c r="CF30" s="273">
        <f>[1]FINAL!CG38</f>
        <v>0</v>
      </c>
      <c r="CG30" s="273">
        <f>[1]FINAL!CH38</f>
        <v>0</v>
      </c>
      <c r="CH30" s="273">
        <f>[1]FINAL!CI38</f>
        <v>0</v>
      </c>
      <c r="CI30" s="273">
        <f>[1]FINAL!CJ38</f>
        <v>0</v>
      </c>
      <c r="CJ30" s="273">
        <f>[1]FINAL!CK38</f>
        <v>0</v>
      </c>
      <c r="CK30" s="273">
        <f>[1]FINAL!CL38</f>
        <v>0</v>
      </c>
      <c r="CL30" s="273">
        <f>[1]FINAL!CM38</f>
        <v>0</v>
      </c>
      <c r="CM30" s="273">
        <f>[1]FINAL!CN38</f>
        <v>0</v>
      </c>
      <c r="CN30" s="273">
        <f>[1]FINAL!CO38</f>
        <v>0</v>
      </c>
      <c r="CO30" s="273">
        <f>[1]FINAL!CP38</f>
        <v>0</v>
      </c>
      <c r="CP30" s="273">
        <f>[1]FINAL!CQ38</f>
        <v>0</v>
      </c>
      <c r="CQ30" s="273">
        <f>[1]FINAL!CR38</f>
        <v>0</v>
      </c>
      <c r="CR30" s="273">
        <f>[1]FINAL!CS38</f>
        <v>0</v>
      </c>
      <c r="CS30" s="273">
        <f>[1]FINAL!CT38</f>
        <v>0</v>
      </c>
      <c r="CT30" s="273">
        <f>[1]FINAL!CU38</f>
        <v>0</v>
      </c>
      <c r="CU30" s="273">
        <f>[1]FINAL!CV38</f>
        <v>0</v>
      </c>
      <c r="CV30" s="273">
        <f>[1]FINAL!CW38</f>
        <v>0</v>
      </c>
      <c r="CW30" s="273">
        <f>[1]FINAL!CX38</f>
        <v>0</v>
      </c>
      <c r="CX30" s="273">
        <f>[1]FINAL!CY38</f>
        <v>0</v>
      </c>
      <c r="CY30" s="273">
        <f>[1]FINAL!CZ38</f>
        <v>0</v>
      </c>
      <c r="CZ30" s="273">
        <f>[1]FINAL!DA38</f>
        <v>0</v>
      </c>
      <c r="DA30" s="273">
        <f>[1]FINAL!DB38</f>
        <v>0</v>
      </c>
      <c r="DB30" s="273">
        <f>[1]FINAL!DC38</f>
        <v>0</v>
      </c>
      <c r="DC30" s="88"/>
    </row>
    <row r="31" spans="1:107" x14ac:dyDescent="0.35">
      <c r="A31" s="27" t="s">
        <v>938</v>
      </c>
      <c r="B31" s="15" t="s">
        <v>52</v>
      </c>
      <c r="C31" s="273">
        <f>[1]FINAL!D39</f>
        <v>0</v>
      </c>
      <c r="D31" s="273">
        <f>[1]FINAL!E39</f>
        <v>0</v>
      </c>
      <c r="E31" s="273">
        <f>[1]FINAL!F39</f>
        <v>0</v>
      </c>
      <c r="F31" s="273">
        <f>[1]FINAL!G39</f>
        <v>0</v>
      </c>
      <c r="G31" s="273">
        <f>[1]FINAL!H39</f>
        <v>0</v>
      </c>
      <c r="H31" s="273">
        <f>[1]FINAL!I39</f>
        <v>0</v>
      </c>
      <c r="I31" s="273">
        <f>[1]FINAL!J39</f>
        <v>0</v>
      </c>
      <c r="J31" s="273">
        <f>[1]FINAL!K39</f>
        <v>0</v>
      </c>
      <c r="K31" s="273">
        <f>[1]FINAL!L39</f>
        <v>0</v>
      </c>
      <c r="L31" s="273">
        <f>[1]FINAL!M39</f>
        <v>0</v>
      </c>
      <c r="M31" s="273">
        <f>[1]FINAL!N39</f>
        <v>0</v>
      </c>
      <c r="N31" s="273">
        <f>[1]FINAL!O39</f>
        <v>0</v>
      </c>
      <c r="O31" s="273">
        <f>[1]FINAL!P39</f>
        <v>0</v>
      </c>
      <c r="P31" s="273">
        <f>[1]FINAL!Q39</f>
        <v>0</v>
      </c>
      <c r="Q31" s="273">
        <f>[1]FINAL!R39</f>
        <v>0</v>
      </c>
      <c r="R31" s="273">
        <f>[1]FINAL!S39</f>
        <v>0</v>
      </c>
      <c r="S31" s="273">
        <f>[1]FINAL!T39</f>
        <v>0</v>
      </c>
      <c r="T31" s="273">
        <f>[1]FINAL!U39</f>
        <v>0</v>
      </c>
      <c r="U31" s="273">
        <f>[1]FINAL!V39</f>
        <v>0</v>
      </c>
      <c r="V31" s="273">
        <f>[1]FINAL!W39</f>
        <v>0</v>
      </c>
      <c r="W31" s="273">
        <f>[1]FINAL!X39</f>
        <v>0</v>
      </c>
      <c r="X31" s="273">
        <f>[1]FINAL!Y39</f>
        <v>0</v>
      </c>
      <c r="Y31" s="273">
        <f>[1]FINAL!Z39</f>
        <v>9.4783867026952424E-3</v>
      </c>
      <c r="Z31" s="273">
        <f>[1]FINAL!AA39</f>
        <v>0</v>
      </c>
      <c r="AA31" s="273">
        <f>[1]FINAL!AB39</f>
        <v>0</v>
      </c>
      <c r="AB31" s="273">
        <f>[1]FINAL!AC39</f>
        <v>0</v>
      </c>
      <c r="AC31" s="273">
        <f>[1]FINAL!AD39</f>
        <v>0</v>
      </c>
      <c r="AD31" s="273">
        <f>[1]FINAL!AE39</f>
        <v>0</v>
      </c>
      <c r="AE31" s="273">
        <f>[1]FINAL!AF39</f>
        <v>0</v>
      </c>
      <c r="AF31" s="273">
        <f>[1]FINAL!AG39</f>
        <v>0</v>
      </c>
      <c r="AG31" s="273">
        <f>[1]FINAL!AH39</f>
        <v>0</v>
      </c>
      <c r="AH31" s="273">
        <f>[1]FINAL!AI39</f>
        <v>0</v>
      </c>
      <c r="AI31" s="273">
        <f>[1]FINAL!AJ39</f>
        <v>0</v>
      </c>
      <c r="AJ31" s="273">
        <f>[1]FINAL!AK39</f>
        <v>0</v>
      </c>
      <c r="AK31" s="273">
        <f>[1]FINAL!AL39</f>
        <v>0</v>
      </c>
      <c r="AL31" s="273">
        <f>[1]FINAL!AM39</f>
        <v>0</v>
      </c>
      <c r="AM31" s="273">
        <f>[1]FINAL!AN39</f>
        <v>0</v>
      </c>
      <c r="AN31" s="273">
        <f>[1]FINAL!AO39</f>
        <v>0</v>
      </c>
      <c r="AO31" s="273">
        <f>[1]FINAL!AP39</f>
        <v>0</v>
      </c>
      <c r="AP31" s="273">
        <f>[1]FINAL!AQ39</f>
        <v>0</v>
      </c>
      <c r="AQ31" s="273">
        <f>[1]FINAL!AR39</f>
        <v>0</v>
      </c>
      <c r="AR31" s="273">
        <f>[1]FINAL!AS39</f>
        <v>0</v>
      </c>
      <c r="AS31" s="273">
        <f>[1]FINAL!AT39</f>
        <v>0</v>
      </c>
      <c r="AT31" s="273">
        <f>[1]FINAL!AU39</f>
        <v>0</v>
      </c>
      <c r="AU31" s="273">
        <f>[1]FINAL!AV39</f>
        <v>0</v>
      </c>
      <c r="AV31" s="273">
        <f>[1]FINAL!AW39</f>
        <v>0</v>
      </c>
      <c r="AW31" s="273">
        <f>[1]FINAL!AX39</f>
        <v>0</v>
      </c>
      <c r="AX31" s="273">
        <f>[1]FINAL!AY39</f>
        <v>0</v>
      </c>
      <c r="AY31" s="273">
        <f>[1]FINAL!AZ39</f>
        <v>0</v>
      </c>
      <c r="AZ31" s="273">
        <f>[1]FINAL!BA39</f>
        <v>0</v>
      </c>
      <c r="BA31" s="273">
        <f>[1]FINAL!BB39</f>
        <v>0</v>
      </c>
      <c r="BB31" s="273">
        <f>[1]FINAL!BC39</f>
        <v>0</v>
      </c>
      <c r="BC31" s="273">
        <f>[1]FINAL!BD39</f>
        <v>0</v>
      </c>
      <c r="BD31" s="273">
        <f>[1]FINAL!BE39</f>
        <v>0</v>
      </c>
      <c r="BE31" s="273">
        <f>[1]FINAL!BF39</f>
        <v>0</v>
      </c>
      <c r="BF31" s="273">
        <f>[1]FINAL!BG39</f>
        <v>0</v>
      </c>
      <c r="BG31" s="273">
        <f>[1]FINAL!BH39</f>
        <v>0</v>
      </c>
      <c r="BH31" s="273">
        <f>[1]FINAL!BI39</f>
        <v>0</v>
      </c>
      <c r="BI31" s="273">
        <f>[1]FINAL!BJ39</f>
        <v>0</v>
      </c>
      <c r="BJ31" s="273">
        <f>[1]FINAL!BK39</f>
        <v>0</v>
      </c>
      <c r="BK31" s="273">
        <f>[1]FINAL!BL39</f>
        <v>0</v>
      </c>
      <c r="BL31" s="273">
        <f>[1]FINAL!BM39</f>
        <v>0</v>
      </c>
      <c r="BM31" s="273">
        <f>[1]FINAL!BN39</f>
        <v>0</v>
      </c>
      <c r="BN31" s="273">
        <f>[1]FINAL!BO39</f>
        <v>0</v>
      </c>
      <c r="BO31" s="273">
        <f>[1]FINAL!BP39</f>
        <v>0</v>
      </c>
      <c r="BP31" s="273">
        <f>[1]FINAL!BQ39</f>
        <v>0</v>
      </c>
      <c r="BQ31" s="273">
        <f>[1]FINAL!BR39</f>
        <v>0</v>
      </c>
      <c r="BR31" s="273">
        <f>[1]FINAL!BS39</f>
        <v>0</v>
      </c>
      <c r="BS31" s="273">
        <f>[1]FINAL!BT39</f>
        <v>0</v>
      </c>
      <c r="BT31" s="273">
        <f>[1]FINAL!BU39</f>
        <v>0</v>
      </c>
      <c r="BU31" s="273">
        <f>[1]FINAL!BV39</f>
        <v>0</v>
      </c>
      <c r="BV31" s="273">
        <f>[1]FINAL!BW39</f>
        <v>0</v>
      </c>
      <c r="BW31" s="273">
        <f>[1]FINAL!BX39</f>
        <v>0</v>
      </c>
      <c r="BX31" s="273">
        <f>[1]FINAL!BY39</f>
        <v>0</v>
      </c>
      <c r="BY31" s="273">
        <f>[1]FINAL!BZ39</f>
        <v>0</v>
      </c>
      <c r="BZ31" s="273">
        <f>[1]FINAL!CA39</f>
        <v>0</v>
      </c>
      <c r="CA31" s="273">
        <f>[1]FINAL!CB39</f>
        <v>0</v>
      </c>
      <c r="CB31" s="273">
        <f>[1]FINAL!CC39</f>
        <v>0</v>
      </c>
      <c r="CC31" s="273">
        <f>[1]FINAL!CD39</f>
        <v>0</v>
      </c>
      <c r="CD31" s="273">
        <f>[1]FINAL!CE39</f>
        <v>0</v>
      </c>
      <c r="CE31" s="273">
        <f>[1]FINAL!CF39</f>
        <v>0</v>
      </c>
      <c r="CF31" s="273">
        <f>[1]FINAL!CG39</f>
        <v>0</v>
      </c>
      <c r="CG31" s="273">
        <f>[1]FINAL!CH39</f>
        <v>0</v>
      </c>
      <c r="CH31" s="273">
        <f>[1]FINAL!CI39</f>
        <v>0</v>
      </c>
      <c r="CI31" s="273">
        <f>[1]FINAL!CJ39</f>
        <v>0</v>
      </c>
      <c r="CJ31" s="273">
        <f>[1]FINAL!CK39</f>
        <v>0</v>
      </c>
      <c r="CK31" s="273">
        <f>[1]FINAL!CL39</f>
        <v>0</v>
      </c>
      <c r="CL31" s="273">
        <f>[1]FINAL!CM39</f>
        <v>0</v>
      </c>
      <c r="CM31" s="273">
        <f>[1]FINAL!CN39</f>
        <v>0</v>
      </c>
      <c r="CN31" s="273">
        <f>[1]FINAL!CO39</f>
        <v>0</v>
      </c>
      <c r="CO31" s="273">
        <f>[1]FINAL!CP39</f>
        <v>0</v>
      </c>
      <c r="CP31" s="273">
        <f>[1]FINAL!CQ39</f>
        <v>0</v>
      </c>
      <c r="CQ31" s="273">
        <f>[1]FINAL!CR39</f>
        <v>0</v>
      </c>
      <c r="CR31" s="273">
        <f>[1]FINAL!CS39</f>
        <v>0</v>
      </c>
      <c r="CS31" s="273">
        <f>[1]FINAL!CT39</f>
        <v>0</v>
      </c>
      <c r="CT31" s="273">
        <f>[1]FINAL!CU39</f>
        <v>0</v>
      </c>
      <c r="CU31" s="273">
        <f>[1]FINAL!CV39</f>
        <v>0</v>
      </c>
      <c r="CV31" s="273">
        <f>[1]FINAL!CW39</f>
        <v>0</v>
      </c>
      <c r="CW31" s="273">
        <f>[1]FINAL!CX39</f>
        <v>0</v>
      </c>
      <c r="CX31" s="273">
        <f>[1]FINAL!CY39</f>
        <v>0</v>
      </c>
      <c r="CY31" s="273">
        <f>[1]FINAL!CZ39</f>
        <v>0</v>
      </c>
      <c r="CZ31" s="273">
        <f>[1]FINAL!DA39</f>
        <v>0</v>
      </c>
      <c r="DA31" s="273">
        <f>[1]FINAL!DB39</f>
        <v>0</v>
      </c>
      <c r="DB31" s="273">
        <f>[1]FINAL!DC39</f>
        <v>0</v>
      </c>
      <c r="DC31" s="88"/>
    </row>
    <row r="32" spans="1:107" x14ac:dyDescent="0.35">
      <c r="A32" s="27" t="s">
        <v>939</v>
      </c>
      <c r="B32" s="15" t="s">
        <v>900</v>
      </c>
      <c r="C32" s="273">
        <f>[1]FINAL!D40</f>
        <v>0</v>
      </c>
      <c r="D32" s="273">
        <f>[1]FINAL!E40</f>
        <v>0</v>
      </c>
      <c r="E32" s="273">
        <f>[1]FINAL!F40</f>
        <v>0</v>
      </c>
      <c r="F32" s="273">
        <f>[1]FINAL!G40</f>
        <v>0</v>
      </c>
      <c r="G32" s="273">
        <f>[1]FINAL!H40</f>
        <v>0</v>
      </c>
      <c r="H32" s="273">
        <f>[1]FINAL!I40</f>
        <v>0</v>
      </c>
      <c r="I32" s="273">
        <f>[1]FINAL!J40</f>
        <v>0</v>
      </c>
      <c r="J32" s="273">
        <f>[1]FINAL!K40</f>
        <v>0</v>
      </c>
      <c r="K32" s="273">
        <f>[1]FINAL!L40</f>
        <v>0</v>
      </c>
      <c r="L32" s="273">
        <f>[1]FINAL!M40</f>
        <v>0</v>
      </c>
      <c r="M32" s="273">
        <f>[1]FINAL!N40</f>
        <v>0</v>
      </c>
      <c r="N32" s="273">
        <f>[1]FINAL!O40</f>
        <v>0</v>
      </c>
      <c r="O32" s="273">
        <f>[1]FINAL!P40</f>
        <v>0</v>
      </c>
      <c r="P32" s="273">
        <f>[1]FINAL!Q40</f>
        <v>0</v>
      </c>
      <c r="Q32" s="273">
        <f>[1]FINAL!R40</f>
        <v>0</v>
      </c>
      <c r="R32" s="273">
        <f>[1]FINAL!S40</f>
        <v>0</v>
      </c>
      <c r="S32" s="273">
        <f>[1]FINAL!T40</f>
        <v>0</v>
      </c>
      <c r="T32" s="273">
        <f>[1]FINAL!U40</f>
        <v>0</v>
      </c>
      <c r="U32" s="273">
        <f>[1]FINAL!V40</f>
        <v>0</v>
      </c>
      <c r="V32" s="273">
        <f>[1]FINAL!W40</f>
        <v>0</v>
      </c>
      <c r="W32" s="273">
        <f>[1]FINAL!X40</f>
        <v>0</v>
      </c>
      <c r="X32" s="273">
        <f>[1]FINAL!Y40</f>
        <v>0</v>
      </c>
      <c r="Y32" s="273">
        <f>[1]FINAL!Z40</f>
        <v>0</v>
      </c>
      <c r="Z32" s="273">
        <f>[1]FINAL!AA40</f>
        <v>9.4783867026952424E-3</v>
      </c>
      <c r="AA32" s="273">
        <f>[1]FINAL!AB40</f>
        <v>0</v>
      </c>
      <c r="AB32" s="273">
        <f>[1]FINAL!AC40</f>
        <v>0</v>
      </c>
      <c r="AC32" s="273">
        <f>[1]FINAL!AD40</f>
        <v>0</v>
      </c>
      <c r="AD32" s="273">
        <f>[1]FINAL!AE40</f>
        <v>0</v>
      </c>
      <c r="AE32" s="273">
        <f>[1]FINAL!AF40</f>
        <v>0</v>
      </c>
      <c r="AF32" s="273">
        <f>[1]FINAL!AG40</f>
        <v>0</v>
      </c>
      <c r="AG32" s="273">
        <f>[1]FINAL!AH40</f>
        <v>0</v>
      </c>
      <c r="AH32" s="273">
        <f>[1]FINAL!AI40</f>
        <v>0</v>
      </c>
      <c r="AI32" s="273">
        <f>[1]FINAL!AJ40</f>
        <v>0</v>
      </c>
      <c r="AJ32" s="273">
        <f>[1]FINAL!AK40</f>
        <v>0</v>
      </c>
      <c r="AK32" s="273">
        <f>[1]FINAL!AL40</f>
        <v>0</v>
      </c>
      <c r="AL32" s="273">
        <f>[1]FINAL!AM40</f>
        <v>0</v>
      </c>
      <c r="AM32" s="273">
        <f>[1]FINAL!AN40</f>
        <v>0</v>
      </c>
      <c r="AN32" s="273">
        <f>[1]FINAL!AO40</f>
        <v>0</v>
      </c>
      <c r="AO32" s="273">
        <f>[1]FINAL!AP40</f>
        <v>0</v>
      </c>
      <c r="AP32" s="273">
        <f>[1]FINAL!AQ40</f>
        <v>0</v>
      </c>
      <c r="AQ32" s="273">
        <f>[1]FINAL!AR40</f>
        <v>0</v>
      </c>
      <c r="AR32" s="273">
        <f>[1]FINAL!AS40</f>
        <v>0</v>
      </c>
      <c r="AS32" s="273">
        <f>[1]FINAL!AT40</f>
        <v>0</v>
      </c>
      <c r="AT32" s="273">
        <f>[1]FINAL!AU40</f>
        <v>0</v>
      </c>
      <c r="AU32" s="273">
        <f>[1]FINAL!AV40</f>
        <v>0</v>
      </c>
      <c r="AV32" s="273">
        <f>[1]FINAL!AW40</f>
        <v>0</v>
      </c>
      <c r="AW32" s="273">
        <f>[1]FINAL!AX40</f>
        <v>0</v>
      </c>
      <c r="AX32" s="273">
        <f>[1]FINAL!AY40</f>
        <v>0</v>
      </c>
      <c r="AY32" s="273">
        <f>[1]FINAL!AZ40</f>
        <v>0</v>
      </c>
      <c r="AZ32" s="273">
        <f>[1]FINAL!BA40</f>
        <v>0</v>
      </c>
      <c r="BA32" s="273">
        <f>[1]FINAL!BB40</f>
        <v>0</v>
      </c>
      <c r="BB32" s="273">
        <f>[1]FINAL!BC40</f>
        <v>0</v>
      </c>
      <c r="BC32" s="273">
        <f>[1]FINAL!BD40</f>
        <v>0</v>
      </c>
      <c r="BD32" s="273">
        <f>[1]FINAL!BE40</f>
        <v>0</v>
      </c>
      <c r="BE32" s="273">
        <f>[1]FINAL!BF40</f>
        <v>0</v>
      </c>
      <c r="BF32" s="273">
        <f>[1]FINAL!BG40</f>
        <v>0</v>
      </c>
      <c r="BG32" s="273">
        <f>[1]FINAL!BH40</f>
        <v>0</v>
      </c>
      <c r="BH32" s="273">
        <f>[1]FINAL!BI40</f>
        <v>0</v>
      </c>
      <c r="BI32" s="273">
        <f>[1]FINAL!BJ40</f>
        <v>0</v>
      </c>
      <c r="BJ32" s="273">
        <f>[1]FINAL!BK40</f>
        <v>0</v>
      </c>
      <c r="BK32" s="273">
        <f>[1]FINAL!BL40</f>
        <v>0</v>
      </c>
      <c r="BL32" s="273">
        <f>[1]FINAL!BM40</f>
        <v>0</v>
      </c>
      <c r="BM32" s="273">
        <f>[1]FINAL!BN40</f>
        <v>0</v>
      </c>
      <c r="BN32" s="273">
        <f>[1]FINAL!BO40</f>
        <v>0</v>
      </c>
      <c r="BO32" s="273">
        <f>[1]FINAL!BP40</f>
        <v>0</v>
      </c>
      <c r="BP32" s="273">
        <f>[1]FINAL!BQ40</f>
        <v>0</v>
      </c>
      <c r="BQ32" s="273">
        <f>[1]FINAL!BR40</f>
        <v>0</v>
      </c>
      <c r="BR32" s="273">
        <f>[1]FINAL!BS40</f>
        <v>0</v>
      </c>
      <c r="BS32" s="273">
        <f>[1]FINAL!BT40</f>
        <v>0</v>
      </c>
      <c r="BT32" s="273">
        <f>[1]FINAL!BU40</f>
        <v>0</v>
      </c>
      <c r="BU32" s="273">
        <f>[1]FINAL!BV40</f>
        <v>0</v>
      </c>
      <c r="BV32" s="273">
        <f>[1]FINAL!BW40</f>
        <v>0</v>
      </c>
      <c r="BW32" s="273">
        <f>[1]FINAL!BX40</f>
        <v>0</v>
      </c>
      <c r="BX32" s="273">
        <f>[1]FINAL!BY40</f>
        <v>0</v>
      </c>
      <c r="BY32" s="273">
        <f>[1]FINAL!BZ40</f>
        <v>0</v>
      </c>
      <c r="BZ32" s="273">
        <f>[1]FINAL!CA40</f>
        <v>0</v>
      </c>
      <c r="CA32" s="273">
        <f>[1]FINAL!CB40</f>
        <v>0</v>
      </c>
      <c r="CB32" s="273">
        <f>[1]FINAL!CC40</f>
        <v>0</v>
      </c>
      <c r="CC32" s="273">
        <f>[1]FINAL!CD40</f>
        <v>0</v>
      </c>
      <c r="CD32" s="273">
        <f>[1]FINAL!CE40</f>
        <v>0</v>
      </c>
      <c r="CE32" s="273">
        <f>[1]FINAL!CF40</f>
        <v>0</v>
      </c>
      <c r="CF32" s="273">
        <f>[1]FINAL!CG40</f>
        <v>0</v>
      </c>
      <c r="CG32" s="273">
        <f>[1]FINAL!CH40</f>
        <v>0</v>
      </c>
      <c r="CH32" s="273">
        <f>[1]FINAL!CI40</f>
        <v>0</v>
      </c>
      <c r="CI32" s="273">
        <f>[1]FINAL!CJ40</f>
        <v>0</v>
      </c>
      <c r="CJ32" s="273">
        <f>[1]FINAL!CK40</f>
        <v>0</v>
      </c>
      <c r="CK32" s="273">
        <f>[1]FINAL!CL40</f>
        <v>0</v>
      </c>
      <c r="CL32" s="273">
        <f>[1]FINAL!CM40</f>
        <v>0</v>
      </c>
      <c r="CM32" s="273">
        <f>[1]FINAL!CN40</f>
        <v>0</v>
      </c>
      <c r="CN32" s="273">
        <f>[1]FINAL!CO40</f>
        <v>0</v>
      </c>
      <c r="CO32" s="273">
        <f>[1]FINAL!CP40</f>
        <v>0</v>
      </c>
      <c r="CP32" s="273">
        <f>[1]FINAL!CQ40</f>
        <v>0</v>
      </c>
      <c r="CQ32" s="273">
        <f>[1]FINAL!CR40</f>
        <v>0</v>
      </c>
      <c r="CR32" s="273">
        <f>[1]FINAL!CS40</f>
        <v>0</v>
      </c>
      <c r="CS32" s="273">
        <f>[1]FINAL!CT40</f>
        <v>0</v>
      </c>
      <c r="CT32" s="273">
        <f>[1]FINAL!CU40</f>
        <v>0</v>
      </c>
      <c r="CU32" s="273">
        <f>[1]FINAL!CV40</f>
        <v>0</v>
      </c>
      <c r="CV32" s="273">
        <f>[1]FINAL!CW40</f>
        <v>0</v>
      </c>
      <c r="CW32" s="273">
        <f>[1]FINAL!CX40</f>
        <v>0</v>
      </c>
      <c r="CX32" s="273">
        <f>[1]FINAL!CY40</f>
        <v>0</v>
      </c>
      <c r="CY32" s="273">
        <f>[1]FINAL!CZ40</f>
        <v>0</v>
      </c>
      <c r="CZ32" s="273">
        <f>[1]FINAL!DA40</f>
        <v>0</v>
      </c>
      <c r="DA32" s="273">
        <f>[1]FINAL!DB40</f>
        <v>0</v>
      </c>
      <c r="DB32" s="273">
        <f>[1]FINAL!DC40</f>
        <v>0</v>
      </c>
      <c r="DC32" s="88"/>
    </row>
    <row r="33" spans="1:107" x14ac:dyDescent="0.35">
      <c r="A33" s="27" t="s">
        <v>940</v>
      </c>
      <c r="B33" s="15" t="s">
        <v>85</v>
      </c>
      <c r="C33" s="273">
        <f>[1]FINAL!D41</f>
        <v>0</v>
      </c>
      <c r="D33" s="273">
        <f>[1]FINAL!E41</f>
        <v>0</v>
      </c>
      <c r="E33" s="273">
        <f>[1]FINAL!F41</f>
        <v>0</v>
      </c>
      <c r="F33" s="273">
        <f>[1]FINAL!G41</f>
        <v>0</v>
      </c>
      <c r="G33" s="273">
        <f>[1]FINAL!H41</f>
        <v>0</v>
      </c>
      <c r="H33" s="273">
        <f>[1]FINAL!I41</f>
        <v>0</v>
      </c>
      <c r="I33" s="273">
        <f>[1]FINAL!J41</f>
        <v>0</v>
      </c>
      <c r="J33" s="273">
        <f>[1]FINAL!K41</f>
        <v>0</v>
      </c>
      <c r="K33" s="273">
        <f>[1]FINAL!L41</f>
        <v>0</v>
      </c>
      <c r="L33" s="273">
        <f>[1]FINAL!M41</f>
        <v>0</v>
      </c>
      <c r="M33" s="273">
        <f>[1]FINAL!N41</f>
        <v>0</v>
      </c>
      <c r="N33" s="273">
        <f>[1]FINAL!O41</f>
        <v>0</v>
      </c>
      <c r="O33" s="273">
        <f>[1]FINAL!P41</f>
        <v>0</v>
      </c>
      <c r="P33" s="273">
        <f>[1]FINAL!Q41</f>
        <v>0</v>
      </c>
      <c r="Q33" s="273">
        <f>[1]FINAL!R41</f>
        <v>0</v>
      </c>
      <c r="R33" s="273">
        <f>[1]FINAL!S41</f>
        <v>0</v>
      </c>
      <c r="S33" s="273">
        <f>[1]FINAL!T41</f>
        <v>0</v>
      </c>
      <c r="T33" s="273">
        <f>[1]FINAL!U41</f>
        <v>0</v>
      </c>
      <c r="U33" s="273">
        <f>[1]FINAL!V41</f>
        <v>0</v>
      </c>
      <c r="V33" s="273">
        <f>[1]FINAL!W41</f>
        <v>2.23231133466225E-2</v>
      </c>
      <c r="W33" s="273">
        <f>[1]FINAL!X41</f>
        <v>3.2215385074118232E-2</v>
      </c>
      <c r="X33" s="273">
        <f>[1]FINAL!Y41</f>
        <v>0</v>
      </c>
      <c r="Y33" s="273">
        <f>[1]FINAL!Z41</f>
        <v>0</v>
      </c>
      <c r="Z33" s="273">
        <f>[1]FINAL!AA41</f>
        <v>0</v>
      </c>
      <c r="AA33" s="273">
        <f>[1]FINAL!AB41</f>
        <v>9.4783867026952424E-3</v>
      </c>
      <c r="AB33" s="273">
        <f>[1]FINAL!AC41</f>
        <v>5.9904775374857305E-3</v>
      </c>
      <c r="AC33" s="273">
        <f>[1]FINAL!AD41</f>
        <v>5.9904775374857305E-3</v>
      </c>
      <c r="AD33" s="273">
        <f>[1]FINAL!AE41</f>
        <v>5.9904775374857305E-3</v>
      </c>
      <c r="AE33" s="273">
        <f>[1]FINAL!AF41</f>
        <v>5.9904775374857305E-3</v>
      </c>
      <c r="AF33" s="273">
        <f>[1]FINAL!AG41</f>
        <v>0</v>
      </c>
      <c r="AG33" s="273">
        <f>[1]FINAL!AH41</f>
        <v>0</v>
      </c>
      <c r="AH33" s="273">
        <f>[1]FINAL!AI41</f>
        <v>0</v>
      </c>
      <c r="AI33" s="273">
        <f>[1]FINAL!AJ41</f>
        <v>0</v>
      </c>
      <c r="AJ33" s="273">
        <f>[1]FINAL!AK41</f>
        <v>0</v>
      </c>
      <c r="AK33" s="273">
        <f>[1]FINAL!AL41</f>
        <v>0</v>
      </c>
      <c r="AL33" s="273">
        <f>[1]FINAL!AM41</f>
        <v>0</v>
      </c>
      <c r="AM33" s="273">
        <f>[1]FINAL!AN41</f>
        <v>0</v>
      </c>
      <c r="AN33" s="273">
        <f>[1]FINAL!AO41</f>
        <v>0</v>
      </c>
      <c r="AO33" s="273">
        <f>[1]FINAL!AP41</f>
        <v>0</v>
      </c>
      <c r="AP33" s="273">
        <f>[1]FINAL!AQ41</f>
        <v>0</v>
      </c>
      <c r="AQ33" s="273">
        <f>[1]FINAL!AR41</f>
        <v>0</v>
      </c>
      <c r="AR33" s="273">
        <f>[1]FINAL!AS41</f>
        <v>0</v>
      </c>
      <c r="AS33" s="273">
        <f>[1]FINAL!AT41</f>
        <v>0</v>
      </c>
      <c r="AT33" s="273">
        <f>[1]FINAL!AU41</f>
        <v>0</v>
      </c>
      <c r="AU33" s="273">
        <f>[1]FINAL!AV41</f>
        <v>0</v>
      </c>
      <c r="AV33" s="273">
        <f>[1]FINAL!AW41</f>
        <v>0</v>
      </c>
      <c r="AW33" s="273">
        <f>[1]FINAL!AX41</f>
        <v>0</v>
      </c>
      <c r="AX33" s="273">
        <f>[1]FINAL!AY41</f>
        <v>0</v>
      </c>
      <c r="AY33" s="273">
        <f>[1]FINAL!AZ41</f>
        <v>0</v>
      </c>
      <c r="AZ33" s="273">
        <f>[1]FINAL!BA41</f>
        <v>0</v>
      </c>
      <c r="BA33" s="273">
        <f>[1]FINAL!BB41</f>
        <v>0</v>
      </c>
      <c r="BB33" s="273">
        <f>[1]FINAL!BC41</f>
        <v>0</v>
      </c>
      <c r="BC33" s="273">
        <f>[1]FINAL!BD41</f>
        <v>0</v>
      </c>
      <c r="BD33" s="273">
        <f>[1]FINAL!BE41</f>
        <v>0</v>
      </c>
      <c r="BE33" s="273">
        <f>[1]FINAL!BF41</f>
        <v>0</v>
      </c>
      <c r="BF33" s="273">
        <f>[1]FINAL!BG41</f>
        <v>0</v>
      </c>
      <c r="BG33" s="273">
        <f>[1]FINAL!BH41</f>
        <v>0</v>
      </c>
      <c r="BH33" s="273">
        <f>[1]FINAL!BI41</f>
        <v>0</v>
      </c>
      <c r="BI33" s="273">
        <f>[1]FINAL!BJ41</f>
        <v>0</v>
      </c>
      <c r="BJ33" s="273">
        <f>[1]FINAL!BK41</f>
        <v>0</v>
      </c>
      <c r="BK33" s="273">
        <f>[1]FINAL!BL41</f>
        <v>0</v>
      </c>
      <c r="BL33" s="273">
        <f>[1]FINAL!BM41</f>
        <v>0</v>
      </c>
      <c r="BM33" s="273">
        <f>[1]FINAL!BN41</f>
        <v>0</v>
      </c>
      <c r="BN33" s="273">
        <f>[1]FINAL!BO41</f>
        <v>0</v>
      </c>
      <c r="BO33" s="273">
        <f>[1]FINAL!BP41</f>
        <v>0</v>
      </c>
      <c r="BP33" s="273">
        <f>[1]FINAL!BQ41</f>
        <v>0</v>
      </c>
      <c r="BQ33" s="273">
        <f>[1]FINAL!BR41</f>
        <v>0</v>
      </c>
      <c r="BR33" s="273">
        <f>[1]FINAL!BS41</f>
        <v>0</v>
      </c>
      <c r="BS33" s="273">
        <f>[1]FINAL!BT41</f>
        <v>0</v>
      </c>
      <c r="BT33" s="273">
        <f>[1]FINAL!BU41</f>
        <v>0</v>
      </c>
      <c r="BU33" s="273">
        <f>[1]FINAL!BV41</f>
        <v>0</v>
      </c>
      <c r="BV33" s="273">
        <f>[1]FINAL!BW41</f>
        <v>0</v>
      </c>
      <c r="BW33" s="273">
        <f>[1]FINAL!BX41</f>
        <v>0</v>
      </c>
      <c r="BX33" s="273">
        <f>[1]FINAL!BY41</f>
        <v>0</v>
      </c>
      <c r="BY33" s="273">
        <f>[1]FINAL!BZ41</f>
        <v>0</v>
      </c>
      <c r="BZ33" s="273">
        <f>[1]FINAL!CA41</f>
        <v>0</v>
      </c>
      <c r="CA33" s="273">
        <f>[1]FINAL!CB41</f>
        <v>0</v>
      </c>
      <c r="CB33" s="273">
        <f>[1]FINAL!CC41</f>
        <v>0</v>
      </c>
      <c r="CC33" s="273">
        <f>[1]FINAL!CD41</f>
        <v>0</v>
      </c>
      <c r="CD33" s="273">
        <f>[1]FINAL!CE41</f>
        <v>0</v>
      </c>
      <c r="CE33" s="273">
        <f>[1]FINAL!CF41</f>
        <v>0</v>
      </c>
      <c r="CF33" s="273">
        <f>[1]FINAL!CG41</f>
        <v>9.722796252573698E-5</v>
      </c>
      <c r="CG33" s="273">
        <f>[1]FINAL!CH41</f>
        <v>0</v>
      </c>
      <c r="CH33" s="273">
        <f>[1]FINAL!CI41</f>
        <v>0</v>
      </c>
      <c r="CI33" s="273">
        <f>[1]FINAL!CJ41</f>
        <v>0</v>
      </c>
      <c r="CJ33" s="273">
        <f>[1]FINAL!CK41</f>
        <v>0</v>
      </c>
      <c r="CK33" s="273">
        <f>[1]FINAL!CL41</f>
        <v>0</v>
      </c>
      <c r="CL33" s="273">
        <f>[1]FINAL!CM41</f>
        <v>0</v>
      </c>
      <c r="CM33" s="273">
        <f>[1]FINAL!CN41</f>
        <v>0</v>
      </c>
      <c r="CN33" s="273">
        <f>[1]FINAL!CO41</f>
        <v>0</v>
      </c>
      <c r="CO33" s="273">
        <f>[1]FINAL!CP41</f>
        <v>0</v>
      </c>
      <c r="CP33" s="273">
        <f>[1]FINAL!CQ41</f>
        <v>0</v>
      </c>
      <c r="CQ33" s="273">
        <f>[1]FINAL!CR41</f>
        <v>0</v>
      </c>
      <c r="CR33" s="273">
        <f>[1]FINAL!CS41</f>
        <v>0</v>
      </c>
      <c r="CS33" s="273">
        <f>[1]FINAL!CT41</f>
        <v>0</v>
      </c>
      <c r="CT33" s="273">
        <f>[1]FINAL!CU41</f>
        <v>2.1066204612756902E-2</v>
      </c>
      <c r="CU33" s="273">
        <f>[1]FINAL!CV41</f>
        <v>0</v>
      </c>
      <c r="CV33" s="273">
        <f>[1]FINAL!CW41</f>
        <v>2.6501646265247839E-5</v>
      </c>
      <c r="CW33" s="273">
        <f>[1]FINAL!CX41</f>
        <v>0</v>
      </c>
      <c r="CX33" s="273">
        <f>[1]FINAL!CY41</f>
        <v>0</v>
      </c>
      <c r="CY33" s="273">
        <f>[1]FINAL!CZ41</f>
        <v>0</v>
      </c>
      <c r="CZ33" s="273">
        <f>[1]FINAL!DA41</f>
        <v>0</v>
      </c>
      <c r="DA33" s="273">
        <f>[1]FINAL!DB41</f>
        <v>0</v>
      </c>
      <c r="DB33" s="273">
        <f>[1]FINAL!DC41</f>
        <v>0</v>
      </c>
      <c r="DC33" s="88"/>
    </row>
    <row r="34" spans="1:107" x14ac:dyDescent="0.35">
      <c r="A34" s="27" t="s">
        <v>941</v>
      </c>
      <c r="B34" s="15" t="s">
        <v>88</v>
      </c>
      <c r="C34" s="273">
        <f>[1]FINAL!D42</f>
        <v>0</v>
      </c>
      <c r="D34" s="273">
        <f>[1]FINAL!E42</f>
        <v>0</v>
      </c>
      <c r="E34" s="273">
        <f>[1]FINAL!F42</f>
        <v>0</v>
      </c>
      <c r="F34" s="273">
        <f>[1]FINAL!G42</f>
        <v>0</v>
      </c>
      <c r="G34" s="273">
        <f>[1]FINAL!H42</f>
        <v>0</v>
      </c>
      <c r="H34" s="273">
        <f>[1]FINAL!I42</f>
        <v>0</v>
      </c>
      <c r="I34" s="273">
        <f>[1]FINAL!J42</f>
        <v>0</v>
      </c>
      <c r="J34" s="273">
        <f>[1]FINAL!K42</f>
        <v>0</v>
      </c>
      <c r="K34" s="273">
        <f>[1]FINAL!L42</f>
        <v>0</v>
      </c>
      <c r="L34" s="273">
        <f>[1]FINAL!M42</f>
        <v>0</v>
      </c>
      <c r="M34" s="273">
        <f>[1]FINAL!N42</f>
        <v>0</v>
      </c>
      <c r="N34" s="273">
        <f>[1]FINAL!O42</f>
        <v>0</v>
      </c>
      <c r="O34" s="273">
        <f>[1]FINAL!P42</f>
        <v>0</v>
      </c>
      <c r="P34" s="273">
        <f>[1]FINAL!Q42</f>
        <v>0</v>
      </c>
      <c r="Q34" s="273">
        <f>[1]FINAL!R42</f>
        <v>0</v>
      </c>
      <c r="R34" s="273">
        <f>[1]FINAL!S42</f>
        <v>0</v>
      </c>
      <c r="S34" s="273">
        <f>[1]FINAL!T42</f>
        <v>0</v>
      </c>
      <c r="T34" s="273">
        <f>[1]FINAL!U42</f>
        <v>0</v>
      </c>
      <c r="U34" s="273">
        <f>[1]FINAL!V42</f>
        <v>0</v>
      </c>
      <c r="V34" s="273">
        <f>[1]FINAL!W42</f>
        <v>0</v>
      </c>
      <c r="W34" s="273">
        <f>[1]FINAL!X42</f>
        <v>0</v>
      </c>
      <c r="X34" s="273">
        <f>[1]FINAL!Y42</f>
        <v>0</v>
      </c>
      <c r="Y34" s="273">
        <f>[1]FINAL!Z42</f>
        <v>0</v>
      </c>
      <c r="Z34" s="273">
        <f>[1]FINAL!AA42</f>
        <v>0</v>
      </c>
      <c r="AA34" s="273">
        <f>[1]FINAL!AB42</f>
        <v>0</v>
      </c>
      <c r="AB34" s="273">
        <f>[1]FINAL!AC42</f>
        <v>0</v>
      </c>
      <c r="AC34" s="273">
        <f>[1]FINAL!AD42</f>
        <v>0</v>
      </c>
      <c r="AD34" s="273">
        <f>[1]FINAL!AE42</f>
        <v>0</v>
      </c>
      <c r="AE34" s="273">
        <f>[1]FINAL!AF42</f>
        <v>0</v>
      </c>
      <c r="AF34" s="273">
        <f>[1]FINAL!AG42</f>
        <v>0</v>
      </c>
      <c r="AG34" s="273">
        <f>[1]FINAL!AH42</f>
        <v>0</v>
      </c>
      <c r="AH34" s="273">
        <f>[1]FINAL!AI42</f>
        <v>0</v>
      </c>
      <c r="AI34" s="273">
        <f>[1]FINAL!AJ42</f>
        <v>0</v>
      </c>
      <c r="AJ34" s="273">
        <f>[1]FINAL!AK42</f>
        <v>0</v>
      </c>
      <c r="AK34" s="273">
        <f>[1]FINAL!AL42</f>
        <v>0</v>
      </c>
      <c r="AL34" s="273">
        <f>[1]FINAL!AM42</f>
        <v>0</v>
      </c>
      <c r="AM34" s="273">
        <f>[1]FINAL!AN42</f>
        <v>0</v>
      </c>
      <c r="AN34" s="273">
        <f>[1]FINAL!AO42</f>
        <v>0</v>
      </c>
      <c r="AO34" s="273">
        <f>[1]FINAL!AP42</f>
        <v>0</v>
      </c>
      <c r="AP34" s="273">
        <f>[1]FINAL!AQ42</f>
        <v>0</v>
      </c>
      <c r="AQ34" s="273">
        <f>[1]FINAL!AR42</f>
        <v>0.46405480433503737</v>
      </c>
      <c r="AR34" s="273">
        <f>[1]FINAL!AS42</f>
        <v>0.46405480433503737</v>
      </c>
      <c r="AS34" s="273">
        <f>[1]FINAL!AT42</f>
        <v>0</v>
      </c>
      <c r="AT34" s="273">
        <f>[1]FINAL!AU42</f>
        <v>0</v>
      </c>
      <c r="AU34" s="273">
        <f>[1]FINAL!AV42</f>
        <v>0</v>
      </c>
      <c r="AV34" s="273">
        <f>[1]FINAL!AW42</f>
        <v>0</v>
      </c>
      <c r="AW34" s="273">
        <f>[1]FINAL!AX42</f>
        <v>0</v>
      </c>
      <c r="AX34" s="273">
        <f>[1]FINAL!AY42</f>
        <v>0</v>
      </c>
      <c r="AY34" s="273">
        <f>[1]FINAL!AZ42</f>
        <v>1.9588516338087257E-3</v>
      </c>
      <c r="AZ34" s="273">
        <f>[1]FINAL!BA42</f>
        <v>0</v>
      </c>
      <c r="BA34" s="273">
        <f>[1]FINAL!BB42</f>
        <v>0</v>
      </c>
      <c r="BB34" s="273">
        <f>[1]FINAL!BC42</f>
        <v>0</v>
      </c>
      <c r="BC34" s="273">
        <f>[1]FINAL!BD42</f>
        <v>0</v>
      </c>
      <c r="BD34" s="273">
        <f>[1]FINAL!BE42</f>
        <v>0</v>
      </c>
      <c r="BE34" s="273">
        <f>[1]FINAL!BF42</f>
        <v>0</v>
      </c>
      <c r="BF34" s="273">
        <f>[1]FINAL!BG42</f>
        <v>0</v>
      </c>
      <c r="BG34" s="273">
        <f>[1]FINAL!BH42</f>
        <v>0</v>
      </c>
      <c r="BH34" s="273">
        <f>[1]FINAL!BI42</f>
        <v>0</v>
      </c>
      <c r="BI34" s="273">
        <f>[1]FINAL!BJ42</f>
        <v>0</v>
      </c>
      <c r="BJ34" s="273">
        <f>[1]FINAL!BK42</f>
        <v>0</v>
      </c>
      <c r="BK34" s="273">
        <f>[1]FINAL!BL42</f>
        <v>0</v>
      </c>
      <c r="BL34" s="273">
        <f>[1]FINAL!BM42</f>
        <v>0</v>
      </c>
      <c r="BM34" s="273">
        <f>[1]FINAL!BN42</f>
        <v>0</v>
      </c>
      <c r="BN34" s="273">
        <f>[1]FINAL!BO42</f>
        <v>0</v>
      </c>
      <c r="BO34" s="273">
        <f>[1]FINAL!BP42</f>
        <v>0</v>
      </c>
      <c r="BP34" s="273">
        <f>[1]FINAL!BQ42</f>
        <v>0</v>
      </c>
      <c r="BQ34" s="273">
        <f>[1]FINAL!BR42</f>
        <v>0</v>
      </c>
      <c r="BR34" s="273">
        <f>[1]FINAL!BS42</f>
        <v>0</v>
      </c>
      <c r="BS34" s="273">
        <f>[1]FINAL!BT42</f>
        <v>0</v>
      </c>
      <c r="BT34" s="273">
        <f>[1]FINAL!BU42</f>
        <v>0</v>
      </c>
      <c r="BU34" s="273">
        <f>[1]FINAL!BV42</f>
        <v>0</v>
      </c>
      <c r="BV34" s="273">
        <f>[1]FINAL!BW42</f>
        <v>0</v>
      </c>
      <c r="BW34" s="273">
        <f>[1]FINAL!BX42</f>
        <v>0</v>
      </c>
      <c r="BX34" s="273">
        <f>[1]FINAL!BY42</f>
        <v>0</v>
      </c>
      <c r="BY34" s="273">
        <f>[1]FINAL!BZ42</f>
        <v>0</v>
      </c>
      <c r="BZ34" s="273">
        <f>[1]FINAL!CA42</f>
        <v>0</v>
      </c>
      <c r="CA34" s="273">
        <f>[1]FINAL!CB42</f>
        <v>0</v>
      </c>
      <c r="CB34" s="273">
        <f>[1]FINAL!CC42</f>
        <v>0</v>
      </c>
      <c r="CC34" s="273">
        <f>[1]FINAL!CD42</f>
        <v>0</v>
      </c>
      <c r="CD34" s="273">
        <f>[1]FINAL!CE42</f>
        <v>0</v>
      </c>
      <c r="CE34" s="273">
        <f>[1]FINAL!CF42</f>
        <v>0</v>
      </c>
      <c r="CF34" s="273">
        <f>[1]FINAL!CG42</f>
        <v>1.5198388489217556E-2</v>
      </c>
      <c r="CG34" s="273">
        <f>[1]FINAL!CH42</f>
        <v>0</v>
      </c>
      <c r="CH34" s="273">
        <f>[1]FINAL!CI42</f>
        <v>0</v>
      </c>
      <c r="CI34" s="273">
        <f>[1]FINAL!CJ42</f>
        <v>0</v>
      </c>
      <c r="CJ34" s="273">
        <f>[1]FINAL!CK42</f>
        <v>0</v>
      </c>
      <c r="CK34" s="273">
        <f>[1]FINAL!CL42</f>
        <v>0</v>
      </c>
      <c r="CL34" s="273">
        <f>[1]FINAL!CM42</f>
        <v>0</v>
      </c>
      <c r="CM34" s="273">
        <f>[1]FINAL!CN42</f>
        <v>0</v>
      </c>
      <c r="CN34" s="273">
        <f>[1]FINAL!CO42</f>
        <v>0</v>
      </c>
      <c r="CO34" s="273">
        <f>[1]FINAL!CP42</f>
        <v>0</v>
      </c>
      <c r="CP34" s="273">
        <f>[1]FINAL!CQ42</f>
        <v>0</v>
      </c>
      <c r="CQ34" s="273">
        <f>[1]FINAL!CR42</f>
        <v>0</v>
      </c>
      <c r="CR34" s="273">
        <f>[1]FINAL!CS42</f>
        <v>0</v>
      </c>
      <c r="CS34" s="273">
        <f>[1]FINAL!CT42</f>
        <v>0</v>
      </c>
      <c r="CT34" s="273">
        <f>[1]FINAL!CU42</f>
        <v>0</v>
      </c>
      <c r="CU34" s="273">
        <f>[1]FINAL!CV42</f>
        <v>0</v>
      </c>
      <c r="CV34" s="273">
        <f>[1]FINAL!CW42</f>
        <v>0</v>
      </c>
      <c r="CW34" s="273">
        <f>[1]FINAL!CX42</f>
        <v>0</v>
      </c>
      <c r="CX34" s="273">
        <f>[1]FINAL!CY42</f>
        <v>0</v>
      </c>
      <c r="CY34" s="273">
        <f>[1]FINAL!CZ42</f>
        <v>0</v>
      </c>
      <c r="CZ34" s="273">
        <f>[1]FINAL!DA42</f>
        <v>0</v>
      </c>
      <c r="DA34" s="273">
        <f>[1]FINAL!DB42</f>
        <v>0</v>
      </c>
      <c r="DB34" s="273">
        <f>[1]FINAL!DC42</f>
        <v>0</v>
      </c>
      <c r="DC34" s="88"/>
    </row>
    <row r="35" spans="1:107" x14ac:dyDescent="0.35">
      <c r="A35" s="27" t="s">
        <v>942</v>
      </c>
      <c r="B35" s="15" t="s">
        <v>100</v>
      </c>
      <c r="C35" s="273">
        <f>[1]FINAL!D43</f>
        <v>0</v>
      </c>
      <c r="D35" s="273">
        <f>[1]FINAL!E43</f>
        <v>0</v>
      </c>
      <c r="E35" s="273">
        <f>[1]FINAL!F43</f>
        <v>0</v>
      </c>
      <c r="F35" s="273">
        <f>[1]FINAL!G43</f>
        <v>0</v>
      </c>
      <c r="G35" s="273">
        <f>[1]FINAL!H43</f>
        <v>0</v>
      </c>
      <c r="H35" s="273">
        <f>[1]FINAL!I43</f>
        <v>0</v>
      </c>
      <c r="I35" s="273">
        <f>[1]FINAL!J43</f>
        <v>0</v>
      </c>
      <c r="J35" s="273">
        <f>[1]FINAL!K43</f>
        <v>0</v>
      </c>
      <c r="K35" s="273">
        <f>[1]FINAL!L43</f>
        <v>0</v>
      </c>
      <c r="L35" s="273">
        <f>[1]FINAL!M43</f>
        <v>0</v>
      </c>
      <c r="M35" s="273">
        <f>[1]FINAL!N43</f>
        <v>0</v>
      </c>
      <c r="N35" s="273">
        <f>[1]FINAL!O43</f>
        <v>0</v>
      </c>
      <c r="O35" s="273">
        <f>[1]FINAL!P43</f>
        <v>0</v>
      </c>
      <c r="P35" s="273">
        <f>[1]FINAL!Q43</f>
        <v>0</v>
      </c>
      <c r="Q35" s="273">
        <f>[1]FINAL!R43</f>
        <v>0</v>
      </c>
      <c r="R35" s="273">
        <f>[1]FINAL!S43</f>
        <v>0</v>
      </c>
      <c r="S35" s="273">
        <f>[1]FINAL!T43</f>
        <v>0</v>
      </c>
      <c r="T35" s="273">
        <f>[1]FINAL!U43</f>
        <v>0</v>
      </c>
      <c r="U35" s="273">
        <f>[1]FINAL!V43</f>
        <v>0</v>
      </c>
      <c r="V35" s="273">
        <f>[1]FINAL!W43</f>
        <v>0</v>
      </c>
      <c r="W35" s="273">
        <f>[1]FINAL!X43</f>
        <v>0</v>
      </c>
      <c r="X35" s="273">
        <f>[1]FINAL!Y43</f>
        <v>0</v>
      </c>
      <c r="Y35" s="273">
        <f>[1]FINAL!Z43</f>
        <v>0</v>
      </c>
      <c r="Z35" s="273">
        <f>[1]FINAL!AA43</f>
        <v>0</v>
      </c>
      <c r="AA35" s="273">
        <f>[1]FINAL!AB43</f>
        <v>0</v>
      </c>
      <c r="AB35" s="273">
        <f>[1]FINAL!AC43</f>
        <v>0</v>
      </c>
      <c r="AC35" s="273">
        <f>[1]FINAL!AD43</f>
        <v>0</v>
      </c>
      <c r="AD35" s="273">
        <f>[1]FINAL!AE43</f>
        <v>0</v>
      </c>
      <c r="AE35" s="273">
        <f>[1]FINAL!AF43</f>
        <v>0</v>
      </c>
      <c r="AF35" s="273">
        <f>[1]FINAL!AG43</f>
        <v>0</v>
      </c>
      <c r="AG35" s="273">
        <f>[1]FINAL!AH43</f>
        <v>0</v>
      </c>
      <c r="AH35" s="273">
        <f>[1]FINAL!AI43</f>
        <v>0</v>
      </c>
      <c r="AI35" s="273">
        <f>[1]FINAL!AJ43</f>
        <v>0</v>
      </c>
      <c r="AJ35" s="273">
        <f>[1]FINAL!AK43</f>
        <v>0</v>
      </c>
      <c r="AK35" s="273">
        <f>[1]FINAL!AL43</f>
        <v>0</v>
      </c>
      <c r="AL35" s="273">
        <f>[1]FINAL!AM43</f>
        <v>0</v>
      </c>
      <c r="AM35" s="273">
        <f>[1]FINAL!AN43</f>
        <v>0</v>
      </c>
      <c r="AN35" s="273">
        <f>[1]FINAL!AO43</f>
        <v>0</v>
      </c>
      <c r="AO35" s="273">
        <f>[1]FINAL!AP43</f>
        <v>0</v>
      </c>
      <c r="AP35" s="273">
        <f>[1]FINAL!AQ43</f>
        <v>0</v>
      </c>
      <c r="AQ35" s="273">
        <f>[1]FINAL!AR43</f>
        <v>4.863850146485954E-2</v>
      </c>
      <c r="AR35" s="273">
        <f>[1]FINAL!AS43</f>
        <v>4.863850146485954E-2</v>
      </c>
      <c r="AS35" s="273">
        <f>[1]FINAL!AT43</f>
        <v>0</v>
      </c>
      <c r="AT35" s="273">
        <f>[1]FINAL!AU43</f>
        <v>0</v>
      </c>
      <c r="AU35" s="273">
        <f>[1]FINAL!AV43</f>
        <v>0</v>
      </c>
      <c r="AV35" s="273">
        <f>[1]FINAL!AW43</f>
        <v>0</v>
      </c>
      <c r="AW35" s="273">
        <f>[1]FINAL!AX43</f>
        <v>0</v>
      </c>
      <c r="AX35" s="273">
        <f>[1]FINAL!AY43</f>
        <v>0</v>
      </c>
      <c r="AY35" s="273">
        <f>[1]FINAL!AZ43</f>
        <v>2.0531111233073525E-4</v>
      </c>
      <c r="AZ35" s="273">
        <f>[1]FINAL!BA43</f>
        <v>0</v>
      </c>
      <c r="BA35" s="273">
        <f>[1]FINAL!BB43</f>
        <v>0</v>
      </c>
      <c r="BB35" s="273">
        <f>[1]FINAL!BC43</f>
        <v>0</v>
      </c>
      <c r="BC35" s="273">
        <f>[1]FINAL!BD43</f>
        <v>0</v>
      </c>
      <c r="BD35" s="273">
        <f>[1]FINAL!BE43</f>
        <v>0</v>
      </c>
      <c r="BE35" s="273">
        <f>[1]FINAL!BF43</f>
        <v>0</v>
      </c>
      <c r="BF35" s="273">
        <f>[1]FINAL!BG43</f>
        <v>0</v>
      </c>
      <c r="BG35" s="273">
        <f>[1]FINAL!BH43</f>
        <v>0</v>
      </c>
      <c r="BH35" s="273">
        <f>[1]FINAL!BI43</f>
        <v>0</v>
      </c>
      <c r="BI35" s="273">
        <f>[1]FINAL!BJ43</f>
        <v>0</v>
      </c>
      <c r="BJ35" s="273">
        <f>[1]FINAL!BK43</f>
        <v>0</v>
      </c>
      <c r="BK35" s="273">
        <f>[1]FINAL!BL43</f>
        <v>0</v>
      </c>
      <c r="BL35" s="273">
        <f>[1]FINAL!BM43</f>
        <v>0</v>
      </c>
      <c r="BM35" s="273">
        <f>[1]FINAL!BN43</f>
        <v>0</v>
      </c>
      <c r="BN35" s="273">
        <f>[1]FINAL!BO43</f>
        <v>0</v>
      </c>
      <c r="BO35" s="273">
        <f>[1]FINAL!BP43</f>
        <v>0</v>
      </c>
      <c r="BP35" s="273">
        <f>[1]FINAL!BQ43</f>
        <v>0</v>
      </c>
      <c r="BQ35" s="273">
        <f>[1]FINAL!BR43</f>
        <v>0</v>
      </c>
      <c r="BR35" s="273">
        <f>[1]FINAL!BS43</f>
        <v>0</v>
      </c>
      <c r="BS35" s="273">
        <f>[1]FINAL!BT43</f>
        <v>0</v>
      </c>
      <c r="BT35" s="273">
        <f>[1]FINAL!BU43</f>
        <v>0</v>
      </c>
      <c r="BU35" s="273">
        <f>[1]FINAL!BV43</f>
        <v>0</v>
      </c>
      <c r="BV35" s="273">
        <f>[1]FINAL!BW43</f>
        <v>0</v>
      </c>
      <c r="BW35" s="273">
        <f>[1]FINAL!BX43</f>
        <v>0</v>
      </c>
      <c r="BX35" s="273">
        <f>[1]FINAL!BY43</f>
        <v>0</v>
      </c>
      <c r="BY35" s="273">
        <f>[1]FINAL!BZ43</f>
        <v>0</v>
      </c>
      <c r="BZ35" s="273">
        <f>[1]FINAL!CA43</f>
        <v>0</v>
      </c>
      <c r="CA35" s="273">
        <f>[1]FINAL!CB43</f>
        <v>0</v>
      </c>
      <c r="CB35" s="273">
        <f>[1]FINAL!CC43</f>
        <v>0</v>
      </c>
      <c r="CC35" s="273">
        <f>[1]FINAL!CD43</f>
        <v>0</v>
      </c>
      <c r="CD35" s="273">
        <f>[1]FINAL!CE43</f>
        <v>0</v>
      </c>
      <c r="CE35" s="273">
        <f>[1]FINAL!CF43</f>
        <v>0</v>
      </c>
      <c r="CF35" s="273">
        <f>[1]FINAL!CG43</f>
        <v>1.5929731443155297E-3</v>
      </c>
      <c r="CG35" s="273">
        <f>[1]FINAL!CH43</f>
        <v>0</v>
      </c>
      <c r="CH35" s="273">
        <f>[1]FINAL!CI43</f>
        <v>0</v>
      </c>
      <c r="CI35" s="273">
        <f>[1]FINAL!CJ43</f>
        <v>0</v>
      </c>
      <c r="CJ35" s="273">
        <f>[1]FINAL!CK43</f>
        <v>0</v>
      </c>
      <c r="CK35" s="273">
        <f>[1]FINAL!CL43</f>
        <v>0</v>
      </c>
      <c r="CL35" s="273">
        <f>[1]FINAL!CM43</f>
        <v>0</v>
      </c>
      <c r="CM35" s="273">
        <f>[1]FINAL!CN43</f>
        <v>0</v>
      </c>
      <c r="CN35" s="273">
        <f>[1]FINAL!CO43</f>
        <v>0</v>
      </c>
      <c r="CO35" s="273">
        <f>[1]FINAL!CP43</f>
        <v>0</v>
      </c>
      <c r="CP35" s="273">
        <f>[1]FINAL!CQ43</f>
        <v>0</v>
      </c>
      <c r="CQ35" s="273">
        <f>[1]FINAL!CR43</f>
        <v>0</v>
      </c>
      <c r="CR35" s="273">
        <f>[1]FINAL!CS43</f>
        <v>0</v>
      </c>
      <c r="CS35" s="273">
        <f>[1]FINAL!CT43</f>
        <v>0</v>
      </c>
      <c r="CT35" s="273">
        <f>[1]FINAL!CU43</f>
        <v>0</v>
      </c>
      <c r="CU35" s="273">
        <f>[1]FINAL!CV43</f>
        <v>0</v>
      </c>
      <c r="CV35" s="273">
        <f>[1]FINAL!CW43</f>
        <v>0</v>
      </c>
      <c r="CW35" s="273">
        <f>[1]FINAL!CX43</f>
        <v>0</v>
      </c>
      <c r="CX35" s="273">
        <f>[1]FINAL!CY43</f>
        <v>0</v>
      </c>
      <c r="CY35" s="273">
        <f>[1]FINAL!CZ43</f>
        <v>0</v>
      </c>
      <c r="CZ35" s="273">
        <f>[1]FINAL!DA43</f>
        <v>0</v>
      </c>
      <c r="DA35" s="273">
        <f>[1]FINAL!DB43</f>
        <v>0</v>
      </c>
      <c r="DB35" s="273">
        <f>[1]FINAL!DC43</f>
        <v>0</v>
      </c>
      <c r="DC35" s="88"/>
    </row>
    <row r="36" spans="1:107" x14ac:dyDescent="0.35">
      <c r="A36" s="27" t="s">
        <v>943</v>
      </c>
      <c r="B36" s="15" t="s">
        <v>94</v>
      </c>
      <c r="C36" s="273">
        <f>[1]FINAL!D44</f>
        <v>0</v>
      </c>
      <c r="D36" s="273">
        <f>[1]FINAL!E44</f>
        <v>0</v>
      </c>
      <c r="E36" s="273">
        <f>[1]FINAL!F44</f>
        <v>0</v>
      </c>
      <c r="F36" s="273">
        <f>[1]FINAL!G44</f>
        <v>0</v>
      </c>
      <c r="G36" s="273">
        <f>[1]FINAL!H44</f>
        <v>0</v>
      </c>
      <c r="H36" s="273">
        <f>[1]FINAL!I44</f>
        <v>0</v>
      </c>
      <c r="I36" s="273">
        <f>[1]FINAL!J44</f>
        <v>0</v>
      </c>
      <c r="J36" s="273">
        <f>[1]FINAL!K44</f>
        <v>0</v>
      </c>
      <c r="K36" s="273">
        <f>[1]FINAL!L44</f>
        <v>0</v>
      </c>
      <c r="L36" s="273">
        <f>[1]FINAL!M44</f>
        <v>0</v>
      </c>
      <c r="M36" s="273">
        <f>[1]FINAL!N44</f>
        <v>0</v>
      </c>
      <c r="N36" s="273">
        <f>[1]FINAL!O44</f>
        <v>0</v>
      </c>
      <c r="O36" s="273">
        <f>[1]FINAL!P44</f>
        <v>0</v>
      </c>
      <c r="P36" s="273">
        <f>[1]FINAL!Q44</f>
        <v>0</v>
      </c>
      <c r="Q36" s="273">
        <f>[1]FINAL!R44</f>
        <v>0</v>
      </c>
      <c r="R36" s="273">
        <f>[1]FINAL!S44</f>
        <v>0</v>
      </c>
      <c r="S36" s="273">
        <f>[1]FINAL!T44</f>
        <v>0</v>
      </c>
      <c r="T36" s="273">
        <f>[1]FINAL!U44</f>
        <v>0</v>
      </c>
      <c r="U36" s="273">
        <f>[1]FINAL!V44</f>
        <v>0</v>
      </c>
      <c r="V36" s="273">
        <f>[1]FINAL!W44</f>
        <v>0</v>
      </c>
      <c r="W36" s="273">
        <f>[1]FINAL!X44</f>
        <v>0</v>
      </c>
      <c r="X36" s="273">
        <f>[1]FINAL!Y44</f>
        <v>0</v>
      </c>
      <c r="Y36" s="273">
        <f>[1]FINAL!Z44</f>
        <v>0</v>
      </c>
      <c r="Z36" s="273">
        <f>[1]FINAL!AA44</f>
        <v>0</v>
      </c>
      <c r="AA36" s="273">
        <f>[1]FINAL!AB44</f>
        <v>0</v>
      </c>
      <c r="AB36" s="273">
        <f>[1]FINAL!AC44</f>
        <v>0</v>
      </c>
      <c r="AC36" s="273">
        <f>[1]FINAL!AD44</f>
        <v>0</v>
      </c>
      <c r="AD36" s="273">
        <f>[1]FINAL!AE44</f>
        <v>0</v>
      </c>
      <c r="AE36" s="273">
        <f>[1]FINAL!AF44</f>
        <v>0</v>
      </c>
      <c r="AF36" s="273">
        <f>[1]FINAL!AG44</f>
        <v>0</v>
      </c>
      <c r="AG36" s="273">
        <f>[1]FINAL!AH44</f>
        <v>0</v>
      </c>
      <c r="AH36" s="273">
        <f>[1]FINAL!AI44</f>
        <v>0</v>
      </c>
      <c r="AI36" s="273">
        <f>[1]FINAL!AJ44</f>
        <v>0</v>
      </c>
      <c r="AJ36" s="273">
        <f>[1]FINAL!AK44</f>
        <v>0</v>
      </c>
      <c r="AK36" s="273">
        <f>[1]FINAL!AL44</f>
        <v>0</v>
      </c>
      <c r="AL36" s="273">
        <f>[1]FINAL!AM44</f>
        <v>0</v>
      </c>
      <c r="AM36" s="273">
        <f>[1]FINAL!AN44</f>
        <v>0</v>
      </c>
      <c r="AN36" s="273">
        <f>[1]FINAL!AO44</f>
        <v>0</v>
      </c>
      <c r="AO36" s="273">
        <f>[1]FINAL!AP44</f>
        <v>0</v>
      </c>
      <c r="AP36" s="273">
        <f>[1]FINAL!AQ44</f>
        <v>0</v>
      </c>
      <c r="AQ36" s="273">
        <f>[1]FINAL!AR44</f>
        <v>0.11505420281639563</v>
      </c>
      <c r="AR36" s="273">
        <f>[1]FINAL!AS44</f>
        <v>0.11505420281639563</v>
      </c>
      <c r="AS36" s="273">
        <f>[1]FINAL!AT44</f>
        <v>0</v>
      </c>
      <c r="AT36" s="273">
        <f>[1]FINAL!AU44</f>
        <v>0</v>
      </c>
      <c r="AU36" s="273">
        <f>[1]FINAL!AV44</f>
        <v>0</v>
      </c>
      <c r="AV36" s="273">
        <f>[1]FINAL!AW44</f>
        <v>0</v>
      </c>
      <c r="AW36" s="273">
        <f>[1]FINAL!AX44</f>
        <v>0</v>
      </c>
      <c r="AX36" s="273">
        <f>[1]FINAL!AY44</f>
        <v>0</v>
      </c>
      <c r="AY36" s="273">
        <f>[1]FINAL!AZ44</f>
        <v>4.856627084949689E-4</v>
      </c>
      <c r="AZ36" s="273">
        <f>[1]FINAL!BA44</f>
        <v>0</v>
      </c>
      <c r="BA36" s="273">
        <f>[1]FINAL!BB44</f>
        <v>0</v>
      </c>
      <c r="BB36" s="273">
        <f>[1]FINAL!BC44</f>
        <v>0</v>
      </c>
      <c r="BC36" s="273">
        <f>[1]FINAL!BD44</f>
        <v>0</v>
      </c>
      <c r="BD36" s="273">
        <f>[1]FINAL!BE44</f>
        <v>0</v>
      </c>
      <c r="BE36" s="273">
        <f>[1]FINAL!BF44</f>
        <v>0</v>
      </c>
      <c r="BF36" s="273">
        <f>[1]FINAL!BG44</f>
        <v>0</v>
      </c>
      <c r="BG36" s="273">
        <f>[1]FINAL!BH44</f>
        <v>0</v>
      </c>
      <c r="BH36" s="273">
        <f>[1]FINAL!BI44</f>
        <v>0</v>
      </c>
      <c r="BI36" s="273">
        <f>[1]FINAL!BJ44</f>
        <v>0</v>
      </c>
      <c r="BJ36" s="273">
        <f>[1]FINAL!BK44</f>
        <v>0</v>
      </c>
      <c r="BK36" s="273">
        <f>[1]FINAL!BL44</f>
        <v>0</v>
      </c>
      <c r="BL36" s="273">
        <f>[1]FINAL!BM44</f>
        <v>0</v>
      </c>
      <c r="BM36" s="273">
        <f>[1]FINAL!BN44</f>
        <v>0</v>
      </c>
      <c r="BN36" s="273">
        <f>[1]FINAL!BO44</f>
        <v>0</v>
      </c>
      <c r="BO36" s="273">
        <f>[1]FINAL!BP44</f>
        <v>0</v>
      </c>
      <c r="BP36" s="273">
        <f>[1]FINAL!BQ44</f>
        <v>0</v>
      </c>
      <c r="BQ36" s="273">
        <f>[1]FINAL!BR44</f>
        <v>0</v>
      </c>
      <c r="BR36" s="273">
        <f>[1]FINAL!BS44</f>
        <v>0</v>
      </c>
      <c r="BS36" s="273">
        <f>[1]FINAL!BT44</f>
        <v>0</v>
      </c>
      <c r="BT36" s="273">
        <f>[1]FINAL!BU44</f>
        <v>0</v>
      </c>
      <c r="BU36" s="273">
        <f>[1]FINAL!BV44</f>
        <v>0</v>
      </c>
      <c r="BV36" s="273">
        <f>[1]FINAL!BW44</f>
        <v>0</v>
      </c>
      <c r="BW36" s="273">
        <f>[1]FINAL!BX44</f>
        <v>0</v>
      </c>
      <c r="BX36" s="273">
        <f>[1]FINAL!BY44</f>
        <v>0</v>
      </c>
      <c r="BY36" s="273">
        <f>[1]FINAL!BZ44</f>
        <v>0</v>
      </c>
      <c r="BZ36" s="273">
        <f>[1]FINAL!CA44</f>
        <v>0</v>
      </c>
      <c r="CA36" s="273">
        <f>[1]FINAL!CB44</f>
        <v>0</v>
      </c>
      <c r="CB36" s="273">
        <f>[1]FINAL!CC44</f>
        <v>0</v>
      </c>
      <c r="CC36" s="273">
        <f>[1]FINAL!CD44</f>
        <v>0</v>
      </c>
      <c r="CD36" s="273">
        <f>[1]FINAL!CE44</f>
        <v>0</v>
      </c>
      <c r="CE36" s="273">
        <f>[1]FINAL!CF44</f>
        <v>0</v>
      </c>
      <c r="CF36" s="273">
        <f>[1]FINAL!CG44</f>
        <v>3.7681723265994482E-3</v>
      </c>
      <c r="CG36" s="273">
        <f>[1]FINAL!CH44</f>
        <v>0</v>
      </c>
      <c r="CH36" s="273">
        <f>[1]FINAL!CI44</f>
        <v>0</v>
      </c>
      <c r="CI36" s="273">
        <f>[1]FINAL!CJ44</f>
        <v>0</v>
      </c>
      <c r="CJ36" s="273">
        <f>[1]FINAL!CK44</f>
        <v>0</v>
      </c>
      <c r="CK36" s="273">
        <f>[1]FINAL!CL44</f>
        <v>0</v>
      </c>
      <c r="CL36" s="273">
        <f>[1]FINAL!CM44</f>
        <v>0</v>
      </c>
      <c r="CM36" s="273">
        <f>[1]FINAL!CN44</f>
        <v>0</v>
      </c>
      <c r="CN36" s="273">
        <f>[1]FINAL!CO44</f>
        <v>0</v>
      </c>
      <c r="CO36" s="273">
        <f>[1]FINAL!CP44</f>
        <v>0</v>
      </c>
      <c r="CP36" s="273">
        <f>[1]FINAL!CQ44</f>
        <v>0</v>
      </c>
      <c r="CQ36" s="273">
        <f>[1]FINAL!CR44</f>
        <v>0</v>
      </c>
      <c r="CR36" s="273">
        <f>[1]FINAL!CS44</f>
        <v>0</v>
      </c>
      <c r="CS36" s="273">
        <f>[1]FINAL!CT44</f>
        <v>0</v>
      </c>
      <c r="CT36" s="273">
        <f>[1]FINAL!CU44</f>
        <v>0</v>
      </c>
      <c r="CU36" s="273">
        <f>[1]FINAL!CV44</f>
        <v>0</v>
      </c>
      <c r="CV36" s="273">
        <f>[1]FINAL!CW44</f>
        <v>0</v>
      </c>
      <c r="CW36" s="273">
        <f>[1]FINAL!CX44</f>
        <v>0</v>
      </c>
      <c r="CX36" s="273">
        <f>[1]FINAL!CY44</f>
        <v>0</v>
      </c>
      <c r="CY36" s="273">
        <f>[1]FINAL!CZ44</f>
        <v>0</v>
      </c>
      <c r="CZ36" s="273">
        <f>[1]FINAL!DA44</f>
        <v>0</v>
      </c>
      <c r="DA36" s="273">
        <f>[1]FINAL!DB44</f>
        <v>0</v>
      </c>
      <c r="DB36" s="273">
        <f>[1]FINAL!DC44</f>
        <v>0</v>
      </c>
      <c r="DC36" s="88"/>
    </row>
    <row r="37" spans="1:107" x14ac:dyDescent="0.35">
      <c r="A37" s="27" t="s">
        <v>944</v>
      </c>
      <c r="B37" s="15" t="s">
        <v>103</v>
      </c>
      <c r="C37" s="273">
        <f>[1]FINAL!D45</f>
        <v>0</v>
      </c>
      <c r="D37" s="273">
        <f>[1]FINAL!E45</f>
        <v>0</v>
      </c>
      <c r="E37" s="273">
        <f>[1]FINAL!F45</f>
        <v>0</v>
      </c>
      <c r="F37" s="273">
        <f>[1]FINAL!G45</f>
        <v>0</v>
      </c>
      <c r="G37" s="273">
        <f>[1]FINAL!H45</f>
        <v>0</v>
      </c>
      <c r="H37" s="273">
        <f>[1]FINAL!I45</f>
        <v>0</v>
      </c>
      <c r="I37" s="273">
        <f>[1]FINAL!J45</f>
        <v>0</v>
      </c>
      <c r="J37" s="273">
        <f>[1]FINAL!K45</f>
        <v>0</v>
      </c>
      <c r="K37" s="273">
        <f>[1]FINAL!L45</f>
        <v>0</v>
      </c>
      <c r="L37" s="273">
        <f>[1]FINAL!M45</f>
        <v>0</v>
      </c>
      <c r="M37" s="273">
        <f>[1]FINAL!N45</f>
        <v>0</v>
      </c>
      <c r="N37" s="273">
        <f>[1]FINAL!O45</f>
        <v>0</v>
      </c>
      <c r="O37" s="273">
        <f>[1]FINAL!P45</f>
        <v>0</v>
      </c>
      <c r="P37" s="273">
        <f>[1]FINAL!Q45</f>
        <v>0</v>
      </c>
      <c r="Q37" s="273">
        <f>[1]FINAL!R45</f>
        <v>0</v>
      </c>
      <c r="R37" s="273">
        <f>[1]FINAL!S45</f>
        <v>0</v>
      </c>
      <c r="S37" s="273">
        <f>[1]FINAL!T45</f>
        <v>0</v>
      </c>
      <c r="T37" s="273">
        <f>[1]FINAL!U45</f>
        <v>0</v>
      </c>
      <c r="U37" s="273">
        <f>[1]FINAL!V45</f>
        <v>0</v>
      </c>
      <c r="V37" s="273">
        <f>[1]FINAL!W45</f>
        <v>0</v>
      </c>
      <c r="W37" s="273">
        <f>[1]FINAL!X45</f>
        <v>0</v>
      </c>
      <c r="X37" s="273">
        <f>[1]FINAL!Y45</f>
        <v>0</v>
      </c>
      <c r="Y37" s="273">
        <f>[1]FINAL!Z45</f>
        <v>0</v>
      </c>
      <c r="Z37" s="273">
        <f>[1]FINAL!AA45</f>
        <v>0</v>
      </c>
      <c r="AA37" s="273">
        <f>[1]FINAL!AB45</f>
        <v>0</v>
      </c>
      <c r="AB37" s="273">
        <f>[1]FINAL!AC45</f>
        <v>0</v>
      </c>
      <c r="AC37" s="273">
        <f>[1]FINAL!AD45</f>
        <v>0</v>
      </c>
      <c r="AD37" s="273">
        <f>[1]FINAL!AE45</f>
        <v>0</v>
      </c>
      <c r="AE37" s="273">
        <f>[1]FINAL!AF45</f>
        <v>0</v>
      </c>
      <c r="AF37" s="273">
        <f>[1]FINAL!AG45</f>
        <v>0</v>
      </c>
      <c r="AG37" s="273">
        <f>[1]FINAL!AH45</f>
        <v>0</v>
      </c>
      <c r="AH37" s="273">
        <f>[1]FINAL!AI45</f>
        <v>0</v>
      </c>
      <c r="AI37" s="273">
        <f>[1]FINAL!AJ45</f>
        <v>0</v>
      </c>
      <c r="AJ37" s="273">
        <f>[1]FINAL!AK45</f>
        <v>0</v>
      </c>
      <c r="AK37" s="273">
        <f>[1]FINAL!AL45</f>
        <v>0</v>
      </c>
      <c r="AL37" s="273">
        <f>[1]FINAL!AM45</f>
        <v>0</v>
      </c>
      <c r="AM37" s="273">
        <f>[1]FINAL!AN45</f>
        <v>0</v>
      </c>
      <c r="AN37" s="273">
        <f>[1]FINAL!AO45</f>
        <v>0</v>
      </c>
      <c r="AO37" s="273">
        <f>[1]FINAL!AP45</f>
        <v>0</v>
      </c>
      <c r="AP37" s="273">
        <f>[1]FINAL!AQ45</f>
        <v>0</v>
      </c>
      <c r="AQ37" s="273">
        <f>[1]FINAL!AR45</f>
        <v>2.1575395457676182E-2</v>
      </c>
      <c r="AR37" s="273">
        <f>[1]FINAL!AS45</f>
        <v>2.1575395457676182E-2</v>
      </c>
      <c r="AS37" s="273">
        <f>[1]FINAL!AT45</f>
        <v>0</v>
      </c>
      <c r="AT37" s="273">
        <f>[1]FINAL!AU45</f>
        <v>0</v>
      </c>
      <c r="AU37" s="273">
        <f>[1]FINAL!AV45</f>
        <v>0</v>
      </c>
      <c r="AV37" s="273">
        <f>[1]FINAL!AW45</f>
        <v>0</v>
      </c>
      <c r="AW37" s="273">
        <f>[1]FINAL!AX45</f>
        <v>0</v>
      </c>
      <c r="AX37" s="273">
        <f>[1]FINAL!AY45</f>
        <v>0</v>
      </c>
      <c r="AY37" s="273">
        <f>[1]FINAL!AZ45</f>
        <v>9.1073291877451191E-5</v>
      </c>
      <c r="AZ37" s="273">
        <f>[1]FINAL!BA45</f>
        <v>0</v>
      </c>
      <c r="BA37" s="273">
        <f>[1]FINAL!BB45</f>
        <v>0</v>
      </c>
      <c r="BB37" s="273">
        <f>[1]FINAL!BC45</f>
        <v>0</v>
      </c>
      <c r="BC37" s="273">
        <f>[1]FINAL!BD45</f>
        <v>0</v>
      </c>
      <c r="BD37" s="273">
        <f>[1]FINAL!BE45</f>
        <v>0</v>
      </c>
      <c r="BE37" s="273">
        <f>[1]FINAL!BF45</f>
        <v>0</v>
      </c>
      <c r="BF37" s="273">
        <f>[1]FINAL!BG45</f>
        <v>0</v>
      </c>
      <c r="BG37" s="273">
        <f>[1]FINAL!BH45</f>
        <v>0</v>
      </c>
      <c r="BH37" s="273">
        <f>[1]FINAL!BI45</f>
        <v>0</v>
      </c>
      <c r="BI37" s="273">
        <f>[1]FINAL!BJ45</f>
        <v>0</v>
      </c>
      <c r="BJ37" s="273">
        <f>[1]FINAL!BK45</f>
        <v>0</v>
      </c>
      <c r="BK37" s="273">
        <f>[1]FINAL!BL45</f>
        <v>0</v>
      </c>
      <c r="BL37" s="273">
        <f>[1]FINAL!BM45</f>
        <v>0</v>
      </c>
      <c r="BM37" s="273">
        <f>[1]FINAL!BN45</f>
        <v>0</v>
      </c>
      <c r="BN37" s="273">
        <f>[1]FINAL!BO45</f>
        <v>0</v>
      </c>
      <c r="BO37" s="273">
        <f>[1]FINAL!BP45</f>
        <v>0</v>
      </c>
      <c r="BP37" s="273">
        <f>[1]FINAL!BQ45</f>
        <v>0</v>
      </c>
      <c r="BQ37" s="273">
        <f>[1]FINAL!BR45</f>
        <v>0</v>
      </c>
      <c r="BR37" s="273">
        <f>[1]FINAL!BS45</f>
        <v>0</v>
      </c>
      <c r="BS37" s="273">
        <f>[1]FINAL!BT45</f>
        <v>0</v>
      </c>
      <c r="BT37" s="273">
        <f>[1]FINAL!BU45</f>
        <v>0</v>
      </c>
      <c r="BU37" s="273">
        <f>[1]FINAL!BV45</f>
        <v>0</v>
      </c>
      <c r="BV37" s="273">
        <f>[1]FINAL!BW45</f>
        <v>0</v>
      </c>
      <c r="BW37" s="273">
        <f>[1]FINAL!BX45</f>
        <v>0</v>
      </c>
      <c r="BX37" s="273">
        <f>[1]FINAL!BY45</f>
        <v>0</v>
      </c>
      <c r="BY37" s="273">
        <f>[1]FINAL!BZ45</f>
        <v>0</v>
      </c>
      <c r="BZ37" s="273">
        <f>[1]FINAL!CA45</f>
        <v>0</v>
      </c>
      <c r="CA37" s="273">
        <f>[1]FINAL!CB45</f>
        <v>0</v>
      </c>
      <c r="CB37" s="273">
        <f>[1]FINAL!CC45</f>
        <v>0</v>
      </c>
      <c r="CC37" s="273">
        <f>[1]FINAL!CD45</f>
        <v>0</v>
      </c>
      <c r="CD37" s="273">
        <f>[1]FINAL!CE45</f>
        <v>0</v>
      </c>
      <c r="CE37" s="273">
        <f>[1]FINAL!CF45</f>
        <v>0</v>
      </c>
      <c r="CF37" s="273">
        <f>[1]FINAL!CG45</f>
        <v>7.0662180180235297E-4</v>
      </c>
      <c r="CG37" s="273">
        <f>[1]FINAL!CH45</f>
        <v>0</v>
      </c>
      <c r="CH37" s="273">
        <f>[1]FINAL!CI45</f>
        <v>0</v>
      </c>
      <c r="CI37" s="273">
        <f>[1]FINAL!CJ45</f>
        <v>0</v>
      </c>
      <c r="CJ37" s="273">
        <f>[1]FINAL!CK45</f>
        <v>0</v>
      </c>
      <c r="CK37" s="273">
        <f>[1]FINAL!CL45</f>
        <v>0</v>
      </c>
      <c r="CL37" s="273">
        <f>[1]FINAL!CM45</f>
        <v>0</v>
      </c>
      <c r="CM37" s="273">
        <f>[1]FINAL!CN45</f>
        <v>0</v>
      </c>
      <c r="CN37" s="273">
        <f>[1]FINAL!CO45</f>
        <v>0</v>
      </c>
      <c r="CO37" s="273">
        <f>[1]FINAL!CP45</f>
        <v>0</v>
      </c>
      <c r="CP37" s="273">
        <f>[1]FINAL!CQ45</f>
        <v>0</v>
      </c>
      <c r="CQ37" s="273">
        <f>[1]FINAL!CR45</f>
        <v>0</v>
      </c>
      <c r="CR37" s="273">
        <f>[1]FINAL!CS45</f>
        <v>0</v>
      </c>
      <c r="CS37" s="273">
        <f>[1]FINAL!CT45</f>
        <v>0</v>
      </c>
      <c r="CT37" s="273">
        <f>[1]FINAL!CU45</f>
        <v>0</v>
      </c>
      <c r="CU37" s="273">
        <f>[1]FINAL!CV45</f>
        <v>0</v>
      </c>
      <c r="CV37" s="273">
        <f>[1]FINAL!CW45</f>
        <v>0</v>
      </c>
      <c r="CW37" s="273">
        <f>[1]FINAL!CX45</f>
        <v>0</v>
      </c>
      <c r="CX37" s="273">
        <f>[1]FINAL!CY45</f>
        <v>0</v>
      </c>
      <c r="CY37" s="273">
        <f>[1]FINAL!CZ45</f>
        <v>0</v>
      </c>
      <c r="CZ37" s="273">
        <f>[1]FINAL!DA45</f>
        <v>0</v>
      </c>
      <c r="DA37" s="273">
        <f>[1]FINAL!DB45</f>
        <v>0</v>
      </c>
      <c r="DB37" s="273">
        <f>[1]FINAL!DC45</f>
        <v>0</v>
      </c>
      <c r="DC37" s="88"/>
    </row>
    <row r="38" spans="1:107" x14ac:dyDescent="0.35">
      <c r="A38" s="27" t="s">
        <v>945</v>
      </c>
      <c r="B38" s="15" t="s">
        <v>91</v>
      </c>
      <c r="C38" s="273">
        <f>[1]FINAL!D46</f>
        <v>0</v>
      </c>
      <c r="D38" s="273">
        <f>[1]FINAL!E46</f>
        <v>0</v>
      </c>
      <c r="E38" s="273">
        <f>[1]FINAL!F46</f>
        <v>0</v>
      </c>
      <c r="F38" s="273">
        <f>[1]FINAL!G46</f>
        <v>0</v>
      </c>
      <c r="G38" s="273">
        <f>[1]FINAL!H46</f>
        <v>0</v>
      </c>
      <c r="H38" s="273">
        <f>[1]FINAL!I46</f>
        <v>0</v>
      </c>
      <c r="I38" s="273">
        <f>[1]FINAL!J46</f>
        <v>0</v>
      </c>
      <c r="J38" s="273">
        <f>[1]FINAL!K46</f>
        <v>0</v>
      </c>
      <c r="K38" s="273">
        <f>[1]FINAL!L46</f>
        <v>0</v>
      </c>
      <c r="L38" s="273">
        <f>[1]FINAL!M46</f>
        <v>0</v>
      </c>
      <c r="M38" s="273">
        <f>[1]FINAL!N46</f>
        <v>0</v>
      </c>
      <c r="N38" s="273">
        <f>[1]FINAL!O46</f>
        <v>0</v>
      </c>
      <c r="O38" s="273">
        <f>[1]FINAL!P46</f>
        <v>0</v>
      </c>
      <c r="P38" s="273">
        <f>[1]FINAL!Q46</f>
        <v>0</v>
      </c>
      <c r="Q38" s="273">
        <f>[1]FINAL!R46</f>
        <v>0</v>
      </c>
      <c r="R38" s="273">
        <f>[1]FINAL!S46</f>
        <v>0</v>
      </c>
      <c r="S38" s="273">
        <f>[1]FINAL!T46</f>
        <v>0</v>
      </c>
      <c r="T38" s="273">
        <f>[1]FINAL!U46</f>
        <v>0</v>
      </c>
      <c r="U38" s="273">
        <f>[1]FINAL!V46</f>
        <v>0</v>
      </c>
      <c r="V38" s="273">
        <f>[1]FINAL!W46</f>
        <v>0</v>
      </c>
      <c r="W38" s="273">
        <f>[1]FINAL!X46</f>
        <v>0</v>
      </c>
      <c r="X38" s="273">
        <f>[1]FINAL!Y46</f>
        <v>0</v>
      </c>
      <c r="Y38" s="273">
        <f>[1]FINAL!Z46</f>
        <v>0</v>
      </c>
      <c r="Z38" s="273">
        <f>[1]FINAL!AA46</f>
        <v>0</v>
      </c>
      <c r="AA38" s="273">
        <f>[1]FINAL!AB46</f>
        <v>0</v>
      </c>
      <c r="AB38" s="273">
        <f>[1]FINAL!AC46</f>
        <v>0</v>
      </c>
      <c r="AC38" s="273">
        <f>[1]FINAL!AD46</f>
        <v>0</v>
      </c>
      <c r="AD38" s="273">
        <f>[1]FINAL!AE46</f>
        <v>0</v>
      </c>
      <c r="AE38" s="273">
        <f>[1]FINAL!AF46</f>
        <v>0</v>
      </c>
      <c r="AF38" s="273">
        <f>[1]FINAL!AG46</f>
        <v>0</v>
      </c>
      <c r="AG38" s="273">
        <f>[1]FINAL!AH46</f>
        <v>0</v>
      </c>
      <c r="AH38" s="273">
        <f>[1]FINAL!AI46</f>
        <v>0</v>
      </c>
      <c r="AI38" s="273">
        <f>[1]FINAL!AJ46</f>
        <v>0</v>
      </c>
      <c r="AJ38" s="273">
        <f>[1]FINAL!AK46</f>
        <v>0</v>
      </c>
      <c r="AK38" s="273">
        <f>[1]FINAL!AL46</f>
        <v>0</v>
      </c>
      <c r="AL38" s="273">
        <f>[1]FINAL!AM46</f>
        <v>0</v>
      </c>
      <c r="AM38" s="273">
        <f>[1]FINAL!AN46</f>
        <v>0</v>
      </c>
      <c r="AN38" s="273">
        <f>[1]FINAL!AO46</f>
        <v>0</v>
      </c>
      <c r="AO38" s="273">
        <f>[1]FINAL!AP46</f>
        <v>0</v>
      </c>
      <c r="AP38" s="273">
        <f>[1]FINAL!AQ46</f>
        <v>0</v>
      </c>
      <c r="AQ38" s="273">
        <f>[1]FINAL!AR46</f>
        <v>0</v>
      </c>
      <c r="AR38" s="273">
        <f>[1]FINAL!AS46</f>
        <v>0</v>
      </c>
      <c r="AS38" s="273">
        <f>[1]FINAL!AT46</f>
        <v>4.915369834548754E-3</v>
      </c>
      <c r="AT38" s="273">
        <f>[1]FINAL!AU46</f>
        <v>0</v>
      </c>
      <c r="AU38" s="273">
        <f>[1]FINAL!AV46</f>
        <v>8.3154532816731977E-2</v>
      </c>
      <c r="AV38" s="273">
        <f>[1]FINAL!AW46</f>
        <v>0</v>
      </c>
      <c r="AW38" s="273">
        <f>[1]FINAL!AX46</f>
        <v>2.4378107220602456E-2</v>
      </c>
      <c r="AX38" s="273">
        <f>[1]FINAL!AY46</f>
        <v>0</v>
      </c>
      <c r="AY38" s="273">
        <f>[1]FINAL!AZ46</f>
        <v>0</v>
      </c>
      <c r="AZ38" s="273">
        <f>[1]FINAL!BA46</f>
        <v>0</v>
      </c>
      <c r="BA38" s="273">
        <f>[1]FINAL!BB46</f>
        <v>0</v>
      </c>
      <c r="BB38" s="273">
        <f>[1]FINAL!BC46</f>
        <v>0</v>
      </c>
      <c r="BC38" s="273">
        <f>[1]FINAL!BD46</f>
        <v>0</v>
      </c>
      <c r="BD38" s="273">
        <f>[1]FINAL!BE46</f>
        <v>0</v>
      </c>
      <c r="BE38" s="273">
        <f>[1]FINAL!BF46</f>
        <v>0</v>
      </c>
      <c r="BF38" s="273">
        <f>[1]FINAL!BG46</f>
        <v>0</v>
      </c>
      <c r="BG38" s="273">
        <f>[1]FINAL!BH46</f>
        <v>0</v>
      </c>
      <c r="BH38" s="273">
        <f>[1]FINAL!BI46</f>
        <v>0</v>
      </c>
      <c r="BI38" s="273">
        <f>[1]FINAL!BJ46</f>
        <v>0</v>
      </c>
      <c r="BJ38" s="273">
        <f>[1]FINAL!BK46</f>
        <v>0</v>
      </c>
      <c r="BK38" s="273">
        <f>[1]FINAL!BL46</f>
        <v>0</v>
      </c>
      <c r="BL38" s="273">
        <f>[1]FINAL!BM46</f>
        <v>0</v>
      </c>
      <c r="BM38" s="273">
        <f>[1]FINAL!BN46</f>
        <v>0</v>
      </c>
      <c r="BN38" s="273">
        <f>[1]FINAL!BO46</f>
        <v>0</v>
      </c>
      <c r="BO38" s="273">
        <f>[1]FINAL!BP46</f>
        <v>0</v>
      </c>
      <c r="BP38" s="273">
        <f>[1]FINAL!BQ46</f>
        <v>0</v>
      </c>
      <c r="BQ38" s="273">
        <f>[1]FINAL!BR46</f>
        <v>0</v>
      </c>
      <c r="BR38" s="273">
        <f>[1]FINAL!BS46</f>
        <v>0</v>
      </c>
      <c r="BS38" s="273">
        <f>[1]FINAL!BT46</f>
        <v>0</v>
      </c>
      <c r="BT38" s="273">
        <f>[1]FINAL!BU46</f>
        <v>0</v>
      </c>
      <c r="BU38" s="273">
        <f>[1]FINAL!BV46</f>
        <v>0</v>
      </c>
      <c r="BV38" s="273">
        <f>[1]FINAL!BW46</f>
        <v>0</v>
      </c>
      <c r="BW38" s="273">
        <f>[1]FINAL!BX46</f>
        <v>0</v>
      </c>
      <c r="BX38" s="273">
        <f>[1]FINAL!BY46</f>
        <v>0</v>
      </c>
      <c r="BY38" s="273">
        <f>[1]FINAL!BZ46</f>
        <v>0</v>
      </c>
      <c r="BZ38" s="273">
        <f>[1]FINAL!CA46</f>
        <v>0</v>
      </c>
      <c r="CA38" s="273">
        <f>[1]FINAL!CB46</f>
        <v>0</v>
      </c>
      <c r="CB38" s="273">
        <f>[1]FINAL!CC46</f>
        <v>0</v>
      </c>
      <c r="CC38" s="273">
        <f>[1]FINAL!CD46</f>
        <v>0</v>
      </c>
      <c r="CD38" s="273">
        <f>[1]FINAL!CE46</f>
        <v>0</v>
      </c>
      <c r="CE38" s="273">
        <f>[1]FINAL!CF46</f>
        <v>0</v>
      </c>
      <c r="CF38" s="273">
        <f>[1]FINAL!CG46</f>
        <v>1.2622383281390783E-4</v>
      </c>
      <c r="CG38" s="273">
        <f>[1]FINAL!CH46</f>
        <v>0</v>
      </c>
      <c r="CH38" s="273">
        <f>[1]FINAL!CI46</f>
        <v>0</v>
      </c>
      <c r="CI38" s="273">
        <f>[1]FINAL!CJ46</f>
        <v>0</v>
      </c>
      <c r="CJ38" s="273">
        <f>[1]FINAL!CK46</f>
        <v>0</v>
      </c>
      <c r="CK38" s="273">
        <f>[1]FINAL!CL46</f>
        <v>0</v>
      </c>
      <c r="CL38" s="273">
        <f>[1]FINAL!CM46</f>
        <v>0</v>
      </c>
      <c r="CM38" s="273">
        <f>[1]FINAL!CN46</f>
        <v>0</v>
      </c>
      <c r="CN38" s="273">
        <f>[1]FINAL!CO46</f>
        <v>0</v>
      </c>
      <c r="CO38" s="273">
        <f>[1]FINAL!CP46</f>
        <v>0</v>
      </c>
      <c r="CP38" s="273">
        <f>[1]FINAL!CQ46</f>
        <v>0</v>
      </c>
      <c r="CQ38" s="273">
        <f>[1]FINAL!CR46</f>
        <v>0</v>
      </c>
      <c r="CR38" s="273">
        <f>[1]FINAL!CS46</f>
        <v>0</v>
      </c>
      <c r="CS38" s="273">
        <f>[1]FINAL!CT46</f>
        <v>0</v>
      </c>
      <c r="CT38" s="273">
        <f>[1]FINAL!CU46</f>
        <v>0</v>
      </c>
      <c r="CU38" s="273">
        <f>[1]FINAL!CV46</f>
        <v>0</v>
      </c>
      <c r="CV38" s="273">
        <f>[1]FINAL!CW46</f>
        <v>0</v>
      </c>
      <c r="CW38" s="273">
        <f>[1]FINAL!CX46</f>
        <v>0</v>
      </c>
      <c r="CX38" s="273">
        <f>[1]FINAL!CY46</f>
        <v>0</v>
      </c>
      <c r="CY38" s="273">
        <f>[1]FINAL!CZ46</f>
        <v>0</v>
      </c>
      <c r="CZ38" s="273">
        <f>[1]FINAL!DA46</f>
        <v>0</v>
      </c>
      <c r="DA38" s="273">
        <f>[1]FINAL!DB46</f>
        <v>0</v>
      </c>
      <c r="DB38" s="273">
        <f>[1]FINAL!DC46</f>
        <v>0</v>
      </c>
      <c r="DC38" s="88"/>
    </row>
    <row r="39" spans="1:107" x14ac:dyDescent="0.35">
      <c r="A39" s="27" t="s">
        <v>946</v>
      </c>
      <c r="B39" s="15" t="s">
        <v>97</v>
      </c>
      <c r="C39" s="273">
        <f>[1]FINAL!D47</f>
        <v>8.4850187220390418E-3</v>
      </c>
      <c r="D39" s="273">
        <f>[1]FINAL!E47</f>
        <v>8.4850187220390418E-3</v>
      </c>
      <c r="E39" s="273">
        <f>[1]FINAL!F47</f>
        <v>8.4850187220390401E-3</v>
      </c>
      <c r="F39" s="273">
        <f>[1]FINAL!G47</f>
        <v>8.4850187220390418E-3</v>
      </c>
      <c r="G39" s="273">
        <f>[1]FINAL!H47</f>
        <v>8.4850187220390418E-3</v>
      </c>
      <c r="H39" s="273">
        <f>[1]FINAL!I47</f>
        <v>4.5813814348084191E-3</v>
      </c>
      <c r="I39" s="273">
        <f>[1]FINAL!J47</f>
        <v>4.5813814348084191E-3</v>
      </c>
      <c r="J39" s="273">
        <f>[1]FINAL!K47</f>
        <v>4.5813814348084191E-3</v>
      </c>
      <c r="K39" s="273">
        <f>[1]FINAL!L47</f>
        <v>4.5813814348084183E-3</v>
      </c>
      <c r="L39" s="273">
        <f>[1]FINAL!M47</f>
        <v>4.9916045762656456E-3</v>
      </c>
      <c r="M39" s="273">
        <f>[1]FINAL!N47</f>
        <v>4.9916045762656456E-3</v>
      </c>
      <c r="N39" s="273">
        <f>[1]FINAL!O47</f>
        <v>4.9916045762656456E-3</v>
      </c>
      <c r="O39" s="273">
        <f>[1]FINAL!P47</f>
        <v>3.0675640804513427E-3</v>
      </c>
      <c r="P39" s="273">
        <f>[1]FINAL!Q47</f>
        <v>3.0675640804513431E-3</v>
      </c>
      <c r="Q39" s="273">
        <f>[1]FINAL!R47</f>
        <v>3.0675640804513427E-3</v>
      </c>
      <c r="R39" s="273">
        <f>[1]FINAL!S47</f>
        <v>3.0675640804513427E-3</v>
      </c>
      <c r="S39" s="273">
        <f>[1]FINAL!T47</f>
        <v>8.5266018797629614E-2</v>
      </c>
      <c r="T39" s="273">
        <f>[1]FINAL!U47</f>
        <v>8.5266018797629614E-2</v>
      </c>
      <c r="U39" s="273">
        <f>[1]FINAL!V47</f>
        <v>8.52660187976296E-2</v>
      </c>
      <c r="V39" s="273">
        <f>[1]FINAL!W47</f>
        <v>0</v>
      </c>
      <c r="W39" s="273">
        <f>[1]FINAL!X47</f>
        <v>0</v>
      </c>
      <c r="X39" s="273">
        <f>[1]FINAL!Y47</f>
        <v>0</v>
      </c>
      <c r="Y39" s="273">
        <f>[1]FINAL!Z47</f>
        <v>0</v>
      </c>
      <c r="Z39" s="273">
        <f>[1]FINAL!AA47</f>
        <v>0</v>
      </c>
      <c r="AA39" s="273">
        <f>[1]FINAL!AB47</f>
        <v>0</v>
      </c>
      <c r="AB39" s="273">
        <f>[1]FINAL!AC47</f>
        <v>0</v>
      </c>
      <c r="AC39" s="273">
        <f>[1]FINAL!AD47</f>
        <v>0</v>
      </c>
      <c r="AD39" s="273">
        <f>[1]FINAL!AE47</f>
        <v>0</v>
      </c>
      <c r="AE39" s="273">
        <f>[1]FINAL!AF47</f>
        <v>0</v>
      </c>
      <c r="AF39" s="273">
        <f>[1]FINAL!AG47</f>
        <v>0</v>
      </c>
      <c r="AG39" s="273">
        <f>[1]FINAL!AH47</f>
        <v>0</v>
      </c>
      <c r="AH39" s="273">
        <f>[1]FINAL!AI47</f>
        <v>0</v>
      </c>
      <c r="AI39" s="273">
        <f>[1]FINAL!AJ47</f>
        <v>0</v>
      </c>
      <c r="AJ39" s="273">
        <f>[1]FINAL!AK47</f>
        <v>0</v>
      </c>
      <c r="AK39" s="273">
        <f>[1]FINAL!AL47</f>
        <v>0</v>
      </c>
      <c r="AL39" s="273">
        <f>[1]FINAL!AM47</f>
        <v>0</v>
      </c>
      <c r="AM39" s="273">
        <f>[1]FINAL!AN47</f>
        <v>0</v>
      </c>
      <c r="AN39" s="273">
        <f>[1]FINAL!AO47</f>
        <v>0</v>
      </c>
      <c r="AO39" s="273">
        <f>[1]FINAL!AP47</f>
        <v>0</v>
      </c>
      <c r="AP39" s="273">
        <f>[1]FINAL!AQ47</f>
        <v>0</v>
      </c>
      <c r="AQ39" s="273">
        <f>[1]FINAL!AR47</f>
        <v>0</v>
      </c>
      <c r="AR39" s="273">
        <f>[1]FINAL!AS47</f>
        <v>0</v>
      </c>
      <c r="AS39" s="273">
        <f>[1]FINAL!AT47</f>
        <v>8.9977285255656535E-3</v>
      </c>
      <c r="AT39" s="273">
        <f>[1]FINAL!AU47</f>
        <v>0</v>
      </c>
      <c r="AU39" s="273">
        <f>[1]FINAL!AV47</f>
        <v>0.15221680913942501</v>
      </c>
      <c r="AV39" s="273">
        <f>[1]FINAL!AW47</f>
        <v>0</v>
      </c>
      <c r="AW39" s="273">
        <f>[1]FINAL!AX47</f>
        <v>4.4624839660360897E-2</v>
      </c>
      <c r="AX39" s="273">
        <f>[1]FINAL!AY47</f>
        <v>0</v>
      </c>
      <c r="AY39" s="273">
        <f>[1]FINAL!AZ47</f>
        <v>0</v>
      </c>
      <c r="AZ39" s="273">
        <f>[1]FINAL!BA47</f>
        <v>0</v>
      </c>
      <c r="BA39" s="273">
        <f>[1]FINAL!BB47</f>
        <v>0</v>
      </c>
      <c r="BB39" s="273">
        <f>[1]FINAL!BC47</f>
        <v>0</v>
      </c>
      <c r="BC39" s="273">
        <f>[1]FINAL!BD47</f>
        <v>0</v>
      </c>
      <c r="BD39" s="273">
        <f>[1]FINAL!BE47</f>
        <v>0</v>
      </c>
      <c r="BE39" s="273">
        <f>[1]FINAL!BF47</f>
        <v>0</v>
      </c>
      <c r="BF39" s="273">
        <f>[1]FINAL!BG47</f>
        <v>0</v>
      </c>
      <c r="BG39" s="273">
        <f>[1]FINAL!BH47</f>
        <v>0</v>
      </c>
      <c r="BH39" s="273">
        <f>[1]FINAL!BI47</f>
        <v>0</v>
      </c>
      <c r="BI39" s="273">
        <f>[1]FINAL!BJ47</f>
        <v>0</v>
      </c>
      <c r="BJ39" s="273">
        <f>[1]FINAL!BK47</f>
        <v>0</v>
      </c>
      <c r="BK39" s="273">
        <f>[1]FINAL!BL47</f>
        <v>0</v>
      </c>
      <c r="BL39" s="273">
        <f>[1]FINAL!BM47</f>
        <v>0</v>
      </c>
      <c r="BM39" s="273">
        <f>[1]FINAL!BN47</f>
        <v>0</v>
      </c>
      <c r="BN39" s="273">
        <f>[1]FINAL!BO47</f>
        <v>0</v>
      </c>
      <c r="BO39" s="273">
        <f>[1]FINAL!BP47</f>
        <v>0</v>
      </c>
      <c r="BP39" s="273">
        <f>[1]FINAL!BQ47</f>
        <v>0</v>
      </c>
      <c r="BQ39" s="273">
        <f>[1]FINAL!BR47</f>
        <v>0</v>
      </c>
      <c r="BR39" s="273">
        <f>[1]FINAL!BS47</f>
        <v>0</v>
      </c>
      <c r="BS39" s="273">
        <f>[1]FINAL!BT47</f>
        <v>0</v>
      </c>
      <c r="BT39" s="273">
        <f>[1]FINAL!BU47</f>
        <v>0</v>
      </c>
      <c r="BU39" s="273">
        <f>[1]FINAL!BV47</f>
        <v>0</v>
      </c>
      <c r="BV39" s="273">
        <f>[1]FINAL!BW47</f>
        <v>0</v>
      </c>
      <c r="BW39" s="273">
        <f>[1]FINAL!BX47</f>
        <v>0</v>
      </c>
      <c r="BX39" s="273">
        <f>[1]FINAL!BY47</f>
        <v>0</v>
      </c>
      <c r="BY39" s="273">
        <f>[1]FINAL!BZ47</f>
        <v>0</v>
      </c>
      <c r="BZ39" s="273">
        <f>[1]FINAL!CA47</f>
        <v>0</v>
      </c>
      <c r="CA39" s="273">
        <f>[1]FINAL!CB47</f>
        <v>0</v>
      </c>
      <c r="CB39" s="273">
        <f>[1]FINAL!CC47</f>
        <v>0</v>
      </c>
      <c r="CC39" s="273">
        <f>[1]FINAL!CD47</f>
        <v>0</v>
      </c>
      <c r="CD39" s="273">
        <f>[1]FINAL!CE47</f>
        <v>0</v>
      </c>
      <c r="CE39" s="273">
        <f>[1]FINAL!CF47</f>
        <v>0</v>
      </c>
      <c r="CF39" s="273">
        <f>[1]FINAL!CG47</f>
        <v>2.3105642491704628E-4</v>
      </c>
      <c r="CG39" s="273">
        <f>[1]FINAL!CH47</f>
        <v>0</v>
      </c>
      <c r="CH39" s="273">
        <f>[1]FINAL!CI47</f>
        <v>0</v>
      </c>
      <c r="CI39" s="273">
        <f>[1]FINAL!CJ47</f>
        <v>0</v>
      </c>
      <c r="CJ39" s="273">
        <f>[1]FINAL!CK47</f>
        <v>0</v>
      </c>
      <c r="CK39" s="273">
        <f>[1]FINAL!CL47</f>
        <v>0</v>
      </c>
      <c r="CL39" s="273">
        <f>[1]FINAL!CM47</f>
        <v>0</v>
      </c>
      <c r="CM39" s="273">
        <f>[1]FINAL!CN47</f>
        <v>0</v>
      </c>
      <c r="CN39" s="273">
        <f>[1]FINAL!CO47</f>
        <v>0</v>
      </c>
      <c r="CO39" s="273">
        <f>[1]FINAL!CP47</f>
        <v>0</v>
      </c>
      <c r="CP39" s="273">
        <f>[1]FINAL!CQ47</f>
        <v>0</v>
      </c>
      <c r="CQ39" s="273">
        <f>[1]FINAL!CR47</f>
        <v>0</v>
      </c>
      <c r="CR39" s="273">
        <f>[1]FINAL!CS47</f>
        <v>0</v>
      </c>
      <c r="CS39" s="273">
        <f>[1]FINAL!CT47</f>
        <v>0</v>
      </c>
      <c r="CT39" s="273">
        <f>[1]FINAL!CU47</f>
        <v>0</v>
      </c>
      <c r="CU39" s="273">
        <f>[1]FINAL!CV47</f>
        <v>0</v>
      </c>
      <c r="CV39" s="273">
        <f>[1]FINAL!CW47</f>
        <v>0</v>
      </c>
      <c r="CW39" s="273">
        <f>[1]FINAL!CX47</f>
        <v>0</v>
      </c>
      <c r="CX39" s="273">
        <f>[1]FINAL!CY47</f>
        <v>0</v>
      </c>
      <c r="CY39" s="273">
        <f>[1]FINAL!CZ47</f>
        <v>0</v>
      </c>
      <c r="CZ39" s="273">
        <f>[1]FINAL!DA47</f>
        <v>0</v>
      </c>
      <c r="DA39" s="273">
        <f>[1]FINAL!DB47</f>
        <v>0</v>
      </c>
      <c r="DB39" s="273">
        <f>[1]FINAL!DC47</f>
        <v>0</v>
      </c>
      <c r="DC39" s="88"/>
    </row>
    <row r="40" spans="1:107" x14ac:dyDescent="0.35">
      <c r="A40" s="27" t="s">
        <v>947</v>
      </c>
      <c r="B40" s="15" t="s">
        <v>901</v>
      </c>
      <c r="C40" s="273">
        <f>[1]FINAL!D48</f>
        <v>0</v>
      </c>
      <c r="D40" s="273">
        <f>[1]FINAL!E48</f>
        <v>0</v>
      </c>
      <c r="E40" s="273">
        <f>[1]FINAL!F48</f>
        <v>0</v>
      </c>
      <c r="F40" s="273">
        <f>[1]FINAL!G48</f>
        <v>0</v>
      </c>
      <c r="G40" s="273">
        <f>[1]FINAL!H48</f>
        <v>0</v>
      </c>
      <c r="H40" s="273">
        <f>[1]FINAL!I48</f>
        <v>0</v>
      </c>
      <c r="I40" s="273">
        <f>[1]FINAL!J48</f>
        <v>0</v>
      </c>
      <c r="J40" s="273">
        <f>[1]FINAL!K48</f>
        <v>0</v>
      </c>
      <c r="K40" s="273">
        <f>[1]FINAL!L48</f>
        <v>0</v>
      </c>
      <c r="L40" s="273">
        <f>[1]FINAL!M48</f>
        <v>0</v>
      </c>
      <c r="M40" s="273">
        <f>[1]FINAL!N48</f>
        <v>0</v>
      </c>
      <c r="N40" s="273">
        <f>[1]FINAL!O48</f>
        <v>0</v>
      </c>
      <c r="O40" s="273">
        <f>[1]FINAL!P48</f>
        <v>0</v>
      </c>
      <c r="P40" s="273">
        <f>[1]FINAL!Q48</f>
        <v>0</v>
      </c>
      <c r="Q40" s="273">
        <f>[1]FINAL!R48</f>
        <v>0</v>
      </c>
      <c r="R40" s="273">
        <f>[1]FINAL!S48</f>
        <v>0</v>
      </c>
      <c r="S40" s="273">
        <f>[1]FINAL!T48</f>
        <v>0</v>
      </c>
      <c r="T40" s="273">
        <f>[1]FINAL!U48</f>
        <v>0</v>
      </c>
      <c r="U40" s="273">
        <f>[1]FINAL!V48</f>
        <v>0</v>
      </c>
      <c r="V40" s="273">
        <f>[1]FINAL!W48</f>
        <v>0</v>
      </c>
      <c r="W40" s="273">
        <f>[1]FINAL!X48</f>
        <v>0</v>
      </c>
      <c r="X40" s="273">
        <f>[1]FINAL!Y48</f>
        <v>0</v>
      </c>
      <c r="Y40" s="273">
        <f>[1]FINAL!Z48</f>
        <v>0</v>
      </c>
      <c r="Z40" s="273">
        <f>[1]FINAL!AA48</f>
        <v>0</v>
      </c>
      <c r="AA40" s="273">
        <f>[1]FINAL!AB48</f>
        <v>0</v>
      </c>
      <c r="AB40" s="273">
        <f>[1]FINAL!AC48</f>
        <v>0</v>
      </c>
      <c r="AC40" s="273">
        <f>[1]FINAL!AD48</f>
        <v>0</v>
      </c>
      <c r="AD40" s="273">
        <f>[1]FINAL!AE48</f>
        <v>0</v>
      </c>
      <c r="AE40" s="273">
        <f>[1]FINAL!AF48</f>
        <v>0</v>
      </c>
      <c r="AF40" s="273">
        <f>[1]FINAL!AG48</f>
        <v>0</v>
      </c>
      <c r="AG40" s="273">
        <f>[1]FINAL!AH48</f>
        <v>0</v>
      </c>
      <c r="AH40" s="273">
        <f>[1]FINAL!AI48</f>
        <v>0</v>
      </c>
      <c r="AI40" s="273">
        <f>[1]FINAL!AJ48</f>
        <v>0</v>
      </c>
      <c r="AJ40" s="273">
        <f>[1]FINAL!AK48</f>
        <v>0</v>
      </c>
      <c r="AK40" s="273">
        <f>[1]FINAL!AL48</f>
        <v>0</v>
      </c>
      <c r="AL40" s="273">
        <f>[1]FINAL!AM48</f>
        <v>0</v>
      </c>
      <c r="AM40" s="273">
        <f>[1]FINAL!AN48</f>
        <v>0</v>
      </c>
      <c r="AN40" s="273">
        <f>[1]FINAL!AO48</f>
        <v>0</v>
      </c>
      <c r="AO40" s="273">
        <f>[1]FINAL!AP48</f>
        <v>0</v>
      </c>
      <c r="AP40" s="273">
        <f>[1]FINAL!AQ48</f>
        <v>0</v>
      </c>
      <c r="AQ40" s="273">
        <f>[1]FINAL!AR48</f>
        <v>0</v>
      </c>
      <c r="AR40" s="273">
        <f>[1]FINAL!AS48</f>
        <v>0</v>
      </c>
      <c r="AS40" s="273">
        <f>[1]FINAL!AT48</f>
        <v>1.4371540619357526E-4</v>
      </c>
      <c r="AT40" s="273">
        <f>[1]FINAL!AU48</f>
        <v>0</v>
      </c>
      <c r="AU40" s="273">
        <f>[1]FINAL!AV48</f>
        <v>2.4312692356526864E-3</v>
      </c>
      <c r="AV40" s="273">
        <f>[1]FINAL!AW48</f>
        <v>0</v>
      </c>
      <c r="AW40" s="273">
        <f>[1]FINAL!AX48</f>
        <v>7.1276622092893778E-4</v>
      </c>
      <c r="AX40" s="273">
        <f>[1]FINAL!AY48</f>
        <v>0</v>
      </c>
      <c r="AY40" s="273">
        <f>[1]FINAL!AZ48</f>
        <v>0</v>
      </c>
      <c r="AZ40" s="273">
        <f>[1]FINAL!BA48</f>
        <v>0</v>
      </c>
      <c r="BA40" s="273">
        <f>[1]FINAL!BB48</f>
        <v>0</v>
      </c>
      <c r="BB40" s="273">
        <f>[1]FINAL!BC48</f>
        <v>0</v>
      </c>
      <c r="BC40" s="273">
        <f>[1]FINAL!BD48</f>
        <v>0</v>
      </c>
      <c r="BD40" s="273">
        <f>[1]FINAL!BE48</f>
        <v>0</v>
      </c>
      <c r="BE40" s="273">
        <f>[1]FINAL!BF48</f>
        <v>0</v>
      </c>
      <c r="BF40" s="273">
        <f>[1]FINAL!BG48</f>
        <v>0</v>
      </c>
      <c r="BG40" s="273">
        <f>[1]FINAL!BH48</f>
        <v>0</v>
      </c>
      <c r="BH40" s="273">
        <f>[1]FINAL!BI48</f>
        <v>0</v>
      </c>
      <c r="BI40" s="273">
        <f>[1]FINAL!BJ48</f>
        <v>0</v>
      </c>
      <c r="BJ40" s="273">
        <f>[1]FINAL!BK48</f>
        <v>0</v>
      </c>
      <c r="BK40" s="273">
        <f>[1]FINAL!BL48</f>
        <v>0</v>
      </c>
      <c r="BL40" s="273">
        <f>[1]FINAL!BM48</f>
        <v>0</v>
      </c>
      <c r="BM40" s="273">
        <f>[1]FINAL!BN48</f>
        <v>0</v>
      </c>
      <c r="BN40" s="273">
        <f>[1]FINAL!BO48</f>
        <v>0</v>
      </c>
      <c r="BO40" s="273">
        <f>[1]FINAL!BP48</f>
        <v>0</v>
      </c>
      <c r="BP40" s="273">
        <f>[1]FINAL!BQ48</f>
        <v>0</v>
      </c>
      <c r="BQ40" s="273">
        <f>[1]FINAL!BR48</f>
        <v>0</v>
      </c>
      <c r="BR40" s="273">
        <f>[1]FINAL!BS48</f>
        <v>0</v>
      </c>
      <c r="BS40" s="273">
        <f>[1]FINAL!BT48</f>
        <v>0</v>
      </c>
      <c r="BT40" s="273">
        <f>[1]FINAL!BU48</f>
        <v>0</v>
      </c>
      <c r="BU40" s="273">
        <f>[1]FINAL!BV48</f>
        <v>0</v>
      </c>
      <c r="BV40" s="273">
        <f>[1]FINAL!BW48</f>
        <v>0</v>
      </c>
      <c r="BW40" s="273">
        <f>[1]FINAL!BX48</f>
        <v>0</v>
      </c>
      <c r="BX40" s="273">
        <f>[1]FINAL!BY48</f>
        <v>0</v>
      </c>
      <c r="BY40" s="273">
        <f>[1]FINAL!BZ48</f>
        <v>0</v>
      </c>
      <c r="BZ40" s="273">
        <f>[1]FINAL!CA48</f>
        <v>0</v>
      </c>
      <c r="CA40" s="273">
        <f>[1]FINAL!CB48</f>
        <v>0</v>
      </c>
      <c r="CB40" s="273">
        <f>[1]FINAL!CC48</f>
        <v>0</v>
      </c>
      <c r="CC40" s="273">
        <f>[1]FINAL!CD48</f>
        <v>0</v>
      </c>
      <c r="CD40" s="273">
        <f>[1]FINAL!CE48</f>
        <v>0</v>
      </c>
      <c r="CE40" s="273">
        <f>[1]FINAL!CF48</f>
        <v>0</v>
      </c>
      <c r="CF40" s="273">
        <f>[1]FINAL!CG48</f>
        <v>3.6905278778124806E-6</v>
      </c>
      <c r="CG40" s="273">
        <f>[1]FINAL!CH48</f>
        <v>0</v>
      </c>
      <c r="CH40" s="273">
        <f>[1]FINAL!CI48</f>
        <v>0</v>
      </c>
      <c r="CI40" s="273">
        <f>[1]FINAL!CJ48</f>
        <v>0</v>
      </c>
      <c r="CJ40" s="273">
        <f>[1]FINAL!CK48</f>
        <v>0</v>
      </c>
      <c r="CK40" s="273">
        <f>[1]FINAL!CL48</f>
        <v>0</v>
      </c>
      <c r="CL40" s="273">
        <f>[1]FINAL!CM48</f>
        <v>0</v>
      </c>
      <c r="CM40" s="273">
        <f>[1]FINAL!CN48</f>
        <v>0</v>
      </c>
      <c r="CN40" s="273">
        <f>[1]FINAL!CO48</f>
        <v>0</v>
      </c>
      <c r="CO40" s="273">
        <f>[1]FINAL!CP48</f>
        <v>0</v>
      </c>
      <c r="CP40" s="273">
        <f>[1]FINAL!CQ48</f>
        <v>0</v>
      </c>
      <c r="CQ40" s="273">
        <f>[1]FINAL!CR48</f>
        <v>0</v>
      </c>
      <c r="CR40" s="273">
        <f>[1]FINAL!CS48</f>
        <v>0</v>
      </c>
      <c r="CS40" s="273">
        <f>[1]FINAL!CT48</f>
        <v>0</v>
      </c>
      <c r="CT40" s="273">
        <f>[1]FINAL!CU48</f>
        <v>0</v>
      </c>
      <c r="CU40" s="273">
        <f>[1]FINAL!CV48</f>
        <v>0</v>
      </c>
      <c r="CV40" s="273">
        <f>[1]FINAL!CW48</f>
        <v>0</v>
      </c>
      <c r="CW40" s="273">
        <f>[1]FINAL!CX48</f>
        <v>0</v>
      </c>
      <c r="CX40" s="273">
        <f>[1]FINAL!CY48</f>
        <v>0</v>
      </c>
      <c r="CY40" s="273">
        <f>[1]FINAL!CZ48</f>
        <v>0</v>
      </c>
      <c r="CZ40" s="273">
        <f>[1]FINAL!DA48</f>
        <v>0</v>
      </c>
      <c r="DA40" s="273">
        <f>[1]FINAL!DB48</f>
        <v>0</v>
      </c>
      <c r="DB40" s="273">
        <f>[1]FINAL!DC48</f>
        <v>0</v>
      </c>
      <c r="DC40" s="88"/>
    </row>
    <row r="41" spans="1:107" x14ac:dyDescent="0.35">
      <c r="A41" s="27" t="s">
        <v>948</v>
      </c>
      <c r="B41" s="15" t="s">
        <v>902</v>
      </c>
      <c r="C41" s="273">
        <f>[1]FINAL!D49</f>
        <v>2.4295381148360591E-4</v>
      </c>
      <c r="D41" s="273">
        <f>[1]FINAL!E49</f>
        <v>2.4295381148360589E-4</v>
      </c>
      <c r="E41" s="273">
        <f>[1]FINAL!F49</f>
        <v>2.4295381148360589E-4</v>
      </c>
      <c r="F41" s="273">
        <f>[1]FINAL!G49</f>
        <v>2.4295381148360586E-4</v>
      </c>
      <c r="G41" s="273">
        <f>[1]FINAL!H49</f>
        <v>2.4295381148360591E-4</v>
      </c>
      <c r="H41" s="273">
        <f>[1]FINAL!I49</f>
        <v>1.3117992050575643E-4</v>
      </c>
      <c r="I41" s="273">
        <f>[1]FINAL!J49</f>
        <v>1.3117992050575643E-4</v>
      </c>
      <c r="J41" s="273">
        <f>[1]FINAL!K49</f>
        <v>1.3117992050575643E-4</v>
      </c>
      <c r="K41" s="273">
        <f>[1]FINAL!L49</f>
        <v>1.3117992050575643E-4</v>
      </c>
      <c r="L41" s="273">
        <f>[1]FINAL!M49</f>
        <v>1.4292594948232671E-4</v>
      </c>
      <c r="M41" s="273">
        <f>[1]FINAL!N49</f>
        <v>1.4292594948232668E-4</v>
      </c>
      <c r="N41" s="273">
        <f>[1]FINAL!O49</f>
        <v>1.4292594948232671E-4</v>
      </c>
      <c r="O41" s="273">
        <f>[1]FINAL!P49</f>
        <v>8.7834383132245872E-5</v>
      </c>
      <c r="P41" s="273">
        <f>[1]FINAL!Q49</f>
        <v>8.7834383132245859E-5</v>
      </c>
      <c r="Q41" s="273">
        <f>[1]FINAL!R49</f>
        <v>8.7834383132245859E-5</v>
      </c>
      <c r="R41" s="273">
        <f>[1]FINAL!S49</f>
        <v>8.7834383132245872E-5</v>
      </c>
      <c r="S41" s="273">
        <f>[1]FINAL!T49</f>
        <v>2.4414447316550756E-3</v>
      </c>
      <c r="T41" s="273">
        <f>[1]FINAL!U49</f>
        <v>2.441444731655076E-3</v>
      </c>
      <c r="U41" s="273">
        <f>[1]FINAL!V49</f>
        <v>2.4414447316550751E-3</v>
      </c>
      <c r="V41" s="273">
        <f>[1]FINAL!W49</f>
        <v>0</v>
      </c>
      <c r="W41" s="273">
        <f>[1]FINAL!X49</f>
        <v>0</v>
      </c>
      <c r="X41" s="273">
        <f>[1]FINAL!Y49</f>
        <v>0</v>
      </c>
      <c r="Y41" s="273">
        <f>[1]FINAL!Z49</f>
        <v>0</v>
      </c>
      <c r="Z41" s="273">
        <f>[1]FINAL!AA49</f>
        <v>0</v>
      </c>
      <c r="AA41" s="273">
        <f>[1]FINAL!AB49</f>
        <v>0</v>
      </c>
      <c r="AB41" s="273">
        <f>[1]FINAL!AC49</f>
        <v>0</v>
      </c>
      <c r="AC41" s="273">
        <f>[1]FINAL!AD49</f>
        <v>0</v>
      </c>
      <c r="AD41" s="273">
        <f>[1]FINAL!AE49</f>
        <v>0</v>
      </c>
      <c r="AE41" s="273">
        <f>[1]FINAL!AF49</f>
        <v>0</v>
      </c>
      <c r="AF41" s="273">
        <f>[1]FINAL!AG49</f>
        <v>0</v>
      </c>
      <c r="AG41" s="273">
        <f>[1]FINAL!AH49</f>
        <v>0</v>
      </c>
      <c r="AH41" s="273">
        <f>[1]FINAL!AI49</f>
        <v>0</v>
      </c>
      <c r="AI41" s="273">
        <f>[1]FINAL!AJ49</f>
        <v>0</v>
      </c>
      <c r="AJ41" s="273">
        <f>[1]FINAL!AK49</f>
        <v>0</v>
      </c>
      <c r="AK41" s="273">
        <f>[1]FINAL!AL49</f>
        <v>0</v>
      </c>
      <c r="AL41" s="273">
        <f>[1]FINAL!AM49</f>
        <v>0</v>
      </c>
      <c r="AM41" s="273">
        <f>[1]FINAL!AN49</f>
        <v>0</v>
      </c>
      <c r="AN41" s="273">
        <f>[1]FINAL!AO49</f>
        <v>0</v>
      </c>
      <c r="AO41" s="273">
        <f>[1]FINAL!AP49</f>
        <v>0</v>
      </c>
      <c r="AP41" s="273">
        <f>[1]FINAL!AQ49</f>
        <v>0</v>
      </c>
      <c r="AQ41" s="273">
        <f>[1]FINAL!AR49</f>
        <v>0</v>
      </c>
      <c r="AR41" s="273">
        <f>[1]FINAL!AS49</f>
        <v>0</v>
      </c>
      <c r="AS41" s="273">
        <f>[1]FINAL!AT49</f>
        <v>2.5763436847851931E-4</v>
      </c>
      <c r="AT41" s="273">
        <f>[1]FINAL!AU49</f>
        <v>0</v>
      </c>
      <c r="AU41" s="273">
        <f>[1]FINAL!AV49</f>
        <v>4.3584646261580415E-3</v>
      </c>
      <c r="AV41" s="273">
        <f>[1]FINAL!AW49</f>
        <v>0</v>
      </c>
      <c r="AW41" s="273">
        <f>[1]FINAL!AX49</f>
        <v>1.2777549746789557E-3</v>
      </c>
      <c r="AX41" s="273">
        <f>[1]FINAL!AY49</f>
        <v>0</v>
      </c>
      <c r="AY41" s="273">
        <f>[1]FINAL!AZ49</f>
        <v>0</v>
      </c>
      <c r="AZ41" s="273">
        <f>[1]FINAL!BA49</f>
        <v>0</v>
      </c>
      <c r="BA41" s="273">
        <f>[1]FINAL!BB49</f>
        <v>0</v>
      </c>
      <c r="BB41" s="273">
        <f>[1]FINAL!BC49</f>
        <v>0</v>
      </c>
      <c r="BC41" s="273">
        <f>[1]FINAL!BD49</f>
        <v>0</v>
      </c>
      <c r="BD41" s="273">
        <f>[1]FINAL!BE49</f>
        <v>0</v>
      </c>
      <c r="BE41" s="273">
        <f>[1]FINAL!BF49</f>
        <v>0</v>
      </c>
      <c r="BF41" s="273">
        <f>[1]FINAL!BG49</f>
        <v>0</v>
      </c>
      <c r="BG41" s="273">
        <f>[1]FINAL!BH49</f>
        <v>0</v>
      </c>
      <c r="BH41" s="273">
        <f>[1]FINAL!BI49</f>
        <v>0</v>
      </c>
      <c r="BI41" s="273">
        <f>[1]FINAL!BJ49</f>
        <v>0</v>
      </c>
      <c r="BJ41" s="273">
        <f>[1]FINAL!BK49</f>
        <v>0</v>
      </c>
      <c r="BK41" s="273">
        <f>[1]FINAL!BL49</f>
        <v>0</v>
      </c>
      <c r="BL41" s="273">
        <f>[1]FINAL!BM49</f>
        <v>0</v>
      </c>
      <c r="BM41" s="273">
        <f>[1]FINAL!BN49</f>
        <v>0</v>
      </c>
      <c r="BN41" s="273">
        <f>[1]FINAL!BO49</f>
        <v>0</v>
      </c>
      <c r="BO41" s="273">
        <f>[1]FINAL!BP49</f>
        <v>0</v>
      </c>
      <c r="BP41" s="273">
        <f>[1]FINAL!BQ49</f>
        <v>0</v>
      </c>
      <c r="BQ41" s="273">
        <f>[1]FINAL!BR49</f>
        <v>0</v>
      </c>
      <c r="BR41" s="273">
        <f>[1]FINAL!BS49</f>
        <v>0</v>
      </c>
      <c r="BS41" s="273">
        <f>[1]FINAL!BT49</f>
        <v>0</v>
      </c>
      <c r="BT41" s="273">
        <f>[1]FINAL!BU49</f>
        <v>0</v>
      </c>
      <c r="BU41" s="273">
        <f>[1]FINAL!BV49</f>
        <v>0</v>
      </c>
      <c r="BV41" s="273">
        <f>[1]FINAL!BW49</f>
        <v>0</v>
      </c>
      <c r="BW41" s="273">
        <f>[1]FINAL!BX49</f>
        <v>0</v>
      </c>
      <c r="BX41" s="273">
        <f>[1]FINAL!BY49</f>
        <v>0</v>
      </c>
      <c r="BY41" s="273">
        <f>[1]FINAL!BZ49</f>
        <v>0</v>
      </c>
      <c r="BZ41" s="273">
        <f>[1]FINAL!CA49</f>
        <v>0</v>
      </c>
      <c r="CA41" s="273">
        <f>[1]FINAL!CB49</f>
        <v>0</v>
      </c>
      <c r="CB41" s="273">
        <f>[1]FINAL!CC49</f>
        <v>0</v>
      </c>
      <c r="CC41" s="273">
        <f>[1]FINAL!CD49</f>
        <v>0</v>
      </c>
      <c r="CD41" s="273">
        <f>[1]FINAL!CE49</f>
        <v>0</v>
      </c>
      <c r="CE41" s="273">
        <f>[1]FINAL!CF49</f>
        <v>0</v>
      </c>
      <c r="CF41" s="273">
        <f>[1]FINAL!CG49</f>
        <v>6.6159004405687262E-6</v>
      </c>
      <c r="CG41" s="273">
        <f>[1]FINAL!CH49</f>
        <v>0</v>
      </c>
      <c r="CH41" s="273">
        <f>[1]FINAL!CI49</f>
        <v>0</v>
      </c>
      <c r="CI41" s="273">
        <f>[1]FINAL!CJ49</f>
        <v>0</v>
      </c>
      <c r="CJ41" s="273">
        <f>[1]FINAL!CK49</f>
        <v>0</v>
      </c>
      <c r="CK41" s="273">
        <f>[1]FINAL!CL49</f>
        <v>0</v>
      </c>
      <c r="CL41" s="273">
        <f>[1]FINAL!CM49</f>
        <v>0</v>
      </c>
      <c r="CM41" s="273">
        <f>[1]FINAL!CN49</f>
        <v>0</v>
      </c>
      <c r="CN41" s="273">
        <f>[1]FINAL!CO49</f>
        <v>0</v>
      </c>
      <c r="CO41" s="273">
        <f>[1]FINAL!CP49</f>
        <v>0</v>
      </c>
      <c r="CP41" s="273">
        <f>[1]FINAL!CQ49</f>
        <v>0</v>
      </c>
      <c r="CQ41" s="273">
        <f>[1]FINAL!CR49</f>
        <v>0</v>
      </c>
      <c r="CR41" s="273">
        <f>[1]FINAL!CS49</f>
        <v>0</v>
      </c>
      <c r="CS41" s="273">
        <f>[1]FINAL!CT49</f>
        <v>0</v>
      </c>
      <c r="CT41" s="273">
        <f>[1]FINAL!CU49</f>
        <v>0</v>
      </c>
      <c r="CU41" s="273">
        <f>[1]FINAL!CV49</f>
        <v>0</v>
      </c>
      <c r="CV41" s="273">
        <f>[1]FINAL!CW49</f>
        <v>0</v>
      </c>
      <c r="CW41" s="273">
        <f>[1]FINAL!CX49</f>
        <v>0</v>
      </c>
      <c r="CX41" s="273">
        <f>[1]FINAL!CY49</f>
        <v>0</v>
      </c>
      <c r="CY41" s="273">
        <f>[1]FINAL!CZ49</f>
        <v>0</v>
      </c>
      <c r="CZ41" s="273">
        <f>[1]FINAL!DA49</f>
        <v>0</v>
      </c>
      <c r="DA41" s="273">
        <f>[1]FINAL!DB49</f>
        <v>0</v>
      </c>
      <c r="DB41" s="273">
        <f>[1]FINAL!DC49</f>
        <v>0</v>
      </c>
      <c r="DC41" s="88"/>
    </row>
    <row r="42" spans="1:107" x14ac:dyDescent="0.35">
      <c r="A42" s="27" t="s">
        <v>949</v>
      </c>
      <c r="B42" s="15" t="s">
        <v>903</v>
      </c>
      <c r="C42" s="273">
        <f>[1]FINAL!D50</f>
        <v>0</v>
      </c>
      <c r="D42" s="273">
        <f>[1]FINAL!E50</f>
        <v>0</v>
      </c>
      <c r="E42" s="273">
        <f>[1]FINAL!F50</f>
        <v>0</v>
      </c>
      <c r="F42" s="273">
        <f>[1]FINAL!G50</f>
        <v>0</v>
      </c>
      <c r="G42" s="273">
        <f>[1]FINAL!H50</f>
        <v>0</v>
      </c>
      <c r="H42" s="273">
        <f>[1]FINAL!I50</f>
        <v>0</v>
      </c>
      <c r="I42" s="273">
        <f>[1]FINAL!J50</f>
        <v>0</v>
      </c>
      <c r="J42" s="273">
        <f>[1]FINAL!K50</f>
        <v>0</v>
      </c>
      <c r="K42" s="273">
        <f>[1]FINAL!L50</f>
        <v>0</v>
      </c>
      <c r="L42" s="273">
        <f>[1]FINAL!M50</f>
        <v>0</v>
      </c>
      <c r="M42" s="273">
        <f>[1]FINAL!N50</f>
        <v>0</v>
      </c>
      <c r="N42" s="273">
        <f>[1]FINAL!O50</f>
        <v>0</v>
      </c>
      <c r="O42" s="273">
        <f>[1]FINAL!P50</f>
        <v>0</v>
      </c>
      <c r="P42" s="273">
        <f>[1]FINAL!Q50</f>
        <v>0</v>
      </c>
      <c r="Q42" s="273">
        <f>[1]FINAL!R50</f>
        <v>0</v>
      </c>
      <c r="R42" s="273">
        <f>[1]FINAL!S50</f>
        <v>0</v>
      </c>
      <c r="S42" s="273">
        <f>[1]FINAL!T50</f>
        <v>0</v>
      </c>
      <c r="T42" s="273">
        <f>[1]FINAL!U50</f>
        <v>0</v>
      </c>
      <c r="U42" s="273">
        <f>[1]FINAL!V50</f>
        <v>0</v>
      </c>
      <c r="V42" s="273">
        <f>[1]FINAL!W50</f>
        <v>0</v>
      </c>
      <c r="W42" s="273">
        <f>[1]FINAL!X50</f>
        <v>0</v>
      </c>
      <c r="X42" s="273">
        <f>[1]FINAL!Y50</f>
        <v>0</v>
      </c>
      <c r="Y42" s="273">
        <f>[1]FINAL!Z50</f>
        <v>0</v>
      </c>
      <c r="Z42" s="273">
        <f>[1]FINAL!AA50</f>
        <v>0</v>
      </c>
      <c r="AA42" s="273">
        <f>[1]FINAL!AB50</f>
        <v>0</v>
      </c>
      <c r="AB42" s="273">
        <f>[1]FINAL!AC50</f>
        <v>0</v>
      </c>
      <c r="AC42" s="273">
        <f>[1]FINAL!AD50</f>
        <v>0</v>
      </c>
      <c r="AD42" s="273">
        <f>[1]FINAL!AE50</f>
        <v>0</v>
      </c>
      <c r="AE42" s="273">
        <f>[1]FINAL!AF50</f>
        <v>0</v>
      </c>
      <c r="AF42" s="273">
        <f>[1]FINAL!AG50</f>
        <v>0</v>
      </c>
      <c r="AG42" s="273">
        <f>[1]FINAL!AH50</f>
        <v>0</v>
      </c>
      <c r="AH42" s="273">
        <f>[1]FINAL!AI50</f>
        <v>0</v>
      </c>
      <c r="AI42" s="273">
        <f>[1]FINAL!AJ50</f>
        <v>0</v>
      </c>
      <c r="AJ42" s="273">
        <f>[1]FINAL!AK50</f>
        <v>0</v>
      </c>
      <c r="AK42" s="273">
        <f>[1]FINAL!AL50</f>
        <v>0</v>
      </c>
      <c r="AL42" s="273">
        <f>[1]FINAL!AM50</f>
        <v>0</v>
      </c>
      <c r="AM42" s="273">
        <f>[1]FINAL!AN50</f>
        <v>0</v>
      </c>
      <c r="AN42" s="273">
        <f>[1]FINAL!AO50</f>
        <v>0</v>
      </c>
      <c r="AO42" s="273">
        <f>[1]FINAL!AP50</f>
        <v>4.4713141490834577E-4</v>
      </c>
      <c r="AP42" s="273">
        <f>[1]FINAL!AQ50</f>
        <v>0</v>
      </c>
      <c r="AQ42" s="273">
        <f>[1]FINAL!AR50</f>
        <v>0</v>
      </c>
      <c r="AR42" s="273">
        <f>[1]FINAL!AS50</f>
        <v>0</v>
      </c>
      <c r="AS42" s="273">
        <f>[1]FINAL!AT50</f>
        <v>2.7301018607062296E-4</v>
      </c>
      <c r="AT42" s="273">
        <f>[1]FINAL!AU50</f>
        <v>0</v>
      </c>
      <c r="AU42" s="273">
        <f>[1]FINAL!AV50</f>
        <v>0</v>
      </c>
      <c r="AV42" s="273">
        <f>[1]FINAL!AW50</f>
        <v>0</v>
      </c>
      <c r="AW42" s="273">
        <f>[1]FINAL!AX50</f>
        <v>6.600645249666495E-4</v>
      </c>
      <c r="AX42" s="273">
        <f>[1]FINAL!AY50</f>
        <v>0</v>
      </c>
      <c r="AY42" s="273">
        <f>[1]FINAL!AZ50</f>
        <v>2.7563966024348049E-4</v>
      </c>
      <c r="AZ42" s="273">
        <f>[1]FINAL!BA50</f>
        <v>4.2396514552936201E-5</v>
      </c>
      <c r="BA42" s="273">
        <f>[1]FINAL!BB50</f>
        <v>0</v>
      </c>
      <c r="BB42" s="273">
        <f>[1]FINAL!BC50</f>
        <v>0</v>
      </c>
      <c r="BC42" s="273">
        <f>[1]FINAL!BD50</f>
        <v>0</v>
      </c>
      <c r="BD42" s="273">
        <f>[1]FINAL!BE50</f>
        <v>2.2897102178445625E-2</v>
      </c>
      <c r="BE42" s="273">
        <f>[1]FINAL!BF50</f>
        <v>0</v>
      </c>
      <c r="BF42" s="273">
        <f>[1]FINAL!BG50</f>
        <v>0</v>
      </c>
      <c r="BG42" s="273">
        <f>[1]FINAL!BH50</f>
        <v>0</v>
      </c>
      <c r="BH42" s="273">
        <f>[1]FINAL!BI50</f>
        <v>0</v>
      </c>
      <c r="BI42" s="273">
        <f>[1]FINAL!BJ50</f>
        <v>0</v>
      </c>
      <c r="BJ42" s="273">
        <f>[1]FINAL!BK50</f>
        <v>3.654034951120451E-7</v>
      </c>
      <c r="BK42" s="273">
        <f>[1]FINAL!BL50</f>
        <v>2.0210083174302543E-5</v>
      </c>
      <c r="BL42" s="273">
        <f>[1]FINAL!BM50</f>
        <v>7.7513420416841445E-3</v>
      </c>
      <c r="BM42" s="273">
        <f>[1]FINAL!BN50</f>
        <v>0</v>
      </c>
      <c r="BN42" s="273">
        <f>[1]FINAL!BO50</f>
        <v>0</v>
      </c>
      <c r="BO42" s="273">
        <f>[1]FINAL!BP50</f>
        <v>0</v>
      </c>
      <c r="BP42" s="273">
        <f>[1]FINAL!BQ50</f>
        <v>0</v>
      </c>
      <c r="BQ42" s="273">
        <f>[1]FINAL!BR50</f>
        <v>0</v>
      </c>
      <c r="BR42" s="273">
        <f>[1]FINAL!BS50</f>
        <v>0</v>
      </c>
      <c r="BS42" s="273">
        <f>[1]FINAL!BT50</f>
        <v>5.2066047289987165E-4</v>
      </c>
      <c r="BT42" s="273">
        <f>[1]FINAL!BU50</f>
        <v>0</v>
      </c>
      <c r="BU42" s="273">
        <f>[1]FINAL!BV50</f>
        <v>0</v>
      </c>
      <c r="BV42" s="273">
        <f>[1]FINAL!BW50</f>
        <v>1.2747259929380621E-3</v>
      </c>
      <c r="BW42" s="273">
        <f>[1]FINAL!BX50</f>
        <v>0</v>
      </c>
      <c r="BX42" s="273">
        <f>[1]FINAL!BY50</f>
        <v>0</v>
      </c>
      <c r="BY42" s="273">
        <f>[1]FINAL!BZ50</f>
        <v>0</v>
      </c>
      <c r="BZ42" s="273">
        <f>[1]FINAL!CA50</f>
        <v>0</v>
      </c>
      <c r="CA42" s="273">
        <f>[1]FINAL!CB50</f>
        <v>0</v>
      </c>
      <c r="CB42" s="273">
        <f>[1]FINAL!CC50</f>
        <v>0</v>
      </c>
      <c r="CC42" s="273">
        <f>[1]FINAL!CD50</f>
        <v>0</v>
      </c>
      <c r="CD42" s="273">
        <f>[1]FINAL!CE50</f>
        <v>0</v>
      </c>
      <c r="CE42" s="273">
        <f>[1]FINAL!CF50</f>
        <v>0</v>
      </c>
      <c r="CF42" s="273">
        <f>[1]FINAL!CG50</f>
        <v>2.4066984295941832E-3</v>
      </c>
      <c r="CG42" s="273">
        <f>[1]FINAL!CH50</f>
        <v>0</v>
      </c>
      <c r="CH42" s="273">
        <f>[1]FINAL!CI50</f>
        <v>0</v>
      </c>
      <c r="CI42" s="273">
        <f>[1]FINAL!CJ50</f>
        <v>0</v>
      </c>
      <c r="CJ42" s="273">
        <f>[1]FINAL!CK50</f>
        <v>0</v>
      </c>
      <c r="CK42" s="273">
        <f>[1]FINAL!CL50</f>
        <v>0</v>
      </c>
      <c r="CL42" s="273">
        <f>[1]FINAL!CM50</f>
        <v>0</v>
      </c>
      <c r="CM42" s="273">
        <f>[1]FINAL!CN50</f>
        <v>0</v>
      </c>
      <c r="CN42" s="273">
        <f>[1]FINAL!CO50</f>
        <v>0</v>
      </c>
      <c r="CO42" s="273">
        <f>[1]FINAL!CP50</f>
        <v>0</v>
      </c>
      <c r="CP42" s="273">
        <f>[1]FINAL!CQ50</f>
        <v>0</v>
      </c>
      <c r="CQ42" s="273">
        <f>[1]FINAL!CR50</f>
        <v>0</v>
      </c>
      <c r="CR42" s="273">
        <f>[1]FINAL!CS50</f>
        <v>0</v>
      </c>
      <c r="CS42" s="273">
        <f>[1]FINAL!CT50</f>
        <v>0</v>
      </c>
      <c r="CT42" s="273">
        <f>[1]FINAL!CU50</f>
        <v>0</v>
      </c>
      <c r="CU42" s="273">
        <f>[1]FINAL!CV50</f>
        <v>0</v>
      </c>
      <c r="CV42" s="273">
        <f>[1]FINAL!CW50</f>
        <v>0</v>
      </c>
      <c r="CW42" s="273">
        <f>[1]FINAL!CX50</f>
        <v>0</v>
      </c>
      <c r="CX42" s="273">
        <f>[1]FINAL!CY50</f>
        <v>0</v>
      </c>
      <c r="CY42" s="273">
        <f>[1]FINAL!CZ50</f>
        <v>0</v>
      </c>
      <c r="CZ42" s="273">
        <f>[1]FINAL!DA50</f>
        <v>0</v>
      </c>
      <c r="DA42" s="273">
        <f>[1]FINAL!DB50</f>
        <v>0</v>
      </c>
      <c r="DB42" s="273">
        <f>[1]FINAL!DC50</f>
        <v>0</v>
      </c>
      <c r="DC42" s="88"/>
    </row>
    <row r="43" spans="1:107" x14ac:dyDescent="0.35">
      <c r="A43" s="27" t="s">
        <v>950</v>
      </c>
      <c r="B43" s="15" t="s">
        <v>904</v>
      </c>
      <c r="C43" s="273">
        <f>[1]FINAL!D51</f>
        <v>0</v>
      </c>
      <c r="D43" s="273">
        <f>[1]FINAL!E51</f>
        <v>0</v>
      </c>
      <c r="E43" s="273">
        <f>[1]FINAL!F51</f>
        <v>0</v>
      </c>
      <c r="F43" s="273">
        <f>[1]FINAL!G51</f>
        <v>0</v>
      </c>
      <c r="G43" s="273">
        <f>[1]FINAL!H51</f>
        <v>0</v>
      </c>
      <c r="H43" s="273">
        <f>[1]FINAL!I51</f>
        <v>0</v>
      </c>
      <c r="I43" s="273">
        <f>[1]FINAL!J51</f>
        <v>0</v>
      </c>
      <c r="J43" s="273">
        <f>[1]FINAL!K51</f>
        <v>0</v>
      </c>
      <c r="K43" s="273">
        <f>[1]FINAL!L51</f>
        <v>0</v>
      </c>
      <c r="L43" s="273">
        <f>[1]FINAL!M51</f>
        <v>0</v>
      </c>
      <c r="M43" s="273">
        <f>[1]FINAL!N51</f>
        <v>0</v>
      </c>
      <c r="N43" s="273">
        <f>[1]FINAL!O51</f>
        <v>0</v>
      </c>
      <c r="O43" s="273">
        <f>[1]FINAL!P51</f>
        <v>0</v>
      </c>
      <c r="P43" s="273">
        <f>[1]FINAL!Q51</f>
        <v>0</v>
      </c>
      <c r="Q43" s="273">
        <f>[1]FINAL!R51</f>
        <v>0</v>
      </c>
      <c r="R43" s="273">
        <f>[1]FINAL!S51</f>
        <v>0</v>
      </c>
      <c r="S43" s="273">
        <f>[1]FINAL!T51</f>
        <v>0</v>
      </c>
      <c r="T43" s="273">
        <f>[1]FINAL!U51</f>
        <v>0</v>
      </c>
      <c r="U43" s="273">
        <f>[1]FINAL!V51</f>
        <v>0</v>
      </c>
      <c r="V43" s="273">
        <f>[1]FINAL!W51</f>
        <v>0</v>
      </c>
      <c r="W43" s="273">
        <f>[1]FINAL!X51</f>
        <v>0</v>
      </c>
      <c r="X43" s="273">
        <f>[1]FINAL!Y51</f>
        <v>0</v>
      </c>
      <c r="Y43" s="273">
        <f>[1]FINAL!Z51</f>
        <v>0</v>
      </c>
      <c r="Z43" s="273">
        <f>[1]FINAL!AA51</f>
        <v>0</v>
      </c>
      <c r="AA43" s="273">
        <f>[1]FINAL!AB51</f>
        <v>0</v>
      </c>
      <c r="AB43" s="273">
        <f>[1]FINAL!AC51</f>
        <v>0</v>
      </c>
      <c r="AC43" s="273">
        <f>[1]FINAL!AD51</f>
        <v>0</v>
      </c>
      <c r="AD43" s="273">
        <f>[1]FINAL!AE51</f>
        <v>0</v>
      </c>
      <c r="AE43" s="273">
        <f>[1]FINAL!AF51</f>
        <v>0</v>
      </c>
      <c r="AF43" s="273">
        <f>[1]FINAL!AG51</f>
        <v>0</v>
      </c>
      <c r="AG43" s="273">
        <f>[1]FINAL!AH51</f>
        <v>0</v>
      </c>
      <c r="AH43" s="273">
        <f>[1]FINAL!AI51</f>
        <v>0</v>
      </c>
      <c r="AI43" s="273">
        <f>[1]FINAL!AJ51</f>
        <v>0</v>
      </c>
      <c r="AJ43" s="273">
        <f>[1]FINAL!AK51</f>
        <v>0</v>
      </c>
      <c r="AK43" s="273">
        <f>[1]FINAL!AL51</f>
        <v>0</v>
      </c>
      <c r="AL43" s="273">
        <f>[1]FINAL!AM51</f>
        <v>0</v>
      </c>
      <c r="AM43" s="273">
        <f>[1]FINAL!AN51</f>
        <v>0</v>
      </c>
      <c r="AN43" s="273">
        <f>[1]FINAL!AO51</f>
        <v>0</v>
      </c>
      <c r="AO43" s="273">
        <f>[1]FINAL!AP51</f>
        <v>2.1317697072107318E-3</v>
      </c>
      <c r="AP43" s="273">
        <f>[1]FINAL!AQ51</f>
        <v>0</v>
      </c>
      <c r="AQ43" s="273">
        <f>[1]FINAL!AR51</f>
        <v>0</v>
      </c>
      <c r="AR43" s="273">
        <f>[1]FINAL!AS51</f>
        <v>0</v>
      </c>
      <c r="AS43" s="273">
        <f>[1]FINAL!AT51</f>
        <v>1.3016192220459799E-3</v>
      </c>
      <c r="AT43" s="273">
        <f>[1]FINAL!AU51</f>
        <v>0</v>
      </c>
      <c r="AU43" s="273">
        <f>[1]FINAL!AV51</f>
        <v>0</v>
      </c>
      <c r="AV43" s="273">
        <f>[1]FINAL!AW51</f>
        <v>0</v>
      </c>
      <c r="AW43" s="273">
        <f>[1]FINAL!AX51</f>
        <v>3.146961971832772E-3</v>
      </c>
      <c r="AX43" s="273">
        <f>[1]FINAL!AY51</f>
        <v>0</v>
      </c>
      <c r="AY43" s="273">
        <f>[1]FINAL!AZ51</f>
        <v>1.3141556558564733E-3</v>
      </c>
      <c r="AZ43" s="273">
        <f>[1]FINAL!BA51</f>
        <v>2.0213208556100801E-4</v>
      </c>
      <c r="BA43" s="273">
        <f>[1]FINAL!BB51</f>
        <v>0</v>
      </c>
      <c r="BB43" s="273">
        <f>[1]FINAL!BC51</f>
        <v>0</v>
      </c>
      <c r="BC43" s="273">
        <f>[1]FINAL!BD51</f>
        <v>0</v>
      </c>
      <c r="BD43" s="273">
        <f>[1]FINAL!BE51</f>
        <v>0.1091655544196659</v>
      </c>
      <c r="BE43" s="273">
        <f>[1]FINAL!BF51</f>
        <v>0</v>
      </c>
      <c r="BF43" s="273">
        <f>[1]FINAL!BG51</f>
        <v>0</v>
      </c>
      <c r="BG43" s="273">
        <f>[1]FINAL!BH51</f>
        <v>0</v>
      </c>
      <c r="BH43" s="273">
        <f>[1]FINAL!BI51</f>
        <v>0</v>
      </c>
      <c r="BI43" s="273">
        <f>[1]FINAL!BJ51</f>
        <v>0</v>
      </c>
      <c r="BJ43" s="273">
        <f>[1]FINAL!BK51</f>
        <v>1.7421189292826919E-6</v>
      </c>
      <c r="BK43" s="273">
        <f>[1]FINAL!BL51</f>
        <v>9.6354766528804046E-5</v>
      </c>
      <c r="BL43" s="273">
        <f>[1]FINAL!BM51</f>
        <v>3.6955748586975035E-2</v>
      </c>
      <c r="BM43" s="273">
        <f>[1]FINAL!BN51</f>
        <v>0</v>
      </c>
      <c r="BN43" s="273">
        <f>[1]FINAL!BO51</f>
        <v>0</v>
      </c>
      <c r="BO43" s="273">
        <f>[1]FINAL!BP51</f>
        <v>0</v>
      </c>
      <c r="BP43" s="273">
        <f>[1]FINAL!BQ51</f>
        <v>0</v>
      </c>
      <c r="BQ43" s="273">
        <f>[1]FINAL!BR51</f>
        <v>0</v>
      </c>
      <c r="BR43" s="273">
        <f>[1]FINAL!BS51</f>
        <v>0</v>
      </c>
      <c r="BS43" s="273">
        <f>[1]FINAL!BT51</f>
        <v>2.4823311153332329E-3</v>
      </c>
      <c r="BT43" s="273">
        <f>[1]FINAL!BU51</f>
        <v>0</v>
      </c>
      <c r="BU43" s="273">
        <f>[1]FINAL!BV51</f>
        <v>0</v>
      </c>
      <c r="BV43" s="273">
        <f>[1]FINAL!BW51</f>
        <v>6.0774576917090612E-3</v>
      </c>
      <c r="BW43" s="273">
        <f>[1]FINAL!BX51</f>
        <v>0</v>
      </c>
      <c r="BX43" s="273">
        <f>[1]FINAL!BY51</f>
        <v>0</v>
      </c>
      <c r="BY43" s="273">
        <f>[1]FINAL!BZ51</f>
        <v>0</v>
      </c>
      <c r="BZ43" s="273">
        <f>[1]FINAL!CA51</f>
        <v>0</v>
      </c>
      <c r="CA43" s="273">
        <f>[1]FINAL!CB51</f>
        <v>0</v>
      </c>
      <c r="CB43" s="273">
        <f>[1]FINAL!CC51</f>
        <v>0</v>
      </c>
      <c r="CC43" s="273">
        <f>[1]FINAL!CD51</f>
        <v>0</v>
      </c>
      <c r="CD43" s="273">
        <f>[1]FINAL!CE51</f>
        <v>0</v>
      </c>
      <c r="CE43" s="273">
        <f>[1]FINAL!CF51</f>
        <v>0</v>
      </c>
      <c r="CF43" s="273">
        <f>[1]FINAL!CG51</f>
        <v>1.1474315236052447E-2</v>
      </c>
      <c r="CG43" s="273">
        <f>[1]FINAL!CH51</f>
        <v>0</v>
      </c>
      <c r="CH43" s="273">
        <f>[1]FINAL!CI51</f>
        <v>0</v>
      </c>
      <c r="CI43" s="273">
        <f>[1]FINAL!CJ51</f>
        <v>0</v>
      </c>
      <c r="CJ43" s="273">
        <f>[1]FINAL!CK51</f>
        <v>0</v>
      </c>
      <c r="CK43" s="273">
        <f>[1]FINAL!CL51</f>
        <v>0</v>
      </c>
      <c r="CL43" s="273">
        <f>[1]FINAL!CM51</f>
        <v>0</v>
      </c>
      <c r="CM43" s="273">
        <f>[1]FINAL!CN51</f>
        <v>0</v>
      </c>
      <c r="CN43" s="273">
        <f>[1]FINAL!CO51</f>
        <v>0</v>
      </c>
      <c r="CO43" s="273">
        <f>[1]FINAL!CP51</f>
        <v>0</v>
      </c>
      <c r="CP43" s="273">
        <f>[1]FINAL!CQ51</f>
        <v>0</v>
      </c>
      <c r="CQ43" s="273">
        <f>[1]FINAL!CR51</f>
        <v>0</v>
      </c>
      <c r="CR43" s="273">
        <f>[1]FINAL!CS51</f>
        <v>0</v>
      </c>
      <c r="CS43" s="273">
        <f>[1]FINAL!CT51</f>
        <v>0</v>
      </c>
      <c r="CT43" s="273">
        <f>[1]FINAL!CU51</f>
        <v>0</v>
      </c>
      <c r="CU43" s="273">
        <f>[1]FINAL!CV51</f>
        <v>0</v>
      </c>
      <c r="CV43" s="273">
        <f>[1]FINAL!CW51</f>
        <v>0</v>
      </c>
      <c r="CW43" s="273">
        <f>[1]FINAL!CX51</f>
        <v>0</v>
      </c>
      <c r="CX43" s="273">
        <f>[1]FINAL!CY51</f>
        <v>0</v>
      </c>
      <c r="CY43" s="273">
        <f>[1]FINAL!CZ51</f>
        <v>0</v>
      </c>
      <c r="CZ43" s="273">
        <f>[1]FINAL!DA51</f>
        <v>0</v>
      </c>
      <c r="DA43" s="273">
        <f>[1]FINAL!DB51</f>
        <v>0</v>
      </c>
      <c r="DB43" s="273">
        <f>[1]FINAL!DC51</f>
        <v>0</v>
      </c>
      <c r="DC43" s="88"/>
    </row>
    <row r="44" spans="1:107" x14ac:dyDescent="0.35">
      <c r="A44" s="27" t="s">
        <v>951</v>
      </c>
      <c r="B44" s="15" t="s">
        <v>106</v>
      </c>
      <c r="C44" s="273">
        <f>[1]FINAL!D52</f>
        <v>0</v>
      </c>
      <c r="D44" s="273">
        <f>[1]FINAL!E52</f>
        <v>0</v>
      </c>
      <c r="E44" s="273">
        <f>[1]FINAL!F52</f>
        <v>0</v>
      </c>
      <c r="F44" s="273">
        <f>[1]FINAL!G52</f>
        <v>0</v>
      </c>
      <c r="G44" s="273">
        <f>[1]FINAL!H52</f>
        <v>0</v>
      </c>
      <c r="H44" s="273">
        <f>[1]FINAL!I52</f>
        <v>0</v>
      </c>
      <c r="I44" s="273">
        <f>[1]FINAL!J52</f>
        <v>0</v>
      </c>
      <c r="J44" s="273">
        <f>[1]FINAL!K52</f>
        <v>0</v>
      </c>
      <c r="K44" s="273">
        <f>[1]FINAL!L52</f>
        <v>0</v>
      </c>
      <c r="L44" s="273">
        <f>[1]FINAL!M52</f>
        <v>0</v>
      </c>
      <c r="M44" s="273">
        <f>[1]FINAL!N52</f>
        <v>0</v>
      </c>
      <c r="N44" s="273">
        <f>[1]FINAL!O52</f>
        <v>0</v>
      </c>
      <c r="O44" s="273">
        <f>[1]FINAL!P52</f>
        <v>0</v>
      </c>
      <c r="P44" s="273">
        <f>[1]FINAL!Q52</f>
        <v>0</v>
      </c>
      <c r="Q44" s="273">
        <f>[1]FINAL!R52</f>
        <v>0</v>
      </c>
      <c r="R44" s="273">
        <f>[1]FINAL!S52</f>
        <v>0</v>
      </c>
      <c r="S44" s="273">
        <f>[1]FINAL!T52</f>
        <v>0</v>
      </c>
      <c r="T44" s="273">
        <f>[1]FINAL!U52</f>
        <v>0</v>
      </c>
      <c r="U44" s="273">
        <f>[1]FINAL!V52</f>
        <v>0</v>
      </c>
      <c r="V44" s="273">
        <f>[1]FINAL!W52</f>
        <v>0</v>
      </c>
      <c r="W44" s="273">
        <f>[1]FINAL!X52</f>
        <v>0</v>
      </c>
      <c r="X44" s="273">
        <f>[1]FINAL!Y52</f>
        <v>0</v>
      </c>
      <c r="Y44" s="273">
        <f>[1]FINAL!Z52</f>
        <v>0</v>
      </c>
      <c r="Z44" s="273">
        <f>[1]FINAL!AA52</f>
        <v>0</v>
      </c>
      <c r="AA44" s="273">
        <f>[1]FINAL!AB52</f>
        <v>0</v>
      </c>
      <c r="AB44" s="273">
        <f>[1]FINAL!AC52</f>
        <v>0</v>
      </c>
      <c r="AC44" s="273">
        <f>[1]FINAL!AD52</f>
        <v>0</v>
      </c>
      <c r="AD44" s="273">
        <f>[1]FINAL!AE52</f>
        <v>0</v>
      </c>
      <c r="AE44" s="273">
        <f>[1]FINAL!AF52</f>
        <v>0</v>
      </c>
      <c r="AF44" s="273">
        <f>[1]FINAL!AG52</f>
        <v>0</v>
      </c>
      <c r="AG44" s="273">
        <f>[1]FINAL!AH52</f>
        <v>0</v>
      </c>
      <c r="AH44" s="273">
        <f>[1]FINAL!AI52</f>
        <v>0</v>
      </c>
      <c r="AI44" s="273">
        <f>[1]FINAL!AJ52</f>
        <v>0</v>
      </c>
      <c r="AJ44" s="273">
        <f>[1]FINAL!AK52</f>
        <v>0</v>
      </c>
      <c r="AK44" s="273">
        <f>[1]FINAL!AL52</f>
        <v>0</v>
      </c>
      <c r="AL44" s="273">
        <f>[1]FINAL!AM52</f>
        <v>0</v>
      </c>
      <c r="AM44" s="273">
        <f>[1]FINAL!AN52</f>
        <v>0</v>
      </c>
      <c r="AN44" s="273">
        <f>[1]FINAL!AO52</f>
        <v>0</v>
      </c>
      <c r="AO44" s="273">
        <f>[1]FINAL!AP52</f>
        <v>2.1242915541972796E-3</v>
      </c>
      <c r="AP44" s="273">
        <f>[1]FINAL!AQ52</f>
        <v>0</v>
      </c>
      <c r="AQ44" s="273">
        <f>[1]FINAL!AR52</f>
        <v>0</v>
      </c>
      <c r="AR44" s="273">
        <f>[1]FINAL!AS52</f>
        <v>0</v>
      </c>
      <c r="AS44" s="273">
        <f>[1]FINAL!AT52</f>
        <v>1.2970531998932183E-3</v>
      </c>
      <c r="AT44" s="273">
        <f>[1]FINAL!AU52</f>
        <v>0</v>
      </c>
      <c r="AU44" s="273">
        <f>[1]FINAL!AV52</f>
        <v>0</v>
      </c>
      <c r="AV44" s="273">
        <f>[1]FINAL!AW52</f>
        <v>0</v>
      </c>
      <c r="AW44" s="273">
        <f>[1]FINAL!AX52</f>
        <v>3.1359225696528468E-3</v>
      </c>
      <c r="AX44" s="273">
        <f>[1]FINAL!AY52</f>
        <v>0</v>
      </c>
      <c r="AY44" s="273">
        <f>[1]FINAL!AZ52</f>
        <v>1.3095456564532794E-3</v>
      </c>
      <c r="AZ44" s="273">
        <f>[1]FINAL!BA52</f>
        <v>2.0142301522398215E-4</v>
      </c>
      <c r="BA44" s="273">
        <f>[1]FINAL!BB52</f>
        <v>0</v>
      </c>
      <c r="BB44" s="273">
        <f>[1]FINAL!BC52</f>
        <v>0</v>
      </c>
      <c r="BC44" s="273">
        <f>[1]FINAL!BD52</f>
        <v>0</v>
      </c>
      <c r="BD44" s="273">
        <f>[1]FINAL!BE52</f>
        <v>0.10878260652572252</v>
      </c>
      <c r="BE44" s="273">
        <f>[1]FINAL!BF52</f>
        <v>0</v>
      </c>
      <c r="BF44" s="273">
        <f>[1]FINAL!BG52</f>
        <v>0</v>
      </c>
      <c r="BG44" s="273">
        <f>[1]FINAL!BH52</f>
        <v>0</v>
      </c>
      <c r="BH44" s="273">
        <f>[1]FINAL!BI52</f>
        <v>0</v>
      </c>
      <c r="BI44" s="273">
        <f>[1]FINAL!BJ52</f>
        <v>0</v>
      </c>
      <c r="BJ44" s="273">
        <f>[1]FINAL!BK52</f>
        <v>1.7360076538120152E-6</v>
      </c>
      <c r="BK44" s="273">
        <f>[1]FINAL!BL52</f>
        <v>9.6016758307165186E-5</v>
      </c>
      <c r="BL44" s="273">
        <f>[1]FINAL!BM52</f>
        <v>3.6826109469895313E-2</v>
      </c>
      <c r="BM44" s="273">
        <f>[1]FINAL!BN52</f>
        <v>0</v>
      </c>
      <c r="BN44" s="273">
        <f>[1]FINAL!BO52</f>
        <v>0</v>
      </c>
      <c r="BO44" s="273">
        <f>[1]FINAL!BP52</f>
        <v>0</v>
      </c>
      <c r="BP44" s="273">
        <f>[1]FINAL!BQ52</f>
        <v>0</v>
      </c>
      <c r="BQ44" s="273">
        <f>[1]FINAL!BR52</f>
        <v>0</v>
      </c>
      <c r="BR44" s="273">
        <f>[1]FINAL!BS52</f>
        <v>0</v>
      </c>
      <c r="BS44" s="273">
        <f>[1]FINAL!BT52</f>
        <v>2.4736232085421175E-3</v>
      </c>
      <c r="BT44" s="273">
        <f>[1]FINAL!BU52</f>
        <v>0</v>
      </c>
      <c r="BU44" s="273">
        <f>[1]FINAL!BV52</f>
        <v>0</v>
      </c>
      <c r="BV44" s="273">
        <f>[1]FINAL!BW52</f>
        <v>6.0561382413023635E-3</v>
      </c>
      <c r="BW44" s="273">
        <f>[1]FINAL!BX52</f>
        <v>0</v>
      </c>
      <c r="BX44" s="273">
        <f>[1]FINAL!BY52</f>
        <v>0</v>
      </c>
      <c r="BY44" s="273">
        <f>[1]FINAL!BZ52</f>
        <v>0</v>
      </c>
      <c r="BZ44" s="273">
        <f>[1]FINAL!CA52</f>
        <v>0</v>
      </c>
      <c r="CA44" s="273">
        <f>[1]FINAL!CB52</f>
        <v>0</v>
      </c>
      <c r="CB44" s="273">
        <f>[1]FINAL!CC52</f>
        <v>0</v>
      </c>
      <c r="CC44" s="273">
        <f>[1]FINAL!CD52</f>
        <v>0</v>
      </c>
      <c r="CD44" s="273">
        <f>[1]FINAL!CE52</f>
        <v>0</v>
      </c>
      <c r="CE44" s="273">
        <f>[1]FINAL!CF52</f>
        <v>0</v>
      </c>
      <c r="CF44" s="273">
        <f>[1]FINAL!CG52</f>
        <v>1.1434063850187666E-2</v>
      </c>
      <c r="CG44" s="273">
        <f>[1]FINAL!CH52</f>
        <v>0</v>
      </c>
      <c r="CH44" s="273">
        <f>[1]FINAL!CI52</f>
        <v>0</v>
      </c>
      <c r="CI44" s="273">
        <f>[1]FINAL!CJ52</f>
        <v>0</v>
      </c>
      <c r="CJ44" s="273">
        <f>[1]FINAL!CK52</f>
        <v>0</v>
      </c>
      <c r="CK44" s="273">
        <f>[1]FINAL!CL52</f>
        <v>0</v>
      </c>
      <c r="CL44" s="273">
        <f>[1]FINAL!CM52</f>
        <v>0</v>
      </c>
      <c r="CM44" s="273">
        <f>[1]FINAL!CN52</f>
        <v>0</v>
      </c>
      <c r="CN44" s="273">
        <f>[1]FINAL!CO52</f>
        <v>0</v>
      </c>
      <c r="CO44" s="273">
        <f>[1]FINAL!CP52</f>
        <v>0</v>
      </c>
      <c r="CP44" s="273">
        <f>[1]FINAL!CQ52</f>
        <v>0</v>
      </c>
      <c r="CQ44" s="273">
        <f>[1]FINAL!CR52</f>
        <v>0</v>
      </c>
      <c r="CR44" s="273">
        <f>[1]FINAL!CS52</f>
        <v>0</v>
      </c>
      <c r="CS44" s="273">
        <f>[1]FINAL!CT52</f>
        <v>0</v>
      </c>
      <c r="CT44" s="273">
        <f>[1]FINAL!CU52</f>
        <v>0</v>
      </c>
      <c r="CU44" s="273">
        <f>[1]FINAL!CV52</f>
        <v>0</v>
      </c>
      <c r="CV44" s="273">
        <f>[1]FINAL!CW52</f>
        <v>0</v>
      </c>
      <c r="CW44" s="273">
        <f>[1]FINAL!CX52</f>
        <v>0</v>
      </c>
      <c r="CX44" s="273">
        <f>[1]FINAL!CY52</f>
        <v>0</v>
      </c>
      <c r="CY44" s="273">
        <f>[1]FINAL!CZ52</f>
        <v>0</v>
      </c>
      <c r="CZ44" s="273">
        <f>[1]FINAL!DA52</f>
        <v>0</v>
      </c>
      <c r="DA44" s="273">
        <f>[1]FINAL!DB52</f>
        <v>0</v>
      </c>
      <c r="DB44" s="273">
        <f>[1]FINAL!DC52</f>
        <v>0</v>
      </c>
      <c r="DC44" s="88"/>
    </row>
    <row r="45" spans="1:107" x14ac:dyDescent="0.35">
      <c r="A45" s="27" t="s">
        <v>952</v>
      </c>
      <c r="B45" s="15" t="s">
        <v>110</v>
      </c>
      <c r="C45" s="273">
        <f>[1]FINAL!D53</f>
        <v>0</v>
      </c>
      <c r="D45" s="273">
        <f>[1]FINAL!E53</f>
        <v>0</v>
      </c>
      <c r="E45" s="273">
        <f>[1]FINAL!F53</f>
        <v>0</v>
      </c>
      <c r="F45" s="273">
        <f>[1]FINAL!G53</f>
        <v>0</v>
      </c>
      <c r="G45" s="273">
        <f>[1]FINAL!H53</f>
        <v>0</v>
      </c>
      <c r="H45" s="273">
        <f>[1]FINAL!I53</f>
        <v>0</v>
      </c>
      <c r="I45" s="273">
        <f>[1]FINAL!J53</f>
        <v>0</v>
      </c>
      <c r="J45" s="273">
        <f>[1]FINAL!K53</f>
        <v>0</v>
      </c>
      <c r="K45" s="273">
        <f>[1]FINAL!L53</f>
        <v>0</v>
      </c>
      <c r="L45" s="273">
        <f>[1]FINAL!M53</f>
        <v>0</v>
      </c>
      <c r="M45" s="273">
        <f>[1]FINAL!N53</f>
        <v>0</v>
      </c>
      <c r="N45" s="273">
        <f>[1]FINAL!O53</f>
        <v>0</v>
      </c>
      <c r="O45" s="273">
        <f>[1]FINAL!P53</f>
        <v>0</v>
      </c>
      <c r="P45" s="273">
        <f>[1]FINAL!Q53</f>
        <v>0</v>
      </c>
      <c r="Q45" s="273">
        <f>[1]FINAL!R53</f>
        <v>0</v>
      </c>
      <c r="R45" s="273">
        <f>[1]FINAL!S53</f>
        <v>0</v>
      </c>
      <c r="S45" s="273">
        <f>[1]FINAL!T53</f>
        <v>0</v>
      </c>
      <c r="T45" s="273">
        <f>[1]FINAL!U53</f>
        <v>0</v>
      </c>
      <c r="U45" s="273">
        <f>[1]FINAL!V53</f>
        <v>0</v>
      </c>
      <c r="V45" s="273">
        <f>[1]FINAL!W53</f>
        <v>0</v>
      </c>
      <c r="W45" s="273">
        <f>[1]FINAL!X53</f>
        <v>0</v>
      </c>
      <c r="X45" s="273">
        <f>[1]FINAL!Y53</f>
        <v>0</v>
      </c>
      <c r="Y45" s="273">
        <f>[1]FINAL!Z53</f>
        <v>0</v>
      </c>
      <c r="Z45" s="273">
        <f>[1]FINAL!AA53</f>
        <v>0</v>
      </c>
      <c r="AA45" s="273">
        <f>[1]FINAL!AB53</f>
        <v>0</v>
      </c>
      <c r="AB45" s="273">
        <f>[1]FINAL!AC53</f>
        <v>0</v>
      </c>
      <c r="AC45" s="273">
        <f>[1]FINAL!AD53</f>
        <v>0</v>
      </c>
      <c r="AD45" s="273">
        <f>[1]FINAL!AE53</f>
        <v>0</v>
      </c>
      <c r="AE45" s="273">
        <f>[1]FINAL!AF53</f>
        <v>0</v>
      </c>
      <c r="AF45" s="273">
        <f>[1]FINAL!AG53</f>
        <v>0</v>
      </c>
      <c r="AG45" s="273">
        <f>[1]FINAL!AH53</f>
        <v>0</v>
      </c>
      <c r="AH45" s="273">
        <f>[1]FINAL!AI53</f>
        <v>0</v>
      </c>
      <c r="AI45" s="273">
        <f>[1]FINAL!AJ53</f>
        <v>0</v>
      </c>
      <c r="AJ45" s="273">
        <f>[1]FINAL!AK53</f>
        <v>0</v>
      </c>
      <c r="AK45" s="273">
        <f>[1]FINAL!AL53</f>
        <v>0</v>
      </c>
      <c r="AL45" s="273">
        <f>[1]FINAL!AM53</f>
        <v>0</v>
      </c>
      <c r="AM45" s="273">
        <f>[1]FINAL!AN53</f>
        <v>0</v>
      </c>
      <c r="AN45" s="273">
        <f>[1]FINAL!AO53</f>
        <v>0</v>
      </c>
      <c r="AO45" s="273">
        <f>[1]FINAL!AP53</f>
        <v>0</v>
      </c>
      <c r="AP45" s="273">
        <f>[1]FINAL!AQ53</f>
        <v>0</v>
      </c>
      <c r="AQ45" s="273">
        <f>[1]FINAL!AR53</f>
        <v>0</v>
      </c>
      <c r="AR45" s="273">
        <f>[1]FINAL!AS53</f>
        <v>0</v>
      </c>
      <c r="AS45" s="273">
        <f>[1]FINAL!AT53</f>
        <v>0</v>
      </c>
      <c r="AT45" s="273">
        <f>[1]FINAL!AU53</f>
        <v>0</v>
      </c>
      <c r="AU45" s="273">
        <f>[1]FINAL!AV53</f>
        <v>0</v>
      </c>
      <c r="AV45" s="273">
        <f>[1]FINAL!AW53</f>
        <v>0</v>
      </c>
      <c r="AW45" s="273">
        <f>[1]FINAL!AX53</f>
        <v>0</v>
      </c>
      <c r="AX45" s="273">
        <f>[1]FINAL!AY53</f>
        <v>0</v>
      </c>
      <c r="AY45" s="273">
        <f>[1]FINAL!AZ53</f>
        <v>0</v>
      </c>
      <c r="AZ45" s="273">
        <f>[1]FINAL!BA53</f>
        <v>0</v>
      </c>
      <c r="BA45" s="273">
        <f>[1]FINAL!BB53</f>
        <v>0</v>
      </c>
      <c r="BB45" s="273">
        <f>[1]FINAL!BC53</f>
        <v>0</v>
      </c>
      <c r="BC45" s="273">
        <f>[1]FINAL!BD53</f>
        <v>0</v>
      </c>
      <c r="BD45" s="273">
        <f>[1]FINAL!BE53</f>
        <v>0</v>
      </c>
      <c r="BE45" s="273">
        <f>[1]FINAL!BF53</f>
        <v>0</v>
      </c>
      <c r="BF45" s="273">
        <f>[1]FINAL!BG53</f>
        <v>0</v>
      </c>
      <c r="BG45" s="273">
        <f>[1]FINAL!BH53</f>
        <v>0</v>
      </c>
      <c r="BH45" s="273">
        <f>[1]FINAL!BI53</f>
        <v>0</v>
      </c>
      <c r="BI45" s="273">
        <f>[1]FINAL!BJ53</f>
        <v>0</v>
      </c>
      <c r="BJ45" s="273">
        <f>[1]FINAL!BK53</f>
        <v>0</v>
      </c>
      <c r="BK45" s="273">
        <f>[1]FINAL!BL53</f>
        <v>0</v>
      </c>
      <c r="BL45" s="273">
        <f>[1]FINAL!BM53</f>
        <v>0</v>
      </c>
      <c r="BM45" s="273">
        <f>[1]FINAL!BN53</f>
        <v>0</v>
      </c>
      <c r="BN45" s="273">
        <f>[1]FINAL!BO53</f>
        <v>0</v>
      </c>
      <c r="BO45" s="273">
        <f>[1]FINAL!BP53</f>
        <v>0</v>
      </c>
      <c r="BP45" s="273">
        <f>[1]FINAL!BQ53</f>
        <v>0</v>
      </c>
      <c r="BQ45" s="273">
        <f>[1]FINAL!BR53</f>
        <v>0</v>
      </c>
      <c r="BR45" s="273">
        <f>[1]FINAL!BS53</f>
        <v>0</v>
      </c>
      <c r="BS45" s="273">
        <f>[1]FINAL!BT53</f>
        <v>0</v>
      </c>
      <c r="BT45" s="273">
        <f>[1]FINAL!BU53</f>
        <v>0</v>
      </c>
      <c r="BU45" s="273">
        <f>[1]FINAL!BV53</f>
        <v>0</v>
      </c>
      <c r="BV45" s="273">
        <f>[1]FINAL!BW53</f>
        <v>0</v>
      </c>
      <c r="BW45" s="273">
        <f>[1]FINAL!BX53</f>
        <v>0</v>
      </c>
      <c r="BX45" s="273">
        <f>[1]FINAL!BY53</f>
        <v>0</v>
      </c>
      <c r="BY45" s="273">
        <f>[1]FINAL!BZ53</f>
        <v>0</v>
      </c>
      <c r="BZ45" s="273">
        <f>[1]FINAL!CA53</f>
        <v>0</v>
      </c>
      <c r="CA45" s="273">
        <f>[1]FINAL!CB53</f>
        <v>0</v>
      </c>
      <c r="CB45" s="273">
        <f>[1]FINAL!CC53</f>
        <v>0</v>
      </c>
      <c r="CC45" s="273">
        <f>[1]FINAL!CD53</f>
        <v>0</v>
      </c>
      <c r="CD45" s="273">
        <f>[1]FINAL!CE53</f>
        <v>0</v>
      </c>
      <c r="CE45" s="273">
        <f>[1]FINAL!CF53</f>
        <v>0</v>
      </c>
      <c r="CF45" s="273">
        <f>[1]FINAL!CG53</f>
        <v>1.6994439535127455E-3</v>
      </c>
      <c r="CG45" s="273">
        <f>[1]FINAL!CH53</f>
        <v>0</v>
      </c>
      <c r="CH45" s="273">
        <f>[1]FINAL!CI53</f>
        <v>0</v>
      </c>
      <c r="CI45" s="273">
        <f>[1]FINAL!CJ53</f>
        <v>0</v>
      </c>
      <c r="CJ45" s="273">
        <f>[1]FINAL!CK53</f>
        <v>0</v>
      </c>
      <c r="CK45" s="273">
        <f>[1]FINAL!CL53</f>
        <v>0</v>
      </c>
      <c r="CL45" s="273">
        <f>[1]FINAL!CM53</f>
        <v>0</v>
      </c>
      <c r="CM45" s="273">
        <f>[1]FINAL!CN53</f>
        <v>0</v>
      </c>
      <c r="CN45" s="273">
        <f>[1]FINAL!CO53</f>
        <v>0</v>
      </c>
      <c r="CO45" s="273">
        <f>[1]FINAL!CP53</f>
        <v>0</v>
      </c>
      <c r="CP45" s="273">
        <f>[1]FINAL!CQ53</f>
        <v>0</v>
      </c>
      <c r="CQ45" s="273">
        <f>[1]FINAL!CR53</f>
        <v>0</v>
      </c>
      <c r="CR45" s="273">
        <f>[1]FINAL!CS53</f>
        <v>0</v>
      </c>
      <c r="CS45" s="273">
        <f>[1]FINAL!CT53</f>
        <v>0</v>
      </c>
      <c r="CT45" s="273">
        <f>[1]FINAL!CU53</f>
        <v>0</v>
      </c>
      <c r="CU45" s="273">
        <f>[1]FINAL!CV53</f>
        <v>0</v>
      </c>
      <c r="CV45" s="273">
        <f>[1]FINAL!CW53</f>
        <v>0</v>
      </c>
      <c r="CW45" s="273">
        <f>[1]FINAL!CX53</f>
        <v>0</v>
      </c>
      <c r="CX45" s="273">
        <f>[1]FINAL!CY53</f>
        <v>0</v>
      </c>
      <c r="CY45" s="273">
        <f>[1]FINAL!CZ53</f>
        <v>0</v>
      </c>
      <c r="CZ45" s="273">
        <f>[1]FINAL!DA53</f>
        <v>0</v>
      </c>
      <c r="DA45" s="273">
        <f>[1]FINAL!DB53</f>
        <v>0</v>
      </c>
      <c r="DB45" s="273">
        <f>[1]FINAL!DC53</f>
        <v>0</v>
      </c>
      <c r="DC45" s="88"/>
    </row>
    <row r="46" spans="1:107" x14ac:dyDescent="0.35">
      <c r="A46" s="27" t="s">
        <v>827</v>
      </c>
      <c r="B46" s="15" t="s">
        <v>113</v>
      </c>
      <c r="C46" s="273">
        <f>[1]FINAL!D54</f>
        <v>0</v>
      </c>
      <c r="D46" s="273">
        <f>[1]FINAL!E54</f>
        <v>0</v>
      </c>
      <c r="E46" s="273">
        <f>[1]FINAL!F54</f>
        <v>0</v>
      </c>
      <c r="F46" s="273">
        <f>[1]FINAL!G54</f>
        <v>0</v>
      </c>
      <c r="G46" s="273">
        <f>[1]FINAL!H54</f>
        <v>0</v>
      </c>
      <c r="H46" s="273">
        <f>[1]FINAL!I54</f>
        <v>0</v>
      </c>
      <c r="I46" s="273">
        <f>[1]FINAL!J54</f>
        <v>0</v>
      </c>
      <c r="J46" s="273">
        <f>[1]FINAL!K54</f>
        <v>0</v>
      </c>
      <c r="K46" s="273">
        <f>[1]FINAL!L54</f>
        <v>0</v>
      </c>
      <c r="L46" s="273">
        <f>[1]FINAL!M54</f>
        <v>0</v>
      </c>
      <c r="M46" s="273">
        <f>[1]FINAL!N54</f>
        <v>0</v>
      </c>
      <c r="N46" s="273">
        <f>[1]FINAL!O54</f>
        <v>0</v>
      </c>
      <c r="O46" s="273">
        <f>[1]FINAL!P54</f>
        <v>0</v>
      </c>
      <c r="P46" s="273">
        <f>[1]FINAL!Q54</f>
        <v>0</v>
      </c>
      <c r="Q46" s="273">
        <f>[1]FINAL!R54</f>
        <v>0</v>
      </c>
      <c r="R46" s="273">
        <f>[1]FINAL!S54</f>
        <v>0</v>
      </c>
      <c r="S46" s="273">
        <f>[1]FINAL!T54</f>
        <v>0</v>
      </c>
      <c r="T46" s="273">
        <f>[1]FINAL!U54</f>
        <v>0</v>
      </c>
      <c r="U46" s="273">
        <f>[1]FINAL!V54</f>
        <v>0</v>
      </c>
      <c r="V46" s="273">
        <f>[1]FINAL!W54</f>
        <v>0</v>
      </c>
      <c r="W46" s="273">
        <f>[1]FINAL!X54</f>
        <v>0</v>
      </c>
      <c r="X46" s="273">
        <f>[1]FINAL!Y54</f>
        <v>0</v>
      </c>
      <c r="Y46" s="273">
        <f>[1]FINAL!Z54</f>
        <v>0</v>
      </c>
      <c r="Z46" s="273">
        <f>[1]FINAL!AA54</f>
        <v>0</v>
      </c>
      <c r="AA46" s="273">
        <f>[1]FINAL!AB54</f>
        <v>0</v>
      </c>
      <c r="AB46" s="273">
        <f>[1]FINAL!AC54</f>
        <v>0</v>
      </c>
      <c r="AC46" s="273">
        <f>[1]FINAL!AD54</f>
        <v>0</v>
      </c>
      <c r="AD46" s="273">
        <f>[1]FINAL!AE54</f>
        <v>0</v>
      </c>
      <c r="AE46" s="273">
        <f>[1]FINAL!AF54</f>
        <v>0</v>
      </c>
      <c r="AF46" s="273">
        <f>[1]FINAL!AG54</f>
        <v>0</v>
      </c>
      <c r="AG46" s="273">
        <f>[1]FINAL!AH54</f>
        <v>0</v>
      </c>
      <c r="AH46" s="273">
        <f>[1]FINAL!AI54</f>
        <v>0</v>
      </c>
      <c r="AI46" s="273">
        <f>[1]FINAL!AJ54</f>
        <v>0</v>
      </c>
      <c r="AJ46" s="273">
        <f>[1]FINAL!AK54</f>
        <v>0</v>
      </c>
      <c r="AK46" s="273">
        <f>[1]FINAL!AL54</f>
        <v>0</v>
      </c>
      <c r="AL46" s="273">
        <f>[1]FINAL!AM54</f>
        <v>0</v>
      </c>
      <c r="AM46" s="273">
        <f>[1]FINAL!AN54</f>
        <v>0</v>
      </c>
      <c r="AN46" s="273">
        <f>[1]FINAL!AO54</f>
        <v>0</v>
      </c>
      <c r="AO46" s="273">
        <f>[1]FINAL!AP54</f>
        <v>1.6265134852909478E-3</v>
      </c>
      <c r="AP46" s="273">
        <f>[1]FINAL!AQ54</f>
        <v>0</v>
      </c>
      <c r="AQ46" s="273">
        <f>[1]FINAL!AR54</f>
        <v>0</v>
      </c>
      <c r="AR46" s="273">
        <f>[1]FINAL!AS54</f>
        <v>0</v>
      </c>
      <c r="AS46" s="273">
        <f>[1]FINAL!AT54</f>
        <v>0</v>
      </c>
      <c r="AT46" s="273">
        <f>[1]FINAL!AU54</f>
        <v>0</v>
      </c>
      <c r="AU46" s="273">
        <f>[1]FINAL!AV54</f>
        <v>0</v>
      </c>
      <c r="AV46" s="273">
        <f>[1]FINAL!AW54</f>
        <v>0</v>
      </c>
      <c r="AW46" s="273">
        <f>[1]FINAL!AX54</f>
        <v>2.8240323548547651E-3</v>
      </c>
      <c r="AX46" s="273">
        <f>[1]FINAL!AY54</f>
        <v>0</v>
      </c>
      <c r="AY46" s="273">
        <f>[1]FINAL!AZ54</f>
        <v>0</v>
      </c>
      <c r="AZ46" s="273">
        <f>[1]FINAL!BA54</f>
        <v>0</v>
      </c>
      <c r="BA46" s="273">
        <f>[1]FINAL!BB54</f>
        <v>0</v>
      </c>
      <c r="BB46" s="273">
        <f>[1]FINAL!BC54</f>
        <v>0</v>
      </c>
      <c r="BC46" s="273">
        <f>[1]FINAL!BD54</f>
        <v>0</v>
      </c>
      <c r="BD46" s="273">
        <f>[1]FINAL!BE54</f>
        <v>0</v>
      </c>
      <c r="BE46" s="273">
        <f>[1]FINAL!BF54</f>
        <v>0</v>
      </c>
      <c r="BF46" s="273">
        <f>[1]FINAL!BG54</f>
        <v>0</v>
      </c>
      <c r="BG46" s="273">
        <f>[1]FINAL!BH54</f>
        <v>0</v>
      </c>
      <c r="BH46" s="273">
        <f>[1]FINAL!BI54</f>
        <v>0</v>
      </c>
      <c r="BI46" s="273">
        <f>[1]FINAL!BJ54</f>
        <v>0</v>
      </c>
      <c r="BJ46" s="273">
        <f>[1]FINAL!BK54</f>
        <v>0</v>
      </c>
      <c r="BK46" s="273">
        <f>[1]FINAL!BL54</f>
        <v>0</v>
      </c>
      <c r="BL46" s="273">
        <f>[1]FINAL!BM54</f>
        <v>0</v>
      </c>
      <c r="BM46" s="273">
        <f>[1]FINAL!BN54</f>
        <v>9.130187771855359E-4</v>
      </c>
      <c r="BN46" s="273">
        <f>[1]FINAL!BO54</f>
        <v>0</v>
      </c>
      <c r="BO46" s="273">
        <f>[1]FINAL!BP54</f>
        <v>0</v>
      </c>
      <c r="BP46" s="273">
        <f>[1]FINAL!BQ54</f>
        <v>0</v>
      </c>
      <c r="BQ46" s="273">
        <f>[1]FINAL!BR54</f>
        <v>0</v>
      </c>
      <c r="BR46" s="273">
        <f>[1]FINAL!BS54</f>
        <v>0</v>
      </c>
      <c r="BS46" s="273">
        <f>[1]FINAL!BT54</f>
        <v>0</v>
      </c>
      <c r="BT46" s="273">
        <f>[1]FINAL!BU54</f>
        <v>0</v>
      </c>
      <c r="BU46" s="273">
        <f>[1]FINAL!BV54</f>
        <v>0</v>
      </c>
      <c r="BV46" s="273">
        <f>[1]FINAL!BW54</f>
        <v>0</v>
      </c>
      <c r="BW46" s="273">
        <f>[1]FINAL!BX54</f>
        <v>0</v>
      </c>
      <c r="BX46" s="273">
        <f>[1]FINAL!BY54</f>
        <v>0</v>
      </c>
      <c r="BY46" s="273">
        <f>[1]FINAL!BZ54</f>
        <v>0</v>
      </c>
      <c r="BZ46" s="273">
        <f>[1]FINAL!CA54</f>
        <v>0</v>
      </c>
      <c r="CA46" s="273">
        <f>[1]FINAL!CB54</f>
        <v>0</v>
      </c>
      <c r="CB46" s="273">
        <f>[1]FINAL!CC54</f>
        <v>0</v>
      </c>
      <c r="CC46" s="273">
        <f>[1]FINAL!CD54</f>
        <v>0</v>
      </c>
      <c r="CD46" s="273">
        <f>[1]FINAL!CE54</f>
        <v>0</v>
      </c>
      <c r="CE46" s="273">
        <f>[1]FINAL!CF54</f>
        <v>0</v>
      </c>
      <c r="CF46" s="273">
        <f>[1]FINAL!CG54</f>
        <v>4.7488905114886062E-3</v>
      </c>
      <c r="CG46" s="273">
        <f>[1]FINAL!CH54</f>
        <v>0</v>
      </c>
      <c r="CH46" s="273">
        <f>[1]FINAL!CI54</f>
        <v>0</v>
      </c>
      <c r="CI46" s="273">
        <f>[1]FINAL!CJ54</f>
        <v>0</v>
      </c>
      <c r="CJ46" s="273">
        <f>[1]FINAL!CK54</f>
        <v>0</v>
      </c>
      <c r="CK46" s="273">
        <f>[1]FINAL!CL54</f>
        <v>0</v>
      </c>
      <c r="CL46" s="273">
        <f>[1]FINAL!CM54</f>
        <v>0</v>
      </c>
      <c r="CM46" s="273">
        <f>[1]FINAL!CN54</f>
        <v>0</v>
      </c>
      <c r="CN46" s="273">
        <f>[1]FINAL!CO54</f>
        <v>0</v>
      </c>
      <c r="CO46" s="273">
        <f>[1]FINAL!CP54</f>
        <v>0</v>
      </c>
      <c r="CP46" s="273">
        <f>[1]FINAL!CQ54</f>
        <v>0</v>
      </c>
      <c r="CQ46" s="273">
        <f>[1]FINAL!CR54</f>
        <v>0</v>
      </c>
      <c r="CR46" s="273">
        <f>[1]FINAL!CS54</f>
        <v>0</v>
      </c>
      <c r="CS46" s="273">
        <f>[1]FINAL!CT54</f>
        <v>0</v>
      </c>
      <c r="CT46" s="273">
        <f>[1]FINAL!CU54</f>
        <v>0</v>
      </c>
      <c r="CU46" s="273">
        <f>[1]FINAL!CV54</f>
        <v>0</v>
      </c>
      <c r="CV46" s="273">
        <f>[1]FINAL!CW54</f>
        <v>0</v>
      </c>
      <c r="CW46" s="273">
        <f>[1]FINAL!CX54</f>
        <v>0</v>
      </c>
      <c r="CX46" s="273">
        <f>[1]FINAL!CY54</f>
        <v>0</v>
      </c>
      <c r="CY46" s="273">
        <f>[1]FINAL!CZ54</f>
        <v>0</v>
      </c>
      <c r="CZ46" s="273">
        <f>[1]FINAL!DA54</f>
        <v>0</v>
      </c>
      <c r="DA46" s="273">
        <f>[1]FINAL!DB54</f>
        <v>0</v>
      </c>
      <c r="DB46" s="273">
        <f>[1]FINAL!DC54</f>
        <v>0</v>
      </c>
      <c r="DC46" s="88"/>
    </row>
    <row r="47" spans="1:107" x14ac:dyDescent="0.35">
      <c r="A47" s="27" t="s">
        <v>828</v>
      </c>
      <c r="B47" s="15" t="s">
        <v>475</v>
      </c>
      <c r="C47" s="273">
        <f>[1]FINAL!D55</f>
        <v>0</v>
      </c>
      <c r="D47" s="273">
        <f>[1]FINAL!E55</f>
        <v>0</v>
      </c>
      <c r="E47" s="273">
        <f>[1]FINAL!F55</f>
        <v>0</v>
      </c>
      <c r="F47" s="273">
        <f>[1]FINAL!G55</f>
        <v>0</v>
      </c>
      <c r="G47" s="273">
        <f>[1]FINAL!H55</f>
        <v>0</v>
      </c>
      <c r="H47" s="273">
        <f>[1]FINAL!I55</f>
        <v>0</v>
      </c>
      <c r="I47" s="273">
        <f>[1]FINAL!J55</f>
        <v>0</v>
      </c>
      <c r="J47" s="273">
        <f>[1]FINAL!K55</f>
        <v>0</v>
      </c>
      <c r="K47" s="273">
        <f>[1]FINAL!L55</f>
        <v>0</v>
      </c>
      <c r="L47" s="273">
        <f>[1]FINAL!M55</f>
        <v>0</v>
      </c>
      <c r="M47" s="273">
        <f>[1]FINAL!N55</f>
        <v>0</v>
      </c>
      <c r="N47" s="273">
        <f>[1]FINAL!O55</f>
        <v>0</v>
      </c>
      <c r="O47" s="273">
        <f>[1]FINAL!P55</f>
        <v>0</v>
      </c>
      <c r="P47" s="273">
        <f>[1]FINAL!Q55</f>
        <v>0</v>
      </c>
      <c r="Q47" s="273">
        <f>[1]FINAL!R55</f>
        <v>0</v>
      </c>
      <c r="R47" s="273">
        <f>[1]FINAL!S55</f>
        <v>0</v>
      </c>
      <c r="S47" s="273">
        <f>[1]FINAL!T55</f>
        <v>0</v>
      </c>
      <c r="T47" s="273">
        <f>[1]FINAL!U55</f>
        <v>0</v>
      </c>
      <c r="U47" s="273">
        <f>[1]FINAL!V55</f>
        <v>0</v>
      </c>
      <c r="V47" s="273">
        <f>[1]FINAL!W55</f>
        <v>0</v>
      </c>
      <c r="W47" s="273">
        <f>[1]FINAL!X55</f>
        <v>0</v>
      </c>
      <c r="X47" s="273">
        <f>[1]FINAL!Y55</f>
        <v>0</v>
      </c>
      <c r="Y47" s="273">
        <f>[1]FINAL!Z55</f>
        <v>0</v>
      </c>
      <c r="Z47" s="273">
        <f>[1]FINAL!AA55</f>
        <v>0</v>
      </c>
      <c r="AA47" s="273">
        <f>[1]FINAL!AB55</f>
        <v>0</v>
      </c>
      <c r="AB47" s="273">
        <f>[1]FINAL!AC55</f>
        <v>0</v>
      </c>
      <c r="AC47" s="273">
        <f>[1]FINAL!AD55</f>
        <v>0</v>
      </c>
      <c r="AD47" s="273">
        <f>[1]FINAL!AE55</f>
        <v>0</v>
      </c>
      <c r="AE47" s="273">
        <f>[1]FINAL!AF55</f>
        <v>0</v>
      </c>
      <c r="AF47" s="273">
        <f>[1]FINAL!AG55</f>
        <v>0</v>
      </c>
      <c r="AG47" s="273">
        <f>[1]FINAL!AH55</f>
        <v>0</v>
      </c>
      <c r="AH47" s="273">
        <f>[1]FINAL!AI55</f>
        <v>0</v>
      </c>
      <c r="AI47" s="273">
        <f>[1]FINAL!AJ55</f>
        <v>0</v>
      </c>
      <c r="AJ47" s="273">
        <f>[1]FINAL!AK55</f>
        <v>0</v>
      </c>
      <c r="AK47" s="273">
        <f>[1]FINAL!AL55</f>
        <v>0</v>
      </c>
      <c r="AL47" s="273">
        <f>[1]FINAL!AM55</f>
        <v>0</v>
      </c>
      <c r="AM47" s="273">
        <f>[1]FINAL!AN55</f>
        <v>0</v>
      </c>
      <c r="AN47" s="273">
        <f>[1]FINAL!AO55</f>
        <v>0</v>
      </c>
      <c r="AO47" s="273">
        <f>[1]FINAL!AP55</f>
        <v>0</v>
      </c>
      <c r="AP47" s="273">
        <f>[1]FINAL!AQ55</f>
        <v>0</v>
      </c>
      <c r="AQ47" s="273">
        <f>[1]FINAL!AR55</f>
        <v>0</v>
      </c>
      <c r="AR47" s="273">
        <f>[1]FINAL!AS55</f>
        <v>0</v>
      </c>
      <c r="AS47" s="273">
        <f>[1]FINAL!AT55</f>
        <v>0</v>
      </c>
      <c r="AT47" s="273">
        <f>[1]FINAL!AU55</f>
        <v>0</v>
      </c>
      <c r="AU47" s="273">
        <f>[1]FINAL!AV55</f>
        <v>0</v>
      </c>
      <c r="AV47" s="273">
        <f>[1]FINAL!AW55</f>
        <v>0</v>
      </c>
      <c r="AW47" s="273">
        <f>[1]FINAL!AX55</f>
        <v>0</v>
      </c>
      <c r="AX47" s="273">
        <f>[1]FINAL!AY55</f>
        <v>0</v>
      </c>
      <c r="AY47" s="273">
        <f>[1]FINAL!AZ55</f>
        <v>0</v>
      </c>
      <c r="AZ47" s="273">
        <f>[1]FINAL!BA55</f>
        <v>0</v>
      </c>
      <c r="BA47" s="273">
        <f>[1]FINAL!BB55</f>
        <v>0</v>
      </c>
      <c r="BB47" s="273">
        <f>[1]FINAL!BC55</f>
        <v>0</v>
      </c>
      <c r="BC47" s="273">
        <f>[1]FINAL!BD55</f>
        <v>0</v>
      </c>
      <c r="BD47" s="273">
        <f>[1]FINAL!BE55</f>
        <v>0</v>
      </c>
      <c r="BE47" s="273">
        <f>[1]FINAL!BF55</f>
        <v>0</v>
      </c>
      <c r="BF47" s="273">
        <f>[1]FINAL!BG55</f>
        <v>0</v>
      </c>
      <c r="BG47" s="273">
        <f>[1]FINAL!BH55</f>
        <v>0</v>
      </c>
      <c r="BH47" s="273">
        <f>[1]FINAL!BI55</f>
        <v>0</v>
      </c>
      <c r="BI47" s="273">
        <f>[1]FINAL!BJ55</f>
        <v>0</v>
      </c>
      <c r="BJ47" s="273">
        <f>[1]FINAL!BK55</f>
        <v>0</v>
      </c>
      <c r="BK47" s="273">
        <f>[1]FINAL!BL55</f>
        <v>0</v>
      </c>
      <c r="BL47" s="273">
        <f>[1]FINAL!BM55</f>
        <v>0</v>
      </c>
      <c r="BM47" s="273">
        <f>[1]FINAL!BN55</f>
        <v>0</v>
      </c>
      <c r="BN47" s="273">
        <f>[1]FINAL!BO55</f>
        <v>0</v>
      </c>
      <c r="BO47" s="273">
        <f>[1]FINAL!BP55</f>
        <v>0</v>
      </c>
      <c r="BP47" s="273">
        <f>[1]FINAL!BQ55</f>
        <v>0</v>
      </c>
      <c r="BQ47" s="273">
        <f>[1]FINAL!BR55</f>
        <v>0</v>
      </c>
      <c r="BR47" s="273">
        <f>[1]FINAL!BS55</f>
        <v>0</v>
      </c>
      <c r="BS47" s="273">
        <f>[1]FINAL!BT55</f>
        <v>0</v>
      </c>
      <c r="BT47" s="273">
        <f>[1]FINAL!BU55</f>
        <v>0</v>
      </c>
      <c r="BU47" s="273">
        <f>[1]FINAL!BV55</f>
        <v>0</v>
      </c>
      <c r="BV47" s="273">
        <f>[1]FINAL!BW55</f>
        <v>0</v>
      </c>
      <c r="BW47" s="273">
        <f>[1]FINAL!BX55</f>
        <v>0</v>
      </c>
      <c r="BX47" s="273">
        <f>[1]FINAL!BY55</f>
        <v>0</v>
      </c>
      <c r="BY47" s="273">
        <f>[1]FINAL!BZ55</f>
        <v>0</v>
      </c>
      <c r="BZ47" s="273">
        <f>[1]FINAL!CA55</f>
        <v>0</v>
      </c>
      <c r="CA47" s="273">
        <f>[1]FINAL!CB55</f>
        <v>0</v>
      </c>
      <c r="CB47" s="273">
        <f>[1]FINAL!CC55</f>
        <v>0</v>
      </c>
      <c r="CC47" s="273">
        <f>[1]FINAL!CD55</f>
        <v>0</v>
      </c>
      <c r="CD47" s="273">
        <f>[1]FINAL!CE55</f>
        <v>0</v>
      </c>
      <c r="CE47" s="273">
        <f>[1]FINAL!CF55</f>
        <v>0</v>
      </c>
      <c r="CF47" s="273">
        <f>[1]FINAL!CG55</f>
        <v>0</v>
      </c>
      <c r="CG47" s="273">
        <f>[1]FINAL!CH55</f>
        <v>0</v>
      </c>
      <c r="CH47" s="273">
        <f>[1]FINAL!CI55</f>
        <v>0</v>
      </c>
      <c r="CI47" s="273">
        <f>[1]FINAL!CJ55</f>
        <v>0</v>
      </c>
      <c r="CJ47" s="273">
        <f>[1]FINAL!CK55</f>
        <v>0</v>
      </c>
      <c r="CK47" s="273">
        <f>[1]FINAL!CL55</f>
        <v>0</v>
      </c>
      <c r="CL47" s="273">
        <f>[1]FINAL!CM55</f>
        <v>0</v>
      </c>
      <c r="CM47" s="273">
        <f>[1]FINAL!CN55</f>
        <v>0</v>
      </c>
      <c r="CN47" s="273">
        <f>[1]FINAL!CO55</f>
        <v>0</v>
      </c>
      <c r="CO47" s="273">
        <f>[1]FINAL!CP55</f>
        <v>0</v>
      </c>
      <c r="CP47" s="273">
        <f>[1]FINAL!CQ55</f>
        <v>0</v>
      </c>
      <c r="CQ47" s="273">
        <f>[1]FINAL!CR55</f>
        <v>0</v>
      </c>
      <c r="CR47" s="273">
        <f>[1]FINAL!CS55</f>
        <v>0</v>
      </c>
      <c r="CS47" s="273">
        <f>[1]FINAL!CT55</f>
        <v>0</v>
      </c>
      <c r="CT47" s="273">
        <f>[1]FINAL!CU55</f>
        <v>0</v>
      </c>
      <c r="CU47" s="273">
        <f>[1]FINAL!CV55</f>
        <v>0</v>
      </c>
      <c r="CV47" s="273">
        <f>[1]FINAL!CW55</f>
        <v>0</v>
      </c>
      <c r="CW47" s="273">
        <f>[1]FINAL!CX55</f>
        <v>0</v>
      </c>
      <c r="CX47" s="273">
        <f>[1]FINAL!CY55</f>
        <v>0</v>
      </c>
      <c r="CY47" s="273">
        <f>[1]FINAL!CZ55</f>
        <v>0</v>
      </c>
      <c r="CZ47" s="273">
        <f>[1]FINAL!DA55</f>
        <v>0</v>
      </c>
      <c r="DA47" s="273">
        <f>[1]FINAL!DB55</f>
        <v>0</v>
      </c>
      <c r="DB47" s="273">
        <f>[1]FINAL!DC55</f>
        <v>0</v>
      </c>
      <c r="DC47" s="88"/>
    </row>
    <row r="48" spans="1:107" x14ac:dyDescent="0.35">
      <c r="A48" s="27" t="s">
        <v>829</v>
      </c>
      <c r="B48" s="15" t="s">
        <v>116</v>
      </c>
      <c r="C48" s="273">
        <f>[1]FINAL!D56</f>
        <v>0</v>
      </c>
      <c r="D48" s="273">
        <f>[1]FINAL!E56</f>
        <v>0</v>
      </c>
      <c r="E48" s="273">
        <f>[1]FINAL!F56</f>
        <v>0</v>
      </c>
      <c r="F48" s="273">
        <f>[1]FINAL!G56</f>
        <v>0</v>
      </c>
      <c r="G48" s="273">
        <f>[1]FINAL!H56</f>
        <v>0</v>
      </c>
      <c r="H48" s="273">
        <f>[1]FINAL!I56</f>
        <v>0</v>
      </c>
      <c r="I48" s="273">
        <f>[1]FINAL!J56</f>
        <v>0</v>
      </c>
      <c r="J48" s="273">
        <f>[1]FINAL!K56</f>
        <v>0</v>
      </c>
      <c r="K48" s="273">
        <f>[1]FINAL!L56</f>
        <v>0</v>
      </c>
      <c r="L48" s="273">
        <f>[1]FINAL!M56</f>
        <v>0</v>
      </c>
      <c r="M48" s="273">
        <f>[1]FINAL!N56</f>
        <v>0</v>
      </c>
      <c r="N48" s="273">
        <f>[1]FINAL!O56</f>
        <v>0</v>
      </c>
      <c r="O48" s="273">
        <f>[1]FINAL!P56</f>
        <v>0</v>
      </c>
      <c r="P48" s="273">
        <f>[1]FINAL!Q56</f>
        <v>0</v>
      </c>
      <c r="Q48" s="273">
        <f>[1]FINAL!R56</f>
        <v>0</v>
      </c>
      <c r="R48" s="273">
        <f>[1]FINAL!S56</f>
        <v>0</v>
      </c>
      <c r="S48" s="273">
        <f>[1]FINAL!T56</f>
        <v>0</v>
      </c>
      <c r="T48" s="273">
        <f>[1]FINAL!U56</f>
        <v>0</v>
      </c>
      <c r="U48" s="273">
        <f>[1]FINAL!V56</f>
        <v>0</v>
      </c>
      <c r="V48" s="273">
        <f>[1]FINAL!W56</f>
        <v>0</v>
      </c>
      <c r="W48" s="273">
        <f>[1]FINAL!X56</f>
        <v>0</v>
      </c>
      <c r="X48" s="273">
        <f>[1]FINAL!Y56</f>
        <v>0</v>
      </c>
      <c r="Y48" s="273">
        <f>[1]FINAL!Z56</f>
        <v>0</v>
      </c>
      <c r="Z48" s="273">
        <f>[1]FINAL!AA56</f>
        <v>0</v>
      </c>
      <c r="AA48" s="273">
        <f>[1]FINAL!AB56</f>
        <v>0</v>
      </c>
      <c r="AB48" s="273">
        <f>[1]FINAL!AC56</f>
        <v>0</v>
      </c>
      <c r="AC48" s="273">
        <f>[1]FINAL!AD56</f>
        <v>0</v>
      </c>
      <c r="AD48" s="273">
        <f>[1]FINAL!AE56</f>
        <v>0</v>
      </c>
      <c r="AE48" s="273">
        <f>[1]FINAL!AF56</f>
        <v>0</v>
      </c>
      <c r="AF48" s="273">
        <f>[1]FINAL!AG56</f>
        <v>0</v>
      </c>
      <c r="AG48" s="273">
        <f>[1]FINAL!AH56</f>
        <v>0</v>
      </c>
      <c r="AH48" s="273">
        <f>[1]FINAL!AI56</f>
        <v>0</v>
      </c>
      <c r="AI48" s="273">
        <f>[1]FINAL!AJ56</f>
        <v>0</v>
      </c>
      <c r="AJ48" s="273">
        <f>[1]FINAL!AK56</f>
        <v>0</v>
      </c>
      <c r="AK48" s="273">
        <f>[1]FINAL!AL56</f>
        <v>0</v>
      </c>
      <c r="AL48" s="273">
        <f>[1]FINAL!AM56</f>
        <v>0</v>
      </c>
      <c r="AM48" s="273">
        <f>[1]FINAL!AN56</f>
        <v>0</v>
      </c>
      <c r="AN48" s="273">
        <f>[1]FINAL!AO56</f>
        <v>0</v>
      </c>
      <c r="AO48" s="273">
        <f>[1]FINAL!AP56</f>
        <v>1.3058965943714739E-2</v>
      </c>
      <c r="AP48" s="273">
        <f>[1]FINAL!AQ56</f>
        <v>0</v>
      </c>
      <c r="AQ48" s="273">
        <f>[1]FINAL!AR56</f>
        <v>0</v>
      </c>
      <c r="AR48" s="273">
        <f>[1]FINAL!AS56</f>
        <v>0</v>
      </c>
      <c r="AS48" s="273">
        <f>[1]FINAL!AT56</f>
        <v>1.1885913941944463E-2</v>
      </c>
      <c r="AT48" s="273">
        <f>[1]FINAL!AU56</f>
        <v>0</v>
      </c>
      <c r="AU48" s="273">
        <f>[1]FINAL!AV56</f>
        <v>0</v>
      </c>
      <c r="AV48" s="273">
        <f>[1]FINAL!AW56</f>
        <v>0</v>
      </c>
      <c r="AW48" s="273">
        <f>[1]FINAL!AX56</f>
        <v>0</v>
      </c>
      <c r="AX48" s="273">
        <f>[1]FINAL!AY56</f>
        <v>0</v>
      </c>
      <c r="AY48" s="273">
        <f>[1]FINAL!AZ56</f>
        <v>5.5343946623324239E-3</v>
      </c>
      <c r="AZ48" s="273">
        <f>[1]FINAL!BA56</f>
        <v>0</v>
      </c>
      <c r="BA48" s="273">
        <f>[1]FINAL!BB56</f>
        <v>0</v>
      </c>
      <c r="BB48" s="273">
        <f>[1]FINAL!BC56</f>
        <v>0</v>
      </c>
      <c r="BC48" s="273">
        <f>[1]FINAL!BD56</f>
        <v>0</v>
      </c>
      <c r="BD48" s="273">
        <f>[1]FINAL!BE56</f>
        <v>0</v>
      </c>
      <c r="BE48" s="273">
        <f>[1]FINAL!BF56</f>
        <v>0</v>
      </c>
      <c r="BF48" s="273">
        <f>[1]FINAL!BG56</f>
        <v>0</v>
      </c>
      <c r="BG48" s="273">
        <f>[1]FINAL!BH56</f>
        <v>0</v>
      </c>
      <c r="BH48" s="273">
        <f>[1]FINAL!BI56</f>
        <v>0</v>
      </c>
      <c r="BI48" s="273">
        <f>[1]FINAL!BJ56</f>
        <v>0</v>
      </c>
      <c r="BJ48" s="273">
        <f>[1]FINAL!BK56</f>
        <v>0.47216277530822481</v>
      </c>
      <c r="BK48" s="273">
        <f>[1]FINAL!BL56</f>
        <v>0.11627227035577026</v>
      </c>
      <c r="BL48" s="273">
        <f>[1]FINAL!BM56</f>
        <v>6.2071763401699169E-2</v>
      </c>
      <c r="BM48" s="273">
        <f>[1]FINAL!BN56</f>
        <v>0.37170323153840523</v>
      </c>
      <c r="BN48" s="273">
        <f>[1]FINAL!BO56</f>
        <v>0</v>
      </c>
      <c r="BO48" s="273">
        <f>[1]FINAL!BP56</f>
        <v>0</v>
      </c>
      <c r="BP48" s="273">
        <f>[1]FINAL!BQ56</f>
        <v>7.6053836290749469E-4</v>
      </c>
      <c r="BQ48" s="273">
        <f>[1]FINAL!BR56</f>
        <v>0</v>
      </c>
      <c r="BR48" s="273">
        <f>[1]FINAL!BS56</f>
        <v>0</v>
      </c>
      <c r="BS48" s="273">
        <f>[1]FINAL!BT56</f>
        <v>0</v>
      </c>
      <c r="BT48" s="273">
        <f>[1]FINAL!BU56</f>
        <v>0</v>
      </c>
      <c r="BU48" s="273">
        <f>[1]FINAL!BV56</f>
        <v>0</v>
      </c>
      <c r="BV48" s="273">
        <f>[1]FINAL!BW56</f>
        <v>6.4416168043935254E-2</v>
      </c>
      <c r="BW48" s="273">
        <f>[1]FINAL!BX56</f>
        <v>0</v>
      </c>
      <c r="BX48" s="273">
        <f>[1]FINAL!BY56</f>
        <v>0</v>
      </c>
      <c r="BY48" s="273">
        <f>[1]FINAL!BZ56</f>
        <v>0</v>
      </c>
      <c r="BZ48" s="273">
        <f>[1]FINAL!CA56</f>
        <v>9.2915899787117666E-4</v>
      </c>
      <c r="CA48" s="273">
        <f>[1]FINAL!CB56</f>
        <v>5.635459984484073E-3</v>
      </c>
      <c r="CB48" s="273">
        <f>[1]FINAL!CC56</f>
        <v>2.0971580506936284E-4</v>
      </c>
      <c r="CC48" s="273">
        <f>[1]FINAL!CD56</f>
        <v>0</v>
      </c>
      <c r="CD48" s="273">
        <f>[1]FINAL!CE56</f>
        <v>0</v>
      </c>
      <c r="CE48" s="273">
        <f>[1]FINAL!CF56</f>
        <v>0</v>
      </c>
      <c r="CF48" s="273">
        <f>[1]FINAL!CG56</f>
        <v>8.168283503140123E-4</v>
      </c>
      <c r="CG48" s="273">
        <f>[1]FINAL!CH56</f>
        <v>0</v>
      </c>
      <c r="CH48" s="273">
        <f>[1]FINAL!CI56</f>
        <v>0</v>
      </c>
      <c r="CI48" s="273">
        <f>[1]FINAL!CJ56</f>
        <v>0</v>
      </c>
      <c r="CJ48" s="273">
        <f>[1]FINAL!CK56</f>
        <v>0</v>
      </c>
      <c r="CK48" s="273">
        <f>[1]FINAL!CL56</f>
        <v>0</v>
      </c>
      <c r="CL48" s="273">
        <f>[1]FINAL!CM56</f>
        <v>0</v>
      </c>
      <c r="CM48" s="273">
        <f>[1]FINAL!CN56</f>
        <v>0</v>
      </c>
      <c r="CN48" s="273">
        <f>[1]FINAL!CO56</f>
        <v>0</v>
      </c>
      <c r="CO48" s="273">
        <f>[1]FINAL!CP56</f>
        <v>0</v>
      </c>
      <c r="CP48" s="273">
        <f>[1]FINAL!CQ56</f>
        <v>3.0402015457775505E-3</v>
      </c>
      <c r="CQ48" s="273">
        <f>[1]FINAL!CR56</f>
        <v>8.7326055637195583E-4</v>
      </c>
      <c r="CR48" s="273">
        <f>[1]FINAL!CS56</f>
        <v>0</v>
      </c>
      <c r="CS48" s="273">
        <f>[1]FINAL!CT56</f>
        <v>0</v>
      </c>
      <c r="CT48" s="273">
        <f>[1]FINAL!CU56</f>
        <v>0</v>
      </c>
      <c r="CU48" s="273">
        <f>[1]FINAL!CV56</f>
        <v>0</v>
      </c>
      <c r="CV48" s="273">
        <f>[1]FINAL!CW56</f>
        <v>0</v>
      </c>
      <c r="CW48" s="273">
        <f>[1]FINAL!CX56</f>
        <v>0</v>
      </c>
      <c r="CX48" s="273">
        <f>[1]FINAL!CY56</f>
        <v>0</v>
      </c>
      <c r="CY48" s="273">
        <f>[1]FINAL!CZ56</f>
        <v>0</v>
      </c>
      <c r="CZ48" s="273">
        <f>[1]FINAL!DA56</f>
        <v>0</v>
      </c>
      <c r="DA48" s="273">
        <f>[1]FINAL!DB56</f>
        <v>0</v>
      </c>
      <c r="DB48" s="273">
        <f>[1]FINAL!DC56</f>
        <v>0</v>
      </c>
      <c r="DC48" s="88"/>
    </row>
    <row r="49" spans="1:107" x14ac:dyDescent="0.35">
      <c r="A49" s="27" t="s">
        <v>830</v>
      </c>
      <c r="B49" s="15" t="s">
        <v>118</v>
      </c>
      <c r="C49" s="273">
        <f>[1]FINAL!D57</f>
        <v>0</v>
      </c>
      <c r="D49" s="273">
        <f>[1]FINAL!E57</f>
        <v>0</v>
      </c>
      <c r="E49" s="273">
        <f>[1]FINAL!F57</f>
        <v>0</v>
      </c>
      <c r="F49" s="273">
        <f>[1]FINAL!G57</f>
        <v>0</v>
      </c>
      <c r="G49" s="273">
        <f>[1]FINAL!H57</f>
        <v>0</v>
      </c>
      <c r="H49" s="273">
        <f>[1]FINAL!I57</f>
        <v>0</v>
      </c>
      <c r="I49" s="273">
        <f>[1]FINAL!J57</f>
        <v>0</v>
      </c>
      <c r="J49" s="273">
        <f>[1]FINAL!K57</f>
        <v>0</v>
      </c>
      <c r="K49" s="273">
        <f>[1]FINAL!L57</f>
        <v>0</v>
      </c>
      <c r="L49" s="273">
        <f>[1]FINAL!M57</f>
        <v>0</v>
      </c>
      <c r="M49" s="273">
        <f>[1]FINAL!N57</f>
        <v>0</v>
      </c>
      <c r="N49" s="273">
        <f>[1]FINAL!O57</f>
        <v>0</v>
      </c>
      <c r="O49" s="273">
        <f>[1]FINAL!P57</f>
        <v>0</v>
      </c>
      <c r="P49" s="273">
        <f>[1]FINAL!Q57</f>
        <v>0</v>
      </c>
      <c r="Q49" s="273">
        <f>[1]FINAL!R57</f>
        <v>0</v>
      </c>
      <c r="R49" s="273">
        <f>[1]FINAL!S57</f>
        <v>0</v>
      </c>
      <c r="S49" s="273">
        <f>[1]FINAL!T57</f>
        <v>0</v>
      </c>
      <c r="T49" s="273">
        <f>[1]FINAL!U57</f>
        <v>0</v>
      </c>
      <c r="U49" s="273">
        <f>[1]FINAL!V57</f>
        <v>0</v>
      </c>
      <c r="V49" s="273">
        <f>[1]FINAL!W57</f>
        <v>0</v>
      </c>
      <c r="W49" s="273">
        <f>[1]FINAL!X57</f>
        <v>0</v>
      </c>
      <c r="X49" s="273">
        <f>[1]FINAL!Y57</f>
        <v>0</v>
      </c>
      <c r="Y49" s="273">
        <f>[1]FINAL!Z57</f>
        <v>0</v>
      </c>
      <c r="Z49" s="273">
        <f>[1]FINAL!AA57</f>
        <v>0</v>
      </c>
      <c r="AA49" s="273">
        <f>[1]FINAL!AB57</f>
        <v>0</v>
      </c>
      <c r="AB49" s="273">
        <f>[1]FINAL!AC57</f>
        <v>0</v>
      </c>
      <c r="AC49" s="273">
        <f>[1]FINAL!AD57</f>
        <v>0</v>
      </c>
      <c r="AD49" s="273">
        <f>[1]FINAL!AE57</f>
        <v>0</v>
      </c>
      <c r="AE49" s="273">
        <f>[1]FINAL!AF57</f>
        <v>0</v>
      </c>
      <c r="AF49" s="273">
        <f>[1]FINAL!AG57</f>
        <v>0</v>
      </c>
      <c r="AG49" s="273">
        <f>[1]FINAL!AH57</f>
        <v>0</v>
      </c>
      <c r="AH49" s="273">
        <f>[1]FINAL!AI57</f>
        <v>0</v>
      </c>
      <c r="AI49" s="273">
        <f>[1]FINAL!AJ57</f>
        <v>0</v>
      </c>
      <c r="AJ49" s="273">
        <f>[1]FINAL!AK57</f>
        <v>0</v>
      </c>
      <c r="AK49" s="273">
        <f>[1]FINAL!AL57</f>
        <v>0</v>
      </c>
      <c r="AL49" s="273">
        <f>[1]FINAL!AM57</f>
        <v>0</v>
      </c>
      <c r="AM49" s="273">
        <f>[1]FINAL!AN57</f>
        <v>0</v>
      </c>
      <c r="AN49" s="273">
        <f>[1]FINAL!AO57</f>
        <v>0</v>
      </c>
      <c r="AO49" s="273">
        <f>[1]FINAL!AP57</f>
        <v>0</v>
      </c>
      <c r="AP49" s="273">
        <f>[1]FINAL!AQ57</f>
        <v>0</v>
      </c>
      <c r="AQ49" s="273">
        <f>[1]FINAL!AR57</f>
        <v>0</v>
      </c>
      <c r="AR49" s="273">
        <f>[1]FINAL!AS57</f>
        <v>0</v>
      </c>
      <c r="AS49" s="273">
        <f>[1]FINAL!AT57</f>
        <v>0</v>
      </c>
      <c r="AT49" s="273">
        <f>[1]FINAL!AU57</f>
        <v>0</v>
      </c>
      <c r="AU49" s="273">
        <f>[1]FINAL!AV57</f>
        <v>0</v>
      </c>
      <c r="AV49" s="273">
        <f>[1]FINAL!AW57</f>
        <v>0</v>
      </c>
      <c r="AW49" s="273">
        <f>[1]FINAL!AX57</f>
        <v>0</v>
      </c>
      <c r="AX49" s="273">
        <f>[1]FINAL!AY57</f>
        <v>0</v>
      </c>
      <c r="AY49" s="273">
        <f>[1]FINAL!AZ57</f>
        <v>0</v>
      </c>
      <c r="AZ49" s="273">
        <f>[1]FINAL!BA57</f>
        <v>0</v>
      </c>
      <c r="BA49" s="273">
        <f>[1]FINAL!BB57</f>
        <v>0</v>
      </c>
      <c r="BB49" s="273">
        <f>[1]FINAL!BC57</f>
        <v>0</v>
      </c>
      <c r="BC49" s="273">
        <f>[1]FINAL!BD57</f>
        <v>0</v>
      </c>
      <c r="BD49" s="273">
        <f>[1]FINAL!BE57</f>
        <v>0</v>
      </c>
      <c r="BE49" s="273">
        <f>[1]FINAL!BF57</f>
        <v>0</v>
      </c>
      <c r="BF49" s="273">
        <f>[1]FINAL!BG57</f>
        <v>0</v>
      </c>
      <c r="BG49" s="273">
        <f>[1]FINAL!BH57</f>
        <v>0</v>
      </c>
      <c r="BH49" s="273">
        <f>[1]FINAL!BI57</f>
        <v>0</v>
      </c>
      <c r="BI49" s="273">
        <f>[1]FINAL!BJ57</f>
        <v>0</v>
      </c>
      <c r="BJ49" s="273">
        <f>[1]FINAL!BK57</f>
        <v>0</v>
      </c>
      <c r="BK49" s="273">
        <f>[1]FINAL!BL57</f>
        <v>0</v>
      </c>
      <c r="BL49" s="273">
        <f>[1]FINAL!BM57</f>
        <v>0</v>
      </c>
      <c r="BM49" s="273">
        <f>[1]FINAL!BN57</f>
        <v>0</v>
      </c>
      <c r="BN49" s="273">
        <f>[1]FINAL!BO57</f>
        <v>0</v>
      </c>
      <c r="BO49" s="273">
        <f>[1]FINAL!BP57</f>
        <v>0</v>
      </c>
      <c r="BP49" s="273">
        <f>[1]FINAL!BQ57</f>
        <v>0</v>
      </c>
      <c r="BQ49" s="273">
        <f>[1]FINAL!BR57</f>
        <v>0</v>
      </c>
      <c r="BR49" s="273">
        <f>[1]FINAL!BS57</f>
        <v>0</v>
      </c>
      <c r="BS49" s="273">
        <f>[1]FINAL!BT57</f>
        <v>0</v>
      </c>
      <c r="BT49" s="273">
        <f>[1]FINAL!BU57</f>
        <v>0</v>
      </c>
      <c r="BU49" s="273">
        <f>[1]FINAL!BV57</f>
        <v>0</v>
      </c>
      <c r="BV49" s="273">
        <f>[1]FINAL!BW57</f>
        <v>0</v>
      </c>
      <c r="BW49" s="273">
        <f>[1]FINAL!BX57</f>
        <v>0</v>
      </c>
      <c r="BX49" s="273">
        <f>[1]FINAL!BY57</f>
        <v>0</v>
      </c>
      <c r="BY49" s="273">
        <f>[1]FINAL!BZ57</f>
        <v>0</v>
      </c>
      <c r="BZ49" s="273">
        <f>[1]FINAL!CA57</f>
        <v>0</v>
      </c>
      <c r="CA49" s="273">
        <f>[1]FINAL!CB57</f>
        <v>0</v>
      </c>
      <c r="CB49" s="273">
        <f>[1]FINAL!CC57</f>
        <v>0</v>
      </c>
      <c r="CC49" s="273">
        <f>[1]FINAL!CD57</f>
        <v>0</v>
      </c>
      <c r="CD49" s="273">
        <f>[1]FINAL!CE57</f>
        <v>0</v>
      </c>
      <c r="CE49" s="273">
        <f>[1]FINAL!CF57</f>
        <v>0</v>
      </c>
      <c r="CF49" s="273">
        <f>[1]FINAL!CG57</f>
        <v>1.9640119301750972E-2</v>
      </c>
      <c r="CG49" s="273">
        <f>[1]FINAL!CH57</f>
        <v>0</v>
      </c>
      <c r="CH49" s="273">
        <f>[1]FINAL!CI57</f>
        <v>0</v>
      </c>
      <c r="CI49" s="273">
        <f>[1]FINAL!CJ57</f>
        <v>0</v>
      </c>
      <c r="CJ49" s="273">
        <f>[1]FINAL!CK57</f>
        <v>0</v>
      </c>
      <c r="CK49" s="273">
        <f>[1]FINAL!CL57</f>
        <v>0</v>
      </c>
      <c r="CL49" s="273">
        <f>[1]FINAL!CM57</f>
        <v>0</v>
      </c>
      <c r="CM49" s="273">
        <f>[1]FINAL!CN57</f>
        <v>0</v>
      </c>
      <c r="CN49" s="273">
        <f>[1]FINAL!CO57</f>
        <v>0</v>
      </c>
      <c r="CO49" s="273">
        <f>[1]FINAL!CP57</f>
        <v>0</v>
      </c>
      <c r="CP49" s="273">
        <f>[1]FINAL!CQ57</f>
        <v>0</v>
      </c>
      <c r="CQ49" s="273">
        <f>[1]FINAL!CR57</f>
        <v>0</v>
      </c>
      <c r="CR49" s="273">
        <f>[1]FINAL!CS57</f>
        <v>0</v>
      </c>
      <c r="CS49" s="273">
        <f>[1]FINAL!CT57</f>
        <v>0</v>
      </c>
      <c r="CT49" s="273">
        <f>[1]FINAL!CU57</f>
        <v>0</v>
      </c>
      <c r="CU49" s="273">
        <f>[1]FINAL!CV57</f>
        <v>0</v>
      </c>
      <c r="CV49" s="273">
        <f>[1]FINAL!CW57</f>
        <v>0</v>
      </c>
      <c r="CW49" s="273">
        <f>[1]FINAL!CX57</f>
        <v>0</v>
      </c>
      <c r="CX49" s="273">
        <f>[1]FINAL!CY57</f>
        <v>0</v>
      </c>
      <c r="CY49" s="273">
        <f>[1]FINAL!CZ57</f>
        <v>0</v>
      </c>
      <c r="CZ49" s="273">
        <f>[1]FINAL!DA57</f>
        <v>0</v>
      </c>
      <c r="DA49" s="273">
        <f>[1]FINAL!DB57</f>
        <v>0</v>
      </c>
      <c r="DB49" s="273">
        <f>[1]FINAL!DC57</f>
        <v>0</v>
      </c>
      <c r="DC49" s="88"/>
    </row>
    <row r="50" spans="1:107" x14ac:dyDescent="0.35">
      <c r="A50" s="27" t="s">
        <v>831</v>
      </c>
      <c r="B50" s="15" t="s">
        <v>120</v>
      </c>
      <c r="C50" s="273">
        <f>[1]FINAL!D58</f>
        <v>0</v>
      </c>
      <c r="D50" s="273">
        <f>[1]FINAL!E58</f>
        <v>0</v>
      </c>
      <c r="E50" s="273">
        <f>[1]FINAL!F58</f>
        <v>0</v>
      </c>
      <c r="F50" s="273">
        <f>[1]FINAL!G58</f>
        <v>0</v>
      </c>
      <c r="G50" s="273">
        <f>[1]FINAL!H58</f>
        <v>0</v>
      </c>
      <c r="H50" s="273">
        <f>[1]FINAL!I58</f>
        <v>0</v>
      </c>
      <c r="I50" s="273">
        <f>[1]FINAL!J58</f>
        <v>0</v>
      </c>
      <c r="J50" s="273">
        <f>[1]FINAL!K58</f>
        <v>0</v>
      </c>
      <c r="K50" s="273">
        <f>[1]FINAL!L58</f>
        <v>0</v>
      </c>
      <c r="L50" s="273">
        <f>[1]FINAL!M58</f>
        <v>0</v>
      </c>
      <c r="M50" s="273">
        <f>[1]FINAL!N58</f>
        <v>0</v>
      </c>
      <c r="N50" s="273">
        <f>[1]FINAL!O58</f>
        <v>0</v>
      </c>
      <c r="O50" s="273">
        <f>[1]FINAL!P58</f>
        <v>0</v>
      </c>
      <c r="P50" s="273">
        <f>[1]FINAL!Q58</f>
        <v>0</v>
      </c>
      <c r="Q50" s="273">
        <f>[1]FINAL!R58</f>
        <v>0</v>
      </c>
      <c r="R50" s="273">
        <f>[1]FINAL!S58</f>
        <v>0</v>
      </c>
      <c r="S50" s="273">
        <f>[1]FINAL!T58</f>
        <v>0</v>
      </c>
      <c r="T50" s="273">
        <f>[1]FINAL!U58</f>
        <v>0</v>
      </c>
      <c r="U50" s="273">
        <f>[1]FINAL!V58</f>
        <v>0</v>
      </c>
      <c r="V50" s="273">
        <f>[1]FINAL!W58</f>
        <v>0</v>
      </c>
      <c r="W50" s="273">
        <f>[1]FINAL!X58</f>
        <v>0</v>
      </c>
      <c r="X50" s="273">
        <f>[1]FINAL!Y58</f>
        <v>0</v>
      </c>
      <c r="Y50" s="273">
        <f>[1]FINAL!Z58</f>
        <v>0</v>
      </c>
      <c r="Z50" s="273">
        <f>[1]FINAL!AA58</f>
        <v>0</v>
      </c>
      <c r="AA50" s="273">
        <f>[1]FINAL!AB58</f>
        <v>0</v>
      </c>
      <c r="AB50" s="273">
        <f>[1]FINAL!AC58</f>
        <v>0</v>
      </c>
      <c r="AC50" s="273">
        <f>[1]FINAL!AD58</f>
        <v>0</v>
      </c>
      <c r="AD50" s="273">
        <f>[1]FINAL!AE58</f>
        <v>0</v>
      </c>
      <c r="AE50" s="273">
        <f>[1]FINAL!AF58</f>
        <v>0</v>
      </c>
      <c r="AF50" s="273">
        <f>[1]FINAL!AG58</f>
        <v>0</v>
      </c>
      <c r="AG50" s="273">
        <f>[1]FINAL!AH58</f>
        <v>0</v>
      </c>
      <c r="AH50" s="273">
        <f>[1]FINAL!AI58</f>
        <v>0</v>
      </c>
      <c r="AI50" s="273">
        <f>[1]FINAL!AJ58</f>
        <v>0</v>
      </c>
      <c r="AJ50" s="273">
        <f>[1]FINAL!AK58</f>
        <v>0</v>
      </c>
      <c r="AK50" s="273">
        <f>[1]FINAL!AL58</f>
        <v>0</v>
      </c>
      <c r="AL50" s="273">
        <f>[1]FINAL!AM58</f>
        <v>0</v>
      </c>
      <c r="AM50" s="273">
        <f>[1]FINAL!AN58</f>
        <v>0</v>
      </c>
      <c r="AN50" s="273">
        <f>[1]FINAL!AO58</f>
        <v>0</v>
      </c>
      <c r="AO50" s="273">
        <f>[1]FINAL!AP58</f>
        <v>0</v>
      </c>
      <c r="AP50" s="273">
        <f>[1]FINAL!AQ58</f>
        <v>0</v>
      </c>
      <c r="AQ50" s="273">
        <f>[1]FINAL!AR58</f>
        <v>0</v>
      </c>
      <c r="AR50" s="273">
        <f>[1]FINAL!AS58</f>
        <v>0</v>
      </c>
      <c r="AS50" s="273">
        <f>[1]FINAL!AT58</f>
        <v>0</v>
      </c>
      <c r="AT50" s="273">
        <f>[1]FINAL!AU58</f>
        <v>0</v>
      </c>
      <c r="AU50" s="273">
        <f>[1]FINAL!AV58</f>
        <v>0</v>
      </c>
      <c r="AV50" s="273">
        <f>[1]FINAL!AW58</f>
        <v>0</v>
      </c>
      <c r="AW50" s="273">
        <f>[1]FINAL!AX58</f>
        <v>0</v>
      </c>
      <c r="AX50" s="273">
        <f>[1]FINAL!AY58</f>
        <v>0</v>
      </c>
      <c r="AY50" s="273">
        <f>[1]FINAL!AZ58</f>
        <v>0</v>
      </c>
      <c r="AZ50" s="273">
        <f>[1]FINAL!BA58</f>
        <v>0</v>
      </c>
      <c r="BA50" s="273">
        <f>[1]FINAL!BB58</f>
        <v>0</v>
      </c>
      <c r="BB50" s="273">
        <f>[1]FINAL!BC58</f>
        <v>0</v>
      </c>
      <c r="BC50" s="273">
        <f>[1]FINAL!BD58</f>
        <v>0</v>
      </c>
      <c r="BD50" s="273">
        <f>[1]FINAL!BE58</f>
        <v>0</v>
      </c>
      <c r="BE50" s="273">
        <f>[1]FINAL!BF58</f>
        <v>0</v>
      </c>
      <c r="BF50" s="273">
        <f>[1]FINAL!BG58</f>
        <v>0</v>
      </c>
      <c r="BG50" s="273">
        <f>[1]FINAL!BH58</f>
        <v>0</v>
      </c>
      <c r="BH50" s="273">
        <f>[1]FINAL!BI58</f>
        <v>0</v>
      </c>
      <c r="BI50" s="273">
        <f>[1]FINAL!BJ58</f>
        <v>0</v>
      </c>
      <c r="BJ50" s="273">
        <f>[1]FINAL!BK58</f>
        <v>0</v>
      </c>
      <c r="BK50" s="273">
        <f>[1]FINAL!BL58</f>
        <v>0</v>
      </c>
      <c r="BL50" s="273">
        <f>[1]FINAL!BM58</f>
        <v>0</v>
      </c>
      <c r="BM50" s="273">
        <f>[1]FINAL!BN58</f>
        <v>0</v>
      </c>
      <c r="BN50" s="273">
        <f>[1]FINAL!BO58</f>
        <v>0</v>
      </c>
      <c r="BO50" s="273">
        <f>[1]FINAL!BP58</f>
        <v>0</v>
      </c>
      <c r="BP50" s="273">
        <f>[1]FINAL!BQ58</f>
        <v>0</v>
      </c>
      <c r="BQ50" s="273">
        <f>[1]FINAL!BR58</f>
        <v>0</v>
      </c>
      <c r="BR50" s="273">
        <f>[1]FINAL!BS58</f>
        <v>0</v>
      </c>
      <c r="BS50" s="273">
        <f>[1]FINAL!BT58</f>
        <v>0</v>
      </c>
      <c r="BT50" s="273">
        <f>[1]FINAL!BU58</f>
        <v>0</v>
      </c>
      <c r="BU50" s="273">
        <f>[1]FINAL!BV58</f>
        <v>0</v>
      </c>
      <c r="BV50" s="273">
        <f>[1]FINAL!BW58</f>
        <v>0</v>
      </c>
      <c r="BW50" s="273">
        <f>[1]FINAL!BX58</f>
        <v>0</v>
      </c>
      <c r="BX50" s="273">
        <f>[1]FINAL!BY58</f>
        <v>0</v>
      </c>
      <c r="BY50" s="273">
        <f>[1]FINAL!BZ58</f>
        <v>0</v>
      </c>
      <c r="BZ50" s="273">
        <f>[1]FINAL!CA58</f>
        <v>0</v>
      </c>
      <c r="CA50" s="273">
        <f>[1]FINAL!CB58</f>
        <v>0</v>
      </c>
      <c r="CB50" s="273">
        <f>[1]FINAL!CC58</f>
        <v>0</v>
      </c>
      <c r="CC50" s="273">
        <f>[1]FINAL!CD58</f>
        <v>0</v>
      </c>
      <c r="CD50" s="273">
        <f>[1]FINAL!CE58</f>
        <v>0</v>
      </c>
      <c r="CE50" s="273">
        <f>[1]FINAL!CF58</f>
        <v>0</v>
      </c>
      <c r="CF50" s="273">
        <f>[1]FINAL!CG58</f>
        <v>0</v>
      </c>
      <c r="CG50" s="273">
        <f>[1]FINAL!CH58</f>
        <v>0</v>
      </c>
      <c r="CH50" s="273">
        <f>[1]FINAL!CI58</f>
        <v>0</v>
      </c>
      <c r="CI50" s="273">
        <f>[1]FINAL!CJ58</f>
        <v>0</v>
      </c>
      <c r="CJ50" s="273">
        <f>[1]FINAL!CK58</f>
        <v>0</v>
      </c>
      <c r="CK50" s="273">
        <f>[1]FINAL!CL58</f>
        <v>0</v>
      </c>
      <c r="CL50" s="273">
        <f>[1]FINAL!CM58</f>
        <v>0</v>
      </c>
      <c r="CM50" s="273">
        <f>[1]FINAL!CN58</f>
        <v>0</v>
      </c>
      <c r="CN50" s="273">
        <f>[1]FINAL!CO58</f>
        <v>0</v>
      </c>
      <c r="CO50" s="273">
        <f>[1]FINAL!CP58</f>
        <v>0</v>
      </c>
      <c r="CP50" s="273">
        <f>[1]FINAL!CQ58</f>
        <v>0</v>
      </c>
      <c r="CQ50" s="273">
        <f>[1]FINAL!CR58</f>
        <v>0</v>
      </c>
      <c r="CR50" s="273">
        <f>[1]FINAL!CS58</f>
        <v>0</v>
      </c>
      <c r="CS50" s="273">
        <f>[1]FINAL!CT58</f>
        <v>0</v>
      </c>
      <c r="CT50" s="273">
        <f>[1]FINAL!CU58</f>
        <v>0</v>
      </c>
      <c r="CU50" s="273">
        <f>[1]FINAL!CV58</f>
        <v>0</v>
      </c>
      <c r="CV50" s="273">
        <f>[1]FINAL!CW58</f>
        <v>0</v>
      </c>
      <c r="CW50" s="273">
        <f>[1]FINAL!CX58</f>
        <v>0</v>
      </c>
      <c r="CX50" s="273">
        <f>[1]FINAL!CY58</f>
        <v>0</v>
      </c>
      <c r="CY50" s="273">
        <f>[1]FINAL!CZ58</f>
        <v>0</v>
      </c>
      <c r="CZ50" s="273">
        <f>[1]FINAL!DA58</f>
        <v>0</v>
      </c>
      <c r="DA50" s="273">
        <f>[1]FINAL!DB58</f>
        <v>0</v>
      </c>
      <c r="DB50" s="273">
        <f>[1]FINAL!DC58</f>
        <v>0</v>
      </c>
      <c r="DC50" s="88"/>
    </row>
    <row r="51" spans="1:107" x14ac:dyDescent="0.35">
      <c r="A51" s="27" t="s">
        <v>832</v>
      </c>
      <c r="B51" s="15" t="s">
        <v>124</v>
      </c>
      <c r="C51" s="273">
        <f>[1]FINAL!D59</f>
        <v>0</v>
      </c>
      <c r="D51" s="273">
        <f>[1]FINAL!E59</f>
        <v>0</v>
      </c>
      <c r="E51" s="273">
        <f>[1]FINAL!F59</f>
        <v>0</v>
      </c>
      <c r="F51" s="273">
        <f>[1]FINAL!G59</f>
        <v>0</v>
      </c>
      <c r="G51" s="273">
        <f>[1]FINAL!H59</f>
        <v>0</v>
      </c>
      <c r="H51" s="273">
        <f>[1]FINAL!I59</f>
        <v>0</v>
      </c>
      <c r="I51" s="273">
        <f>[1]FINAL!J59</f>
        <v>0</v>
      </c>
      <c r="J51" s="273">
        <f>[1]FINAL!K59</f>
        <v>0</v>
      </c>
      <c r="K51" s="273">
        <f>[1]FINAL!L59</f>
        <v>0</v>
      </c>
      <c r="L51" s="273">
        <f>[1]FINAL!M59</f>
        <v>0</v>
      </c>
      <c r="M51" s="273">
        <f>[1]FINAL!N59</f>
        <v>0</v>
      </c>
      <c r="N51" s="273">
        <f>[1]FINAL!O59</f>
        <v>0</v>
      </c>
      <c r="O51" s="273">
        <f>[1]FINAL!P59</f>
        <v>0</v>
      </c>
      <c r="P51" s="273">
        <f>[1]FINAL!Q59</f>
        <v>0</v>
      </c>
      <c r="Q51" s="273">
        <f>[1]FINAL!R59</f>
        <v>0</v>
      </c>
      <c r="R51" s="273">
        <f>[1]FINAL!S59</f>
        <v>0</v>
      </c>
      <c r="S51" s="273">
        <f>[1]FINAL!T59</f>
        <v>0</v>
      </c>
      <c r="T51" s="273">
        <f>[1]FINAL!U59</f>
        <v>0</v>
      </c>
      <c r="U51" s="273">
        <f>[1]FINAL!V59</f>
        <v>0</v>
      </c>
      <c r="V51" s="273">
        <f>[1]FINAL!W59</f>
        <v>0</v>
      </c>
      <c r="W51" s="273">
        <f>[1]FINAL!X59</f>
        <v>0</v>
      </c>
      <c r="X51" s="273">
        <f>[1]FINAL!Y59</f>
        <v>0</v>
      </c>
      <c r="Y51" s="273">
        <f>[1]FINAL!Z59</f>
        <v>0</v>
      </c>
      <c r="Z51" s="273">
        <f>[1]FINAL!AA59</f>
        <v>0</v>
      </c>
      <c r="AA51" s="273">
        <f>[1]FINAL!AB59</f>
        <v>0</v>
      </c>
      <c r="AB51" s="273">
        <f>[1]FINAL!AC59</f>
        <v>0</v>
      </c>
      <c r="AC51" s="273">
        <f>[1]FINAL!AD59</f>
        <v>0</v>
      </c>
      <c r="AD51" s="273">
        <f>[1]FINAL!AE59</f>
        <v>0</v>
      </c>
      <c r="AE51" s="273">
        <f>[1]FINAL!AF59</f>
        <v>0</v>
      </c>
      <c r="AF51" s="273">
        <f>[1]FINAL!AG59</f>
        <v>0</v>
      </c>
      <c r="AG51" s="273">
        <f>[1]FINAL!AH59</f>
        <v>0</v>
      </c>
      <c r="AH51" s="273">
        <f>[1]FINAL!AI59</f>
        <v>0</v>
      </c>
      <c r="AI51" s="273">
        <f>[1]FINAL!AJ59</f>
        <v>0</v>
      </c>
      <c r="AJ51" s="273">
        <f>[1]FINAL!AK59</f>
        <v>0</v>
      </c>
      <c r="AK51" s="273">
        <f>[1]FINAL!AL59</f>
        <v>0</v>
      </c>
      <c r="AL51" s="273">
        <f>[1]FINAL!AM59</f>
        <v>0</v>
      </c>
      <c r="AM51" s="273">
        <f>[1]FINAL!AN59</f>
        <v>0</v>
      </c>
      <c r="AN51" s="273">
        <f>[1]FINAL!AO59</f>
        <v>0</v>
      </c>
      <c r="AO51" s="273">
        <f>[1]FINAL!AP59</f>
        <v>0</v>
      </c>
      <c r="AP51" s="273">
        <f>[1]FINAL!AQ59</f>
        <v>0</v>
      </c>
      <c r="AQ51" s="273">
        <f>[1]FINAL!AR59</f>
        <v>0</v>
      </c>
      <c r="AR51" s="273">
        <f>[1]FINAL!AS59</f>
        <v>0</v>
      </c>
      <c r="AS51" s="273">
        <f>[1]FINAL!AT59</f>
        <v>0</v>
      </c>
      <c r="AT51" s="273">
        <f>[1]FINAL!AU59</f>
        <v>0</v>
      </c>
      <c r="AU51" s="273">
        <f>[1]FINAL!AV59</f>
        <v>0</v>
      </c>
      <c r="AV51" s="273">
        <f>[1]FINAL!AW59</f>
        <v>0</v>
      </c>
      <c r="AW51" s="273">
        <f>[1]FINAL!AX59</f>
        <v>0</v>
      </c>
      <c r="AX51" s="273">
        <f>[1]FINAL!AY59</f>
        <v>0</v>
      </c>
      <c r="AY51" s="273">
        <f>[1]FINAL!AZ59</f>
        <v>0</v>
      </c>
      <c r="AZ51" s="273">
        <f>[1]FINAL!BA59</f>
        <v>0</v>
      </c>
      <c r="BA51" s="273">
        <f>[1]FINAL!BB59</f>
        <v>0</v>
      </c>
      <c r="BB51" s="273">
        <f>[1]FINAL!BC59</f>
        <v>0</v>
      </c>
      <c r="BC51" s="273">
        <f>[1]FINAL!BD59</f>
        <v>0</v>
      </c>
      <c r="BD51" s="273">
        <f>[1]FINAL!BE59</f>
        <v>0</v>
      </c>
      <c r="BE51" s="273">
        <f>[1]FINAL!BF59</f>
        <v>0</v>
      </c>
      <c r="BF51" s="273">
        <f>[1]FINAL!BG59</f>
        <v>0</v>
      </c>
      <c r="BG51" s="273">
        <f>[1]FINAL!BH59</f>
        <v>0</v>
      </c>
      <c r="BH51" s="273">
        <f>[1]FINAL!BI59</f>
        <v>0</v>
      </c>
      <c r="BI51" s="273">
        <f>[1]FINAL!BJ59</f>
        <v>0</v>
      </c>
      <c r="BJ51" s="273">
        <f>[1]FINAL!BK59</f>
        <v>0</v>
      </c>
      <c r="BK51" s="273">
        <f>[1]FINAL!BL59</f>
        <v>0</v>
      </c>
      <c r="BL51" s="273">
        <f>[1]FINAL!BM59</f>
        <v>0</v>
      </c>
      <c r="BM51" s="273">
        <f>[1]FINAL!BN59</f>
        <v>0</v>
      </c>
      <c r="BN51" s="273">
        <f>[1]FINAL!BO59</f>
        <v>0</v>
      </c>
      <c r="BO51" s="273">
        <f>[1]FINAL!BP59</f>
        <v>0</v>
      </c>
      <c r="BP51" s="273">
        <f>[1]FINAL!BQ59</f>
        <v>0</v>
      </c>
      <c r="BQ51" s="273">
        <f>[1]FINAL!BR59</f>
        <v>0</v>
      </c>
      <c r="BR51" s="273">
        <f>[1]FINAL!BS59</f>
        <v>0</v>
      </c>
      <c r="BS51" s="273">
        <f>[1]FINAL!BT59</f>
        <v>0</v>
      </c>
      <c r="BT51" s="273">
        <f>[1]FINAL!BU59</f>
        <v>0</v>
      </c>
      <c r="BU51" s="273">
        <f>[1]FINAL!BV59</f>
        <v>0</v>
      </c>
      <c r="BV51" s="273">
        <f>[1]FINAL!BW59</f>
        <v>0</v>
      </c>
      <c r="BW51" s="273">
        <f>[1]FINAL!BX59</f>
        <v>0</v>
      </c>
      <c r="BX51" s="273">
        <f>[1]FINAL!BY59</f>
        <v>0</v>
      </c>
      <c r="BY51" s="273">
        <f>[1]FINAL!BZ59</f>
        <v>0</v>
      </c>
      <c r="BZ51" s="273">
        <f>[1]FINAL!CA59</f>
        <v>0</v>
      </c>
      <c r="CA51" s="273">
        <f>[1]FINAL!CB59</f>
        <v>0</v>
      </c>
      <c r="CB51" s="273">
        <f>[1]FINAL!CC59</f>
        <v>0</v>
      </c>
      <c r="CC51" s="273">
        <f>[1]FINAL!CD59</f>
        <v>0</v>
      </c>
      <c r="CD51" s="273">
        <f>[1]FINAL!CE59</f>
        <v>0</v>
      </c>
      <c r="CE51" s="273">
        <f>[1]FINAL!CF59</f>
        <v>0</v>
      </c>
      <c r="CF51" s="273">
        <f>[1]FINAL!CG59</f>
        <v>2.2888185510536735E-4</v>
      </c>
      <c r="CG51" s="273">
        <f>[1]FINAL!CH59</f>
        <v>0</v>
      </c>
      <c r="CH51" s="273">
        <f>[1]FINAL!CI59</f>
        <v>0</v>
      </c>
      <c r="CI51" s="273">
        <f>[1]FINAL!CJ59</f>
        <v>0</v>
      </c>
      <c r="CJ51" s="273">
        <f>[1]FINAL!CK59</f>
        <v>0</v>
      </c>
      <c r="CK51" s="273">
        <f>[1]FINAL!CL59</f>
        <v>0</v>
      </c>
      <c r="CL51" s="273">
        <f>[1]FINAL!CM59</f>
        <v>0</v>
      </c>
      <c r="CM51" s="273">
        <f>[1]FINAL!CN59</f>
        <v>0</v>
      </c>
      <c r="CN51" s="273">
        <f>[1]FINAL!CO59</f>
        <v>0</v>
      </c>
      <c r="CO51" s="273">
        <f>[1]FINAL!CP59</f>
        <v>0</v>
      </c>
      <c r="CP51" s="273">
        <f>[1]FINAL!CQ59</f>
        <v>0</v>
      </c>
      <c r="CQ51" s="273">
        <f>[1]FINAL!CR59</f>
        <v>0</v>
      </c>
      <c r="CR51" s="273">
        <f>[1]FINAL!CS59</f>
        <v>0</v>
      </c>
      <c r="CS51" s="273">
        <f>[1]FINAL!CT59</f>
        <v>0</v>
      </c>
      <c r="CT51" s="273">
        <f>[1]FINAL!CU59</f>
        <v>0</v>
      </c>
      <c r="CU51" s="273">
        <f>[1]FINAL!CV59</f>
        <v>0</v>
      </c>
      <c r="CV51" s="273">
        <f>[1]FINAL!CW59</f>
        <v>0</v>
      </c>
      <c r="CW51" s="273">
        <f>[1]FINAL!CX59</f>
        <v>0</v>
      </c>
      <c r="CX51" s="273">
        <f>[1]FINAL!CY59</f>
        <v>0</v>
      </c>
      <c r="CY51" s="273">
        <f>[1]FINAL!CZ59</f>
        <v>0</v>
      </c>
      <c r="CZ51" s="273">
        <f>[1]FINAL!DA59</f>
        <v>0</v>
      </c>
      <c r="DA51" s="273">
        <f>[1]FINAL!DB59</f>
        <v>0</v>
      </c>
      <c r="DB51" s="273">
        <f>[1]FINAL!DC59</f>
        <v>0</v>
      </c>
      <c r="DC51" s="88"/>
    </row>
    <row r="52" spans="1:107" x14ac:dyDescent="0.35">
      <c r="A52" s="27" t="s">
        <v>833</v>
      </c>
      <c r="B52" s="15" t="s">
        <v>126</v>
      </c>
      <c r="C52" s="273">
        <f>[1]FINAL!D60</f>
        <v>0</v>
      </c>
      <c r="D52" s="273">
        <f>[1]FINAL!E60</f>
        <v>0</v>
      </c>
      <c r="E52" s="273">
        <f>[1]FINAL!F60</f>
        <v>0</v>
      </c>
      <c r="F52" s="273">
        <f>[1]FINAL!G60</f>
        <v>0</v>
      </c>
      <c r="G52" s="273">
        <f>[1]FINAL!H60</f>
        <v>0</v>
      </c>
      <c r="H52" s="273">
        <f>[1]FINAL!I60</f>
        <v>0</v>
      </c>
      <c r="I52" s="273">
        <f>[1]FINAL!J60</f>
        <v>0</v>
      </c>
      <c r="J52" s="273">
        <f>[1]FINAL!K60</f>
        <v>0</v>
      </c>
      <c r="K52" s="273">
        <f>[1]FINAL!L60</f>
        <v>0</v>
      </c>
      <c r="L52" s="273">
        <f>[1]FINAL!M60</f>
        <v>0</v>
      </c>
      <c r="M52" s="273">
        <f>[1]FINAL!N60</f>
        <v>0</v>
      </c>
      <c r="N52" s="273">
        <f>[1]FINAL!O60</f>
        <v>0</v>
      </c>
      <c r="O52" s="273">
        <f>[1]FINAL!P60</f>
        <v>0</v>
      </c>
      <c r="P52" s="273">
        <f>[1]FINAL!Q60</f>
        <v>0</v>
      </c>
      <c r="Q52" s="273">
        <f>[1]FINAL!R60</f>
        <v>0</v>
      </c>
      <c r="R52" s="273">
        <f>[1]FINAL!S60</f>
        <v>0</v>
      </c>
      <c r="S52" s="273">
        <f>[1]FINAL!T60</f>
        <v>0</v>
      </c>
      <c r="T52" s="273">
        <f>[1]FINAL!U60</f>
        <v>0</v>
      </c>
      <c r="U52" s="273">
        <f>[1]FINAL!V60</f>
        <v>0</v>
      </c>
      <c r="V52" s="273">
        <f>[1]FINAL!W60</f>
        <v>0</v>
      </c>
      <c r="W52" s="273">
        <f>[1]FINAL!X60</f>
        <v>0</v>
      </c>
      <c r="X52" s="273">
        <f>[1]FINAL!Y60</f>
        <v>0</v>
      </c>
      <c r="Y52" s="273">
        <f>[1]FINAL!Z60</f>
        <v>0</v>
      </c>
      <c r="Z52" s="273">
        <f>[1]FINAL!AA60</f>
        <v>0</v>
      </c>
      <c r="AA52" s="273">
        <f>[1]FINAL!AB60</f>
        <v>0</v>
      </c>
      <c r="AB52" s="273">
        <f>[1]FINAL!AC60</f>
        <v>0</v>
      </c>
      <c r="AC52" s="273">
        <f>[1]FINAL!AD60</f>
        <v>0</v>
      </c>
      <c r="AD52" s="273">
        <f>[1]FINAL!AE60</f>
        <v>0</v>
      </c>
      <c r="AE52" s="273">
        <f>[1]FINAL!AF60</f>
        <v>0</v>
      </c>
      <c r="AF52" s="273">
        <f>[1]FINAL!AG60</f>
        <v>0</v>
      </c>
      <c r="AG52" s="273">
        <f>[1]FINAL!AH60</f>
        <v>0</v>
      </c>
      <c r="AH52" s="273">
        <f>[1]FINAL!AI60</f>
        <v>0</v>
      </c>
      <c r="AI52" s="273">
        <f>[1]FINAL!AJ60</f>
        <v>0</v>
      </c>
      <c r="AJ52" s="273">
        <f>[1]FINAL!AK60</f>
        <v>0</v>
      </c>
      <c r="AK52" s="273">
        <f>[1]FINAL!AL60</f>
        <v>0</v>
      </c>
      <c r="AL52" s="273">
        <f>[1]FINAL!AM60</f>
        <v>0</v>
      </c>
      <c r="AM52" s="273">
        <f>[1]FINAL!AN60</f>
        <v>0</v>
      </c>
      <c r="AN52" s="273">
        <f>[1]FINAL!AO60</f>
        <v>0</v>
      </c>
      <c r="AO52" s="273">
        <f>[1]FINAL!AP60</f>
        <v>0</v>
      </c>
      <c r="AP52" s="273">
        <f>[1]FINAL!AQ60</f>
        <v>0</v>
      </c>
      <c r="AQ52" s="273">
        <f>[1]FINAL!AR60</f>
        <v>0</v>
      </c>
      <c r="AR52" s="273">
        <f>[1]FINAL!AS60</f>
        <v>0</v>
      </c>
      <c r="AS52" s="273">
        <f>[1]FINAL!AT60</f>
        <v>0</v>
      </c>
      <c r="AT52" s="273">
        <f>[1]FINAL!AU60</f>
        <v>0</v>
      </c>
      <c r="AU52" s="273">
        <f>[1]FINAL!AV60</f>
        <v>0</v>
      </c>
      <c r="AV52" s="273">
        <f>[1]FINAL!AW60</f>
        <v>0</v>
      </c>
      <c r="AW52" s="273">
        <f>[1]FINAL!AX60</f>
        <v>1.8816459306206561E-2</v>
      </c>
      <c r="AX52" s="273">
        <f>[1]FINAL!AY60</f>
        <v>0</v>
      </c>
      <c r="AY52" s="273">
        <f>[1]FINAL!AZ60</f>
        <v>7.1039077136747453E-2</v>
      </c>
      <c r="AZ52" s="273">
        <f>[1]FINAL!BA60</f>
        <v>0</v>
      </c>
      <c r="BA52" s="273">
        <f>[1]FINAL!BB60</f>
        <v>0</v>
      </c>
      <c r="BB52" s="273">
        <f>[1]FINAL!BC60</f>
        <v>0</v>
      </c>
      <c r="BC52" s="273">
        <f>[1]FINAL!BD60</f>
        <v>0</v>
      </c>
      <c r="BD52" s="273">
        <f>[1]FINAL!BE60</f>
        <v>0</v>
      </c>
      <c r="BE52" s="273">
        <f>[1]FINAL!BF60</f>
        <v>0</v>
      </c>
      <c r="BF52" s="273">
        <f>[1]FINAL!BG60</f>
        <v>0</v>
      </c>
      <c r="BG52" s="273">
        <f>[1]FINAL!BH60</f>
        <v>0</v>
      </c>
      <c r="BH52" s="273">
        <f>[1]FINAL!BI60</f>
        <v>0</v>
      </c>
      <c r="BI52" s="273">
        <f>[1]FINAL!BJ60</f>
        <v>0</v>
      </c>
      <c r="BJ52" s="273">
        <f>[1]FINAL!BK60</f>
        <v>0</v>
      </c>
      <c r="BK52" s="273">
        <f>[1]FINAL!BL60</f>
        <v>0</v>
      </c>
      <c r="BL52" s="273">
        <f>[1]FINAL!BM60</f>
        <v>0</v>
      </c>
      <c r="BM52" s="273">
        <f>[1]FINAL!BN60</f>
        <v>0</v>
      </c>
      <c r="BN52" s="273">
        <f>[1]FINAL!BO60</f>
        <v>0</v>
      </c>
      <c r="BO52" s="273">
        <f>[1]FINAL!BP60</f>
        <v>0</v>
      </c>
      <c r="BP52" s="273">
        <f>[1]FINAL!BQ60</f>
        <v>0</v>
      </c>
      <c r="BQ52" s="273">
        <f>[1]FINAL!BR60</f>
        <v>0</v>
      </c>
      <c r="BR52" s="273">
        <f>[1]FINAL!BS60</f>
        <v>0</v>
      </c>
      <c r="BS52" s="273">
        <f>[1]FINAL!BT60</f>
        <v>0</v>
      </c>
      <c r="BT52" s="273">
        <f>[1]FINAL!BU60</f>
        <v>0</v>
      </c>
      <c r="BU52" s="273">
        <f>[1]FINAL!BV60</f>
        <v>0</v>
      </c>
      <c r="BV52" s="273">
        <f>[1]FINAL!BW60</f>
        <v>0</v>
      </c>
      <c r="BW52" s="273">
        <f>[1]FINAL!BX60</f>
        <v>0</v>
      </c>
      <c r="BX52" s="273">
        <f>[1]FINAL!BY60</f>
        <v>0</v>
      </c>
      <c r="BY52" s="273">
        <f>[1]FINAL!BZ60</f>
        <v>0</v>
      </c>
      <c r="BZ52" s="273">
        <f>[1]FINAL!CA60</f>
        <v>0</v>
      </c>
      <c r="CA52" s="273">
        <f>[1]FINAL!CB60</f>
        <v>0</v>
      </c>
      <c r="CB52" s="273">
        <f>[1]FINAL!CC60</f>
        <v>0</v>
      </c>
      <c r="CC52" s="273">
        <f>[1]FINAL!CD60</f>
        <v>0</v>
      </c>
      <c r="CD52" s="273">
        <f>[1]FINAL!CE60</f>
        <v>0</v>
      </c>
      <c r="CE52" s="273">
        <f>[1]FINAL!CF60</f>
        <v>0</v>
      </c>
      <c r="CF52" s="273">
        <f>[1]FINAL!CG60</f>
        <v>1.2152030786717104E-2</v>
      </c>
      <c r="CG52" s="273">
        <f>[1]FINAL!CH60</f>
        <v>0</v>
      </c>
      <c r="CH52" s="273">
        <f>[1]FINAL!CI60</f>
        <v>0</v>
      </c>
      <c r="CI52" s="273">
        <f>[1]FINAL!CJ60</f>
        <v>0</v>
      </c>
      <c r="CJ52" s="273">
        <f>[1]FINAL!CK60</f>
        <v>0</v>
      </c>
      <c r="CK52" s="273">
        <f>[1]FINAL!CL60</f>
        <v>0</v>
      </c>
      <c r="CL52" s="273">
        <f>[1]FINAL!CM60</f>
        <v>0</v>
      </c>
      <c r="CM52" s="273">
        <f>[1]FINAL!CN60</f>
        <v>0</v>
      </c>
      <c r="CN52" s="273">
        <f>[1]FINAL!CO60</f>
        <v>0</v>
      </c>
      <c r="CO52" s="273">
        <f>[1]FINAL!CP60</f>
        <v>0</v>
      </c>
      <c r="CP52" s="273">
        <f>[1]FINAL!CQ60</f>
        <v>0</v>
      </c>
      <c r="CQ52" s="273">
        <f>[1]FINAL!CR60</f>
        <v>0</v>
      </c>
      <c r="CR52" s="273">
        <f>[1]FINAL!CS60</f>
        <v>0</v>
      </c>
      <c r="CS52" s="273">
        <f>[1]FINAL!CT60</f>
        <v>0</v>
      </c>
      <c r="CT52" s="273">
        <f>[1]FINAL!CU60</f>
        <v>0</v>
      </c>
      <c r="CU52" s="273">
        <f>[1]FINAL!CV60</f>
        <v>0</v>
      </c>
      <c r="CV52" s="273">
        <f>[1]FINAL!CW60</f>
        <v>0</v>
      </c>
      <c r="CW52" s="273">
        <f>[1]FINAL!CX60</f>
        <v>0</v>
      </c>
      <c r="CX52" s="273">
        <f>[1]FINAL!CY60</f>
        <v>0</v>
      </c>
      <c r="CY52" s="273">
        <f>[1]FINAL!CZ60</f>
        <v>0</v>
      </c>
      <c r="CZ52" s="273">
        <f>[1]FINAL!DA60</f>
        <v>0</v>
      </c>
      <c r="DA52" s="273">
        <f>[1]FINAL!DB60</f>
        <v>0</v>
      </c>
      <c r="DB52" s="273">
        <f>[1]FINAL!DC60</f>
        <v>0</v>
      </c>
      <c r="DC52" s="88"/>
    </row>
    <row r="53" spans="1:107" x14ac:dyDescent="0.35">
      <c r="A53" s="27" t="s">
        <v>834</v>
      </c>
      <c r="B53" s="15" t="s">
        <v>122</v>
      </c>
      <c r="C53" s="273">
        <f>[1]FINAL!D61</f>
        <v>0</v>
      </c>
      <c r="D53" s="273">
        <f>[1]FINAL!E61</f>
        <v>0</v>
      </c>
      <c r="E53" s="273">
        <f>[1]FINAL!F61</f>
        <v>0</v>
      </c>
      <c r="F53" s="273">
        <f>[1]FINAL!G61</f>
        <v>0</v>
      </c>
      <c r="G53" s="273">
        <f>[1]FINAL!H61</f>
        <v>0</v>
      </c>
      <c r="H53" s="273">
        <f>[1]FINAL!I61</f>
        <v>0</v>
      </c>
      <c r="I53" s="273">
        <f>[1]FINAL!J61</f>
        <v>0</v>
      </c>
      <c r="J53" s="273">
        <f>[1]FINAL!K61</f>
        <v>0</v>
      </c>
      <c r="K53" s="273">
        <f>[1]FINAL!L61</f>
        <v>0</v>
      </c>
      <c r="L53" s="273">
        <f>[1]FINAL!M61</f>
        <v>0</v>
      </c>
      <c r="M53" s="273">
        <f>[1]FINAL!N61</f>
        <v>0</v>
      </c>
      <c r="N53" s="273">
        <f>[1]FINAL!O61</f>
        <v>0</v>
      </c>
      <c r="O53" s="273">
        <f>[1]FINAL!P61</f>
        <v>0</v>
      </c>
      <c r="P53" s="273">
        <f>[1]FINAL!Q61</f>
        <v>0</v>
      </c>
      <c r="Q53" s="273">
        <f>[1]FINAL!R61</f>
        <v>0</v>
      </c>
      <c r="R53" s="273">
        <f>[1]FINAL!S61</f>
        <v>0</v>
      </c>
      <c r="S53" s="273">
        <f>[1]FINAL!T61</f>
        <v>0</v>
      </c>
      <c r="T53" s="273">
        <f>[1]FINAL!U61</f>
        <v>0</v>
      </c>
      <c r="U53" s="273">
        <f>[1]FINAL!V61</f>
        <v>0</v>
      </c>
      <c r="V53" s="273">
        <f>[1]FINAL!W61</f>
        <v>0</v>
      </c>
      <c r="W53" s="273">
        <f>[1]FINAL!X61</f>
        <v>0</v>
      </c>
      <c r="X53" s="273">
        <f>[1]FINAL!Y61</f>
        <v>0</v>
      </c>
      <c r="Y53" s="273">
        <f>[1]FINAL!Z61</f>
        <v>0</v>
      </c>
      <c r="Z53" s="273">
        <f>[1]FINAL!AA61</f>
        <v>0</v>
      </c>
      <c r="AA53" s="273">
        <f>[1]FINAL!AB61</f>
        <v>0</v>
      </c>
      <c r="AB53" s="273">
        <f>[1]FINAL!AC61</f>
        <v>0</v>
      </c>
      <c r="AC53" s="273">
        <f>[1]FINAL!AD61</f>
        <v>0</v>
      </c>
      <c r="AD53" s="273">
        <f>[1]FINAL!AE61</f>
        <v>0</v>
      </c>
      <c r="AE53" s="273">
        <f>[1]FINAL!AF61</f>
        <v>0</v>
      </c>
      <c r="AF53" s="273">
        <f>[1]FINAL!AG61</f>
        <v>0</v>
      </c>
      <c r="AG53" s="273">
        <f>[1]FINAL!AH61</f>
        <v>0</v>
      </c>
      <c r="AH53" s="273">
        <f>[1]FINAL!AI61</f>
        <v>0</v>
      </c>
      <c r="AI53" s="273">
        <f>[1]FINAL!AJ61</f>
        <v>0</v>
      </c>
      <c r="AJ53" s="273">
        <f>[1]FINAL!AK61</f>
        <v>0</v>
      </c>
      <c r="AK53" s="273">
        <f>[1]FINAL!AL61</f>
        <v>0</v>
      </c>
      <c r="AL53" s="273">
        <f>[1]FINAL!AM61</f>
        <v>0</v>
      </c>
      <c r="AM53" s="273">
        <f>[1]FINAL!AN61</f>
        <v>0</v>
      </c>
      <c r="AN53" s="273">
        <f>[1]FINAL!AO61</f>
        <v>0</v>
      </c>
      <c r="AO53" s="273">
        <f>[1]FINAL!AP61</f>
        <v>0</v>
      </c>
      <c r="AP53" s="273">
        <f>[1]FINAL!AQ61</f>
        <v>0</v>
      </c>
      <c r="AQ53" s="273">
        <f>[1]FINAL!AR61</f>
        <v>0</v>
      </c>
      <c r="AR53" s="273">
        <f>[1]FINAL!AS61</f>
        <v>0</v>
      </c>
      <c r="AS53" s="273">
        <f>[1]FINAL!AT61</f>
        <v>0</v>
      </c>
      <c r="AT53" s="273">
        <f>[1]FINAL!AU61</f>
        <v>0</v>
      </c>
      <c r="AU53" s="273">
        <f>[1]FINAL!AV61</f>
        <v>0</v>
      </c>
      <c r="AV53" s="273">
        <f>[1]FINAL!AW61</f>
        <v>0</v>
      </c>
      <c r="AW53" s="273">
        <f>[1]FINAL!AX61</f>
        <v>0</v>
      </c>
      <c r="AX53" s="273">
        <f>[1]FINAL!AY61</f>
        <v>0</v>
      </c>
      <c r="AY53" s="273">
        <f>[1]FINAL!AZ61</f>
        <v>0</v>
      </c>
      <c r="AZ53" s="273">
        <f>[1]FINAL!BA61</f>
        <v>0</v>
      </c>
      <c r="BA53" s="273">
        <f>[1]FINAL!BB61</f>
        <v>0</v>
      </c>
      <c r="BB53" s="273">
        <f>[1]FINAL!BC61</f>
        <v>0</v>
      </c>
      <c r="BC53" s="273">
        <f>[1]FINAL!BD61</f>
        <v>0</v>
      </c>
      <c r="BD53" s="273">
        <f>[1]FINAL!BE61</f>
        <v>0</v>
      </c>
      <c r="BE53" s="273">
        <f>[1]FINAL!BF61</f>
        <v>0</v>
      </c>
      <c r="BF53" s="273">
        <f>[1]FINAL!BG61</f>
        <v>0</v>
      </c>
      <c r="BG53" s="273">
        <f>[1]FINAL!BH61</f>
        <v>0</v>
      </c>
      <c r="BH53" s="273">
        <f>[1]FINAL!BI61</f>
        <v>0</v>
      </c>
      <c r="BI53" s="273">
        <f>[1]FINAL!BJ61</f>
        <v>0</v>
      </c>
      <c r="BJ53" s="273">
        <f>[1]FINAL!BK61</f>
        <v>0</v>
      </c>
      <c r="BK53" s="273">
        <f>[1]FINAL!BL61</f>
        <v>0</v>
      </c>
      <c r="BL53" s="273">
        <f>[1]FINAL!BM61</f>
        <v>0</v>
      </c>
      <c r="BM53" s="273">
        <f>[1]FINAL!BN61</f>
        <v>0</v>
      </c>
      <c r="BN53" s="273">
        <f>[1]FINAL!BO61</f>
        <v>0</v>
      </c>
      <c r="BO53" s="273">
        <f>[1]FINAL!BP61</f>
        <v>0</v>
      </c>
      <c r="BP53" s="273">
        <f>[1]FINAL!BQ61</f>
        <v>0</v>
      </c>
      <c r="BQ53" s="273">
        <f>[1]FINAL!BR61</f>
        <v>0</v>
      </c>
      <c r="BR53" s="273">
        <f>[1]FINAL!BS61</f>
        <v>0</v>
      </c>
      <c r="BS53" s="273">
        <f>[1]FINAL!BT61</f>
        <v>0</v>
      </c>
      <c r="BT53" s="273">
        <f>[1]FINAL!BU61</f>
        <v>0</v>
      </c>
      <c r="BU53" s="273">
        <f>[1]FINAL!BV61</f>
        <v>0</v>
      </c>
      <c r="BV53" s="273">
        <f>[1]FINAL!BW61</f>
        <v>0</v>
      </c>
      <c r="BW53" s="273">
        <f>[1]FINAL!BX61</f>
        <v>0</v>
      </c>
      <c r="BX53" s="273">
        <f>[1]FINAL!BY61</f>
        <v>0</v>
      </c>
      <c r="BY53" s="273">
        <f>[1]FINAL!BZ61</f>
        <v>0</v>
      </c>
      <c r="BZ53" s="273">
        <f>[1]FINAL!CA61</f>
        <v>0</v>
      </c>
      <c r="CA53" s="273">
        <f>[1]FINAL!CB61</f>
        <v>0</v>
      </c>
      <c r="CB53" s="273">
        <f>[1]FINAL!CC61</f>
        <v>0</v>
      </c>
      <c r="CC53" s="273">
        <f>[1]FINAL!CD61</f>
        <v>0</v>
      </c>
      <c r="CD53" s="273">
        <f>[1]FINAL!CE61</f>
        <v>0</v>
      </c>
      <c r="CE53" s="273">
        <f>[1]FINAL!CF61</f>
        <v>0</v>
      </c>
      <c r="CF53" s="273">
        <f>[1]FINAL!CG61</f>
        <v>4.1211812207293929E-3</v>
      </c>
      <c r="CG53" s="273">
        <f>[1]FINAL!CH61</f>
        <v>0</v>
      </c>
      <c r="CH53" s="273">
        <f>[1]FINAL!CI61</f>
        <v>0</v>
      </c>
      <c r="CI53" s="273">
        <f>[1]FINAL!CJ61</f>
        <v>0</v>
      </c>
      <c r="CJ53" s="273">
        <f>[1]FINAL!CK61</f>
        <v>0</v>
      </c>
      <c r="CK53" s="273">
        <f>[1]FINAL!CL61</f>
        <v>0</v>
      </c>
      <c r="CL53" s="273">
        <f>[1]FINAL!CM61</f>
        <v>0</v>
      </c>
      <c r="CM53" s="273">
        <f>[1]FINAL!CN61</f>
        <v>0</v>
      </c>
      <c r="CN53" s="273">
        <f>[1]FINAL!CO61</f>
        <v>0</v>
      </c>
      <c r="CO53" s="273">
        <f>[1]FINAL!CP61</f>
        <v>0</v>
      </c>
      <c r="CP53" s="273">
        <f>[1]FINAL!CQ61</f>
        <v>0</v>
      </c>
      <c r="CQ53" s="273">
        <f>[1]FINAL!CR61</f>
        <v>0</v>
      </c>
      <c r="CR53" s="273">
        <f>[1]FINAL!CS61</f>
        <v>0</v>
      </c>
      <c r="CS53" s="273">
        <f>[1]FINAL!CT61</f>
        <v>0</v>
      </c>
      <c r="CT53" s="273">
        <f>[1]FINAL!CU61</f>
        <v>0</v>
      </c>
      <c r="CU53" s="273">
        <f>[1]FINAL!CV61</f>
        <v>0</v>
      </c>
      <c r="CV53" s="273">
        <f>[1]FINAL!CW61</f>
        <v>0</v>
      </c>
      <c r="CW53" s="273">
        <f>[1]FINAL!CX61</f>
        <v>0</v>
      </c>
      <c r="CX53" s="273">
        <f>[1]FINAL!CY61</f>
        <v>0</v>
      </c>
      <c r="CY53" s="273">
        <f>[1]FINAL!CZ61</f>
        <v>0</v>
      </c>
      <c r="CZ53" s="273">
        <f>[1]FINAL!DA61</f>
        <v>0</v>
      </c>
      <c r="DA53" s="273">
        <f>[1]FINAL!DB61</f>
        <v>0</v>
      </c>
      <c r="DB53" s="273">
        <f>[1]FINAL!DC61</f>
        <v>0</v>
      </c>
      <c r="DC53" s="88"/>
    </row>
    <row r="54" spans="1:107" x14ac:dyDescent="0.35">
      <c r="A54" s="27" t="s">
        <v>835</v>
      </c>
      <c r="B54" s="15" t="s">
        <v>128</v>
      </c>
      <c r="C54" s="273">
        <f>[1]FINAL!D62</f>
        <v>0</v>
      </c>
      <c r="D54" s="273">
        <f>[1]FINAL!E62</f>
        <v>0</v>
      </c>
      <c r="E54" s="273">
        <f>[1]FINAL!F62</f>
        <v>0</v>
      </c>
      <c r="F54" s="273">
        <f>[1]FINAL!G62</f>
        <v>0</v>
      </c>
      <c r="G54" s="273">
        <f>[1]FINAL!H62</f>
        <v>0</v>
      </c>
      <c r="H54" s="273">
        <f>[1]FINAL!I62</f>
        <v>0</v>
      </c>
      <c r="I54" s="273">
        <f>[1]FINAL!J62</f>
        <v>0</v>
      </c>
      <c r="J54" s="273">
        <f>[1]FINAL!K62</f>
        <v>0</v>
      </c>
      <c r="K54" s="273">
        <f>[1]FINAL!L62</f>
        <v>0</v>
      </c>
      <c r="L54" s="273">
        <f>[1]FINAL!M62</f>
        <v>0</v>
      </c>
      <c r="M54" s="273">
        <f>[1]FINAL!N62</f>
        <v>0</v>
      </c>
      <c r="N54" s="273">
        <f>[1]FINAL!O62</f>
        <v>0</v>
      </c>
      <c r="O54" s="273">
        <f>[1]FINAL!P62</f>
        <v>0</v>
      </c>
      <c r="P54" s="273">
        <f>[1]FINAL!Q62</f>
        <v>0</v>
      </c>
      <c r="Q54" s="273">
        <f>[1]FINAL!R62</f>
        <v>0</v>
      </c>
      <c r="R54" s="273">
        <f>[1]FINAL!S62</f>
        <v>0</v>
      </c>
      <c r="S54" s="273">
        <f>[1]FINAL!T62</f>
        <v>0</v>
      </c>
      <c r="T54" s="273">
        <f>[1]FINAL!U62</f>
        <v>0</v>
      </c>
      <c r="U54" s="273">
        <f>[1]FINAL!V62</f>
        <v>0</v>
      </c>
      <c r="V54" s="273">
        <f>[1]FINAL!W62</f>
        <v>0</v>
      </c>
      <c r="W54" s="273">
        <f>[1]FINAL!X62</f>
        <v>0</v>
      </c>
      <c r="X54" s="273">
        <f>[1]FINAL!Y62</f>
        <v>0</v>
      </c>
      <c r="Y54" s="273">
        <f>[1]FINAL!Z62</f>
        <v>0</v>
      </c>
      <c r="Z54" s="273">
        <f>[1]FINAL!AA62</f>
        <v>0</v>
      </c>
      <c r="AA54" s="273">
        <f>[1]FINAL!AB62</f>
        <v>0</v>
      </c>
      <c r="AB54" s="273">
        <f>[1]FINAL!AC62</f>
        <v>0</v>
      </c>
      <c r="AC54" s="273">
        <f>[1]FINAL!AD62</f>
        <v>0</v>
      </c>
      <c r="AD54" s="273">
        <f>[1]FINAL!AE62</f>
        <v>0</v>
      </c>
      <c r="AE54" s="273">
        <f>[1]FINAL!AF62</f>
        <v>0</v>
      </c>
      <c r="AF54" s="273">
        <f>[1]FINAL!AG62</f>
        <v>0</v>
      </c>
      <c r="AG54" s="273">
        <f>[1]FINAL!AH62</f>
        <v>0</v>
      </c>
      <c r="AH54" s="273">
        <f>[1]FINAL!AI62</f>
        <v>0</v>
      </c>
      <c r="AI54" s="273">
        <f>[1]FINAL!AJ62</f>
        <v>0</v>
      </c>
      <c r="AJ54" s="273">
        <f>[1]FINAL!AK62</f>
        <v>0</v>
      </c>
      <c r="AK54" s="273">
        <f>[1]FINAL!AL62</f>
        <v>0</v>
      </c>
      <c r="AL54" s="273">
        <f>[1]FINAL!AM62</f>
        <v>0</v>
      </c>
      <c r="AM54" s="273">
        <f>[1]FINAL!AN62</f>
        <v>0</v>
      </c>
      <c r="AN54" s="273">
        <f>[1]FINAL!AO62</f>
        <v>0</v>
      </c>
      <c r="AO54" s="273">
        <f>[1]FINAL!AP62</f>
        <v>0</v>
      </c>
      <c r="AP54" s="273">
        <f>[1]FINAL!AQ62</f>
        <v>0</v>
      </c>
      <c r="AQ54" s="273">
        <f>[1]FINAL!AR62</f>
        <v>0</v>
      </c>
      <c r="AR54" s="273">
        <f>[1]FINAL!AS62</f>
        <v>0</v>
      </c>
      <c r="AS54" s="273">
        <f>[1]FINAL!AT62</f>
        <v>0</v>
      </c>
      <c r="AT54" s="273">
        <f>[1]FINAL!AU62</f>
        <v>0</v>
      </c>
      <c r="AU54" s="273">
        <f>[1]FINAL!AV62</f>
        <v>0</v>
      </c>
      <c r="AV54" s="273">
        <f>[1]FINAL!AW62</f>
        <v>6.3077387327778497E-2</v>
      </c>
      <c r="AW54" s="273">
        <f>[1]FINAL!AX62</f>
        <v>0.38664124615530177</v>
      </c>
      <c r="AX54" s="273">
        <f>[1]FINAL!AY62</f>
        <v>0</v>
      </c>
      <c r="AY54" s="273">
        <f>[1]FINAL!AZ62</f>
        <v>0</v>
      </c>
      <c r="AZ54" s="273">
        <f>[1]FINAL!BA62</f>
        <v>2.2904890276047394E-3</v>
      </c>
      <c r="BA54" s="273">
        <f>[1]FINAL!BB62</f>
        <v>0</v>
      </c>
      <c r="BB54" s="273">
        <f>[1]FINAL!BC62</f>
        <v>0</v>
      </c>
      <c r="BC54" s="273">
        <f>[1]FINAL!BD62</f>
        <v>0</v>
      </c>
      <c r="BD54" s="273">
        <f>[1]FINAL!BE62</f>
        <v>0</v>
      </c>
      <c r="BE54" s="273">
        <f>[1]FINAL!BF62</f>
        <v>0</v>
      </c>
      <c r="BF54" s="273">
        <f>[1]FINAL!BG62</f>
        <v>0</v>
      </c>
      <c r="BG54" s="273">
        <f>[1]FINAL!BH62</f>
        <v>0</v>
      </c>
      <c r="BH54" s="273">
        <f>[1]FINAL!BI62</f>
        <v>0</v>
      </c>
      <c r="BI54" s="273">
        <f>[1]FINAL!BJ62</f>
        <v>0</v>
      </c>
      <c r="BJ54" s="273">
        <f>[1]FINAL!BK62</f>
        <v>0</v>
      </c>
      <c r="BK54" s="273">
        <f>[1]FINAL!BL62</f>
        <v>0</v>
      </c>
      <c r="BL54" s="273">
        <f>[1]FINAL!BM62</f>
        <v>0</v>
      </c>
      <c r="BM54" s="273">
        <f>[1]FINAL!BN62</f>
        <v>0</v>
      </c>
      <c r="BN54" s="273">
        <f>[1]FINAL!BO62</f>
        <v>0</v>
      </c>
      <c r="BO54" s="273">
        <f>[1]FINAL!BP62</f>
        <v>0</v>
      </c>
      <c r="BP54" s="273">
        <f>[1]FINAL!BQ62</f>
        <v>0</v>
      </c>
      <c r="BQ54" s="273">
        <f>[1]FINAL!BR62</f>
        <v>0</v>
      </c>
      <c r="BR54" s="273">
        <f>[1]FINAL!BS62</f>
        <v>0</v>
      </c>
      <c r="BS54" s="273">
        <f>[1]FINAL!BT62</f>
        <v>0</v>
      </c>
      <c r="BT54" s="273">
        <f>[1]FINAL!BU62</f>
        <v>0</v>
      </c>
      <c r="BU54" s="273">
        <f>[1]FINAL!BV62</f>
        <v>0</v>
      </c>
      <c r="BV54" s="273">
        <f>[1]FINAL!BW62</f>
        <v>0</v>
      </c>
      <c r="BW54" s="273">
        <f>[1]FINAL!BX62</f>
        <v>0</v>
      </c>
      <c r="BX54" s="273">
        <f>[1]FINAL!BY62</f>
        <v>0</v>
      </c>
      <c r="BY54" s="273">
        <f>[1]FINAL!BZ62</f>
        <v>0</v>
      </c>
      <c r="BZ54" s="273">
        <f>[1]FINAL!CA62</f>
        <v>1.2548599215439346E-3</v>
      </c>
      <c r="CA54" s="273">
        <f>[1]FINAL!CB62</f>
        <v>0</v>
      </c>
      <c r="CB54" s="273">
        <f>[1]FINAL!CC62</f>
        <v>0</v>
      </c>
      <c r="CC54" s="273">
        <f>[1]FINAL!CD62</f>
        <v>0</v>
      </c>
      <c r="CD54" s="273">
        <f>[1]FINAL!CE62</f>
        <v>0</v>
      </c>
      <c r="CE54" s="273">
        <f>[1]FINAL!CF62</f>
        <v>0</v>
      </c>
      <c r="CF54" s="273">
        <f>[1]FINAL!CG62</f>
        <v>1.4346063490382005E-2</v>
      </c>
      <c r="CG54" s="273">
        <f>[1]FINAL!CH62</f>
        <v>0</v>
      </c>
      <c r="CH54" s="273">
        <f>[1]FINAL!CI62</f>
        <v>0</v>
      </c>
      <c r="CI54" s="273">
        <f>[1]FINAL!CJ62</f>
        <v>0</v>
      </c>
      <c r="CJ54" s="273">
        <f>[1]FINAL!CK62</f>
        <v>0</v>
      </c>
      <c r="CK54" s="273">
        <f>[1]FINAL!CL62</f>
        <v>0</v>
      </c>
      <c r="CL54" s="273">
        <f>[1]FINAL!CM62</f>
        <v>0</v>
      </c>
      <c r="CM54" s="273">
        <f>[1]FINAL!CN62</f>
        <v>0</v>
      </c>
      <c r="CN54" s="273">
        <f>[1]FINAL!CO62</f>
        <v>0</v>
      </c>
      <c r="CO54" s="273">
        <f>[1]FINAL!CP62</f>
        <v>0</v>
      </c>
      <c r="CP54" s="273">
        <f>[1]FINAL!CQ62</f>
        <v>0</v>
      </c>
      <c r="CQ54" s="273">
        <f>[1]FINAL!CR62</f>
        <v>0</v>
      </c>
      <c r="CR54" s="273">
        <f>[1]FINAL!CS62</f>
        <v>0</v>
      </c>
      <c r="CS54" s="273">
        <f>[1]FINAL!CT62</f>
        <v>0</v>
      </c>
      <c r="CT54" s="273">
        <f>[1]FINAL!CU62</f>
        <v>0</v>
      </c>
      <c r="CU54" s="273">
        <f>[1]FINAL!CV62</f>
        <v>0</v>
      </c>
      <c r="CV54" s="273">
        <f>[1]FINAL!CW62</f>
        <v>0</v>
      </c>
      <c r="CW54" s="273">
        <f>[1]FINAL!CX62</f>
        <v>0</v>
      </c>
      <c r="CX54" s="273">
        <f>[1]FINAL!CY62</f>
        <v>0</v>
      </c>
      <c r="CY54" s="273">
        <f>[1]FINAL!CZ62</f>
        <v>0</v>
      </c>
      <c r="CZ54" s="273">
        <f>[1]FINAL!DA62</f>
        <v>0</v>
      </c>
      <c r="DA54" s="273">
        <f>[1]FINAL!DB62</f>
        <v>0</v>
      </c>
      <c r="DB54" s="273">
        <f>[1]FINAL!DC62</f>
        <v>0</v>
      </c>
      <c r="DC54" s="88"/>
    </row>
    <row r="55" spans="1:107" x14ac:dyDescent="0.35">
      <c r="A55" s="27" t="s">
        <v>836</v>
      </c>
      <c r="B55" s="15" t="s">
        <v>488</v>
      </c>
      <c r="C55" s="273">
        <f>[1]FINAL!D63</f>
        <v>0</v>
      </c>
      <c r="D55" s="273">
        <f>[1]FINAL!E63</f>
        <v>0</v>
      </c>
      <c r="E55" s="273">
        <f>[1]FINAL!F63</f>
        <v>0</v>
      </c>
      <c r="F55" s="273">
        <f>[1]FINAL!G63</f>
        <v>0</v>
      </c>
      <c r="G55" s="273">
        <f>[1]FINAL!H63</f>
        <v>0</v>
      </c>
      <c r="H55" s="273">
        <f>[1]FINAL!I63</f>
        <v>0</v>
      </c>
      <c r="I55" s="273">
        <f>[1]FINAL!J63</f>
        <v>0</v>
      </c>
      <c r="J55" s="273">
        <f>[1]FINAL!K63</f>
        <v>0</v>
      </c>
      <c r="K55" s="273">
        <f>[1]FINAL!L63</f>
        <v>0</v>
      </c>
      <c r="L55" s="273">
        <f>[1]FINAL!M63</f>
        <v>0</v>
      </c>
      <c r="M55" s="273">
        <f>[1]FINAL!N63</f>
        <v>0</v>
      </c>
      <c r="N55" s="273">
        <f>[1]FINAL!O63</f>
        <v>0</v>
      </c>
      <c r="O55" s="273">
        <f>[1]FINAL!P63</f>
        <v>0</v>
      </c>
      <c r="P55" s="273">
        <f>[1]FINAL!Q63</f>
        <v>0</v>
      </c>
      <c r="Q55" s="273">
        <f>[1]FINAL!R63</f>
        <v>0</v>
      </c>
      <c r="R55" s="273">
        <f>[1]FINAL!S63</f>
        <v>0</v>
      </c>
      <c r="S55" s="273">
        <f>[1]FINAL!T63</f>
        <v>0</v>
      </c>
      <c r="T55" s="273">
        <f>[1]FINAL!U63</f>
        <v>0</v>
      </c>
      <c r="U55" s="273">
        <f>[1]FINAL!V63</f>
        <v>0</v>
      </c>
      <c r="V55" s="273">
        <f>[1]FINAL!W63</f>
        <v>0</v>
      </c>
      <c r="W55" s="273">
        <f>[1]FINAL!X63</f>
        <v>0</v>
      </c>
      <c r="X55" s="273">
        <f>[1]FINAL!Y63</f>
        <v>0</v>
      </c>
      <c r="Y55" s="273">
        <f>[1]FINAL!Z63</f>
        <v>0</v>
      </c>
      <c r="Z55" s="273">
        <f>[1]FINAL!AA63</f>
        <v>0</v>
      </c>
      <c r="AA55" s="273">
        <f>[1]FINAL!AB63</f>
        <v>0</v>
      </c>
      <c r="AB55" s="273">
        <f>[1]FINAL!AC63</f>
        <v>0</v>
      </c>
      <c r="AC55" s="273">
        <f>[1]FINAL!AD63</f>
        <v>0</v>
      </c>
      <c r="AD55" s="273">
        <f>[1]FINAL!AE63</f>
        <v>0</v>
      </c>
      <c r="AE55" s="273">
        <f>[1]FINAL!AF63</f>
        <v>0</v>
      </c>
      <c r="AF55" s="273">
        <f>[1]FINAL!AG63</f>
        <v>0</v>
      </c>
      <c r="AG55" s="273">
        <f>[1]FINAL!AH63</f>
        <v>0</v>
      </c>
      <c r="AH55" s="273">
        <f>[1]FINAL!AI63</f>
        <v>0</v>
      </c>
      <c r="AI55" s="273">
        <f>[1]FINAL!AJ63</f>
        <v>0</v>
      </c>
      <c r="AJ55" s="273">
        <f>[1]FINAL!AK63</f>
        <v>0</v>
      </c>
      <c r="AK55" s="273">
        <f>[1]FINAL!AL63</f>
        <v>0</v>
      </c>
      <c r="AL55" s="273">
        <f>[1]FINAL!AM63</f>
        <v>0</v>
      </c>
      <c r="AM55" s="273">
        <f>[1]FINAL!AN63</f>
        <v>0</v>
      </c>
      <c r="AN55" s="273">
        <f>[1]FINAL!AO63</f>
        <v>0</v>
      </c>
      <c r="AO55" s="273">
        <f>[1]FINAL!AP63</f>
        <v>0</v>
      </c>
      <c r="AP55" s="273">
        <f>[1]FINAL!AQ63</f>
        <v>0</v>
      </c>
      <c r="AQ55" s="273">
        <f>[1]FINAL!AR63</f>
        <v>0</v>
      </c>
      <c r="AR55" s="273">
        <f>[1]FINAL!AS63</f>
        <v>0</v>
      </c>
      <c r="AS55" s="273">
        <f>[1]FINAL!AT63</f>
        <v>0</v>
      </c>
      <c r="AT55" s="273">
        <f>[1]FINAL!AU63</f>
        <v>0</v>
      </c>
      <c r="AU55" s="273">
        <f>[1]FINAL!AV63</f>
        <v>0</v>
      </c>
      <c r="AV55" s="273">
        <f>[1]FINAL!AW63</f>
        <v>0</v>
      </c>
      <c r="AW55" s="273">
        <f>[1]FINAL!AX63</f>
        <v>0</v>
      </c>
      <c r="AX55" s="273">
        <f>[1]FINAL!AY63</f>
        <v>0</v>
      </c>
      <c r="AY55" s="273">
        <f>[1]FINAL!AZ63</f>
        <v>0</v>
      </c>
      <c r="AZ55" s="273">
        <f>[1]FINAL!BA63</f>
        <v>0</v>
      </c>
      <c r="BA55" s="273">
        <f>[1]FINAL!BB63</f>
        <v>0</v>
      </c>
      <c r="BB55" s="273">
        <f>[1]FINAL!BC63</f>
        <v>0</v>
      </c>
      <c r="BC55" s="273">
        <f>[1]FINAL!BD63</f>
        <v>0</v>
      </c>
      <c r="BD55" s="273">
        <f>[1]FINAL!BE63</f>
        <v>0</v>
      </c>
      <c r="BE55" s="273">
        <f>[1]FINAL!BF63</f>
        <v>0</v>
      </c>
      <c r="BF55" s="273">
        <f>[1]FINAL!BG63</f>
        <v>0</v>
      </c>
      <c r="BG55" s="273">
        <f>[1]FINAL!BH63</f>
        <v>0</v>
      </c>
      <c r="BH55" s="273">
        <f>[1]FINAL!BI63</f>
        <v>0</v>
      </c>
      <c r="BI55" s="273">
        <f>[1]FINAL!BJ63</f>
        <v>0</v>
      </c>
      <c r="BJ55" s="273">
        <f>[1]FINAL!BK63</f>
        <v>0</v>
      </c>
      <c r="BK55" s="273">
        <f>[1]FINAL!BL63</f>
        <v>0</v>
      </c>
      <c r="BL55" s="273">
        <f>[1]FINAL!BM63</f>
        <v>0</v>
      </c>
      <c r="BM55" s="273">
        <f>[1]FINAL!BN63</f>
        <v>0</v>
      </c>
      <c r="BN55" s="273">
        <f>[1]FINAL!BO63</f>
        <v>0</v>
      </c>
      <c r="BO55" s="273">
        <f>[1]FINAL!BP63</f>
        <v>0</v>
      </c>
      <c r="BP55" s="273">
        <f>[1]FINAL!BQ63</f>
        <v>0</v>
      </c>
      <c r="BQ55" s="273">
        <f>[1]FINAL!BR63</f>
        <v>0</v>
      </c>
      <c r="BR55" s="273">
        <f>[1]FINAL!BS63</f>
        <v>0</v>
      </c>
      <c r="BS55" s="273">
        <f>[1]FINAL!BT63</f>
        <v>0</v>
      </c>
      <c r="BT55" s="273">
        <f>[1]FINAL!BU63</f>
        <v>0</v>
      </c>
      <c r="BU55" s="273">
        <f>[1]FINAL!BV63</f>
        <v>0</v>
      </c>
      <c r="BV55" s="273">
        <f>[1]FINAL!BW63</f>
        <v>0</v>
      </c>
      <c r="BW55" s="273">
        <f>[1]FINAL!BX63</f>
        <v>0</v>
      </c>
      <c r="BX55" s="273">
        <f>[1]FINAL!BY63</f>
        <v>0</v>
      </c>
      <c r="BY55" s="273">
        <f>[1]FINAL!BZ63</f>
        <v>0</v>
      </c>
      <c r="BZ55" s="273">
        <f>[1]FINAL!CA63</f>
        <v>0</v>
      </c>
      <c r="CA55" s="273">
        <f>[1]FINAL!CB63</f>
        <v>0</v>
      </c>
      <c r="CB55" s="273">
        <f>[1]FINAL!CC63</f>
        <v>0</v>
      </c>
      <c r="CC55" s="273">
        <f>[1]FINAL!CD63</f>
        <v>0</v>
      </c>
      <c r="CD55" s="273">
        <f>[1]FINAL!CE63</f>
        <v>0</v>
      </c>
      <c r="CE55" s="273">
        <f>[1]FINAL!CF63</f>
        <v>0</v>
      </c>
      <c r="CF55" s="273">
        <f>[1]FINAL!CG63</f>
        <v>1.3602056808967828E-2</v>
      </c>
      <c r="CG55" s="273">
        <f>[1]FINAL!CH63</f>
        <v>0</v>
      </c>
      <c r="CH55" s="273">
        <f>[1]FINAL!CI63</f>
        <v>0</v>
      </c>
      <c r="CI55" s="273">
        <f>[1]FINAL!CJ63</f>
        <v>0</v>
      </c>
      <c r="CJ55" s="273">
        <f>[1]FINAL!CK63</f>
        <v>0</v>
      </c>
      <c r="CK55" s="273">
        <f>[1]FINAL!CL63</f>
        <v>0</v>
      </c>
      <c r="CL55" s="273">
        <f>[1]FINAL!CM63</f>
        <v>0</v>
      </c>
      <c r="CM55" s="273">
        <f>[1]FINAL!CN63</f>
        <v>0</v>
      </c>
      <c r="CN55" s="273">
        <f>[1]FINAL!CO63</f>
        <v>0</v>
      </c>
      <c r="CO55" s="273">
        <f>[1]FINAL!CP63</f>
        <v>0</v>
      </c>
      <c r="CP55" s="273">
        <f>[1]FINAL!CQ63</f>
        <v>0</v>
      </c>
      <c r="CQ55" s="273">
        <f>[1]FINAL!CR63</f>
        <v>0</v>
      </c>
      <c r="CR55" s="273">
        <f>[1]FINAL!CS63</f>
        <v>0</v>
      </c>
      <c r="CS55" s="273">
        <f>[1]FINAL!CT63</f>
        <v>0</v>
      </c>
      <c r="CT55" s="273">
        <f>[1]FINAL!CU63</f>
        <v>0</v>
      </c>
      <c r="CU55" s="273">
        <f>[1]FINAL!CV63</f>
        <v>0</v>
      </c>
      <c r="CV55" s="273">
        <f>[1]FINAL!CW63</f>
        <v>0</v>
      </c>
      <c r="CW55" s="273">
        <f>[1]FINAL!CX63</f>
        <v>0</v>
      </c>
      <c r="CX55" s="273">
        <f>[1]FINAL!CY63</f>
        <v>0</v>
      </c>
      <c r="CY55" s="273">
        <f>[1]FINAL!CZ63</f>
        <v>0</v>
      </c>
      <c r="CZ55" s="273">
        <f>[1]FINAL!DA63</f>
        <v>0</v>
      </c>
      <c r="DA55" s="273">
        <f>[1]FINAL!DB63</f>
        <v>0</v>
      </c>
      <c r="DB55" s="273">
        <f>[1]FINAL!DC63</f>
        <v>0</v>
      </c>
      <c r="DC55" s="88"/>
    </row>
    <row r="56" spans="1:107" x14ac:dyDescent="0.35">
      <c r="A56" s="27" t="s">
        <v>837</v>
      </c>
      <c r="B56" s="15" t="s">
        <v>136</v>
      </c>
      <c r="C56" s="273">
        <f>[1]FINAL!D64</f>
        <v>0</v>
      </c>
      <c r="D56" s="273">
        <f>[1]FINAL!E64</f>
        <v>0</v>
      </c>
      <c r="E56" s="273">
        <f>[1]FINAL!F64</f>
        <v>0</v>
      </c>
      <c r="F56" s="273">
        <f>[1]FINAL!G64</f>
        <v>0</v>
      </c>
      <c r="G56" s="273">
        <f>[1]FINAL!H64</f>
        <v>0</v>
      </c>
      <c r="H56" s="273">
        <f>[1]FINAL!I64</f>
        <v>0</v>
      </c>
      <c r="I56" s="273">
        <f>[1]FINAL!J64</f>
        <v>0</v>
      </c>
      <c r="J56" s="273">
        <f>[1]FINAL!K64</f>
        <v>0</v>
      </c>
      <c r="K56" s="273">
        <f>[1]FINAL!L64</f>
        <v>0</v>
      </c>
      <c r="L56" s="273">
        <f>[1]FINAL!M64</f>
        <v>0</v>
      </c>
      <c r="M56" s="273">
        <f>[1]FINAL!N64</f>
        <v>0</v>
      </c>
      <c r="N56" s="273">
        <f>[1]FINAL!O64</f>
        <v>0</v>
      </c>
      <c r="O56" s="273">
        <f>[1]FINAL!P64</f>
        <v>0</v>
      </c>
      <c r="P56" s="273">
        <f>[1]FINAL!Q64</f>
        <v>0</v>
      </c>
      <c r="Q56" s="273">
        <f>[1]FINAL!R64</f>
        <v>0</v>
      </c>
      <c r="R56" s="273">
        <f>[1]FINAL!S64</f>
        <v>0</v>
      </c>
      <c r="S56" s="273">
        <f>[1]FINAL!T64</f>
        <v>0</v>
      </c>
      <c r="T56" s="273">
        <f>[1]FINAL!U64</f>
        <v>0</v>
      </c>
      <c r="U56" s="273">
        <f>[1]FINAL!V64</f>
        <v>0</v>
      </c>
      <c r="V56" s="273">
        <f>[1]FINAL!W64</f>
        <v>0</v>
      </c>
      <c r="W56" s="273">
        <f>[1]FINAL!X64</f>
        <v>0</v>
      </c>
      <c r="X56" s="273">
        <f>[1]FINAL!Y64</f>
        <v>0</v>
      </c>
      <c r="Y56" s="273">
        <f>[1]FINAL!Z64</f>
        <v>0</v>
      </c>
      <c r="Z56" s="273">
        <f>[1]FINAL!AA64</f>
        <v>0</v>
      </c>
      <c r="AA56" s="273">
        <f>[1]FINAL!AB64</f>
        <v>0</v>
      </c>
      <c r="AB56" s="273">
        <f>[1]FINAL!AC64</f>
        <v>5.4378346461260677E-2</v>
      </c>
      <c r="AC56" s="273">
        <f>[1]FINAL!AD64</f>
        <v>5.4378346461260677E-2</v>
      </c>
      <c r="AD56" s="273">
        <f>[1]FINAL!AE64</f>
        <v>5.437834646126067E-2</v>
      </c>
      <c r="AE56" s="273">
        <f>[1]FINAL!AF64</f>
        <v>5.4378346461260677E-2</v>
      </c>
      <c r="AF56" s="273">
        <f>[1]FINAL!AG64</f>
        <v>1.5736636600487068E-2</v>
      </c>
      <c r="AG56" s="273">
        <f>[1]FINAL!AH64</f>
        <v>1.5736636600487068E-2</v>
      </c>
      <c r="AH56" s="273">
        <f>[1]FINAL!AI64</f>
        <v>1.5736636600487068E-2</v>
      </c>
      <c r="AI56" s="273">
        <f>[1]FINAL!AJ64</f>
        <v>1.5736636600487068E-2</v>
      </c>
      <c r="AJ56" s="273">
        <f>[1]FINAL!AK64</f>
        <v>0</v>
      </c>
      <c r="AK56" s="273">
        <f>[1]FINAL!AL64</f>
        <v>0</v>
      </c>
      <c r="AL56" s="273">
        <f>[1]FINAL!AM64</f>
        <v>0</v>
      </c>
      <c r="AM56" s="273">
        <f>[1]FINAL!AN64</f>
        <v>3.2405040725592603E-2</v>
      </c>
      <c r="AN56" s="273">
        <f>[1]FINAL!AO64</f>
        <v>0</v>
      </c>
      <c r="AO56" s="273">
        <f>[1]FINAL!AP64</f>
        <v>0</v>
      </c>
      <c r="AP56" s="273">
        <f>[1]FINAL!AQ64</f>
        <v>0</v>
      </c>
      <c r="AQ56" s="273">
        <f>[1]FINAL!AR64</f>
        <v>0</v>
      </c>
      <c r="AR56" s="273">
        <f>[1]FINAL!AS64</f>
        <v>0</v>
      </c>
      <c r="AS56" s="273">
        <f>[1]FINAL!AT64</f>
        <v>0</v>
      </c>
      <c r="AT56" s="273">
        <f>[1]FINAL!AU64</f>
        <v>0</v>
      </c>
      <c r="AU56" s="273">
        <f>[1]FINAL!AV64</f>
        <v>0</v>
      </c>
      <c r="AV56" s="273">
        <f>[1]FINAL!AW64</f>
        <v>0</v>
      </c>
      <c r="AW56" s="273">
        <f>[1]FINAL!AX64</f>
        <v>0</v>
      </c>
      <c r="AX56" s="273">
        <f>[1]FINAL!AY64</f>
        <v>0</v>
      </c>
      <c r="AY56" s="273">
        <f>[1]FINAL!AZ64</f>
        <v>0</v>
      </c>
      <c r="AZ56" s="273">
        <f>[1]FINAL!BA64</f>
        <v>0</v>
      </c>
      <c r="BA56" s="273">
        <f>[1]FINAL!BB64</f>
        <v>0</v>
      </c>
      <c r="BB56" s="273">
        <f>[1]FINAL!BC64</f>
        <v>0</v>
      </c>
      <c r="BC56" s="273">
        <f>[1]FINAL!BD64</f>
        <v>0</v>
      </c>
      <c r="BD56" s="273">
        <f>[1]FINAL!BE64</f>
        <v>0</v>
      </c>
      <c r="BE56" s="273">
        <f>[1]FINAL!BF64</f>
        <v>0</v>
      </c>
      <c r="BF56" s="273">
        <f>[1]FINAL!BG64</f>
        <v>0</v>
      </c>
      <c r="BG56" s="273">
        <f>[1]FINAL!BH64</f>
        <v>0</v>
      </c>
      <c r="BH56" s="273">
        <f>[1]FINAL!BI64</f>
        <v>0</v>
      </c>
      <c r="BI56" s="273">
        <f>[1]FINAL!BJ64</f>
        <v>0</v>
      </c>
      <c r="BJ56" s="273">
        <f>[1]FINAL!BK64</f>
        <v>0</v>
      </c>
      <c r="BK56" s="273">
        <f>[1]FINAL!BL64</f>
        <v>0</v>
      </c>
      <c r="BL56" s="273">
        <f>[1]FINAL!BM64</f>
        <v>0</v>
      </c>
      <c r="BM56" s="273">
        <f>[1]FINAL!BN64</f>
        <v>0</v>
      </c>
      <c r="BN56" s="273">
        <f>[1]FINAL!BO64</f>
        <v>0</v>
      </c>
      <c r="BO56" s="273">
        <f>[1]FINAL!BP64</f>
        <v>0</v>
      </c>
      <c r="BP56" s="273">
        <f>[1]FINAL!BQ64</f>
        <v>0</v>
      </c>
      <c r="BQ56" s="273">
        <f>[1]FINAL!BR64</f>
        <v>0</v>
      </c>
      <c r="BR56" s="273">
        <f>[1]FINAL!BS64</f>
        <v>0</v>
      </c>
      <c r="BS56" s="273">
        <f>[1]FINAL!BT64</f>
        <v>0</v>
      </c>
      <c r="BT56" s="273">
        <f>[1]FINAL!BU64</f>
        <v>0</v>
      </c>
      <c r="BU56" s="273">
        <f>[1]FINAL!BV64</f>
        <v>0</v>
      </c>
      <c r="BV56" s="273">
        <f>[1]FINAL!BW64</f>
        <v>0</v>
      </c>
      <c r="BW56" s="273">
        <f>[1]FINAL!BX64</f>
        <v>0</v>
      </c>
      <c r="BX56" s="273">
        <f>[1]FINAL!BY64</f>
        <v>0</v>
      </c>
      <c r="BY56" s="273">
        <f>[1]FINAL!BZ64</f>
        <v>0</v>
      </c>
      <c r="BZ56" s="273">
        <f>[1]FINAL!CA64</f>
        <v>0</v>
      </c>
      <c r="CA56" s="273">
        <f>[1]FINAL!CB64</f>
        <v>0</v>
      </c>
      <c r="CB56" s="273">
        <f>[1]FINAL!CC64</f>
        <v>0</v>
      </c>
      <c r="CC56" s="273">
        <f>[1]FINAL!CD64</f>
        <v>0</v>
      </c>
      <c r="CD56" s="273">
        <f>[1]FINAL!CE64</f>
        <v>0</v>
      </c>
      <c r="CE56" s="273">
        <f>[1]FINAL!CF64</f>
        <v>0</v>
      </c>
      <c r="CF56" s="273">
        <f>[1]FINAL!CG64</f>
        <v>0</v>
      </c>
      <c r="CG56" s="273">
        <f>[1]FINAL!CH64</f>
        <v>0</v>
      </c>
      <c r="CH56" s="273">
        <f>[1]FINAL!CI64</f>
        <v>0</v>
      </c>
      <c r="CI56" s="273">
        <f>[1]FINAL!CJ64</f>
        <v>0</v>
      </c>
      <c r="CJ56" s="273">
        <f>[1]FINAL!CK64</f>
        <v>0</v>
      </c>
      <c r="CK56" s="273">
        <f>[1]FINAL!CL64</f>
        <v>0</v>
      </c>
      <c r="CL56" s="273">
        <f>[1]FINAL!CM64</f>
        <v>0</v>
      </c>
      <c r="CM56" s="273">
        <f>[1]FINAL!CN64</f>
        <v>0</v>
      </c>
      <c r="CN56" s="273">
        <f>[1]FINAL!CO64</f>
        <v>0</v>
      </c>
      <c r="CO56" s="273">
        <f>[1]FINAL!CP64</f>
        <v>0</v>
      </c>
      <c r="CP56" s="273">
        <f>[1]FINAL!CQ64</f>
        <v>0</v>
      </c>
      <c r="CQ56" s="273">
        <f>[1]FINAL!CR64</f>
        <v>0</v>
      </c>
      <c r="CR56" s="273">
        <f>[1]FINAL!CS64</f>
        <v>0</v>
      </c>
      <c r="CS56" s="273">
        <f>[1]FINAL!CT64</f>
        <v>0</v>
      </c>
      <c r="CT56" s="273">
        <f>[1]FINAL!CU64</f>
        <v>0</v>
      </c>
      <c r="CU56" s="273">
        <f>[1]FINAL!CV64</f>
        <v>0</v>
      </c>
      <c r="CV56" s="273">
        <f>[1]FINAL!CW64</f>
        <v>0</v>
      </c>
      <c r="CW56" s="273">
        <f>[1]FINAL!CX64</f>
        <v>0</v>
      </c>
      <c r="CX56" s="273">
        <f>[1]FINAL!CY64</f>
        <v>0</v>
      </c>
      <c r="CY56" s="273">
        <f>[1]FINAL!CZ64</f>
        <v>0</v>
      </c>
      <c r="CZ56" s="273">
        <f>[1]FINAL!DA64</f>
        <v>0</v>
      </c>
      <c r="DA56" s="273">
        <f>[1]FINAL!DB64</f>
        <v>0</v>
      </c>
      <c r="DB56" s="273">
        <f>[1]FINAL!DC64</f>
        <v>0</v>
      </c>
      <c r="DC56" s="88"/>
    </row>
    <row r="57" spans="1:107" x14ac:dyDescent="0.35">
      <c r="A57" s="27" t="s">
        <v>838</v>
      </c>
      <c r="B57" s="15" t="s">
        <v>133</v>
      </c>
      <c r="C57" s="273">
        <f>[1]FINAL!D65</f>
        <v>0</v>
      </c>
      <c r="D57" s="273">
        <f>[1]FINAL!E65</f>
        <v>0</v>
      </c>
      <c r="E57" s="273">
        <f>[1]FINAL!F65</f>
        <v>0</v>
      </c>
      <c r="F57" s="273">
        <f>[1]FINAL!G65</f>
        <v>0</v>
      </c>
      <c r="G57" s="273">
        <f>[1]FINAL!H65</f>
        <v>0</v>
      </c>
      <c r="H57" s="273">
        <f>[1]FINAL!I65</f>
        <v>0</v>
      </c>
      <c r="I57" s="273">
        <f>[1]FINAL!J65</f>
        <v>0</v>
      </c>
      <c r="J57" s="273">
        <f>[1]FINAL!K65</f>
        <v>0</v>
      </c>
      <c r="K57" s="273">
        <f>[1]FINAL!L65</f>
        <v>0</v>
      </c>
      <c r="L57" s="273">
        <f>[1]FINAL!M65</f>
        <v>0</v>
      </c>
      <c r="M57" s="273">
        <f>[1]FINAL!N65</f>
        <v>0</v>
      </c>
      <c r="N57" s="273">
        <f>[1]FINAL!O65</f>
        <v>0</v>
      </c>
      <c r="O57" s="273">
        <f>[1]FINAL!P65</f>
        <v>0</v>
      </c>
      <c r="P57" s="273">
        <f>[1]FINAL!Q65</f>
        <v>0</v>
      </c>
      <c r="Q57" s="273">
        <f>[1]FINAL!R65</f>
        <v>0</v>
      </c>
      <c r="R57" s="273">
        <f>[1]FINAL!S65</f>
        <v>0</v>
      </c>
      <c r="S57" s="273">
        <f>[1]FINAL!T65</f>
        <v>0</v>
      </c>
      <c r="T57" s="273">
        <f>[1]FINAL!U65</f>
        <v>0</v>
      </c>
      <c r="U57" s="273">
        <f>[1]FINAL!V65</f>
        <v>0</v>
      </c>
      <c r="V57" s="273">
        <f>[1]FINAL!W65</f>
        <v>0</v>
      </c>
      <c r="W57" s="273">
        <f>[1]FINAL!X65</f>
        <v>0</v>
      </c>
      <c r="X57" s="273">
        <f>[1]FINAL!Y65</f>
        <v>0</v>
      </c>
      <c r="Y57" s="273">
        <f>[1]FINAL!Z65</f>
        <v>0</v>
      </c>
      <c r="Z57" s="273">
        <f>[1]FINAL!AA65</f>
        <v>0</v>
      </c>
      <c r="AA57" s="273">
        <f>[1]FINAL!AB65</f>
        <v>0</v>
      </c>
      <c r="AB57" s="273">
        <f>[1]FINAL!AC65</f>
        <v>0</v>
      </c>
      <c r="AC57" s="273">
        <f>[1]FINAL!AD65</f>
        <v>0</v>
      </c>
      <c r="AD57" s="273">
        <f>[1]FINAL!AE65</f>
        <v>0</v>
      </c>
      <c r="AE57" s="273">
        <f>[1]FINAL!AF65</f>
        <v>0</v>
      </c>
      <c r="AF57" s="273">
        <f>[1]FINAL!AG65</f>
        <v>0</v>
      </c>
      <c r="AG57" s="273">
        <f>[1]FINAL!AH65</f>
        <v>0</v>
      </c>
      <c r="AH57" s="273">
        <f>[1]FINAL!AI65</f>
        <v>0</v>
      </c>
      <c r="AI57" s="273">
        <f>[1]FINAL!AJ65</f>
        <v>0</v>
      </c>
      <c r="AJ57" s="273">
        <f>[1]FINAL!AK65</f>
        <v>0</v>
      </c>
      <c r="AK57" s="273">
        <f>[1]FINAL!AL65</f>
        <v>0</v>
      </c>
      <c r="AL57" s="273">
        <f>[1]FINAL!AM65</f>
        <v>0</v>
      </c>
      <c r="AM57" s="273">
        <f>[1]FINAL!AN65</f>
        <v>0</v>
      </c>
      <c r="AN57" s="273">
        <f>[1]FINAL!AO65</f>
        <v>0</v>
      </c>
      <c r="AO57" s="273">
        <f>[1]FINAL!AP65</f>
        <v>0</v>
      </c>
      <c r="AP57" s="273">
        <f>[1]FINAL!AQ65</f>
        <v>0</v>
      </c>
      <c r="AQ57" s="273">
        <f>[1]FINAL!AR65</f>
        <v>0</v>
      </c>
      <c r="AR57" s="273">
        <f>[1]FINAL!AS65</f>
        <v>0</v>
      </c>
      <c r="AS57" s="273">
        <f>[1]FINAL!AT65</f>
        <v>6.6774884125412586E-3</v>
      </c>
      <c r="AT57" s="273">
        <f>[1]FINAL!AU65</f>
        <v>0</v>
      </c>
      <c r="AU57" s="273">
        <f>[1]FINAL!AV65</f>
        <v>6.9677295565838127E-3</v>
      </c>
      <c r="AV57" s="273">
        <f>[1]FINAL!AW65</f>
        <v>0</v>
      </c>
      <c r="AW57" s="273">
        <f>[1]FINAL!AX65</f>
        <v>5.8975774617872331E-2</v>
      </c>
      <c r="AX57" s="273">
        <f>[1]FINAL!AY65</f>
        <v>0</v>
      </c>
      <c r="AY57" s="273">
        <f>[1]FINAL!AZ65</f>
        <v>1.2377358962022751E-2</v>
      </c>
      <c r="AZ57" s="273">
        <f>[1]FINAL!BA65</f>
        <v>4.5524177608790906E-2</v>
      </c>
      <c r="BA57" s="273">
        <f>[1]FINAL!BB65</f>
        <v>9.1498644016210634E-2</v>
      </c>
      <c r="BB57" s="273">
        <f>[1]FINAL!BC65</f>
        <v>0</v>
      </c>
      <c r="BC57" s="273">
        <f>[1]FINAL!BD65</f>
        <v>0</v>
      </c>
      <c r="BD57" s="273">
        <f>[1]FINAL!BE65</f>
        <v>0</v>
      </c>
      <c r="BE57" s="273">
        <f>[1]FINAL!BF65</f>
        <v>0</v>
      </c>
      <c r="BF57" s="273">
        <f>[1]FINAL!BG65</f>
        <v>0</v>
      </c>
      <c r="BG57" s="273">
        <f>[1]FINAL!BH65</f>
        <v>0</v>
      </c>
      <c r="BH57" s="273">
        <f>[1]FINAL!BI65</f>
        <v>0</v>
      </c>
      <c r="BI57" s="273">
        <f>[1]FINAL!BJ65</f>
        <v>0</v>
      </c>
      <c r="BJ57" s="273">
        <f>[1]FINAL!BK65</f>
        <v>0</v>
      </c>
      <c r="BK57" s="273">
        <f>[1]FINAL!BL65</f>
        <v>0</v>
      </c>
      <c r="BL57" s="273">
        <f>[1]FINAL!BM65</f>
        <v>0</v>
      </c>
      <c r="BM57" s="273">
        <f>[1]FINAL!BN65</f>
        <v>0</v>
      </c>
      <c r="BN57" s="273">
        <f>[1]FINAL!BO65</f>
        <v>0</v>
      </c>
      <c r="BO57" s="273">
        <f>[1]FINAL!BP65</f>
        <v>0</v>
      </c>
      <c r="BP57" s="273">
        <f>[1]FINAL!BQ65</f>
        <v>0</v>
      </c>
      <c r="BQ57" s="273">
        <f>[1]FINAL!BR65</f>
        <v>1.5197586390654357E-4</v>
      </c>
      <c r="BR57" s="273">
        <f>[1]FINAL!BS65</f>
        <v>0</v>
      </c>
      <c r="BS57" s="273">
        <f>[1]FINAL!BT65</f>
        <v>0</v>
      </c>
      <c r="BT57" s="273">
        <f>[1]FINAL!BU65</f>
        <v>0</v>
      </c>
      <c r="BU57" s="273">
        <f>[1]FINAL!BV65</f>
        <v>0</v>
      </c>
      <c r="BV57" s="273">
        <f>[1]FINAL!BW65</f>
        <v>7.6362580949949983E-5</v>
      </c>
      <c r="BW57" s="273">
        <f>[1]FINAL!BX65</f>
        <v>0</v>
      </c>
      <c r="BX57" s="273">
        <f>[1]FINAL!BY65</f>
        <v>0</v>
      </c>
      <c r="BY57" s="273">
        <f>[1]FINAL!BZ65</f>
        <v>0</v>
      </c>
      <c r="BZ57" s="273">
        <f>[1]FINAL!CA65</f>
        <v>8.5697775219740709E-4</v>
      </c>
      <c r="CA57" s="273">
        <f>[1]FINAL!CB65</f>
        <v>1.2537494053851581E-4</v>
      </c>
      <c r="CB57" s="273">
        <f>[1]FINAL!CC65</f>
        <v>0</v>
      </c>
      <c r="CC57" s="273">
        <f>[1]FINAL!CD65</f>
        <v>0</v>
      </c>
      <c r="CD57" s="273">
        <f>[1]FINAL!CE65</f>
        <v>0</v>
      </c>
      <c r="CE57" s="273">
        <f>[1]FINAL!CF65</f>
        <v>0</v>
      </c>
      <c r="CF57" s="273">
        <f>[1]FINAL!CG65</f>
        <v>4.0427961649900805E-2</v>
      </c>
      <c r="CG57" s="273">
        <f>[1]FINAL!CH65</f>
        <v>0</v>
      </c>
      <c r="CH57" s="273">
        <f>[1]FINAL!CI65</f>
        <v>0</v>
      </c>
      <c r="CI57" s="273">
        <f>[1]FINAL!CJ65</f>
        <v>0</v>
      </c>
      <c r="CJ57" s="273">
        <f>[1]FINAL!CK65</f>
        <v>0</v>
      </c>
      <c r="CK57" s="273">
        <f>[1]FINAL!CL65</f>
        <v>0</v>
      </c>
      <c r="CL57" s="273">
        <f>[1]FINAL!CM65</f>
        <v>0</v>
      </c>
      <c r="CM57" s="273">
        <f>[1]FINAL!CN65</f>
        <v>0</v>
      </c>
      <c r="CN57" s="273">
        <f>[1]FINAL!CO65</f>
        <v>0</v>
      </c>
      <c r="CO57" s="273">
        <f>[1]FINAL!CP65</f>
        <v>0</v>
      </c>
      <c r="CP57" s="273">
        <f>[1]FINAL!CQ65</f>
        <v>0</v>
      </c>
      <c r="CQ57" s="273">
        <f>[1]FINAL!CR65</f>
        <v>0</v>
      </c>
      <c r="CR57" s="273">
        <f>[1]FINAL!CS65</f>
        <v>0</v>
      </c>
      <c r="CS57" s="273">
        <f>[1]FINAL!CT65</f>
        <v>0</v>
      </c>
      <c r="CT57" s="273">
        <f>[1]FINAL!CU65</f>
        <v>0</v>
      </c>
      <c r="CU57" s="273">
        <f>[1]FINAL!CV65</f>
        <v>0</v>
      </c>
      <c r="CV57" s="273">
        <f>[1]FINAL!CW65</f>
        <v>0</v>
      </c>
      <c r="CW57" s="273">
        <f>[1]FINAL!CX65</f>
        <v>0</v>
      </c>
      <c r="CX57" s="273">
        <f>[1]FINAL!CY65</f>
        <v>0</v>
      </c>
      <c r="CY57" s="273">
        <f>[1]FINAL!CZ65</f>
        <v>0</v>
      </c>
      <c r="CZ57" s="273">
        <f>[1]FINAL!DA65</f>
        <v>5.936579153477629E-4</v>
      </c>
      <c r="DA57" s="273">
        <f>[1]FINAL!DB65</f>
        <v>0</v>
      </c>
      <c r="DB57" s="273">
        <f>[1]FINAL!DC65</f>
        <v>0</v>
      </c>
      <c r="DC57" s="88"/>
    </row>
    <row r="58" spans="1:107" x14ac:dyDescent="0.35">
      <c r="A58" s="27" t="s">
        <v>839</v>
      </c>
      <c r="B58" s="15" t="s">
        <v>492</v>
      </c>
      <c r="C58" s="273">
        <f>[1]FINAL!D66</f>
        <v>0</v>
      </c>
      <c r="D58" s="273">
        <f>[1]FINAL!E66</f>
        <v>0</v>
      </c>
      <c r="E58" s="273">
        <f>[1]FINAL!F66</f>
        <v>0</v>
      </c>
      <c r="F58" s="273">
        <f>[1]FINAL!G66</f>
        <v>0</v>
      </c>
      <c r="G58" s="273">
        <f>[1]FINAL!H66</f>
        <v>0</v>
      </c>
      <c r="H58" s="273">
        <f>[1]FINAL!I66</f>
        <v>0</v>
      </c>
      <c r="I58" s="273">
        <f>[1]FINAL!J66</f>
        <v>0</v>
      </c>
      <c r="J58" s="273">
        <f>[1]FINAL!K66</f>
        <v>0</v>
      </c>
      <c r="K58" s="273">
        <f>[1]FINAL!L66</f>
        <v>0</v>
      </c>
      <c r="L58" s="273">
        <f>[1]FINAL!M66</f>
        <v>0</v>
      </c>
      <c r="M58" s="273">
        <f>[1]FINAL!N66</f>
        <v>0</v>
      </c>
      <c r="N58" s="273">
        <f>[1]FINAL!O66</f>
        <v>0</v>
      </c>
      <c r="O58" s="273">
        <f>[1]FINAL!P66</f>
        <v>0</v>
      </c>
      <c r="P58" s="273">
        <f>[1]FINAL!Q66</f>
        <v>0</v>
      </c>
      <c r="Q58" s="273">
        <f>[1]FINAL!R66</f>
        <v>0</v>
      </c>
      <c r="R58" s="273">
        <f>[1]FINAL!S66</f>
        <v>0</v>
      </c>
      <c r="S58" s="273">
        <f>[1]FINAL!T66</f>
        <v>0</v>
      </c>
      <c r="T58" s="273">
        <f>[1]FINAL!U66</f>
        <v>0</v>
      </c>
      <c r="U58" s="273">
        <f>[1]FINAL!V66</f>
        <v>0</v>
      </c>
      <c r="V58" s="273">
        <f>[1]FINAL!W66</f>
        <v>0</v>
      </c>
      <c r="W58" s="273">
        <f>[1]FINAL!X66</f>
        <v>0</v>
      </c>
      <c r="X58" s="273">
        <f>[1]FINAL!Y66</f>
        <v>0</v>
      </c>
      <c r="Y58" s="273">
        <f>[1]FINAL!Z66</f>
        <v>0</v>
      </c>
      <c r="Z58" s="273">
        <f>[1]FINAL!AA66</f>
        <v>0</v>
      </c>
      <c r="AA58" s="273">
        <f>[1]FINAL!AB66</f>
        <v>0</v>
      </c>
      <c r="AB58" s="273">
        <f>[1]FINAL!AC66</f>
        <v>0</v>
      </c>
      <c r="AC58" s="273">
        <f>[1]FINAL!AD66</f>
        <v>0</v>
      </c>
      <c r="AD58" s="273">
        <f>[1]FINAL!AE66</f>
        <v>0</v>
      </c>
      <c r="AE58" s="273">
        <f>[1]FINAL!AF66</f>
        <v>0</v>
      </c>
      <c r="AF58" s="273">
        <f>[1]FINAL!AG66</f>
        <v>0</v>
      </c>
      <c r="AG58" s="273">
        <f>[1]FINAL!AH66</f>
        <v>0</v>
      </c>
      <c r="AH58" s="273">
        <f>[1]FINAL!AI66</f>
        <v>0</v>
      </c>
      <c r="AI58" s="273">
        <f>[1]FINAL!AJ66</f>
        <v>0</v>
      </c>
      <c r="AJ58" s="273">
        <f>[1]FINAL!AK66</f>
        <v>0</v>
      </c>
      <c r="AK58" s="273">
        <f>[1]FINAL!AL66</f>
        <v>0</v>
      </c>
      <c r="AL58" s="273">
        <f>[1]FINAL!AM66</f>
        <v>0</v>
      </c>
      <c r="AM58" s="273">
        <f>[1]FINAL!AN66</f>
        <v>0</v>
      </c>
      <c r="AN58" s="273">
        <f>[1]FINAL!AO66</f>
        <v>0</v>
      </c>
      <c r="AO58" s="273">
        <f>[1]FINAL!AP66</f>
        <v>0</v>
      </c>
      <c r="AP58" s="273">
        <f>[1]FINAL!AQ66</f>
        <v>0</v>
      </c>
      <c r="AQ58" s="273">
        <f>[1]FINAL!AR66</f>
        <v>0</v>
      </c>
      <c r="AR58" s="273">
        <f>[1]FINAL!AS66</f>
        <v>0</v>
      </c>
      <c r="AS58" s="273">
        <f>[1]FINAL!AT66</f>
        <v>0</v>
      </c>
      <c r="AT58" s="273">
        <f>[1]FINAL!AU66</f>
        <v>0</v>
      </c>
      <c r="AU58" s="273">
        <f>[1]FINAL!AV66</f>
        <v>0</v>
      </c>
      <c r="AV58" s="273">
        <f>[1]FINAL!AW66</f>
        <v>0</v>
      </c>
      <c r="AW58" s="273">
        <f>[1]FINAL!AX66</f>
        <v>0</v>
      </c>
      <c r="AX58" s="273">
        <f>[1]FINAL!AY66</f>
        <v>0</v>
      </c>
      <c r="AY58" s="273">
        <f>[1]FINAL!AZ66</f>
        <v>0</v>
      </c>
      <c r="AZ58" s="273">
        <f>[1]FINAL!BA66</f>
        <v>0</v>
      </c>
      <c r="BA58" s="273">
        <f>[1]FINAL!BB66</f>
        <v>0</v>
      </c>
      <c r="BB58" s="273">
        <f>[1]FINAL!BC66</f>
        <v>0</v>
      </c>
      <c r="BC58" s="273">
        <f>[1]FINAL!BD66</f>
        <v>0</v>
      </c>
      <c r="BD58" s="273">
        <f>[1]FINAL!BE66</f>
        <v>0</v>
      </c>
      <c r="BE58" s="273">
        <f>[1]FINAL!BF66</f>
        <v>0</v>
      </c>
      <c r="BF58" s="273">
        <f>[1]FINAL!BG66</f>
        <v>0</v>
      </c>
      <c r="BG58" s="273">
        <f>[1]FINAL!BH66</f>
        <v>0</v>
      </c>
      <c r="BH58" s="273">
        <f>[1]FINAL!BI66</f>
        <v>0</v>
      </c>
      <c r="BI58" s="273">
        <f>[1]FINAL!BJ66</f>
        <v>0</v>
      </c>
      <c r="BJ58" s="273">
        <f>[1]FINAL!BK66</f>
        <v>0</v>
      </c>
      <c r="BK58" s="273">
        <f>[1]FINAL!BL66</f>
        <v>0</v>
      </c>
      <c r="BL58" s="273">
        <f>[1]FINAL!BM66</f>
        <v>0</v>
      </c>
      <c r="BM58" s="273">
        <f>[1]FINAL!BN66</f>
        <v>0</v>
      </c>
      <c r="BN58" s="273">
        <f>[1]FINAL!BO66</f>
        <v>0</v>
      </c>
      <c r="BO58" s="273">
        <f>[1]FINAL!BP66</f>
        <v>0</v>
      </c>
      <c r="BP58" s="273">
        <f>[1]FINAL!BQ66</f>
        <v>0</v>
      </c>
      <c r="BQ58" s="273">
        <f>[1]FINAL!BR66</f>
        <v>0</v>
      </c>
      <c r="BR58" s="273">
        <f>[1]FINAL!BS66</f>
        <v>0</v>
      </c>
      <c r="BS58" s="273">
        <f>[1]FINAL!BT66</f>
        <v>0</v>
      </c>
      <c r="BT58" s="273">
        <f>[1]FINAL!BU66</f>
        <v>0</v>
      </c>
      <c r="BU58" s="273">
        <f>[1]FINAL!BV66</f>
        <v>0</v>
      </c>
      <c r="BV58" s="273">
        <f>[1]FINAL!BW66</f>
        <v>0</v>
      </c>
      <c r="BW58" s="273">
        <f>[1]FINAL!BX66</f>
        <v>0</v>
      </c>
      <c r="BX58" s="273">
        <f>[1]FINAL!BY66</f>
        <v>0</v>
      </c>
      <c r="BY58" s="273">
        <f>[1]FINAL!BZ66</f>
        <v>0</v>
      </c>
      <c r="BZ58" s="273">
        <f>[1]FINAL!CA66</f>
        <v>0</v>
      </c>
      <c r="CA58" s="273">
        <f>[1]FINAL!CB66</f>
        <v>0</v>
      </c>
      <c r="CB58" s="273">
        <f>[1]FINAL!CC66</f>
        <v>0</v>
      </c>
      <c r="CC58" s="273">
        <f>[1]FINAL!CD66</f>
        <v>0</v>
      </c>
      <c r="CD58" s="273">
        <f>[1]FINAL!CE66</f>
        <v>0</v>
      </c>
      <c r="CE58" s="273">
        <f>[1]FINAL!CF66</f>
        <v>0</v>
      </c>
      <c r="CF58" s="273">
        <f>[1]FINAL!CG66</f>
        <v>0.19417754127236012</v>
      </c>
      <c r="CG58" s="273">
        <f>[1]FINAL!CH66</f>
        <v>0</v>
      </c>
      <c r="CH58" s="273">
        <f>[1]FINAL!CI66</f>
        <v>0</v>
      </c>
      <c r="CI58" s="273">
        <f>[1]FINAL!CJ66</f>
        <v>0</v>
      </c>
      <c r="CJ58" s="273">
        <f>[1]FINAL!CK66</f>
        <v>0</v>
      </c>
      <c r="CK58" s="273">
        <f>[1]FINAL!CL66</f>
        <v>0</v>
      </c>
      <c r="CL58" s="273">
        <f>[1]FINAL!CM66</f>
        <v>0</v>
      </c>
      <c r="CM58" s="273">
        <f>[1]FINAL!CN66</f>
        <v>0</v>
      </c>
      <c r="CN58" s="273">
        <f>[1]FINAL!CO66</f>
        <v>0</v>
      </c>
      <c r="CO58" s="273">
        <f>[1]FINAL!CP66</f>
        <v>0</v>
      </c>
      <c r="CP58" s="273">
        <f>[1]FINAL!CQ66</f>
        <v>0</v>
      </c>
      <c r="CQ58" s="273">
        <f>[1]FINAL!CR66</f>
        <v>0</v>
      </c>
      <c r="CR58" s="273">
        <f>[1]FINAL!CS66</f>
        <v>0</v>
      </c>
      <c r="CS58" s="273">
        <f>[1]FINAL!CT66</f>
        <v>0</v>
      </c>
      <c r="CT58" s="273">
        <f>[1]FINAL!CU66</f>
        <v>0</v>
      </c>
      <c r="CU58" s="273">
        <f>[1]FINAL!CV66</f>
        <v>0</v>
      </c>
      <c r="CV58" s="273">
        <f>[1]FINAL!CW66</f>
        <v>0</v>
      </c>
      <c r="CW58" s="273">
        <f>[1]FINAL!CX66</f>
        <v>0</v>
      </c>
      <c r="CX58" s="273">
        <f>[1]FINAL!CY66</f>
        <v>0</v>
      </c>
      <c r="CY58" s="273">
        <f>[1]FINAL!CZ66</f>
        <v>0</v>
      </c>
      <c r="CZ58" s="273">
        <f>[1]FINAL!DA66</f>
        <v>0</v>
      </c>
      <c r="DA58" s="273">
        <f>[1]FINAL!DB66</f>
        <v>0</v>
      </c>
      <c r="DB58" s="273">
        <f>[1]FINAL!DC66</f>
        <v>0</v>
      </c>
      <c r="DC58" s="88"/>
    </row>
    <row r="59" spans="1:107" x14ac:dyDescent="0.35">
      <c r="A59" s="27" t="s">
        <v>840</v>
      </c>
      <c r="B59" s="15" t="s">
        <v>138</v>
      </c>
      <c r="C59" s="273">
        <f>[1]FINAL!D67</f>
        <v>0</v>
      </c>
      <c r="D59" s="273">
        <f>[1]FINAL!E67</f>
        <v>0</v>
      </c>
      <c r="E59" s="273">
        <f>[1]FINAL!F67</f>
        <v>0</v>
      </c>
      <c r="F59" s="273">
        <f>[1]FINAL!G67</f>
        <v>0</v>
      </c>
      <c r="G59" s="273">
        <f>[1]FINAL!H67</f>
        <v>0</v>
      </c>
      <c r="H59" s="273">
        <f>[1]FINAL!I67</f>
        <v>0</v>
      </c>
      <c r="I59" s="273">
        <f>[1]FINAL!J67</f>
        <v>0</v>
      </c>
      <c r="J59" s="273">
        <f>[1]FINAL!K67</f>
        <v>0</v>
      </c>
      <c r="K59" s="273">
        <f>[1]FINAL!L67</f>
        <v>0</v>
      </c>
      <c r="L59" s="273">
        <f>[1]FINAL!M67</f>
        <v>0</v>
      </c>
      <c r="M59" s="273">
        <f>[1]FINAL!N67</f>
        <v>0</v>
      </c>
      <c r="N59" s="273">
        <f>[1]FINAL!O67</f>
        <v>0</v>
      </c>
      <c r="O59" s="273">
        <f>[1]FINAL!P67</f>
        <v>0</v>
      </c>
      <c r="P59" s="273">
        <f>[1]FINAL!Q67</f>
        <v>0</v>
      </c>
      <c r="Q59" s="273">
        <f>[1]FINAL!R67</f>
        <v>0</v>
      </c>
      <c r="R59" s="273">
        <f>[1]FINAL!S67</f>
        <v>0</v>
      </c>
      <c r="S59" s="273">
        <f>[1]FINAL!T67</f>
        <v>0</v>
      </c>
      <c r="T59" s="273">
        <f>[1]FINAL!U67</f>
        <v>0</v>
      </c>
      <c r="U59" s="273">
        <f>[1]FINAL!V67</f>
        <v>0</v>
      </c>
      <c r="V59" s="273">
        <f>[1]FINAL!W67</f>
        <v>0</v>
      </c>
      <c r="W59" s="273">
        <f>[1]FINAL!X67</f>
        <v>0</v>
      </c>
      <c r="X59" s="273">
        <f>[1]FINAL!Y67</f>
        <v>0</v>
      </c>
      <c r="Y59" s="273">
        <f>[1]FINAL!Z67</f>
        <v>0</v>
      </c>
      <c r="Z59" s="273">
        <f>[1]FINAL!AA67</f>
        <v>0</v>
      </c>
      <c r="AA59" s="273">
        <f>[1]FINAL!AB67</f>
        <v>0</v>
      </c>
      <c r="AB59" s="273">
        <f>[1]FINAL!AC67</f>
        <v>0</v>
      </c>
      <c r="AC59" s="273">
        <f>[1]FINAL!AD67</f>
        <v>0</v>
      </c>
      <c r="AD59" s="273">
        <f>[1]FINAL!AE67</f>
        <v>0</v>
      </c>
      <c r="AE59" s="273">
        <f>[1]FINAL!AF67</f>
        <v>0</v>
      </c>
      <c r="AF59" s="273">
        <f>[1]FINAL!AG67</f>
        <v>0</v>
      </c>
      <c r="AG59" s="273">
        <f>[1]FINAL!AH67</f>
        <v>0</v>
      </c>
      <c r="AH59" s="273">
        <f>[1]FINAL!AI67</f>
        <v>0</v>
      </c>
      <c r="AI59" s="273">
        <f>[1]FINAL!AJ67</f>
        <v>0</v>
      </c>
      <c r="AJ59" s="273">
        <f>[1]FINAL!AK67</f>
        <v>0</v>
      </c>
      <c r="AK59" s="273">
        <f>[1]FINAL!AL67</f>
        <v>0</v>
      </c>
      <c r="AL59" s="273">
        <f>[1]FINAL!AM67</f>
        <v>0</v>
      </c>
      <c r="AM59" s="273">
        <f>[1]FINAL!AN67</f>
        <v>0</v>
      </c>
      <c r="AN59" s="273">
        <f>[1]FINAL!AO67</f>
        <v>0</v>
      </c>
      <c r="AO59" s="273">
        <f>[1]FINAL!AP67</f>
        <v>0</v>
      </c>
      <c r="AP59" s="273">
        <f>[1]FINAL!AQ67</f>
        <v>0</v>
      </c>
      <c r="AQ59" s="273">
        <f>[1]FINAL!AR67</f>
        <v>0</v>
      </c>
      <c r="AR59" s="273">
        <f>[1]FINAL!AS67</f>
        <v>0</v>
      </c>
      <c r="AS59" s="273">
        <f>[1]FINAL!AT67</f>
        <v>0</v>
      </c>
      <c r="AT59" s="273">
        <f>[1]FINAL!AU67</f>
        <v>0</v>
      </c>
      <c r="AU59" s="273">
        <f>[1]FINAL!AV67</f>
        <v>0</v>
      </c>
      <c r="AV59" s="273">
        <f>[1]FINAL!AW67</f>
        <v>0</v>
      </c>
      <c r="AW59" s="273">
        <f>[1]FINAL!AX67</f>
        <v>0</v>
      </c>
      <c r="AX59" s="273">
        <f>[1]FINAL!AY67</f>
        <v>0</v>
      </c>
      <c r="AY59" s="273">
        <f>[1]FINAL!AZ67</f>
        <v>0</v>
      </c>
      <c r="AZ59" s="273">
        <f>[1]FINAL!BA67</f>
        <v>0</v>
      </c>
      <c r="BA59" s="273">
        <f>[1]FINAL!BB67</f>
        <v>0</v>
      </c>
      <c r="BB59" s="273">
        <f>[1]FINAL!BC67</f>
        <v>0</v>
      </c>
      <c r="BC59" s="273">
        <f>[1]FINAL!BD67</f>
        <v>0</v>
      </c>
      <c r="BD59" s="273">
        <f>[1]FINAL!BE67</f>
        <v>0</v>
      </c>
      <c r="BE59" s="273">
        <f>[1]FINAL!BF67</f>
        <v>0</v>
      </c>
      <c r="BF59" s="273">
        <f>[1]FINAL!BG67</f>
        <v>0</v>
      </c>
      <c r="BG59" s="273">
        <f>[1]FINAL!BH67</f>
        <v>0</v>
      </c>
      <c r="BH59" s="273">
        <f>[1]FINAL!BI67</f>
        <v>0</v>
      </c>
      <c r="BI59" s="273">
        <f>[1]FINAL!BJ67</f>
        <v>0</v>
      </c>
      <c r="BJ59" s="273">
        <f>[1]FINAL!BK67</f>
        <v>0</v>
      </c>
      <c r="BK59" s="273">
        <f>[1]FINAL!BL67</f>
        <v>0</v>
      </c>
      <c r="BL59" s="273">
        <f>[1]FINAL!BM67</f>
        <v>0</v>
      </c>
      <c r="BM59" s="273">
        <f>[1]FINAL!BN67</f>
        <v>0</v>
      </c>
      <c r="BN59" s="273">
        <f>[1]FINAL!BO67</f>
        <v>0</v>
      </c>
      <c r="BO59" s="273">
        <f>[1]FINAL!BP67</f>
        <v>0</v>
      </c>
      <c r="BP59" s="273">
        <f>[1]FINAL!BQ67</f>
        <v>0</v>
      </c>
      <c r="BQ59" s="273">
        <f>[1]FINAL!BR67</f>
        <v>0</v>
      </c>
      <c r="BR59" s="273">
        <f>[1]FINAL!BS67</f>
        <v>0</v>
      </c>
      <c r="BS59" s="273">
        <f>[1]FINAL!BT67</f>
        <v>0</v>
      </c>
      <c r="BT59" s="273">
        <f>[1]FINAL!BU67</f>
        <v>0</v>
      </c>
      <c r="BU59" s="273">
        <f>[1]FINAL!BV67</f>
        <v>0</v>
      </c>
      <c r="BV59" s="273">
        <f>[1]FINAL!BW67</f>
        <v>0</v>
      </c>
      <c r="BW59" s="273">
        <f>[1]FINAL!BX67</f>
        <v>0</v>
      </c>
      <c r="BX59" s="273">
        <f>[1]FINAL!BY67</f>
        <v>0</v>
      </c>
      <c r="BY59" s="273">
        <f>[1]FINAL!BZ67</f>
        <v>0</v>
      </c>
      <c r="BZ59" s="273">
        <f>[1]FINAL!CA67</f>
        <v>0</v>
      </c>
      <c r="CA59" s="273">
        <f>[1]FINAL!CB67</f>
        <v>0</v>
      </c>
      <c r="CB59" s="273">
        <f>[1]FINAL!CC67</f>
        <v>0</v>
      </c>
      <c r="CC59" s="273">
        <f>[1]FINAL!CD67</f>
        <v>0</v>
      </c>
      <c r="CD59" s="273">
        <f>[1]FINAL!CE67</f>
        <v>0</v>
      </c>
      <c r="CE59" s="273">
        <f>[1]FINAL!CF67</f>
        <v>0</v>
      </c>
      <c r="CF59" s="273">
        <f>[1]FINAL!CG67</f>
        <v>0.11281106197984467</v>
      </c>
      <c r="CG59" s="273">
        <f>[1]FINAL!CH67</f>
        <v>0</v>
      </c>
      <c r="CH59" s="273">
        <f>[1]FINAL!CI67</f>
        <v>0</v>
      </c>
      <c r="CI59" s="273">
        <f>[1]FINAL!CJ67</f>
        <v>0</v>
      </c>
      <c r="CJ59" s="273">
        <f>[1]FINAL!CK67</f>
        <v>0</v>
      </c>
      <c r="CK59" s="273">
        <f>[1]FINAL!CL67</f>
        <v>0</v>
      </c>
      <c r="CL59" s="273">
        <f>[1]FINAL!CM67</f>
        <v>0</v>
      </c>
      <c r="CM59" s="273">
        <f>[1]FINAL!CN67</f>
        <v>0</v>
      </c>
      <c r="CN59" s="273">
        <f>[1]FINAL!CO67</f>
        <v>0</v>
      </c>
      <c r="CO59" s="273">
        <f>[1]FINAL!CP67</f>
        <v>0</v>
      </c>
      <c r="CP59" s="273">
        <f>[1]FINAL!CQ67</f>
        <v>0</v>
      </c>
      <c r="CQ59" s="273">
        <f>[1]FINAL!CR67</f>
        <v>0</v>
      </c>
      <c r="CR59" s="273">
        <f>[1]FINAL!CS67</f>
        <v>0</v>
      </c>
      <c r="CS59" s="273">
        <f>[1]FINAL!CT67</f>
        <v>0</v>
      </c>
      <c r="CT59" s="273">
        <f>[1]FINAL!CU67</f>
        <v>0</v>
      </c>
      <c r="CU59" s="273">
        <f>[1]FINAL!CV67</f>
        <v>0</v>
      </c>
      <c r="CV59" s="273">
        <f>[1]FINAL!CW67</f>
        <v>0</v>
      </c>
      <c r="CW59" s="273">
        <f>[1]FINAL!CX67</f>
        <v>0</v>
      </c>
      <c r="CX59" s="273">
        <f>[1]FINAL!CY67</f>
        <v>0</v>
      </c>
      <c r="CY59" s="273">
        <f>[1]FINAL!CZ67</f>
        <v>0</v>
      </c>
      <c r="CZ59" s="273">
        <f>[1]FINAL!DA67</f>
        <v>0</v>
      </c>
      <c r="DA59" s="273">
        <f>[1]FINAL!DB67</f>
        <v>0</v>
      </c>
      <c r="DB59" s="273">
        <f>[1]FINAL!DC67</f>
        <v>0</v>
      </c>
      <c r="DC59" s="88"/>
    </row>
    <row r="60" spans="1:107" x14ac:dyDescent="0.35">
      <c r="A60" s="27" t="s">
        <v>841</v>
      </c>
      <c r="B60" s="15" t="s">
        <v>140</v>
      </c>
      <c r="C60" s="273">
        <f>[1]FINAL!D68</f>
        <v>0</v>
      </c>
      <c r="D60" s="273">
        <f>[1]FINAL!E68</f>
        <v>0</v>
      </c>
      <c r="E60" s="273">
        <f>[1]FINAL!F68</f>
        <v>0</v>
      </c>
      <c r="F60" s="273">
        <f>[1]FINAL!G68</f>
        <v>0</v>
      </c>
      <c r="G60" s="273">
        <f>[1]FINAL!H68</f>
        <v>0</v>
      </c>
      <c r="H60" s="273">
        <f>[1]FINAL!I68</f>
        <v>0</v>
      </c>
      <c r="I60" s="273">
        <f>[1]FINAL!J68</f>
        <v>0</v>
      </c>
      <c r="J60" s="273">
        <f>[1]FINAL!K68</f>
        <v>0</v>
      </c>
      <c r="K60" s="273">
        <f>[1]FINAL!L68</f>
        <v>0</v>
      </c>
      <c r="L60" s="273">
        <f>[1]FINAL!M68</f>
        <v>0</v>
      </c>
      <c r="M60" s="273">
        <f>[1]FINAL!N68</f>
        <v>0</v>
      </c>
      <c r="N60" s="273">
        <f>[1]FINAL!O68</f>
        <v>0</v>
      </c>
      <c r="O60" s="273">
        <f>[1]FINAL!P68</f>
        <v>0</v>
      </c>
      <c r="P60" s="273">
        <f>[1]FINAL!Q68</f>
        <v>0</v>
      </c>
      <c r="Q60" s="273">
        <f>[1]FINAL!R68</f>
        <v>0</v>
      </c>
      <c r="R60" s="273">
        <f>[1]FINAL!S68</f>
        <v>0</v>
      </c>
      <c r="S60" s="273">
        <f>[1]FINAL!T68</f>
        <v>0</v>
      </c>
      <c r="T60" s="273">
        <f>[1]FINAL!U68</f>
        <v>0</v>
      </c>
      <c r="U60" s="273">
        <f>[1]FINAL!V68</f>
        <v>0</v>
      </c>
      <c r="V60" s="273">
        <f>[1]FINAL!W68</f>
        <v>0</v>
      </c>
      <c r="W60" s="273">
        <f>[1]FINAL!X68</f>
        <v>0</v>
      </c>
      <c r="X60" s="273">
        <f>[1]FINAL!Y68</f>
        <v>0</v>
      </c>
      <c r="Y60" s="273">
        <f>[1]FINAL!Z68</f>
        <v>0</v>
      </c>
      <c r="Z60" s="273">
        <f>[1]FINAL!AA68</f>
        <v>0</v>
      </c>
      <c r="AA60" s="273">
        <f>[1]FINAL!AB68</f>
        <v>0</v>
      </c>
      <c r="AB60" s="273">
        <f>[1]FINAL!AC68</f>
        <v>0</v>
      </c>
      <c r="AC60" s="273">
        <f>[1]FINAL!AD68</f>
        <v>0</v>
      </c>
      <c r="AD60" s="273">
        <f>[1]FINAL!AE68</f>
        <v>0</v>
      </c>
      <c r="AE60" s="273">
        <f>[1]FINAL!AF68</f>
        <v>0</v>
      </c>
      <c r="AF60" s="273">
        <f>[1]FINAL!AG68</f>
        <v>0</v>
      </c>
      <c r="AG60" s="273">
        <f>[1]FINAL!AH68</f>
        <v>0</v>
      </c>
      <c r="AH60" s="273">
        <f>[1]FINAL!AI68</f>
        <v>0</v>
      </c>
      <c r="AI60" s="273">
        <f>[1]FINAL!AJ68</f>
        <v>0</v>
      </c>
      <c r="AJ60" s="273">
        <f>[1]FINAL!AK68</f>
        <v>0</v>
      </c>
      <c r="AK60" s="273">
        <f>[1]FINAL!AL68</f>
        <v>0</v>
      </c>
      <c r="AL60" s="273">
        <f>[1]FINAL!AM68</f>
        <v>0</v>
      </c>
      <c r="AM60" s="273">
        <f>[1]FINAL!AN68</f>
        <v>0</v>
      </c>
      <c r="AN60" s="273">
        <f>[1]FINAL!AO68</f>
        <v>0</v>
      </c>
      <c r="AO60" s="273">
        <f>[1]FINAL!AP68</f>
        <v>0</v>
      </c>
      <c r="AP60" s="273">
        <f>[1]FINAL!AQ68</f>
        <v>0</v>
      </c>
      <c r="AQ60" s="273">
        <f>[1]FINAL!AR68</f>
        <v>0</v>
      </c>
      <c r="AR60" s="273">
        <f>[1]FINAL!AS68</f>
        <v>0</v>
      </c>
      <c r="AS60" s="273">
        <f>[1]FINAL!AT68</f>
        <v>0</v>
      </c>
      <c r="AT60" s="273">
        <f>[1]FINAL!AU68</f>
        <v>0</v>
      </c>
      <c r="AU60" s="273">
        <f>[1]FINAL!AV68</f>
        <v>0</v>
      </c>
      <c r="AV60" s="273">
        <f>[1]FINAL!AW68</f>
        <v>0</v>
      </c>
      <c r="AW60" s="273">
        <f>[1]FINAL!AX68</f>
        <v>0</v>
      </c>
      <c r="AX60" s="273">
        <f>[1]FINAL!AY68</f>
        <v>0</v>
      </c>
      <c r="AY60" s="273">
        <f>[1]FINAL!AZ68</f>
        <v>0</v>
      </c>
      <c r="AZ60" s="273">
        <f>[1]FINAL!BA68</f>
        <v>0</v>
      </c>
      <c r="BA60" s="273">
        <f>[1]FINAL!BB68</f>
        <v>0</v>
      </c>
      <c r="BB60" s="273">
        <f>[1]FINAL!BC68</f>
        <v>0</v>
      </c>
      <c r="BC60" s="273">
        <f>[1]FINAL!BD68</f>
        <v>0</v>
      </c>
      <c r="BD60" s="273">
        <f>[1]FINAL!BE68</f>
        <v>0</v>
      </c>
      <c r="BE60" s="273">
        <f>[1]FINAL!BF68</f>
        <v>0</v>
      </c>
      <c r="BF60" s="273">
        <f>[1]FINAL!BG68</f>
        <v>0</v>
      </c>
      <c r="BG60" s="273">
        <f>[1]FINAL!BH68</f>
        <v>0</v>
      </c>
      <c r="BH60" s="273">
        <f>[1]FINAL!BI68</f>
        <v>0</v>
      </c>
      <c r="BI60" s="273">
        <f>[1]FINAL!BJ68</f>
        <v>0</v>
      </c>
      <c r="BJ60" s="273">
        <f>[1]FINAL!BK68</f>
        <v>0</v>
      </c>
      <c r="BK60" s="273">
        <f>[1]FINAL!BL68</f>
        <v>0</v>
      </c>
      <c r="BL60" s="273">
        <f>[1]FINAL!BM68</f>
        <v>0</v>
      </c>
      <c r="BM60" s="273">
        <f>[1]FINAL!BN68</f>
        <v>0</v>
      </c>
      <c r="BN60" s="273">
        <f>[1]FINAL!BO68</f>
        <v>0</v>
      </c>
      <c r="BO60" s="273">
        <f>[1]FINAL!BP68</f>
        <v>0</v>
      </c>
      <c r="BP60" s="273">
        <f>[1]FINAL!BQ68</f>
        <v>0</v>
      </c>
      <c r="BQ60" s="273">
        <f>[1]FINAL!BR68</f>
        <v>0</v>
      </c>
      <c r="BR60" s="273">
        <f>[1]FINAL!BS68</f>
        <v>0</v>
      </c>
      <c r="BS60" s="273">
        <f>[1]FINAL!BT68</f>
        <v>0</v>
      </c>
      <c r="BT60" s="273">
        <f>[1]FINAL!BU68</f>
        <v>0</v>
      </c>
      <c r="BU60" s="273">
        <f>[1]FINAL!BV68</f>
        <v>0</v>
      </c>
      <c r="BV60" s="273">
        <f>[1]FINAL!BW68</f>
        <v>0</v>
      </c>
      <c r="BW60" s="273">
        <f>[1]FINAL!BX68</f>
        <v>0</v>
      </c>
      <c r="BX60" s="273">
        <f>[1]FINAL!BY68</f>
        <v>0</v>
      </c>
      <c r="BY60" s="273">
        <f>[1]FINAL!BZ68</f>
        <v>0</v>
      </c>
      <c r="BZ60" s="273">
        <f>[1]FINAL!CA68</f>
        <v>0</v>
      </c>
      <c r="CA60" s="273">
        <f>[1]FINAL!CB68</f>
        <v>0</v>
      </c>
      <c r="CB60" s="273">
        <f>[1]FINAL!CC68</f>
        <v>0</v>
      </c>
      <c r="CC60" s="273">
        <f>[1]FINAL!CD68</f>
        <v>0</v>
      </c>
      <c r="CD60" s="273">
        <f>[1]FINAL!CE68</f>
        <v>0</v>
      </c>
      <c r="CE60" s="273">
        <f>[1]FINAL!CF68</f>
        <v>0</v>
      </c>
      <c r="CF60" s="273">
        <f>[1]FINAL!CG68</f>
        <v>3.535918369945215E-3</v>
      </c>
      <c r="CG60" s="273">
        <f>[1]FINAL!CH68</f>
        <v>0</v>
      </c>
      <c r="CH60" s="273">
        <f>[1]FINAL!CI68</f>
        <v>0</v>
      </c>
      <c r="CI60" s="273">
        <f>[1]FINAL!CJ68</f>
        <v>0</v>
      </c>
      <c r="CJ60" s="273">
        <f>[1]FINAL!CK68</f>
        <v>0</v>
      </c>
      <c r="CK60" s="273">
        <f>[1]FINAL!CL68</f>
        <v>0</v>
      </c>
      <c r="CL60" s="273">
        <f>[1]FINAL!CM68</f>
        <v>0</v>
      </c>
      <c r="CM60" s="273">
        <f>[1]FINAL!CN68</f>
        <v>0</v>
      </c>
      <c r="CN60" s="273">
        <f>[1]FINAL!CO68</f>
        <v>0</v>
      </c>
      <c r="CO60" s="273">
        <f>[1]FINAL!CP68</f>
        <v>0</v>
      </c>
      <c r="CP60" s="273">
        <f>[1]FINAL!CQ68</f>
        <v>0</v>
      </c>
      <c r="CQ60" s="273">
        <f>[1]FINAL!CR68</f>
        <v>0</v>
      </c>
      <c r="CR60" s="273">
        <f>[1]FINAL!CS68</f>
        <v>0</v>
      </c>
      <c r="CS60" s="273">
        <f>[1]FINAL!CT68</f>
        <v>0</v>
      </c>
      <c r="CT60" s="273">
        <f>[1]FINAL!CU68</f>
        <v>0</v>
      </c>
      <c r="CU60" s="273">
        <f>[1]FINAL!CV68</f>
        <v>0</v>
      </c>
      <c r="CV60" s="273">
        <f>[1]FINAL!CW68</f>
        <v>0</v>
      </c>
      <c r="CW60" s="273">
        <f>[1]FINAL!CX68</f>
        <v>0</v>
      </c>
      <c r="CX60" s="273">
        <f>[1]FINAL!CY68</f>
        <v>0</v>
      </c>
      <c r="CY60" s="273">
        <f>[1]FINAL!CZ68</f>
        <v>0</v>
      </c>
      <c r="CZ60" s="273">
        <f>[1]FINAL!DA68</f>
        <v>0</v>
      </c>
      <c r="DA60" s="273">
        <f>[1]FINAL!DB68</f>
        <v>0</v>
      </c>
      <c r="DB60" s="273">
        <f>[1]FINAL!DC68</f>
        <v>0</v>
      </c>
      <c r="DC60" s="88"/>
    </row>
    <row r="61" spans="1:107" x14ac:dyDescent="0.35">
      <c r="A61" s="27" t="s">
        <v>842</v>
      </c>
      <c r="B61" s="15" t="s">
        <v>143</v>
      </c>
      <c r="C61" s="273">
        <f>[1]FINAL!D69</f>
        <v>0</v>
      </c>
      <c r="D61" s="273">
        <f>[1]FINAL!E69</f>
        <v>0</v>
      </c>
      <c r="E61" s="273">
        <f>[1]FINAL!F69</f>
        <v>0</v>
      </c>
      <c r="F61" s="273">
        <f>[1]FINAL!G69</f>
        <v>0</v>
      </c>
      <c r="G61" s="273">
        <f>[1]FINAL!H69</f>
        <v>0</v>
      </c>
      <c r="H61" s="273">
        <f>[1]FINAL!I69</f>
        <v>0</v>
      </c>
      <c r="I61" s="273">
        <f>[1]FINAL!J69</f>
        <v>0</v>
      </c>
      <c r="J61" s="273">
        <f>[1]FINAL!K69</f>
        <v>0</v>
      </c>
      <c r="K61" s="273">
        <f>[1]FINAL!L69</f>
        <v>0</v>
      </c>
      <c r="L61" s="273">
        <f>[1]FINAL!M69</f>
        <v>0</v>
      </c>
      <c r="M61" s="273">
        <f>[1]FINAL!N69</f>
        <v>0</v>
      </c>
      <c r="N61" s="273">
        <f>[1]FINAL!O69</f>
        <v>0</v>
      </c>
      <c r="O61" s="273">
        <f>[1]FINAL!P69</f>
        <v>0</v>
      </c>
      <c r="P61" s="273">
        <f>[1]FINAL!Q69</f>
        <v>0</v>
      </c>
      <c r="Q61" s="273">
        <f>[1]FINAL!R69</f>
        <v>0</v>
      </c>
      <c r="R61" s="273">
        <f>[1]FINAL!S69</f>
        <v>0</v>
      </c>
      <c r="S61" s="273">
        <f>[1]FINAL!T69</f>
        <v>0</v>
      </c>
      <c r="T61" s="273">
        <f>[1]FINAL!U69</f>
        <v>0</v>
      </c>
      <c r="U61" s="273">
        <f>[1]FINAL!V69</f>
        <v>0</v>
      </c>
      <c r="V61" s="273">
        <f>[1]FINAL!W69</f>
        <v>0</v>
      </c>
      <c r="W61" s="273">
        <f>[1]FINAL!X69</f>
        <v>0</v>
      </c>
      <c r="X61" s="273">
        <f>[1]FINAL!Y69</f>
        <v>0</v>
      </c>
      <c r="Y61" s="273">
        <f>[1]FINAL!Z69</f>
        <v>0</v>
      </c>
      <c r="Z61" s="273">
        <f>[1]FINAL!AA69</f>
        <v>0</v>
      </c>
      <c r="AA61" s="273">
        <f>[1]FINAL!AB69</f>
        <v>0</v>
      </c>
      <c r="AB61" s="273">
        <f>[1]FINAL!AC69</f>
        <v>0</v>
      </c>
      <c r="AC61" s="273">
        <f>[1]FINAL!AD69</f>
        <v>0</v>
      </c>
      <c r="AD61" s="273">
        <f>[1]FINAL!AE69</f>
        <v>0</v>
      </c>
      <c r="AE61" s="273">
        <f>[1]FINAL!AF69</f>
        <v>0</v>
      </c>
      <c r="AF61" s="273">
        <f>[1]FINAL!AG69</f>
        <v>0</v>
      </c>
      <c r="AG61" s="273">
        <f>[1]FINAL!AH69</f>
        <v>0</v>
      </c>
      <c r="AH61" s="273">
        <f>[1]FINAL!AI69</f>
        <v>0</v>
      </c>
      <c r="AI61" s="273">
        <f>[1]FINAL!AJ69</f>
        <v>0</v>
      </c>
      <c r="AJ61" s="273">
        <f>[1]FINAL!AK69</f>
        <v>0</v>
      </c>
      <c r="AK61" s="273">
        <f>[1]FINAL!AL69</f>
        <v>0</v>
      </c>
      <c r="AL61" s="273">
        <f>[1]FINAL!AM69</f>
        <v>0</v>
      </c>
      <c r="AM61" s="273">
        <f>[1]FINAL!AN69</f>
        <v>0</v>
      </c>
      <c r="AN61" s="273">
        <f>[1]FINAL!AO69</f>
        <v>0</v>
      </c>
      <c r="AO61" s="273">
        <f>[1]FINAL!AP69</f>
        <v>1.0546785563168527E-3</v>
      </c>
      <c r="AP61" s="273">
        <f>[1]FINAL!AQ69</f>
        <v>8.0549617063403918E-4</v>
      </c>
      <c r="AQ61" s="273">
        <f>[1]FINAL!AR69</f>
        <v>0</v>
      </c>
      <c r="AR61" s="273">
        <f>[1]FINAL!AS69</f>
        <v>0</v>
      </c>
      <c r="AS61" s="273">
        <f>[1]FINAL!AT69</f>
        <v>0</v>
      </c>
      <c r="AT61" s="273">
        <f>[1]FINAL!AU69</f>
        <v>0</v>
      </c>
      <c r="AU61" s="273">
        <f>[1]FINAL!AV69</f>
        <v>0</v>
      </c>
      <c r="AV61" s="273">
        <f>[1]FINAL!AW69</f>
        <v>0</v>
      </c>
      <c r="AW61" s="273">
        <f>[1]FINAL!AX69</f>
        <v>0</v>
      </c>
      <c r="AX61" s="273">
        <f>[1]FINAL!AY69</f>
        <v>0</v>
      </c>
      <c r="AY61" s="273">
        <f>[1]FINAL!AZ69</f>
        <v>0</v>
      </c>
      <c r="AZ61" s="273">
        <f>[1]FINAL!BA69</f>
        <v>0</v>
      </c>
      <c r="BA61" s="273">
        <f>[1]FINAL!BB69</f>
        <v>0</v>
      </c>
      <c r="BB61" s="273">
        <f>[1]FINAL!BC69</f>
        <v>0</v>
      </c>
      <c r="BC61" s="273">
        <f>[1]FINAL!BD69</f>
        <v>0.34267781048878554</v>
      </c>
      <c r="BD61" s="273">
        <f>[1]FINAL!BE69</f>
        <v>0</v>
      </c>
      <c r="BE61" s="273">
        <f>[1]FINAL!BF69</f>
        <v>0</v>
      </c>
      <c r="BF61" s="273">
        <f>[1]FINAL!BG69</f>
        <v>0</v>
      </c>
      <c r="BG61" s="273">
        <f>[1]FINAL!BH69</f>
        <v>0</v>
      </c>
      <c r="BH61" s="273">
        <f>[1]FINAL!BI69</f>
        <v>0</v>
      </c>
      <c r="BI61" s="273">
        <f>[1]FINAL!BJ69</f>
        <v>0</v>
      </c>
      <c r="BJ61" s="273">
        <f>[1]FINAL!BK69</f>
        <v>0</v>
      </c>
      <c r="BK61" s="273">
        <f>[1]FINAL!BL69</f>
        <v>0</v>
      </c>
      <c r="BL61" s="273">
        <f>[1]FINAL!BM69</f>
        <v>0</v>
      </c>
      <c r="BM61" s="273">
        <f>[1]FINAL!BN69</f>
        <v>0</v>
      </c>
      <c r="BN61" s="273">
        <f>[1]FINAL!BO69</f>
        <v>0</v>
      </c>
      <c r="BO61" s="273">
        <f>[1]FINAL!BP69</f>
        <v>0</v>
      </c>
      <c r="BP61" s="273">
        <f>[1]FINAL!BQ69</f>
        <v>0.12879567168504871</v>
      </c>
      <c r="BQ61" s="273">
        <f>[1]FINAL!BR69</f>
        <v>0</v>
      </c>
      <c r="BR61" s="273">
        <f>[1]FINAL!BS69</f>
        <v>0</v>
      </c>
      <c r="BS61" s="273">
        <f>[1]FINAL!BT69</f>
        <v>4.6708839600877687E-4</v>
      </c>
      <c r="BT61" s="273">
        <f>[1]FINAL!BU69</f>
        <v>0</v>
      </c>
      <c r="BU61" s="273">
        <f>[1]FINAL!BV69</f>
        <v>0</v>
      </c>
      <c r="BV61" s="273">
        <f>[1]FINAL!BW69</f>
        <v>1.1010274638372491E-2</v>
      </c>
      <c r="BW61" s="273">
        <f>[1]FINAL!BX69</f>
        <v>0</v>
      </c>
      <c r="BX61" s="273">
        <f>[1]FINAL!BY69</f>
        <v>0</v>
      </c>
      <c r="BY61" s="273">
        <f>[1]FINAL!BZ69</f>
        <v>0</v>
      </c>
      <c r="BZ61" s="273">
        <f>[1]FINAL!CA69</f>
        <v>0</v>
      </c>
      <c r="CA61" s="273">
        <f>[1]FINAL!CB69</f>
        <v>1.1212899410154305E-2</v>
      </c>
      <c r="CB61" s="273">
        <f>[1]FINAL!CC69</f>
        <v>2.252834982817141E-3</v>
      </c>
      <c r="CC61" s="273">
        <f>[1]FINAL!CD69</f>
        <v>1.6800346938526402E-3</v>
      </c>
      <c r="CD61" s="273">
        <f>[1]FINAL!CE69</f>
        <v>0</v>
      </c>
      <c r="CE61" s="273">
        <f>[1]FINAL!CF69</f>
        <v>0</v>
      </c>
      <c r="CF61" s="273">
        <f>[1]FINAL!CG69</f>
        <v>1.3944328467121601E-2</v>
      </c>
      <c r="CG61" s="273">
        <f>[1]FINAL!CH69</f>
        <v>0</v>
      </c>
      <c r="CH61" s="273">
        <f>[1]FINAL!CI69</f>
        <v>7.7861521641263941E-3</v>
      </c>
      <c r="CI61" s="273">
        <f>[1]FINAL!CJ69</f>
        <v>0</v>
      </c>
      <c r="CJ61" s="273">
        <f>[1]FINAL!CK69</f>
        <v>0</v>
      </c>
      <c r="CK61" s="273">
        <f>[1]FINAL!CL69</f>
        <v>0</v>
      </c>
      <c r="CL61" s="273">
        <f>[1]FINAL!CM69</f>
        <v>1.5949200940749697E-2</v>
      </c>
      <c r="CM61" s="273">
        <f>[1]FINAL!CN69</f>
        <v>0</v>
      </c>
      <c r="CN61" s="273">
        <f>[1]FINAL!CO69</f>
        <v>0</v>
      </c>
      <c r="CO61" s="273">
        <f>[1]FINAL!CP69</f>
        <v>0</v>
      </c>
      <c r="CP61" s="273">
        <f>[1]FINAL!CQ69</f>
        <v>0</v>
      </c>
      <c r="CQ61" s="273">
        <f>[1]FINAL!CR69</f>
        <v>0</v>
      </c>
      <c r="CR61" s="273">
        <f>[1]FINAL!CS69</f>
        <v>0</v>
      </c>
      <c r="CS61" s="273">
        <f>[1]FINAL!CT69</f>
        <v>5.9315231577500432E-3</v>
      </c>
      <c r="CT61" s="273">
        <f>[1]FINAL!CU69</f>
        <v>5.3519408420765703E-3</v>
      </c>
      <c r="CU61" s="273">
        <f>[1]FINAL!CV69</f>
        <v>4.1997085289229878E-3</v>
      </c>
      <c r="CV61" s="273">
        <f>[1]FINAL!CW69</f>
        <v>6.27374075678315E-5</v>
      </c>
      <c r="CW61" s="273">
        <f>[1]FINAL!CX69</f>
        <v>0</v>
      </c>
      <c r="CX61" s="273">
        <f>[1]FINAL!CY69</f>
        <v>0</v>
      </c>
      <c r="CY61" s="273">
        <f>[1]FINAL!CZ69</f>
        <v>0</v>
      </c>
      <c r="CZ61" s="273">
        <f>[1]FINAL!DA69</f>
        <v>0</v>
      </c>
      <c r="DA61" s="273">
        <f>[1]FINAL!DB69</f>
        <v>0</v>
      </c>
      <c r="DB61" s="273">
        <f>[1]FINAL!DC69</f>
        <v>0</v>
      </c>
      <c r="DC61" s="88"/>
    </row>
    <row r="62" spans="1:107" x14ac:dyDescent="0.35">
      <c r="A62" s="27" t="s">
        <v>843</v>
      </c>
      <c r="B62" s="15" t="s">
        <v>148</v>
      </c>
      <c r="C62" s="273">
        <f>[1]FINAL!D70</f>
        <v>0</v>
      </c>
      <c r="D62" s="273">
        <f>[1]FINAL!E70</f>
        <v>0</v>
      </c>
      <c r="E62" s="273">
        <f>[1]FINAL!F70</f>
        <v>0</v>
      </c>
      <c r="F62" s="273">
        <f>[1]FINAL!G70</f>
        <v>0</v>
      </c>
      <c r="G62" s="273">
        <f>[1]FINAL!H70</f>
        <v>0</v>
      </c>
      <c r="H62" s="273">
        <f>[1]FINAL!I70</f>
        <v>0</v>
      </c>
      <c r="I62" s="273">
        <f>[1]FINAL!J70</f>
        <v>0</v>
      </c>
      <c r="J62" s="273">
        <f>[1]FINAL!K70</f>
        <v>0</v>
      </c>
      <c r="K62" s="273">
        <f>[1]FINAL!L70</f>
        <v>0</v>
      </c>
      <c r="L62" s="273">
        <f>[1]FINAL!M70</f>
        <v>0</v>
      </c>
      <c r="M62" s="273">
        <f>[1]FINAL!N70</f>
        <v>0</v>
      </c>
      <c r="N62" s="273">
        <f>[1]FINAL!O70</f>
        <v>0</v>
      </c>
      <c r="O62" s="273">
        <f>[1]FINAL!P70</f>
        <v>0</v>
      </c>
      <c r="P62" s="273">
        <f>[1]FINAL!Q70</f>
        <v>0</v>
      </c>
      <c r="Q62" s="273">
        <f>[1]FINAL!R70</f>
        <v>0</v>
      </c>
      <c r="R62" s="273">
        <f>[1]FINAL!S70</f>
        <v>0</v>
      </c>
      <c r="S62" s="273">
        <f>[1]FINAL!T70</f>
        <v>0</v>
      </c>
      <c r="T62" s="273">
        <f>[1]FINAL!U70</f>
        <v>0</v>
      </c>
      <c r="U62" s="273">
        <f>[1]FINAL!V70</f>
        <v>0</v>
      </c>
      <c r="V62" s="273">
        <f>[1]FINAL!W70</f>
        <v>0</v>
      </c>
      <c r="W62" s="273">
        <f>[1]FINAL!X70</f>
        <v>0</v>
      </c>
      <c r="X62" s="273">
        <f>[1]FINAL!Y70</f>
        <v>0</v>
      </c>
      <c r="Y62" s="273">
        <f>[1]FINAL!Z70</f>
        <v>0</v>
      </c>
      <c r="Z62" s="273">
        <f>[1]FINAL!AA70</f>
        <v>0</v>
      </c>
      <c r="AA62" s="273">
        <f>[1]FINAL!AB70</f>
        <v>0</v>
      </c>
      <c r="AB62" s="273">
        <f>[1]FINAL!AC70</f>
        <v>0</v>
      </c>
      <c r="AC62" s="273">
        <f>[1]FINAL!AD70</f>
        <v>0</v>
      </c>
      <c r="AD62" s="273">
        <f>[1]FINAL!AE70</f>
        <v>0</v>
      </c>
      <c r="AE62" s="273">
        <f>[1]FINAL!AF70</f>
        <v>0</v>
      </c>
      <c r="AF62" s="273">
        <f>[1]FINAL!AG70</f>
        <v>0</v>
      </c>
      <c r="AG62" s="273">
        <f>[1]FINAL!AH70</f>
        <v>0</v>
      </c>
      <c r="AH62" s="273">
        <f>[1]FINAL!AI70</f>
        <v>0</v>
      </c>
      <c r="AI62" s="273">
        <f>[1]FINAL!AJ70</f>
        <v>0</v>
      </c>
      <c r="AJ62" s="273">
        <f>[1]FINAL!AK70</f>
        <v>0</v>
      </c>
      <c r="AK62" s="273">
        <f>[1]FINAL!AL70</f>
        <v>0</v>
      </c>
      <c r="AL62" s="273">
        <f>[1]FINAL!AM70</f>
        <v>0</v>
      </c>
      <c r="AM62" s="273">
        <f>[1]FINAL!AN70</f>
        <v>0</v>
      </c>
      <c r="AN62" s="273">
        <f>[1]FINAL!AO70</f>
        <v>0</v>
      </c>
      <c r="AO62" s="273">
        <f>[1]FINAL!AP70</f>
        <v>3.6766882364942864E-3</v>
      </c>
      <c r="AP62" s="273">
        <f>[1]FINAL!AQ70</f>
        <v>0</v>
      </c>
      <c r="AQ62" s="273">
        <f>[1]FINAL!AR70</f>
        <v>5.1344493991656547E-3</v>
      </c>
      <c r="AR62" s="273">
        <f>[1]FINAL!AS70</f>
        <v>5.1344493991656538E-3</v>
      </c>
      <c r="AS62" s="273">
        <f>[1]FINAL!AT70</f>
        <v>3.6356806132013773E-2</v>
      </c>
      <c r="AT62" s="273">
        <f>[1]FINAL!AU70</f>
        <v>0</v>
      </c>
      <c r="AU62" s="273">
        <f>[1]FINAL!AV70</f>
        <v>3.9694690308652011E-2</v>
      </c>
      <c r="AV62" s="273">
        <f>[1]FINAL!AW70</f>
        <v>4.9515402473886815E-3</v>
      </c>
      <c r="AW62" s="273">
        <f>[1]FINAL!AX70</f>
        <v>4.2761577464926911E-2</v>
      </c>
      <c r="AX62" s="273">
        <f>[1]FINAL!AY70</f>
        <v>0</v>
      </c>
      <c r="AY62" s="273">
        <f>[1]FINAL!AZ70</f>
        <v>3.4621952156619592E-3</v>
      </c>
      <c r="AZ62" s="273">
        <f>[1]FINAL!BA70</f>
        <v>1.010396147657752E-2</v>
      </c>
      <c r="BA62" s="273">
        <f>[1]FINAL!BB70</f>
        <v>1.6776842748649035E-2</v>
      </c>
      <c r="BB62" s="273">
        <f>[1]FINAL!BC70</f>
        <v>0</v>
      </c>
      <c r="BC62" s="273">
        <f>[1]FINAL!BD70</f>
        <v>1.2900363156562364E-3</v>
      </c>
      <c r="BD62" s="273">
        <f>[1]FINAL!BE70</f>
        <v>9.1015406393966825E-2</v>
      </c>
      <c r="BE62" s="273">
        <f>[1]FINAL!BF70</f>
        <v>0.40681312396051206</v>
      </c>
      <c r="BF62" s="273">
        <f>[1]FINAL!BG70</f>
        <v>0</v>
      </c>
      <c r="BG62" s="273">
        <f>[1]FINAL!BH70</f>
        <v>4.6382675200119537E-2</v>
      </c>
      <c r="BH62" s="273">
        <f>[1]FINAL!BI70</f>
        <v>4.9546711713802276E-3</v>
      </c>
      <c r="BI62" s="273">
        <f>[1]FINAL!BJ70</f>
        <v>0</v>
      </c>
      <c r="BJ62" s="273">
        <f>[1]FINAL!BK70</f>
        <v>1.5436729656426198E-4</v>
      </c>
      <c r="BK62" s="273">
        <f>[1]FINAL!BL70</f>
        <v>2.1412573725568687E-3</v>
      </c>
      <c r="BL62" s="273">
        <f>[1]FINAL!BM70</f>
        <v>0</v>
      </c>
      <c r="BM62" s="273">
        <f>[1]FINAL!BN70</f>
        <v>4.6105227200356376E-4</v>
      </c>
      <c r="BN62" s="273">
        <f>[1]FINAL!BO70</f>
        <v>6.9444826303362954E-3</v>
      </c>
      <c r="BO62" s="273">
        <f>[1]FINAL!BP70</f>
        <v>1.2452958819988895E-2</v>
      </c>
      <c r="BP62" s="273">
        <f>[1]FINAL!BQ70</f>
        <v>0.16192176404486217</v>
      </c>
      <c r="BQ62" s="273">
        <f>[1]FINAL!BR70</f>
        <v>0</v>
      </c>
      <c r="BR62" s="273">
        <f>[1]FINAL!BS70</f>
        <v>0</v>
      </c>
      <c r="BS62" s="273">
        <f>[1]FINAL!BT70</f>
        <v>0</v>
      </c>
      <c r="BT62" s="273">
        <f>[1]FINAL!BU70</f>
        <v>0</v>
      </c>
      <c r="BU62" s="273">
        <f>[1]FINAL!BV70</f>
        <v>4.6575508934523231E-2</v>
      </c>
      <c r="BV62" s="273">
        <f>[1]FINAL!BW70</f>
        <v>1.7245081957986269E-2</v>
      </c>
      <c r="BW62" s="273">
        <f>[1]FINAL!BX70</f>
        <v>0</v>
      </c>
      <c r="BX62" s="273">
        <f>[1]FINAL!BY70</f>
        <v>0</v>
      </c>
      <c r="BY62" s="273">
        <f>[1]FINAL!BZ70</f>
        <v>1.6985838114490946E-5</v>
      </c>
      <c r="BZ62" s="273">
        <f>[1]FINAL!CA70</f>
        <v>6.6937683202335993E-3</v>
      </c>
      <c r="CA62" s="273">
        <f>[1]FINAL!CB70</f>
        <v>9.5102909536534507E-3</v>
      </c>
      <c r="CB62" s="273">
        <f>[1]FINAL!CC70</f>
        <v>9.7687117081457281E-4</v>
      </c>
      <c r="CC62" s="273">
        <f>[1]FINAL!CD70</f>
        <v>6.6864229862863809E-4</v>
      </c>
      <c r="CD62" s="273">
        <f>[1]FINAL!CE70</f>
        <v>0</v>
      </c>
      <c r="CE62" s="273">
        <f>[1]FINAL!CF70</f>
        <v>1.620835666614435E-3</v>
      </c>
      <c r="CF62" s="273">
        <f>[1]FINAL!CG70</f>
        <v>9.3627243374157752E-4</v>
      </c>
      <c r="CG62" s="273">
        <f>[1]FINAL!CH70</f>
        <v>6.6597006232847911E-3</v>
      </c>
      <c r="CH62" s="273">
        <f>[1]FINAL!CI70</f>
        <v>0</v>
      </c>
      <c r="CI62" s="273">
        <f>[1]FINAL!CJ70</f>
        <v>3.4873886644562664E-5</v>
      </c>
      <c r="CJ62" s="273">
        <f>[1]FINAL!CK70</f>
        <v>0</v>
      </c>
      <c r="CK62" s="273">
        <f>[1]FINAL!CL70</f>
        <v>0</v>
      </c>
      <c r="CL62" s="273">
        <f>[1]FINAL!CM70</f>
        <v>4.1861551850752489E-6</v>
      </c>
      <c r="CM62" s="273">
        <f>[1]FINAL!CN70</f>
        <v>0</v>
      </c>
      <c r="CN62" s="273">
        <f>[1]FINAL!CO70</f>
        <v>0</v>
      </c>
      <c r="CO62" s="273">
        <f>[1]FINAL!CP70</f>
        <v>0</v>
      </c>
      <c r="CP62" s="273">
        <f>[1]FINAL!CQ70</f>
        <v>1.9028707143604652E-3</v>
      </c>
      <c r="CQ62" s="273">
        <f>[1]FINAL!CR70</f>
        <v>2.7851590838808707E-3</v>
      </c>
      <c r="CR62" s="273">
        <f>[1]FINAL!CS70</f>
        <v>0</v>
      </c>
      <c r="CS62" s="273">
        <f>[1]FINAL!CT70</f>
        <v>1.4148199092884448E-4</v>
      </c>
      <c r="CT62" s="273">
        <f>[1]FINAL!CU70</f>
        <v>9.9789110658003725E-6</v>
      </c>
      <c r="CU62" s="273">
        <f>[1]FINAL!CV70</f>
        <v>4.359702695817229E-5</v>
      </c>
      <c r="CV62" s="273">
        <f>[1]FINAL!CW70</f>
        <v>1.4212811333199889E-4</v>
      </c>
      <c r="CW62" s="273">
        <f>[1]FINAL!CX70</f>
        <v>3.4254009260398921E-4</v>
      </c>
      <c r="CX62" s="273">
        <f>[1]FINAL!CY70</f>
        <v>2.984606503666823E-3</v>
      </c>
      <c r="CY62" s="273">
        <f>[1]FINAL!CZ70</f>
        <v>0</v>
      </c>
      <c r="CZ62" s="273">
        <f>[1]FINAL!DA70</f>
        <v>2.9239858111703913E-3</v>
      </c>
      <c r="DA62" s="273">
        <f>[1]FINAL!DB70</f>
        <v>0</v>
      </c>
      <c r="DB62" s="273">
        <f>[1]FINAL!DC70</f>
        <v>0</v>
      </c>
      <c r="DC62" s="88"/>
    </row>
    <row r="63" spans="1:107" x14ac:dyDescent="0.35">
      <c r="A63" s="27" t="s">
        <v>844</v>
      </c>
      <c r="B63" s="15" t="s">
        <v>498</v>
      </c>
      <c r="C63" s="273">
        <f>[1]FINAL!D71</f>
        <v>0</v>
      </c>
      <c r="D63" s="273">
        <f>[1]FINAL!E71</f>
        <v>0</v>
      </c>
      <c r="E63" s="273">
        <f>[1]FINAL!F71</f>
        <v>0</v>
      </c>
      <c r="F63" s="273">
        <f>[1]FINAL!G71</f>
        <v>0</v>
      </c>
      <c r="G63" s="273">
        <f>[1]FINAL!H71</f>
        <v>0</v>
      </c>
      <c r="H63" s="273">
        <f>[1]FINAL!I71</f>
        <v>0</v>
      </c>
      <c r="I63" s="273">
        <f>[1]FINAL!J71</f>
        <v>0</v>
      </c>
      <c r="J63" s="273">
        <f>[1]FINAL!K71</f>
        <v>0</v>
      </c>
      <c r="K63" s="273">
        <f>[1]FINAL!L71</f>
        <v>0</v>
      </c>
      <c r="L63" s="273">
        <f>[1]FINAL!M71</f>
        <v>0</v>
      </c>
      <c r="M63" s="273">
        <f>[1]FINAL!N71</f>
        <v>0</v>
      </c>
      <c r="N63" s="273">
        <f>[1]FINAL!O71</f>
        <v>0</v>
      </c>
      <c r="O63" s="273">
        <f>[1]FINAL!P71</f>
        <v>0</v>
      </c>
      <c r="P63" s="273">
        <f>[1]FINAL!Q71</f>
        <v>0</v>
      </c>
      <c r="Q63" s="273">
        <f>[1]FINAL!R71</f>
        <v>0</v>
      </c>
      <c r="R63" s="273">
        <f>[1]FINAL!S71</f>
        <v>0</v>
      </c>
      <c r="S63" s="273">
        <f>[1]FINAL!T71</f>
        <v>0</v>
      </c>
      <c r="T63" s="273">
        <f>[1]FINAL!U71</f>
        <v>0</v>
      </c>
      <c r="U63" s="273">
        <f>[1]FINAL!V71</f>
        <v>0</v>
      </c>
      <c r="V63" s="273">
        <f>[1]FINAL!W71</f>
        <v>0</v>
      </c>
      <c r="W63" s="273">
        <f>[1]FINAL!X71</f>
        <v>0</v>
      </c>
      <c r="X63" s="273">
        <f>[1]FINAL!Y71</f>
        <v>0</v>
      </c>
      <c r="Y63" s="273">
        <f>[1]FINAL!Z71</f>
        <v>0</v>
      </c>
      <c r="Z63" s="273">
        <f>[1]FINAL!AA71</f>
        <v>0</v>
      </c>
      <c r="AA63" s="273">
        <f>[1]FINAL!AB71</f>
        <v>0</v>
      </c>
      <c r="AB63" s="273">
        <f>[1]FINAL!AC71</f>
        <v>0</v>
      </c>
      <c r="AC63" s="273">
        <f>[1]FINAL!AD71</f>
        <v>0</v>
      </c>
      <c r="AD63" s="273">
        <f>[1]FINAL!AE71</f>
        <v>0</v>
      </c>
      <c r="AE63" s="273">
        <f>[1]FINAL!AF71</f>
        <v>0</v>
      </c>
      <c r="AF63" s="273">
        <f>[1]FINAL!AG71</f>
        <v>0</v>
      </c>
      <c r="AG63" s="273">
        <f>[1]FINAL!AH71</f>
        <v>0</v>
      </c>
      <c r="AH63" s="273">
        <f>[1]FINAL!AI71</f>
        <v>0</v>
      </c>
      <c r="AI63" s="273">
        <f>[1]FINAL!AJ71</f>
        <v>0</v>
      </c>
      <c r="AJ63" s="273">
        <f>[1]FINAL!AK71</f>
        <v>0</v>
      </c>
      <c r="AK63" s="273">
        <f>[1]FINAL!AL71</f>
        <v>0</v>
      </c>
      <c r="AL63" s="273">
        <f>[1]FINAL!AM71</f>
        <v>0</v>
      </c>
      <c r="AM63" s="273">
        <f>[1]FINAL!AN71</f>
        <v>0</v>
      </c>
      <c r="AN63" s="273">
        <f>[1]FINAL!AO71</f>
        <v>0</v>
      </c>
      <c r="AO63" s="273">
        <f>[1]FINAL!AP71</f>
        <v>5.8126786191039755E-4</v>
      </c>
      <c r="AP63" s="273">
        <f>[1]FINAL!AQ71</f>
        <v>6.8148378425990418E-4</v>
      </c>
      <c r="AQ63" s="273">
        <f>[1]FINAL!AR71</f>
        <v>5.1763478987898481E-4</v>
      </c>
      <c r="AR63" s="273">
        <f>[1]FINAL!AS71</f>
        <v>5.1763478987898481E-4</v>
      </c>
      <c r="AS63" s="273">
        <f>[1]FINAL!AT71</f>
        <v>1.9175860587504823E-4</v>
      </c>
      <c r="AT63" s="273">
        <f>[1]FINAL!AU71</f>
        <v>6.9301527382178055E-5</v>
      </c>
      <c r="AU63" s="273">
        <f>[1]FINAL!AV71</f>
        <v>1.7868319364864094E-4</v>
      </c>
      <c r="AV63" s="273">
        <f>[1]FINAL!AW71</f>
        <v>8.8954439632601037E-5</v>
      </c>
      <c r="AW63" s="273">
        <f>[1]FINAL!AX71</f>
        <v>7.0134030906926015E-5</v>
      </c>
      <c r="AX63" s="273">
        <f>[1]FINAL!AY71</f>
        <v>0</v>
      </c>
      <c r="AY63" s="273">
        <f>[1]FINAL!AZ71</f>
        <v>4.2875162807017096E-4</v>
      </c>
      <c r="AZ63" s="273">
        <f>[1]FINAL!BA71</f>
        <v>3.8541438789730905E-4</v>
      </c>
      <c r="BA63" s="273">
        <f>[1]FINAL!BB71</f>
        <v>3.5938295414861938E-4</v>
      </c>
      <c r="BB63" s="273">
        <f>[1]FINAL!BC71</f>
        <v>0</v>
      </c>
      <c r="BC63" s="273">
        <f>[1]FINAL!BD71</f>
        <v>2.4873461858239014E-4</v>
      </c>
      <c r="BD63" s="273">
        <f>[1]FINAL!BE71</f>
        <v>4.8852076902470502E-4</v>
      </c>
      <c r="BE63" s="273">
        <f>[1]FINAL!BF71</f>
        <v>3.0264504407337481E-3</v>
      </c>
      <c r="BF63" s="273">
        <f>[1]FINAL!BG71</f>
        <v>1.1250643210604411E-3</v>
      </c>
      <c r="BG63" s="273">
        <f>[1]FINAL!BH71</f>
        <v>8.3959144006415611E-4</v>
      </c>
      <c r="BH63" s="273">
        <f>[1]FINAL!BI71</f>
        <v>3.5754772788558058E-4</v>
      </c>
      <c r="BI63" s="273">
        <f>[1]FINAL!BJ71</f>
        <v>1.0069560857086141E-3</v>
      </c>
      <c r="BJ63" s="273">
        <f>[1]FINAL!BK71</f>
        <v>1.0044133169719723E-3</v>
      </c>
      <c r="BK63" s="273">
        <f>[1]FINAL!BL71</f>
        <v>1.195614816857049E-4</v>
      </c>
      <c r="BL63" s="273">
        <f>[1]FINAL!BM71</f>
        <v>4.4514271964769863E-4</v>
      </c>
      <c r="BM63" s="273">
        <f>[1]FINAL!BN71</f>
        <v>6.1621781021873028E-4</v>
      </c>
      <c r="BN63" s="273">
        <f>[1]FINAL!BO71</f>
        <v>2.8068313316266203E-3</v>
      </c>
      <c r="BO63" s="273">
        <f>[1]FINAL!BP71</f>
        <v>7.1185496385088951E-3</v>
      </c>
      <c r="BP63" s="273">
        <f>[1]FINAL!BQ71</f>
        <v>1.6792547159064342E-3</v>
      </c>
      <c r="BQ63" s="273">
        <f>[1]FINAL!BR71</f>
        <v>7.2005189335275666E-4</v>
      </c>
      <c r="BR63" s="273">
        <f>[1]FINAL!BS71</f>
        <v>1.2731053418679476E-4</v>
      </c>
      <c r="BS63" s="273">
        <f>[1]FINAL!BT71</f>
        <v>1.0212010367137063E-3</v>
      </c>
      <c r="BT63" s="273">
        <f>[1]FINAL!BU71</f>
        <v>9.923339850242208E-4</v>
      </c>
      <c r="BU63" s="273">
        <f>[1]FINAL!BV71</f>
        <v>1.4648926215921892E-3</v>
      </c>
      <c r="BV63" s="273">
        <f>[1]FINAL!BW71</f>
        <v>3.1129416380486929E-4</v>
      </c>
      <c r="BW63" s="273">
        <f>[1]FINAL!BX71</f>
        <v>0</v>
      </c>
      <c r="BX63" s="273">
        <f>[1]FINAL!BY71</f>
        <v>4.9608842414372318E-4</v>
      </c>
      <c r="BY63" s="273">
        <f>[1]FINAL!BZ71</f>
        <v>1.4287948514682173E-3</v>
      </c>
      <c r="BZ63" s="273">
        <f>[1]FINAL!CA71</f>
        <v>1.7143147655216324E-3</v>
      </c>
      <c r="CA63" s="273">
        <f>[1]FINAL!CB71</f>
        <v>1.5183468832093059E-3</v>
      </c>
      <c r="CB63" s="273">
        <f>[1]FINAL!CC71</f>
        <v>2.3072021205208172E-3</v>
      </c>
      <c r="CC63" s="273">
        <f>[1]FINAL!CD71</f>
        <v>1.0667773789331599E-3</v>
      </c>
      <c r="CD63" s="273">
        <f>[1]FINAL!CE71</f>
        <v>5.3395856646286572E-4</v>
      </c>
      <c r="CE63" s="273">
        <f>[1]FINAL!CF71</f>
        <v>4.2205685889941573E-3</v>
      </c>
      <c r="CF63" s="273">
        <f>[1]FINAL!CG71</f>
        <v>1.3604180952743222E-3</v>
      </c>
      <c r="CG63" s="273">
        <f>[1]FINAL!CH71</f>
        <v>3.6480942784594553E-3</v>
      </c>
      <c r="CH63" s="273">
        <f>[1]FINAL!CI71</f>
        <v>1.0891228431558849E-4</v>
      </c>
      <c r="CI63" s="273">
        <f>[1]FINAL!CJ71</f>
        <v>1.3678261199304965E-3</v>
      </c>
      <c r="CJ63" s="273">
        <f>[1]FINAL!CK71</f>
        <v>1.2627450281970314E-2</v>
      </c>
      <c r="CK63" s="273">
        <f>[1]FINAL!CL71</f>
        <v>0</v>
      </c>
      <c r="CL63" s="273">
        <f>[1]FINAL!CM71</f>
        <v>3.7506410505465855E-7</v>
      </c>
      <c r="CM63" s="273">
        <f>[1]FINAL!CN71</f>
        <v>0</v>
      </c>
      <c r="CN63" s="273">
        <f>[1]FINAL!CO71</f>
        <v>9.2333201191407456E-4</v>
      </c>
      <c r="CO63" s="273">
        <f>[1]FINAL!CP71</f>
        <v>1.795226533139268E-3</v>
      </c>
      <c r="CP63" s="273">
        <f>[1]FINAL!CQ71</f>
        <v>3.5595309495544103E-3</v>
      </c>
      <c r="CQ63" s="273">
        <f>[1]FINAL!CR71</f>
        <v>5.264013107573782E-3</v>
      </c>
      <c r="CR63" s="273">
        <f>[1]FINAL!CS71</f>
        <v>1.9708739772056174E-3</v>
      </c>
      <c r="CS63" s="273">
        <f>[1]FINAL!CT71</f>
        <v>9.8204883649283519E-4</v>
      </c>
      <c r="CT63" s="273">
        <f>[1]FINAL!CU71</f>
        <v>8.6005349202871294E-3</v>
      </c>
      <c r="CU63" s="273">
        <f>[1]FINAL!CV71</f>
        <v>1.8202237779724694E-2</v>
      </c>
      <c r="CV63" s="273">
        <f>[1]FINAL!CW71</f>
        <v>8.9300752576817466E-3</v>
      </c>
      <c r="CW63" s="273">
        <f>[1]FINAL!CX71</f>
        <v>2.7989575796483448E-2</v>
      </c>
      <c r="CX63" s="273">
        <f>[1]FINAL!CY71</f>
        <v>1.1277157882193458E-3</v>
      </c>
      <c r="CY63" s="273">
        <f>[1]FINAL!CZ71</f>
        <v>5.7054466057996213E-4</v>
      </c>
      <c r="CZ63" s="273">
        <f>[1]FINAL!DA71</f>
        <v>6.4974785795472636E-3</v>
      </c>
      <c r="DA63" s="273">
        <f>[1]FINAL!DB71</f>
        <v>0</v>
      </c>
      <c r="DB63" s="273">
        <f>[1]FINAL!DC71</f>
        <v>0</v>
      </c>
      <c r="DC63" s="88"/>
    </row>
    <row r="64" spans="1:107" x14ac:dyDescent="0.35">
      <c r="A64" s="27" t="s">
        <v>845</v>
      </c>
      <c r="B64" s="15" t="s">
        <v>150</v>
      </c>
      <c r="C64" s="273">
        <f>[1]FINAL!D72</f>
        <v>1.5050334914795468E-3</v>
      </c>
      <c r="D64" s="273">
        <f>[1]FINAL!E72</f>
        <v>1.5050334914795468E-3</v>
      </c>
      <c r="E64" s="273">
        <f>[1]FINAL!F72</f>
        <v>1.505033491479547E-3</v>
      </c>
      <c r="F64" s="273">
        <f>[1]FINAL!G72</f>
        <v>1.505033491479547E-3</v>
      </c>
      <c r="G64" s="273">
        <f>[1]FINAL!H72</f>
        <v>1.505033491479547E-3</v>
      </c>
      <c r="H64" s="273">
        <f>[1]FINAL!I72</f>
        <v>1.7133409515658632E-4</v>
      </c>
      <c r="I64" s="273">
        <f>[1]FINAL!J72</f>
        <v>1.7133409515658634E-4</v>
      </c>
      <c r="J64" s="273">
        <f>[1]FINAL!K72</f>
        <v>1.7133409515658634E-4</v>
      </c>
      <c r="K64" s="273">
        <f>[1]FINAL!L72</f>
        <v>1.7133409515658634E-4</v>
      </c>
      <c r="L64" s="273">
        <f>[1]FINAL!M72</f>
        <v>5.4578172463059836E-5</v>
      </c>
      <c r="M64" s="273">
        <f>[1]FINAL!N72</f>
        <v>5.457817246305985E-5</v>
      </c>
      <c r="N64" s="273">
        <f>[1]FINAL!O72</f>
        <v>5.4578172463059836E-5</v>
      </c>
      <c r="O64" s="273">
        <f>[1]FINAL!P72</f>
        <v>2.3302505620448612E-4</v>
      </c>
      <c r="P64" s="273">
        <f>[1]FINAL!Q72</f>
        <v>2.3302505620448612E-4</v>
      </c>
      <c r="Q64" s="273">
        <f>[1]FINAL!R72</f>
        <v>2.3302505620448615E-4</v>
      </c>
      <c r="R64" s="273">
        <f>[1]FINAL!S72</f>
        <v>2.3302505620448615E-4</v>
      </c>
      <c r="S64" s="273">
        <f>[1]FINAL!T72</f>
        <v>3.1242237706925031E-3</v>
      </c>
      <c r="T64" s="273">
        <f>[1]FINAL!U72</f>
        <v>3.1242237706925031E-3</v>
      </c>
      <c r="U64" s="273">
        <f>[1]FINAL!V72</f>
        <v>3.1242237706925026E-3</v>
      </c>
      <c r="V64" s="273">
        <f>[1]FINAL!W72</f>
        <v>5.8097042377982357E-3</v>
      </c>
      <c r="W64" s="273">
        <f>[1]FINAL!X72</f>
        <v>1.9004118725524355E-3</v>
      </c>
      <c r="X64" s="273">
        <f>[1]FINAL!Y72</f>
        <v>2.2088934942913856E-3</v>
      </c>
      <c r="Y64" s="273">
        <f>[1]FINAL!Z72</f>
        <v>2.2088934942913851E-3</v>
      </c>
      <c r="Z64" s="273">
        <f>[1]FINAL!AA72</f>
        <v>2.2088934942913856E-3</v>
      </c>
      <c r="AA64" s="273">
        <f>[1]FINAL!AB72</f>
        <v>2.2088934942913856E-3</v>
      </c>
      <c r="AB64" s="273">
        <f>[1]FINAL!AC72</f>
        <v>5.0461463639264444E-4</v>
      </c>
      <c r="AC64" s="273">
        <f>[1]FINAL!AD72</f>
        <v>5.0461463639264444E-4</v>
      </c>
      <c r="AD64" s="273">
        <f>[1]FINAL!AE72</f>
        <v>5.0461463639264444E-4</v>
      </c>
      <c r="AE64" s="273">
        <f>[1]FINAL!AF72</f>
        <v>5.0461463639264444E-4</v>
      </c>
      <c r="AF64" s="273">
        <f>[1]FINAL!AG72</f>
        <v>2.3774571950303611E-3</v>
      </c>
      <c r="AG64" s="273">
        <f>[1]FINAL!AH72</f>
        <v>2.3774571950303607E-3</v>
      </c>
      <c r="AH64" s="273">
        <f>[1]FINAL!AI72</f>
        <v>2.3774571950303611E-3</v>
      </c>
      <c r="AI64" s="273">
        <f>[1]FINAL!AJ72</f>
        <v>2.3774571950303611E-3</v>
      </c>
      <c r="AJ64" s="273">
        <f>[1]FINAL!AK72</f>
        <v>1.398704718589367E-3</v>
      </c>
      <c r="AK64" s="273">
        <f>[1]FINAL!AL72</f>
        <v>1.398704718589367E-3</v>
      </c>
      <c r="AL64" s="273">
        <f>[1]FINAL!AM72</f>
        <v>1.398704718589367E-3</v>
      </c>
      <c r="AM64" s="273">
        <f>[1]FINAL!AN72</f>
        <v>6.0353886582866709E-3</v>
      </c>
      <c r="AN64" s="273">
        <f>[1]FINAL!AO72</f>
        <v>0</v>
      </c>
      <c r="AO64" s="273">
        <f>[1]FINAL!AP72</f>
        <v>7.7128974284860083E-2</v>
      </c>
      <c r="AP64" s="273">
        <f>[1]FINAL!AQ72</f>
        <v>3.3033140560513582E-2</v>
      </c>
      <c r="AQ64" s="273">
        <f>[1]FINAL!AR72</f>
        <v>1.3520908515810216E-2</v>
      </c>
      <c r="AR64" s="273">
        <f>[1]FINAL!AS72</f>
        <v>1.3520908515810216E-2</v>
      </c>
      <c r="AS64" s="273">
        <f>[1]FINAL!AT72</f>
        <v>7.9139607290394879E-3</v>
      </c>
      <c r="AT64" s="273">
        <f>[1]FINAL!AU72</f>
        <v>2.1830247704999434E-2</v>
      </c>
      <c r="AU64" s="273">
        <f>[1]FINAL!AV72</f>
        <v>3.5794903883511149E-2</v>
      </c>
      <c r="AV64" s="273">
        <f>[1]FINAL!AW72</f>
        <v>3.7037570388222581E-3</v>
      </c>
      <c r="AW64" s="273">
        <f>[1]FINAL!AX72</f>
        <v>1.136302721133629E-2</v>
      </c>
      <c r="AX64" s="273">
        <f>[1]FINAL!AY72</f>
        <v>0</v>
      </c>
      <c r="AY64" s="273">
        <f>[1]FINAL!AZ72</f>
        <v>7.5272555946732595E-3</v>
      </c>
      <c r="AZ64" s="273">
        <f>[1]FINAL!BA72</f>
        <v>2.0750989547624766E-2</v>
      </c>
      <c r="BA64" s="273">
        <f>[1]FINAL!BB72</f>
        <v>8.9959515216421777E-3</v>
      </c>
      <c r="BB64" s="273">
        <f>[1]FINAL!BC72</f>
        <v>0</v>
      </c>
      <c r="BC64" s="273">
        <f>[1]FINAL!BD72</f>
        <v>2.5348179876981793E-3</v>
      </c>
      <c r="BD64" s="273">
        <f>[1]FINAL!BE72</f>
        <v>3.2987963349171059E-3</v>
      </c>
      <c r="BE64" s="273">
        <f>[1]FINAL!BF72</f>
        <v>7.6126844366742503E-3</v>
      </c>
      <c r="BF64" s="273">
        <f>[1]FINAL!BG72</f>
        <v>9.2779461544446329E-3</v>
      </c>
      <c r="BG64" s="273">
        <f>[1]FINAL!BH72</f>
        <v>2.9566475912495539E-2</v>
      </c>
      <c r="BH64" s="273">
        <f>[1]FINAL!BI72</f>
        <v>5.182135340834673E-3</v>
      </c>
      <c r="BI64" s="273">
        <f>[1]FINAL!BJ72</f>
        <v>1.228140278852591E-2</v>
      </c>
      <c r="BJ64" s="273">
        <f>[1]FINAL!BK72</f>
        <v>2.4416858563561239E-3</v>
      </c>
      <c r="BK64" s="273">
        <f>[1]FINAL!BL72</f>
        <v>0.12747687119040796</v>
      </c>
      <c r="BL64" s="273">
        <f>[1]FINAL!BM72</f>
        <v>2.3740519737567248E-2</v>
      </c>
      <c r="BM64" s="273">
        <f>[1]FINAL!BN72</f>
        <v>1.5560617827796722E-2</v>
      </c>
      <c r="BN64" s="273">
        <f>[1]FINAL!BO72</f>
        <v>1.6545270659212324E-2</v>
      </c>
      <c r="BO64" s="273">
        <f>[1]FINAL!BP72</f>
        <v>9.0134433188780491E-2</v>
      </c>
      <c r="BP64" s="273">
        <f>[1]FINAL!BQ72</f>
        <v>1.1282258862936352E-2</v>
      </c>
      <c r="BQ64" s="273">
        <f>[1]FINAL!BR72</f>
        <v>0</v>
      </c>
      <c r="BR64" s="273">
        <f>[1]FINAL!BS72</f>
        <v>0.47362941197145847</v>
      </c>
      <c r="BS64" s="273">
        <f>[1]FINAL!BT72</f>
        <v>0.24333076168623771</v>
      </c>
      <c r="BT64" s="273">
        <f>[1]FINAL!BU72</f>
        <v>3.0882074670400932E-2</v>
      </c>
      <c r="BU64" s="273">
        <f>[1]FINAL!BV72</f>
        <v>0.25438686629708163</v>
      </c>
      <c r="BV64" s="273">
        <f>[1]FINAL!BW72</f>
        <v>1.633454232776374E-2</v>
      </c>
      <c r="BW64" s="273">
        <f>[1]FINAL!BX72</f>
        <v>0</v>
      </c>
      <c r="BX64" s="273">
        <f>[1]FINAL!BY72</f>
        <v>3.7633293090676271E-3</v>
      </c>
      <c r="BY64" s="273">
        <f>[1]FINAL!BZ72</f>
        <v>2.7210137237026557E-2</v>
      </c>
      <c r="BZ64" s="273">
        <f>[1]FINAL!CA72</f>
        <v>3.747314125129244E-2</v>
      </c>
      <c r="CA64" s="273">
        <f>[1]FINAL!CB72</f>
        <v>2.3952708142074446E-2</v>
      </c>
      <c r="CB64" s="273">
        <f>[1]FINAL!CC72</f>
        <v>0.20208456027193958</v>
      </c>
      <c r="CC64" s="273">
        <f>[1]FINAL!CD72</f>
        <v>0.21860920009026263</v>
      </c>
      <c r="CD64" s="273">
        <f>[1]FINAL!CE72</f>
        <v>1.1408096996301196E-2</v>
      </c>
      <c r="CE64" s="273">
        <f>[1]FINAL!CF72</f>
        <v>4.980712016085543E-2</v>
      </c>
      <c r="CF64" s="273">
        <f>[1]FINAL!CG72</f>
        <v>8.0311923346482739E-3</v>
      </c>
      <c r="CG64" s="273">
        <f>[1]FINAL!CH72</f>
        <v>9.9801374113821072E-3</v>
      </c>
      <c r="CH64" s="273">
        <f>[1]FINAL!CI72</f>
        <v>1.6730338396575749E-2</v>
      </c>
      <c r="CI64" s="273">
        <f>[1]FINAL!CJ72</f>
        <v>2.1434903123331763E-2</v>
      </c>
      <c r="CJ64" s="273">
        <f>[1]FINAL!CK72</f>
        <v>7.614282731864935E-3</v>
      </c>
      <c r="CK64" s="273">
        <f>[1]FINAL!CL72</f>
        <v>4.6203714328070045E-3</v>
      </c>
      <c r="CL64" s="273">
        <f>[1]FINAL!CM72</f>
        <v>2.3759405662920415E-3</v>
      </c>
      <c r="CM64" s="273">
        <f>[1]FINAL!CN72</f>
        <v>0</v>
      </c>
      <c r="CN64" s="273">
        <f>[1]FINAL!CO72</f>
        <v>1.9924873269780222E-3</v>
      </c>
      <c r="CO64" s="273">
        <f>[1]FINAL!CP72</f>
        <v>8.3819524334239181E-3</v>
      </c>
      <c r="CP64" s="273">
        <f>[1]FINAL!CQ72</f>
        <v>1.662045973808331E-2</v>
      </c>
      <c r="CQ64" s="273">
        <f>[1]FINAL!CR72</f>
        <v>6.0125777032682074E-3</v>
      </c>
      <c r="CR64" s="273">
        <f>[1]FINAL!CS72</f>
        <v>3.1679739185207445E-2</v>
      </c>
      <c r="CS64" s="273">
        <f>[1]FINAL!CT72</f>
        <v>2.3292700031120085E-3</v>
      </c>
      <c r="CT64" s="273">
        <f>[1]FINAL!CU72</f>
        <v>4.7211538617492846E-2</v>
      </c>
      <c r="CU64" s="273">
        <f>[1]FINAL!CV72</f>
        <v>1.0460647135223242E-2</v>
      </c>
      <c r="CV64" s="273">
        <f>[1]FINAL!CW72</f>
        <v>1.0595565491473563E-2</v>
      </c>
      <c r="CW64" s="273">
        <f>[1]FINAL!CX72</f>
        <v>2.669830425285186E-2</v>
      </c>
      <c r="CX64" s="273">
        <f>[1]FINAL!CY72</f>
        <v>2.4167149673761067E-3</v>
      </c>
      <c r="CY64" s="273">
        <f>[1]FINAL!CZ72</f>
        <v>6.7948776036468701E-4</v>
      </c>
      <c r="CZ64" s="273">
        <f>[1]FINAL!DA72</f>
        <v>1.4722135144913358E-2</v>
      </c>
      <c r="DA64" s="273">
        <f>[1]FINAL!DB72</f>
        <v>0</v>
      </c>
      <c r="DB64" s="273">
        <f>[1]FINAL!DC72</f>
        <v>0</v>
      </c>
      <c r="DC64" s="88"/>
    </row>
    <row r="65" spans="1:107" x14ac:dyDescent="0.35">
      <c r="A65" s="27" t="s">
        <v>846</v>
      </c>
      <c r="B65" s="15" t="s">
        <v>153</v>
      </c>
      <c r="C65" s="273">
        <f>[1]FINAL!D73</f>
        <v>4.9142431815824811E-2</v>
      </c>
      <c r="D65" s="273">
        <f>[1]FINAL!E73</f>
        <v>4.9142431815824811E-2</v>
      </c>
      <c r="E65" s="273">
        <f>[1]FINAL!F73</f>
        <v>4.9142431815824825E-2</v>
      </c>
      <c r="F65" s="273">
        <f>[1]FINAL!G73</f>
        <v>4.9142431815824818E-2</v>
      </c>
      <c r="G65" s="273">
        <f>[1]FINAL!H73</f>
        <v>4.9142431815824818E-2</v>
      </c>
      <c r="H65" s="273">
        <f>[1]FINAL!I73</f>
        <v>4.8388247350747919E-2</v>
      </c>
      <c r="I65" s="273">
        <f>[1]FINAL!J73</f>
        <v>4.8388247350747919E-2</v>
      </c>
      <c r="J65" s="273">
        <f>[1]FINAL!K73</f>
        <v>4.8388247350747926E-2</v>
      </c>
      <c r="K65" s="273">
        <f>[1]FINAL!L73</f>
        <v>4.8388247350747919E-2</v>
      </c>
      <c r="L65" s="273">
        <f>[1]FINAL!M73</f>
        <v>3.7152720602981019E-2</v>
      </c>
      <c r="M65" s="273">
        <f>[1]FINAL!N73</f>
        <v>3.7152720602981019E-2</v>
      </c>
      <c r="N65" s="273">
        <f>[1]FINAL!O73</f>
        <v>3.7152720602981026E-2</v>
      </c>
      <c r="O65" s="273">
        <f>[1]FINAL!P73</f>
        <v>1.6002906919943834E-2</v>
      </c>
      <c r="P65" s="273">
        <f>[1]FINAL!Q73</f>
        <v>1.6002906919943837E-2</v>
      </c>
      <c r="Q65" s="273">
        <f>[1]FINAL!R73</f>
        <v>1.6002906919943834E-2</v>
      </c>
      <c r="R65" s="273">
        <f>[1]FINAL!S73</f>
        <v>1.6002906919943834E-2</v>
      </c>
      <c r="S65" s="273">
        <f>[1]FINAL!T73</f>
        <v>4.2472259397232877E-2</v>
      </c>
      <c r="T65" s="273">
        <f>[1]FINAL!U73</f>
        <v>4.2472259397232877E-2</v>
      </c>
      <c r="U65" s="273">
        <f>[1]FINAL!V73</f>
        <v>4.247225939723287E-2</v>
      </c>
      <c r="V65" s="273">
        <f>[1]FINAL!W73</f>
        <v>4.7356658575840323E-2</v>
      </c>
      <c r="W65" s="273">
        <f>[1]FINAL!X73</f>
        <v>5.0988501366911965E-2</v>
      </c>
      <c r="X65" s="273">
        <f>[1]FINAL!Y73</f>
        <v>6.0538503733865802E-2</v>
      </c>
      <c r="Y65" s="273">
        <f>[1]FINAL!Z73</f>
        <v>6.0538503733865802E-2</v>
      </c>
      <c r="Z65" s="273">
        <f>[1]FINAL!AA73</f>
        <v>6.0538503733865795E-2</v>
      </c>
      <c r="AA65" s="273">
        <f>[1]FINAL!AB73</f>
        <v>6.0538503733865788E-2</v>
      </c>
      <c r="AB65" s="273">
        <f>[1]FINAL!AC73</f>
        <v>7.0110791781032575E-5</v>
      </c>
      <c r="AC65" s="273">
        <f>[1]FINAL!AD73</f>
        <v>7.0110791781032575E-5</v>
      </c>
      <c r="AD65" s="273">
        <f>[1]FINAL!AE73</f>
        <v>7.0110791781032575E-5</v>
      </c>
      <c r="AE65" s="273">
        <f>[1]FINAL!AF73</f>
        <v>7.0110791781032562E-5</v>
      </c>
      <c r="AF65" s="273">
        <f>[1]FINAL!AG73</f>
        <v>3.2379312591805805E-4</v>
      </c>
      <c r="AG65" s="273">
        <f>[1]FINAL!AH73</f>
        <v>3.2379312591805805E-4</v>
      </c>
      <c r="AH65" s="273">
        <f>[1]FINAL!AI73</f>
        <v>3.2379312591805805E-4</v>
      </c>
      <c r="AI65" s="273">
        <f>[1]FINAL!AJ73</f>
        <v>3.23793125918058E-4</v>
      </c>
      <c r="AJ65" s="273">
        <f>[1]FINAL!AK73</f>
        <v>0</v>
      </c>
      <c r="AK65" s="273">
        <f>[1]FINAL!AL73</f>
        <v>0</v>
      </c>
      <c r="AL65" s="273">
        <f>[1]FINAL!AM73</f>
        <v>0</v>
      </c>
      <c r="AM65" s="273">
        <f>[1]FINAL!AN73</f>
        <v>5.6053613118776957E-4</v>
      </c>
      <c r="AN65" s="273">
        <f>[1]FINAL!AO73</f>
        <v>0</v>
      </c>
      <c r="AO65" s="273">
        <f>[1]FINAL!AP73</f>
        <v>0.12576264414831961</v>
      </c>
      <c r="AP65" s="273">
        <f>[1]FINAL!AQ73</f>
        <v>0</v>
      </c>
      <c r="AQ65" s="273">
        <f>[1]FINAL!AR73</f>
        <v>1.1019013630958405E-3</v>
      </c>
      <c r="AR65" s="273">
        <f>[1]FINAL!AS73</f>
        <v>1.1019013630958405E-3</v>
      </c>
      <c r="AS65" s="273">
        <f>[1]FINAL!AT73</f>
        <v>8.5192963371264214E-3</v>
      </c>
      <c r="AT65" s="273">
        <f>[1]FINAL!AU73</f>
        <v>7.7099408878714675E-3</v>
      </c>
      <c r="AU65" s="273">
        <f>[1]FINAL!AV73</f>
        <v>8.401421343794022E-3</v>
      </c>
      <c r="AV65" s="273">
        <f>[1]FINAL!AW73</f>
        <v>4.2875630661510199E-4</v>
      </c>
      <c r="AW65" s="273">
        <f>[1]FINAL!AX73</f>
        <v>8.8587463244633308E-4</v>
      </c>
      <c r="AX65" s="273">
        <f>[1]FINAL!AY73</f>
        <v>4.3900569907992189E-2</v>
      </c>
      <c r="AY65" s="273">
        <f>[1]FINAL!AZ73</f>
        <v>1.4030359475916425E-3</v>
      </c>
      <c r="AZ65" s="273">
        <f>[1]FINAL!BA73</f>
        <v>2.9678233771579726E-2</v>
      </c>
      <c r="BA65" s="273">
        <f>[1]FINAL!BB73</f>
        <v>1.7995736472774585E-2</v>
      </c>
      <c r="BB65" s="273">
        <f>[1]FINAL!BC73</f>
        <v>5.3337273642578814E-2</v>
      </c>
      <c r="BC65" s="273">
        <f>[1]FINAL!BD73</f>
        <v>3.1383604135910487E-2</v>
      </c>
      <c r="BD65" s="273">
        <f>[1]FINAL!BE73</f>
        <v>9.8259392082101632E-3</v>
      </c>
      <c r="BE65" s="273">
        <f>[1]FINAL!BF73</f>
        <v>4.3303919901074642E-3</v>
      </c>
      <c r="BF65" s="273">
        <f>[1]FINAL!BG73</f>
        <v>0</v>
      </c>
      <c r="BG65" s="273">
        <f>[1]FINAL!BH73</f>
        <v>4.6584580823804615E-2</v>
      </c>
      <c r="BH65" s="273">
        <f>[1]FINAL!BI73</f>
        <v>0</v>
      </c>
      <c r="BI65" s="273">
        <f>[1]FINAL!BJ73</f>
        <v>0</v>
      </c>
      <c r="BJ65" s="273">
        <f>[1]FINAL!BK73</f>
        <v>0</v>
      </c>
      <c r="BK65" s="273">
        <f>[1]FINAL!BL73</f>
        <v>5.1120090979797216E-2</v>
      </c>
      <c r="BL65" s="273">
        <f>[1]FINAL!BM73</f>
        <v>0</v>
      </c>
      <c r="BM65" s="273">
        <f>[1]FINAL!BN73</f>
        <v>0</v>
      </c>
      <c r="BN65" s="273">
        <f>[1]FINAL!BO73</f>
        <v>0</v>
      </c>
      <c r="BO65" s="273">
        <f>[1]FINAL!BP73</f>
        <v>0</v>
      </c>
      <c r="BP65" s="273">
        <f>[1]FINAL!BQ73</f>
        <v>5.4927955639520343E-3</v>
      </c>
      <c r="BQ65" s="273">
        <f>[1]FINAL!BR73</f>
        <v>0</v>
      </c>
      <c r="BR65" s="273">
        <f>[1]FINAL!BS73</f>
        <v>0</v>
      </c>
      <c r="BS65" s="273">
        <f>[1]FINAL!BT73</f>
        <v>0</v>
      </c>
      <c r="BT65" s="273">
        <f>[1]FINAL!BU73</f>
        <v>5.6748969283145646E-3</v>
      </c>
      <c r="BU65" s="273">
        <f>[1]FINAL!BV73</f>
        <v>0</v>
      </c>
      <c r="BV65" s="273">
        <f>[1]FINAL!BW73</f>
        <v>2.2943660174385535E-2</v>
      </c>
      <c r="BW65" s="273">
        <f>[1]FINAL!BX73</f>
        <v>0</v>
      </c>
      <c r="BX65" s="273">
        <f>[1]FINAL!BY73</f>
        <v>0</v>
      </c>
      <c r="BY65" s="273">
        <f>[1]FINAL!BZ73</f>
        <v>0</v>
      </c>
      <c r="BZ65" s="273">
        <f>[1]FINAL!CA73</f>
        <v>1.0112775041242606E-4</v>
      </c>
      <c r="CA65" s="273">
        <f>[1]FINAL!CB73</f>
        <v>0</v>
      </c>
      <c r="CB65" s="273">
        <f>[1]FINAL!CC73</f>
        <v>0</v>
      </c>
      <c r="CC65" s="273">
        <f>[1]FINAL!CD73</f>
        <v>0</v>
      </c>
      <c r="CD65" s="273">
        <f>[1]FINAL!CE73</f>
        <v>0</v>
      </c>
      <c r="CE65" s="273">
        <f>[1]FINAL!CF73</f>
        <v>0</v>
      </c>
      <c r="CF65" s="273">
        <f>[1]FINAL!CG73</f>
        <v>2.3624527667667323E-3</v>
      </c>
      <c r="CG65" s="273">
        <f>[1]FINAL!CH73</f>
        <v>0</v>
      </c>
      <c r="CH65" s="273">
        <f>[1]FINAL!CI73</f>
        <v>0</v>
      </c>
      <c r="CI65" s="273">
        <f>[1]FINAL!CJ73</f>
        <v>0</v>
      </c>
      <c r="CJ65" s="273">
        <f>[1]FINAL!CK73</f>
        <v>0</v>
      </c>
      <c r="CK65" s="273">
        <f>[1]FINAL!CL73</f>
        <v>0</v>
      </c>
      <c r="CL65" s="273">
        <f>[1]FINAL!CM73</f>
        <v>0</v>
      </c>
      <c r="CM65" s="273">
        <f>[1]FINAL!CN73</f>
        <v>0</v>
      </c>
      <c r="CN65" s="273">
        <f>[1]FINAL!CO73</f>
        <v>0</v>
      </c>
      <c r="CO65" s="273">
        <f>[1]FINAL!CP73</f>
        <v>0</v>
      </c>
      <c r="CP65" s="273">
        <f>[1]FINAL!CQ73</f>
        <v>1.2871400849488886E-3</v>
      </c>
      <c r="CQ65" s="273">
        <f>[1]FINAL!CR73</f>
        <v>0</v>
      </c>
      <c r="CR65" s="273">
        <f>[1]FINAL!CS73</f>
        <v>0</v>
      </c>
      <c r="CS65" s="273">
        <f>[1]FINAL!CT73</f>
        <v>0</v>
      </c>
      <c r="CT65" s="273">
        <f>[1]FINAL!CU73</f>
        <v>1.8798021369226517E-3</v>
      </c>
      <c r="CU65" s="273">
        <f>[1]FINAL!CV73</f>
        <v>0</v>
      </c>
      <c r="CV65" s="273">
        <f>[1]FINAL!CW73</f>
        <v>7.2680730552381664E-3</v>
      </c>
      <c r="CW65" s="273">
        <f>[1]FINAL!CX73</f>
        <v>0</v>
      </c>
      <c r="CX65" s="273">
        <f>[1]FINAL!CY73</f>
        <v>0</v>
      </c>
      <c r="CY65" s="273">
        <f>[1]FINAL!CZ73</f>
        <v>0</v>
      </c>
      <c r="CZ65" s="273">
        <f>[1]FINAL!DA73</f>
        <v>0</v>
      </c>
      <c r="DA65" s="273">
        <f>[1]FINAL!DB73</f>
        <v>0</v>
      </c>
      <c r="DB65" s="273">
        <f>[1]FINAL!DC73</f>
        <v>0</v>
      </c>
      <c r="DC65" s="88"/>
    </row>
    <row r="66" spans="1:107" x14ac:dyDescent="0.35">
      <c r="A66" s="27" t="s">
        <v>847</v>
      </c>
      <c r="B66" s="15" t="s">
        <v>502</v>
      </c>
      <c r="C66" s="273">
        <f>[1]FINAL!D74</f>
        <v>0</v>
      </c>
      <c r="D66" s="273">
        <f>[1]FINAL!E74</f>
        <v>0</v>
      </c>
      <c r="E66" s="273">
        <f>[1]FINAL!F74</f>
        <v>0</v>
      </c>
      <c r="F66" s="273">
        <f>[1]FINAL!G74</f>
        <v>0</v>
      </c>
      <c r="G66" s="273">
        <f>[1]FINAL!H74</f>
        <v>0</v>
      </c>
      <c r="H66" s="273">
        <f>[1]FINAL!I74</f>
        <v>0</v>
      </c>
      <c r="I66" s="273">
        <f>[1]FINAL!J74</f>
        <v>0</v>
      </c>
      <c r="J66" s="273">
        <f>[1]FINAL!K74</f>
        <v>0</v>
      </c>
      <c r="K66" s="273">
        <f>[1]FINAL!L74</f>
        <v>0</v>
      </c>
      <c r="L66" s="273">
        <f>[1]FINAL!M74</f>
        <v>0</v>
      </c>
      <c r="M66" s="273">
        <f>[1]FINAL!N74</f>
        <v>0</v>
      </c>
      <c r="N66" s="273">
        <f>[1]FINAL!O74</f>
        <v>0</v>
      </c>
      <c r="O66" s="273">
        <f>[1]FINAL!P74</f>
        <v>0</v>
      </c>
      <c r="P66" s="273">
        <f>[1]FINAL!Q74</f>
        <v>0</v>
      </c>
      <c r="Q66" s="273">
        <f>[1]FINAL!R74</f>
        <v>0</v>
      </c>
      <c r="R66" s="273">
        <f>[1]FINAL!S74</f>
        <v>0</v>
      </c>
      <c r="S66" s="273">
        <f>[1]FINAL!T74</f>
        <v>0</v>
      </c>
      <c r="T66" s="273">
        <f>[1]FINAL!U74</f>
        <v>0</v>
      </c>
      <c r="U66" s="273">
        <f>[1]FINAL!V74</f>
        <v>0</v>
      </c>
      <c r="V66" s="273">
        <f>[1]FINAL!W74</f>
        <v>0</v>
      </c>
      <c r="W66" s="273">
        <f>[1]FINAL!X74</f>
        <v>0</v>
      </c>
      <c r="X66" s="273">
        <f>[1]FINAL!Y74</f>
        <v>0</v>
      </c>
      <c r="Y66" s="273">
        <f>[1]FINAL!Z74</f>
        <v>0</v>
      </c>
      <c r="Z66" s="273">
        <f>[1]FINAL!AA74</f>
        <v>0</v>
      </c>
      <c r="AA66" s="273">
        <f>[1]FINAL!AB74</f>
        <v>0</v>
      </c>
      <c r="AB66" s="273">
        <f>[1]FINAL!AC74</f>
        <v>0</v>
      </c>
      <c r="AC66" s="273">
        <f>[1]FINAL!AD74</f>
        <v>0</v>
      </c>
      <c r="AD66" s="273">
        <f>[1]FINAL!AE74</f>
        <v>0</v>
      </c>
      <c r="AE66" s="273">
        <f>[1]FINAL!AF74</f>
        <v>0</v>
      </c>
      <c r="AF66" s="273">
        <f>[1]FINAL!AG74</f>
        <v>0</v>
      </c>
      <c r="AG66" s="273">
        <f>[1]FINAL!AH74</f>
        <v>0</v>
      </c>
      <c r="AH66" s="273">
        <f>[1]FINAL!AI74</f>
        <v>0</v>
      </c>
      <c r="AI66" s="273">
        <f>[1]FINAL!AJ74</f>
        <v>0</v>
      </c>
      <c r="AJ66" s="273">
        <f>[1]FINAL!AK74</f>
        <v>0</v>
      </c>
      <c r="AK66" s="273">
        <f>[1]FINAL!AL74</f>
        <v>0</v>
      </c>
      <c r="AL66" s="273">
        <f>[1]FINAL!AM74</f>
        <v>0</v>
      </c>
      <c r="AM66" s="273">
        <f>[1]FINAL!AN74</f>
        <v>0</v>
      </c>
      <c r="AN66" s="273">
        <f>[1]FINAL!AO74</f>
        <v>0</v>
      </c>
      <c r="AO66" s="273">
        <f>[1]FINAL!AP74</f>
        <v>0</v>
      </c>
      <c r="AP66" s="273">
        <f>[1]FINAL!AQ74</f>
        <v>0</v>
      </c>
      <c r="AQ66" s="273">
        <f>[1]FINAL!AR74</f>
        <v>0</v>
      </c>
      <c r="AR66" s="273">
        <f>[1]FINAL!AS74</f>
        <v>0</v>
      </c>
      <c r="AS66" s="273">
        <f>[1]FINAL!AT74</f>
        <v>0</v>
      </c>
      <c r="AT66" s="273">
        <f>[1]FINAL!AU74</f>
        <v>0</v>
      </c>
      <c r="AU66" s="273">
        <f>[1]FINAL!AV74</f>
        <v>0</v>
      </c>
      <c r="AV66" s="273">
        <f>[1]FINAL!AW74</f>
        <v>0</v>
      </c>
      <c r="AW66" s="273">
        <f>[1]FINAL!AX74</f>
        <v>0</v>
      </c>
      <c r="AX66" s="273">
        <f>[1]FINAL!AY74</f>
        <v>0</v>
      </c>
      <c r="AY66" s="273">
        <f>[1]FINAL!AZ74</f>
        <v>0</v>
      </c>
      <c r="AZ66" s="273">
        <f>[1]FINAL!BA74</f>
        <v>0</v>
      </c>
      <c r="BA66" s="273">
        <f>[1]FINAL!BB74</f>
        <v>0</v>
      </c>
      <c r="BB66" s="273">
        <f>[1]FINAL!BC74</f>
        <v>0</v>
      </c>
      <c r="BC66" s="273">
        <f>[1]FINAL!BD74</f>
        <v>0</v>
      </c>
      <c r="BD66" s="273">
        <f>[1]FINAL!BE74</f>
        <v>0</v>
      </c>
      <c r="BE66" s="273">
        <f>[1]FINAL!BF74</f>
        <v>0</v>
      </c>
      <c r="BF66" s="273">
        <f>[1]FINAL!BG74</f>
        <v>0</v>
      </c>
      <c r="BG66" s="273">
        <f>[1]FINAL!BH74</f>
        <v>0</v>
      </c>
      <c r="BH66" s="273">
        <f>[1]FINAL!BI74</f>
        <v>0</v>
      </c>
      <c r="BI66" s="273">
        <f>[1]FINAL!BJ74</f>
        <v>0</v>
      </c>
      <c r="BJ66" s="273">
        <f>[1]FINAL!BK74</f>
        <v>0</v>
      </c>
      <c r="BK66" s="273">
        <f>[1]FINAL!BL74</f>
        <v>0</v>
      </c>
      <c r="BL66" s="273">
        <f>[1]FINAL!BM74</f>
        <v>0</v>
      </c>
      <c r="BM66" s="273">
        <f>[1]FINAL!BN74</f>
        <v>0</v>
      </c>
      <c r="BN66" s="273">
        <f>[1]FINAL!BO74</f>
        <v>0</v>
      </c>
      <c r="BO66" s="273">
        <f>[1]FINAL!BP74</f>
        <v>0</v>
      </c>
      <c r="BP66" s="273">
        <f>[1]FINAL!BQ74</f>
        <v>0</v>
      </c>
      <c r="BQ66" s="273">
        <f>[1]FINAL!BR74</f>
        <v>0</v>
      </c>
      <c r="BR66" s="273">
        <f>[1]FINAL!BS74</f>
        <v>0</v>
      </c>
      <c r="BS66" s="273">
        <f>[1]FINAL!BT74</f>
        <v>0</v>
      </c>
      <c r="BT66" s="273">
        <f>[1]FINAL!BU74</f>
        <v>0</v>
      </c>
      <c r="BU66" s="273">
        <f>[1]FINAL!BV74</f>
        <v>0</v>
      </c>
      <c r="BV66" s="273">
        <f>[1]FINAL!BW74</f>
        <v>0</v>
      </c>
      <c r="BW66" s="273">
        <f>[1]FINAL!BX74</f>
        <v>0</v>
      </c>
      <c r="BX66" s="273">
        <f>[1]FINAL!BY74</f>
        <v>0</v>
      </c>
      <c r="BY66" s="273">
        <f>[1]FINAL!BZ74</f>
        <v>0</v>
      </c>
      <c r="BZ66" s="273">
        <f>[1]FINAL!CA74</f>
        <v>0</v>
      </c>
      <c r="CA66" s="273">
        <f>[1]FINAL!CB74</f>
        <v>0</v>
      </c>
      <c r="CB66" s="273">
        <f>[1]FINAL!CC74</f>
        <v>0</v>
      </c>
      <c r="CC66" s="273">
        <f>[1]FINAL!CD74</f>
        <v>0</v>
      </c>
      <c r="CD66" s="273">
        <f>[1]FINAL!CE74</f>
        <v>0</v>
      </c>
      <c r="CE66" s="273">
        <f>[1]FINAL!CF74</f>
        <v>0</v>
      </c>
      <c r="CF66" s="273">
        <f>[1]FINAL!CG74</f>
        <v>0</v>
      </c>
      <c r="CG66" s="273">
        <f>[1]FINAL!CH74</f>
        <v>0</v>
      </c>
      <c r="CH66" s="273">
        <f>[1]FINAL!CI74</f>
        <v>0</v>
      </c>
      <c r="CI66" s="273">
        <f>[1]FINAL!CJ74</f>
        <v>0</v>
      </c>
      <c r="CJ66" s="273">
        <f>[1]FINAL!CK74</f>
        <v>0</v>
      </c>
      <c r="CK66" s="273">
        <f>[1]FINAL!CL74</f>
        <v>0</v>
      </c>
      <c r="CL66" s="273">
        <f>[1]FINAL!CM74</f>
        <v>0</v>
      </c>
      <c r="CM66" s="273">
        <f>[1]FINAL!CN74</f>
        <v>0</v>
      </c>
      <c r="CN66" s="273">
        <f>[1]FINAL!CO74</f>
        <v>0</v>
      </c>
      <c r="CO66" s="273">
        <f>[1]FINAL!CP74</f>
        <v>0</v>
      </c>
      <c r="CP66" s="273">
        <f>[1]FINAL!CQ74</f>
        <v>0</v>
      </c>
      <c r="CQ66" s="273">
        <f>[1]FINAL!CR74</f>
        <v>0</v>
      </c>
      <c r="CR66" s="273">
        <f>[1]FINAL!CS74</f>
        <v>0</v>
      </c>
      <c r="CS66" s="273">
        <f>[1]FINAL!CT74</f>
        <v>0</v>
      </c>
      <c r="CT66" s="273">
        <f>[1]FINAL!CU74</f>
        <v>1.5669925602209997E-6</v>
      </c>
      <c r="CU66" s="273">
        <f>[1]FINAL!CV74</f>
        <v>0</v>
      </c>
      <c r="CV66" s="273">
        <f>[1]FINAL!CW74</f>
        <v>0.24838126283538423</v>
      </c>
      <c r="CW66" s="273">
        <f>[1]FINAL!CX74</f>
        <v>0</v>
      </c>
      <c r="CX66" s="273">
        <f>[1]FINAL!CY74</f>
        <v>0</v>
      </c>
      <c r="CY66" s="273">
        <f>[1]FINAL!CZ74</f>
        <v>0</v>
      </c>
      <c r="CZ66" s="273">
        <f>[1]FINAL!DA74</f>
        <v>4.3007703666218722E-7</v>
      </c>
      <c r="DA66" s="273">
        <f>[1]FINAL!DB74</f>
        <v>0</v>
      </c>
      <c r="DB66" s="273">
        <f>[1]FINAL!DC74</f>
        <v>0</v>
      </c>
      <c r="DC66" s="88"/>
    </row>
    <row r="67" spans="1:107" x14ac:dyDescent="0.35">
      <c r="A67" s="27" t="s">
        <v>848</v>
      </c>
      <c r="B67" s="15" t="s">
        <v>504</v>
      </c>
      <c r="C67" s="273">
        <f>[1]FINAL!D75</f>
        <v>0</v>
      </c>
      <c r="D67" s="273">
        <f>[1]FINAL!E75</f>
        <v>0</v>
      </c>
      <c r="E67" s="273">
        <f>[1]FINAL!F75</f>
        <v>0</v>
      </c>
      <c r="F67" s="273">
        <f>[1]FINAL!G75</f>
        <v>0</v>
      </c>
      <c r="G67" s="273">
        <f>[1]FINAL!H75</f>
        <v>0</v>
      </c>
      <c r="H67" s="273">
        <f>[1]FINAL!I75</f>
        <v>0</v>
      </c>
      <c r="I67" s="273">
        <f>[1]FINAL!J75</f>
        <v>0</v>
      </c>
      <c r="J67" s="273">
        <f>[1]FINAL!K75</f>
        <v>0</v>
      </c>
      <c r="K67" s="273">
        <f>[1]FINAL!L75</f>
        <v>0</v>
      </c>
      <c r="L67" s="273">
        <f>[1]FINAL!M75</f>
        <v>0</v>
      </c>
      <c r="M67" s="273">
        <f>[1]FINAL!N75</f>
        <v>0</v>
      </c>
      <c r="N67" s="273">
        <f>[1]FINAL!O75</f>
        <v>0</v>
      </c>
      <c r="O67" s="273">
        <f>[1]FINAL!P75</f>
        <v>0</v>
      </c>
      <c r="P67" s="273">
        <f>[1]FINAL!Q75</f>
        <v>0</v>
      </c>
      <c r="Q67" s="273">
        <f>[1]FINAL!R75</f>
        <v>0</v>
      </c>
      <c r="R67" s="273">
        <f>[1]FINAL!S75</f>
        <v>0</v>
      </c>
      <c r="S67" s="273">
        <f>[1]FINAL!T75</f>
        <v>0</v>
      </c>
      <c r="T67" s="273">
        <f>[1]FINAL!U75</f>
        <v>0</v>
      </c>
      <c r="U67" s="273">
        <f>[1]FINAL!V75</f>
        <v>0</v>
      </c>
      <c r="V67" s="273">
        <f>[1]FINAL!W75</f>
        <v>0</v>
      </c>
      <c r="W67" s="273">
        <f>[1]FINAL!X75</f>
        <v>0</v>
      </c>
      <c r="X67" s="273">
        <f>[1]FINAL!Y75</f>
        <v>0</v>
      </c>
      <c r="Y67" s="273">
        <f>[1]FINAL!Z75</f>
        <v>0</v>
      </c>
      <c r="Z67" s="273">
        <f>[1]FINAL!AA75</f>
        <v>0</v>
      </c>
      <c r="AA67" s="273">
        <f>[1]FINAL!AB75</f>
        <v>0</v>
      </c>
      <c r="AB67" s="273">
        <f>[1]FINAL!AC75</f>
        <v>0</v>
      </c>
      <c r="AC67" s="273">
        <f>[1]FINAL!AD75</f>
        <v>0</v>
      </c>
      <c r="AD67" s="273">
        <f>[1]FINAL!AE75</f>
        <v>0</v>
      </c>
      <c r="AE67" s="273">
        <f>[1]FINAL!AF75</f>
        <v>0</v>
      </c>
      <c r="AF67" s="273">
        <f>[1]FINAL!AG75</f>
        <v>0</v>
      </c>
      <c r="AG67" s="273">
        <f>[1]FINAL!AH75</f>
        <v>0</v>
      </c>
      <c r="AH67" s="273">
        <f>[1]FINAL!AI75</f>
        <v>0</v>
      </c>
      <c r="AI67" s="273">
        <f>[1]FINAL!AJ75</f>
        <v>0</v>
      </c>
      <c r="AJ67" s="273">
        <f>[1]FINAL!AK75</f>
        <v>0</v>
      </c>
      <c r="AK67" s="273">
        <f>[1]FINAL!AL75</f>
        <v>0</v>
      </c>
      <c r="AL67" s="273">
        <f>[1]FINAL!AM75</f>
        <v>0</v>
      </c>
      <c r="AM67" s="273">
        <f>[1]FINAL!AN75</f>
        <v>0</v>
      </c>
      <c r="AN67" s="273">
        <f>[1]FINAL!AO75</f>
        <v>0</v>
      </c>
      <c r="AO67" s="273">
        <f>[1]FINAL!AP75</f>
        <v>0</v>
      </c>
      <c r="AP67" s="273">
        <f>[1]FINAL!AQ75</f>
        <v>0</v>
      </c>
      <c r="AQ67" s="273">
        <f>[1]FINAL!AR75</f>
        <v>0</v>
      </c>
      <c r="AR67" s="273">
        <f>[1]FINAL!AS75</f>
        <v>0</v>
      </c>
      <c r="AS67" s="273">
        <f>[1]FINAL!AT75</f>
        <v>1.2815423602804607E-3</v>
      </c>
      <c r="AT67" s="273">
        <f>[1]FINAL!AU75</f>
        <v>0</v>
      </c>
      <c r="AU67" s="273">
        <f>[1]FINAL!AV75</f>
        <v>1.0227887298366004E-2</v>
      </c>
      <c r="AV67" s="273">
        <f>[1]FINAL!AW75</f>
        <v>0</v>
      </c>
      <c r="AW67" s="273">
        <f>[1]FINAL!AX75</f>
        <v>0</v>
      </c>
      <c r="AX67" s="273">
        <f>[1]FINAL!AY75</f>
        <v>0</v>
      </c>
      <c r="AY67" s="273">
        <f>[1]FINAL!AZ75</f>
        <v>2.8318763222753502E-3</v>
      </c>
      <c r="AZ67" s="273">
        <f>[1]FINAL!BA75</f>
        <v>1.6558055582195308E-2</v>
      </c>
      <c r="BA67" s="273">
        <f>[1]FINAL!BB75</f>
        <v>4.0564126720577735E-2</v>
      </c>
      <c r="BB67" s="273">
        <f>[1]FINAL!BC75</f>
        <v>0</v>
      </c>
      <c r="BC67" s="273">
        <f>[1]FINAL!BD75</f>
        <v>2.3809940820648497E-3</v>
      </c>
      <c r="BD67" s="273">
        <f>[1]FINAL!BE75</f>
        <v>6.6167782090030311E-2</v>
      </c>
      <c r="BE67" s="273">
        <f>[1]FINAL!BF75</f>
        <v>1.3855859714787429E-2</v>
      </c>
      <c r="BF67" s="273">
        <f>[1]FINAL!BG75</f>
        <v>0</v>
      </c>
      <c r="BG67" s="273">
        <f>[1]FINAL!BH75</f>
        <v>0.27526124621797537</v>
      </c>
      <c r="BH67" s="273">
        <f>[1]FINAL!BI75</f>
        <v>4.182859687728642E-3</v>
      </c>
      <c r="BI67" s="273">
        <f>[1]FINAL!BJ75</f>
        <v>0.50982983553245032</v>
      </c>
      <c r="BJ67" s="273">
        <f>[1]FINAL!BK75</f>
        <v>0</v>
      </c>
      <c r="BK67" s="273">
        <f>[1]FINAL!BL75</f>
        <v>3.5568713735448024E-2</v>
      </c>
      <c r="BL67" s="273">
        <f>[1]FINAL!BM75</f>
        <v>0</v>
      </c>
      <c r="BM67" s="273">
        <f>[1]FINAL!BN75</f>
        <v>5.6930498450214269E-5</v>
      </c>
      <c r="BN67" s="273">
        <f>[1]FINAL!BO75</f>
        <v>0.13296524027754397</v>
      </c>
      <c r="BO67" s="273">
        <f>[1]FINAL!BP75</f>
        <v>0</v>
      </c>
      <c r="BP67" s="273">
        <f>[1]FINAL!BQ75</f>
        <v>1.2332393833973523E-2</v>
      </c>
      <c r="BQ67" s="273">
        <f>[1]FINAL!BR75</f>
        <v>6.2331635891837614E-2</v>
      </c>
      <c r="BR67" s="273">
        <f>[1]FINAL!BS75</f>
        <v>0</v>
      </c>
      <c r="BS67" s="273">
        <f>[1]FINAL!BT75</f>
        <v>0</v>
      </c>
      <c r="BT67" s="273">
        <f>[1]FINAL!BU75</f>
        <v>1.2921738461934699E-2</v>
      </c>
      <c r="BU67" s="273">
        <f>[1]FINAL!BV75</f>
        <v>0</v>
      </c>
      <c r="BV67" s="273">
        <f>[1]FINAL!BW75</f>
        <v>2.2798281661193211E-2</v>
      </c>
      <c r="BW67" s="273">
        <f>[1]FINAL!BX75</f>
        <v>0</v>
      </c>
      <c r="BX67" s="273">
        <f>[1]FINAL!BY75</f>
        <v>7.0813689447710479E-2</v>
      </c>
      <c r="BY67" s="273">
        <f>[1]FINAL!BZ75</f>
        <v>0.17624852245506259</v>
      </c>
      <c r="BZ67" s="273">
        <f>[1]FINAL!CA75</f>
        <v>5.1023850668998018E-3</v>
      </c>
      <c r="CA67" s="273">
        <f>[1]FINAL!CB75</f>
        <v>4.0594058073898914E-3</v>
      </c>
      <c r="CB67" s="273">
        <f>[1]FINAL!CC75</f>
        <v>5.9694421435367614E-2</v>
      </c>
      <c r="CC67" s="273">
        <f>[1]FINAL!CD75</f>
        <v>0</v>
      </c>
      <c r="CD67" s="273">
        <f>[1]FINAL!CE75</f>
        <v>0</v>
      </c>
      <c r="CE67" s="273">
        <f>[1]FINAL!CF75</f>
        <v>0</v>
      </c>
      <c r="CF67" s="273">
        <f>[1]FINAL!CG75</f>
        <v>0</v>
      </c>
      <c r="CG67" s="273">
        <f>[1]FINAL!CH75</f>
        <v>0</v>
      </c>
      <c r="CH67" s="273">
        <f>[1]FINAL!CI75</f>
        <v>0</v>
      </c>
      <c r="CI67" s="273">
        <f>[1]FINAL!CJ75</f>
        <v>0</v>
      </c>
      <c r="CJ67" s="273">
        <f>[1]FINAL!CK75</f>
        <v>0</v>
      </c>
      <c r="CK67" s="273">
        <f>[1]FINAL!CL75</f>
        <v>0</v>
      </c>
      <c r="CL67" s="273">
        <f>[1]FINAL!CM75</f>
        <v>0</v>
      </c>
      <c r="CM67" s="273">
        <f>[1]FINAL!CN75</f>
        <v>0</v>
      </c>
      <c r="CN67" s="273">
        <f>[1]FINAL!CO75</f>
        <v>0</v>
      </c>
      <c r="CO67" s="273">
        <f>[1]FINAL!CP75</f>
        <v>0</v>
      </c>
      <c r="CP67" s="273">
        <f>[1]FINAL!CQ75</f>
        <v>6.5345845808965864E-4</v>
      </c>
      <c r="CQ67" s="273">
        <f>[1]FINAL!CR75</f>
        <v>2.4728893633975788E-3</v>
      </c>
      <c r="CR67" s="273">
        <f>[1]FINAL!CS75</f>
        <v>0</v>
      </c>
      <c r="CS67" s="273">
        <f>[1]FINAL!CT75</f>
        <v>0</v>
      </c>
      <c r="CT67" s="273">
        <f>[1]FINAL!CU75</f>
        <v>9.9915294993138594E-5</v>
      </c>
      <c r="CU67" s="273">
        <f>[1]FINAL!CV75</f>
        <v>3.1158454022106853E-5</v>
      </c>
      <c r="CV67" s="273">
        <f>[1]FINAL!CW75</f>
        <v>0</v>
      </c>
      <c r="CW67" s="273">
        <f>[1]FINAL!CX75</f>
        <v>0</v>
      </c>
      <c r="CX67" s="273">
        <f>[1]FINAL!CY75</f>
        <v>0</v>
      </c>
      <c r="CY67" s="273">
        <f>[1]FINAL!CZ75</f>
        <v>0</v>
      </c>
      <c r="CZ67" s="273">
        <f>[1]FINAL!DA75</f>
        <v>0</v>
      </c>
      <c r="DA67" s="273">
        <f>[1]FINAL!DB75</f>
        <v>0</v>
      </c>
      <c r="DB67" s="273">
        <f>[1]FINAL!DC75</f>
        <v>0</v>
      </c>
      <c r="DC67" s="88"/>
    </row>
    <row r="68" spans="1:107" x14ac:dyDescent="0.35">
      <c r="A68" s="27" t="s">
        <v>849</v>
      </c>
      <c r="B68" s="15" t="s">
        <v>155</v>
      </c>
      <c r="C68" s="273">
        <f>[1]FINAL!D76</f>
        <v>0</v>
      </c>
      <c r="D68" s="273">
        <f>[1]FINAL!E76</f>
        <v>0</v>
      </c>
      <c r="E68" s="273">
        <f>[1]FINAL!F76</f>
        <v>0</v>
      </c>
      <c r="F68" s="273">
        <f>[1]FINAL!G76</f>
        <v>0</v>
      </c>
      <c r="G68" s="273">
        <f>[1]FINAL!H76</f>
        <v>0</v>
      </c>
      <c r="H68" s="273">
        <f>[1]FINAL!I76</f>
        <v>0</v>
      </c>
      <c r="I68" s="273">
        <f>[1]FINAL!J76</f>
        <v>0</v>
      </c>
      <c r="J68" s="273">
        <f>[1]FINAL!K76</f>
        <v>0</v>
      </c>
      <c r="K68" s="273">
        <f>[1]FINAL!L76</f>
        <v>0</v>
      </c>
      <c r="L68" s="273">
        <f>[1]FINAL!M76</f>
        <v>0</v>
      </c>
      <c r="M68" s="273">
        <f>[1]FINAL!N76</f>
        <v>0</v>
      </c>
      <c r="N68" s="273">
        <f>[1]FINAL!O76</f>
        <v>0</v>
      </c>
      <c r="O68" s="273">
        <f>[1]FINAL!P76</f>
        <v>0</v>
      </c>
      <c r="P68" s="273">
        <f>[1]FINAL!Q76</f>
        <v>0</v>
      </c>
      <c r="Q68" s="273">
        <f>[1]FINAL!R76</f>
        <v>0</v>
      </c>
      <c r="R68" s="273">
        <f>[1]FINAL!S76</f>
        <v>0</v>
      </c>
      <c r="S68" s="273">
        <f>[1]FINAL!T76</f>
        <v>0</v>
      </c>
      <c r="T68" s="273">
        <f>[1]FINAL!U76</f>
        <v>0</v>
      </c>
      <c r="U68" s="273">
        <f>[1]FINAL!V76</f>
        <v>0</v>
      </c>
      <c r="V68" s="273">
        <f>[1]FINAL!W76</f>
        <v>0</v>
      </c>
      <c r="W68" s="273">
        <f>[1]FINAL!X76</f>
        <v>0</v>
      </c>
      <c r="X68" s="273">
        <f>[1]FINAL!Y76</f>
        <v>0</v>
      </c>
      <c r="Y68" s="273">
        <f>[1]FINAL!Z76</f>
        <v>0</v>
      </c>
      <c r="Z68" s="273">
        <f>[1]FINAL!AA76</f>
        <v>0</v>
      </c>
      <c r="AA68" s="273">
        <f>[1]FINAL!AB76</f>
        <v>0</v>
      </c>
      <c r="AB68" s="273">
        <f>[1]FINAL!AC76</f>
        <v>0</v>
      </c>
      <c r="AC68" s="273">
        <f>[1]FINAL!AD76</f>
        <v>0</v>
      </c>
      <c r="AD68" s="273">
        <f>[1]FINAL!AE76</f>
        <v>0</v>
      </c>
      <c r="AE68" s="273">
        <f>[1]FINAL!AF76</f>
        <v>0</v>
      </c>
      <c r="AF68" s="273">
        <f>[1]FINAL!AG76</f>
        <v>0</v>
      </c>
      <c r="AG68" s="273">
        <f>[1]FINAL!AH76</f>
        <v>0</v>
      </c>
      <c r="AH68" s="273">
        <f>[1]FINAL!AI76</f>
        <v>0</v>
      </c>
      <c r="AI68" s="273">
        <f>[1]FINAL!AJ76</f>
        <v>0</v>
      </c>
      <c r="AJ68" s="273">
        <f>[1]FINAL!AK76</f>
        <v>0</v>
      </c>
      <c r="AK68" s="273">
        <f>[1]FINAL!AL76</f>
        <v>0</v>
      </c>
      <c r="AL68" s="273">
        <f>[1]FINAL!AM76</f>
        <v>0</v>
      </c>
      <c r="AM68" s="273">
        <f>[1]FINAL!AN76</f>
        <v>0</v>
      </c>
      <c r="AN68" s="273">
        <f>[1]FINAL!AO76</f>
        <v>0</v>
      </c>
      <c r="AO68" s="273">
        <f>[1]FINAL!AP76</f>
        <v>0</v>
      </c>
      <c r="AP68" s="273">
        <f>[1]FINAL!AQ76</f>
        <v>0</v>
      </c>
      <c r="AQ68" s="273">
        <f>[1]FINAL!AR76</f>
        <v>0</v>
      </c>
      <c r="AR68" s="273">
        <f>[1]FINAL!AS76</f>
        <v>0</v>
      </c>
      <c r="AS68" s="273">
        <f>[1]FINAL!AT76</f>
        <v>0</v>
      </c>
      <c r="AT68" s="273">
        <f>[1]FINAL!AU76</f>
        <v>0</v>
      </c>
      <c r="AU68" s="273">
        <f>[1]FINAL!AV76</f>
        <v>0</v>
      </c>
      <c r="AV68" s="273">
        <f>[1]FINAL!AW76</f>
        <v>0</v>
      </c>
      <c r="AW68" s="273">
        <f>[1]FINAL!AX76</f>
        <v>0</v>
      </c>
      <c r="AX68" s="273">
        <f>[1]FINAL!AY76</f>
        <v>0</v>
      </c>
      <c r="AY68" s="273">
        <f>[1]FINAL!AZ76</f>
        <v>0</v>
      </c>
      <c r="AZ68" s="273">
        <f>[1]FINAL!BA76</f>
        <v>0</v>
      </c>
      <c r="BA68" s="273">
        <f>[1]FINAL!BB76</f>
        <v>0</v>
      </c>
      <c r="BB68" s="273">
        <f>[1]FINAL!BC76</f>
        <v>0</v>
      </c>
      <c r="BC68" s="273">
        <f>[1]FINAL!BD76</f>
        <v>0</v>
      </c>
      <c r="BD68" s="273">
        <f>[1]FINAL!BE76</f>
        <v>0</v>
      </c>
      <c r="BE68" s="273">
        <f>[1]FINAL!BF76</f>
        <v>0</v>
      </c>
      <c r="BF68" s="273">
        <f>[1]FINAL!BG76</f>
        <v>0</v>
      </c>
      <c r="BG68" s="273">
        <f>[1]FINAL!BH76</f>
        <v>0</v>
      </c>
      <c r="BH68" s="273">
        <f>[1]FINAL!BI76</f>
        <v>0</v>
      </c>
      <c r="BI68" s="273">
        <f>[1]FINAL!BJ76</f>
        <v>0</v>
      </c>
      <c r="BJ68" s="273">
        <f>[1]FINAL!BK76</f>
        <v>0</v>
      </c>
      <c r="BK68" s="273">
        <f>[1]FINAL!BL76</f>
        <v>0</v>
      </c>
      <c r="BL68" s="273">
        <f>[1]FINAL!BM76</f>
        <v>0</v>
      </c>
      <c r="BM68" s="273">
        <f>[1]FINAL!BN76</f>
        <v>0</v>
      </c>
      <c r="BN68" s="273">
        <f>[1]FINAL!BO76</f>
        <v>0</v>
      </c>
      <c r="BO68" s="273">
        <f>[1]FINAL!BP76</f>
        <v>0</v>
      </c>
      <c r="BP68" s="273">
        <f>[1]FINAL!BQ76</f>
        <v>0</v>
      </c>
      <c r="BQ68" s="273">
        <f>[1]FINAL!BR76</f>
        <v>0</v>
      </c>
      <c r="BR68" s="273">
        <f>[1]FINAL!BS76</f>
        <v>0</v>
      </c>
      <c r="BS68" s="273">
        <f>[1]FINAL!BT76</f>
        <v>0</v>
      </c>
      <c r="BT68" s="273">
        <f>[1]FINAL!BU76</f>
        <v>0</v>
      </c>
      <c r="BU68" s="273">
        <f>[1]FINAL!BV76</f>
        <v>0</v>
      </c>
      <c r="BV68" s="273">
        <f>[1]FINAL!BW76</f>
        <v>2.241208865589844E-2</v>
      </c>
      <c r="BW68" s="273">
        <f>[1]FINAL!BX76</f>
        <v>0</v>
      </c>
      <c r="BX68" s="273">
        <f>[1]FINAL!BY76</f>
        <v>0</v>
      </c>
      <c r="BY68" s="273">
        <f>[1]FINAL!BZ76</f>
        <v>0</v>
      </c>
      <c r="BZ68" s="273">
        <f>[1]FINAL!CA76</f>
        <v>0</v>
      </c>
      <c r="CA68" s="273">
        <f>[1]FINAL!CB76</f>
        <v>0</v>
      </c>
      <c r="CB68" s="273">
        <f>[1]FINAL!CC76</f>
        <v>0</v>
      </c>
      <c r="CC68" s="273">
        <f>[1]FINAL!CD76</f>
        <v>0</v>
      </c>
      <c r="CD68" s="273">
        <f>[1]FINAL!CE76</f>
        <v>0</v>
      </c>
      <c r="CE68" s="273">
        <f>[1]FINAL!CF76</f>
        <v>0</v>
      </c>
      <c r="CF68" s="273">
        <f>[1]FINAL!CG76</f>
        <v>0</v>
      </c>
      <c r="CG68" s="273">
        <f>[1]FINAL!CH76</f>
        <v>0</v>
      </c>
      <c r="CH68" s="273">
        <f>[1]FINAL!CI76</f>
        <v>0</v>
      </c>
      <c r="CI68" s="273">
        <f>[1]FINAL!CJ76</f>
        <v>0</v>
      </c>
      <c r="CJ68" s="273">
        <f>[1]FINAL!CK76</f>
        <v>0</v>
      </c>
      <c r="CK68" s="273">
        <f>[1]FINAL!CL76</f>
        <v>0</v>
      </c>
      <c r="CL68" s="273">
        <f>[1]FINAL!CM76</f>
        <v>0</v>
      </c>
      <c r="CM68" s="273">
        <f>[1]FINAL!CN76</f>
        <v>0</v>
      </c>
      <c r="CN68" s="273">
        <f>[1]FINAL!CO76</f>
        <v>0</v>
      </c>
      <c r="CO68" s="273">
        <f>[1]FINAL!CP76</f>
        <v>0</v>
      </c>
      <c r="CP68" s="273">
        <f>[1]FINAL!CQ76</f>
        <v>0</v>
      </c>
      <c r="CQ68" s="273">
        <f>[1]FINAL!CR76</f>
        <v>0</v>
      </c>
      <c r="CR68" s="273">
        <f>[1]FINAL!CS76</f>
        <v>0</v>
      </c>
      <c r="CS68" s="273">
        <f>[1]FINAL!CT76</f>
        <v>0</v>
      </c>
      <c r="CT68" s="273">
        <f>[1]FINAL!CU76</f>
        <v>0</v>
      </c>
      <c r="CU68" s="273">
        <f>[1]FINAL!CV76</f>
        <v>0</v>
      </c>
      <c r="CV68" s="273">
        <f>[1]FINAL!CW76</f>
        <v>0</v>
      </c>
      <c r="CW68" s="273">
        <f>[1]FINAL!CX76</f>
        <v>0</v>
      </c>
      <c r="CX68" s="273">
        <f>[1]FINAL!CY76</f>
        <v>0</v>
      </c>
      <c r="CY68" s="273">
        <f>[1]FINAL!CZ76</f>
        <v>0</v>
      </c>
      <c r="CZ68" s="273">
        <f>[1]FINAL!DA76</f>
        <v>0</v>
      </c>
      <c r="DA68" s="273">
        <f>[1]FINAL!DB76</f>
        <v>0</v>
      </c>
      <c r="DB68" s="273">
        <f>[1]FINAL!DC76</f>
        <v>0</v>
      </c>
      <c r="DC68" s="88"/>
    </row>
    <row r="69" spans="1:107" x14ac:dyDescent="0.35">
      <c r="A69" s="27" t="s">
        <v>850</v>
      </c>
      <c r="B69" s="15" t="s">
        <v>509</v>
      </c>
      <c r="C69" s="273">
        <f>[1]FINAL!D77</f>
        <v>0</v>
      </c>
      <c r="D69" s="273">
        <f>[1]FINAL!E77</f>
        <v>0</v>
      </c>
      <c r="E69" s="273">
        <f>[1]FINAL!F77</f>
        <v>0</v>
      </c>
      <c r="F69" s="273">
        <f>[1]FINAL!G77</f>
        <v>0</v>
      </c>
      <c r="G69" s="273">
        <f>[1]FINAL!H77</f>
        <v>0</v>
      </c>
      <c r="H69" s="273">
        <f>[1]FINAL!I77</f>
        <v>0</v>
      </c>
      <c r="I69" s="273">
        <f>[1]FINAL!J77</f>
        <v>0</v>
      </c>
      <c r="J69" s="273">
        <f>[1]FINAL!K77</f>
        <v>0</v>
      </c>
      <c r="K69" s="273">
        <f>[1]FINAL!L77</f>
        <v>0</v>
      </c>
      <c r="L69" s="273">
        <f>[1]FINAL!M77</f>
        <v>0</v>
      </c>
      <c r="M69" s="273">
        <f>[1]FINAL!N77</f>
        <v>0</v>
      </c>
      <c r="N69" s="273">
        <f>[1]FINAL!O77</f>
        <v>0</v>
      </c>
      <c r="O69" s="273">
        <f>[1]FINAL!P77</f>
        <v>0</v>
      </c>
      <c r="P69" s="273">
        <f>[1]FINAL!Q77</f>
        <v>0</v>
      </c>
      <c r="Q69" s="273">
        <f>[1]FINAL!R77</f>
        <v>0</v>
      </c>
      <c r="R69" s="273">
        <f>[1]FINAL!S77</f>
        <v>0</v>
      </c>
      <c r="S69" s="273">
        <f>[1]FINAL!T77</f>
        <v>0</v>
      </c>
      <c r="T69" s="273">
        <f>[1]FINAL!U77</f>
        <v>0</v>
      </c>
      <c r="U69" s="273">
        <f>[1]FINAL!V77</f>
        <v>0</v>
      </c>
      <c r="V69" s="273">
        <f>[1]FINAL!W77</f>
        <v>0</v>
      </c>
      <c r="W69" s="273">
        <f>[1]FINAL!X77</f>
        <v>0</v>
      </c>
      <c r="X69" s="273">
        <f>[1]FINAL!Y77</f>
        <v>0</v>
      </c>
      <c r="Y69" s="273">
        <f>[1]FINAL!Z77</f>
        <v>0</v>
      </c>
      <c r="Z69" s="273">
        <f>[1]FINAL!AA77</f>
        <v>0</v>
      </c>
      <c r="AA69" s="273">
        <f>[1]FINAL!AB77</f>
        <v>0</v>
      </c>
      <c r="AB69" s="273">
        <f>[1]FINAL!AC77</f>
        <v>0</v>
      </c>
      <c r="AC69" s="273">
        <f>[1]FINAL!AD77</f>
        <v>0</v>
      </c>
      <c r="AD69" s="273">
        <f>[1]FINAL!AE77</f>
        <v>0</v>
      </c>
      <c r="AE69" s="273">
        <f>[1]FINAL!AF77</f>
        <v>0</v>
      </c>
      <c r="AF69" s="273">
        <f>[1]FINAL!AG77</f>
        <v>0</v>
      </c>
      <c r="AG69" s="273">
        <f>[1]FINAL!AH77</f>
        <v>0</v>
      </c>
      <c r="AH69" s="273">
        <f>[1]FINAL!AI77</f>
        <v>0</v>
      </c>
      <c r="AI69" s="273">
        <f>[1]FINAL!AJ77</f>
        <v>0</v>
      </c>
      <c r="AJ69" s="273">
        <f>[1]FINAL!AK77</f>
        <v>0</v>
      </c>
      <c r="AK69" s="273">
        <f>[1]FINAL!AL77</f>
        <v>0</v>
      </c>
      <c r="AL69" s="273">
        <f>[1]FINAL!AM77</f>
        <v>0</v>
      </c>
      <c r="AM69" s="273">
        <f>[1]FINAL!AN77</f>
        <v>0</v>
      </c>
      <c r="AN69" s="273">
        <f>[1]FINAL!AO77</f>
        <v>0</v>
      </c>
      <c r="AO69" s="273">
        <f>[1]FINAL!AP77</f>
        <v>0</v>
      </c>
      <c r="AP69" s="273">
        <f>[1]FINAL!AQ77</f>
        <v>0</v>
      </c>
      <c r="AQ69" s="273">
        <f>[1]FINAL!AR77</f>
        <v>0</v>
      </c>
      <c r="AR69" s="273">
        <f>[1]FINAL!AS77</f>
        <v>0</v>
      </c>
      <c r="AS69" s="273">
        <f>[1]FINAL!AT77</f>
        <v>1.7506329077965087E-2</v>
      </c>
      <c r="AT69" s="273">
        <f>[1]FINAL!AU77</f>
        <v>0</v>
      </c>
      <c r="AU69" s="273">
        <f>[1]FINAL!AV77</f>
        <v>0</v>
      </c>
      <c r="AV69" s="273">
        <f>[1]FINAL!AW77</f>
        <v>0</v>
      </c>
      <c r="AW69" s="273">
        <f>[1]FINAL!AX77</f>
        <v>0</v>
      </c>
      <c r="AX69" s="273">
        <f>[1]FINAL!AY77</f>
        <v>0</v>
      </c>
      <c r="AY69" s="273">
        <f>[1]FINAL!AZ77</f>
        <v>0</v>
      </c>
      <c r="AZ69" s="273">
        <f>[1]FINAL!BA77</f>
        <v>0</v>
      </c>
      <c r="BA69" s="273">
        <f>[1]FINAL!BB77</f>
        <v>0</v>
      </c>
      <c r="BB69" s="273">
        <f>[1]FINAL!BC77</f>
        <v>0</v>
      </c>
      <c r="BC69" s="273">
        <f>[1]FINAL!BD77</f>
        <v>0</v>
      </c>
      <c r="BD69" s="273">
        <f>[1]FINAL!BE77</f>
        <v>0</v>
      </c>
      <c r="BE69" s="273">
        <f>[1]FINAL!BF77</f>
        <v>0</v>
      </c>
      <c r="BF69" s="273">
        <f>[1]FINAL!BG77</f>
        <v>0</v>
      </c>
      <c r="BG69" s="273">
        <f>[1]FINAL!BH77</f>
        <v>0</v>
      </c>
      <c r="BH69" s="273">
        <f>[1]FINAL!BI77</f>
        <v>0</v>
      </c>
      <c r="BI69" s="273">
        <f>[1]FINAL!BJ77</f>
        <v>0</v>
      </c>
      <c r="BJ69" s="273">
        <f>[1]FINAL!BK77</f>
        <v>0</v>
      </c>
      <c r="BK69" s="273">
        <f>[1]FINAL!BL77</f>
        <v>0</v>
      </c>
      <c r="BL69" s="273">
        <f>[1]FINAL!BM77</f>
        <v>0</v>
      </c>
      <c r="BM69" s="273">
        <f>[1]FINAL!BN77</f>
        <v>0</v>
      </c>
      <c r="BN69" s="273">
        <f>[1]FINAL!BO77</f>
        <v>0</v>
      </c>
      <c r="BO69" s="273">
        <f>[1]FINAL!BP77</f>
        <v>0</v>
      </c>
      <c r="BP69" s="273">
        <f>[1]FINAL!BQ77</f>
        <v>0</v>
      </c>
      <c r="BQ69" s="273">
        <f>[1]FINAL!BR77</f>
        <v>0</v>
      </c>
      <c r="BR69" s="273">
        <f>[1]FINAL!BS77</f>
        <v>0</v>
      </c>
      <c r="BS69" s="273">
        <f>[1]FINAL!BT77</f>
        <v>3.2012363454624021E-2</v>
      </c>
      <c r="BT69" s="273">
        <f>[1]FINAL!BU77</f>
        <v>0</v>
      </c>
      <c r="BU69" s="273">
        <f>[1]FINAL!BV77</f>
        <v>0</v>
      </c>
      <c r="BV69" s="273">
        <f>[1]FINAL!BW77</f>
        <v>8.9118646228433768E-2</v>
      </c>
      <c r="BW69" s="273">
        <f>[1]FINAL!BX77</f>
        <v>0</v>
      </c>
      <c r="BX69" s="273">
        <f>[1]FINAL!BY77</f>
        <v>0</v>
      </c>
      <c r="BY69" s="273">
        <f>[1]FINAL!BZ77</f>
        <v>0</v>
      </c>
      <c r="BZ69" s="273">
        <f>[1]FINAL!CA77</f>
        <v>1.0742757491810206E-4</v>
      </c>
      <c r="CA69" s="273">
        <f>[1]FINAL!CB77</f>
        <v>7.3001899755959767E-3</v>
      </c>
      <c r="CB69" s="273">
        <f>[1]FINAL!CC77</f>
        <v>0</v>
      </c>
      <c r="CC69" s="273">
        <f>[1]FINAL!CD77</f>
        <v>0</v>
      </c>
      <c r="CD69" s="273">
        <f>[1]FINAL!CE77</f>
        <v>0</v>
      </c>
      <c r="CE69" s="273">
        <f>[1]FINAL!CF77</f>
        <v>0</v>
      </c>
      <c r="CF69" s="273">
        <f>[1]FINAL!CG77</f>
        <v>0</v>
      </c>
      <c r="CG69" s="273">
        <f>[1]FINAL!CH77</f>
        <v>0</v>
      </c>
      <c r="CH69" s="273">
        <f>[1]FINAL!CI77</f>
        <v>0</v>
      </c>
      <c r="CI69" s="273">
        <f>[1]FINAL!CJ77</f>
        <v>0</v>
      </c>
      <c r="CJ69" s="273">
        <f>[1]FINAL!CK77</f>
        <v>0</v>
      </c>
      <c r="CK69" s="273">
        <f>[1]FINAL!CL77</f>
        <v>0</v>
      </c>
      <c r="CL69" s="273">
        <f>[1]FINAL!CM77</f>
        <v>0</v>
      </c>
      <c r="CM69" s="273">
        <f>[1]FINAL!CN77</f>
        <v>0</v>
      </c>
      <c r="CN69" s="273">
        <f>[1]FINAL!CO77</f>
        <v>0</v>
      </c>
      <c r="CO69" s="273">
        <f>[1]FINAL!CP77</f>
        <v>0</v>
      </c>
      <c r="CP69" s="273">
        <f>[1]FINAL!CQ77</f>
        <v>1.9202676207881728E-3</v>
      </c>
      <c r="CQ69" s="273">
        <f>[1]FINAL!CR77</f>
        <v>0</v>
      </c>
      <c r="CR69" s="273">
        <f>[1]FINAL!CS77</f>
        <v>0</v>
      </c>
      <c r="CS69" s="273">
        <f>[1]FINAL!CT77</f>
        <v>0</v>
      </c>
      <c r="CT69" s="273">
        <f>[1]FINAL!CU77</f>
        <v>0</v>
      </c>
      <c r="CU69" s="273">
        <f>[1]FINAL!CV77</f>
        <v>0</v>
      </c>
      <c r="CV69" s="273">
        <f>[1]FINAL!CW77</f>
        <v>0</v>
      </c>
      <c r="CW69" s="273">
        <f>[1]FINAL!CX77</f>
        <v>0</v>
      </c>
      <c r="CX69" s="273">
        <f>[1]FINAL!CY77</f>
        <v>0</v>
      </c>
      <c r="CY69" s="273">
        <f>[1]FINAL!CZ77</f>
        <v>0</v>
      </c>
      <c r="CZ69" s="273">
        <f>[1]FINAL!DA77</f>
        <v>0</v>
      </c>
      <c r="DA69" s="273">
        <f>[1]FINAL!DB77</f>
        <v>0</v>
      </c>
      <c r="DB69" s="273">
        <f>[1]FINAL!DC77</f>
        <v>0</v>
      </c>
      <c r="DC69" s="88"/>
    </row>
    <row r="70" spans="1:107" x14ac:dyDescent="0.35">
      <c r="A70" s="27" t="s">
        <v>851</v>
      </c>
      <c r="B70" s="15" t="s">
        <v>512</v>
      </c>
      <c r="C70" s="273">
        <f>[1]FINAL!D78</f>
        <v>0</v>
      </c>
      <c r="D70" s="273">
        <f>[1]FINAL!E78</f>
        <v>0</v>
      </c>
      <c r="E70" s="273">
        <f>[1]FINAL!F78</f>
        <v>0</v>
      </c>
      <c r="F70" s="273">
        <f>[1]FINAL!G78</f>
        <v>0</v>
      </c>
      <c r="G70" s="273">
        <f>[1]FINAL!H78</f>
        <v>0</v>
      </c>
      <c r="H70" s="273">
        <f>[1]FINAL!I78</f>
        <v>0</v>
      </c>
      <c r="I70" s="273">
        <f>[1]FINAL!J78</f>
        <v>0</v>
      </c>
      <c r="J70" s="273">
        <f>[1]FINAL!K78</f>
        <v>0</v>
      </c>
      <c r="K70" s="273">
        <f>[1]FINAL!L78</f>
        <v>0</v>
      </c>
      <c r="L70" s="273">
        <f>[1]FINAL!M78</f>
        <v>0</v>
      </c>
      <c r="M70" s="273">
        <f>[1]FINAL!N78</f>
        <v>0</v>
      </c>
      <c r="N70" s="273">
        <f>[1]FINAL!O78</f>
        <v>0</v>
      </c>
      <c r="O70" s="273">
        <f>[1]FINAL!P78</f>
        <v>0</v>
      </c>
      <c r="P70" s="273">
        <f>[1]FINAL!Q78</f>
        <v>0</v>
      </c>
      <c r="Q70" s="273">
        <f>[1]FINAL!R78</f>
        <v>0</v>
      </c>
      <c r="R70" s="273">
        <f>[1]FINAL!S78</f>
        <v>0</v>
      </c>
      <c r="S70" s="273">
        <f>[1]FINAL!T78</f>
        <v>0</v>
      </c>
      <c r="T70" s="273">
        <f>[1]FINAL!U78</f>
        <v>0</v>
      </c>
      <c r="U70" s="273">
        <f>[1]FINAL!V78</f>
        <v>0</v>
      </c>
      <c r="V70" s="273">
        <f>[1]FINAL!W78</f>
        <v>0</v>
      </c>
      <c r="W70" s="273">
        <f>[1]FINAL!X78</f>
        <v>0</v>
      </c>
      <c r="X70" s="273">
        <f>[1]FINAL!Y78</f>
        <v>0</v>
      </c>
      <c r="Y70" s="273">
        <f>[1]FINAL!Z78</f>
        <v>0</v>
      </c>
      <c r="Z70" s="273">
        <f>[1]FINAL!AA78</f>
        <v>0</v>
      </c>
      <c r="AA70" s="273">
        <f>[1]FINAL!AB78</f>
        <v>0</v>
      </c>
      <c r="AB70" s="273">
        <f>[1]FINAL!AC78</f>
        <v>0</v>
      </c>
      <c r="AC70" s="273">
        <f>[1]FINAL!AD78</f>
        <v>0</v>
      </c>
      <c r="AD70" s="273">
        <f>[1]FINAL!AE78</f>
        <v>0</v>
      </c>
      <c r="AE70" s="273">
        <f>[1]FINAL!AF78</f>
        <v>0</v>
      </c>
      <c r="AF70" s="273">
        <f>[1]FINAL!AG78</f>
        <v>0</v>
      </c>
      <c r="AG70" s="273">
        <f>[1]FINAL!AH78</f>
        <v>0</v>
      </c>
      <c r="AH70" s="273">
        <f>[1]FINAL!AI78</f>
        <v>0</v>
      </c>
      <c r="AI70" s="273">
        <f>[1]FINAL!AJ78</f>
        <v>0</v>
      </c>
      <c r="AJ70" s="273">
        <f>[1]FINAL!AK78</f>
        <v>0</v>
      </c>
      <c r="AK70" s="273">
        <f>[1]FINAL!AL78</f>
        <v>0</v>
      </c>
      <c r="AL70" s="273">
        <f>[1]FINAL!AM78</f>
        <v>0</v>
      </c>
      <c r="AM70" s="273">
        <f>[1]FINAL!AN78</f>
        <v>0</v>
      </c>
      <c r="AN70" s="273">
        <f>[1]FINAL!AO78</f>
        <v>0</v>
      </c>
      <c r="AO70" s="273">
        <f>[1]FINAL!AP78</f>
        <v>0</v>
      </c>
      <c r="AP70" s="273">
        <f>[1]FINAL!AQ78</f>
        <v>0</v>
      </c>
      <c r="AQ70" s="273">
        <f>[1]FINAL!AR78</f>
        <v>0</v>
      </c>
      <c r="AR70" s="273">
        <f>[1]FINAL!AS78</f>
        <v>0</v>
      </c>
      <c r="AS70" s="273">
        <f>[1]FINAL!AT78</f>
        <v>0</v>
      </c>
      <c r="AT70" s="273">
        <f>[1]FINAL!AU78</f>
        <v>0</v>
      </c>
      <c r="AU70" s="273">
        <f>[1]FINAL!AV78</f>
        <v>0</v>
      </c>
      <c r="AV70" s="273">
        <f>[1]FINAL!AW78</f>
        <v>0</v>
      </c>
      <c r="AW70" s="273">
        <f>[1]FINAL!AX78</f>
        <v>0</v>
      </c>
      <c r="AX70" s="273">
        <f>[1]FINAL!AY78</f>
        <v>0</v>
      </c>
      <c r="AY70" s="273">
        <f>[1]FINAL!AZ78</f>
        <v>0</v>
      </c>
      <c r="AZ70" s="273">
        <f>[1]FINAL!BA78</f>
        <v>0</v>
      </c>
      <c r="BA70" s="273">
        <f>[1]FINAL!BB78</f>
        <v>0</v>
      </c>
      <c r="BB70" s="273">
        <f>[1]FINAL!BC78</f>
        <v>0</v>
      </c>
      <c r="BC70" s="273">
        <f>[1]FINAL!BD78</f>
        <v>0</v>
      </c>
      <c r="BD70" s="273">
        <f>[1]FINAL!BE78</f>
        <v>0</v>
      </c>
      <c r="BE70" s="273">
        <f>[1]FINAL!BF78</f>
        <v>0</v>
      </c>
      <c r="BF70" s="273">
        <f>[1]FINAL!BG78</f>
        <v>0</v>
      </c>
      <c r="BG70" s="273">
        <f>[1]FINAL!BH78</f>
        <v>0</v>
      </c>
      <c r="BH70" s="273">
        <f>[1]FINAL!BI78</f>
        <v>0</v>
      </c>
      <c r="BI70" s="273">
        <f>[1]FINAL!BJ78</f>
        <v>0</v>
      </c>
      <c r="BJ70" s="273">
        <f>[1]FINAL!BK78</f>
        <v>0</v>
      </c>
      <c r="BK70" s="273">
        <f>[1]FINAL!BL78</f>
        <v>0</v>
      </c>
      <c r="BL70" s="273">
        <f>[1]FINAL!BM78</f>
        <v>0</v>
      </c>
      <c r="BM70" s="273">
        <f>[1]FINAL!BN78</f>
        <v>0</v>
      </c>
      <c r="BN70" s="273">
        <f>[1]FINAL!BO78</f>
        <v>0</v>
      </c>
      <c r="BO70" s="273">
        <f>[1]FINAL!BP78</f>
        <v>0</v>
      </c>
      <c r="BP70" s="273">
        <f>[1]FINAL!BQ78</f>
        <v>0</v>
      </c>
      <c r="BQ70" s="273">
        <f>[1]FINAL!BR78</f>
        <v>0</v>
      </c>
      <c r="BR70" s="273">
        <f>[1]FINAL!BS78</f>
        <v>0</v>
      </c>
      <c r="BS70" s="273">
        <f>[1]FINAL!BT78</f>
        <v>0</v>
      </c>
      <c r="BT70" s="273">
        <f>[1]FINAL!BU78</f>
        <v>0</v>
      </c>
      <c r="BU70" s="273">
        <f>[1]FINAL!BV78</f>
        <v>0</v>
      </c>
      <c r="BV70" s="273">
        <f>[1]FINAL!BW78</f>
        <v>3.5030653361762969E-2</v>
      </c>
      <c r="BW70" s="273">
        <f>[1]FINAL!BX78</f>
        <v>0</v>
      </c>
      <c r="BX70" s="273">
        <f>[1]FINAL!BY78</f>
        <v>0</v>
      </c>
      <c r="BY70" s="273">
        <f>[1]FINAL!BZ78</f>
        <v>0</v>
      </c>
      <c r="BZ70" s="273">
        <f>[1]FINAL!CA78</f>
        <v>6.1401341190792612E-4</v>
      </c>
      <c r="CA70" s="273">
        <f>[1]FINAL!CB78</f>
        <v>0</v>
      </c>
      <c r="CB70" s="273">
        <f>[1]FINAL!CC78</f>
        <v>0</v>
      </c>
      <c r="CC70" s="273">
        <f>[1]FINAL!CD78</f>
        <v>0</v>
      </c>
      <c r="CD70" s="273">
        <f>[1]FINAL!CE78</f>
        <v>0</v>
      </c>
      <c r="CE70" s="273">
        <f>[1]FINAL!CF78</f>
        <v>0</v>
      </c>
      <c r="CF70" s="273">
        <f>[1]FINAL!CG78</f>
        <v>1.4244311644300005E-3</v>
      </c>
      <c r="CG70" s="273">
        <f>[1]FINAL!CH78</f>
        <v>0</v>
      </c>
      <c r="CH70" s="273">
        <f>[1]FINAL!CI78</f>
        <v>0</v>
      </c>
      <c r="CI70" s="273">
        <f>[1]FINAL!CJ78</f>
        <v>0</v>
      </c>
      <c r="CJ70" s="273">
        <f>[1]FINAL!CK78</f>
        <v>0</v>
      </c>
      <c r="CK70" s="273">
        <f>[1]FINAL!CL78</f>
        <v>0</v>
      </c>
      <c r="CL70" s="273">
        <f>[1]FINAL!CM78</f>
        <v>0</v>
      </c>
      <c r="CM70" s="273">
        <f>[1]FINAL!CN78</f>
        <v>0</v>
      </c>
      <c r="CN70" s="273">
        <f>[1]FINAL!CO78</f>
        <v>0</v>
      </c>
      <c r="CO70" s="273">
        <f>[1]FINAL!CP78</f>
        <v>0</v>
      </c>
      <c r="CP70" s="273">
        <f>[1]FINAL!CQ78</f>
        <v>1.6765902952999873E-3</v>
      </c>
      <c r="CQ70" s="273">
        <f>[1]FINAL!CR78</f>
        <v>0</v>
      </c>
      <c r="CR70" s="273">
        <f>[1]FINAL!CS78</f>
        <v>0</v>
      </c>
      <c r="CS70" s="273">
        <f>[1]FINAL!CT78</f>
        <v>0</v>
      </c>
      <c r="CT70" s="273">
        <f>[1]FINAL!CU78</f>
        <v>0</v>
      </c>
      <c r="CU70" s="273">
        <f>[1]FINAL!CV78</f>
        <v>0</v>
      </c>
      <c r="CV70" s="273">
        <f>[1]FINAL!CW78</f>
        <v>0</v>
      </c>
      <c r="CW70" s="273">
        <f>[1]FINAL!CX78</f>
        <v>0</v>
      </c>
      <c r="CX70" s="273">
        <f>[1]FINAL!CY78</f>
        <v>0</v>
      </c>
      <c r="CY70" s="273">
        <f>[1]FINAL!CZ78</f>
        <v>0</v>
      </c>
      <c r="CZ70" s="273">
        <f>[1]FINAL!DA78</f>
        <v>0</v>
      </c>
      <c r="DA70" s="273">
        <f>[1]FINAL!DB78</f>
        <v>0</v>
      </c>
      <c r="DB70" s="273">
        <f>[1]FINAL!DC78</f>
        <v>0</v>
      </c>
      <c r="DC70" s="88"/>
    </row>
    <row r="71" spans="1:107" x14ac:dyDescent="0.35">
      <c r="A71" s="27" t="s">
        <v>852</v>
      </c>
      <c r="B71" s="15" t="s">
        <v>157</v>
      </c>
      <c r="C71" s="273">
        <f>[1]FINAL!D79</f>
        <v>0</v>
      </c>
      <c r="D71" s="273">
        <f>[1]FINAL!E79</f>
        <v>0</v>
      </c>
      <c r="E71" s="273">
        <f>[1]FINAL!F79</f>
        <v>0</v>
      </c>
      <c r="F71" s="273">
        <f>[1]FINAL!G79</f>
        <v>0</v>
      </c>
      <c r="G71" s="273">
        <f>[1]FINAL!H79</f>
        <v>0</v>
      </c>
      <c r="H71" s="273">
        <f>[1]FINAL!I79</f>
        <v>0</v>
      </c>
      <c r="I71" s="273">
        <f>[1]FINAL!J79</f>
        <v>0</v>
      </c>
      <c r="J71" s="273">
        <f>[1]FINAL!K79</f>
        <v>0</v>
      </c>
      <c r="K71" s="273">
        <f>[1]FINAL!L79</f>
        <v>0</v>
      </c>
      <c r="L71" s="273">
        <f>[1]FINAL!M79</f>
        <v>0</v>
      </c>
      <c r="M71" s="273">
        <f>[1]FINAL!N79</f>
        <v>0</v>
      </c>
      <c r="N71" s="273">
        <f>[1]FINAL!O79</f>
        <v>0</v>
      </c>
      <c r="O71" s="273">
        <f>[1]FINAL!P79</f>
        <v>0</v>
      </c>
      <c r="P71" s="273">
        <f>[1]FINAL!Q79</f>
        <v>0</v>
      </c>
      <c r="Q71" s="273">
        <f>[1]FINAL!R79</f>
        <v>0</v>
      </c>
      <c r="R71" s="273">
        <f>[1]FINAL!S79</f>
        <v>0</v>
      </c>
      <c r="S71" s="273">
        <f>[1]FINAL!T79</f>
        <v>0</v>
      </c>
      <c r="T71" s="273">
        <f>[1]FINAL!U79</f>
        <v>0</v>
      </c>
      <c r="U71" s="273">
        <f>[1]FINAL!V79</f>
        <v>0</v>
      </c>
      <c r="V71" s="273">
        <f>[1]FINAL!W79</f>
        <v>0</v>
      </c>
      <c r="W71" s="273">
        <f>[1]FINAL!X79</f>
        <v>0</v>
      </c>
      <c r="X71" s="273">
        <f>[1]FINAL!Y79</f>
        <v>0</v>
      </c>
      <c r="Y71" s="273">
        <f>[1]FINAL!Z79</f>
        <v>0</v>
      </c>
      <c r="Z71" s="273">
        <f>[1]FINAL!AA79</f>
        <v>0</v>
      </c>
      <c r="AA71" s="273">
        <f>[1]FINAL!AB79</f>
        <v>0</v>
      </c>
      <c r="AB71" s="273">
        <f>[1]FINAL!AC79</f>
        <v>0</v>
      </c>
      <c r="AC71" s="273">
        <f>[1]FINAL!AD79</f>
        <v>0</v>
      </c>
      <c r="AD71" s="273">
        <f>[1]FINAL!AE79</f>
        <v>0</v>
      </c>
      <c r="AE71" s="273">
        <f>[1]FINAL!AF79</f>
        <v>0</v>
      </c>
      <c r="AF71" s="273">
        <f>[1]FINAL!AG79</f>
        <v>0</v>
      </c>
      <c r="AG71" s="273">
        <f>[1]FINAL!AH79</f>
        <v>0</v>
      </c>
      <c r="AH71" s="273">
        <f>[1]FINAL!AI79</f>
        <v>0</v>
      </c>
      <c r="AI71" s="273">
        <f>[1]FINAL!AJ79</f>
        <v>0</v>
      </c>
      <c r="AJ71" s="273">
        <f>[1]FINAL!AK79</f>
        <v>0</v>
      </c>
      <c r="AK71" s="273">
        <f>[1]FINAL!AL79</f>
        <v>0</v>
      </c>
      <c r="AL71" s="273">
        <f>[1]FINAL!AM79</f>
        <v>0</v>
      </c>
      <c r="AM71" s="273">
        <f>[1]FINAL!AN79</f>
        <v>0</v>
      </c>
      <c r="AN71" s="273">
        <f>[1]FINAL!AO79</f>
        <v>0</v>
      </c>
      <c r="AO71" s="273">
        <f>[1]FINAL!AP79</f>
        <v>1.9092210200471946E-3</v>
      </c>
      <c r="AP71" s="273">
        <f>[1]FINAL!AQ79</f>
        <v>0</v>
      </c>
      <c r="AQ71" s="273">
        <f>[1]FINAL!AR79</f>
        <v>0</v>
      </c>
      <c r="AR71" s="273">
        <f>[1]FINAL!AS79</f>
        <v>0</v>
      </c>
      <c r="AS71" s="273">
        <f>[1]FINAL!AT79</f>
        <v>0</v>
      </c>
      <c r="AT71" s="273">
        <f>[1]FINAL!AU79</f>
        <v>0</v>
      </c>
      <c r="AU71" s="273">
        <f>[1]FINAL!AV79</f>
        <v>0</v>
      </c>
      <c r="AV71" s="273">
        <f>[1]FINAL!AW79</f>
        <v>0</v>
      </c>
      <c r="AW71" s="273">
        <f>[1]FINAL!AX79</f>
        <v>0</v>
      </c>
      <c r="AX71" s="273">
        <f>[1]FINAL!AY79</f>
        <v>0</v>
      </c>
      <c r="AY71" s="273">
        <f>[1]FINAL!AZ79</f>
        <v>0</v>
      </c>
      <c r="AZ71" s="273">
        <f>[1]FINAL!BA79</f>
        <v>0</v>
      </c>
      <c r="BA71" s="273">
        <f>[1]FINAL!BB79</f>
        <v>0</v>
      </c>
      <c r="BB71" s="273">
        <f>[1]FINAL!BC79</f>
        <v>0</v>
      </c>
      <c r="BC71" s="273">
        <f>[1]FINAL!BD79</f>
        <v>0</v>
      </c>
      <c r="BD71" s="273">
        <f>[1]FINAL!BE79</f>
        <v>0</v>
      </c>
      <c r="BE71" s="273">
        <f>[1]FINAL!BF79</f>
        <v>0</v>
      </c>
      <c r="BF71" s="273">
        <f>[1]FINAL!BG79</f>
        <v>0</v>
      </c>
      <c r="BG71" s="273">
        <f>[1]FINAL!BH79</f>
        <v>0</v>
      </c>
      <c r="BH71" s="273">
        <f>[1]FINAL!BI79</f>
        <v>0</v>
      </c>
      <c r="BI71" s="273">
        <f>[1]FINAL!BJ79</f>
        <v>0</v>
      </c>
      <c r="BJ71" s="273">
        <f>[1]FINAL!BK79</f>
        <v>0</v>
      </c>
      <c r="BK71" s="273">
        <f>[1]FINAL!BL79</f>
        <v>0.11285824012493187</v>
      </c>
      <c r="BL71" s="273">
        <f>[1]FINAL!BM79</f>
        <v>0</v>
      </c>
      <c r="BM71" s="273">
        <f>[1]FINAL!BN79</f>
        <v>0.326902062831952</v>
      </c>
      <c r="BN71" s="273">
        <f>[1]FINAL!BO79</f>
        <v>0</v>
      </c>
      <c r="BO71" s="273">
        <f>[1]FINAL!BP79</f>
        <v>7.2513009446309382E-2</v>
      </c>
      <c r="BP71" s="273">
        <f>[1]FINAL!BQ79</f>
        <v>9.1783959819362662E-4</v>
      </c>
      <c r="BQ71" s="273">
        <f>[1]FINAL!BR79</f>
        <v>7.0096320614645158E-3</v>
      </c>
      <c r="BR71" s="273">
        <f>[1]FINAL!BS79</f>
        <v>0</v>
      </c>
      <c r="BS71" s="273">
        <f>[1]FINAL!BT79</f>
        <v>3.312369086794624E-2</v>
      </c>
      <c r="BT71" s="273">
        <f>[1]FINAL!BU79</f>
        <v>0</v>
      </c>
      <c r="BU71" s="273">
        <f>[1]FINAL!BV79</f>
        <v>0</v>
      </c>
      <c r="BV71" s="273">
        <f>[1]FINAL!BW79</f>
        <v>0.14689571125642242</v>
      </c>
      <c r="BW71" s="273">
        <f>[1]FINAL!BX79</f>
        <v>0</v>
      </c>
      <c r="BX71" s="273">
        <f>[1]FINAL!BY79</f>
        <v>0</v>
      </c>
      <c r="BY71" s="273">
        <f>[1]FINAL!BZ79</f>
        <v>0</v>
      </c>
      <c r="BZ71" s="273">
        <f>[1]FINAL!CA79</f>
        <v>2.0254248335582176E-4</v>
      </c>
      <c r="CA71" s="273">
        <f>[1]FINAL!CB79</f>
        <v>0</v>
      </c>
      <c r="CB71" s="273">
        <f>[1]FINAL!CC79</f>
        <v>0</v>
      </c>
      <c r="CC71" s="273">
        <f>[1]FINAL!CD79</f>
        <v>0</v>
      </c>
      <c r="CD71" s="273">
        <f>[1]FINAL!CE79</f>
        <v>0</v>
      </c>
      <c r="CE71" s="273">
        <f>[1]FINAL!CF79</f>
        <v>0</v>
      </c>
      <c r="CF71" s="273">
        <f>[1]FINAL!CG79</f>
        <v>0</v>
      </c>
      <c r="CG71" s="273">
        <f>[1]FINAL!CH79</f>
        <v>0</v>
      </c>
      <c r="CH71" s="273">
        <f>[1]FINAL!CI79</f>
        <v>0</v>
      </c>
      <c r="CI71" s="273">
        <f>[1]FINAL!CJ79</f>
        <v>0</v>
      </c>
      <c r="CJ71" s="273">
        <f>[1]FINAL!CK79</f>
        <v>0</v>
      </c>
      <c r="CK71" s="273">
        <f>[1]FINAL!CL79</f>
        <v>0</v>
      </c>
      <c r="CL71" s="273">
        <f>[1]FINAL!CM79</f>
        <v>0</v>
      </c>
      <c r="CM71" s="273">
        <f>[1]FINAL!CN79</f>
        <v>0</v>
      </c>
      <c r="CN71" s="273">
        <f>[1]FINAL!CO79</f>
        <v>0</v>
      </c>
      <c r="CO71" s="273">
        <f>[1]FINAL!CP79</f>
        <v>0</v>
      </c>
      <c r="CP71" s="273">
        <f>[1]FINAL!CQ79</f>
        <v>4.4165171832836287E-3</v>
      </c>
      <c r="CQ71" s="273">
        <f>[1]FINAL!CR79</f>
        <v>0</v>
      </c>
      <c r="CR71" s="273">
        <f>[1]FINAL!CS79</f>
        <v>0</v>
      </c>
      <c r="CS71" s="273">
        <f>[1]FINAL!CT79</f>
        <v>0</v>
      </c>
      <c r="CT71" s="273">
        <f>[1]FINAL!CU79</f>
        <v>0</v>
      </c>
      <c r="CU71" s="273">
        <f>[1]FINAL!CV79</f>
        <v>0</v>
      </c>
      <c r="CV71" s="273">
        <f>[1]FINAL!CW79</f>
        <v>0</v>
      </c>
      <c r="CW71" s="273">
        <f>[1]FINAL!CX79</f>
        <v>0</v>
      </c>
      <c r="CX71" s="273">
        <f>[1]FINAL!CY79</f>
        <v>0</v>
      </c>
      <c r="CY71" s="273">
        <f>[1]FINAL!CZ79</f>
        <v>0</v>
      </c>
      <c r="CZ71" s="273">
        <f>[1]FINAL!DA79</f>
        <v>0</v>
      </c>
      <c r="DA71" s="273">
        <f>[1]FINAL!DB79</f>
        <v>0</v>
      </c>
      <c r="DB71" s="273">
        <f>[1]FINAL!DC79</f>
        <v>0</v>
      </c>
      <c r="DC71" s="88"/>
    </row>
    <row r="72" spans="1:107" x14ac:dyDescent="0.35">
      <c r="A72" s="27" t="s">
        <v>853</v>
      </c>
      <c r="B72" s="15" t="s">
        <v>159</v>
      </c>
      <c r="C72" s="273">
        <f>[1]FINAL!D80</f>
        <v>0</v>
      </c>
      <c r="D72" s="273">
        <f>[1]FINAL!E80</f>
        <v>0</v>
      </c>
      <c r="E72" s="273">
        <f>[1]FINAL!F80</f>
        <v>0</v>
      </c>
      <c r="F72" s="273">
        <f>[1]FINAL!G80</f>
        <v>0</v>
      </c>
      <c r="G72" s="273">
        <f>[1]FINAL!H80</f>
        <v>0</v>
      </c>
      <c r="H72" s="273">
        <f>[1]FINAL!I80</f>
        <v>0</v>
      </c>
      <c r="I72" s="273">
        <f>[1]FINAL!J80</f>
        <v>0</v>
      </c>
      <c r="J72" s="273">
        <f>[1]FINAL!K80</f>
        <v>0</v>
      </c>
      <c r="K72" s="273">
        <f>[1]FINAL!L80</f>
        <v>0</v>
      </c>
      <c r="L72" s="273">
        <f>[1]FINAL!M80</f>
        <v>0</v>
      </c>
      <c r="M72" s="273">
        <f>[1]FINAL!N80</f>
        <v>0</v>
      </c>
      <c r="N72" s="273">
        <f>[1]FINAL!O80</f>
        <v>0</v>
      </c>
      <c r="O72" s="273">
        <f>[1]FINAL!P80</f>
        <v>0</v>
      </c>
      <c r="P72" s="273">
        <f>[1]FINAL!Q80</f>
        <v>0</v>
      </c>
      <c r="Q72" s="273">
        <f>[1]FINAL!R80</f>
        <v>0</v>
      </c>
      <c r="R72" s="273">
        <f>[1]FINAL!S80</f>
        <v>0</v>
      </c>
      <c r="S72" s="273">
        <f>[1]FINAL!T80</f>
        <v>0</v>
      </c>
      <c r="T72" s="273">
        <f>[1]FINAL!U80</f>
        <v>0</v>
      </c>
      <c r="U72" s="273">
        <f>[1]FINAL!V80</f>
        <v>0</v>
      </c>
      <c r="V72" s="273">
        <f>[1]FINAL!W80</f>
        <v>0</v>
      </c>
      <c r="W72" s="273">
        <f>[1]FINAL!X80</f>
        <v>0</v>
      </c>
      <c r="X72" s="273">
        <f>[1]FINAL!Y80</f>
        <v>0</v>
      </c>
      <c r="Y72" s="273">
        <f>[1]FINAL!Z80</f>
        <v>0</v>
      </c>
      <c r="Z72" s="273">
        <f>[1]FINAL!AA80</f>
        <v>0</v>
      </c>
      <c r="AA72" s="273">
        <f>[1]FINAL!AB80</f>
        <v>0</v>
      </c>
      <c r="AB72" s="273">
        <f>[1]FINAL!AC80</f>
        <v>0</v>
      </c>
      <c r="AC72" s="273">
        <f>[1]FINAL!AD80</f>
        <v>0</v>
      </c>
      <c r="AD72" s="273">
        <f>[1]FINAL!AE80</f>
        <v>0</v>
      </c>
      <c r="AE72" s="273">
        <f>[1]FINAL!AF80</f>
        <v>0</v>
      </c>
      <c r="AF72" s="273">
        <f>[1]FINAL!AG80</f>
        <v>0</v>
      </c>
      <c r="AG72" s="273">
        <f>[1]FINAL!AH80</f>
        <v>0</v>
      </c>
      <c r="AH72" s="273">
        <f>[1]FINAL!AI80</f>
        <v>0</v>
      </c>
      <c r="AI72" s="273">
        <f>[1]FINAL!AJ80</f>
        <v>0</v>
      </c>
      <c r="AJ72" s="273">
        <f>[1]FINAL!AK80</f>
        <v>0</v>
      </c>
      <c r="AK72" s="273">
        <f>[1]FINAL!AL80</f>
        <v>0</v>
      </c>
      <c r="AL72" s="273">
        <f>[1]FINAL!AM80</f>
        <v>0</v>
      </c>
      <c r="AM72" s="273">
        <f>[1]FINAL!AN80</f>
        <v>0</v>
      </c>
      <c r="AN72" s="273">
        <f>[1]FINAL!AO80</f>
        <v>0</v>
      </c>
      <c r="AO72" s="273">
        <f>[1]FINAL!AP80</f>
        <v>1.1050273317660994E-3</v>
      </c>
      <c r="AP72" s="273">
        <f>[1]FINAL!AQ80</f>
        <v>2.1509225929708696E-4</v>
      </c>
      <c r="AQ72" s="273">
        <f>[1]FINAL!AR80</f>
        <v>1.6158719257060043E-3</v>
      </c>
      <c r="AR72" s="273">
        <f>[1]FINAL!AS80</f>
        <v>1.6158719257060043E-3</v>
      </c>
      <c r="AS72" s="273">
        <f>[1]FINAL!AT80</f>
        <v>1.8599910733382438E-3</v>
      </c>
      <c r="AT72" s="273">
        <f>[1]FINAL!AU80</f>
        <v>0</v>
      </c>
      <c r="AU72" s="273">
        <f>[1]FINAL!AV80</f>
        <v>0</v>
      </c>
      <c r="AV72" s="273">
        <f>[1]FINAL!AW80</f>
        <v>8.317140273999959E-4</v>
      </c>
      <c r="AW72" s="273">
        <f>[1]FINAL!AX80</f>
        <v>4.4959505883033754E-5</v>
      </c>
      <c r="AX72" s="273">
        <f>[1]FINAL!AY80</f>
        <v>0</v>
      </c>
      <c r="AY72" s="273">
        <f>[1]FINAL!AZ80</f>
        <v>3.4140384855981315E-3</v>
      </c>
      <c r="AZ72" s="273">
        <f>[1]FINAL!BA80</f>
        <v>6.828206442369731E-3</v>
      </c>
      <c r="BA72" s="273">
        <f>[1]FINAL!BB80</f>
        <v>1.4114519980260574E-4</v>
      </c>
      <c r="BB72" s="273">
        <f>[1]FINAL!BC80</f>
        <v>6.040541122440634E-2</v>
      </c>
      <c r="BC72" s="273">
        <f>[1]FINAL!BD80</f>
        <v>1.7860351425018778E-3</v>
      </c>
      <c r="BD72" s="273">
        <f>[1]FINAL!BE80</f>
        <v>2.4608770086639985E-3</v>
      </c>
      <c r="BE72" s="273">
        <f>[1]FINAL!BF80</f>
        <v>2.4978857815373045E-3</v>
      </c>
      <c r="BF72" s="273">
        <f>[1]FINAL!BG80</f>
        <v>6.6088036741623266E-3</v>
      </c>
      <c r="BG72" s="273">
        <f>[1]FINAL!BH80</f>
        <v>7.1404728597013033E-3</v>
      </c>
      <c r="BH72" s="273">
        <f>[1]FINAL!BI80</f>
        <v>7.4146397056566721E-5</v>
      </c>
      <c r="BI72" s="273">
        <f>[1]FINAL!BJ80</f>
        <v>7.824509585474611E-4</v>
      </c>
      <c r="BJ72" s="273">
        <f>[1]FINAL!BK80</f>
        <v>8.3240737804279022E-6</v>
      </c>
      <c r="BK72" s="273">
        <f>[1]FINAL!BL80</f>
        <v>6.2583838502993446E-4</v>
      </c>
      <c r="BL72" s="273">
        <f>[1]FINAL!BM80</f>
        <v>4.4678989272272842E-3</v>
      </c>
      <c r="BM72" s="273">
        <f>[1]FINAL!BN80</f>
        <v>2.9598187259103799E-3</v>
      </c>
      <c r="BN72" s="273">
        <f>[1]FINAL!BO80</f>
        <v>0</v>
      </c>
      <c r="BO72" s="273">
        <f>[1]FINAL!BP80</f>
        <v>0</v>
      </c>
      <c r="BP72" s="273">
        <f>[1]FINAL!BQ80</f>
        <v>1.1966605353820132E-3</v>
      </c>
      <c r="BQ72" s="273">
        <f>[1]FINAL!BR80</f>
        <v>0</v>
      </c>
      <c r="BR72" s="273">
        <f>[1]FINAL!BS80</f>
        <v>5.3369787936139265E-2</v>
      </c>
      <c r="BS72" s="273">
        <f>[1]FINAL!BT80</f>
        <v>2.6019172080036759E-3</v>
      </c>
      <c r="BT72" s="273">
        <f>[1]FINAL!BU80</f>
        <v>3.2590394682991616E-2</v>
      </c>
      <c r="BU72" s="273">
        <f>[1]FINAL!BV80</f>
        <v>3.8312056005172015E-4</v>
      </c>
      <c r="BV72" s="273">
        <f>[1]FINAL!BW80</f>
        <v>8.4217071278457813E-3</v>
      </c>
      <c r="BW72" s="273">
        <f>[1]FINAL!BX80</f>
        <v>0</v>
      </c>
      <c r="BX72" s="273">
        <f>[1]FINAL!BY80</f>
        <v>4.6265896559820843E-2</v>
      </c>
      <c r="BY72" s="273">
        <f>[1]FINAL!BZ80</f>
        <v>1.0783937994082874E-4</v>
      </c>
      <c r="BZ72" s="273">
        <f>[1]FINAL!CA80</f>
        <v>9.110421928024727E-3</v>
      </c>
      <c r="CA72" s="273">
        <f>[1]FINAL!CB80</f>
        <v>1.4967895546964395E-3</v>
      </c>
      <c r="CB72" s="273">
        <f>[1]FINAL!CC80</f>
        <v>4.8769368182198367E-4</v>
      </c>
      <c r="CC72" s="273">
        <f>[1]FINAL!CD80</f>
        <v>6.192374046550282E-5</v>
      </c>
      <c r="CD72" s="273">
        <f>[1]FINAL!CE80</f>
        <v>1.9804101808175071E-4</v>
      </c>
      <c r="CE72" s="273">
        <f>[1]FINAL!CF80</f>
        <v>1.27016107952115E-3</v>
      </c>
      <c r="CF72" s="273">
        <f>[1]FINAL!CG80</f>
        <v>2.5830241047780562E-3</v>
      </c>
      <c r="CG72" s="273">
        <f>[1]FINAL!CH80</f>
        <v>2.1476329826801196E-3</v>
      </c>
      <c r="CH72" s="273">
        <f>[1]FINAL!CI80</f>
        <v>0</v>
      </c>
      <c r="CI72" s="273">
        <f>[1]FINAL!CJ80</f>
        <v>4.3181035427142895E-4</v>
      </c>
      <c r="CJ72" s="273">
        <f>[1]FINAL!CK80</f>
        <v>0</v>
      </c>
      <c r="CK72" s="273">
        <f>[1]FINAL!CL80</f>
        <v>0</v>
      </c>
      <c r="CL72" s="273">
        <f>[1]FINAL!CM80</f>
        <v>0</v>
      </c>
      <c r="CM72" s="273">
        <f>[1]FINAL!CN80</f>
        <v>0</v>
      </c>
      <c r="CN72" s="273">
        <f>[1]FINAL!CO80</f>
        <v>1.5398608670368343E-4</v>
      </c>
      <c r="CO72" s="273">
        <f>[1]FINAL!CP80</f>
        <v>1.6151707605721567E-3</v>
      </c>
      <c r="CP72" s="273">
        <f>[1]FINAL!CQ80</f>
        <v>3.6412372376072484E-3</v>
      </c>
      <c r="CQ72" s="273">
        <f>[1]FINAL!CR80</f>
        <v>1.4561439716847532E-4</v>
      </c>
      <c r="CR72" s="273">
        <f>[1]FINAL!CS80</f>
        <v>2.9611409115369671E-3</v>
      </c>
      <c r="CS72" s="273">
        <f>[1]FINAL!CT80</f>
        <v>1.3215146558150908E-3</v>
      </c>
      <c r="CT72" s="273">
        <f>[1]FINAL!CU80</f>
        <v>5.1218725066771052E-3</v>
      </c>
      <c r="CU72" s="273">
        <f>[1]FINAL!CV80</f>
        <v>2.0709571700365972E-3</v>
      </c>
      <c r="CV72" s="273">
        <f>[1]FINAL!CW80</f>
        <v>2.2870669523659256E-3</v>
      </c>
      <c r="CW72" s="273">
        <f>[1]FINAL!CX80</f>
        <v>2.2551960242786894E-3</v>
      </c>
      <c r="CX72" s="273">
        <f>[1]FINAL!CY80</f>
        <v>1.0556932211339E-2</v>
      </c>
      <c r="CY72" s="273">
        <f>[1]FINAL!CZ80</f>
        <v>6.8350286014704192E-4</v>
      </c>
      <c r="CZ72" s="273">
        <f>[1]FINAL!DA80</f>
        <v>5.0902993433454766E-3</v>
      </c>
      <c r="DA72" s="273">
        <f>[1]FINAL!DB80</f>
        <v>0</v>
      </c>
      <c r="DB72" s="273">
        <f>[1]FINAL!DC80</f>
        <v>0</v>
      </c>
      <c r="DC72" s="88"/>
    </row>
    <row r="73" spans="1:107" x14ac:dyDescent="0.35">
      <c r="A73" s="27" t="s">
        <v>854</v>
      </c>
      <c r="B73" s="15" t="s">
        <v>161</v>
      </c>
      <c r="C73" s="273">
        <f>[1]FINAL!D81</f>
        <v>0</v>
      </c>
      <c r="D73" s="273">
        <f>[1]FINAL!E81</f>
        <v>0</v>
      </c>
      <c r="E73" s="273">
        <f>[1]FINAL!F81</f>
        <v>0</v>
      </c>
      <c r="F73" s="273">
        <f>[1]FINAL!G81</f>
        <v>0</v>
      </c>
      <c r="G73" s="273">
        <f>[1]FINAL!H81</f>
        <v>0</v>
      </c>
      <c r="H73" s="273">
        <f>[1]FINAL!I81</f>
        <v>0</v>
      </c>
      <c r="I73" s="273">
        <f>[1]FINAL!J81</f>
        <v>0</v>
      </c>
      <c r="J73" s="273">
        <f>[1]FINAL!K81</f>
        <v>0</v>
      </c>
      <c r="K73" s="273">
        <f>[1]FINAL!L81</f>
        <v>0</v>
      </c>
      <c r="L73" s="273">
        <f>[1]FINAL!M81</f>
        <v>0</v>
      </c>
      <c r="M73" s="273">
        <f>[1]FINAL!N81</f>
        <v>0</v>
      </c>
      <c r="N73" s="273">
        <f>[1]FINAL!O81</f>
        <v>0</v>
      </c>
      <c r="O73" s="273">
        <f>[1]FINAL!P81</f>
        <v>0</v>
      </c>
      <c r="P73" s="273">
        <f>[1]FINAL!Q81</f>
        <v>0</v>
      </c>
      <c r="Q73" s="273">
        <f>[1]FINAL!R81</f>
        <v>0</v>
      </c>
      <c r="R73" s="273">
        <f>[1]FINAL!S81</f>
        <v>0</v>
      </c>
      <c r="S73" s="273">
        <f>[1]FINAL!T81</f>
        <v>0</v>
      </c>
      <c r="T73" s="273">
        <f>[1]FINAL!U81</f>
        <v>0</v>
      </c>
      <c r="U73" s="273">
        <f>[1]FINAL!V81</f>
        <v>0</v>
      </c>
      <c r="V73" s="273">
        <f>[1]FINAL!W81</f>
        <v>0</v>
      </c>
      <c r="W73" s="273">
        <f>[1]FINAL!X81</f>
        <v>0</v>
      </c>
      <c r="X73" s="273">
        <f>[1]FINAL!Y81</f>
        <v>0</v>
      </c>
      <c r="Y73" s="273">
        <f>[1]FINAL!Z81</f>
        <v>0</v>
      </c>
      <c r="Z73" s="273">
        <f>[1]FINAL!AA81</f>
        <v>0</v>
      </c>
      <c r="AA73" s="273">
        <f>[1]FINAL!AB81</f>
        <v>0</v>
      </c>
      <c r="AB73" s="273">
        <f>[1]FINAL!AC81</f>
        <v>0</v>
      </c>
      <c r="AC73" s="273">
        <f>[1]FINAL!AD81</f>
        <v>0</v>
      </c>
      <c r="AD73" s="273">
        <f>[1]FINAL!AE81</f>
        <v>0</v>
      </c>
      <c r="AE73" s="273">
        <f>[1]FINAL!AF81</f>
        <v>0</v>
      </c>
      <c r="AF73" s="273">
        <f>[1]FINAL!AG81</f>
        <v>0</v>
      </c>
      <c r="AG73" s="273">
        <f>[1]FINAL!AH81</f>
        <v>0</v>
      </c>
      <c r="AH73" s="273">
        <f>[1]FINAL!AI81</f>
        <v>0</v>
      </c>
      <c r="AI73" s="273">
        <f>[1]FINAL!AJ81</f>
        <v>0</v>
      </c>
      <c r="AJ73" s="273">
        <f>[1]FINAL!AK81</f>
        <v>0</v>
      </c>
      <c r="AK73" s="273">
        <f>[1]FINAL!AL81</f>
        <v>0</v>
      </c>
      <c r="AL73" s="273">
        <f>[1]FINAL!AM81</f>
        <v>0</v>
      </c>
      <c r="AM73" s="273">
        <f>[1]FINAL!AN81</f>
        <v>0</v>
      </c>
      <c r="AN73" s="273">
        <f>[1]FINAL!AO81</f>
        <v>0</v>
      </c>
      <c r="AO73" s="273">
        <f>[1]FINAL!AP81</f>
        <v>2.9064325733118635E-4</v>
      </c>
      <c r="AP73" s="273">
        <f>[1]FINAL!AQ81</f>
        <v>0</v>
      </c>
      <c r="AQ73" s="273">
        <f>[1]FINAL!AR81</f>
        <v>0</v>
      </c>
      <c r="AR73" s="273">
        <f>[1]FINAL!AS81</f>
        <v>0</v>
      </c>
      <c r="AS73" s="273">
        <f>[1]FINAL!AT81</f>
        <v>3.9061212545782155E-3</v>
      </c>
      <c r="AT73" s="273">
        <f>[1]FINAL!AU81</f>
        <v>0</v>
      </c>
      <c r="AU73" s="273">
        <f>[1]FINAL!AV81</f>
        <v>0</v>
      </c>
      <c r="AV73" s="273">
        <f>[1]FINAL!AW81</f>
        <v>1.9280486959178468E-4</v>
      </c>
      <c r="AW73" s="273">
        <f>[1]FINAL!AX81</f>
        <v>0</v>
      </c>
      <c r="AX73" s="273">
        <f>[1]FINAL!AY81</f>
        <v>0</v>
      </c>
      <c r="AY73" s="273">
        <f>[1]FINAL!AZ81</f>
        <v>5.7620005468166731E-4</v>
      </c>
      <c r="AZ73" s="273">
        <f>[1]FINAL!BA81</f>
        <v>1.004602836547026E-4</v>
      </c>
      <c r="BA73" s="273">
        <f>[1]FINAL!BB81</f>
        <v>1.6008756888959597E-4</v>
      </c>
      <c r="BB73" s="273">
        <f>[1]FINAL!BC81</f>
        <v>0</v>
      </c>
      <c r="BC73" s="273">
        <f>[1]FINAL!BD81</f>
        <v>2.8495768864232776E-3</v>
      </c>
      <c r="BD73" s="273">
        <f>[1]FINAL!BE81</f>
        <v>2.8735580985307337E-5</v>
      </c>
      <c r="BE73" s="273">
        <f>[1]FINAL!BF81</f>
        <v>1.6787278608534803E-4</v>
      </c>
      <c r="BF73" s="273">
        <f>[1]FINAL!BG81</f>
        <v>0</v>
      </c>
      <c r="BG73" s="273">
        <f>[1]FINAL!BH81</f>
        <v>7.8355754301581478E-3</v>
      </c>
      <c r="BH73" s="273">
        <f>[1]FINAL!BI81</f>
        <v>2.293050575516879E-3</v>
      </c>
      <c r="BI73" s="273">
        <f>[1]FINAL!BJ81</f>
        <v>2.9196155493441751E-5</v>
      </c>
      <c r="BJ73" s="273">
        <f>[1]FINAL!BK81</f>
        <v>0</v>
      </c>
      <c r="BK73" s="273">
        <f>[1]FINAL!BL81</f>
        <v>1.0138027413542825E-4</v>
      </c>
      <c r="BL73" s="273">
        <f>[1]FINAL!BM81</f>
        <v>0</v>
      </c>
      <c r="BM73" s="273">
        <f>[1]FINAL!BN81</f>
        <v>2.1565929095282385E-3</v>
      </c>
      <c r="BN73" s="273">
        <f>[1]FINAL!BO81</f>
        <v>3.2044671979107771E-3</v>
      </c>
      <c r="BO73" s="273">
        <f>[1]FINAL!BP81</f>
        <v>2.1555153317782131E-2</v>
      </c>
      <c r="BP73" s="273">
        <f>[1]FINAL!BQ81</f>
        <v>8.0416446198847317E-5</v>
      </c>
      <c r="BQ73" s="273">
        <f>[1]FINAL!BR81</f>
        <v>0</v>
      </c>
      <c r="BR73" s="273">
        <f>[1]FINAL!BS81</f>
        <v>0</v>
      </c>
      <c r="BS73" s="273">
        <f>[1]FINAL!BT81</f>
        <v>3.0690053810255105E-4</v>
      </c>
      <c r="BT73" s="273">
        <f>[1]FINAL!BU81</f>
        <v>2.1069536241133127E-2</v>
      </c>
      <c r="BU73" s="273">
        <f>[1]FINAL!BV81</f>
        <v>3.4096603228456729E-2</v>
      </c>
      <c r="BV73" s="273">
        <f>[1]FINAL!BW81</f>
        <v>1.7274901998877946E-3</v>
      </c>
      <c r="BW73" s="273">
        <f>[1]FINAL!BX81</f>
        <v>0</v>
      </c>
      <c r="BX73" s="273">
        <f>[1]FINAL!BY81</f>
        <v>4.4756940947485446E-2</v>
      </c>
      <c r="BY73" s="273">
        <f>[1]FINAL!BZ81</f>
        <v>8.4445267328268989E-4</v>
      </c>
      <c r="BZ73" s="273">
        <f>[1]FINAL!CA81</f>
        <v>2.4421461273106538E-3</v>
      </c>
      <c r="CA73" s="273">
        <f>[1]FINAL!CB81</f>
        <v>3.0595208829312681E-3</v>
      </c>
      <c r="CB73" s="273">
        <f>[1]FINAL!CC81</f>
        <v>2.5943208398814519E-3</v>
      </c>
      <c r="CC73" s="273">
        <f>[1]FINAL!CD81</f>
        <v>2.8724833142748142E-4</v>
      </c>
      <c r="CD73" s="273">
        <f>[1]FINAL!CE81</f>
        <v>5.5439332372180074E-3</v>
      </c>
      <c r="CE73" s="273">
        <f>[1]FINAL!CF81</f>
        <v>0</v>
      </c>
      <c r="CF73" s="273">
        <f>[1]FINAL!CG81</f>
        <v>7.6813361135224731E-4</v>
      </c>
      <c r="CG73" s="273">
        <f>[1]FINAL!CH81</f>
        <v>2.4837036176005695E-4</v>
      </c>
      <c r="CH73" s="273">
        <f>[1]FINAL!CI81</f>
        <v>2.2642441354706402E-4</v>
      </c>
      <c r="CI73" s="273">
        <f>[1]FINAL!CJ81</f>
        <v>3.987923711886688E-4</v>
      </c>
      <c r="CJ73" s="273">
        <f>[1]FINAL!CK81</f>
        <v>0</v>
      </c>
      <c r="CK73" s="273">
        <f>[1]FINAL!CL81</f>
        <v>0</v>
      </c>
      <c r="CL73" s="273">
        <f>[1]FINAL!CM81</f>
        <v>0</v>
      </c>
      <c r="CM73" s="273">
        <f>[1]FINAL!CN81</f>
        <v>0</v>
      </c>
      <c r="CN73" s="273">
        <f>[1]FINAL!CO81</f>
        <v>9.5076994763890806E-4</v>
      </c>
      <c r="CO73" s="273">
        <f>[1]FINAL!CP81</f>
        <v>3.2238075109215737E-4</v>
      </c>
      <c r="CP73" s="273">
        <f>[1]FINAL!CQ81</f>
        <v>2.8322819731334568E-4</v>
      </c>
      <c r="CQ73" s="273">
        <f>[1]FINAL!CR81</f>
        <v>7.3942021659876766E-3</v>
      </c>
      <c r="CR73" s="273">
        <f>[1]FINAL!CS81</f>
        <v>1.304462202661412E-4</v>
      </c>
      <c r="CS73" s="273">
        <f>[1]FINAL!CT81</f>
        <v>2.3058119298077183E-3</v>
      </c>
      <c r="CT73" s="273">
        <f>[1]FINAL!CU81</f>
        <v>1.3387877046975546E-3</v>
      </c>
      <c r="CU73" s="273">
        <f>[1]FINAL!CV81</f>
        <v>8.0422525070733108E-4</v>
      </c>
      <c r="CV73" s="273">
        <f>[1]FINAL!CW81</f>
        <v>1.1286555109257172E-3</v>
      </c>
      <c r="CW73" s="273">
        <f>[1]FINAL!CX81</f>
        <v>1.4644170636919499E-3</v>
      </c>
      <c r="CX73" s="273">
        <f>[1]FINAL!CY81</f>
        <v>0</v>
      </c>
      <c r="CY73" s="273">
        <f>[1]FINAL!CZ81</f>
        <v>0</v>
      </c>
      <c r="CZ73" s="273">
        <f>[1]FINAL!DA81</f>
        <v>3.6264360693802762E-4</v>
      </c>
      <c r="DA73" s="273">
        <f>[1]FINAL!DB81</f>
        <v>0</v>
      </c>
      <c r="DB73" s="273">
        <f>[1]FINAL!DC81</f>
        <v>0</v>
      </c>
      <c r="DC73" s="88"/>
    </row>
    <row r="74" spans="1:107" x14ac:dyDescent="0.35">
      <c r="A74" s="27" t="s">
        <v>855</v>
      </c>
      <c r="B74" s="15" t="s">
        <v>519</v>
      </c>
      <c r="C74" s="273">
        <f>[1]FINAL!D82</f>
        <v>0</v>
      </c>
      <c r="D74" s="273">
        <f>[1]FINAL!E82</f>
        <v>0</v>
      </c>
      <c r="E74" s="273">
        <f>[1]FINAL!F82</f>
        <v>0</v>
      </c>
      <c r="F74" s="273">
        <f>[1]FINAL!G82</f>
        <v>0</v>
      </c>
      <c r="G74" s="273">
        <f>[1]FINAL!H82</f>
        <v>0</v>
      </c>
      <c r="H74" s="273">
        <f>[1]FINAL!I82</f>
        <v>0</v>
      </c>
      <c r="I74" s="273">
        <f>[1]FINAL!J82</f>
        <v>0</v>
      </c>
      <c r="J74" s="273">
        <f>[1]FINAL!K82</f>
        <v>0</v>
      </c>
      <c r="K74" s="273">
        <f>[1]FINAL!L82</f>
        <v>0</v>
      </c>
      <c r="L74" s="273">
        <f>[1]FINAL!M82</f>
        <v>0</v>
      </c>
      <c r="M74" s="273">
        <f>[1]FINAL!N82</f>
        <v>0</v>
      </c>
      <c r="N74" s="273">
        <f>[1]FINAL!O82</f>
        <v>0</v>
      </c>
      <c r="O74" s="273">
        <f>[1]FINAL!P82</f>
        <v>0</v>
      </c>
      <c r="P74" s="273">
        <f>[1]FINAL!Q82</f>
        <v>0</v>
      </c>
      <c r="Q74" s="273">
        <f>[1]FINAL!R82</f>
        <v>0</v>
      </c>
      <c r="R74" s="273">
        <f>[1]FINAL!S82</f>
        <v>0</v>
      </c>
      <c r="S74" s="273">
        <f>[1]FINAL!T82</f>
        <v>0</v>
      </c>
      <c r="T74" s="273">
        <f>[1]FINAL!U82</f>
        <v>0</v>
      </c>
      <c r="U74" s="273">
        <f>[1]FINAL!V82</f>
        <v>0</v>
      </c>
      <c r="V74" s="273">
        <f>[1]FINAL!W82</f>
        <v>0</v>
      </c>
      <c r="W74" s="273">
        <f>[1]FINAL!X82</f>
        <v>0</v>
      </c>
      <c r="X74" s="273">
        <f>[1]FINAL!Y82</f>
        <v>0</v>
      </c>
      <c r="Y74" s="273">
        <f>[1]FINAL!Z82</f>
        <v>0</v>
      </c>
      <c r="Z74" s="273">
        <f>[1]FINAL!AA82</f>
        <v>0</v>
      </c>
      <c r="AA74" s="273">
        <f>[1]FINAL!AB82</f>
        <v>0</v>
      </c>
      <c r="AB74" s="273">
        <f>[1]FINAL!AC82</f>
        <v>0</v>
      </c>
      <c r="AC74" s="273">
        <f>[1]FINAL!AD82</f>
        <v>0</v>
      </c>
      <c r="AD74" s="273">
        <f>[1]FINAL!AE82</f>
        <v>0</v>
      </c>
      <c r="AE74" s="273">
        <f>[1]FINAL!AF82</f>
        <v>0</v>
      </c>
      <c r="AF74" s="273">
        <f>[1]FINAL!AG82</f>
        <v>0</v>
      </c>
      <c r="AG74" s="273">
        <f>[1]FINAL!AH82</f>
        <v>0</v>
      </c>
      <c r="AH74" s="273">
        <f>[1]FINAL!AI82</f>
        <v>0</v>
      </c>
      <c r="AI74" s="273">
        <f>[1]FINAL!AJ82</f>
        <v>0</v>
      </c>
      <c r="AJ74" s="273">
        <f>[1]FINAL!AK82</f>
        <v>0</v>
      </c>
      <c r="AK74" s="273">
        <f>[1]FINAL!AL82</f>
        <v>0</v>
      </c>
      <c r="AL74" s="273">
        <f>[1]FINAL!AM82</f>
        <v>0</v>
      </c>
      <c r="AM74" s="273">
        <f>[1]FINAL!AN82</f>
        <v>0</v>
      </c>
      <c r="AN74" s="273">
        <f>[1]FINAL!AO82</f>
        <v>0</v>
      </c>
      <c r="AO74" s="273">
        <f>[1]FINAL!AP82</f>
        <v>0</v>
      </c>
      <c r="AP74" s="273">
        <f>[1]FINAL!AQ82</f>
        <v>0</v>
      </c>
      <c r="AQ74" s="273">
        <f>[1]FINAL!AR82</f>
        <v>0</v>
      </c>
      <c r="AR74" s="273">
        <f>[1]FINAL!AS82</f>
        <v>0</v>
      </c>
      <c r="AS74" s="273">
        <f>[1]FINAL!AT82</f>
        <v>0</v>
      </c>
      <c r="AT74" s="273">
        <f>[1]FINAL!AU82</f>
        <v>0</v>
      </c>
      <c r="AU74" s="273">
        <f>[1]FINAL!AV82</f>
        <v>0</v>
      </c>
      <c r="AV74" s="273">
        <f>[1]FINAL!AW82</f>
        <v>0</v>
      </c>
      <c r="AW74" s="273">
        <f>[1]FINAL!AX82</f>
        <v>0</v>
      </c>
      <c r="AX74" s="273">
        <f>[1]FINAL!AY82</f>
        <v>0</v>
      </c>
      <c r="AY74" s="273">
        <f>[1]FINAL!AZ82</f>
        <v>0</v>
      </c>
      <c r="AZ74" s="273">
        <f>[1]FINAL!BA82</f>
        <v>0</v>
      </c>
      <c r="BA74" s="273">
        <f>[1]FINAL!BB82</f>
        <v>0</v>
      </c>
      <c r="BB74" s="273">
        <f>[1]FINAL!BC82</f>
        <v>0</v>
      </c>
      <c r="BC74" s="273">
        <f>[1]FINAL!BD82</f>
        <v>0</v>
      </c>
      <c r="BD74" s="273">
        <f>[1]FINAL!BE82</f>
        <v>0</v>
      </c>
      <c r="BE74" s="273">
        <f>[1]FINAL!BF82</f>
        <v>0</v>
      </c>
      <c r="BF74" s="273">
        <f>[1]FINAL!BG82</f>
        <v>0</v>
      </c>
      <c r="BG74" s="273">
        <f>[1]FINAL!BH82</f>
        <v>0</v>
      </c>
      <c r="BH74" s="273">
        <f>[1]FINAL!BI82</f>
        <v>0</v>
      </c>
      <c r="BI74" s="273">
        <f>[1]FINAL!BJ82</f>
        <v>0</v>
      </c>
      <c r="BJ74" s="273">
        <f>[1]FINAL!BK82</f>
        <v>0</v>
      </c>
      <c r="BK74" s="273">
        <f>[1]FINAL!BL82</f>
        <v>0</v>
      </c>
      <c r="BL74" s="273">
        <f>[1]FINAL!BM82</f>
        <v>0</v>
      </c>
      <c r="BM74" s="273">
        <f>[1]FINAL!BN82</f>
        <v>0</v>
      </c>
      <c r="BN74" s="273">
        <f>[1]FINAL!BO82</f>
        <v>0</v>
      </c>
      <c r="BO74" s="273">
        <f>[1]FINAL!BP82</f>
        <v>0</v>
      </c>
      <c r="BP74" s="273">
        <f>[1]FINAL!BQ82</f>
        <v>0</v>
      </c>
      <c r="BQ74" s="273">
        <f>[1]FINAL!BR82</f>
        <v>0</v>
      </c>
      <c r="BR74" s="273">
        <f>[1]FINAL!BS82</f>
        <v>0</v>
      </c>
      <c r="BS74" s="273">
        <f>[1]FINAL!BT82</f>
        <v>0</v>
      </c>
      <c r="BT74" s="273">
        <f>[1]FINAL!BU82</f>
        <v>0</v>
      </c>
      <c r="BU74" s="273">
        <f>[1]FINAL!BV82</f>
        <v>0</v>
      </c>
      <c r="BV74" s="273">
        <f>[1]FINAL!BW82</f>
        <v>0</v>
      </c>
      <c r="BW74" s="273">
        <f>[1]FINAL!BX82</f>
        <v>0</v>
      </c>
      <c r="BX74" s="273">
        <f>[1]FINAL!BY82</f>
        <v>0</v>
      </c>
      <c r="BY74" s="273">
        <f>[1]FINAL!BZ82</f>
        <v>0</v>
      </c>
      <c r="BZ74" s="273">
        <f>[1]FINAL!CA82</f>
        <v>0</v>
      </c>
      <c r="CA74" s="273">
        <f>[1]FINAL!CB82</f>
        <v>0</v>
      </c>
      <c r="CB74" s="273">
        <f>[1]FINAL!CC82</f>
        <v>0</v>
      </c>
      <c r="CC74" s="273">
        <f>[1]FINAL!CD82</f>
        <v>0</v>
      </c>
      <c r="CD74" s="273">
        <f>[1]FINAL!CE82</f>
        <v>0</v>
      </c>
      <c r="CE74" s="273">
        <f>[1]FINAL!CF82</f>
        <v>0</v>
      </c>
      <c r="CF74" s="273">
        <f>[1]FINAL!CG82</f>
        <v>0</v>
      </c>
      <c r="CG74" s="273">
        <f>[1]FINAL!CH82</f>
        <v>0</v>
      </c>
      <c r="CH74" s="273">
        <f>[1]FINAL!CI82</f>
        <v>0</v>
      </c>
      <c r="CI74" s="273">
        <f>[1]FINAL!CJ82</f>
        <v>0</v>
      </c>
      <c r="CJ74" s="273">
        <f>[1]FINAL!CK82</f>
        <v>0</v>
      </c>
      <c r="CK74" s="273">
        <f>[1]FINAL!CL82</f>
        <v>0</v>
      </c>
      <c r="CL74" s="273">
        <f>[1]FINAL!CM82</f>
        <v>0</v>
      </c>
      <c r="CM74" s="273">
        <f>[1]FINAL!CN82</f>
        <v>0</v>
      </c>
      <c r="CN74" s="273">
        <f>[1]FINAL!CO82</f>
        <v>0</v>
      </c>
      <c r="CO74" s="273">
        <f>[1]FINAL!CP82</f>
        <v>0</v>
      </c>
      <c r="CP74" s="273">
        <f>[1]FINAL!CQ82</f>
        <v>0</v>
      </c>
      <c r="CQ74" s="273">
        <f>[1]FINAL!CR82</f>
        <v>0</v>
      </c>
      <c r="CR74" s="273">
        <f>[1]FINAL!CS82</f>
        <v>0</v>
      </c>
      <c r="CS74" s="273">
        <f>[1]FINAL!CT82</f>
        <v>0</v>
      </c>
      <c r="CT74" s="273">
        <f>[1]FINAL!CU82</f>
        <v>0</v>
      </c>
      <c r="CU74" s="273">
        <f>[1]FINAL!CV82</f>
        <v>0</v>
      </c>
      <c r="CV74" s="273">
        <f>[1]FINAL!CW82</f>
        <v>0</v>
      </c>
      <c r="CW74" s="273">
        <f>[1]FINAL!CX82</f>
        <v>0</v>
      </c>
      <c r="CX74" s="273">
        <f>[1]FINAL!CY82</f>
        <v>0</v>
      </c>
      <c r="CY74" s="273">
        <f>[1]FINAL!CZ82</f>
        <v>0</v>
      </c>
      <c r="CZ74" s="273">
        <f>[1]FINAL!DA82</f>
        <v>0</v>
      </c>
      <c r="DA74" s="273">
        <f>[1]FINAL!DB82</f>
        <v>0</v>
      </c>
      <c r="DB74" s="273">
        <f>[1]FINAL!DC82</f>
        <v>0</v>
      </c>
      <c r="DC74" s="88"/>
    </row>
    <row r="75" spans="1:107" x14ac:dyDescent="0.35">
      <c r="A75" s="27" t="s">
        <v>856</v>
      </c>
      <c r="B75" s="15" t="s">
        <v>163</v>
      </c>
      <c r="C75" s="273">
        <f>[1]FINAL!D83</f>
        <v>0</v>
      </c>
      <c r="D75" s="273">
        <f>[1]FINAL!E83</f>
        <v>0</v>
      </c>
      <c r="E75" s="273">
        <f>[1]FINAL!F83</f>
        <v>0</v>
      </c>
      <c r="F75" s="273">
        <f>[1]FINAL!G83</f>
        <v>0</v>
      </c>
      <c r="G75" s="273">
        <f>[1]FINAL!H83</f>
        <v>0</v>
      </c>
      <c r="H75" s="273">
        <f>[1]FINAL!I83</f>
        <v>0</v>
      </c>
      <c r="I75" s="273">
        <f>[1]FINAL!J83</f>
        <v>0</v>
      </c>
      <c r="J75" s="273">
        <f>[1]FINAL!K83</f>
        <v>0</v>
      </c>
      <c r="K75" s="273">
        <f>[1]FINAL!L83</f>
        <v>0</v>
      </c>
      <c r="L75" s="273">
        <f>[1]FINAL!M83</f>
        <v>0</v>
      </c>
      <c r="M75" s="273">
        <f>[1]FINAL!N83</f>
        <v>0</v>
      </c>
      <c r="N75" s="273">
        <f>[1]FINAL!O83</f>
        <v>0</v>
      </c>
      <c r="O75" s="273">
        <f>[1]FINAL!P83</f>
        <v>0</v>
      </c>
      <c r="P75" s="273">
        <f>[1]FINAL!Q83</f>
        <v>0</v>
      </c>
      <c r="Q75" s="273">
        <f>[1]FINAL!R83</f>
        <v>0</v>
      </c>
      <c r="R75" s="273">
        <f>[1]FINAL!S83</f>
        <v>0</v>
      </c>
      <c r="S75" s="273">
        <f>[1]FINAL!T83</f>
        <v>0</v>
      </c>
      <c r="T75" s="273">
        <f>[1]FINAL!U83</f>
        <v>0</v>
      </c>
      <c r="U75" s="273">
        <f>[1]FINAL!V83</f>
        <v>0</v>
      </c>
      <c r="V75" s="273">
        <f>[1]FINAL!W83</f>
        <v>0</v>
      </c>
      <c r="W75" s="273">
        <f>[1]FINAL!X83</f>
        <v>0</v>
      </c>
      <c r="X75" s="273">
        <f>[1]FINAL!Y83</f>
        <v>0</v>
      </c>
      <c r="Y75" s="273">
        <f>[1]FINAL!Z83</f>
        <v>0</v>
      </c>
      <c r="Z75" s="273">
        <f>[1]FINAL!AA83</f>
        <v>0</v>
      </c>
      <c r="AA75" s="273">
        <f>[1]FINAL!AB83</f>
        <v>0</v>
      </c>
      <c r="AB75" s="273">
        <f>[1]FINAL!AC83</f>
        <v>0</v>
      </c>
      <c r="AC75" s="273">
        <f>[1]FINAL!AD83</f>
        <v>0</v>
      </c>
      <c r="AD75" s="273">
        <f>[1]FINAL!AE83</f>
        <v>0</v>
      </c>
      <c r="AE75" s="273">
        <f>[1]FINAL!AF83</f>
        <v>0</v>
      </c>
      <c r="AF75" s="273">
        <f>[1]FINAL!AG83</f>
        <v>0</v>
      </c>
      <c r="AG75" s="273">
        <f>[1]FINAL!AH83</f>
        <v>0</v>
      </c>
      <c r="AH75" s="273">
        <f>[1]FINAL!AI83</f>
        <v>0</v>
      </c>
      <c r="AI75" s="273">
        <f>[1]FINAL!AJ83</f>
        <v>0</v>
      </c>
      <c r="AJ75" s="273">
        <f>[1]FINAL!AK83</f>
        <v>0</v>
      </c>
      <c r="AK75" s="273">
        <f>[1]FINAL!AL83</f>
        <v>0</v>
      </c>
      <c r="AL75" s="273">
        <f>[1]FINAL!AM83</f>
        <v>0</v>
      </c>
      <c r="AM75" s="273">
        <f>[1]FINAL!AN83</f>
        <v>0</v>
      </c>
      <c r="AN75" s="273">
        <f>[1]FINAL!AO83</f>
        <v>0</v>
      </c>
      <c r="AO75" s="273">
        <f>[1]FINAL!AP83</f>
        <v>0</v>
      </c>
      <c r="AP75" s="273">
        <f>[1]FINAL!AQ83</f>
        <v>0</v>
      </c>
      <c r="AQ75" s="273">
        <f>[1]FINAL!AR83</f>
        <v>0</v>
      </c>
      <c r="AR75" s="273">
        <f>[1]FINAL!AS83</f>
        <v>0</v>
      </c>
      <c r="AS75" s="273">
        <f>[1]FINAL!AT83</f>
        <v>0</v>
      </c>
      <c r="AT75" s="273">
        <f>[1]FINAL!AU83</f>
        <v>0</v>
      </c>
      <c r="AU75" s="273">
        <f>[1]FINAL!AV83</f>
        <v>0</v>
      </c>
      <c r="AV75" s="273">
        <f>[1]FINAL!AW83</f>
        <v>0</v>
      </c>
      <c r="AW75" s="273">
        <f>[1]FINAL!AX83</f>
        <v>0</v>
      </c>
      <c r="AX75" s="273">
        <f>[1]FINAL!AY83</f>
        <v>0</v>
      </c>
      <c r="AY75" s="273">
        <f>[1]FINAL!AZ83</f>
        <v>0</v>
      </c>
      <c r="AZ75" s="273">
        <f>[1]FINAL!BA83</f>
        <v>0</v>
      </c>
      <c r="BA75" s="273">
        <f>[1]FINAL!BB83</f>
        <v>0</v>
      </c>
      <c r="BB75" s="273">
        <f>[1]FINAL!BC83</f>
        <v>0</v>
      </c>
      <c r="BC75" s="273">
        <f>[1]FINAL!BD83</f>
        <v>0</v>
      </c>
      <c r="BD75" s="273">
        <f>[1]FINAL!BE83</f>
        <v>0</v>
      </c>
      <c r="BE75" s="273">
        <f>[1]FINAL!BF83</f>
        <v>0</v>
      </c>
      <c r="BF75" s="273">
        <f>[1]FINAL!BG83</f>
        <v>0</v>
      </c>
      <c r="BG75" s="273">
        <f>[1]FINAL!BH83</f>
        <v>0</v>
      </c>
      <c r="BH75" s="273">
        <f>[1]FINAL!BI83</f>
        <v>0</v>
      </c>
      <c r="BI75" s="273">
        <f>[1]FINAL!BJ83</f>
        <v>0</v>
      </c>
      <c r="BJ75" s="273">
        <f>[1]FINAL!BK83</f>
        <v>0</v>
      </c>
      <c r="BK75" s="273">
        <f>[1]FINAL!BL83</f>
        <v>0</v>
      </c>
      <c r="BL75" s="273">
        <f>[1]FINAL!BM83</f>
        <v>0</v>
      </c>
      <c r="BM75" s="273">
        <f>[1]FINAL!BN83</f>
        <v>0</v>
      </c>
      <c r="BN75" s="273">
        <f>[1]FINAL!BO83</f>
        <v>0</v>
      </c>
      <c r="BO75" s="273">
        <f>[1]FINAL!BP83</f>
        <v>0</v>
      </c>
      <c r="BP75" s="273">
        <f>[1]FINAL!BQ83</f>
        <v>0</v>
      </c>
      <c r="BQ75" s="273">
        <f>[1]FINAL!BR83</f>
        <v>0</v>
      </c>
      <c r="BR75" s="273">
        <f>[1]FINAL!BS83</f>
        <v>0</v>
      </c>
      <c r="BS75" s="273">
        <f>[1]FINAL!BT83</f>
        <v>0</v>
      </c>
      <c r="BT75" s="273">
        <f>[1]FINAL!BU83</f>
        <v>0</v>
      </c>
      <c r="BU75" s="273">
        <f>[1]FINAL!BV83</f>
        <v>0</v>
      </c>
      <c r="BV75" s="273">
        <f>[1]FINAL!BW83</f>
        <v>0</v>
      </c>
      <c r="BW75" s="273">
        <f>[1]FINAL!BX83</f>
        <v>0</v>
      </c>
      <c r="BX75" s="273">
        <f>[1]FINAL!BY83</f>
        <v>0</v>
      </c>
      <c r="BY75" s="273">
        <f>[1]FINAL!BZ83</f>
        <v>0</v>
      </c>
      <c r="BZ75" s="273">
        <f>[1]FINAL!CA83</f>
        <v>0</v>
      </c>
      <c r="CA75" s="273">
        <f>[1]FINAL!CB83</f>
        <v>0</v>
      </c>
      <c r="CB75" s="273">
        <f>[1]FINAL!CC83</f>
        <v>0</v>
      </c>
      <c r="CC75" s="273">
        <f>[1]FINAL!CD83</f>
        <v>0</v>
      </c>
      <c r="CD75" s="273">
        <f>[1]FINAL!CE83</f>
        <v>0</v>
      </c>
      <c r="CE75" s="273">
        <f>[1]FINAL!CF83</f>
        <v>0</v>
      </c>
      <c r="CF75" s="273">
        <f>[1]FINAL!CG83</f>
        <v>0</v>
      </c>
      <c r="CG75" s="273">
        <f>[1]FINAL!CH83</f>
        <v>0</v>
      </c>
      <c r="CH75" s="273">
        <f>[1]FINAL!CI83</f>
        <v>0</v>
      </c>
      <c r="CI75" s="273">
        <f>[1]FINAL!CJ83</f>
        <v>0</v>
      </c>
      <c r="CJ75" s="273">
        <f>[1]FINAL!CK83</f>
        <v>0</v>
      </c>
      <c r="CK75" s="273">
        <f>[1]FINAL!CL83</f>
        <v>0</v>
      </c>
      <c r="CL75" s="273">
        <f>[1]FINAL!CM83</f>
        <v>0</v>
      </c>
      <c r="CM75" s="273">
        <f>[1]FINAL!CN83</f>
        <v>0</v>
      </c>
      <c r="CN75" s="273">
        <f>[1]FINAL!CO83</f>
        <v>0</v>
      </c>
      <c r="CO75" s="273">
        <f>[1]FINAL!CP83</f>
        <v>0</v>
      </c>
      <c r="CP75" s="273">
        <f>[1]FINAL!CQ83</f>
        <v>0</v>
      </c>
      <c r="CQ75" s="273">
        <f>[1]FINAL!CR83</f>
        <v>0</v>
      </c>
      <c r="CR75" s="273">
        <f>[1]FINAL!CS83</f>
        <v>0</v>
      </c>
      <c r="CS75" s="273">
        <f>[1]FINAL!CT83</f>
        <v>0</v>
      </c>
      <c r="CT75" s="273">
        <f>[1]FINAL!CU83</f>
        <v>7.1135714031435298E-3</v>
      </c>
      <c r="CU75" s="273">
        <f>[1]FINAL!CV83</f>
        <v>3.2589949454396817E-3</v>
      </c>
      <c r="CV75" s="273">
        <f>[1]FINAL!CW83</f>
        <v>3.7164717379273848E-2</v>
      </c>
      <c r="CW75" s="273">
        <f>[1]FINAL!CX83</f>
        <v>0</v>
      </c>
      <c r="CX75" s="273">
        <f>[1]FINAL!CY83</f>
        <v>0</v>
      </c>
      <c r="CY75" s="273">
        <f>[1]FINAL!CZ83</f>
        <v>0</v>
      </c>
      <c r="CZ75" s="273">
        <f>[1]FINAL!DA83</f>
        <v>4.2438168757464687E-7</v>
      </c>
      <c r="DA75" s="273">
        <f>[1]FINAL!DB83</f>
        <v>0</v>
      </c>
      <c r="DB75" s="273">
        <f>[1]FINAL!DC83</f>
        <v>0</v>
      </c>
      <c r="DC75" s="88"/>
    </row>
    <row r="76" spans="1:107" x14ac:dyDescent="0.35">
      <c r="A76" s="27" t="s">
        <v>857</v>
      </c>
      <c r="B76" s="15" t="s">
        <v>522</v>
      </c>
      <c r="C76" s="273">
        <f>[1]FINAL!D84</f>
        <v>0</v>
      </c>
      <c r="D76" s="273">
        <f>[1]FINAL!E84</f>
        <v>0</v>
      </c>
      <c r="E76" s="273">
        <f>[1]FINAL!F84</f>
        <v>0</v>
      </c>
      <c r="F76" s="273">
        <f>[1]FINAL!G84</f>
        <v>0</v>
      </c>
      <c r="G76" s="273">
        <f>[1]FINAL!H84</f>
        <v>0</v>
      </c>
      <c r="H76" s="273">
        <f>[1]FINAL!I84</f>
        <v>0</v>
      </c>
      <c r="I76" s="273">
        <f>[1]FINAL!J84</f>
        <v>0</v>
      </c>
      <c r="J76" s="273">
        <f>[1]FINAL!K84</f>
        <v>0</v>
      </c>
      <c r="K76" s="273">
        <f>[1]FINAL!L84</f>
        <v>0</v>
      </c>
      <c r="L76" s="273">
        <f>[1]FINAL!M84</f>
        <v>0</v>
      </c>
      <c r="M76" s="273">
        <f>[1]FINAL!N84</f>
        <v>0</v>
      </c>
      <c r="N76" s="273">
        <f>[1]FINAL!O84</f>
        <v>0</v>
      </c>
      <c r="O76" s="273">
        <f>[1]FINAL!P84</f>
        <v>0</v>
      </c>
      <c r="P76" s="273">
        <f>[1]FINAL!Q84</f>
        <v>0</v>
      </c>
      <c r="Q76" s="273">
        <f>[1]FINAL!R84</f>
        <v>0</v>
      </c>
      <c r="R76" s="273">
        <f>[1]FINAL!S84</f>
        <v>0</v>
      </c>
      <c r="S76" s="273">
        <f>[1]FINAL!T84</f>
        <v>0</v>
      </c>
      <c r="T76" s="273">
        <f>[1]FINAL!U84</f>
        <v>0</v>
      </c>
      <c r="U76" s="273">
        <f>[1]FINAL!V84</f>
        <v>0</v>
      </c>
      <c r="V76" s="273">
        <f>[1]FINAL!W84</f>
        <v>0</v>
      </c>
      <c r="W76" s="273">
        <f>[1]FINAL!X84</f>
        <v>0</v>
      </c>
      <c r="X76" s="273">
        <f>[1]FINAL!Y84</f>
        <v>0</v>
      </c>
      <c r="Y76" s="273">
        <f>[1]FINAL!Z84</f>
        <v>0</v>
      </c>
      <c r="Z76" s="273">
        <f>[1]FINAL!AA84</f>
        <v>0</v>
      </c>
      <c r="AA76" s="273">
        <f>[1]FINAL!AB84</f>
        <v>0</v>
      </c>
      <c r="AB76" s="273">
        <f>[1]FINAL!AC84</f>
        <v>0</v>
      </c>
      <c r="AC76" s="273">
        <f>[1]FINAL!AD84</f>
        <v>0</v>
      </c>
      <c r="AD76" s="273">
        <f>[1]FINAL!AE84</f>
        <v>0</v>
      </c>
      <c r="AE76" s="273">
        <f>[1]FINAL!AF84</f>
        <v>0</v>
      </c>
      <c r="AF76" s="273">
        <f>[1]FINAL!AG84</f>
        <v>0</v>
      </c>
      <c r="AG76" s="273">
        <f>[1]FINAL!AH84</f>
        <v>0</v>
      </c>
      <c r="AH76" s="273">
        <f>[1]FINAL!AI84</f>
        <v>0</v>
      </c>
      <c r="AI76" s="273">
        <f>[1]FINAL!AJ84</f>
        <v>0</v>
      </c>
      <c r="AJ76" s="273">
        <f>[1]FINAL!AK84</f>
        <v>0</v>
      </c>
      <c r="AK76" s="273">
        <f>[1]FINAL!AL84</f>
        <v>0</v>
      </c>
      <c r="AL76" s="273">
        <f>[1]FINAL!AM84</f>
        <v>0</v>
      </c>
      <c r="AM76" s="273">
        <f>[1]FINAL!AN84</f>
        <v>0</v>
      </c>
      <c r="AN76" s="273">
        <f>[1]FINAL!AO84</f>
        <v>0</v>
      </c>
      <c r="AO76" s="273">
        <f>[1]FINAL!AP84</f>
        <v>9.7808456078583828E-4</v>
      </c>
      <c r="AP76" s="273">
        <f>[1]FINAL!AQ84</f>
        <v>6.371078842884409E-4</v>
      </c>
      <c r="AQ76" s="273">
        <f>[1]FINAL!AR84</f>
        <v>5.6053473146744264E-5</v>
      </c>
      <c r="AR76" s="273">
        <f>[1]FINAL!AS84</f>
        <v>5.6053473146744258E-5</v>
      </c>
      <c r="AS76" s="273">
        <f>[1]FINAL!AT84</f>
        <v>1.1575129082150465E-4</v>
      </c>
      <c r="AT76" s="273">
        <f>[1]FINAL!AU84</f>
        <v>0</v>
      </c>
      <c r="AU76" s="273">
        <f>[1]FINAL!AV84</f>
        <v>1.6319982165375856E-3</v>
      </c>
      <c r="AV76" s="273">
        <f>[1]FINAL!AW84</f>
        <v>1.2795142109594342E-4</v>
      </c>
      <c r="AW76" s="273">
        <f>[1]FINAL!AX84</f>
        <v>8.3618415977096638E-5</v>
      </c>
      <c r="AX76" s="273">
        <f>[1]FINAL!AY84</f>
        <v>0</v>
      </c>
      <c r="AY76" s="273">
        <f>[1]FINAL!AZ84</f>
        <v>9.3003202168500754E-4</v>
      </c>
      <c r="AZ76" s="273">
        <f>[1]FINAL!BA84</f>
        <v>7.4630893360597757E-4</v>
      </c>
      <c r="BA76" s="273">
        <f>[1]FINAL!BB84</f>
        <v>1.2491170933907555E-3</v>
      </c>
      <c r="BB76" s="273">
        <f>[1]FINAL!BC84</f>
        <v>1.6919702360646048E-3</v>
      </c>
      <c r="BC76" s="273">
        <f>[1]FINAL!BD84</f>
        <v>8.1673189310059752E-3</v>
      </c>
      <c r="BD76" s="273">
        <f>[1]FINAL!BE84</f>
        <v>2.7539196851495296E-4</v>
      </c>
      <c r="BE76" s="273">
        <f>[1]FINAL!BF84</f>
        <v>6.6880006058669473E-4</v>
      </c>
      <c r="BF76" s="273">
        <f>[1]FINAL!BG84</f>
        <v>8.4457516290450639E-3</v>
      </c>
      <c r="BG76" s="273">
        <f>[1]FINAL!BH84</f>
        <v>9.7268780375092049E-4</v>
      </c>
      <c r="BH76" s="273">
        <f>[1]FINAL!BI84</f>
        <v>4.4904087505843251E-3</v>
      </c>
      <c r="BI76" s="273">
        <f>[1]FINAL!BJ84</f>
        <v>4.0865585434742311E-4</v>
      </c>
      <c r="BJ76" s="273">
        <f>[1]FINAL!BK84</f>
        <v>1.9314763124326294E-4</v>
      </c>
      <c r="BK76" s="273">
        <f>[1]FINAL!BL84</f>
        <v>3.201829245289539E-4</v>
      </c>
      <c r="BL76" s="273">
        <f>[1]FINAL!BM84</f>
        <v>4.9302654020442961E-7</v>
      </c>
      <c r="BM76" s="273">
        <f>[1]FINAL!BN84</f>
        <v>7.7990796037086143E-4</v>
      </c>
      <c r="BN76" s="273">
        <f>[1]FINAL!BO84</f>
        <v>3.1388524832713064E-3</v>
      </c>
      <c r="BO76" s="273">
        <f>[1]FINAL!BP84</f>
        <v>0</v>
      </c>
      <c r="BP76" s="273">
        <f>[1]FINAL!BQ84</f>
        <v>2.2338519219631674E-5</v>
      </c>
      <c r="BQ76" s="273">
        <f>[1]FINAL!BR84</f>
        <v>0</v>
      </c>
      <c r="BR76" s="273">
        <f>[1]FINAL!BS84</f>
        <v>1.6628632298953173E-3</v>
      </c>
      <c r="BS76" s="273">
        <f>[1]FINAL!BT84</f>
        <v>3.9949807217544979E-2</v>
      </c>
      <c r="BT76" s="273">
        <f>[1]FINAL!BU84</f>
        <v>2.9784982350866215E-5</v>
      </c>
      <c r="BU76" s="273">
        <f>[1]FINAL!BV84</f>
        <v>1.4408626267976158E-3</v>
      </c>
      <c r="BV76" s="273">
        <f>[1]FINAL!BW84</f>
        <v>2.3495649204927308E-4</v>
      </c>
      <c r="BW76" s="273">
        <f>[1]FINAL!BX84</f>
        <v>0</v>
      </c>
      <c r="BX76" s="273">
        <f>[1]FINAL!BY84</f>
        <v>2.4947716241605284E-4</v>
      </c>
      <c r="BY76" s="273">
        <f>[1]FINAL!BZ84</f>
        <v>1.2897043666156697E-3</v>
      </c>
      <c r="BZ76" s="273">
        <f>[1]FINAL!CA84</f>
        <v>7.9908993909306092E-4</v>
      </c>
      <c r="CA76" s="273">
        <f>[1]FINAL!CB84</f>
        <v>5.9304241240547436E-4</v>
      </c>
      <c r="CB76" s="273">
        <f>[1]FINAL!CC84</f>
        <v>1.9517491218941997E-5</v>
      </c>
      <c r="CC76" s="273">
        <f>[1]FINAL!CD84</f>
        <v>6.4362902721781356E-4</v>
      </c>
      <c r="CD76" s="273">
        <f>[1]FINAL!CE84</f>
        <v>2.1171059780737453E-2</v>
      </c>
      <c r="CE76" s="273">
        <f>[1]FINAL!CF84</f>
        <v>3.9980619897739142E-4</v>
      </c>
      <c r="CF76" s="273">
        <f>[1]FINAL!CG84</f>
        <v>1.1582681725221047E-3</v>
      </c>
      <c r="CG76" s="273">
        <f>[1]FINAL!CH84</f>
        <v>1.6701312379943795E-3</v>
      </c>
      <c r="CH76" s="273">
        <f>[1]FINAL!CI84</f>
        <v>1.7760598027095325E-2</v>
      </c>
      <c r="CI76" s="273">
        <f>[1]FINAL!CJ84</f>
        <v>3.4423784233424489E-4</v>
      </c>
      <c r="CJ76" s="273">
        <f>[1]FINAL!CK84</f>
        <v>0</v>
      </c>
      <c r="CK76" s="273">
        <f>[1]FINAL!CL84</f>
        <v>0</v>
      </c>
      <c r="CL76" s="273">
        <f>[1]FINAL!CM84</f>
        <v>1.0070897588318496E-6</v>
      </c>
      <c r="CM76" s="273">
        <f>[1]FINAL!CN84</f>
        <v>0</v>
      </c>
      <c r="CN76" s="273">
        <f>[1]FINAL!CO84</f>
        <v>1.5864737604512223E-3</v>
      </c>
      <c r="CO76" s="273">
        <f>[1]FINAL!CP84</f>
        <v>7.051893044415315E-4</v>
      </c>
      <c r="CP76" s="273">
        <f>[1]FINAL!CQ84</f>
        <v>6.0762629640259637E-4</v>
      </c>
      <c r="CQ76" s="273">
        <f>[1]FINAL!CR84</f>
        <v>9.0665805232206461E-4</v>
      </c>
      <c r="CR76" s="273">
        <f>[1]FINAL!CS84</f>
        <v>6.4307762761698359E-4</v>
      </c>
      <c r="CS76" s="273">
        <f>[1]FINAL!CT84</f>
        <v>6.9395531943883075E-4</v>
      </c>
      <c r="CT76" s="273">
        <f>[1]FINAL!CU84</f>
        <v>2.1884028734174962E-3</v>
      </c>
      <c r="CU76" s="273">
        <f>[1]FINAL!CV84</f>
        <v>1.8431624075923145E-3</v>
      </c>
      <c r="CV76" s="273">
        <f>[1]FINAL!CW84</f>
        <v>2.6586646791419248E-3</v>
      </c>
      <c r="CW76" s="273">
        <f>[1]FINAL!CX84</f>
        <v>9.5595390245265515E-3</v>
      </c>
      <c r="CX76" s="273">
        <f>[1]FINAL!CY84</f>
        <v>0</v>
      </c>
      <c r="CY76" s="273">
        <f>[1]FINAL!CZ84</f>
        <v>3.0875292972629153E-4</v>
      </c>
      <c r="CZ76" s="273">
        <f>[1]FINAL!DA84</f>
        <v>6.3883227656834221E-4</v>
      </c>
      <c r="DA76" s="273">
        <f>[1]FINAL!DB84</f>
        <v>0</v>
      </c>
      <c r="DB76" s="273">
        <f>[1]FINAL!DC84</f>
        <v>0</v>
      </c>
      <c r="DC76" s="88"/>
    </row>
    <row r="77" spans="1:107" x14ac:dyDescent="0.35">
      <c r="A77" s="27" t="s">
        <v>858</v>
      </c>
      <c r="B77" s="15" t="s">
        <v>166</v>
      </c>
      <c r="C77" s="273">
        <f>[1]FINAL!D85</f>
        <v>0</v>
      </c>
      <c r="D77" s="273">
        <f>[1]FINAL!E85</f>
        <v>0</v>
      </c>
      <c r="E77" s="273">
        <f>[1]FINAL!F85</f>
        <v>0</v>
      </c>
      <c r="F77" s="273">
        <f>[1]FINAL!G85</f>
        <v>0</v>
      </c>
      <c r="G77" s="273">
        <f>[1]FINAL!H85</f>
        <v>0</v>
      </c>
      <c r="H77" s="273">
        <f>[1]FINAL!I85</f>
        <v>0</v>
      </c>
      <c r="I77" s="273">
        <f>[1]FINAL!J85</f>
        <v>0</v>
      </c>
      <c r="J77" s="273">
        <f>[1]FINAL!K85</f>
        <v>0</v>
      </c>
      <c r="K77" s="273">
        <f>[1]FINAL!L85</f>
        <v>0</v>
      </c>
      <c r="L77" s="273">
        <f>[1]FINAL!M85</f>
        <v>0</v>
      </c>
      <c r="M77" s="273">
        <f>[1]FINAL!N85</f>
        <v>0</v>
      </c>
      <c r="N77" s="273">
        <f>[1]FINAL!O85</f>
        <v>0</v>
      </c>
      <c r="O77" s="273">
        <f>[1]FINAL!P85</f>
        <v>0</v>
      </c>
      <c r="P77" s="273">
        <f>[1]FINAL!Q85</f>
        <v>0</v>
      </c>
      <c r="Q77" s="273">
        <f>[1]FINAL!R85</f>
        <v>0</v>
      </c>
      <c r="R77" s="273">
        <f>[1]FINAL!S85</f>
        <v>0</v>
      </c>
      <c r="S77" s="273">
        <f>[1]FINAL!T85</f>
        <v>0</v>
      </c>
      <c r="T77" s="273">
        <f>[1]FINAL!U85</f>
        <v>0</v>
      </c>
      <c r="U77" s="273">
        <f>[1]FINAL!V85</f>
        <v>0</v>
      </c>
      <c r="V77" s="273">
        <f>[1]FINAL!W85</f>
        <v>0</v>
      </c>
      <c r="W77" s="273">
        <f>[1]FINAL!X85</f>
        <v>0</v>
      </c>
      <c r="X77" s="273">
        <f>[1]FINAL!Y85</f>
        <v>0</v>
      </c>
      <c r="Y77" s="273">
        <f>[1]FINAL!Z85</f>
        <v>0</v>
      </c>
      <c r="Z77" s="273">
        <f>[1]FINAL!AA85</f>
        <v>0</v>
      </c>
      <c r="AA77" s="273">
        <f>[1]FINAL!AB85</f>
        <v>0</v>
      </c>
      <c r="AB77" s="273">
        <f>[1]FINAL!AC85</f>
        <v>0</v>
      </c>
      <c r="AC77" s="273">
        <f>[1]FINAL!AD85</f>
        <v>0</v>
      </c>
      <c r="AD77" s="273">
        <f>[1]FINAL!AE85</f>
        <v>0</v>
      </c>
      <c r="AE77" s="273">
        <f>[1]FINAL!AF85</f>
        <v>0</v>
      </c>
      <c r="AF77" s="273">
        <f>[1]FINAL!AG85</f>
        <v>0</v>
      </c>
      <c r="AG77" s="273">
        <f>[1]FINAL!AH85</f>
        <v>0</v>
      </c>
      <c r="AH77" s="273">
        <f>[1]FINAL!AI85</f>
        <v>0</v>
      </c>
      <c r="AI77" s="273">
        <f>[1]FINAL!AJ85</f>
        <v>0</v>
      </c>
      <c r="AJ77" s="273">
        <f>[1]FINAL!AK85</f>
        <v>0</v>
      </c>
      <c r="AK77" s="273">
        <f>[1]FINAL!AL85</f>
        <v>0</v>
      </c>
      <c r="AL77" s="273">
        <f>[1]FINAL!AM85</f>
        <v>0</v>
      </c>
      <c r="AM77" s="273">
        <f>[1]FINAL!AN85</f>
        <v>0</v>
      </c>
      <c r="AN77" s="273">
        <f>[1]FINAL!AO85</f>
        <v>0</v>
      </c>
      <c r="AO77" s="273">
        <f>[1]FINAL!AP85</f>
        <v>1.8931754386271916E-2</v>
      </c>
      <c r="AP77" s="273">
        <f>[1]FINAL!AQ85</f>
        <v>4.8624103592358886E-3</v>
      </c>
      <c r="AQ77" s="273">
        <f>[1]FINAL!AR85</f>
        <v>5.6169080446145155E-3</v>
      </c>
      <c r="AR77" s="273">
        <f>[1]FINAL!AS85</f>
        <v>5.6169080446145155E-3</v>
      </c>
      <c r="AS77" s="273">
        <f>[1]FINAL!AT85</f>
        <v>1.6417239485051919E-2</v>
      </c>
      <c r="AT77" s="273">
        <f>[1]FINAL!AU85</f>
        <v>2.2348742526675464E-4</v>
      </c>
      <c r="AU77" s="273">
        <f>[1]FINAL!AV85</f>
        <v>1.8247554382836317E-2</v>
      </c>
      <c r="AV77" s="273">
        <f>[1]FINAL!AW85</f>
        <v>2.8550811194169707E-2</v>
      </c>
      <c r="AW77" s="273">
        <f>[1]FINAL!AX85</f>
        <v>3.0170035538427082E-2</v>
      </c>
      <c r="AX77" s="273">
        <f>[1]FINAL!AY85</f>
        <v>0</v>
      </c>
      <c r="AY77" s="273">
        <f>[1]FINAL!AZ85</f>
        <v>2.2736075414900001E-2</v>
      </c>
      <c r="AZ77" s="273">
        <f>[1]FINAL!BA85</f>
        <v>9.7693295568290015E-3</v>
      </c>
      <c r="BA77" s="273">
        <f>[1]FINAL!BB85</f>
        <v>1.8964011581405701E-2</v>
      </c>
      <c r="BB77" s="273">
        <f>[1]FINAL!BC85</f>
        <v>2.1100331378594992E-2</v>
      </c>
      <c r="BC77" s="273">
        <f>[1]FINAL!BD85</f>
        <v>1.0149156977506759E-2</v>
      </c>
      <c r="BD77" s="273">
        <f>[1]FINAL!BE85</f>
        <v>7.8951459017504739E-3</v>
      </c>
      <c r="BE77" s="273">
        <f>[1]FINAL!BF85</f>
        <v>1.4096965939382039E-2</v>
      </c>
      <c r="BF77" s="273">
        <f>[1]FINAL!BG85</f>
        <v>1.1375746407153288E-2</v>
      </c>
      <c r="BG77" s="273">
        <f>[1]FINAL!BH85</f>
        <v>4.6936919573635154E-2</v>
      </c>
      <c r="BH77" s="273">
        <f>[1]FINAL!BI85</f>
        <v>5.0646393925983905E-2</v>
      </c>
      <c r="BI77" s="273">
        <f>[1]FINAL!BJ85</f>
        <v>6.5836333080014145E-2</v>
      </c>
      <c r="BJ77" s="273">
        <f>[1]FINAL!BK85</f>
        <v>3.3943016278266047E-3</v>
      </c>
      <c r="BK77" s="273">
        <f>[1]FINAL!BL85</f>
        <v>0.10052273259851358</v>
      </c>
      <c r="BL77" s="273">
        <f>[1]FINAL!BM85</f>
        <v>0.16544200690219987</v>
      </c>
      <c r="BM77" s="273">
        <f>[1]FINAL!BN85</f>
        <v>2.3133755096823347E-2</v>
      </c>
      <c r="BN77" s="273">
        <f>[1]FINAL!BO85</f>
        <v>3.1168964806326482E-2</v>
      </c>
      <c r="BO77" s="273">
        <f>[1]FINAL!BP85</f>
        <v>7.284461459536716E-2</v>
      </c>
      <c r="BP77" s="273">
        <f>[1]FINAL!BQ85</f>
        <v>8.3078133266987131E-4</v>
      </c>
      <c r="BQ77" s="273">
        <f>[1]FINAL!BR85</f>
        <v>4.6092972401678596E-2</v>
      </c>
      <c r="BR77" s="273">
        <f>[1]FINAL!BS85</f>
        <v>2.0933747032531704E-3</v>
      </c>
      <c r="BS77" s="273">
        <f>[1]FINAL!BT85</f>
        <v>3.8205212784367344E-2</v>
      </c>
      <c r="BT77" s="273">
        <f>[1]FINAL!BU85</f>
        <v>0.16818222766584062</v>
      </c>
      <c r="BU77" s="273">
        <f>[1]FINAL!BV85</f>
        <v>2.6598268336765485E-3</v>
      </c>
      <c r="BV77" s="273">
        <f>[1]FINAL!BW85</f>
        <v>1.1799837662011986E-2</v>
      </c>
      <c r="BW77" s="273">
        <f>[1]FINAL!BX85</f>
        <v>0</v>
      </c>
      <c r="BX77" s="273">
        <f>[1]FINAL!BY85</f>
        <v>3.9152049445043673E-3</v>
      </c>
      <c r="BY77" s="273">
        <f>[1]FINAL!BZ85</f>
        <v>1.015389921378556E-2</v>
      </c>
      <c r="BZ77" s="273">
        <f>[1]FINAL!CA85</f>
        <v>1.0916187026310692E-2</v>
      </c>
      <c r="CA77" s="273">
        <f>[1]FINAL!CB85</f>
        <v>1.7147751300999808E-2</v>
      </c>
      <c r="CB77" s="273">
        <f>[1]FINAL!CC85</f>
        <v>8.9030452586318629E-4</v>
      </c>
      <c r="CC77" s="273">
        <f>[1]FINAL!CD85</f>
        <v>1.5032495603874844E-3</v>
      </c>
      <c r="CD77" s="273">
        <f>[1]FINAL!CE85</f>
        <v>4.0456506078323283E-3</v>
      </c>
      <c r="CE77" s="273">
        <f>[1]FINAL!CF85</f>
        <v>1.3239042768149896E-2</v>
      </c>
      <c r="CF77" s="273">
        <f>[1]FINAL!CG85</f>
        <v>2.5391378940173719E-2</v>
      </c>
      <c r="CG77" s="273">
        <f>[1]FINAL!CH85</f>
        <v>1.0385543376779304E-2</v>
      </c>
      <c r="CH77" s="273">
        <f>[1]FINAL!CI85</f>
        <v>1.352816620869879E-2</v>
      </c>
      <c r="CI77" s="273">
        <f>[1]FINAL!CJ85</f>
        <v>1.2784460844943004E-3</v>
      </c>
      <c r="CJ77" s="273">
        <f>[1]FINAL!CK85</f>
        <v>2.2620149608660971E-2</v>
      </c>
      <c r="CK77" s="273">
        <f>[1]FINAL!CL85</f>
        <v>1.099383070429988E-2</v>
      </c>
      <c r="CL77" s="273">
        <f>[1]FINAL!CM85</f>
        <v>3.7765563941264744E-3</v>
      </c>
      <c r="CM77" s="273">
        <f>[1]FINAL!CN85</f>
        <v>0</v>
      </c>
      <c r="CN77" s="273">
        <f>[1]FINAL!CO85</f>
        <v>1.7621402527856794E-2</v>
      </c>
      <c r="CO77" s="273">
        <f>[1]FINAL!CP85</f>
        <v>1.9723515429285817E-3</v>
      </c>
      <c r="CP77" s="273">
        <f>[1]FINAL!CQ85</f>
        <v>4.9796273226938911E-3</v>
      </c>
      <c r="CQ77" s="273">
        <f>[1]FINAL!CR85</f>
        <v>2.8701510652345444E-3</v>
      </c>
      <c r="CR77" s="273">
        <f>[1]FINAL!CS85</f>
        <v>1.8343587024339471E-3</v>
      </c>
      <c r="CS77" s="273">
        <f>[1]FINAL!CT85</f>
        <v>2.5380258673496033E-3</v>
      </c>
      <c r="CT77" s="273">
        <f>[1]FINAL!CU85</f>
        <v>8.2830591339488977E-3</v>
      </c>
      <c r="CU77" s="273">
        <f>[1]FINAL!CV85</f>
        <v>2.2489016510766794E-2</v>
      </c>
      <c r="CV77" s="273">
        <f>[1]FINAL!CW85</f>
        <v>1.2342779904862839E-2</v>
      </c>
      <c r="CW77" s="273">
        <f>[1]FINAL!CX85</f>
        <v>9.1363843075423293E-3</v>
      </c>
      <c r="CX77" s="273">
        <f>[1]FINAL!CY85</f>
        <v>2.0751496515138674E-4</v>
      </c>
      <c r="CY77" s="273">
        <f>[1]FINAL!CZ85</f>
        <v>3.6598679145835827E-3</v>
      </c>
      <c r="CZ77" s="273">
        <f>[1]FINAL!DA85</f>
        <v>1.0336574714553582E-2</v>
      </c>
      <c r="DA77" s="273">
        <f>[1]FINAL!DB85</f>
        <v>2.1030644183916269E-2</v>
      </c>
      <c r="DB77" s="273">
        <f>[1]FINAL!DC85</f>
        <v>0</v>
      </c>
      <c r="DC77" s="88"/>
    </row>
    <row r="78" spans="1:107" x14ac:dyDescent="0.35">
      <c r="A78" s="27" t="s">
        <v>859</v>
      </c>
      <c r="B78" s="15" t="s">
        <v>168</v>
      </c>
      <c r="C78" s="273">
        <f>[1]FINAL!D86</f>
        <v>0</v>
      </c>
      <c r="D78" s="273">
        <f>[1]FINAL!E86</f>
        <v>0</v>
      </c>
      <c r="E78" s="273">
        <f>[1]FINAL!F86</f>
        <v>0</v>
      </c>
      <c r="F78" s="273">
        <f>[1]FINAL!G86</f>
        <v>0</v>
      </c>
      <c r="G78" s="273">
        <f>[1]FINAL!H86</f>
        <v>0</v>
      </c>
      <c r="H78" s="273">
        <f>[1]FINAL!I86</f>
        <v>0</v>
      </c>
      <c r="I78" s="273">
        <f>[1]FINAL!J86</f>
        <v>0</v>
      </c>
      <c r="J78" s="273">
        <f>[1]FINAL!K86</f>
        <v>0</v>
      </c>
      <c r="K78" s="273">
        <f>[1]FINAL!L86</f>
        <v>0</v>
      </c>
      <c r="L78" s="273">
        <f>[1]FINAL!M86</f>
        <v>0</v>
      </c>
      <c r="M78" s="273">
        <f>[1]FINAL!N86</f>
        <v>0</v>
      </c>
      <c r="N78" s="273">
        <f>[1]FINAL!O86</f>
        <v>0</v>
      </c>
      <c r="O78" s="273">
        <f>[1]FINAL!P86</f>
        <v>0</v>
      </c>
      <c r="P78" s="273">
        <f>[1]FINAL!Q86</f>
        <v>0</v>
      </c>
      <c r="Q78" s="273">
        <f>[1]FINAL!R86</f>
        <v>0</v>
      </c>
      <c r="R78" s="273">
        <f>[1]FINAL!S86</f>
        <v>0</v>
      </c>
      <c r="S78" s="273">
        <f>[1]FINAL!T86</f>
        <v>0</v>
      </c>
      <c r="T78" s="273">
        <f>[1]FINAL!U86</f>
        <v>0</v>
      </c>
      <c r="U78" s="273">
        <f>[1]FINAL!V86</f>
        <v>0</v>
      </c>
      <c r="V78" s="273">
        <f>[1]FINAL!W86</f>
        <v>0</v>
      </c>
      <c r="W78" s="273">
        <f>[1]FINAL!X86</f>
        <v>0</v>
      </c>
      <c r="X78" s="273">
        <f>[1]FINAL!Y86</f>
        <v>0</v>
      </c>
      <c r="Y78" s="273">
        <f>[1]FINAL!Z86</f>
        <v>0</v>
      </c>
      <c r="Z78" s="273">
        <f>[1]FINAL!AA86</f>
        <v>0</v>
      </c>
      <c r="AA78" s="273">
        <f>[1]FINAL!AB86</f>
        <v>0</v>
      </c>
      <c r="AB78" s="273">
        <f>[1]FINAL!AC86</f>
        <v>0</v>
      </c>
      <c r="AC78" s="273">
        <f>[1]FINAL!AD86</f>
        <v>0</v>
      </c>
      <c r="AD78" s="273">
        <f>[1]FINAL!AE86</f>
        <v>0</v>
      </c>
      <c r="AE78" s="273">
        <f>[1]FINAL!AF86</f>
        <v>0</v>
      </c>
      <c r="AF78" s="273">
        <f>[1]FINAL!AG86</f>
        <v>0</v>
      </c>
      <c r="AG78" s="273">
        <f>[1]FINAL!AH86</f>
        <v>0</v>
      </c>
      <c r="AH78" s="273">
        <f>[1]FINAL!AI86</f>
        <v>0</v>
      </c>
      <c r="AI78" s="273">
        <f>[1]FINAL!AJ86</f>
        <v>0</v>
      </c>
      <c r="AJ78" s="273">
        <f>[1]FINAL!AK86</f>
        <v>0</v>
      </c>
      <c r="AK78" s="273">
        <f>[1]FINAL!AL86</f>
        <v>0</v>
      </c>
      <c r="AL78" s="273">
        <f>[1]FINAL!AM86</f>
        <v>0</v>
      </c>
      <c r="AM78" s="273">
        <f>[1]FINAL!AN86</f>
        <v>0</v>
      </c>
      <c r="AN78" s="273">
        <f>[1]FINAL!AO86</f>
        <v>0</v>
      </c>
      <c r="AO78" s="273">
        <f>[1]FINAL!AP86</f>
        <v>4.472961892770571E-4</v>
      </c>
      <c r="AP78" s="273">
        <f>[1]FINAL!AQ86</f>
        <v>5.290005924722586E-4</v>
      </c>
      <c r="AQ78" s="273">
        <f>[1]FINAL!AR86</f>
        <v>8.2987550863883701E-3</v>
      </c>
      <c r="AR78" s="273">
        <f>[1]FINAL!AS86</f>
        <v>8.2987550863883701E-3</v>
      </c>
      <c r="AS78" s="273">
        <f>[1]FINAL!AT86</f>
        <v>0</v>
      </c>
      <c r="AT78" s="273">
        <f>[1]FINAL!AU86</f>
        <v>7.0839029923510927E-7</v>
      </c>
      <c r="AU78" s="273">
        <f>[1]FINAL!AV86</f>
        <v>4.4242249927830745E-3</v>
      </c>
      <c r="AV78" s="273">
        <f>[1]FINAL!AW86</f>
        <v>9.7145410015980402E-4</v>
      </c>
      <c r="AW78" s="273">
        <f>[1]FINAL!AX86</f>
        <v>5.5351830055031248E-3</v>
      </c>
      <c r="AX78" s="273">
        <f>[1]FINAL!AY86</f>
        <v>0</v>
      </c>
      <c r="AY78" s="273">
        <f>[1]FINAL!AZ86</f>
        <v>9.4493244827161752E-4</v>
      </c>
      <c r="AZ78" s="273">
        <f>[1]FINAL!BA86</f>
        <v>5.1042503664642004E-3</v>
      </c>
      <c r="BA78" s="273">
        <f>[1]FINAL!BB86</f>
        <v>8.4389943378197496E-3</v>
      </c>
      <c r="BB78" s="273">
        <f>[1]FINAL!BC86</f>
        <v>6.072211725086504E-4</v>
      </c>
      <c r="BC78" s="273">
        <f>[1]FINAL!BD86</f>
        <v>1.222227832698255E-3</v>
      </c>
      <c r="BD78" s="273">
        <f>[1]FINAL!BE86</f>
        <v>8.1191664002150442E-4</v>
      </c>
      <c r="BE78" s="273">
        <f>[1]FINAL!BF86</f>
        <v>1.7826005591160634E-3</v>
      </c>
      <c r="BF78" s="273">
        <f>[1]FINAL!BG86</f>
        <v>2.7128151027663527E-3</v>
      </c>
      <c r="BG78" s="273">
        <f>[1]FINAL!BH86</f>
        <v>6.8711111640481024E-3</v>
      </c>
      <c r="BH78" s="273">
        <f>[1]FINAL!BI86</f>
        <v>1.9529428864175529E-3</v>
      </c>
      <c r="BI78" s="273">
        <f>[1]FINAL!BJ86</f>
        <v>7.6077454959621385E-3</v>
      </c>
      <c r="BJ78" s="273">
        <f>[1]FINAL!BK86</f>
        <v>1.7104886241143143E-3</v>
      </c>
      <c r="BK78" s="273">
        <f>[1]FINAL!BL86</f>
        <v>4.1594576525428318E-5</v>
      </c>
      <c r="BL78" s="273">
        <f>[1]FINAL!BM86</f>
        <v>1.4903579334657113E-4</v>
      </c>
      <c r="BM78" s="273">
        <f>[1]FINAL!BN86</f>
        <v>6.7843738744297023E-4</v>
      </c>
      <c r="BN78" s="273">
        <f>[1]FINAL!BO86</f>
        <v>6.3390513334512268E-3</v>
      </c>
      <c r="BO78" s="273">
        <f>[1]FINAL!BP86</f>
        <v>1.3609713045581581E-3</v>
      </c>
      <c r="BP78" s="273">
        <f>[1]FINAL!BQ86</f>
        <v>2.8023886415512551E-3</v>
      </c>
      <c r="BQ78" s="273">
        <f>[1]FINAL!BR86</f>
        <v>0</v>
      </c>
      <c r="BR78" s="273">
        <f>[1]FINAL!BS86</f>
        <v>2.1841709036163668E-4</v>
      </c>
      <c r="BS78" s="273">
        <f>[1]FINAL!BT86</f>
        <v>0</v>
      </c>
      <c r="BT78" s="273">
        <f>[1]FINAL!BU86</f>
        <v>7.1704935615003358E-3</v>
      </c>
      <c r="BU78" s="273">
        <f>[1]FINAL!BV86</f>
        <v>1.4628268308773298E-3</v>
      </c>
      <c r="BV78" s="273">
        <f>[1]FINAL!BW86</f>
        <v>9.1806947645262614E-4</v>
      </c>
      <c r="BW78" s="273">
        <f>[1]FINAL!BX86</f>
        <v>0</v>
      </c>
      <c r="BX78" s="273">
        <f>[1]FINAL!BY86</f>
        <v>6.6492124478395554E-4</v>
      </c>
      <c r="BY78" s="273">
        <f>[1]FINAL!BZ86</f>
        <v>2.897042891362998E-3</v>
      </c>
      <c r="BZ78" s="273">
        <f>[1]FINAL!CA86</f>
        <v>9.0820406276455085E-4</v>
      </c>
      <c r="CA78" s="273">
        <f>[1]FINAL!CB86</f>
        <v>1.6290938326802081E-3</v>
      </c>
      <c r="CB78" s="273">
        <f>[1]FINAL!CC86</f>
        <v>5.2856023624538227E-4</v>
      </c>
      <c r="CC78" s="273">
        <f>[1]FINAL!CD86</f>
        <v>3.8750782932154642E-5</v>
      </c>
      <c r="CD78" s="273">
        <f>[1]FINAL!CE86</f>
        <v>3.2606963717489477E-5</v>
      </c>
      <c r="CE78" s="273">
        <f>[1]FINAL!CF86</f>
        <v>1.1378566874537022E-2</v>
      </c>
      <c r="CF78" s="273">
        <f>[1]FINAL!CG86</f>
        <v>1.2706609870991252E-2</v>
      </c>
      <c r="CG78" s="273">
        <f>[1]FINAL!CH86</f>
        <v>1.754002394005662E-3</v>
      </c>
      <c r="CH78" s="273">
        <f>[1]FINAL!CI86</f>
        <v>8.1034833411454106E-4</v>
      </c>
      <c r="CI78" s="273">
        <f>[1]FINAL!CJ86</f>
        <v>9.8286567234879863E-5</v>
      </c>
      <c r="CJ78" s="273">
        <f>[1]FINAL!CK86</f>
        <v>0</v>
      </c>
      <c r="CK78" s="273">
        <f>[1]FINAL!CL86</f>
        <v>0</v>
      </c>
      <c r="CL78" s="273">
        <f>[1]FINAL!CM86</f>
        <v>3.1186486511044188E-8</v>
      </c>
      <c r="CM78" s="273">
        <f>[1]FINAL!CN86</f>
        <v>0</v>
      </c>
      <c r="CN78" s="273">
        <f>[1]FINAL!CO86</f>
        <v>1.0272576735417526E-2</v>
      </c>
      <c r="CO78" s="273">
        <f>[1]FINAL!CP86</f>
        <v>2.8288885340632778E-4</v>
      </c>
      <c r="CP78" s="273">
        <f>[1]FINAL!CQ86</f>
        <v>8.8793540329318353E-4</v>
      </c>
      <c r="CQ78" s="273">
        <f>[1]FINAL!CR86</f>
        <v>6.3784886833560589E-4</v>
      </c>
      <c r="CR78" s="273">
        <f>[1]FINAL!CS86</f>
        <v>6.8394272032697547E-4</v>
      </c>
      <c r="CS78" s="273">
        <f>[1]FINAL!CT86</f>
        <v>6.7183238955343186E-4</v>
      </c>
      <c r="CT78" s="273">
        <f>[1]FINAL!CU86</f>
        <v>0</v>
      </c>
      <c r="CU78" s="273">
        <f>[1]FINAL!CV86</f>
        <v>1.8395102465752947E-2</v>
      </c>
      <c r="CV78" s="273">
        <f>[1]FINAL!CW86</f>
        <v>3.1126508097652199E-3</v>
      </c>
      <c r="CW78" s="273">
        <f>[1]FINAL!CX86</f>
        <v>1.55122628849772E-3</v>
      </c>
      <c r="CX78" s="273">
        <f>[1]FINAL!CY86</f>
        <v>0</v>
      </c>
      <c r="CY78" s="273">
        <f>[1]FINAL!CZ86</f>
        <v>2.1976252041110069E-4</v>
      </c>
      <c r="CZ78" s="273">
        <f>[1]FINAL!DA86</f>
        <v>3.2054886541165021E-3</v>
      </c>
      <c r="DA78" s="273">
        <f>[1]FINAL!DB86</f>
        <v>0</v>
      </c>
      <c r="DB78" s="273">
        <f>[1]FINAL!DC86</f>
        <v>0</v>
      </c>
      <c r="DC78" s="88"/>
    </row>
    <row r="79" spans="1:107" x14ac:dyDescent="0.35">
      <c r="A79" s="27" t="s">
        <v>860</v>
      </c>
      <c r="B79" s="15" t="s">
        <v>527</v>
      </c>
      <c r="C79" s="273">
        <f>[1]FINAL!D87</f>
        <v>0</v>
      </c>
      <c r="D79" s="273">
        <f>[1]FINAL!E87</f>
        <v>0</v>
      </c>
      <c r="E79" s="273">
        <f>[1]FINAL!F87</f>
        <v>0</v>
      </c>
      <c r="F79" s="273">
        <f>[1]FINAL!G87</f>
        <v>0</v>
      </c>
      <c r="G79" s="273">
        <f>[1]FINAL!H87</f>
        <v>0</v>
      </c>
      <c r="H79" s="273">
        <f>[1]FINAL!I87</f>
        <v>0</v>
      </c>
      <c r="I79" s="273">
        <f>[1]FINAL!J87</f>
        <v>0</v>
      </c>
      <c r="J79" s="273">
        <f>[1]FINAL!K87</f>
        <v>0</v>
      </c>
      <c r="K79" s="273">
        <f>[1]FINAL!L87</f>
        <v>0</v>
      </c>
      <c r="L79" s="273">
        <f>[1]FINAL!M87</f>
        <v>0</v>
      </c>
      <c r="M79" s="273">
        <f>[1]FINAL!N87</f>
        <v>0</v>
      </c>
      <c r="N79" s="273">
        <f>[1]FINAL!O87</f>
        <v>0</v>
      </c>
      <c r="O79" s="273">
        <f>[1]FINAL!P87</f>
        <v>0</v>
      </c>
      <c r="P79" s="273">
        <f>[1]FINAL!Q87</f>
        <v>0</v>
      </c>
      <c r="Q79" s="273">
        <f>[1]FINAL!R87</f>
        <v>0</v>
      </c>
      <c r="R79" s="273">
        <f>[1]FINAL!S87</f>
        <v>0</v>
      </c>
      <c r="S79" s="273">
        <f>[1]FINAL!T87</f>
        <v>0</v>
      </c>
      <c r="T79" s="273">
        <f>[1]FINAL!U87</f>
        <v>0</v>
      </c>
      <c r="U79" s="273">
        <f>[1]FINAL!V87</f>
        <v>0</v>
      </c>
      <c r="V79" s="273">
        <f>[1]FINAL!W87</f>
        <v>0</v>
      </c>
      <c r="W79" s="273">
        <f>[1]FINAL!X87</f>
        <v>0</v>
      </c>
      <c r="X79" s="273">
        <f>[1]FINAL!Y87</f>
        <v>0</v>
      </c>
      <c r="Y79" s="273">
        <f>[1]FINAL!Z87</f>
        <v>0</v>
      </c>
      <c r="Z79" s="273">
        <f>[1]FINAL!AA87</f>
        <v>0</v>
      </c>
      <c r="AA79" s="273">
        <f>[1]FINAL!AB87</f>
        <v>0</v>
      </c>
      <c r="AB79" s="273">
        <f>[1]FINAL!AC87</f>
        <v>0</v>
      </c>
      <c r="AC79" s="273">
        <f>[1]FINAL!AD87</f>
        <v>0</v>
      </c>
      <c r="AD79" s="273">
        <f>[1]FINAL!AE87</f>
        <v>0</v>
      </c>
      <c r="AE79" s="273">
        <f>[1]FINAL!AF87</f>
        <v>0</v>
      </c>
      <c r="AF79" s="273">
        <f>[1]FINAL!AG87</f>
        <v>0</v>
      </c>
      <c r="AG79" s="273">
        <f>[1]FINAL!AH87</f>
        <v>0</v>
      </c>
      <c r="AH79" s="273">
        <f>[1]FINAL!AI87</f>
        <v>0</v>
      </c>
      <c r="AI79" s="273">
        <f>[1]FINAL!AJ87</f>
        <v>0</v>
      </c>
      <c r="AJ79" s="273">
        <f>[1]FINAL!AK87</f>
        <v>0</v>
      </c>
      <c r="AK79" s="273">
        <f>[1]FINAL!AL87</f>
        <v>0</v>
      </c>
      <c r="AL79" s="273">
        <f>[1]FINAL!AM87</f>
        <v>0</v>
      </c>
      <c r="AM79" s="273">
        <f>[1]FINAL!AN87</f>
        <v>0</v>
      </c>
      <c r="AN79" s="273">
        <f>[1]FINAL!AO87</f>
        <v>0</v>
      </c>
      <c r="AO79" s="273">
        <f>[1]FINAL!AP87</f>
        <v>1.0988089612490911E-4</v>
      </c>
      <c r="AP79" s="273">
        <f>[1]FINAL!AQ87</f>
        <v>8.1117237365725114E-5</v>
      </c>
      <c r="AQ79" s="273">
        <f>[1]FINAL!AR87</f>
        <v>1.8102135901938384E-3</v>
      </c>
      <c r="AR79" s="273">
        <f>[1]FINAL!AS87</f>
        <v>1.8102135901938384E-3</v>
      </c>
      <c r="AS79" s="273">
        <f>[1]FINAL!AT87</f>
        <v>0</v>
      </c>
      <c r="AT79" s="273">
        <f>[1]FINAL!AU87</f>
        <v>1.5649809037384404E-7</v>
      </c>
      <c r="AU79" s="273">
        <f>[1]FINAL!AV87</f>
        <v>1.0736903398881892E-3</v>
      </c>
      <c r="AV79" s="273">
        <f>[1]FINAL!AW87</f>
        <v>2.1552741598245548E-4</v>
      </c>
      <c r="AW79" s="273">
        <f>[1]FINAL!AX87</f>
        <v>1.2189303718043664E-3</v>
      </c>
      <c r="AX79" s="273">
        <f>[1]FINAL!AY87</f>
        <v>0</v>
      </c>
      <c r="AY79" s="273">
        <f>[1]FINAL!AZ87</f>
        <v>2.7446622699232859E-4</v>
      </c>
      <c r="AZ79" s="273">
        <f>[1]FINAL!BA87</f>
        <v>1.1607222641199927E-3</v>
      </c>
      <c r="BA79" s="273">
        <f>[1]FINAL!BB87</f>
        <v>1.8377962916856761E-3</v>
      </c>
      <c r="BB79" s="273">
        <f>[1]FINAL!BC87</f>
        <v>0</v>
      </c>
      <c r="BC79" s="273">
        <f>[1]FINAL!BD87</f>
        <v>2.6912035233417895E-4</v>
      </c>
      <c r="BD79" s="273">
        <f>[1]FINAL!BE87</f>
        <v>1.8331967080662627E-4</v>
      </c>
      <c r="BE79" s="273">
        <f>[1]FINAL!BF87</f>
        <v>3.9211566812614318E-4</v>
      </c>
      <c r="BF79" s="273">
        <f>[1]FINAL!BG87</f>
        <v>5.9368283530098593E-4</v>
      </c>
      <c r="BG79" s="273">
        <f>[1]FINAL!BH87</f>
        <v>1.3450934132220231E-3</v>
      </c>
      <c r="BH79" s="273">
        <f>[1]FINAL!BI87</f>
        <v>4.2487418283851933E-4</v>
      </c>
      <c r="BI79" s="273">
        <f>[1]FINAL!BJ87</f>
        <v>1.6629360877936897E-3</v>
      </c>
      <c r="BJ79" s="273">
        <f>[1]FINAL!BK87</f>
        <v>3.8004340855207601E-4</v>
      </c>
      <c r="BK79" s="273">
        <f>[1]FINAL!BL87</f>
        <v>9.1349382991045693E-6</v>
      </c>
      <c r="BL79" s="273">
        <f>[1]FINAL!BM87</f>
        <v>3.2798648683666827E-5</v>
      </c>
      <c r="BM79" s="273">
        <f>[1]FINAL!BN87</f>
        <v>1.0899565677064992E-4</v>
      </c>
      <c r="BN79" s="273">
        <f>[1]FINAL!BO87</f>
        <v>1.3863809130386514E-3</v>
      </c>
      <c r="BO79" s="273">
        <f>[1]FINAL!BP87</f>
        <v>0</v>
      </c>
      <c r="BP79" s="273">
        <f>[1]FINAL!BQ87</f>
        <v>6.4321945881652925E-4</v>
      </c>
      <c r="BQ79" s="273">
        <f>[1]FINAL!BR87</f>
        <v>0</v>
      </c>
      <c r="BR79" s="273">
        <f>[1]FINAL!BS87</f>
        <v>4.7231638355552502E-5</v>
      </c>
      <c r="BS79" s="273">
        <f>[1]FINAL!BT87</f>
        <v>0</v>
      </c>
      <c r="BT79" s="273">
        <f>[1]FINAL!BU87</f>
        <v>1.5522266792805032E-3</v>
      </c>
      <c r="BU79" s="273">
        <f>[1]FINAL!BV87</f>
        <v>3.1909122017207038E-4</v>
      </c>
      <c r="BV79" s="273">
        <f>[1]FINAL!BW87</f>
        <v>1.5799322927733284E-4</v>
      </c>
      <c r="BW79" s="273">
        <f>[1]FINAL!BX87</f>
        <v>0</v>
      </c>
      <c r="BX79" s="273">
        <f>[1]FINAL!BY87</f>
        <v>7.6513388119733297E-5</v>
      </c>
      <c r="BY79" s="273">
        <f>[1]FINAL!BZ87</f>
        <v>6.3004176921124442E-4</v>
      </c>
      <c r="BZ79" s="273">
        <f>[1]FINAL!CA87</f>
        <v>1.477274255141662E-4</v>
      </c>
      <c r="CA79" s="273">
        <f>[1]FINAL!CB87</f>
        <v>3.5469680596385441E-4</v>
      </c>
      <c r="CB79" s="273">
        <f>[1]FINAL!CC87</f>
        <v>1.1521830924457233E-4</v>
      </c>
      <c r="CC79" s="273">
        <f>[1]FINAL!CD87</f>
        <v>8.460959028242791E-6</v>
      </c>
      <c r="CD79" s="273">
        <f>[1]FINAL!CE87</f>
        <v>7.0807643150585616E-6</v>
      </c>
      <c r="CE79" s="273">
        <f>[1]FINAL!CF87</f>
        <v>2.4707067341250099E-3</v>
      </c>
      <c r="CF79" s="273">
        <f>[1]FINAL!CG87</f>
        <v>2.7930299304358992E-3</v>
      </c>
      <c r="CG79" s="273">
        <f>[1]FINAL!CH87</f>
        <v>3.8006741576449216E-4</v>
      </c>
      <c r="CH79" s="273">
        <f>[1]FINAL!CI87</f>
        <v>1.6368690059312085E-4</v>
      </c>
      <c r="CI79" s="273">
        <f>[1]FINAL!CJ87</f>
        <v>2.7525430194355658E-5</v>
      </c>
      <c r="CJ79" s="273">
        <f>[1]FINAL!CK87</f>
        <v>0</v>
      </c>
      <c r="CK79" s="273">
        <f>[1]FINAL!CL87</f>
        <v>0</v>
      </c>
      <c r="CL79" s="273">
        <f>[1]FINAL!CM87</f>
        <v>7.7547029049090673E-9</v>
      </c>
      <c r="CM79" s="273">
        <f>[1]FINAL!CN87</f>
        <v>0</v>
      </c>
      <c r="CN79" s="273">
        <f>[1]FINAL!CO87</f>
        <v>1.8710592402949578E-3</v>
      </c>
      <c r="CO79" s="273">
        <f>[1]FINAL!CP87</f>
        <v>6.141657384296209E-5</v>
      </c>
      <c r="CP79" s="273">
        <f>[1]FINAL!CQ87</f>
        <v>1.9493108575130517E-4</v>
      </c>
      <c r="CQ79" s="273">
        <f>[1]FINAL!CR87</f>
        <v>8.3777101878539019E-5</v>
      </c>
      <c r="CR79" s="273">
        <f>[1]FINAL!CS87</f>
        <v>1.5563538228049171E-4</v>
      </c>
      <c r="CS79" s="273">
        <f>[1]FINAL!CT87</f>
        <v>1.490793999871999E-4</v>
      </c>
      <c r="CT79" s="273">
        <f>[1]FINAL!CU87</f>
        <v>0</v>
      </c>
      <c r="CU79" s="273">
        <f>[1]FINAL!CV87</f>
        <v>2.48188835213149E-3</v>
      </c>
      <c r="CV79" s="273">
        <f>[1]FINAL!CW87</f>
        <v>6.5262088907394611E-4</v>
      </c>
      <c r="CW79" s="273">
        <f>[1]FINAL!CX87</f>
        <v>2.9705589062308787E-4</v>
      </c>
      <c r="CX79" s="273">
        <f>[1]FINAL!CY87</f>
        <v>0</v>
      </c>
      <c r="CY79" s="273">
        <f>[1]FINAL!CZ87</f>
        <v>4.7619969092893104E-5</v>
      </c>
      <c r="CZ79" s="273">
        <f>[1]FINAL!DA87</f>
        <v>6.5591706458943027E-4</v>
      </c>
      <c r="DA79" s="273">
        <f>[1]FINAL!DB87</f>
        <v>0</v>
      </c>
      <c r="DB79" s="273">
        <f>[1]FINAL!DC87</f>
        <v>0</v>
      </c>
      <c r="DC79" s="88"/>
    </row>
    <row r="80" spans="1:107" x14ac:dyDescent="0.35">
      <c r="A80" s="27" t="s">
        <v>861</v>
      </c>
      <c r="B80" s="15" t="s">
        <v>170</v>
      </c>
      <c r="C80" s="273">
        <f>[1]FINAL!D88</f>
        <v>0</v>
      </c>
      <c r="D80" s="273">
        <f>[1]FINAL!E88</f>
        <v>0</v>
      </c>
      <c r="E80" s="273">
        <f>[1]FINAL!F88</f>
        <v>0</v>
      </c>
      <c r="F80" s="273">
        <f>[1]FINAL!G88</f>
        <v>0</v>
      </c>
      <c r="G80" s="273">
        <f>[1]FINAL!H88</f>
        <v>0</v>
      </c>
      <c r="H80" s="273">
        <f>[1]FINAL!I88</f>
        <v>0</v>
      </c>
      <c r="I80" s="273">
        <f>[1]FINAL!J88</f>
        <v>0</v>
      </c>
      <c r="J80" s="273">
        <f>[1]FINAL!K88</f>
        <v>0</v>
      </c>
      <c r="K80" s="273">
        <f>[1]FINAL!L88</f>
        <v>0</v>
      </c>
      <c r="L80" s="273">
        <f>[1]FINAL!M88</f>
        <v>0</v>
      </c>
      <c r="M80" s="273">
        <f>[1]FINAL!N88</f>
        <v>0</v>
      </c>
      <c r="N80" s="273">
        <f>[1]FINAL!O88</f>
        <v>0</v>
      </c>
      <c r="O80" s="273">
        <f>[1]FINAL!P88</f>
        <v>0</v>
      </c>
      <c r="P80" s="273">
        <f>[1]FINAL!Q88</f>
        <v>0</v>
      </c>
      <c r="Q80" s="273">
        <f>[1]FINAL!R88</f>
        <v>0</v>
      </c>
      <c r="R80" s="273">
        <f>[1]FINAL!S88</f>
        <v>0</v>
      </c>
      <c r="S80" s="273">
        <f>[1]FINAL!T88</f>
        <v>0</v>
      </c>
      <c r="T80" s="273">
        <f>[1]FINAL!U88</f>
        <v>0</v>
      </c>
      <c r="U80" s="273">
        <f>[1]FINAL!V88</f>
        <v>0</v>
      </c>
      <c r="V80" s="273">
        <f>[1]FINAL!W88</f>
        <v>0</v>
      </c>
      <c r="W80" s="273">
        <f>[1]FINAL!X88</f>
        <v>0</v>
      </c>
      <c r="X80" s="273">
        <f>[1]FINAL!Y88</f>
        <v>0</v>
      </c>
      <c r="Y80" s="273">
        <f>[1]FINAL!Z88</f>
        <v>0</v>
      </c>
      <c r="Z80" s="273">
        <f>[1]FINAL!AA88</f>
        <v>0</v>
      </c>
      <c r="AA80" s="273">
        <f>[1]FINAL!AB88</f>
        <v>0</v>
      </c>
      <c r="AB80" s="273">
        <f>[1]FINAL!AC88</f>
        <v>0</v>
      </c>
      <c r="AC80" s="273">
        <f>[1]FINAL!AD88</f>
        <v>0</v>
      </c>
      <c r="AD80" s="273">
        <f>[1]FINAL!AE88</f>
        <v>0</v>
      </c>
      <c r="AE80" s="273">
        <f>[1]FINAL!AF88</f>
        <v>0</v>
      </c>
      <c r="AF80" s="273">
        <f>[1]FINAL!AG88</f>
        <v>0</v>
      </c>
      <c r="AG80" s="273">
        <f>[1]FINAL!AH88</f>
        <v>0</v>
      </c>
      <c r="AH80" s="273">
        <f>[1]FINAL!AI88</f>
        <v>0</v>
      </c>
      <c r="AI80" s="273">
        <f>[1]FINAL!AJ88</f>
        <v>0</v>
      </c>
      <c r="AJ80" s="273">
        <f>[1]FINAL!AK88</f>
        <v>0</v>
      </c>
      <c r="AK80" s="273">
        <f>[1]FINAL!AL88</f>
        <v>0</v>
      </c>
      <c r="AL80" s="273">
        <f>[1]FINAL!AM88</f>
        <v>0</v>
      </c>
      <c r="AM80" s="273">
        <f>[1]FINAL!AN88</f>
        <v>0</v>
      </c>
      <c r="AN80" s="273">
        <f>[1]FINAL!AO88</f>
        <v>0</v>
      </c>
      <c r="AO80" s="273">
        <f>[1]FINAL!AP88</f>
        <v>7.2621823644202204E-3</v>
      </c>
      <c r="AP80" s="273">
        <f>[1]FINAL!AQ88</f>
        <v>0.18099512364982576</v>
      </c>
      <c r="AQ80" s="273">
        <f>[1]FINAL!AR88</f>
        <v>0</v>
      </c>
      <c r="AR80" s="273">
        <f>[1]FINAL!AS88</f>
        <v>0</v>
      </c>
      <c r="AS80" s="273">
        <f>[1]FINAL!AT88</f>
        <v>3.2900373563023982E-3</v>
      </c>
      <c r="AT80" s="273">
        <f>[1]FINAL!AU88</f>
        <v>0</v>
      </c>
      <c r="AU80" s="273">
        <f>[1]FINAL!AV88</f>
        <v>6.786275345725499E-3</v>
      </c>
      <c r="AV80" s="273">
        <f>[1]FINAL!AW88</f>
        <v>1.2586893790181148E-3</v>
      </c>
      <c r="AW80" s="273">
        <f>[1]FINAL!AX88</f>
        <v>8.451782393849399E-3</v>
      </c>
      <c r="AX80" s="273">
        <f>[1]FINAL!AY88</f>
        <v>0</v>
      </c>
      <c r="AY80" s="273">
        <f>[1]FINAL!AZ88</f>
        <v>2.0837791760484727E-3</v>
      </c>
      <c r="AZ80" s="273">
        <f>[1]FINAL!BA88</f>
        <v>1.8676630613797725E-3</v>
      </c>
      <c r="BA80" s="273">
        <f>[1]FINAL!BB88</f>
        <v>8.6779120470804449E-3</v>
      </c>
      <c r="BB80" s="273">
        <f>[1]FINAL!BC88</f>
        <v>0</v>
      </c>
      <c r="BC80" s="273">
        <f>[1]FINAL!BD88</f>
        <v>7.4265964036973274E-6</v>
      </c>
      <c r="BD80" s="273">
        <f>[1]FINAL!BE88</f>
        <v>5.1086620954773421E-3</v>
      </c>
      <c r="BE80" s="273">
        <f>[1]FINAL!BF88</f>
        <v>3.2838707523966358E-3</v>
      </c>
      <c r="BF80" s="273">
        <f>[1]FINAL!BG88</f>
        <v>0</v>
      </c>
      <c r="BG80" s="273">
        <f>[1]FINAL!BH88</f>
        <v>9.9381922320537115E-3</v>
      </c>
      <c r="BH80" s="273">
        <f>[1]FINAL!BI88</f>
        <v>8.400019411828781E-3</v>
      </c>
      <c r="BI80" s="273">
        <f>[1]FINAL!BJ88</f>
        <v>1.9866725634993848E-3</v>
      </c>
      <c r="BJ80" s="273">
        <f>[1]FINAL!BK88</f>
        <v>3.1689261397235537E-5</v>
      </c>
      <c r="BK80" s="273">
        <f>[1]FINAL!BL88</f>
        <v>0</v>
      </c>
      <c r="BL80" s="273">
        <f>[1]FINAL!BM88</f>
        <v>2.5811787090967053E-2</v>
      </c>
      <c r="BM80" s="273">
        <f>[1]FINAL!BN88</f>
        <v>2.0347214277940976E-3</v>
      </c>
      <c r="BN80" s="273">
        <f>[1]FINAL!BO88</f>
        <v>1.0059105324219484E-3</v>
      </c>
      <c r="BO80" s="273">
        <f>[1]FINAL!BP88</f>
        <v>1.5521114854618481E-3</v>
      </c>
      <c r="BP80" s="273">
        <f>[1]FINAL!BQ88</f>
        <v>6.9065613356053014E-4</v>
      </c>
      <c r="BQ80" s="273">
        <f>[1]FINAL!BR88</f>
        <v>1.8331074720780813E-2</v>
      </c>
      <c r="BR80" s="273">
        <f>[1]FINAL!BS88</f>
        <v>0</v>
      </c>
      <c r="BS80" s="273">
        <f>[1]FINAL!BT88</f>
        <v>1.923407541499181E-3</v>
      </c>
      <c r="BT80" s="273">
        <f>[1]FINAL!BU88</f>
        <v>5.9231385172892525E-4</v>
      </c>
      <c r="BU80" s="273">
        <f>[1]FINAL!BV88</f>
        <v>1.1849691577799045E-2</v>
      </c>
      <c r="BV80" s="273">
        <f>[1]FINAL!BW88</f>
        <v>8.4416232892302583E-3</v>
      </c>
      <c r="BW80" s="273">
        <f>[1]FINAL!BX88</f>
        <v>0</v>
      </c>
      <c r="BX80" s="273">
        <f>[1]FINAL!BY88</f>
        <v>1.3597670116489561E-3</v>
      </c>
      <c r="BY80" s="273">
        <f>[1]FINAL!BZ88</f>
        <v>3.7067102080076816E-3</v>
      </c>
      <c r="BZ80" s="273">
        <f>[1]FINAL!CA88</f>
        <v>4.0672887726037124E-3</v>
      </c>
      <c r="CA80" s="273">
        <f>[1]FINAL!CB88</f>
        <v>4.3496526767858789E-3</v>
      </c>
      <c r="CB80" s="273">
        <f>[1]FINAL!CC88</f>
        <v>2.5053742923975175E-3</v>
      </c>
      <c r="CC80" s="273">
        <f>[1]FINAL!CD88</f>
        <v>0</v>
      </c>
      <c r="CD80" s="273">
        <f>[1]FINAL!CE88</f>
        <v>6.3366999566418869E-4</v>
      </c>
      <c r="CE80" s="273">
        <f>[1]FINAL!CF88</f>
        <v>4.8999686033530413E-3</v>
      </c>
      <c r="CF80" s="273">
        <f>[1]FINAL!CG88</f>
        <v>6.8522232173206347E-3</v>
      </c>
      <c r="CG80" s="273">
        <f>[1]FINAL!CH88</f>
        <v>5.9714172631342077E-3</v>
      </c>
      <c r="CH80" s="273">
        <f>[1]FINAL!CI88</f>
        <v>0</v>
      </c>
      <c r="CI80" s="273">
        <f>[1]FINAL!CJ88</f>
        <v>0</v>
      </c>
      <c r="CJ80" s="273">
        <f>[1]FINAL!CK88</f>
        <v>0</v>
      </c>
      <c r="CK80" s="273">
        <f>[1]FINAL!CL88</f>
        <v>0</v>
      </c>
      <c r="CL80" s="273">
        <f>[1]FINAL!CM88</f>
        <v>0</v>
      </c>
      <c r="CM80" s="273">
        <f>[1]FINAL!CN88</f>
        <v>0</v>
      </c>
      <c r="CN80" s="273">
        <f>[1]FINAL!CO88</f>
        <v>2.2104649024226316E-2</v>
      </c>
      <c r="CO80" s="273">
        <f>[1]FINAL!CP88</f>
        <v>4.2607151727690735E-5</v>
      </c>
      <c r="CP80" s="273">
        <f>[1]FINAL!CQ88</f>
        <v>2.6793634969767104E-3</v>
      </c>
      <c r="CQ80" s="273">
        <f>[1]FINAL!CR88</f>
        <v>3.0240561042314449E-5</v>
      </c>
      <c r="CR80" s="273">
        <f>[1]FINAL!CS88</f>
        <v>3.521954256528151E-4</v>
      </c>
      <c r="CS80" s="273">
        <f>[1]FINAL!CT88</f>
        <v>7.5617191017534106E-4</v>
      </c>
      <c r="CT80" s="273">
        <f>[1]FINAL!CU88</f>
        <v>5.7397402713994274E-2</v>
      </c>
      <c r="CU80" s="273">
        <f>[1]FINAL!CV88</f>
        <v>1.4909396481749888E-2</v>
      </c>
      <c r="CV80" s="273">
        <f>[1]FINAL!CW88</f>
        <v>6.1788079505367861E-3</v>
      </c>
      <c r="CW80" s="273">
        <f>[1]FINAL!CX88</f>
        <v>8.5300396517529829E-3</v>
      </c>
      <c r="CX80" s="273">
        <f>[1]FINAL!CY88</f>
        <v>7.3757529508913407E-3</v>
      </c>
      <c r="CY80" s="273">
        <f>[1]FINAL!CZ88</f>
        <v>0</v>
      </c>
      <c r="CZ80" s="273">
        <f>[1]FINAL!DA88</f>
        <v>1.1418061201171524E-2</v>
      </c>
      <c r="DA80" s="273">
        <f>[1]FINAL!DB88</f>
        <v>0</v>
      </c>
      <c r="DB80" s="273">
        <f>[1]FINAL!DC88</f>
        <v>0</v>
      </c>
      <c r="DC80" s="88"/>
    </row>
    <row r="81" spans="1:107" x14ac:dyDescent="0.35">
      <c r="A81" s="27" t="s">
        <v>862</v>
      </c>
      <c r="B81" s="15" t="s">
        <v>531</v>
      </c>
      <c r="C81" s="273">
        <f>[1]FINAL!D89</f>
        <v>0</v>
      </c>
      <c r="D81" s="273">
        <f>[1]FINAL!E89</f>
        <v>0</v>
      </c>
      <c r="E81" s="273">
        <f>[1]FINAL!F89</f>
        <v>0</v>
      </c>
      <c r="F81" s="273">
        <f>[1]FINAL!G89</f>
        <v>0</v>
      </c>
      <c r="G81" s="273">
        <f>[1]FINAL!H89</f>
        <v>0</v>
      </c>
      <c r="H81" s="273">
        <f>[1]FINAL!I89</f>
        <v>0</v>
      </c>
      <c r="I81" s="273">
        <f>[1]FINAL!J89</f>
        <v>0</v>
      </c>
      <c r="J81" s="273">
        <f>[1]FINAL!K89</f>
        <v>0</v>
      </c>
      <c r="K81" s="273">
        <f>[1]FINAL!L89</f>
        <v>0</v>
      </c>
      <c r="L81" s="273">
        <f>[1]FINAL!M89</f>
        <v>0</v>
      </c>
      <c r="M81" s="273">
        <f>[1]FINAL!N89</f>
        <v>0</v>
      </c>
      <c r="N81" s="273">
        <f>[1]FINAL!O89</f>
        <v>0</v>
      </c>
      <c r="O81" s="273">
        <f>[1]FINAL!P89</f>
        <v>0</v>
      </c>
      <c r="P81" s="273">
        <f>[1]FINAL!Q89</f>
        <v>0</v>
      </c>
      <c r="Q81" s="273">
        <f>[1]FINAL!R89</f>
        <v>0</v>
      </c>
      <c r="R81" s="273">
        <f>[1]FINAL!S89</f>
        <v>0</v>
      </c>
      <c r="S81" s="273">
        <f>[1]FINAL!T89</f>
        <v>0</v>
      </c>
      <c r="T81" s="273">
        <f>[1]FINAL!U89</f>
        <v>0</v>
      </c>
      <c r="U81" s="273">
        <f>[1]FINAL!V89</f>
        <v>0</v>
      </c>
      <c r="V81" s="273">
        <f>[1]FINAL!W89</f>
        <v>0</v>
      </c>
      <c r="W81" s="273">
        <f>[1]FINAL!X89</f>
        <v>0</v>
      </c>
      <c r="X81" s="273">
        <f>[1]FINAL!Y89</f>
        <v>0</v>
      </c>
      <c r="Y81" s="273">
        <f>[1]FINAL!Z89</f>
        <v>0</v>
      </c>
      <c r="Z81" s="273">
        <f>[1]FINAL!AA89</f>
        <v>0</v>
      </c>
      <c r="AA81" s="273">
        <f>[1]FINAL!AB89</f>
        <v>0</v>
      </c>
      <c r="AB81" s="273">
        <f>[1]FINAL!AC89</f>
        <v>0</v>
      </c>
      <c r="AC81" s="273">
        <f>[1]FINAL!AD89</f>
        <v>0</v>
      </c>
      <c r="AD81" s="273">
        <f>[1]FINAL!AE89</f>
        <v>0</v>
      </c>
      <c r="AE81" s="273">
        <f>[1]FINAL!AF89</f>
        <v>0</v>
      </c>
      <c r="AF81" s="273">
        <f>[1]FINAL!AG89</f>
        <v>0</v>
      </c>
      <c r="AG81" s="273">
        <f>[1]FINAL!AH89</f>
        <v>0</v>
      </c>
      <c r="AH81" s="273">
        <f>[1]FINAL!AI89</f>
        <v>0</v>
      </c>
      <c r="AI81" s="273">
        <f>[1]FINAL!AJ89</f>
        <v>0</v>
      </c>
      <c r="AJ81" s="273">
        <f>[1]FINAL!AK89</f>
        <v>0</v>
      </c>
      <c r="AK81" s="273">
        <f>[1]FINAL!AL89</f>
        <v>0</v>
      </c>
      <c r="AL81" s="273">
        <f>[1]FINAL!AM89</f>
        <v>0</v>
      </c>
      <c r="AM81" s="273">
        <f>[1]FINAL!AN89</f>
        <v>0</v>
      </c>
      <c r="AN81" s="273">
        <f>[1]FINAL!AO89</f>
        <v>0</v>
      </c>
      <c r="AO81" s="273">
        <f>[1]FINAL!AP89</f>
        <v>0</v>
      </c>
      <c r="AP81" s="273">
        <f>[1]FINAL!AQ89</f>
        <v>0</v>
      </c>
      <c r="AQ81" s="273">
        <f>[1]FINAL!AR89</f>
        <v>0</v>
      </c>
      <c r="AR81" s="273">
        <f>[1]FINAL!AS89</f>
        <v>0</v>
      </c>
      <c r="AS81" s="273">
        <f>[1]FINAL!AT89</f>
        <v>0</v>
      </c>
      <c r="AT81" s="273">
        <f>[1]FINAL!AU89</f>
        <v>0</v>
      </c>
      <c r="AU81" s="273">
        <f>[1]FINAL!AV89</f>
        <v>0</v>
      </c>
      <c r="AV81" s="273">
        <f>[1]FINAL!AW89</f>
        <v>0</v>
      </c>
      <c r="AW81" s="273">
        <f>[1]FINAL!AX89</f>
        <v>0</v>
      </c>
      <c r="AX81" s="273">
        <f>[1]FINAL!AY89</f>
        <v>0</v>
      </c>
      <c r="AY81" s="273">
        <f>[1]FINAL!AZ89</f>
        <v>0</v>
      </c>
      <c r="AZ81" s="273">
        <f>[1]FINAL!BA89</f>
        <v>0</v>
      </c>
      <c r="BA81" s="273">
        <f>[1]FINAL!BB89</f>
        <v>0</v>
      </c>
      <c r="BB81" s="273">
        <f>[1]FINAL!BC89</f>
        <v>0</v>
      </c>
      <c r="BC81" s="273">
        <f>[1]FINAL!BD89</f>
        <v>0</v>
      </c>
      <c r="BD81" s="273">
        <f>[1]FINAL!BE89</f>
        <v>0</v>
      </c>
      <c r="BE81" s="273">
        <f>[1]FINAL!BF89</f>
        <v>0</v>
      </c>
      <c r="BF81" s="273">
        <f>[1]FINAL!BG89</f>
        <v>0</v>
      </c>
      <c r="BG81" s="273">
        <f>[1]FINAL!BH89</f>
        <v>0</v>
      </c>
      <c r="BH81" s="273">
        <f>[1]FINAL!BI89</f>
        <v>0</v>
      </c>
      <c r="BI81" s="273">
        <f>[1]FINAL!BJ89</f>
        <v>0</v>
      </c>
      <c r="BJ81" s="273">
        <f>[1]FINAL!BK89</f>
        <v>0</v>
      </c>
      <c r="BK81" s="273">
        <f>[1]FINAL!BL89</f>
        <v>0</v>
      </c>
      <c r="BL81" s="273">
        <f>[1]FINAL!BM89</f>
        <v>0</v>
      </c>
      <c r="BM81" s="273">
        <f>[1]FINAL!BN89</f>
        <v>0</v>
      </c>
      <c r="BN81" s="273">
        <f>[1]FINAL!BO89</f>
        <v>0</v>
      </c>
      <c r="BO81" s="273">
        <f>[1]FINAL!BP89</f>
        <v>0</v>
      </c>
      <c r="BP81" s="273">
        <f>[1]FINAL!BQ89</f>
        <v>0</v>
      </c>
      <c r="BQ81" s="273">
        <f>[1]FINAL!BR89</f>
        <v>0</v>
      </c>
      <c r="BR81" s="273">
        <f>[1]FINAL!BS89</f>
        <v>0</v>
      </c>
      <c r="BS81" s="273">
        <f>[1]FINAL!BT89</f>
        <v>0</v>
      </c>
      <c r="BT81" s="273">
        <f>[1]FINAL!BU89</f>
        <v>0</v>
      </c>
      <c r="BU81" s="273">
        <f>[1]FINAL!BV89</f>
        <v>0</v>
      </c>
      <c r="BV81" s="273">
        <f>[1]FINAL!BW89</f>
        <v>0</v>
      </c>
      <c r="BW81" s="273">
        <f>[1]FINAL!BX89</f>
        <v>0</v>
      </c>
      <c r="BX81" s="273">
        <f>[1]FINAL!BY89</f>
        <v>0</v>
      </c>
      <c r="BY81" s="273">
        <f>[1]FINAL!BZ89</f>
        <v>0</v>
      </c>
      <c r="BZ81" s="273">
        <f>[1]FINAL!CA89</f>
        <v>0</v>
      </c>
      <c r="CA81" s="273">
        <f>[1]FINAL!CB89</f>
        <v>0</v>
      </c>
      <c r="CB81" s="273">
        <f>[1]FINAL!CC89</f>
        <v>0</v>
      </c>
      <c r="CC81" s="273">
        <f>[1]FINAL!CD89</f>
        <v>0</v>
      </c>
      <c r="CD81" s="273">
        <f>[1]FINAL!CE89</f>
        <v>0</v>
      </c>
      <c r="CE81" s="273">
        <f>[1]FINAL!CF89</f>
        <v>0</v>
      </c>
      <c r="CF81" s="273">
        <f>[1]FINAL!CG89</f>
        <v>0</v>
      </c>
      <c r="CG81" s="273">
        <f>[1]FINAL!CH89</f>
        <v>0</v>
      </c>
      <c r="CH81" s="273">
        <f>[1]FINAL!CI89</f>
        <v>0</v>
      </c>
      <c r="CI81" s="273">
        <f>[1]FINAL!CJ89</f>
        <v>0</v>
      </c>
      <c r="CJ81" s="273">
        <f>[1]FINAL!CK89</f>
        <v>0</v>
      </c>
      <c r="CK81" s="273">
        <f>[1]FINAL!CL89</f>
        <v>0</v>
      </c>
      <c r="CL81" s="273">
        <f>[1]FINAL!CM89</f>
        <v>0</v>
      </c>
      <c r="CM81" s="273">
        <f>[1]FINAL!CN89</f>
        <v>0</v>
      </c>
      <c r="CN81" s="273">
        <f>[1]FINAL!CO89</f>
        <v>0</v>
      </c>
      <c r="CO81" s="273">
        <f>[1]FINAL!CP89</f>
        <v>0</v>
      </c>
      <c r="CP81" s="273">
        <f>[1]FINAL!CQ89</f>
        <v>0</v>
      </c>
      <c r="CQ81" s="273">
        <f>[1]FINAL!CR89</f>
        <v>0</v>
      </c>
      <c r="CR81" s="273">
        <f>[1]FINAL!CS89</f>
        <v>0</v>
      </c>
      <c r="CS81" s="273">
        <f>[1]FINAL!CT89</f>
        <v>0</v>
      </c>
      <c r="CT81" s="273">
        <f>[1]FINAL!CU89</f>
        <v>0</v>
      </c>
      <c r="CU81" s="273">
        <f>[1]FINAL!CV89</f>
        <v>0</v>
      </c>
      <c r="CV81" s="273">
        <f>[1]FINAL!CW89</f>
        <v>0</v>
      </c>
      <c r="CW81" s="273">
        <f>[1]FINAL!CX89</f>
        <v>0</v>
      </c>
      <c r="CX81" s="273">
        <f>[1]FINAL!CY89</f>
        <v>0</v>
      </c>
      <c r="CY81" s="273">
        <f>[1]FINAL!CZ89</f>
        <v>0</v>
      </c>
      <c r="CZ81" s="273">
        <f>[1]FINAL!DA89</f>
        <v>0</v>
      </c>
      <c r="DA81" s="273">
        <f>[1]FINAL!DB89</f>
        <v>0</v>
      </c>
      <c r="DB81" s="273">
        <f>[1]FINAL!DC89</f>
        <v>0</v>
      </c>
      <c r="DC81" s="88"/>
    </row>
    <row r="82" spans="1:107" x14ac:dyDescent="0.35">
      <c r="A82" s="27" t="s">
        <v>863</v>
      </c>
      <c r="B82" s="15" t="s">
        <v>534</v>
      </c>
      <c r="C82" s="273">
        <f>[1]FINAL!D90</f>
        <v>0</v>
      </c>
      <c r="D82" s="273">
        <f>[1]FINAL!E90</f>
        <v>0</v>
      </c>
      <c r="E82" s="273">
        <f>[1]FINAL!F90</f>
        <v>0</v>
      </c>
      <c r="F82" s="273">
        <f>[1]FINAL!G90</f>
        <v>0</v>
      </c>
      <c r="G82" s="273">
        <f>[1]FINAL!H90</f>
        <v>0</v>
      </c>
      <c r="H82" s="273">
        <f>[1]FINAL!I90</f>
        <v>0</v>
      </c>
      <c r="I82" s="273">
        <f>[1]FINAL!J90</f>
        <v>0</v>
      </c>
      <c r="J82" s="273">
        <f>[1]FINAL!K90</f>
        <v>0</v>
      </c>
      <c r="K82" s="273">
        <f>[1]FINAL!L90</f>
        <v>0</v>
      </c>
      <c r="L82" s="273">
        <f>[1]FINAL!M90</f>
        <v>0</v>
      </c>
      <c r="M82" s="273">
        <f>[1]FINAL!N90</f>
        <v>0</v>
      </c>
      <c r="N82" s="273">
        <f>[1]FINAL!O90</f>
        <v>0</v>
      </c>
      <c r="O82" s="273">
        <f>[1]FINAL!P90</f>
        <v>0</v>
      </c>
      <c r="P82" s="273">
        <f>[1]FINAL!Q90</f>
        <v>0</v>
      </c>
      <c r="Q82" s="273">
        <f>[1]FINAL!R90</f>
        <v>0</v>
      </c>
      <c r="R82" s="273">
        <f>[1]FINAL!S90</f>
        <v>0</v>
      </c>
      <c r="S82" s="273">
        <f>[1]FINAL!T90</f>
        <v>0</v>
      </c>
      <c r="T82" s="273">
        <f>[1]FINAL!U90</f>
        <v>0</v>
      </c>
      <c r="U82" s="273">
        <f>[1]FINAL!V90</f>
        <v>0</v>
      </c>
      <c r="V82" s="273">
        <f>[1]FINAL!W90</f>
        <v>0</v>
      </c>
      <c r="W82" s="273">
        <f>[1]FINAL!X90</f>
        <v>0</v>
      </c>
      <c r="X82" s="273">
        <f>[1]FINAL!Y90</f>
        <v>0</v>
      </c>
      <c r="Y82" s="273">
        <f>[1]FINAL!Z90</f>
        <v>0</v>
      </c>
      <c r="Z82" s="273">
        <f>[1]FINAL!AA90</f>
        <v>0</v>
      </c>
      <c r="AA82" s="273">
        <f>[1]FINAL!AB90</f>
        <v>0</v>
      </c>
      <c r="AB82" s="273">
        <f>[1]FINAL!AC90</f>
        <v>0</v>
      </c>
      <c r="AC82" s="273">
        <f>[1]FINAL!AD90</f>
        <v>0</v>
      </c>
      <c r="AD82" s="273">
        <f>[1]FINAL!AE90</f>
        <v>0</v>
      </c>
      <c r="AE82" s="273">
        <f>[1]FINAL!AF90</f>
        <v>0</v>
      </c>
      <c r="AF82" s="273">
        <f>[1]FINAL!AG90</f>
        <v>0</v>
      </c>
      <c r="AG82" s="273">
        <f>[1]FINAL!AH90</f>
        <v>0</v>
      </c>
      <c r="AH82" s="273">
        <f>[1]FINAL!AI90</f>
        <v>0</v>
      </c>
      <c r="AI82" s="273">
        <f>[1]FINAL!AJ90</f>
        <v>0</v>
      </c>
      <c r="AJ82" s="273">
        <f>[1]FINAL!AK90</f>
        <v>1.1197853506250189E-4</v>
      </c>
      <c r="AK82" s="273">
        <f>[1]FINAL!AL90</f>
        <v>1.119785350625019E-4</v>
      </c>
      <c r="AL82" s="273">
        <f>[1]FINAL!AM90</f>
        <v>1.1197853506250189E-4</v>
      </c>
      <c r="AM82" s="273">
        <f>[1]FINAL!AN90</f>
        <v>9.3800942504509836E-4</v>
      </c>
      <c r="AN82" s="273">
        <f>[1]FINAL!AO90</f>
        <v>0</v>
      </c>
      <c r="AO82" s="273">
        <f>[1]FINAL!AP90</f>
        <v>8.1860270535659679E-4</v>
      </c>
      <c r="AP82" s="273">
        <f>[1]FINAL!AQ90</f>
        <v>1.5503315348865091E-2</v>
      </c>
      <c r="AQ82" s="273">
        <f>[1]FINAL!AR90</f>
        <v>1.9391728993297121E-4</v>
      </c>
      <c r="AR82" s="273">
        <f>[1]FINAL!AS90</f>
        <v>1.9391728993297118E-4</v>
      </c>
      <c r="AS82" s="273">
        <f>[1]FINAL!AT90</f>
        <v>1.3896458281338531E-3</v>
      </c>
      <c r="AT82" s="273">
        <f>[1]FINAL!AU90</f>
        <v>0</v>
      </c>
      <c r="AU82" s="273">
        <f>[1]FINAL!AV90</f>
        <v>6.1430075100523543E-3</v>
      </c>
      <c r="AV82" s="273">
        <f>[1]FINAL!AW90</f>
        <v>1.740525479869979E-3</v>
      </c>
      <c r="AW82" s="273">
        <f>[1]FINAL!AX90</f>
        <v>1.717808923425704E-4</v>
      </c>
      <c r="AX82" s="273">
        <f>[1]FINAL!AY90</f>
        <v>0</v>
      </c>
      <c r="AY82" s="273">
        <f>[1]FINAL!AZ90</f>
        <v>2.5564676809681367E-3</v>
      </c>
      <c r="AZ82" s="273">
        <f>[1]FINAL!BA90</f>
        <v>2.4695381234501415E-3</v>
      </c>
      <c r="BA82" s="273">
        <f>[1]FINAL!BB90</f>
        <v>5.0488306461377672E-3</v>
      </c>
      <c r="BB82" s="273">
        <f>[1]FINAL!BC90</f>
        <v>1.5096465570267606E-2</v>
      </c>
      <c r="BC82" s="273">
        <f>[1]FINAL!BD90</f>
        <v>7.8767526254541113E-4</v>
      </c>
      <c r="BD82" s="273">
        <f>[1]FINAL!BE90</f>
        <v>4.8599377731254684E-4</v>
      </c>
      <c r="BE82" s="273">
        <f>[1]FINAL!BF90</f>
        <v>3.0744445127776441E-3</v>
      </c>
      <c r="BF82" s="273">
        <f>[1]FINAL!BG90</f>
        <v>0</v>
      </c>
      <c r="BG82" s="273">
        <f>[1]FINAL!BH90</f>
        <v>1.398864733381921E-2</v>
      </c>
      <c r="BH82" s="273">
        <f>[1]FINAL!BI90</f>
        <v>2.7496644353972215E-3</v>
      </c>
      <c r="BI82" s="273">
        <f>[1]FINAL!BJ90</f>
        <v>4.7074495984507332E-3</v>
      </c>
      <c r="BJ82" s="273">
        <f>[1]FINAL!BK90</f>
        <v>6.8434772520143622E-3</v>
      </c>
      <c r="BK82" s="273">
        <f>[1]FINAL!BL90</f>
        <v>6.0453692064262098E-5</v>
      </c>
      <c r="BL82" s="273">
        <f>[1]FINAL!BM90</f>
        <v>4.3250548039065805E-4</v>
      </c>
      <c r="BM82" s="273">
        <f>[1]FINAL!BN90</f>
        <v>3.1119450232216126E-3</v>
      </c>
      <c r="BN82" s="273">
        <f>[1]FINAL!BO90</f>
        <v>4.5523376429085901E-3</v>
      </c>
      <c r="BO82" s="273">
        <f>[1]FINAL!BP90</f>
        <v>7.4172607380914423E-3</v>
      </c>
      <c r="BP82" s="273">
        <f>[1]FINAL!BQ90</f>
        <v>9.5457834045767839E-3</v>
      </c>
      <c r="BQ82" s="273">
        <f>[1]FINAL!BR90</f>
        <v>0</v>
      </c>
      <c r="BR82" s="273">
        <f>[1]FINAL!BS90</f>
        <v>2.1404701594932422E-3</v>
      </c>
      <c r="BS82" s="273">
        <f>[1]FINAL!BT90</f>
        <v>5.1868611525290615E-3</v>
      </c>
      <c r="BT82" s="273">
        <f>[1]FINAL!BU90</f>
        <v>5.3319803448784219E-4</v>
      </c>
      <c r="BU82" s="273">
        <f>[1]FINAL!BV90</f>
        <v>5.6005461546705458E-2</v>
      </c>
      <c r="BV82" s="273">
        <f>[1]FINAL!BW90</f>
        <v>9.2863793906317949E-4</v>
      </c>
      <c r="BW82" s="273">
        <f>[1]FINAL!BX90</f>
        <v>0</v>
      </c>
      <c r="BX82" s="273">
        <f>[1]FINAL!BY90</f>
        <v>1.1489422044883157E-2</v>
      </c>
      <c r="BY82" s="273">
        <f>[1]FINAL!BZ90</f>
        <v>8.4512991670705299E-3</v>
      </c>
      <c r="BZ82" s="273">
        <f>[1]FINAL!CA90</f>
        <v>9.6973052563264061E-3</v>
      </c>
      <c r="CA82" s="273">
        <f>[1]FINAL!CB90</f>
        <v>5.9068075113853447E-3</v>
      </c>
      <c r="CB82" s="273">
        <f>[1]FINAL!CC90</f>
        <v>3.3166781584317455E-2</v>
      </c>
      <c r="CC82" s="273">
        <f>[1]FINAL!CD90</f>
        <v>4.5219966379422577E-4</v>
      </c>
      <c r="CD82" s="273">
        <f>[1]FINAL!CE90</f>
        <v>8.1536707464841722E-4</v>
      </c>
      <c r="CE82" s="273">
        <f>[1]FINAL!CF90</f>
        <v>9.9451516315729321E-3</v>
      </c>
      <c r="CF82" s="273">
        <f>[1]FINAL!CG90</f>
        <v>2.6637662111855271E-3</v>
      </c>
      <c r="CG82" s="273">
        <f>[1]FINAL!CH90</f>
        <v>1.9115405635347473E-3</v>
      </c>
      <c r="CH82" s="273">
        <f>[1]FINAL!CI90</f>
        <v>3.3849424693631349E-3</v>
      </c>
      <c r="CI82" s="273">
        <f>[1]FINAL!CJ90</f>
        <v>2.1646782771737815E-3</v>
      </c>
      <c r="CJ82" s="273">
        <f>[1]FINAL!CK90</f>
        <v>0</v>
      </c>
      <c r="CK82" s="273">
        <f>[1]FINAL!CL90</f>
        <v>0</v>
      </c>
      <c r="CL82" s="273">
        <f>[1]FINAL!CM90</f>
        <v>0</v>
      </c>
      <c r="CM82" s="273">
        <f>[1]FINAL!CN90</f>
        <v>0</v>
      </c>
      <c r="CN82" s="273">
        <f>[1]FINAL!CO90</f>
        <v>2.4966132007227525E-4</v>
      </c>
      <c r="CO82" s="273">
        <f>[1]FINAL!CP90</f>
        <v>1.6781228113524657E-3</v>
      </c>
      <c r="CP82" s="273">
        <f>[1]FINAL!CQ90</f>
        <v>3.7854715969954131E-3</v>
      </c>
      <c r="CQ82" s="273">
        <f>[1]FINAL!CR90</f>
        <v>2.6798194024642403E-3</v>
      </c>
      <c r="CR82" s="273">
        <f>[1]FINAL!CS90</f>
        <v>7.4669449990986706E-3</v>
      </c>
      <c r="CS82" s="273">
        <f>[1]FINAL!CT90</f>
        <v>1.9865267023687952E-3</v>
      </c>
      <c r="CT82" s="273">
        <f>[1]FINAL!CU90</f>
        <v>1.3115887510711563E-3</v>
      </c>
      <c r="CU82" s="273">
        <f>[1]FINAL!CV90</f>
        <v>2.3573000484330467E-3</v>
      </c>
      <c r="CV82" s="273">
        <f>[1]FINAL!CW90</f>
        <v>4.4044278416554032E-3</v>
      </c>
      <c r="CW82" s="273">
        <f>[1]FINAL!CX90</f>
        <v>1.0381072977340942E-2</v>
      </c>
      <c r="CX82" s="273">
        <f>[1]FINAL!CY90</f>
        <v>4.3053966489474204E-4</v>
      </c>
      <c r="CY82" s="273">
        <f>[1]FINAL!CZ90</f>
        <v>4.6330999708988935E-4</v>
      </c>
      <c r="CZ82" s="273">
        <f>[1]FINAL!DA90</f>
        <v>9.9764441371726388E-3</v>
      </c>
      <c r="DA82" s="273">
        <f>[1]FINAL!DB90</f>
        <v>0</v>
      </c>
      <c r="DB82" s="273">
        <f>[1]FINAL!DC90</f>
        <v>0</v>
      </c>
      <c r="DC82" s="88"/>
    </row>
    <row r="83" spans="1:107" x14ac:dyDescent="0.35">
      <c r="A83" s="27" t="s">
        <v>864</v>
      </c>
      <c r="B83" s="15" t="s">
        <v>537</v>
      </c>
      <c r="C83" s="273">
        <f>[1]FINAL!D91</f>
        <v>0</v>
      </c>
      <c r="D83" s="273">
        <f>[1]FINAL!E91</f>
        <v>0</v>
      </c>
      <c r="E83" s="273">
        <f>[1]FINAL!F91</f>
        <v>0</v>
      </c>
      <c r="F83" s="273">
        <f>[1]FINAL!G91</f>
        <v>0</v>
      </c>
      <c r="G83" s="273">
        <f>[1]FINAL!H91</f>
        <v>0</v>
      </c>
      <c r="H83" s="273">
        <f>[1]FINAL!I91</f>
        <v>0</v>
      </c>
      <c r="I83" s="273">
        <f>[1]FINAL!J91</f>
        <v>0</v>
      </c>
      <c r="J83" s="273">
        <f>[1]FINAL!K91</f>
        <v>0</v>
      </c>
      <c r="K83" s="273">
        <f>[1]FINAL!L91</f>
        <v>0</v>
      </c>
      <c r="L83" s="273">
        <f>[1]FINAL!M91</f>
        <v>0</v>
      </c>
      <c r="M83" s="273">
        <f>[1]FINAL!N91</f>
        <v>0</v>
      </c>
      <c r="N83" s="273">
        <f>[1]FINAL!O91</f>
        <v>0</v>
      </c>
      <c r="O83" s="273">
        <f>[1]FINAL!P91</f>
        <v>0</v>
      </c>
      <c r="P83" s="273">
        <f>[1]FINAL!Q91</f>
        <v>0</v>
      </c>
      <c r="Q83" s="273">
        <f>[1]FINAL!R91</f>
        <v>0</v>
      </c>
      <c r="R83" s="273">
        <f>[1]FINAL!S91</f>
        <v>0</v>
      </c>
      <c r="S83" s="273">
        <f>[1]FINAL!T91</f>
        <v>0</v>
      </c>
      <c r="T83" s="273">
        <f>[1]FINAL!U91</f>
        <v>0</v>
      </c>
      <c r="U83" s="273">
        <f>[1]FINAL!V91</f>
        <v>0</v>
      </c>
      <c r="V83" s="273">
        <f>[1]FINAL!W91</f>
        <v>0</v>
      </c>
      <c r="W83" s="273">
        <f>[1]FINAL!X91</f>
        <v>0</v>
      </c>
      <c r="X83" s="273">
        <f>[1]FINAL!Y91</f>
        <v>0</v>
      </c>
      <c r="Y83" s="273">
        <f>[1]FINAL!Z91</f>
        <v>0</v>
      </c>
      <c r="Z83" s="273">
        <f>[1]FINAL!AA91</f>
        <v>0</v>
      </c>
      <c r="AA83" s="273">
        <f>[1]FINAL!AB91</f>
        <v>0</v>
      </c>
      <c r="AB83" s="273">
        <f>[1]FINAL!AC91</f>
        <v>0</v>
      </c>
      <c r="AC83" s="273">
        <f>[1]FINAL!AD91</f>
        <v>0</v>
      </c>
      <c r="AD83" s="273">
        <f>[1]FINAL!AE91</f>
        <v>0</v>
      </c>
      <c r="AE83" s="273">
        <f>[1]FINAL!AF91</f>
        <v>0</v>
      </c>
      <c r="AF83" s="273">
        <f>[1]FINAL!AG91</f>
        <v>0</v>
      </c>
      <c r="AG83" s="273">
        <f>[1]FINAL!AH91</f>
        <v>0</v>
      </c>
      <c r="AH83" s="273">
        <f>[1]FINAL!AI91</f>
        <v>0</v>
      </c>
      <c r="AI83" s="273">
        <f>[1]FINAL!AJ91</f>
        <v>0</v>
      </c>
      <c r="AJ83" s="273">
        <f>[1]FINAL!AK91</f>
        <v>0</v>
      </c>
      <c r="AK83" s="273">
        <f>[1]FINAL!AL91</f>
        <v>0</v>
      </c>
      <c r="AL83" s="273">
        <f>[1]FINAL!AM91</f>
        <v>0</v>
      </c>
      <c r="AM83" s="273">
        <f>[1]FINAL!AN91</f>
        <v>0</v>
      </c>
      <c r="AN83" s="273">
        <f>[1]FINAL!AO91</f>
        <v>0</v>
      </c>
      <c r="AO83" s="273">
        <f>[1]FINAL!AP91</f>
        <v>0</v>
      </c>
      <c r="AP83" s="273">
        <f>[1]FINAL!AQ91</f>
        <v>0</v>
      </c>
      <c r="AQ83" s="273">
        <f>[1]FINAL!AR91</f>
        <v>0</v>
      </c>
      <c r="AR83" s="273">
        <f>[1]FINAL!AS91</f>
        <v>0</v>
      </c>
      <c r="AS83" s="273">
        <f>[1]FINAL!AT91</f>
        <v>0</v>
      </c>
      <c r="AT83" s="273">
        <f>[1]FINAL!AU91</f>
        <v>0</v>
      </c>
      <c r="AU83" s="273">
        <f>[1]FINAL!AV91</f>
        <v>0</v>
      </c>
      <c r="AV83" s="273">
        <f>[1]FINAL!AW91</f>
        <v>0</v>
      </c>
      <c r="AW83" s="273">
        <f>[1]FINAL!AX91</f>
        <v>0</v>
      </c>
      <c r="AX83" s="273">
        <f>[1]FINAL!AY91</f>
        <v>0</v>
      </c>
      <c r="AY83" s="273">
        <f>[1]FINAL!AZ91</f>
        <v>0</v>
      </c>
      <c r="AZ83" s="273">
        <f>[1]FINAL!BA91</f>
        <v>0</v>
      </c>
      <c r="BA83" s="273">
        <f>[1]FINAL!BB91</f>
        <v>0</v>
      </c>
      <c r="BB83" s="273">
        <f>[1]FINAL!BC91</f>
        <v>0</v>
      </c>
      <c r="BC83" s="273">
        <f>[1]FINAL!BD91</f>
        <v>0</v>
      </c>
      <c r="BD83" s="273">
        <f>[1]FINAL!BE91</f>
        <v>0</v>
      </c>
      <c r="BE83" s="273">
        <f>[1]FINAL!BF91</f>
        <v>0</v>
      </c>
      <c r="BF83" s="273">
        <f>[1]FINAL!BG91</f>
        <v>0</v>
      </c>
      <c r="BG83" s="273">
        <f>[1]FINAL!BH91</f>
        <v>0</v>
      </c>
      <c r="BH83" s="273">
        <f>[1]FINAL!BI91</f>
        <v>0</v>
      </c>
      <c r="BI83" s="273">
        <f>[1]FINAL!BJ91</f>
        <v>0</v>
      </c>
      <c r="BJ83" s="273">
        <f>[1]FINAL!BK91</f>
        <v>0</v>
      </c>
      <c r="BK83" s="273">
        <f>[1]FINAL!BL91</f>
        <v>0</v>
      </c>
      <c r="BL83" s="273">
        <f>[1]FINAL!BM91</f>
        <v>0</v>
      </c>
      <c r="BM83" s="273">
        <f>[1]FINAL!BN91</f>
        <v>0</v>
      </c>
      <c r="BN83" s="273">
        <f>[1]FINAL!BO91</f>
        <v>0</v>
      </c>
      <c r="BO83" s="273">
        <f>[1]FINAL!BP91</f>
        <v>0</v>
      </c>
      <c r="BP83" s="273">
        <f>[1]FINAL!BQ91</f>
        <v>0</v>
      </c>
      <c r="BQ83" s="273">
        <f>[1]FINAL!BR91</f>
        <v>0</v>
      </c>
      <c r="BR83" s="273">
        <f>[1]FINAL!BS91</f>
        <v>0</v>
      </c>
      <c r="BS83" s="273">
        <f>[1]FINAL!BT91</f>
        <v>0</v>
      </c>
      <c r="BT83" s="273">
        <f>[1]FINAL!BU91</f>
        <v>0</v>
      </c>
      <c r="BU83" s="273">
        <f>[1]FINAL!BV91</f>
        <v>0</v>
      </c>
      <c r="BV83" s="273">
        <f>[1]FINAL!BW91</f>
        <v>0</v>
      </c>
      <c r="BW83" s="273">
        <f>[1]FINAL!BX91</f>
        <v>0</v>
      </c>
      <c r="BX83" s="273">
        <f>[1]FINAL!BY91</f>
        <v>0</v>
      </c>
      <c r="BY83" s="273">
        <f>[1]FINAL!BZ91</f>
        <v>0</v>
      </c>
      <c r="BZ83" s="273">
        <f>[1]FINAL!CA91</f>
        <v>0</v>
      </c>
      <c r="CA83" s="273">
        <f>[1]FINAL!CB91</f>
        <v>0</v>
      </c>
      <c r="CB83" s="273">
        <f>[1]FINAL!CC91</f>
        <v>0</v>
      </c>
      <c r="CC83" s="273">
        <f>[1]FINAL!CD91</f>
        <v>0</v>
      </c>
      <c r="CD83" s="273">
        <f>[1]FINAL!CE91</f>
        <v>0</v>
      </c>
      <c r="CE83" s="273">
        <f>[1]FINAL!CF91</f>
        <v>0</v>
      </c>
      <c r="CF83" s="273">
        <f>[1]FINAL!CG91</f>
        <v>0</v>
      </c>
      <c r="CG83" s="273">
        <f>[1]FINAL!CH91</f>
        <v>0</v>
      </c>
      <c r="CH83" s="273">
        <f>[1]FINAL!CI91</f>
        <v>0</v>
      </c>
      <c r="CI83" s="273">
        <f>[1]FINAL!CJ91</f>
        <v>0</v>
      </c>
      <c r="CJ83" s="273">
        <f>[1]FINAL!CK91</f>
        <v>0</v>
      </c>
      <c r="CK83" s="273">
        <f>[1]FINAL!CL91</f>
        <v>0</v>
      </c>
      <c r="CL83" s="273">
        <f>[1]FINAL!CM91</f>
        <v>0</v>
      </c>
      <c r="CM83" s="273">
        <f>[1]FINAL!CN91</f>
        <v>0</v>
      </c>
      <c r="CN83" s="273">
        <f>[1]FINAL!CO91</f>
        <v>0</v>
      </c>
      <c r="CO83" s="273">
        <f>[1]FINAL!CP91</f>
        <v>0</v>
      </c>
      <c r="CP83" s="273">
        <f>[1]FINAL!CQ91</f>
        <v>0</v>
      </c>
      <c r="CQ83" s="273">
        <f>[1]FINAL!CR91</f>
        <v>0</v>
      </c>
      <c r="CR83" s="273">
        <f>[1]FINAL!CS91</f>
        <v>0</v>
      </c>
      <c r="CS83" s="273">
        <f>[1]FINAL!CT91</f>
        <v>0</v>
      </c>
      <c r="CT83" s="273">
        <f>[1]FINAL!CU91</f>
        <v>0</v>
      </c>
      <c r="CU83" s="273">
        <f>[1]FINAL!CV91</f>
        <v>0</v>
      </c>
      <c r="CV83" s="273">
        <f>[1]FINAL!CW91</f>
        <v>0</v>
      </c>
      <c r="CW83" s="273">
        <f>[1]FINAL!CX91</f>
        <v>0</v>
      </c>
      <c r="CX83" s="273">
        <f>[1]FINAL!CY91</f>
        <v>0</v>
      </c>
      <c r="CY83" s="273">
        <f>[1]FINAL!CZ91</f>
        <v>0</v>
      </c>
      <c r="CZ83" s="273">
        <f>[1]FINAL!DA91</f>
        <v>0</v>
      </c>
      <c r="DA83" s="273">
        <f>[1]FINAL!DB91</f>
        <v>0</v>
      </c>
      <c r="DB83" s="273">
        <f>[1]FINAL!DC91</f>
        <v>0</v>
      </c>
      <c r="DC83" s="88"/>
    </row>
    <row r="84" spans="1:107" x14ac:dyDescent="0.35">
      <c r="A84" s="27" t="s">
        <v>865</v>
      </c>
      <c r="B84" s="15" t="s">
        <v>540</v>
      </c>
      <c r="C84" s="273">
        <f>[1]FINAL!D92</f>
        <v>0</v>
      </c>
      <c r="D84" s="273">
        <f>[1]FINAL!E92</f>
        <v>0</v>
      </c>
      <c r="E84" s="273">
        <f>[1]FINAL!F92</f>
        <v>0</v>
      </c>
      <c r="F84" s="273">
        <f>[1]FINAL!G92</f>
        <v>0</v>
      </c>
      <c r="G84" s="273">
        <f>[1]FINAL!H92</f>
        <v>0</v>
      </c>
      <c r="H84" s="273">
        <f>[1]FINAL!I92</f>
        <v>0</v>
      </c>
      <c r="I84" s="273">
        <f>[1]FINAL!J92</f>
        <v>0</v>
      </c>
      <c r="J84" s="273">
        <f>[1]FINAL!K92</f>
        <v>0</v>
      </c>
      <c r="K84" s="273">
        <f>[1]FINAL!L92</f>
        <v>0</v>
      </c>
      <c r="L84" s="273">
        <f>[1]FINAL!M92</f>
        <v>0</v>
      </c>
      <c r="M84" s="273">
        <f>[1]FINAL!N92</f>
        <v>0</v>
      </c>
      <c r="N84" s="273">
        <f>[1]FINAL!O92</f>
        <v>0</v>
      </c>
      <c r="O84" s="273">
        <f>[1]FINAL!P92</f>
        <v>0</v>
      </c>
      <c r="P84" s="273">
        <f>[1]FINAL!Q92</f>
        <v>0</v>
      </c>
      <c r="Q84" s="273">
        <f>[1]FINAL!R92</f>
        <v>0</v>
      </c>
      <c r="R84" s="273">
        <f>[1]FINAL!S92</f>
        <v>0</v>
      </c>
      <c r="S84" s="273">
        <f>[1]FINAL!T92</f>
        <v>0</v>
      </c>
      <c r="T84" s="273">
        <f>[1]FINAL!U92</f>
        <v>0</v>
      </c>
      <c r="U84" s="273">
        <f>[1]FINAL!V92</f>
        <v>0</v>
      </c>
      <c r="V84" s="273">
        <f>[1]FINAL!W92</f>
        <v>0</v>
      </c>
      <c r="W84" s="273">
        <f>[1]FINAL!X92</f>
        <v>0</v>
      </c>
      <c r="X84" s="273">
        <f>[1]FINAL!Y92</f>
        <v>0</v>
      </c>
      <c r="Y84" s="273">
        <f>[1]FINAL!Z92</f>
        <v>0</v>
      </c>
      <c r="Z84" s="273">
        <f>[1]FINAL!AA92</f>
        <v>0</v>
      </c>
      <c r="AA84" s="273">
        <f>[1]FINAL!AB92</f>
        <v>0</v>
      </c>
      <c r="AB84" s="273">
        <f>[1]FINAL!AC92</f>
        <v>0</v>
      </c>
      <c r="AC84" s="273">
        <f>[1]FINAL!AD92</f>
        <v>0</v>
      </c>
      <c r="AD84" s="273">
        <f>[1]FINAL!AE92</f>
        <v>0</v>
      </c>
      <c r="AE84" s="273">
        <f>[1]FINAL!AF92</f>
        <v>0</v>
      </c>
      <c r="AF84" s="273">
        <f>[1]FINAL!AG92</f>
        <v>0</v>
      </c>
      <c r="AG84" s="273">
        <f>[1]FINAL!AH92</f>
        <v>0</v>
      </c>
      <c r="AH84" s="273">
        <f>[1]FINAL!AI92</f>
        <v>0</v>
      </c>
      <c r="AI84" s="273">
        <f>[1]FINAL!AJ92</f>
        <v>0</v>
      </c>
      <c r="AJ84" s="273">
        <f>[1]FINAL!AK92</f>
        <v>0</v>
      </c>
      <c r="AK84" s="273">
        <f>[1]FINAL!AL92</f>
        <v>0</v>
      </c>
      <c r="AL84" s="273">
        <f>[1]FINAL!AM92</f>
        <v>0</v>
      </c>
      <c r="AM84" s="273">
        <f>[1]FINAL!AN92</f>
        <v>0</v>
      </c>
      <c r="AN84" s="273">
        <f>[1]FINAL!AO92</f>
        <v>0</v>
      </c>
      <c r="AO84" s="273">
        <f>[1]FINAL!AP92</f>
        <v>0</v>
      </c>
      <c r="AP84" s="273">
        <f>[1]FINAL!AQ92</f>
        <v>0</v>
      </c>
      <c r="AQ84" s="273">
        <f>[1]FINAL!AR92</f>
        <v>0</v>
      </c>
      <c r="AR84" s="273">
        <f>[1]FINAL!AS92</f>
        <v>0</v>
      </c>
      <c r="AS84" s="273">
        <f>[1]FINAL!AT92</f>
        <v>0</v>
      </c>
      <c r="AT84" s="273">
        <f>[1]FINAL!AU92</f>
        <v>0</v>
      </c>
      <c r="AU84" s="273">
        <f>[1]FINAL!AV92</f>
        <v>0</v>
      </c>
      <c r="AV84" s="273">
        <f>[1]FINAL!AW92</f>
        <v>0</v>
      </c>
      <c r="AW84" s="273">
        <f>[1]FINAL!AX92</f>
        <v>0</v>
      </c>
      <c r="AX84" s="273">
        <f>[1]FINAL!AY92</f>
        <v>0</v>
      </c>
      <c r="AY84" s="273">
        <f>[1]FINAL!AZ92</f>
        <v>0</v>
      </c>
      <c r="AZ84" s="273">
        <f>[1]FINAL!BA92</f>
        <v>0</v>
      </c>
      <c r="BA84" s="273">
        <f>[1]FINAL!BB92</f>
        <v>0</v>
      </c>
      <c r="BB84" s="273">
        <f>[1]FINAL!BC92</f>
        <v>0</v>
      </c>
      <c r="BC84" s="273">
        <f>[1]FINAL!BD92</f>
        <v>0</v>
      </c>
      <c r="BD84" s="273">
        <f>[1]FINAL!BE92</f>
        <v>0</v>
      </c>
      <c r="BE84" s="273">
        <f>[1]FINAL!BF92</f>
        <v>0</v>
      </c>
      <c r="BF84" s="273">
        <f>[1]FINAL!BG92</f>
        <v>0</v>
      </c>
      <c r="BG84" s="273">
        <f>[1]FINAL!BH92</f>
        <v>0</v>
      </c>
      <c r="BH84" s="273">
        <f>[1]FINAL!BI92</f>
        <v>0</v>
      </c>
      <c r="BI84" s="273">
        <f>[1]FINAL!BJ92</f>
        <v>0</v>
      </c>
      <c r="BJ84" s="273">
        <f>[1]FINAL!BK92</f>
        <v>0</v>
      </c>
      <c r="BK84" s="273">
        <f>[1]FINAL!BL92</f>
        <v>0</v>
      </c>
      <c r="BL84" s="273">
        <f>[1]FINAL!BM92</f>
        <v>0</v>
      </c>
      <c r="BM84" s="273">
        <f>[1]FINAL!BN92</f>
        <v>0</v>
      </c>
      <c r="BN84" s="273">
        <f>[1]FINAL!BO92</f>
        <v>0</v>
      </c>
      <c r="BO84" s="273">
        <f>[1]FINAL!BP92</f>
        <v>0</v>
      </c>
      <c r="BP84" s="273">
        <f>[1]FINAL!BQ92</f>
        <v>0</v>
      </c>
      <c r="BQ84" s="273">
        <f>[1]FINAL!BR92</f>
        <v>0</v>
      </c>
      <c r="BR84" s="273">
        <f>[1]FINAL!BS92</f>
        <v>0</v>
      </c>
      <c r="BS84" s="273">
        <f>[1]FINAL!BT92</f>
        <v>0</v>
      </c>
      <c r="BT84" s="273">
        <f>[1]FINAL!BU92</f>
        <v>0</v>
      </c>
      <c r="BU84" s="273">
        <f>[1]FINAL!BV92</f>
        <v>0</v>
      </c>
      <c r="BV84" s="273">
        <f>[1]FINAL!BW92</f>
        <v>0</v>
      </c>
      <c r="BW84" s="273">
        <f>[1]FINAL!BX92</f>
        <v>0</v>
      </c>
      <c r="BX84" s="273">
        <f>[1]FINAL!BY92</f>
        <v>0</v>
      </c>
      <c r="BY84" s="273">
        <f>[1]FINAL!BZ92</f>
        <v>0</v>
      </c>
      <c r="BZ84" s="273">
        <f>[1]FINAL!CA92</f>
        <v>0</v>
      </c>
      <c r="CA84" s="273">
        <f>[1]FINAL!CB92</f>
        <v>0</v>
      </c>
      <c r="CB84" s="273">
        <f>[1]FINAL!CC92</f>
        <v>0</v>
      </c>
      <c r="CC84" s="273">
        <f>[1]FINAL!CD92</f>
        <v>0</v>
      </c>
      <c r="CD84" s="273">
        <f>[1]FINAL!CE92</f>
        <v>0</v>
      </c>
      <c r="CE84" s="273">
        <f>[1]FINAL!CF92</f>
        <v>0</v>
      </c>
      <c r="CF84" s="273">
        <f>[1]FINAL!CG92</f>
        <v>0</v>
      </c>
      <c r="CG84" s="273">
        <f>[1]FINAL!CH92</f>
        <v>0</v>
      </c>
      <c r="CH84" s="273">
        <f>[1]FINAL!CI92</f>
        <v>0</v>
      </c>
      <c r="CI84" s="273">
        <f>[1]FINAL!CJ92</f>
        <v>0</v>
      </c>
      <c r="CJ84" s="273">
        <f>[1]FINAL!CK92</f>
        <v>0</v>
      </c>
      <c r="CK84" s="273">
        <f>[1]FINAL!CL92</f>
        <v>0</v>
      </c>
      <c r="CL84" s="273">
        <f>[1]FINAL!CM92</f>
        <v>0</v>
      </c>
      <c r="CM84" s="273">
        <f>[1]FINAL!CN92</f>
        <v>0</v>
      </c>
      <c r="CN84" s="273">
        <f>[1]FINAL!CO92</f>
        <v>0</v>
      </c>
      <c r="CO84" s="273">
        <f>[1]FINAL!CP92</f>
        <v>0</v>
      </c>
      <c r="CP84" s="273">
        <f>[1]FINAL!CQ92</f>
        <v>0</v>
      </c>
      <c r="CQ84" s="273">
        <f>[1]FINAL!CR92</f>
        <v>0</v>
      </c>
      <c r="CR84" s="273">
        <f>[1]FINAL!CS92</f>
        <v>0</v>
      </c>
      <c r="CS84" s="273">
        <f>[1]FINAL!CT92</f>
        <v>0</v>
      </c>
      <c r="CT84" s="273">
        <f>[1]FINAL!CU92</f>
        <v>0</v>
      </c>
      <c r="CU84" s="273">
        <f>[1]FINAL!CV92</f>
        <v>0</v>
      </c>
      <c r="CV84" s="273">
        <f>[1]FINAL!CW92</f>
        <v>0</v>
      </c>
      <c r="CW84" s="273">
        <f>[1]FINAL!CX92</f>
        <v>0</v>
      </c>
      <c r="CX84" s="273">
        <f>[1]FINAL!CY92</f>
        <v>0</v>
      </c>
      <c r="CY84" s="273">
        <f>[1]FINAL!CZ92</f>
        <v>0</v>
      </c>
      <c r="CZ84" s="273">
        <f>[1]FINAL!DA92</f>
        <v>0</v>
      </c>
      <c r="DA84" s="273">
        <f>[1]FINAL!DB92</f>
        <v>0</v>
      </c>
      <c r="DB84" s="273">
        <f>[1]FINAL!DC92</f>
        <v>0</v>
      </c>
      <c r="DC84" s="88"/>
    </row>
    <row r="85" spans="1:107" x14ac:dyDescent="0.35">
      <c r="A85" s="27" t="s">
        <v>866</v>
      </c>
      <c r="B85" s="15" t="s">
        <v>543</v>
      </c>
      <c r="C85" s="273">
        <f>[1]FINAL!D93</f>
        <v>0</v>
      </c>
      <c r="D85" s="273">
        <f>[1]FINAL!E93</f>
        <v>0</v>
      </c>
      <c r="E85" s="273">
        <f>[1]FINAL!F93</f>
        <v>0</v>
      </c>
      <c r="F85" s="273">
        <f>[1]FINAL!G93</f>
        <v>0</v>
      </c>
      <c r="G85" s="273">
        <f>[1]FINAL!H93</f>
        <v>0</v>
      </c>
      <c r="H85" s="273">
        <f>[1]FINAL!I93</f>
        <v>0</v>
      </c>
      <c r="I85" s="273">
        <f>[1]FINAL!J93</f>
        <v>0</v>
      </c>
      <c r="J85" s="273">
        <f>[1]FINAL!K93</f>
        <v>0</v>
      </c>
      <c r="K85" s="273">
        <f>[1]FINAL!L93</f>
        <v>0</v>
      </c>
      <c r="L85" s="273">
        <f>[1]FINAL!M93</f>
        <v>0</v>
      </c>
      <c r="M85" s="273">
        <f>[1]FINAL!N93</f>
        <v>0</v>
      </c>
      <c r="N85" s="273">
        <f>[1]FINAL!O93</f>
        <v>0</v>
      </c>
      <c r="O85" s="273">
        <f>[1]FINAL!P93</f>
        <v>0</v>
      </c>
      <c r="P85" s="273">
        <f>[1]FINAL!Q93</f>
        <v>0</v>
      </c>
      <c r="Q85" s="273">
        <f>[1]FINAL!R93</f>
        <v>0</v>
      </c>
      <c r="R85" s="273">
        <f>[1]FINAL!S93</f>
        <v>0</v>
      </c>
      <c r="S85" s="273">
        <f>[1]FINAL!T93</f>
        <v>0</v>
      </c>
      <c r="T85" s="273">
        <f>[1]FINAL!U93</f>
        <v>0</v>
      </c>
      <c r="U85" s="273">
        <f>[1]FINAL!V93</f>
        <v>0</v>
      </c>
      <c r="V85" s="273">
        <f>[1]FINAL!W93</f>
        <v>0</v>
      </c>
      <c r="W85" s="273">
        <f>[1]FINAL!X93</f>
        <v>0</v>
      </c>
      <c r="X85" s="273">
        <f>[1]FINAL!Y93</f>
        <v>0</v>
      </c>
      <c r="Y85" s="273">
        <f>[1]FINAL!Z93</f>
        <v>0</v>
      </c>
      <c r="Z85" s="273">
        <f>[1]FINAL!AA93</f>
        <v>0</v>
      </c>
      <c r="AA85" s="273">
        <f>[1]FINAL!AB93</f>
        <v>0</v>
      </c>
      <c r="AB85" s="273">
        <f>[1]FINAL!AC93</f>
        <v>0</v>
      </c>
      <c r="AC85" s="273">
        <f>[1]FINAL!AD93</f>
        <v>0</v>
      </c>
      <c r="AD85" s="273">
        <f>[1]FINAL!AE93</f>
        <v>0</v>
      </c>
      <c r="AE85" s="273">
        <f>[1]FINAL!AF93</f>
        <v>0</v>
      </c>
      <c r="AF85" s="273">
        <f>[1]FINAL!AG93</f>
        <v>0</v>
      </c>
      <c r="AG85" s="273">
        <f>[1]FINAL!AH93</f>
        <v>0</v>
      </c>
      <c r="AH85" s="273">
        <f>[1]FINAL!AI93</f>
        <v>0</v>
      </c>
      <c r="AI85" s="273">
        <f>[1]FINAL!AJ93</f>
        <v>0</v>
      </c>
      <c r="AJ85" s="273">
        <f>[1]FINAL!AK93</f>
        <v>0</v>
      </c>
      <c r="AK85" s="273">
        <f>[1]FINAL!AL93</f>
        <v>0</v>
      </c>
      <c r="AL85" s="273">
        <f>[1]FINAL!AM93</f>
        <v>0</v>
      </c>
      <c r="AM85" s="273">
        <f>[1]FINAL!AN93</f>
        <v>0</v>
      </c>
      <c r="AN85" s="273">
        <f>[1]FINAL!AO93</f>
        <v>0</v>
      </c>
      <c r="AO85" s="273">
        <f>[1]FINAL!AP93</f>
        <v>0</v>
      </c>
      <c r="AP85" s="273">
        <f>[1]FINAL!AQ93</f>
        <v>0</v>
      </c>
      <c r="AQ85" s="273">
        <f>[1]FINAL!AR93</f>
        <v>0</v>
      </c>
      <c r="AR85" s="273">
        <f>[1]FINAL!AS93</f>
        <v>0</v>
      </c>
      <c r="AS85" s="273">
        <f>[1]FINAL!AT93</f>
        <v>0</v>
      </c>
      <c r="AT85" s="273">
        <f>[1]FINAL!AU93</f>
        <v>0</v>
      </c>
      <c r="AU85" s="273">
        <f>[1]FINAL!AV93</f>
        <v>0</v>
      </c>
      <c r="AV85" s="273">
        <f>[1]FINAL!AW93</f>
        <v>0</v>
      </c>
      <c r="AW85" s="273">
        <f>[1]FINAL!AX93</f>
        <v>0</v>
      </c>
      <c r="AX85" s="273">
        <f>[1]FINAL!AY93</f>
        <v>0</v>
      </c>
      <c r="AY85" s="273">
        <f>[1]FINAL!AZ93</f>
        <v>0</v>
      </c>
      <c r="AZ85" s="273">
        <f>[1]FINAL!BA93</f>
        <v>0</v>
      </c>
      <c r="BA85" s="273">
        <f>[1]FINAL!BB93</f>
        <v>0</v>
      </c>
      <c r="BB85" s="273">
        <f>[1]FINAL!BC93</f>
        <v>0</v>
      </c>
      <c r="BC85" s="273">
        <f>[1]FINAL!BD93</f>
        <v>0</v>
      </c>
      <c r="BD85" s="273">
        <f>[1]FINAL!BE93</f>
        <v>0</v>
      </c>
      <c r="BE85" s="273">
        <f>[1]FINAL!BF93</f>
        <v>0</v>
      </c>
      <c r="BF85" s="273">
        <f>[1]FINAL!BG93</f>
        <v>0</v>
      </c>
      <c r="BG85" s="273">
        <f>[1]FINAL!BH93</f>
        <v>0</v>
      </c>
      <c r="BH85" s="273">
        <f>[1]FINAL!BI93</f>
        <v>0</v>
      </c>
      <c r="BI85" s="273">
        <f>[1]FINAL!BJ93</f>
        <v>0</v>
      </c>
      <c r="BJ85" s="273">
        <f>[1]FINAL!BK93</f>
        <v>0</v>
      </c>
      <c r="BK85" s="273">
        <f>[1]FINAL!BL93</f>
        <v>0</v>
      </c>
      <c r="BL85" s="273">
        <f>[1]FINAL!BM93</f>
        <v>0</v>
      </c>
      <c r="BM85" s="273">
        <f>[1]FINAL!BN93</f>
        <v>0</v>
      </c>
      <c r="BN85" s="273">
        <f>[1]FINAL!BO93</f>
        <v>0</v>
      </c>
      <c r="BO85" s="273">
        <f>[1]FINAL!BP93</f>
        <v>0</v>
      </c>
      <c r="BP85" s="273">
        <f>[1]FINAL!BQ93</f>
        <v>0</v>
      </c>
      <c r="BQ85" s="273">
        <f>[1]FINAL!BR93</f>
        <v>0</v>
      </c>
      <c r="BR85" s="273">
        <f>[1]FINAL!BS93</f>
        <v>0</v>
      </c>
      <c r="BS85" s="273">
        <f>[1]FINAL!BT93</f>
        <v>0</v>
      </c>
      <c r="BT85" s="273">
        <f>[1]FINAL!BU93</f>
        <v>0</v>
      </c>
      <c r="BU85" s="273">
        <f>[1]FINAL!BV93</f>
        <v>0</v>
      </c>
      <c r="BV85" s="273">
        <f>[1]FINAL!BW93</f>
        <v>0</v>
      </c>
      <c r="BW85" s="273">
        <f>[1]FINAL!BX93</f>
        <v>0</v>
      </c>
      <c r="BX85" s="273">
        <f>[1]FINAL!BY93</f>
        <v>0</v>
      </c>
      <c r="BY85" s="273">
        <f>[1]FINAL!BZ93</f>
        <v>0</v>
      </c>
      <c r="BZ85" s="273">
        <f>[1]FINAL!CA93</f>
        <v>0</v>
      </c>
      <c r="CA85" s="273">
        <f>[1]FINAL!CB93</f>
        <v>0</v>
      </c>
      <c r="CB85" s="273">
        <f>[1]FINAL!CC93</f>
        <v>0</v>
      </c>
      <c r="CC85" s="273">
        <f>[1]FINAL!CD93</f>
        <v>0</v>
      </c>
      <c r="CD85" s="273">
        <f>[1]FINAL!CE93</f>
        <v>0</v>
      </c>
      <c r="CE85" s="273">
        <f>[1]FINAL!CF93</f>
        <v>0</v>
      </c>
      <c r="CF85" s="273">
        <f>[1]FINAL!CG93</f>
        <v>0</v>
      </c>
      <c r="CG85" s="273">
        <f>[1]FINAL!CH93</f>
        <v>0</v>
      </c>
      <c r="CH85" s="273">
        <f>[1]FINAL!CI93</f>
        <v>0</v>
      </c>
      <c r="CI85" s="273">
        <f>[1]FINAL!CJ93</f>
        <v>0</v>
      </c>
      <c r="CJ85" s="273">
        <f>[1]FINAL!CK93</f>
        <v>0</v>
      </c>
      <c r="CK85" s="273">
        <f>[1]FINAL!CL93</f>
        <v>0</v>
      </c>
      <c r="CL85" s="273">
        <f>[1]FINAL!CM93</f>
        <v>0</v>
      </c>
      <c r="CM85" s="273">
        <f>[1]FINAL!CN93</f>
        <v>0</v>
      </c>
      <c r="CN85" s="273">
        <f>[1]FINAL!CO93</f>
        <v>0</v>
      </c>
      <c r="CO85" s="273">
        <f>[1]FINAL!CP93</f>
        <v>0</v>
      </c>
      <c r="CP85" s="273">
        <f>[1]FINAL!CQ93</f>
        <v>0</v>
      </c>
      <c r="CQ85" s="273">
        <f>[1]FINAL!CR93</f>
        <v>0</v>
      </c>
      <c r="CR85" s="273">
        <f>[1]FINAL!CS93</f>
        <v>0</v>
      </c>
      <c r="CS85" s="273">
        <f>[1]FINAL!CT93</f>
        <v>0</v>
      </c>
      <c r="CT85" s="273">
        <f>[1]FINAL!CU93</f>
        <v>0</v>
      </c>
      <c r="CU85" s="273">
        <f>[1]FINAL!CV93</f>
        <v>0</v>
      </c>
      <c r="CV85" s="273">
        <f>[1]FINAL!CW93</f>
        <v>0</v>
      </c>
      <c r="CW85" s="273">
        <f>[1]FINAL!CX93</f>
        <v>0</v>
      </c>
      <c r="CX85" s="273">
        <f>[1]FINAL!CY93</f>
        <v>0</v>
      </c>
      <c r="CY85" s="273">
        <f>[1]FINAL!CZ93</f>
        <v>0</v>
      </c>
      <c r="CZ85" s="273">
        <f>[1]FINAL!DA93</f>
        <v>0</v>
      </c>
      <c r="DA85" s="273">
        <f>[1]FINAL!DB93</f>
        <v>0</v>
      </c>
      <c r="DB85" s="273">
        <f>[1]FINAL!DC93</f>
        <v>0</v>
      </c>
      <c r="DC85" s="88"/>
    </row>
    <row r="86" spans="1:107" x14ac:dyDescent="0.35">
      <c r="A86" s="27" t="s">
        <v>867</v>
      </c>
      <c r="B86" s="15" t="s">
        <v>546</v>
      </c>
      <c r="C86" s="273">
        <f>[1]FINAL!D94</f>
        <v>0</v>
      </c>
      <c r="D86" s="273">
        <f>[1]FINAL!E94</f>
        <v>0</v>
      </c>
      <c r="E86" s="273">
        <f>[1]FINAL!F94</f>
        <v>0</v>
      </c>
      <c r="F86" s="273">
        <f>[1]FINAL!G94</f>
        <v>0</v>
      </c>
      <c r="G86" s="273">
        <f>[1]FINAL!H94</f>
        <v>0</v>
      </c>
      <c r="H86" s="273">
        <f>[1]FINAL!I94</f>
        <v>0</v>
      </c>
      <c r="I86" s="273">
        <f>[1]FINAL!J94</f>
        <v>0</v>
      </c>
      <c r="J86" s="273">
        <f>[1]FINAL!K94</f>
        <v>0</v>
      </c>
      <c r="K86" s="273">
        <f>[1]FINAL!L94</f>
        <v>0</v>
      </c>
      <c r="L86" s="273">
        <f>[1]FINAL!M94</f>
        <v>0</v>
      </c>
      <c r="M86" s="273">
        <f>[1]FINAL!N94</f>
        <v>0</v>
      </c>
      <c r="N86" s="273">
        <f>[1]FINAL!O94</f>
        <v>0</v>
      </c>
      <c r="O86" s="273">
        <f>[1]FINAL!P94</f>
        <v>0</v>
      </c>
      <c r="P86" s="273">
        <f>[1]FINAL!Q94</f>
        <v>0</v>
      </c>
      <c r="Q86" s="273">
        <f>[1]FINAL!R94</f>
        <v>0</v>
      </c>
      <c r="R86" s="273">
        <f>[1]FINAL!S94</f>
        <v>0</v>
      </c>
      <c r="S86" s="273">
        <f>[1]FINAL!T94</f>
        <v>0</v>
      </c>
      <c r="T86" s="273">
        <f>[1]FINAL!U94</f>
        <v>0</v>
      </c>
      <c r="U86" s="273">
        <f>[1]FINAL!V94</f>
        <v>0</v>
      </c>
      <c r="V86" s="273">
        <f>[1]FINAL!W94</f>
        <v>0</v>
      </c>
      <c r="W86" s="273">
        <f>[1]FINAL!X94</f>
        <v>0</v>
      </c>
      <c r="X86" s="273">
        <f>[1]FINAL!Y94</f>
        <v>0</v>
      </c>
      <c r="Y86" s="273">
        <f>[1]FINAL!Z94</f>
        <v>0</v>
      </c>
      <c r="Z86" s="273">
        <f>[1]FINAL!AA94</f>
        <v>0</v>
      </c>
      <c r="AA86" s="273">
        <f>[1]FINAL!AB94</f>
        <v>0</v>
      </c>
      <c r="AB86" s="273">
        <f>[1]FINAL!AC94</f>
        <v>0</v>
      </c>
      <c r="AC86" s="273">
        <f>[1]FINAL!AD94</f>
        <v>0</v>
      </c>
      <c r="AD86" s="273">
        <f>[1]FINAL!AE94</f>
        <v>0</v>
      </c>
      <c r="AE86" s="273">
        <f>[1]FINAL!AF94</f>
        <v>0</v>
      </c>
      <c r="AF86" s="273">
        <f>[1]FINAL!AG94</f>
        <v>0</v>
      </c>
      <c r="AG86" s="273">
        <f>[1]FINAL!AH94</f>
        <v>0</v>
      </c>
      <c r="AH86" s="273">
        <f>[1]FINAL!AI94</f>
        <v>0</v>
      </c>
      <c r="AI86" s="273">
        <f>[1]FINAL!AJ94</f>
        <v>0</v>
      </c>
      <c r="AJ86" s="273">
        <f>[1]FINAL!AK94</f>
        <v>0</v>
      </c>
      <c r="AK86" s="273">
        <f>[1]FINAL!AL94</f>
        <v>0</v>
      </c>
      <c r="AL86" s="273">
        <f>[1]FINAL!AM94</f>
        <v>0</v>
      </c>
      <c r="AM86" s="273">
        <f>[1]FINAL!AN94</f>
        <v>0</v>
      </c>
      <c r="AN86" s="273">
        <f>[1]FINAL!AO94</f>
        <v>0</v>
      </c>
      <c r="AO86" s="273">
        <f>[1]FINAL!AP94</f>
        <v>4.4532146228316444E-3</v>
      </c>
      <c r="AP86" s="273">
        <f>[1]FINAL!AQ94</f>
        <v>1.5987405119716252E-3</v>
      </c>
      <c r="AQ86" s="273">
        <f>[1]FINAL!AR94</f>
        <v>9.638054253830252E-3</v>
      </c>
      <c r="AR86" s="273">
        <f>[1]FINAL!AS94</f>
        <v>9.6380542538302503E-3</v>
      </c>
      <c r="AS86" s="273">
        <f>[1]FINAL!AT94</f>
        <v>3.1845399822281939E-3</v>
      </c>
      <c r="AT86" s="273">
        <f>[1]FINAL!AU94</f>
        <v>0</v>
      </c>
      <c r="AU86" s="273">
        <f>[1]FINAL!AV94</f>
        <v>4.1066281152326162E-3</v>
      </c>
      <c r="AV86" s="273">
        <f>[1]FINAL!AW94</f>
        <v>7.1420930466638988E-3</v>
      </c>
      <c r="AW86" s="273">
        <f>[1]FINAL!AX94</f>
        <v>3.3828380991996342E-3</v>
      </c>
      <c r="AX86" s="273">
        <f>[1]FINAL!AY94</f>
        <v>0</v>
      </c>
      <c r="AY86" s="273">
        <f>[1]FINAL!AZ94</f>
        <v>6.4444028286357339E-3</v>
      </c>
      <c r="AZ86" s="273">
        <f>[1]FINAL!BA94</f>
        <v>2.5309198401160427E-3</v>
      </c>
      <c r="BA86" s="273">
        <f>[1]FINAL!BB94</f>
        <v>6.9563281531459034E-3</v>
      </c>
      <c r="BB86" s="273">
        <f>[1]FINAL!BC94</f>
        <v>1.2772884202371711E-3</v>
      </c>
      <c r="BC86" s="273">
        <f>[1]FINAL!BD94</f>
        <v>9.7860226232453877E-3</v>
      </c>
      <c r="BD86" s="273">
        <f>[1]FINAL!BE94</f>
        <v>9.7646329114156136E-3</v>
      </c>
      <c r="BE86" s="273">
        <f>[1]FINAL!BF94</f>
        <v>1.5949535005144778E-2</v>
      </c>
      <c r="BF86" s="273">
        <f>[1]FINAL!BG94</f>
        <v>1.1042426695781468E-2</v>
      </c>
      <c r="BG86" s="273">
        <f>[1]FINAL!BH94</f>
        <v>1.321468554551831E-2</v>
      </c>
      <c r="BH86" s="273">
        <f>[1]FINAL!BI94</f>
        <v>4.4537913842241268E-3</v>
      </c>
      <c r="BI86" s="273">
        <f>[1]FINAL!BJ94</f>
        <v>5.8886366826726797E-3</v>
      </c>
      <c r="BJ86" s="273">
        <f>[1]FINAL!BK94</f>
        <v>7.051887694813846E-3</v>
      </c>
      <c r="BK86" s="273">
        <f>[1]FINAL!BL94</f>
        <v>1.415406925342349E-4</v>
      </c>
      <c r="BL86" s="273">
        <f>[1]FINAL!BM94</f>
        <v>8.5892408510340901E-3</v>
      </c>
      <c r="BM86" s="273">
        <f>[1]FINAL!BN94</f>
        <v>7.3448777064569204E-3</v>
      </c>
      <c r="BN86" s="273">
        <f>[1]FINAL!BO94</f>
        <v>2.383827444307118E-2</v>
      </c>
      <c r="BO86" s="273">
        <f>[1]FINAL!BP94</f>
        <v>1.5420876947702981E-3</v>
      </c>
      <c r="BP86" s="273">
        <f>[1]FINAL!BQ94</f>
        <v>3.1535866881647772E-3</v>
      </c>
      <c r="BQ86" s="273">
        <f>[1]FINAL!BR94</f>
        <v>0</v>
      </c>
      <c r="BR86" s="273">
        <f>[1]FINAL!BS94</f>
        <v>3.6047994544436087E-3</v>
      </c>
      <c r="BS86" s="273">
        <f>[1]FINAL!BT94</f>
        <v>2.6802995078267096E-3</v>
      </c>
      <c r="BT86" s="273">
        <f>[1]FINAL!BU94</f>
        <v>4.3723930186946444E-3</v>
      </c>
      <c r="BU86" s="273">
        <f>[1]FINAL!BV94</f>
        <v>1.7688277125972623E-2</v>
      </c>
      <c r="BV86" s="273">
        <f>[1]FINAL!BW94</f>
        <v>7.2492069431187292E-3</v>
      </c>
      <c r="BW86" s="273">
        <f>[1]FINAL!BX94</f>
        <v>0</v>
      </c>
      <c r="BX86" s="273">
        <f>[1]FINAL!BY94</f>
        <v>1.8875536195018573E-2</v>
      </c>
      <c r="BY86" s="273">
        <f>[1]FINAL!BZ94</f>
        <v>5.356401462108118E-2</v>
      </c>
      <c r="BZ86" s="273">
        <f>[1]FINAL!CA94</f>
        <v>0.13536454348052998</v>
      </c>
      <c r="CA86" s="273">
        <f>[1]FINAL!CB94</f>
        <v>7.1263973216316279E-2</v>
      </c>
      <c r="CB86" s="273">
        <f>[1]FINAL!CC94</f>
        <v>5.8042585702397981E-2</v>
      </c>
      <c r="CC86" s="273">
        <f>[1]FINAL!CD94</f>
        <v>1.7549681530118051E-2</v>
      </c>
      <c r="CD86" s="273">
        <f>[1]FINAL!CE94</f>
        <v>0.12321459420170003</v>
      </c>
      <c r="CE86" s="273">
        <f>[1]FINAL!CF94</f>
        <v>5.9907489103700994E-3</v>
      </c>
      <c r="CF86" s="273">
        <f>[1]FINAL!CG94</f>
        <v>5.0069955089341277E-3</v>
      </c>
      <c r="CG86" s="273">
        <f>[1]FINAL!CH94</f>
        <v>1.043340515935025E-2</v>
      </c>
      <c r="CH86" s="273">
        <f>[1]FINAL!CI94</f>
        <v>5.2375787907325087E-3</v>
      </c>
      <c r="CI86" s="273">
        <f>[1]FINAL!CJ94</f>
        <v>4.9010686962971542E-3</v>
      </c>
      <c r="CJ86" s="273">
        <f>[1]FINAL!CK94</f>
        <v>0</v>
      </c>
      <c r="CK86" s="273">
        <f>[1]FINAL!CL94</f>
        <v>1.7787499964560811E-4</v>
      </c>
      <c r="CL86" s="273">
        <f>[1]FINAL!CM94</f>
        <v>9.8377882782634922E-7</v>
      </c>
      <c r="CM86" s="273">
        <f>[1]FINAL!CN94</f>
        <v>0</v>
      </c>
      <c r="CN86" s="273">
        <f>[1]FINAL!CO94</f>
        <v>3.3817974554745515E-3</v>
      </c>
      <c r="CO86" s="273">
        <f>[1]FINAL!CP94</f>
        <v>8.1867330915864935E-3</v>
      </c>
      <c r="CP86" s="273">
        <f>[1]FINAL!CQ94</f>
        <v>2.1284535717018944E-2</v>
      </c>
      <c r="CQ86" s="273">
        <f>[1]FINAL!CR94</f>
        <v>7.2401599208641847E-3</v>
      </c>
      <c r="CR86" s="273">
        <f>[1]FINAL!CS94</f>
        <v>2.3273435370683462E-2</v>
      </c>
      <c r="CS86" s="273">
        <f>[1]FINAL!CT94</f>
        <v>3.2908593861355399E-3</v>
      </c>
      <c r="CT86" s="273">
        <f>[1]FINAL!CU94</f>
        <v>1.2883112538772768E-2</v>
      </c>
      <c r="CU86" s="273">
        <f>[1]FINAL!CV94</f>
        <v>1.4788489054320184E-2</v>
      </c>
      <c r="CV86" s="273">
        <f>[1]FINAL!CW94</f>
        <v>1.1755573674235426E-2</v>
      </c>
      <c r="CW86" s="273">
        <f>[1]FINAL!CX94</f>
        <v>4.976338946169015E-2</v>
      </c>
      <c r="CX86" s="273">
        <f>[1]FINAL!CY94</f>
        <v>9.6226745505142812E-3</v>
      </c>
      <c r="CY86" s="273">
        <f>[1]FINAL!CZ94</f>
        <v>1.3353669506749894E-3</v>
      </c>
      <c r="CZ86" s="273">
        <f>[1]FINAL!DA94</f>
        <v>9.9287330314372629E-3</v>
      </c>
      <c r="DA86" s="273">
        <f>[1]FINAL!DB94</f>
        <v>0</v>
      </c>
      <c r="DB86" s="273">
        <f>[1]FINAL!DC94</f>
        <v>0</v>
      </c>
      <c r="DC86" s="88"/>
    </row>
    <row r="87" spans="1:107" x14ac:dyDescent="0.35">
      <c r="A87" s="27" t="s">
        <v>868</v>
      </c>
      <c r="B87" s="15" t="s">
        <v>549</v>
      </c>
      <c r="C87" s="273">
        <f>[1]FINAL!D95</f>
        <v>0</v>
      </c>
      <c r="D87" s="273">
        <f>[1]FINAL!E95</f>
        <v>0</v>
      </c>
      <c r="E87" s="273">
        <f>[1]FINAL!F95</f>
        <v>0</v>
      </c>
      <c r="F87" s="273">
        <f>[1]FINAL!G95</f>
        <v>0</v>
      </c>
      <c r="G87" s="273">
        <f>[1]FINAL!H95</f>
        <v>0</v>
      </c>
      <c r="H87" s="273">
        <f>[1]FINAL!I95</f>
        <v>0</v>
      </c>
      <c r="I87" s="273">
        <f>[1]FINAL!J95</f>
        <v>0</v>
      </c>
      <c r="J87" s="273">
        <f>[1]FINAL!K95</f>
        <v>0</v>
      </c>
      <c r="K87" s="273">
        <f>[1]FINAL!L95</f>
        <v>0</v>
      </c>
      <c r="L87" s="273">
        <f>[1]FINAL!M95</f>
        <v>0</v>
      </c>
      <c r="M87" s="273">
        <f>[1]FINAL!N95</f>
        <v>0</v>
      </c>
      <c r="N87" s="273">
        <f>[1]FINAL!O95</f>
        <v>0</v>
      </c>
      <c r="O87" s="273">
        <f>[1]FINAL!P95</f>
        <v>0</v>
      </c>
      <c r="P87" s="273">
        <f>[1]FINAL!Q95</f>
        <v>0</v>
      </c>
      <c r="Q87" s="273">
        <f>[1]FINAL!R95</f>
        <v>0</v>
      </c>
      <c r="R87" s="273">
        <f>[1]FINAL!S95</f>
        <v>0</v>
      </c>
      <c r="S87" s="273">
        <f>[1]FINAL!T95</f>
        <v>0</v>
      </c>
      <c r="T87" s="273">
        <f>[1]FINAL!U95</f>
        <v>0</v>
      </c>
      <c r="U87" s="273">
        <f>[1]FINAL!V95</f>
        <v>0</v>
      </c>
      <c r="V87" s="273">
        <f>[1]FINAL!W95</f>
        <v>0</v>
      </c>
      <c r="W87" s="273">
        <f>[1]FINAL!X95</f>
        <v>0</v>
      </c>
      <c r="X87" s="273">
        <f>[1]FINAL!Y95</f>
        <v>0</v>
      </c>
      <c r="Y87" s="273">
        <f>[1]FINAL!Z95</f>
        <v>0</v>
      </c>
      <c r="Z87" s="273">
        <f>[1]FINAL!AA95</f>
        <v>0</v>
      </c>
      <c r="AA87" s="273">
        <f>[1]FINAL!AB95</f>
        <v>0</v>
      </c>
      <c r="AB87" s="273">
        <f>[1]FINAL!AC95</f>
        <v>0</v>
      </c>
      <c r="AC87" s="273">
        <f>[1]FINAL!AD95</f>
        <v>0</v>
      </c>
      <c r="AD87" s="273">
        <f>[1]FINAL!AE95</f>
        <v>0</v>
      </c>
      <c r="AE87" s="273">
        <f>[1]FINAL!AF95</f>
        <v>0</v>
      </c>
      <c r="AF87" s="273">
        <f>[1]FINAL!AG95</f>
        <v>0</v>
      </c>
      <c r="AG87" s="273">
        <f>[1]FINAL!AH95</f>
        <v>0</v>
      </c>
      <c r="AH87" s="273">
        <f>[1]FINAL!AI95</f>
        <v>0</v>
      </c>
      <c r="AI87" s="273">
        <f>[1]FINAL!AJ95</f>
        <v>0</v>
      </c>
      <c r="AJ87" s="273">
        <f>[1]FINAL!AK95</f>
        <v>0</v>
      </c>
      <c r="AK87" s="273">
        <f>[1]FINAL!AL95</f>
        <v>0</v>
      </c>
      <c r="AL87" s="273">
        <f>[1]FINAL!AM95</f>
        <v>0</v>
      </c>
      <c r="AM87" s="273">
        <f>[1]FINAL!AN95</f>
        <v>0</v>
      </c>
      <c r="AN87" s="273">
        <f>[1]FINAL!AO95</f>
        <v>0</v>
      </c>
      <c r="AO87" s="273">
        <f>[1]FINAL!AP95</f>
        <v>2.3805490507957218E-3</v>
      </c>
      <c r="AP87" s="273">
        <f>[1]FINAL!AQ95</f>
        <v>0</v>
      </c>
      <c r="AQ87" s="273">
        <f>[1]FINAL!AR95</f>
        <v>3.6748618631858971E-3</v>
      </c>
      <c r="AR87" s="273">
        <f>[1]FINAL!AS95</f>
        <v>3.6748618631858971E-3</v>
      </c>
      <c r="AS87" s="273">
        <f>[1]FINAL!AT95</f>
        <v>0</v>
      </c>
      <c r="AT87" s="273">
        <f>[1]FINAL!AU95</f>
        <v>0</v>
      </c>
      <c r="AU87" s="273">
        <f>[1]FINAL!AV95</f>
        <v>0</v>
      </c>
      <c r="AV87" s="273">
        <f>[1]FINAL!AW95</f>
        <v>1.0728725836840899E-3</v>
      </c>
      <c r="AW87" s="273">
        <f>[1]FINAL!AX95</f>
        <v>0</v>
      </c>
      <c r="AX87" s="273">
        <f>[1]FINAL!AY95</f>
        <v>0</v>
      </c>
      <c r="AY87" s="273">
        <f>[1]FINAL!AZ95</f>
        <v>9.6891887411604803E-4</v>
      </c>
      <c r="AZ87" s="273">
        <f>[1]FINAL!BA95</f>
        <v>3.7859197858603191E-3</v>
      </c>
      <c r="BA87" s="273">
        <f>[1]FINAL!BB95</f>
        <v>3.0701749872718165E-3</v>
      </c>
      <c r="BB87" s="273">
        <f>[1]FINAL!BC95</f>
        <v>0</v>
      </c>
      <c r="BC87" s="273">
        <f>[1]FINAL!BD95</f>
        <v>9.9951300454870461E-3</v>
      </c>
      <c r="BD87" s="273">
        <f>[1]FINAL!BE95</f>
        <v>0</v>
      </c>
      <c r="BE87" s="273">
        <f>[1]FINAL!BF95</f>
        <v>0</v>
      </c>
      <c r="BF87" s="273">
        <f>[1]FINAL!BG95</f>
        <v>0</v>
      </c>
      <c r="BG87" s="273">
        <f>[1]FINAL!BH95</f>
        <v>0</v>
      </c>
      <c r="BH87" s="273">
        <f>[1]FINAL!BI95</f>
        <v>5.6931182214189332E-3</v>
      </c>
      <c r="BI87" s="273">
        <f>[1]FINAL!BJ95</f>
        <v>2.2882473512969865E-2</v>
      </c>
      <c r="BJ87" s="273">
        <f>[1]FINAL!BK95</f>
        <v>2.1732558942392479E-2</v>
      </c>
      <c r="BK87" s="273">
        <f>[1]FINAL!BL95</f>
        <v>0</v>
      </c>
      <c r="BL87" s="273">
        <f>[1]FINAL!BM95</f>
        <v>0</v>
      </c>
      <c r="BM87" s="273">
        <f>[1]FINAL!BN95</f>
        <v>1.7197188295747838E-4</v>
      </c>
      <c r="BN87" s="273">
        <f>[1]FINAL!BO95</f>
        <v>2.03626947891965E-2</v>
      </c>
      <c r="BO87" s="273">
        <f>[1]FINAL!BP95</f>
        <v>8.7106092247024883E-2</v>
      </c>
      <c r="BP87" s="273">
        <f>[1]FINAL!BQ95</f>
        <v>3.695799046984367E-4</v>
      </c>
      <c r="BQ87" s="273">
        <f>[1]FINAL!BR95</f>
        <v>0</v>
      </c>
      <c r="BR87" s="273">
        <f>[1]FINAL!BS95</f>
        <v>2.3600683144761321E-3</v>
      </c>
      <c r="BS87" s="273">
        <f>[1]FINAL!BT95</f>
        <v>1.2318356709825182E-3</v>
      </c>
      <c r="BT87" s="273">
        <f>[1]FINAL!BU95</f>
        <v>1.4481520877038465E-4</v>
      </c>
      <c r="BU87" s="273">
        <f>[1]FINAL!BV95</f>
        <v>0</v>
      </c>
      <c r="BV87" s="273">
        <f>[1]FINAL!BW95</f>
        <v>1.6565835492213874E-3</v>
      </c>
      <c r="BW87" s="273">
        <f>[1]FINAL!BX95</f>
        <v>0</v>
      </c>
      <c r="BX87" s="273">
        <f>[1]FINAL!BY95</f>
        <v>1.0032649348635915E-3</v>
      </c>
      <c r="BY87" s="273">
        <f>[1]FINAL!BZ95</f>
        <v>2.2545274665040373E-3</v>
      </c>
      <c r="BZ87" s="273">
        <f>[1]FINAL!CA95</f>
        <v>1.3802086444086705E-2</v>
      </c>
      <c r="CA87" s="273">
        <f>[1]FINAL!CB95</f>
        <v>4.6527585999484077E-3</v>
      </c>
      <c r="CB87" s="273">
        <f>[1]FINAL!CC95</f>
        <v>5.036841478717748E-3</v>
      </c>
      <c r="CC87" s="273">
        <f>[1]FINAL!CD95</f>
        <v>1.0766648132540165E-2</v>
      </c>
      <c r="CD87" s="273">
        <f>[1]FINAL!CE95</f>
        <v>2.9103792466566017E-3</v>
      </c>
      <c r="CE87" s="273">
        <f>[1]FINAL!CF95</f>
        <v>3.0619287205025068E-3</v>
      </c>
      <c r="CF87" s="273">
        <f>[1]FINAL!CG95</f>
        <v>1.6675127195787639E-3</v>
      </c>
      <c r="CG87" s="273">
        <f>[1]FINAL!CH95</f>
        <v>2.5957375252280853E-3</v>
      </c>
      <c r="CH87" s="273">
        <f>[1]FINAL!CI95</f>
        <v>7.3142886445753272E-2</v>
      </c>
      <c r="CI87" s="273">
        <f>[1]FINAL!CJ95</f>
        <v>0</v>
      </c>
      <c r="CJ87" s="273">
        <f>[1]FINAL!CK95</f>
        <v>7.3696095470188027E-3</v>
      </c>
      <c r="CK87" s="273">
        <f>[1]FINAL!CL95</f>
        <v>0</v>
      </c>
      <c r="CL87" s="273">
        <f>[1]FINAL!CM95</f>
        <v>0</v>
      </c>
      <c r="CM87" s="273">
        <f>[1]FINAL!CN95</f>
        <v>0</v>
      </c>
      <c r="CN87" s="273">
        <f>[1]FINAL!CO95</f>
        <v>0</v>
      </c>
      <c r="CO87" s="273">
        <f>[1]FINAL!CP95</f>
        <v>1.1119537346134174E-2</v>
      </c>
      <c r="CP87" s="273">
        <f>[1]FINAL!CQ95</f>
        <v>1.8435750238548321E-2</v>
      </c>
      <c r="CQ87" s="273">
        <f>[1]FINAL!CR95</f>
        <v>4.8851021943081417E-4</v>
      </c>
      <c r="CR87" s="273">
        <f>[1]FINAL!CS95</f>
        <v>0.13842938298764948</v>
      </c>
      <c r="CS87" s="273">
        <f>[1]FINAL!CT95</f>
        <v>4.2438012670313781E-3</v>
      </c>
      <c r="CT87" s="273">
        <f>[1]FINAL!CU95</f>
        <v>6.2870364583685837E-3</v>
      </c>
      <c r="CU87" s="273">
        <f>[1]FINAL!CV95</f>
        <v>5.8377012170087545E-3</v>
      </c>
      <c r="CV87" s="273">
        <f>[1]FINAL!CW95</f>
        <v>1.7398628527232516E-3</v>
      </c>
      <c r="CW87" s="273">
        <f>[1]FINAL!CX95</f>
        <v>3.6776898997748237E-3</v>
      </c>
      <c r="CX87" s="273">
        <f>[1]FINAL!CY95</f>
        <v>0</v>
      </c>
      <c r="CY87" s="273">
        <f>[1]FINAL!CZ95</f>
        <v>0</v>
      </c>
      <c r="CZ87" s="273">
        <f>[1]FINAL!DA95</f>
        <v>1.9399204646661391E-2</v>
      </c>
      <c r="DA87" s="273">
        <f>[1]FINAL!DB95</f>
        <v>0</v>
      </c>
      <c r="DB87" s="273">
        <f>[1]FINAL!DC95</f>
        <v>0</v>
      </c>
      <c r="DC87" s="88"/>
    </row>
    <row r="88" spans="1:107" x14ac:dyDescent="0.35">
      <c r="A88" s="27" t="s">
        <v>869</v>
      </c>
      <c r="B88" s="15" t="s">
        <v>552</v>
      </c>
      <c r="C88" s="273">
        <f>[1]FINAL!D96</f>
        <v>0</v>
      </c>
      <c r="D88" s="273">
        <f>[1]FINAL!E96</f>
        <v>0</v>
      </c>
      <c r="E88" s="273">
        <f>[1]FINAL!F96</f>
        <v>0</v>
      </c>
      <c r="F88" s="273">
        <f>[1]FINAL!G96</f>
        <v>0</v>
      </c>
      <c r="G88" s="273">
        <f>[1]FINAL!H96</f>
        <v>0</v>
      </c>
      <c r="H88" s="273">
        <f>[1]FINAL!I96</f>
        <v>0</v>
      </c>
      <c r="I88" s="273">
        <f>[1]FINAL!J96</f>
        <v>0</v>
      </c>
      <c r="J88" s="273">
        <f>[1]FINAL!K96</f>
        <v>0</v>
      </c>
      <c r="K88" s="273">
        <f>[1]FINAL!L96</f>
        <v>0</v>
      </c>
      <c r="L88" s="273">
        <f>[1]FINAL!M96</f>
        <v>0</v>
      </c>
      <c r="M88" s="273">
        <f>[1]FINAL!N96</f>
        <v>0</v>
      </c>
      <c r="N88" s="273">
        <f>[1]FINAL!O96</f>
        <v>0</v>
      </c>
      <c r="O88" s="273">
        <f>[1]FINAL!P96</f>
        <v>0</v>
      </c>
      <c r="P88" s="273">
        <f>[1]FINAL!Q96</f>
        <v>0</v>
      </c>
      <c r="Q88" s="273">
        <f>[1]FINAL!R96</f>
        <v>0</v>
      </c>
      <c r="R88" s="273">
        <f>[1]FINAL!S96</f>
        <v>0</v>
      </c>
      <c r="S88" s="273">
        <f>[1]FINAL!T96</f>
        <v>0</v>
      </c>
      <c r="T88" s="273">
        <f>[1]FINAL!U96</f>
        <v>0</v>
      </c>
      <c r="U88" s="273">
        <f>[1]FINAL!V96</f>
        <v>0</v>
      </c>
      <c r="V88" s="273">
        <f>[1]FINAL!W96</f>
        <v>0</v>
      </c>
      <c r="W88" s="273">
        <f>[1]FINAL!X96</f>
        <v>0</v>
      </c>
      <c r="X88" s="273">
        <f>[1]FINAL!Y96</f>
        <v>0</v>
      </c>
      <c r="Y88" s="273">
        <f>[1]FINAL!Z96</f>
        <v>0</v>
      </c>
      <c r="Z88" s="273">
        <f>[1]FINAL!AA96</f>
        <v>0</v>
      </c>
      <c r="AA88" s="273">
        <f>[1]FINAL!AB96</f>
        <v>0</v>
      </c>
      <c r="AB88" s="273">
        <f>[1]FINAL!AC96</f>
        <v>0</v>
      </c>
      <c r="AC88" s="273">
        <f>[1]FINAL!AD96</f>
        <v>0</v>
      </c>
      <c r="AD88" s="273">
        <f>[1]FINAL!AE96</f>
        <v>0</v>
      </c>
      <c r="AE88" s="273">
        <f>[1]FINAL!AF96</f>
        <v>0</v>
      </c>
      <c r="AF88" s="273">
        <f>[1]FINAL!AG96</f>
        <v>0</v>
      </c>
      <c r="AG88" s="273">
        <f>[1]FINAL!AH96</f>
        <v>0</v>
      </c>
      <c r="AH88" s="273">
        <f>[1]FINAL!AI96</f>
        <v>0</v>
      </c>
      <c r="AI88" s="273">
        <f>[1]FINAL!AJ96</f>
        <v>0</v>
      </c>
      <c r="AJ88" s="273">
        <f>[1]FINAL!AK96</f>
        <v>0</v>
      </c>
      <c r="AK88" s="273">
        <f>[1]FINAL!AL96</f>
        <v>0</v>
      </c>
      <c r="AL88" s="273">
        <f>[1]FINAL!AM96</f>
        <v>0</v>
      </c>
      <c r="AM88" s="273">
        <f>[1]FINAL!AN96</f>
        <v>0</v>
      </c>
      <c r="AN88" s="273">
        <f>[1]FINAL!AO96</f>
        <v>0</v>
      </c>
      <c r="AO88" s="273">
        <f>[1]FINAL!AP96</f>
        <v>1.3479859195173007E-3</v>
      </c>
      <c r="AP88" s="273">
        <f>[1]FINAL!AQ96</f>
        <v>0</v>
      </c>
      <c r="AQ88" s="273">
        <f>[1]FINAL!AR96</f>
        <v>1.7496857063869126E-4</v>
      </c>
      <c r="AR88" s="273">
        <f>[1]FINAL!AS96</f>
        <v>1.7496857063869126E-4</v>
      </c>
      <c r="AS88" s="273">
        <f>[1]FINAL!AT96</f>
        <v>0</v>
      </c>
      <c r="AT88" s="273">
        <f>[1]FINAL!AU96</f>
        <v>0</v>
      </c>
      <c r="AU88" s="273">
        <f>[1]FINAL!AV96</f>
        <v>0</v>
      </c>
      <c r="AV88" s="273">
        <f>[1]FINAL!AW96</f>
        <v>3.2094984971990789E-4</v>
      </c>
      <c r="AW88" s="273">
        <f>[1]FINAL!AX96</f>
        <v>0</v>
      </c>
      <c r="AX88" s="273">
        <f>[1]FINAL!AY96</f>
        <v>0</v>
      </c>
      <c r="AY88" s="273">
        <f>[1]FINAL!AZ96</f>
        <v>5.7566962149839616E-4</v>
      </c>
      <c r="AZ88" s="273">
        <f>[1]FINAL!BA96</f>
        <v>1.8289404819677004E-3</v>
      </c>
      <c r="BA88" s="273">
        <f>[1]FINAL!BB96</f>
        <v>1.0190551049043405E-3</v>
      </c>
      <c r="BB88" s="273">
        <f>[1]FINAL!BC96</f>
        <v>1.281329593289007E-3</v>
      </c>
      <c r="BC88" s="273">
        <f>[1]FINAL!BD96</f>
        <v>5.1817309144121465E-3</v>
      </c>
      <c r="BD88" s="273">
        <f>[1]FINAL!BE96</f>
        <v>0</v>
      </c>
      <c r="BE88" s="273">
        <f>[1]FINAL!BF96</f>
        <v>0</v>
      </c>
      <c r="BF88" s="273">
        <f>[1]FINAL!BG96</f>
        <v>0</v>
      </c>
      <c r="BG88" s="273">
        <f>[1]FINAL!BH96</f>
        <v>0</v>
      </c>
      <c r="BH88" s="273">
        <f>[1]FINAL!BI96</f>
        <v>3.3946229785882941E-3</v>
      </c>
      <c r="BI88" s="273">
        <f>[1]FINAL!BJ96</f>
        <v>1.3604533068054061E-2</v>
      </c>
      <c r="BJ88" s="273">
        <f>[1]FINAL!BK96</f>
        <v>2.2194742235113734E-3</v>
      </c>
      <c r="BK88" s="273">
        <f>[1]FINAL!BL96</f>
        <v>0</v>
      </c>
      <c r="BL88" s="273">
        <f>[1]FINAL!BM96</f>
        <v>0</v>
      </c>
      <c r="BM88" s="273">
        <f>[1]FINAL!BN96</f>
        <v>1.0045358860238631E-4</v>
      </c>
      <c r="BN88" s="273">
        <f>[1]FINAL!BO96</f>
        <v>1.2020097382761625E-2</v>
      </c>
      <c r="BO88" s="273">
        <f>[1]FINAL!BP96</f>
        <v>1.2586194736457052E-2</v>
      </c>
      <c r="BP88" s="273">
        <f>[1]FINAL!BQ96</f>
        <v>2.0389830145053559E-4</v>
      </c>
      <c r="BQ88" s="273">
        <f>[1]FINAL!BR96</f>
        <v>0</v>
      </c>
      <c r="BR88" s="273">
        <f>[1]FINAL!BS96</f>
        <v>1.3109423518030399E-3</v>
      </c>
      <c r="BS88" s="273">
        <f>[1]FINAL!BT96</f>
        <v>7.3303989408091878E-4</v>
      </c>
      <c r="BT88" s="273">
        <f>[1]FINAL!BU96</f>
        <v>5.6695221074891763E-5</v>
      </c>
      <c r="BU88" s="273">
        <f>[1]FINAL!BV96</f>
        <v>0</v>
      </c>
      <c r="BV88" s="273">
        <f>[1]FINAL!BW96</f>
        <v>8.4523641798321854E-4</v>
      </c>
      <c r="BW88" s="273">
        <f>[1]FINAL!BX96</f>
        <v>0</v>
      </c>
      <c r="BX88" s="273">
        <f>[1]FINAL!BY96</f>
        <v>5.6835631594631425E-4</v>
      </c>
      <c r="BY88" s="273">
        <f>[1]FINAL!BZ96</f>
        <v>1.2535584433408338E-3</v>
      </c>
      <c r="BZ88" s="273">
        <f>[1]FINAL!CA96</f>
        <v>7.7544974189377516E-3</v>
      </c>
      <c r="CA88" s="273">
        <f>[1]FINAL!CB96</f>
        <v>1.2630710410361395E-3</v>
      </c>
      <c r="CB88" s="273">
        <f>[1]FINAL!CC96</f>
        <v>1.3241323845380501E-3</v>
      </c>
      <c r="CC88" s="273">
        <f>[1]FINAL!CD96</f>
        <v>6.4941715580567647E-2</v>
      </c>
      <c r="CD88" s="273">
        <f>[1]FINAL!CE96</f>
        <v>1.6743533407382796E-3</v>
      </c>
      <c r="CE88" s="273">
        <f>[1]FINAL!CF96</f>
        <v>1.1229637173529449E-3</v>
      </c>
      <c r="CF88" s="273">
        <f>[1]FINAL!CG96</f>
        <v>6.7500131646733232E-4</v>
      </c>
      <c r="CG88" s="273">
        <f>[1]FINAL!CH96</f>
        <v>1.2890502242432892E-3</v>
      </c>
      <c r="CH88" s="273">
        <f>[1]FINAL!CI96</f>
        <v>2.998984352135524E-3</v>
      </c>
      <c r="CI88" s="273">
        <f>[1]FINAL!CJ96</f>
        <v>0</v>
      </c>
      <c r="CJ88" s="273">
        <f>[1]FINAL!CK96</f>
        <v>4.2858740051613395E-3</v>
      </c>
      <c r="CK88" s="273">
        <f>[1]FINAL!CL96</f>
        <v>0</v>
      </c>
      <c r="CL88" s="273">
        <f>[1]FINAL!CM96</f>
        <v>0</v>
      </c>
      <c r="CM88" s="273">
        <f>[1]FINAL!CN96</f>
        <v>0</v>
      </c>
      <c r="CN88" s="273">
        <f>[1]FINAL!CO96</f>
        <v>0</v>
      </c>
      <c r="CO88" s="273">
        <f>[1]FINAL!CP96</f>
        <v>4.7314923230792694E-3</v>
      </c>
      <c r="CP88" s="273">
        <f>[1]FINAL!CQ96</f>
        <v>1.0538180365800351E-2</v>
      </c>
      <c r="CQ88" s="273">
        <f>[1]FINAL!CR96</f>
        <v>9.1763582257494832E-5</v>
      </c>
      <c r="CR88" s="273">
        <f>[1]FINAL!CS96</f>
        <v>5.7305155255338427E-2</v>
      </c>
      <c r="CS88" s="273">
        <f>[1]FINAL!CT96</f>
        <v>1.096130219567937E-3</v>
      </c>
      <c r="CT88" s="273">
        <f>[1]FINAL!CU96</f>
        <v>1.8105356453426813E-3</v>
      </c>
      <c r="CU88" s="273">
        <f>[1]FINAL!CV96</f>
        <v>3.3477461399128924E-3</v>
      </c>
      <c r="CV88" s="273">
        <f>[1]FINAL!CW96</f>
        <v>8.4148522723377379E-4</v>
      </c>
      <c r="CW88" s="273">
        <f>[1]FINAL!CX96</f>
        <v>1.1397938162186693E-4</v>
      </c>
      <c r="CX88" s="273">
        <f>[1]FINAL!CY96</f>
        <v>0</v>
      </c>
      <c r="CY88" s="273">
        <f>[1]FINAL!CZ96</f>
        <v>0</v>
      </c>
      <c r="CZ88" s="273">
        <f>[1]FINAL!DA96</f>
        <v>1.0856309142318811E-2</v>
      </c>
      <c r="DA88" s="273">
        <f>[1]FINAL!DB96</f>
        <v>0</v>
      </c>
      <c r="DB88" s="273">
        <f>[1]FINAL!DC96</f>
        <v>0</v>
      </c>
      <c r="DC88" s="88"/>
    </row>
    <row r="89" spans="1:107" x14ac:dyDescent="0.35">
      <c r="A89" s="27" t="s">
        <v>870</v>
      </c>
      <c r="B89" s="15" t="s">
        <v>555</v>
      </c>
      <c r="C89" s="273">
        <f>[1]FINAL!D97</f>
        <v>0</v>
      </c>
      <c r="D89" s="273">
        <f>[1]FINAL!E97</f>
        <v>0</v>
      </c>
      <c r="E89" s="273">
        <f>[1]FINAL!F97</f>
        <v>0</v>
      </c>
      <c r="F89" s="273">
        <f>[1]FINAL!G97</f>
        <v>0</v>
      </c>
      <c r="G89" s="273">
        <f>[1]FINAL!H97</f>
        <v>0</v>
      </c>
      <c r="H89" s="273">
        <f>[1]FINAL!I97</f>
        <v>0</v>
      </c>
      <c r="I89" s="273">
        <f>[1]FINAL!J97</f>
        <v>0</v>
      </c>
      <c r="J89" s="273">
        <f>[1]FINAL!K97</f>
        <v>0</v>
      </c>
      <c r="K89" s="273">
        <f>[1]FINAL!L97</f>
        <v>0</v>
      </c>
      <c r="L89" s="273">
        <f>[1]FINAL!M97</f>
        <v>0</v>
      </c>
      <c r="M89" s="273">
        <f>[1]FINAL!N97</f>
        <v>0</v>
      </c>
      <c r="N89" s="273">
        <f>[1]FINAL!O97</f>
        <v>0</v>
      </c>
      <c r="O89" s="273">
        <f>[1]FINAL!P97</f>
        <v>0</v>
      </c>
      <c r="P89" s="273">
        <f>[1]FINAL!Q97</f>
        <v>0</v>
      </c>
      <c r="Q89" s="273">
        <f>[1]FINAL!R97</f>
        <v>0</v>
      </c>
      <c r="R89" s="273">
        <f>[1]FINAL!S97</f>
        <v>0</v>
      </c>
      <c r="S89" s="273">
        <f>[1]FINAL!T97</f>
        <v>0</v>
      </c>
      <c r="T89" s="273">
        <f>[1]FINAL!U97</f>
        <v>0</v>
      </c>
      <c r="U89" s="273">
        <f>[1]FINAL!V97</f>
        <v>0</v>
      </c>
      <c r="V89" s="273">
        <f>[1]FINAL!W97</f>
        <v>0</v>
      </c>
      <c r="W89" s="273">
        <f>[1]FINAL!X97</f>
        <v>0</v>
      </c>
      <c r="X89" s="273">
        <f>[1]FINAL!Y97</f>
        <v>0</v>
      </c>
      <c r="Y89" s="273">
        <f>[1]FINAL!Z97</f>
        <v>0</v>
      </c>
      <c r="Z89" s="273">
        <f>[1]FINAL!AA97</f>
        <v>0</v>
      </c>
      <c r="AA89" s="273">
        <f>[1]FINAL!AB97</f>
        <v>0</v>
      </c>
      <c r="AB89" s="273">
        <f>[1]FINAL!AC97</f>
        <v>0</v>
      </c>
      <c r="AC89" s="273">
        <f>[1]FINAL!AD97</f>
        <v>0</v>
      </c>
      <c r="AD89" s="273">
        <f>[1]FINAL!AE97</f>
        <v>0</v>
      </c>
      <c r="AE89" s="273">
        <f>[1]FINAL!AF97</f>
        <v>0</v>
      </c>
      <c r="AF89" s="273">
        <f>[1]FINAL!AG97</f>
        <v>0</v>
      </c>
      <c r="AG89" s="273">
        <f>[1]FINAL!AH97</f>
        <v>0</v>
      </c>
      <c r="AH89" s="273">
        <f>[1]FINAL!AI97</f>
        <v>0</v>
      </c>
      <c r="AI89" s="273">
        <f>[1]FINAL!AJ97</f>
        <v>0</v>
      </c>
      <c r="AJ89" s="273">
        <f>[1]FINAL!AK97</f>
        <v>0</v>
      </c>
      <c r="AK89" s="273">
        <f>[1]FINAL!AL97</f>
        <v>0</v>
      </c>
      <c r="AL89" s="273">
        <f>[1]FINAL!AM97</f>
        <v>0</v>
      </c>
      <c r="AM89" s="273">
        <f>[1]FINAL!AN97</f>
        <v>0</v>
      </c>
      <c r="AN89" s="273">
        <f>[1]FINAL!AO97</f>
        <v>0</v>
      </c>
      <c r="AO89" s="273">
        <f>[1]FINAL!AP97</f>
        <v>5.366302618004975E-5</v>
      </c>
      <c r="AP89" s="273">
        <f>[1]FINAL!AQ97</f>
        <v>1.4433841248573726E-4</v>
      </c>
      <c r="AQ89" s="273">
        <f>[1]FINAL!AR97</f>
        <v>0</v>
      </c>
      <c r="AR89" s="273">
        <f>[1]FINAL!AS97</f>
        <v>0</v>
      </c>
      <c r="AS89" s="273">
        <f>[1]FINAL!AT97</f>
        <v>4.0357704291224853E-4</v>
      </c>
      <c r="AT89" s="273">
        <f>[1]FINAL!AU97</f>
        <v>2.70421324855012E-5</v>
      </c>
      <c r="AU89" s="273">
        <f>[1]FINAL!AV97</f>
        <v>2.0055970481510072E-5</v>
      </c>
      <c r="AV89" s="273">
        <f>[1]FINAL!AW97</f>
        <v>2.3755075878754565E-5</v>
      </c>
      <c r="AW89" s="273">
        <f>[1]FINAL!AX97</f>
        <v>3.8835680257329555E-5</v>
      </c>
      <c r="AX89" s="273">
        <f>[1]FINAL!AY97</f>
        <v>0</v>
      </c>
      <c r="AY89" s="273">
        <f>[1]FINAL!AZ97</f>
        <v>3.2650403485863998E-4</v>
      </c>
      <c r="AZ89" s="273">
        <f>[1]FINAL!BA97</f>
        <v>1.1978833748509317E-4</v>
      </c>
      <c r="BA89" s="273">
        <f>[1]FINAL!BB97</f>
        <v>3.6053166377668284E-5</v>
      </c>
      <c r="BB89" s="273">
        <f>[1]FINAL!BC97</f>
        <v>6.2442598190118272E-4</v>
      </c>
      <c r="BC89" s="273">
        <f>[1]FINAL!BD97</f>
        <v>3.0892374003896323E-4</v>
      </c>
      <c r="BD89" s="273">
        <f>[1]FINAL!BE97</f>
        <v>2.9939922605292596E-3</v>
      </c>
      <c r="BE89" s="273">
        <f>[1]FINAL!BF97</f>
        <v>6.8882157321720154E-5</v>
      </c>
      <c r="BF89" s="273">
        <f>[1]FINAL!BG97</f>
        <v>0</v>
      </c>
      <c r="BG89" s="273">
        <f>[1]FINAL!BH97</f>
        <v>1.33628712385315E-3</v>
      </c>
      <c r="BH89" s="273">
        <f>[1]FINAL!BI97</f>
        <v>1.7676204148993823E-4</v>
      </c>
      <c r="BI89" s="273">
        <f>[1]FINAL!BJ97</f>
        <v>2.001528831673464E-4</v>
      </c>
      <c r="BJ89" s="273">
        <f>[1]FINAL!BK97</f>
        <v>4.7032618956631818E-4</v>
      </c>
      <c r="BK89" s="273">
        <f>[1]FINAL!BL97</f>
        <v>1.7105026249177108E-6</v>
      </c>
      <c r="BL89" s="273">
        <f>[1]FINAL!BM97</f>
        <v>0</v>
      </c>
      <c r="BM89" s="273">
        <f>[1]FINAL!BN97</f>
        <v>1.3670693428924059E-4</v>
      </c>
      <c r="BN89" s="273">
        <f>[1]FINAL!BO97</f>
        <v>6.1961632990582035E-4</v>
      </c>
      <c r="BO89" s="273">
        <f>[1]FINAL!BP97</f>
        <v>0</v>
      </c>
      <c r="BP89" s="273">
        <f>[1]FINAL!BQ97</f>
        <v>1.7302681746338475E-4</v>
      </c>
      <c r="BQ89" s="273">
        <f>[1]FINAL!BR97</f>
        <v>1.0865799976930285E-4</v>
      </c>
      <c r="BR89" s="273">
        <f>[1]FINAL!BS97</f>
        <v>1.8363333739830829E-3</v>
      </c>
      <c r="BS89" s="273">
        <f>[1]FINAL!BT97</f>
        <v>6.3241906021104264E-5</v>
      </c>
      <c r="BT89" s="273">
        <f>[1]FINAL!BU97</f>
        <v>8.714351322497693E-6</v>
      </c>
      <c r="BU89" s="273">
        <f>[1]FINAL!BV97</f>
        <v>0</v>
      </c>
      <c r="BV89" s="273">
        <f>[1]FINAL!BW97</f>
        <v>1.7192838146512507E-4</v>
      </c>
      <c r="BW89" s="273">
        <f>[1]FINAL!BX97</f>
        <v>0</v>
      </c>
      <c r="BX89" s="273">
        <f>[1]FINAL!BY97</f>
        <v>6.737661506317921E-4</v>
      </c>
      <c r="BY89" s="273">
        <f>[1]FINAL!BZ97</f>
        <v>4.9563572468771246E-5</v>
      </c>
      <c r="BZ89" s="273">
        <f>[1]FINAL!CA97</f>
        <v>5.0949811780103373E-4</v>
      </c>
      <c r="CA89" s="273">
        <f>[1]FINAL!CB97</f>
        <v>7.0331632017692843E-4</v>
      </c>
      <c r="CB89" s="273">
        <f>[1]FINAL!CC97</f>
        <v>1.4267908694110974E-4</v>
      </c>
      <c r="CC89" s="273">
        <f>[1]FINAL!CD97</f>
        <v>1.218435199799292E-3</v>
      </c>
      <c r="CD89" s="273">
        <f>[1]FINAL!CE97</f>
        <v>5.7664340368056104E-4</v>
      </c>
      <c r="CE89" s="273">
        <f>[1]FINAL!CF97</f>
        <v>8.6544001286246335E-4</v>
      </c>
      <c r="CF89" s="273">
        <f>[1]FINAL!CG97</f>
        <v>6.466287880895422E-4</v>
      </c>
      <c r="CG89" s="273">
        <f>[1]FINAL!CH97</f>
        <v>2.0184615320987618E-3</v>
      </c>
      <c r="CH89" s="273">
        <f>[1]FINAL!CI97</f>
        <v>1.5387765036379839E-3</v>
      </c>
      <c r="CI89" s="273">
        <f>[1]FINAL!CJ97</f>
        <v>6.0462204069538898E-4</v>
      </c>
      <c r="CJ89" s="273">
        <f>[1]FINAL!CK97</f>
        <v>1.541082834913887E-3</v>
      </c>
      <c r="CK89" s="273">
        <f>[1]FINAL!CL97</f>
        <v>2.2096139105092649E-4</v>
      </c>
      <c r="CL89" s="273">
        <f>[1]FINAL!CM97</f>
        <v>2.0502489592082652E-6</v>
      </c>
      <c r="CM89" s="273">
        <f>[1]FINAL!CN97</f>
        <v>0</v>
      </c>
      <c r="CN89" s="273">
        <f>[1]FINAL!CO97</f>
        <v>7.2953252321268078E-5</v>
      </c>
      <c r="CO89" s="273">
        <f>[1]FINAL!CP97</f>
        <v>4.6060231864249093E-4</v>
      </c>
      <c r="CP89" s="273">
        <f>[1]FINAL!CQ97</f>
        <v>8.7947491151214223E-4</v>
      </c>
      <c r="CQ89" s="273">
        <f>[1]FINAL!CR97</f>
        <v>7.041965148656364E-3</v>
      </c>
      <c r="CR89" s="273">
        <f>[1]FINAL!CS97</f>
        <v>9.8214773744128626E-4</v>
      </c>
      <c r="CS89" s="273">
        <f>[1]FINAL!CT97</f>
        <v>2.6990840796853703E-3</v>
      </c>
      <c r="CT89" s="273">
        <f>[1]FINAL!CU97</f>
        <v>1.2471997409223533E-3</v>
      </c>
      <c r="CU89" s="273">
        <f>[1]FINAL!CV97</f>
        <v>4.6452469165253094E-4</v>
      </c>
      <c r="CV89" s="273">
        <f>[1]FINAL!CW97</f>
        <v>8.3837467968859305E-5</v>
      </c>
      <c r="CW89" s="273">
        <f>[1]FINAL!CX97</f>
        <v>9.7802022240126192E-4</v>
      </c>
      <c r="CX89" s="273">
        <f>[1]FINAL!CY97</f>
        <v>0</v>
      </c>
      <c r="CY89" s="273">
        <f>[1]FINAL!CZ97</f>
        <v>0</v>
      </c>
      <c r="CZ89" s="273">
        <f>[1]FINAL!DA97</f>
        <v>2.5721357535796164E-4</v>
      </c>
      <c r="DA89" s="273">
        <f>[1]FINAL!DB97</f>
        <v>0</v>
      </c>
      <c r="DB89" s="273">
        <f>[1]FINAL!DC97</f>
        <v>0</v>
      </c>
      <c r="DC89" s="88"/>
    </row>
    <row r="90" spans="1:107" x14ac:dyDescent="0.35">
      <c r="A90" s="27" t="s">
        <v>871</v>
      </c>
      <c r="B90" s="15" t="s">
        <v>173</v>
      </c>
      <c r="C90" s="273">
        <f>[1]FINAL!D98</f>
        <v>0</v>
      </c>
      <c r="D90" s="273">
        <f>[1]FINAL!E98</f>
        <v>0</v>
      </c>
      <c r="E90" s="273">
        <f>[1]FINAL!F98</f>
        <v>0</v>
      </c>
      <c r="F90" s="273">
        <f>[1]FINAL!G98</f>
        <v>0</v>
      </c>
      <c r="G90" s="273">
        <f>[1]FINAL!H98</f>
        <v>0</v>
      </c>
      <c r="H90" s="273">
        <f>[1]FINAL!I98</f>
        <v>0</v>
      </c>
      <c r="I90" s="273">
        <f>[1]FINAL!J98</f>
        <v>0</v>
      </c>
      <c r="J90" s="273">
        <f>[1]FINAL!K98</f>
        <v>0</v>
      </c>
      <c r="K90" s="273">
        <f>[1]FINAL!L98</f>
        <v>0</v>
      </c>
      <c r="L90" s="273">
        <f>[1]FINAL!M98</f>
        <v>0</v>
      </c>
      <c r="M90" s="273">
        <f>[1]FINAL!N98</f>
        <v>0</v>
      </c>
      <c r="N90" s="273">
        <f>[1]FINAL!O98</f>
        <v>0</v>
      </c>
      <c r="O90" s="273">
        <f>[1]FINAL!P98</f>
        <v>0</v>
      </c>
      <c r="P90" s="273">
        <f>[1]FINAL!Q98</f>
        <v>0</v>
      </c>
      <c r="Q90" s="273">
        <f>[1]FINAL!R98</f>
        <v>0</v>
      </c>
      <c r="R90" s="273">
        <f>[1]FINAL!S98</f>
        <v>0</v>
      </c>
      <c r="S90" s="273">
        <f>[1]FINAL!T98</f>
        <v>0</v>
      </c>
      <c r="T90" s="273">
        <f>[1]FINAL!U98</f>
        <v>0</v>
      </c>
      <c r="U90" s="273">
        <f>[1]FINAL!V98</f>
        <v>0</v>
      </c>
      <c r="V90" s="273">
        <f>[1]FINAL!W98</f>
        <v>0</v>
      </c>
      <c r="W90" s="273">
        <f>[1]FINAL!X98</f>
        <v>0</v>
      </c>
      <c r="X90" s="273">
        <f>[1]FINAL!Y98</f>
        <v>0</v>
      </c>
      <c r="Y90" s="273">
        <f>[1]FINAL!Z98</f>
        <v>0</v>
      </c>
      <c r="Z90" s="273">
        <f>[1]FINAL!AA98</f>
        <v>0</v>
      </c>
      <c r="AA90" s="273">
        <f>[1]FINAL!AB98</f>
        <v>0</v>
      </c>
      <c r="AB90" s="273">
        <f>[1]FINAL!AC98</f>
        <v>0</v>
      </c>
      <c r="AC90" s="273">
        <f>[1]FINAL!AD98</f>
        <v>0</v>
      </c>
      <c r="AD90" s="273">
        <f>[1]FINAL!AE98</f>
        <v>0</v>
      </c>
      <c r="AE90" s="273">
        <f>[1]FINAL!AF98</f>
        <v>0</v>
      </c>
      <c r="AF90" s="273">
        <f>[1]FINAL!AG98</f>
        <v>0</v>
      </c>
      <c r="AG90" s="273">
        <f>[1]FINAL!AH98</f>
        <v>0</v>
      </c>
      <c r="AH90" s="273">
        <f>[1]FINAL!AI98</f>
        <v>0</v>
      </c>
      <c r="AI90" s="273">
        <f>[1]FINAL!AJ98</f>
        <v>0</v>
      </c>
      <c r="AJ90" s="273">
        <f>[1]FINAL!AK98</f>
        <v>0</v>
      </c>
      <c r="AK90" s="273">
        <f>[1]FINAL!AL98</f>
        <v>0</v>
      </c>
      <c r="AL90" s="273">
        <f>[1]FINAL!AM98</f>
        <v>0</v>
      </c>
      <c r="AM90" s="273">
        <f>[1]FINAL!AN98</f>
        <v>0</v>
      </c>
      <c r="AN90" s="273">
        <f>[1]FINAL!AO98</f>
        <v>0</v>
      </c>
      <c r="AO90" s="273">
        <f>[1]FINAL!AP98</f>
        <v>3.5166465149730729E-3</v>
      </c>
      <c r="AP90" s="273">
        <f>[1]FINAL!AQ98</f>
        <v>2.9097052274268285E-3</v>
      </c>
      <c r="AQ90" s="273">
        <f>[1]FINAL!AR98</f>
        <v>1.7939274868454319E-3</v>
      </c>
      <c r="AR90" s="273">
        <f>[1]FINAL!AS98</f>
        <v>1.7939274868454319E-3</v>
      </c>
      <c r="AS90" s="273">
        <f>[1]FINAL!AT98</f>
        <v>3.951610990432109E-5</v>
      </c>
      <c r="AT90" s="273">
        <f>[1]FINAL!AU98</f>
        <v>1.2856365164392581E-3</v>
      </c>
      <c r="AU90" s="273">
        <f>[1]FINAL!AV98</f>
        <v>0</v>
      </c>
      <c r="AV90" s="273">
        <f>[1]FINAL!AW98</f>
        <v>1.2441747275421416E-3</v>
      </c>
      <c r="AW90" s="273">
        <f>[1]FINAL!AX98</f>
        <v>3.9245904861916621E-4</v>
      </c>
      <c r="AX90" s="273">
        <f>[1]FINAL!AY98</f>
        <v>0</v>
      </c>
      <c r="AY90" s="273">
        <f>[1]FINAL!AZ98</f>
        <v>7.239787109088399E-3</v>
      </c>
      <c r="AZ90" s="273">
        <f>[1]FINAL!BA98</f>
        <v>1.1000550957085298E-3</v>
      </c>
      <c r="BA90" s="273">
        <f>[1]FINAL!BB98</f>
        <v>2.7708478618517705E-4</v>
      </c>
      <c r="BB90" s="273">
        <f>[1]FINAL!BC98</f>
        <v>0</v>
      </c>
      <c r="BC90" s="273">
        <f>[1]FINAL!BD98</f>
        <v>4.5224761437666393E-3</v>
      </c>
      <c r="BD90" s="273">
        <f>[1]FINAL!BE98</f>
        <v>1.8722560451016105E-3</v>
      </c>
      <c r="BE90" s="273">
        <f>[1]FINAL!BF98</f>
        <v>2.6855912353878635E-3</v>
      </c>
      <c r="BF90" s="273">
        <f>[1]FINAL!BG98</f>
        <v>1.674105787203749E-3</v>
      </c>
      <c r="BG90" s="273">
        <f>[1]FINAL!BH98</f>
        <v>1.6392494668154581E-2</v>
      </c>
      <c r="BH90" s="273">
        <f>[1]FINAL!BI98</f>
        <v>5.096363135038689E-3</v>
      </c>
      <c r="BI90" s="273">
        <f>[1]FINAL!BJ98</f>
        <v>2.7402914308348415E-3</v>
      </c>
      <c r="BJ90" s="273">
        <f>[1]FINAL!BK98</f>
        <v>3.4660181210707602E-3</v>
      </c>
      <c r="BK90" s="273">
        <f>[1]FINAL!BL98</f>
        <v>1.2326026999830123E-3</v>
      </c>
      <c r="BL90" s="273">
        <f>[1]FINAL!BM98</f>
        <v>4.8553235425213732E-3</v>
      </c>
      <c r="BM90" s="273">
        <f>[1]FINAL!BN98</f>
        <v>7.1778474956406546E-3</v>
      </c>
      <c r="BN90" s="273">
        <f>[1]FINAL!BO98</f>
        <v>1.3960036505908043E-2</v>
      </c>
      <c r="BO90" s="273">
        <f>[1]FINAL!BP98</f>
        <v>5.1000317375854021E-3</v>
      </c>
      <c r="BP90" s="273">
        <f>[1]FINAL!BQ98</f>
        <v>6.9741416541583298E-5</v>
      </c>
      <c r="BQ90" s="273">
        <f>[1]FINAL!BR98</f>
        <v>2.9215043195098687E-2</v>
      </c>
      <c r="BR90" s="273">
        <f>[1]FINAL!BS98</f>
        <v>7.2427558376226935E-4</v>
      </c>
      <c r="BS90" s="273">
        <f>[1]FINAL!BT98</f>
        <v>7.0940118319590467E-3</v>
      </c>
      <c r="BT90" s="273">
        <f>[1]FINAL!BU98</f>
        <v>3.2516750502110691E-3</v>
      </c>
      <c r="BU90" s="273">
        <f>[1]FINAL!BV98</f>
        <v>5.9988534307000461E-3</v>
      </c>
      <c r="BV90" s="273">
        <f>[1]FINAL!BW98</f>
        <v>5.8497972397492538E-3</v>
      </c>
      <c r="BW90" s="273">
        <f>[1]FINAL!BX98</f>
        <v>0</v>
      </c>
      <c r="BX90" s="273">
        <f>[1]FINAL!BY98</f>
        <v>1.4455823494023668E-3</v>
      </c>
      <c r="BY90" s="273">
        <f>[1]FINAL!BZ98</f>
        <v>1.2173015418069226E-2</v>
      </c>
      <c r="BZ90" s="273">
        <f>[1]FINAL!CA98</f>
        <v>2.0223714661342193E-2</v>
      </c>
      <c r="CA90" s="273">
        <f>[1]FINAL!CB98</f>
        <v>6.3883454276180314E-3</v>
      </c>
      <c r="CB90" s="273">
        <f>[1]FINAL!CC98</f>
        <v>8.5585883194736548E-3</v>
      </c>
      <c r="CC90" s="273">
        <f>[1]FINAL!CD98</f>
        <v>3.7588569649751456E-2</v>
      </c>
      <c r="CD90" s="273">
        <f>[1]FINAL!CE98</f>
        <v>3.9322973132889689E-2</v>
      </c>
      <c r="CE90" s="273">
        <f>[1]FINAL!CF98</f>
        <v>0.15569142440419162</v>
      </c>
      <c r="CF90" s="273">
        <f>[1]FINAL!CG98</f>
        <v>4.4726369189741254E-3</v>
      </c>
      <c r="CG90" s="273">
        <f>[1]FINAL!CH98</f>
        <v>4.4734733797501092E-2</v>
      </c>
      <c r="CH90" s="273">
        <f>[1]FINAL!CI98</f>
        <v>2.2687453966837652E-3</v>
      </c>
      <c r="CI90" s="273">
        <f>[1]FINAL!CJ98</f>
        <v>1.2760066058739359E-2</v>
      </c>
      <c r="CJ90" s="273">
        <f>[1]FINAL!CK98</f>
        <v>1.195597686999926E-2</v>
      </c>
      <c r="CK90" s="273">
        <f>[1]FINAL!CL98</f>
        <v>6.3449703774295504E-3</v>
      </c>
      <c r="CL90" s="273">
        <f>[1]FINAL!CM98</f>
        <v>1.008123625113789E-4</v>
      </c>
      <c r="CM90" s="273">
        <f>[1]FINAL!CN98</f>
        <v>0</v>
      </c>
      <c r="CN90" s="273">
        <f>[1]FINAL!CO98</f>
        <v>4.6745674073441247E-3</v>
      </c>
      <c r="CO90" s="273">
        <f>[1]FINAL!CP98</f>
        <v>8.5978295802838379E-3</v>
      </c>
      <c r="CP90" s="273">
        <f>[1]FINAL!CQ98</f>
        <v>1.9189282803839473E-2</v>
      </c>
      <c r="CQ90" s="273">
        <f>[1]FINAL!CR98</f>
        <v>3.595358426252132E-3</v>
      </c>
      <c r="CR90" s="273">
        <f>[1]FINAL!CS98</f>
        <v>2.3753534543146469E-2</v>
      </c>
      <c r="CS90" s="273">
        <f>[1]FINAL!CT98</f>
        <v>3.6860952729474762E-3</v>
      </c>
      <c r="CT90" s="273">
        <f>[1]FINAL!CU98</f>
        <v>6.9808712615682347E-2</v>
      </c>
      <c r="CU90" s="273">
        <f>[1]FINAL!CV98</f>
        <v>4.3258520340597434E-2</v>
      </c>
      <c r="CV90" s="273">
        <f>[1]FINAL!CW98</f>
        <v>2.9198269768336019E-2</v>
      </c>
      <c r="CW90" s="273">
        <f>[1]FINAL!CX98</f>
        <v>2.6021296568881167E-2</v>
      </c>
      <c r="CX90" s="273">
        <f>[1]FINAL!CY98</f>
        <v>1.0927562474403118E-2</v>
      </c>
      <c r="CY90" s="273">
        <f>[1]FINAL!CZ98</f>
        <v>2.5780671135021947E-4</v>
      </c>
      <c r="CZ90" s="273">
        <f>[1]FINAL!DA98</f>
        <v>1.0933409558679481E-2</v>
      </c>
      <c r="DA90" s="273">
        <f>[1]FINAL!DB98</f>
        <v>2.3380334223513282E-3</v>
      </c>
      <c r="DB90" s="273">
        <f>[1]FINAL!DC98</f>
        <v>0</v>
      </c>
      <c r="DC90" s="88"/>
    </row>
    <row r="91" spans="1:107" x14ac:dyDescent="0.35">
      <c r="A91" s="27" t="s">
        <v>872</v>
      </c>
      <c r="B91" s="15" t="s">
        <v>558</v>
      </c>
      <c r="C91" s="273">
        <f>[1]FINAL!D99</f>
        <v>0</v>
      </c>
      <c r="D91" s="273">
        <f>[1]FINAL!E99</f>
        <v>0</v>
      </c>
      <c r="E91" s="273">
        <f>[1]FINAL!F99</f>
        <v>0</v>
      </c>
      <c r="F91" s="273">
        <f>[1]FINAL!G99</f>
        <v>0</v>
      </c>
      <c r="G91" s="273">
        <f>[1]FINAL!H99</f>
        <v>0</v>
      </c>
      <c r="H91" s="273">
        <f>[1]FINAL!I99</f>
        <v>0</v>
      </c>
      <c r="I91" s="273">
        <f>[1]FINAL!J99</f>
        <v>0</v>
      </c>
      <c r="J91" s="273">
        <f>[1]FINAL!K99</f>
        <v>0</v>
      </c>
      <c r="K91" s="273">
        <f>[1]FINAL!L99</f>
        <v>0</v>
      </c>
      <c r="L91" s="273">
        <f>[1]FINAL!M99</f>
        <v>0</v>
      </c>
      <c r="M91" s="273">
        <f>[1]FINAL!N99</f>
        <v>0</v>
      </c>
      <c r="N91" s="273">
        <f>[1]FINAL!O99</f>
        <v>0</v>
      </c>
      <c r="O91" s="273">
        <f>[1]FINAL!P99</f>
        <v>0</v>
      </c>
      <c r="P91" s="273">
        <f>[1]FINAL!Q99</f>
        <v>0</v>
      </c>
      <c r="Q91" s="273">
        <f>[1]FINAL!R99</f>
        <v>0</v>
      </c>
      <c r="R91" s="273">
        <f>[1]FINAL!S99</f>
        <v>0</v>
      </c>
      <c r="S91" s="273">
        <f>[1]FINAL!T99</f>
        <v>0</v>
      </c>
      <c r="T91" s="273">
        <f>[1]FINAL!U99</f>
        <v>0</v>
      </c>
      <c r="U91" s="273">
        <f>[1]FINAL!V99</f>
        <v>0</v>
      </c>
      <c r="V91" s="273">
        <f>[1]FINAL!W99</f>
        <v>0</v>
      </c>
      <c r="W91" s="273">
        <f>[1]FINAL!X99</f>
        <v>0</v>
      </c>
      <c r="X91" s="273">
        <f>[1]FINAL!Y99</f>
        <v>0</v>
      </c>
      <c r="Y91" s="273">
        <f>[1]FINAL!Z99</f>
        <v>0</v>
      </c>
      <c r="Z91" s="273">
        <f>[1]FINAL!AA99</f>
        <v>0</v>
      </c>
      <c r="AA91" s="273">
        <f>[1]FINAL!AB99</f>
        <v>0</v>
      </c>
      <c r="AB91" s="273">
        <f>[1]FINAL!AC99</f>
        <v>0</v>
      </c>
      <c r="AC91" s="273">
        <f>[1]FINAL!AD99</f>
        <v>0</v>
      </c>
      <c r="AD91" s="273">
        <f>[1]FINAL!AE99</f>
        <v>0</v>
      </c>
      <c r="AE91" s="273">
        <f>[1]FINAL!AF99</f>
        <v>0</v>
      </c>
      <c r="AF91" s="273">
        <f>[1]FINAL!AG99</f>
        <v>0</v>
      </c>
      <c r="AG91" s="273">
        <f>[1]FINAL!AH99</f>
        <v>0</v>
      </c>
      <c r="AH91" s="273">
        <f>[1]FINAL!AI99</f>
        <v>0</v>
      </c>
      <c r="AI91" s="273">
        <f>[1]FINAL!AJ99</f>
        <v>0</v>
      </c>
      <c r="AJ91" s="273">
        <f>[1]FINAL!AK99</f>
        <v>0</v>
      </c>
      <c r="AK91" s="273">
        <f>[1]FINAL!AL99</f>
        <v>0</v>
      </c>
      <c r="AL91" s="273">
        <f>[1]FINAL!AM99</f>
        <v>0</v>
      </c>
      <c r="AM91" s="273">
        <f>[1]FINAL!AN99</f>
        <v>0</v>
      </c>
      <c r="AN91" s="273">
        <f>[1]FINAL!AO99</f>
        <v>0</v>
      </c>
      <c r="AO91" s="273">
        <f>[1]FINAL!AP99</f>
        <v>0</v>
      </c>
      <c r="AP91" s="273">
        <f>[1]FINAL!AQ99</f>
        <v>0</v>
      </c>
      <c r="AQ91" s="273">
        <f>[1]FINAL!AR99</f>
        <v>0</v>
      </c>
      <c r="AR91" s="273">
        <f>[1]FINAL!AS99</f>
        <v>0</v>
      </c>
      <c r="AS91" s="273">
        <f>[1]FINAL!AT99</f>
        <v>0</v>
      </c>
      <c r="AT91" s="273">
        <f>[1]FINAL!AU99</f>
        <v>0</v>
      </c>
      <c r="AU91" s="273">
        <f>[1]FINAL!AV99</f>
        <v>0</v>
      </c>
      <c r="AV91" s="273">
        <f>[1]FINAL!AW99</f>
        <v>0</v>
      </c>
      <c r="AW91" s="273">
        <f>[1]FINAL!AX99</f>
        <v>0</v>
      </c>
      <c r="AX91" s="273">
        <f>[1]FINAL!AY99</f>
        <v>0</v>
      </c>
      <c r="AY91" s="273">
        <f>[1]FINAL!AZ99</f>
        <v>0</v>
      </c>
      <c r="AZ91" s="273">
        <f>[1]FINAL!BA99</f>
        <v>0</v>
      </c>
      <c r="BA91" s="273">
        <f>[1]FINAL!BB99</f>
        <v>0</v>
      </c>
      <c r="BB91" s="273">
        <f>[1]FINAL!BC99</f>
        <v>0</v>
      </c>
      <c r="BC91" s="273">
        <f>[1]FINAL!BD99</f>
        <v>0</v>
      </c>
      <c r="BD91" s="273">
        <f>[1]FINAL!BE99</f>
        <v>0</v>
      </c>
      <c r="BE91" s="273">
        <f>[1]FINAL!BF99</f>
        <v>0</v>
      </c>
      <c r="BF91" s="273">
        <f>[1]FINAL!BG99</f>
        <v>0</v>
      </c>
      <c r="BG91" s="273">
        <f>[1]FINAL!BH99</f>
        <v>0</v>
      </c>
      <c r="BH91" s="273">
        <f>[1]FINAL!BI99</f>
        <v>0</v>
      </c>
      <c r="BI91" s="273">
        <f>[1]FINAL!BJ99</f>
        <v>0</v>
      </c>
      <c r="BJ91" s="273">
        <f>[1]FINAL!BK99</f>
        <v>0</v>
      </c>
      <c r="BK91" s="273">
        <f>[1]FINAL!BL99</f>
        <v>0</v>
      </c>
      <c r="BL91" s="273">
        <f>[1]FINAL!BM99</f>
        <v>0</v>
      </c>
      <c r="BM91" s="273">
        <f>[1]FINAL!BN99</f>
        <v>0</v>
      </c>
      <c r="BN91" s="273">
        <f>[1]FINAL!BO99</f>
        <v>0</v>
      </c>
      <c r="BO91" s="273">
        <f>[1]FINAL!BP99</f>
        <v>0</v>
      </c>
      <c r="BP91" s="273">
        <f>[1]FINAL!BQ99</f>
        <v>0</v>
      </c>
      <c r="BQ91" s="273">
        <f>[1]FINAL!BR99</f>
        <v>0</v>
      </c>
      <c r="BR91" s="273">
        <f>[1]FINAL!BS99</f>
        <v>0</v>
      </c>
      <c r="BS91" s="273">
        <f>[1]FINAL!BT99</f>
        <v>0</v>
      </c>
      <c r="BT91" s="273">
        <f>[1]FINAL!BU99</f>
        <v>0</v>
      </c>
      <c r="BU91" s="273">
        <f>[1]FINAL!BV99</f>
        <v>0</v>
      </c>
      <c r="BV91" s="273">
        <f>[1]FINAL!BW99</f>
        <v>0</v>
      </c>
      <c r="BW91" s="273">
        <f>[1]FINAL!BX99</f>
        <v>0</v>
      </c>
      <c r="BX91" s="273">
        <f>[1]FINAL!BY99</f>
        <v>0</v>
      </c>
      <c r="BY91" s="273">
        <f>[1]FINAL!BZ99</f>
        <v>0</v>
      </c>
      <c r="BZ91" s="273">
        <f>[1]FINAL!CA99</f>
        <v>0</v>
      </c>
      <c r="CA91" s="273">
        <f>[1]FINAL!CB99</f>
        <v>0</v>
      </c>
      <c r="CB91" s="273">
        <f>[1]FINAL!CC99</f>
        <v>0</v>
      </c>
      <c r="CC91" s="273">
        <f>[1]FINAL!CD99</f>
        <v>0</v>
      </c>
      <c r="CD91" s="273">
        <f>[1]FINAL!CE99</f>
        <v>0</v>
      </c>
      <c r="CE91" s="273">
        <f>[1]FINAL!CF99</f>
        <v>0</v>
      </c>
      <c r="CF91" s="273">
        <f>[1]FINAL!CG99</f>
        <v>0</v>
      </c>
      <c r="CG91" s="273">
        <f>[1]FINAL!CH99</f>
        <v>0</v>
      </c>
      <c r="CH91" s="273">
        <f>[1]FINAL!CI99</f>
        <v>0</v>
      </c>
      <c r="CI91" s="273">
        <f>[1]FINAL!CJ99</f>
        <v>0</v>
      </c>
      <c r="CJ91" s="273">
        <f>[1]FINAL!CK99</f>
        <v>0</v>
      </c>
      <c r="CK91" s="273">
        <f>[1]FINAL!CL99</f>
        <v>0</v>
      </c>
      <c r="CL91" s="273">
        <f>[1]FINAL!CM99</f>
        <v>0</v>
      </c>
      <c r="CM91" s="273">
        <f>[1]FINAL!CN99</f>
        <v>0</v>
      </c>
      <c r="CN91" s="273">
        <f>[1]FINAL!CO99</f>
        <v>0</v>
      </c>
      <c r="CO91" s="273">
        <f>[1]FINAL!CP99</f>
        <v>0</v>
      </c>
      <c r="CP91" s="273">
        <f>[1]FINAL!CQ99</f>
        <v>0</v>
      </c>
      <c r="CQ91" s="273">
        <f>[1]FINAL!CR99</f>
        <v>0</v>
      </c>
      <c r="CR91" s="273">
        <f>[1]FINAL!CS99</f>
        <v>0</v>
      </c>
      <c r="CS91" s="273">
        <f>[1]FINAL!CT99</f>
        <v>0</v>
      </c>
      <c r="CT91" s="273">
        <f>[1]FINAL!CU99</f>
        <v>5.0914013819012638E-3</v>
      </c>
      <c r="CU91" s="273">
        <f>[1]FINAL!CV99</f>
        <v>4.9479378360902521E-2</v>
      </c>
      <c r="CV91" s="273">
        <f>[1]FINAL!CW99</f>
        <v>1.3450117850273165E-3</v>
      </c>
      <c r="CW91" s="273">
        <f>[1]FINAL!CX99</f>
        <v>0</v>
      </c>
      <c r="CX91" s="273">
        <f>[1]FINAL!CY99</f>
        <v>0</v>
      </c>
      <c r="CY91" s="273">
        <f>[1]FINAL!CZ99</f>
        <v>0</v>
      </c>
      <c r="CZ91" s="273">
        <f>[1]FINAL!DA99</f>
        <v>0</v>
      </c>
      <c r="DA91" s="273">
        <f>[1]FINAL!DB99</f>
        <v>0</v>
      </c>
      <c r="DB91" s="273">
        <f>[1]FINAL!DC99</f>
        <v>0</v>
      </c>
      <c r="DC91" s="88"/>
    </row>
    <row r="92" spans="1:107" x14ac:dyDescent="0.35">
      <c r="A92" s="27" t="s">
        <v>873</v>
      </c>
      <c r="B92" s="15" t="s">
        <v>177</v>
      </c>
      <c r="C92" s="273">
        <f>[1]FINAL!D100</f>
        <v>0</v>
      </c>
      <c r="D92" s="273">
        <f>[1]FINAL!E100</f>
        <v>0</v>
      </c>
      <c r="E92" s="273">
        <f>[1]FINAL!F100</f>
        <v>0</v>
      </c>
      <c r="F92" s="273">
        <f>[1]FINAL!G100</f>
        <v>0</v>
      </c>
      <c r="G92" s="273">
        <f>[1]FINAL!H100</f>
        <v>0</v>
      </c>
      <c r="H92" s="273">
        <f>[1]FINAL!I100</f>
        <v>0</v>
      </c>
      <c r="I92" s="273">
        <f>[1]FINAL!J100</f>
        <v>0</v>
      </c>
      <c r="J92" s="273">
        <f>[1]FINAL!K100</f>
        <v>0</v>
      </c>
      <c r="K92" s="273">
        <f>[1]FINAL!L100</f>
        <v>0</v>
      </c>
      <c r="L92" s="273">
        <f>[1]FINAL!M100</f>
        <v>0</v>
      </c>
      <c r="M92" s="273">
        <f>[1]FINAL!N100</f>
        <v>0</v>
      </c>
      <c r="N92" s="273">
        <f>[1]FINAL!O100</f>
        <v>0</v>
      </c>
      <c r="O92" s="273">
        <f>[1]FINAL!P100</f>
        <v>0</v>
      </c>
      <c r="P92" s="273">
        <f>[1]FINAL!Q100</f>
        <v>0</v>
      </c>
      <c r="Q92" s="273">
        <f>[1]FINAL!R100</f>
        <v>0</v>
      </c>
      <c r="R92" s="273">
        <f>[1]FINAL!S100</f>
        <v>0</v>
      </c>
      <c r="S92" s="273">
        <f>[1]FINAL!T100</f>
        <v>0</v>
      </c>
      <c r="T92" s="273">
        <f>[1]FINAL!U100</f>
        <v>0</v>
      </c>
      <c r="U92" s="273">
        <f>[1]FINAL!V100</f>
        <v>0</v>
      </c>
      <c r="V92" s="273">
        <f>[1]FINAL!W100</f>
        <v>5.4409420673594191E-3</v>
      </c>
      <c r="W92" s="273">
        <f>[1]FINAL!X100</f>
        <v>9.1917351869594385E-4</v>
      </c>
      <c r="X92" s="273">
        <f>[1]FINAL!Y100</f>
        <v>2.0176008204905727E-3</v>
      </c>
      <c r="Y92" s="273">
        <f>[1]FINAL!Z100</f>
        <v>2.0176008204905722E-3</v>
      </c>
      <c r="Z92" s="273">
        <f>[1]FINAL!AA100</f>
        <v>2.0176008204905722E-3</v>
      </c>
      <c r="AA92" s="273">
        <f>[1]FINAL!AB100</f>
        <v>2.0176008204905727E-3</v>
      </c>
      <c r="AB92" s="273">
        <f>[1]FINAL!AC100</f>
        <v>3.097635467554998E-7</v>
      </c>
      <c r="AC92" s="273">
        <f>[1]FINAL!AD100</f>
        <v>3.097635467554997E-7</v>
      </c>
      <c r="AD92" s="273">
        <f>[1]FINAL!AE100</f>
        <v>3.0976354675549975E-7</v>
      </c>
      <c r="AE92" s="273">
        <f>[1]FINAL!AF100</f>
        <v>3.097635467554997E-7</v>
      </c>
      <c r="AF92" s="273">
        <f>[1]FINAL!AG100</f>
        <v>8.8441201533325322E-4</v>
      </c>
      <c r="AG92" s="273">
        <f>[1]FINAL!AH100</f>
        <v>8.8441201533325333E-4</v>
      </c>
      <c r="AH92" s="273">
        <f>[1]FINAL!AI100</f>
        <v>8.8441201533325344E-4</v>
      </c>
      <c r="AI92" s="273">
        <f>[1]FINAL!AJ100</f>
        <v>8.8441201533325333E-4</v>
      </c>
      <c r="AJ92" s="273">
        <f>[1]FINAL!AK100</f>
        <v>3.2329764524487864E-4</v>
      </c>
      <c r="AK92" s="273">
        <f>[1]FINAL!AL100</f>
        <v>3.2329764524487875E-4</v>
      </c>
      <c r="AL92" s="273">
        <f>[1]FINAL!AM100</f>
        <v>3.2329764524487869E-4</v>
      </c>
      <c r="AM92" s="273">
        <f>[1]FINAL!AN100</f>
        <v>1.5071895814657529E-3</v>
      </c>
      <c r="AN92" s="273">
        <f>[1]FINAL!AO100</f>
        <v>0</v>
      </c>
      <c r="AO92" s="273">
        <f>[1]FINAL!AP100</f>
        <v>3.2857933017644349E-4</v>
      </c>
      <c r="AP92" s="273">
        <f>[1]FINAL!AQ100</f>
        <v>5.6992768426493466E-4</v>
      </c>
      <c r="AQ92" s="273">
        <f>[1]FINAL!AR100</f>
        <v>1.1546761296607185E-3</v>
      </c>
      <c r="AR92" s="273">
        <f>[1]FINAL!AS100</f>
        <v>1.1546761296607185E-3</v>
      </c>
      <c r="AS92" s="273">
        <f>[1]FINAL!AT100</f>
        <v>7.3487403574245028E-4</v>
      </c>
      <c r="AT92" s="273">
        <f>[1]FINAL!AU100</f>
        <v>6.5518340854772255E-5</v>
      </c>
      <c r="AU92" s="273">
        <f>[1]FINAL!AV100</f>
        <v>1.0120307473656732E-4</v>
      </c>
      <c r="AV92" s="273">
        <f>[1]FINAL!AW100</f>
        <v>1.520565795050039E-4</v>
      </c>
      <c r="AW92" s="273">
        <f>[1]FINAL!AX100</f>
        <v>2.7382274316858669E-3</v>
      </c>
      <c r="AX92" s="273">
        <f>[1]FINAL!AY100</f>
        <v>0</v>
      </c>
      <c r="AY92" s="273">
        <f>[1]FINAL!AZ100</f>
        <v>7.4834907485248861E-4</v>
      </c>
      <c r="AZ92" s="273">
        <f>[1]FINAL!BA100</f>
        <v>9.1802163840944942E-4</v>
      </c>
      <c r="BA92" s="273">
        <f>[1]FINAL!BB100</f>
        <v>7.6437605901715888E-4</v>
      </c>
      <c r="BB92" s="273">
        <f>[1]FINAL!BC100</f>
        <v>6.3493911784215774E-4</v>
      </c>
      <c r="BC92" s="273">
        <f>[1]FINAL!BD100</f>
        <v>1.1667605025132831E-3</v>
      </c>
      <c r="BD92" s="273">
        <f>[1]FINAL!BE100</f>
        <v>6.2491962632468573E-4</v>
      </c>
      <c r="BE92" s="273">
        <f>[1]FINAL!BF100</f>
        <v>1.8827701787745919E-3</v>
      </c>
      <c r="BF92" s="273">
        <f>[1]FINAL!BG100</f>
        <v>1.8284224596042216E-3</v>
      </c>
      <c r="BG92" s="273">
        <f>[1]FINAL!BH100</f>
        <v>1.2003434037443257E-3</v>
      </c>
      <c r="BH92" s="273">
        <f>[1]FINAL!BI100</f>
        <v>1.4487168767005909E-3</v>
      </c>
      <c r="BI92" s="273">
        <f>[1]FINAL!BJ100</f>
        <v>2.8781942137690372E-4</v>
      </c>
      <c r="BJ92" s="273">
        <f>[1]FINAL!BK100</f>
        <v>1.1513437144317184E-3</v>
      </c>
      <c r="BK92" s="273">
        <f>[1]FINAL!BL100</f>
        <v>3.2438767287814679E-4</v>
      </c>
      <c r="BL92" s="273">
        <f>[1]FINAL!BM100</f>
        <v>1.6773112395253211E-3</v>
      </c>
      <c r="BM92" s="273">
        <f>[1]FINAL!BN100</f>
        <v>3.0435596987967296E-4</v>
      </c>
      <c r="BN92" s="273">
        <f>[1]FINAL!BO100</f>
        <v>1.6735803097124907E-3</v>
      </c>
      <c r="BO92" s="273">
        <f>[1]FINAL!BP100</f>
        <v>8.682435788132721E-3</v>
      </c>
      <c r="BP92" s="273">
        <f>[1]FINAL!BQ100</f>
        <v>1.0243418541634744E-4</v>
      </c>
      <c r="BQ92" s="273">
        <f>[1]FINAL!BR100</f>
        <v>1.9044798401582916E-3</v>
      </c>
      <c r="BR92" s="273">
        <f>[1]FINAL!BS100</f>
        <v>3.9105231826556648E-3</v>
      </c>
      <c r="BS92" s="273">
        <f>[1]FINAL!BT100</f>
        <v>1.109834424244289E-4</v>
      </c>
      <c r="BT92" s="273">
        <f>[1]FINAL!BU100</f>
        <v>4.3475366514366138E-3</v>
      </c>
      <c r="BU92" s="273">
        <f>[1]FINAL!BV100</f>
        <v>1.2851728118545121E-2</v>
      </c>
      <c r="BV92" s="273">
        <f>[1]FINAL!BW100</f>
        <v>4.079821215956689E-4</v>
      </c>
      <c r="BW92" s="273">
        <f>[1]FINAL!BX100</f>
        <v>0</v>
      </c>
      <c r="BX92" s="273">
        <f>[1]FINAL!BY100</f>
        <v>1.2203621159228831E-3</v>
      </c>
      <c r="BY92" s="273">
        <f>[1]FINAL!BZ100</f>
        <v>3.0991841191002744E-3</v>
      </c>
      <c r="BZ92" s="273">
        <f>[1]FINAL!CA100</f>
        <v>2.1988821727059816E-3</v>
      </c>
      <c r="CA92" s="273">
        <f>[1]FINAL!CB100</f>
        <v>4.0658081375173427E-3</v>
      </c>
      <c r="CB92" s="273">
        <f>[1]FINAL!CC100</f>
        <v>5.0328029634108616E-4</v>
      </c>
      <c r="CC92" s="273">
        <f>[1]FINAL!CD100</f>
        <v>1.0315641034331499E-3</v>
      </c>
      <c r="CD92" s="273">
        <f>[1]FINAL!CE100</f>
        <v>1.7023953074221409E-3</v>
      </c>
      <c r="CE92" s="273">
        <f>[1]FINAL!CF100</f>
        <v>4.9149759289836871E-2</v>
      </c>
      <c r="CF92" s="273">
        <f>[1]FINAL!CG100</f>
        <v>2.2860849299131195E-3</v>
      </c>
      <c r="CG92" s="273">
        <f>[1]FINAL!CH100</f>
        <v>7.1017910236122507E-3</v>
      </c>
      <c r="CH92" s="273">
        <f>[1]FINAL!CI100</f>
        <v>5.986414248291573E-2</v>
      </c>
      <c r="CI92" s="273">
        <f>[1]FINAL!CJ100</f>
        <v>1.6038821786821388E-3</v>
      </c>
      <c r="CJ92" s="273">
        <f>[1]FINAL!CK100</f>
        <v>7.2148702816270255E-2</v>
      </c>
      <c r="CK92" s="273">
        <f>[1]FINAL!CL100</f>
        <v>5.2995606234826906E-4</v>
      </c>
      <c r="CL92" s="273">
        <f>[1]FINAL!CM100</f>
        <v>1.2486438638308812E-3</v>
      </c>
      <c r="CM92" s="273">
        <f>[1]FINAL!CN100</f>
        <v>0</v>
      </c>
      <c r="CN92" s="273">
        <f>[1]FINAL!CO100</f>
        <v>9.062278042743096E-4</v>
      </c>
      <c r="CO92" s="273">
        <f>[1]FINAL!CP100</f>
        <v>2.894180236863999E-3</v>
      </c>
      <c r="CP92" s="273">
        <f>[1]FINAL!CQ100</f>
        <v>2.1422186953891967E-3</v>
      </c>
      <c r="CQ92" s="273">
        <f>[1]FINAL!CR100</f>
        <v>1.6669444128390764E-3</v>
      </c>
      <c r="CR92" s="273">
        <f>[1]FINAL!CS100</f>
        <v>1.10195741544295E-3</v>
      </c>
      <c r="CS92" s="273">
        <f>[1]FINAL!CT100</f>
        <v>1.598627984018694E-3</v>
      </c>
      <c r="CT92" s="273">
        <f>[1]FINAL!CU100</f>
        <v>1.1100584023480119E-2</v>
      </c>
      <c r="CU92" s="273">
        <f>[1]FINAL!CV100</f>
        <v>1.1119449960642977E-2</v>
      </c>
      <c r="CV92" s="273">
        <f>[1]FINAL!CW100</f>
        <v>6.5996542451006654E-3</v>
      </c>
      <c r="CW92" s="273">
        <f>[1]FINAL!CX100</f>
        <v>1.7931343258519514E-2</v>
      </c>
      <c r="CX92" s="273">
        <f>[1]FINAL!CY100</f>
        <v>1.7084149688034816E-3</v>
      </c>
      <c r="CY92" s="273">
        <f>[1]FINAL!CZ100</f>
        <v>1.2877583128865079E-3</v>
      </c>
      <c r="CZ92" s="273">
        <f>[1]FINAL!DA100</f>
        <v>2.4914953944294846E-3</v>
      </c>
      <c r="DA92" s="273">
        <f>[1]FINAL!DB100</f>
        <v>0</v>
      </c>
      <c r="DB92" s="273">
        <f>[1]FINAL!DC100</f>
        <v>0</v>
      </c>
      <c r="DC92" s="88"/>
    </row>
    <row r="93" spans="1:107" x14ac:dyDescent="0.35">
      <c r="A93" s="27" t="s">
        <v>874</v>
      </c>
      <c r="B93" s="15" t="s">
        <v>562</v>
      </c>
      <c r="C93" s="273">
        <f>[1]FINAL!D101</f>
        <v>0</v>
      </c>
      <c r="D93" s="273">
        <f>[1]FINAL!E101</f>
        <v>0</v>
      </c>
      <c r="E93" s="273">
        <f>[1]FINAL!F101</f>
        <v>0</v>
      </c>
      <c r="F93" s="273">
        <f>[1]FINAL!G101</f>
        <v>0</v>
      </c>
      <c r="G93" s="273">
        <f>[1]FINAL!H101</f>
        <v>0</v>
      </c>
      <c r="H93" s="273">
        <f>[1]FINAL!I101</f>
        <v>0</v>
      </c>
      <c r="I93" s="273">
        <f>[1]FINAL!J101</f>
        <v>0</v>
      </c>
      <c r="J93" s="273">
        <f>[1]FINAL!K101</f>
        <v>0</v>
      </c>
      <c r="K93" s="273">
        <f>[1]FINAL!L101</f>
        <v>0</v>
      </c>
      <c r="L93" s="273">
        <f>[1]FINAL!M101</f>
        <v>0</v>
      </c>
      <c r="M93" s="273">
        <f>[1]FINAL!N101</f>
        <v>0</v>
      </c>
      <c r="N93" s="273">
        <f>[1]FINAL!O101</f>
        <v>0</v>
      </c>
      <c r="O93" s="273">
        <f>[1]FINAL!P101</f>
        <v>0</v>
      </c>
      <c r="P93" s="273">
        <f>[1]FINAL!Q101</f>
        <v>0</v>
      </c>
      <c r="Q93" s="273">
        <f>[1]FINAL!R101</f>
        <v>0</v>
      </c>
      <c r="R93" s="273">
        <f>[1]FINAL!S101</f>
        <v>0</v>
      </c>
      <c r="S93" s="273">
        <f>[1]FINAL!T101</f>
        <v>0</v>
      </c>
      <c r="T93" s="273">
        <f>[1]FINAL!U101</f>
        <v>0</v>
      </c>
      <c r="U93" s="273">
        <f>[1]FINAL!V101</f>
        <v>0</v>
      </c>
      <c r="V93" s="273">
        <f>[1]FINAL!W101</f>
        <v>5.8093932063842059E-4</v>
      </c>
      <c r="W93" s="273">
        <f>[1]FINAL!X101</f>
        <v>6.2943039876272108E-5</v>
      </c>
      <c r="X93" s="273">
        <f>[1]FINAL!Y101</f>
        <v>7.3947924792939888E-5</v>
      </c>
      <c r="Y93" s="273">
        <f>[1]FINAL!Z101</f>
        <v>7.3947924792939888E-5</v>
      </c>
      <c r="Z93" s="273">
        <f>[1]FINAL!AA101</f>
        <v>7.3947924792939888E-5</v>
      </c>
      <c r="AA93" s="273">
        <f>[1]FINAL!AB101</f>
        <v>7.3947924792939888E-5</v>
      </c>
      <c r="AB93" s="273">
        <f>[1]FINAL!AC101</f>
        <v>0</v>
      </c>
      <c r="AC93" s="273">
        <f>[1]FINAL!AD101</f>
        <v>0</v>
      </c>
      <c r="AD93" s="273">
        <f>[1]FINAL!AE101</f>
        <v>0</v>
      </c>
      <c r="AE93" s="273">
        <f>[1]FINAL!AF101</f>
        <v>0</v>
      </c>
      <c r="AF93" s="273">
        <f>[1]FINAL!AG101</f>
        <v>0</v>
      </c>
      <c r="AG93" s="273">
        <f>[1]FINAL!AH101</f>
        <v>0</v>
      </c>
      <c r="AH93" s="273">
        <f>[1]FINAL!AI101</f>
        <v>0</v>
      </c>
      <c r="AI93" s="273">
        <f>[1]FINAL!AJ101</f>
        <v>0</v>
      </c>
      <c r="AJ93" s="273">
        <f>[1]FINAL!AK101</f>
        <v>0</v>
      </c>
      <c r="AK93" s="273">
        <f>[1]FINAL!AL101</f>
        <v>0</v>
      </c>
      <c r="AL93" s="273">
        <f>[1]FINAL!AM101</f>
        <v>0</v>
      </c>
      <c r="AM93" s="273">
        <f>[1]FINAL!AN101</f>
        <v>0</v>
      </c>
      <c r="AN93" s="273">
        <f>[1]FINAL!AO101</f>
        <v>0</v>
      </c>
      <c r="AO93" s="273">
        <f>[1]FINAL!AP101</f>
        <v>5.5961557702748218E-4</v>
      </c>
      <c r="AP93" s="273">
        <f>[1]FINAL!AQ101</f>
        <v>0</v>
      </c>
      <c r="AQ93" s="273">
        <f>[1]FINAL!AR101</f>
        <v>0</v>
      </c>
      <c r="AR93" s="273">
        <f>[1]FINAL!AS101</f>
        <v>0</v>
      </c>
      <c r="AS93" s="273">
        <f>[1]FINAL!AT101</f>
        <v>0</v>
      </c>
      <c r="AT93" s="273">
        <f>[1]FINAL!AU101</f>
        <v>2.5902943433134967E-4</v>
      </c>
      <c r="AU93" s="273">
        <f>[1]FINAL!AV101</f>
        <v>0</v>
      </c>
      <c r="AV93" s="273">
        <f>[1]FINAL!AW101</f>
        <v>2.7440561607955753E-5</v>
      </c>
      <c r="AW93" s="273">
        <f>[1]FINAL!AX101</f>
        <v>6.6957296339307684E-6</v>
      </c>
      <c r="AX93" s="273">
        <f>[1]FINAL!AY101</f>
        <v>0</v>
      </c>
      <c r="AY93" s="273">
        <f>[1]FINAL!AZ101</f>
        <v>2.2200235119043292E-4</v>
      </c>
      <c r="AZ93" s="273">
        <f>[1]FINAL!BA101</f>
        <v>6.8710860891294336E-4</v>
      </c>
      <c r="BA93" s="273">
        <f>[1]FINAL!BB101</f>
        <v>0</v>
      </c>
      <c r="BB93" s="273">
        <f>[1]FINAL!BC101</f>
        <v>0</v>
      </c>
      <c r="BC93" s="273">
        <f>[1]FINAL!BD101</f>
        <v>3.375953125299163E-5</v>
      </c>
      <c r="BD93" s="273">
        <f>[1]FINAL!BE101</f>
        <v>1.4977118512004471E-4</v>
      </c>
      <c r="BE93" s="273">
        <f>[1]FINAL!BF101</f>
        <v>6.8436029919210031E-4</v>
      </c>
      <c r="BF93" s="273">
        <f>[1]FINAL!BG101</f>
        <v>0</v>
      </c>
      <c r="BG93" s="273">
        <f>[1]FINAL!BH101</f>
        <v>4.3320913332621713E-6</v>
      </c>
      <c r="BH93" s="273">
        <f>[1]FINAL!BI101</f>
        <v>2.1155143907429548E-4</v>
      </c>
      <c r="BI93" s="273">
        <f>[1]FINAL!BJ101</f>
        <v>1.3704117771958966E-3</v>
      </c>
      <c r="BJ93" s="273">
        <f>[1]FINAL!BK101</f>
        <v>0</v>
      </c>
      <c r="BK93" s="273">
        <f>[1]FINAL!BL101</f>
        <v>6.8673338447497684E-4</v>
      </c>
      <c r="BL93" s="273">
        <f>[1]FINAL!BM101</f>
        <v>0</v>
      </c>
      <c r="BM93" s="273">
        <f>[1]FINAL!BN101</f>
        <v>1.9331980588973551E-6</v>
      </c>
      <c r="BN93" s="273">
        <f>[1]FINAL!BO101</f>
        <v>0</v>
      </c>
      <c r="BO93" s="273">
        <f>[1]FINAL!BP101</f>
        <v>9.6550394779763588E-4</v>
      </c>
      <c r="BP93" s="273">
        <f>[1]FINAL!BQ101</f>
        <v>0</v>
      </c>
      <c r="BQ93" s="273">
        <f>[1]FINAL!BR101</f>
        <v>0</v>
      </c>
      <c r="BR93" s="273">
        <f>[1]FINAL!BS101</f>
        <v>0</v>
      </c>
      <c r="BS93" s="273">
        <f>[1]FINAL!BT101</f>
        <v>0</v>
      </c>
      <c r="BT93" s="273">
        <f>[1]FINAL!BU101</f>
        <v>1.4064484824267318E-3</v>
      </c>
      <c r="BU93" s="273">
        <f>[1]FINAL!BV101</f>
        <v>0</v>
      </c>
      <c r="BV93" s="273">
        <f>[1]FINAL!BW101</f>
        <v>4.9093174581806272E-5</v>
      </c>
      <c r="BW93" s="273">
        <f>[1]FINAL!BX101</f>
        <v>0</v>
      </c>
      <c r="BX93" s="273">
        <f>[1]FINAL!BY101</f>
        <v>3.1498670645660367E-4</v>
      </c>
      <c r="BY93" s="273">
        <f>[1]FINAL!BZ101</f>
        <v>0</v>
      </c>
      <c r="BZ93" s="273">
        <f>[1]FINAL!CA101</f>
        <v>1.3846174824734849E-2</v>
      </c>
      <c r="CA93" s="273">
        <f>[1]FINAL!CB101</f>
        <v>1.8992879232100155E-4</v>
      </c>
      <c r="CB93" s="273">
        <f>[1]FINAL!CC101</f>
        <v>5.4150522950048357E-4</v>
      </c>
      <c r="CC93" s="273">
        <f>[1]FINAL!CD101</f>
        <v>8.9308838985066533E-3</v>
      </c>
      <c r="CD93" s="273">
        <f>[1]FINAL!CE101</f>
        <v>4.7608697829328175E-4</v>
      </c>
      <c r="CE93" s="273">
        <f>[1]FINAL!CF101</f>
        <v>0</v>
      </c>
      <c r="CF93" s="273">
        <f>[1]FINAL!CG101</f>
        <v>7.1855846625406108E-4</v>
      </c>
      <c r="CG93" s="273">
        <f>[1]FINAL!CH101</f>
        <v>3.1333473918971851E-2</v>
      </c>
      <c r="CH93" s="273">
        <f>[1]FINAL!CI101</f>
        <v>8.6934378063800985E-2</v>
      </c>
      <c r="CI93" s="273">
        <f>[1]FINAL!CJ101</f>
        <v>0.21996047283698572</v>
      </c>
      <c r="CJ93" s="273">
        <f>[1]FINAL!CK101</f>
        <v>7.4718121498762183E-2</v>
      </c>
      <c r="CK93" s="273">
        <f>[1]FINAL!CL101</f>
        <v>2.9087025379516347E-4</v>
      </c>
      <c r="CL93" s="273">
        <f>[1]FINAL!CM101</f>
        <v>1.7399525853944289E-2</v>
      </c>
      <c r="CM93" s="273">
        <f>[1]FINAL!CN101</f>
        <v>0</v>
      </c>
      <c r="CN93" s="273">
        <f>[1]FINAL!CO101</f>
        <v>0</v>
      </c>
      <c r="CO93" s="273">
        <f>[1]FINAL!CP101</f>
        <v>1.4401501176058974E-2</v>
      </c>
      <c r="CP93" s="273">
        <f>[1]FINAL!CQ101</f>
        <v>1.36554225663619E-2</v>
      </c>
      <c r="CQ93" s="273">
        <f>[1]FINAL!CR101</f>
        <v>4.9151294507472877E-5</v>
      </c>
      <c r="CR93" s="273">
        <f>[1]FINAL!CS101</f>
        <v>4.3304606529610032E-6</v>
      </c>
      <c r="CS93" s="273">
        <f>[1]FINAL!CT101</f>
        <v>5.1182050871454095E-5</v>
      </c>
      <c r="CT93" s="273">
        <f>[1]FINAL!CU101</f>
        <v>1.0306841635728395E-3</v>
      </c>
      <c r="CU93" s="273">
        <f>[1]FINAL!CV101</f>
        <v>2.455882254891634E-4</v>
      </c>
      <c r="CV93" s="273">
        <f>[1]FINAL!CW101</f>
        <v>6.37056324497072E-4</v>
      </c>
      <c r="CW93" s="273">
        <f>[1]FINAL!CX101</f>
        <v>1.1917768374967886E-3</v>
      </c>
      <c r="CX93" s="273">
        <f>[1]FINAL!CY101</f>
        <v>4.7063551169460261E-4</v>
      </c>
      <c r="CY93" s="273">
        <f>[1]FINAL!CZ101</f>
        <v>1.4743537299483799E-4</v>
      </c>
      <c r="CZ93" s="273">
        <f>[1]FINAL!DA101</f>
        <v>2.0819043070293217E-4</v>
      </c>
      <c r="DA93" s="273">
        <f>[1]FINAL!DB101</f>
        <v>0</v>
      </c>
      <c r="DB93" s="273">
        <f>[1]FINAL!DC101</f>
        <v>0</v>
      </c>
      <c r="DC93" s="88"/>
    </row>
    <row r="94" spans="1:107" x14ac:dyDescent="0.35">
      <c r="A94" s="27" t="s">
        <v>875</v>
      </c>
      <c r="B94" s="15" t="s">
        <v>565</v>
      </c>
      <c r="C94" s="273">
        <f>[1]FINAL!D102</f>
        <v>0</v>
      </c>
      <c r="D94" s="273">
        <f>[1]FINAL!E102</f>
        <v>0</v>
      </c>
      <c r="E94" s="273">
        <f>[1]FINAL!F102</f>
        <v>0</v>
      </c>
      <c r="F94" s="273">
        <f>[1]FINAL!G102</f>
        <v>0</v>
      </c>
      <c r="G94" s="273">
        <f>[1]FINAL!H102</f>
        <v>0</v>
      </c>
      <c r="H94" s="273">
        <f>[1]FINAL!I102</f>
        <v>0</v>
      </c>
      <c r="I94" s="273">
        <f>[1]FINAL!J102</f>
        <v>0</v>
      </c>
      <c r="J94" s="273">
        <f>[1]FINAL!K102</f>
        <v>0</v>
      </c>
      <c r="K94" s="273">
        <f>[1]FINAL!L102</f>
        <v>0</v>
      </c>
      <c r="L94" s="273">
        <f>[1]FINAL!M102</f>
        <v>0</v>
      </c>
      <c r="M94" s="273">
        <f>[1]FINAL!N102</f>
        <v>0</v>
      </c>
      <c r="N94" s="273">
        <f>[1]FINAL!O102</f>
        <v>0</v>
      </c>
      <c r="O94" s="273">
        <f>[1]FINAL!P102</f>
        <v>0</v>
      </c>
      <c r="P94" s="273">
        <f>[1]FINAL!Q102</f>
        <v>0</v>
      </c>
      <c r="Q94" s="273">
        <f>[1]FINAL!R102</f>
        <v>0</v>
      </c>
      <c r="R94" s="273">
        <f>[1]FINAL!S102</f>
        <v>0</v>
      </c>
      <c r="S94" s="273">
        <f>[1]FINAL!T102</f>
        <v>0</v>
      </c>
      <c r="T94" s="273">
        <f>[1]FINAL!U102</f>
        <v>0</v>
      </c>
      <c r="U94" s="273">
        <f>[1]FINAL!V102</f>
        <v>0</v>
      </c>
      <c r="V94" s="273">
        <f>[1]FINAL!W102</f>
        <v>0</v>
      </c>
      <c r="W94" s="273">
        <f>[1]FINAL!X102</f>
        <v>0</v>
      </c>
      <c r="X94" s="273">
        <f>[1]FINAL!Y102</f>
        <v>0</v>
      </c>
      <c r="Y94" s="273">
        <f>[1]FINAL!Z102</f>
        <v>0</v>
      </c>
      <c r="Z94" s="273">
        <f>[1]FINAL!AA102</f>
        <v>0</v>
      </c>
      <c r="AA94" s="273">
        <f>[1]FINAL!AB102</f>
        <v>0</v>
      </c>
      <c r="AB94" s="273">
        <f>[1]FINAL!AC102</f>
        <v>0</v>
      </c>
      <c r="AC94" s="273">
        <f>[1]FINAL!AD102</f>
        <v>0</v>
      </c>
      <c r="AD94" s="273">
        <f>[1]FINAL!AE102</f>
        <v>0</v>
      </c>
      <c r="AE94" s="273">
        <f>[1]FINAL!AF102</f>
        <v>0</v>
      </c>
      <c r="AF94" s="273">
        <f>[1]FINAL!AG102</f>
        <v>0</v>
      </c>
      <c r="AG94" s="273">
        <f>[1]FINAL!AH102</f>
        <v>0</v>
      </c>
      <c r="AH94" s="273">
        <f>[1]FINAL!AI102</f>
        <v>0</v>
      </c>
      <c r="AI94" s="273">
        <f>[1]FINAL!AJ102</f>
        <v>0</v>
      </c>
      <c r="AJ94" s="273">
        <f>[1]FINAL!AK102</f>
        <v>0</v>
      </c>
      <c r="AK94" s="273">
        <f>[1]FINAL!AL102</f>
        <v>0</v>
      </c>
      <c r="AL94" s="273">
        <f>[1]FINAL!AM102</f>
        <v>0</v>
      </c>
      <c r="AM94" s="273">
        <f>[1]FINAL!AN102</f>
        <v>0</v>
      </c>
      <c r="AN94" s="273">
        <f>[1]FINAL!AO102</f>
        <v>0</v>
      </c>
      <c r="AO94" s="273">
        <f>[1]FINAL!AP102</f>
        <v>7.2416584551581453E-3</v>
      </c>
      <c r="AP94" s="273">
        <f>[1]FINAL!AQ102</f>
        <v>3.2969375490813939E-3</v>
      </c>
      <c r="AQ94" s="273">
        <f>[1]FINAL!AR102</f>
        <v>2.0927343888378687E-4</v>
      </c>
      <c r="AR94" s="273">
        <f>[1]FINAL!AS102</f>
        <v>2.0927343888378684E-4</v>
      </c>
      <c r="AS94" s="273">
        <f>[1]FINAL!AT102</f>
        <v>1.7036375652840889E-3</v>
      </c>
      <c r="AT94" s="273">
        <f>[1]FINAL!AU102</f>
        <v>6.1751622599155063E-3</v>
      </c>
      <c r="AU94" s="273">
        <f>[1]FINAL!AV102</f>
        <v>2.1359791078797014E-3</v>
      </c>
      <c r="AV94" s="273">
        <f>[1]FINAL!AW102</f>
        <v>2.0970278287048339E-3</v>
      </c>
      <c r="AW94" s="273">
        <f>[1]FINAL!AX102</f>
        <v>4.7054116911326169E-4</v>
      </c>
      <c r="AX94" s="273">
        <f>[1]FINAL!AY102</f>
        <v>7.2104687206229721E-3</v>
      </c>
      <c r="AY94" s="273">
        <f>[1]FINAL!AZ102</f>
        <v>9.6777002291156076E-3</v>
      </c>
      <c r="AZ94" s="273">
        <f>[1]FINAL!BA102</f>
        <v>4.0149441992447209E-3</v>
      </c>
      <c r="BA94" s="273">
        <f>[1]FINAL!BB102</f>
        <v>3.4226803570113653E-3</v>
      </c>
      <c r="BB94" s="273">
        <f>[1]FINAL!BC102</f>
        <v>3.389117840754316E-2</v>
      </c>
      <c r="BC94" s="273">
        <f>[1]FINAL!BD102</f>
        <v>3.9912554988089533E-3</v>
      </c>
      <c r="BD94" s="273">
        <f>[1]FINAL!BE102</f>
        <v>2.8223880519144995E-3</v>
      </c>
      <c r="BE94" s="273">
        <f>[1]FINAL!BF102</f>
        <v>1.9398795125039874E-3</v>
      </c>
      <c r="BF94" s="273">
        <f>[1]FINAL!BG102</f>
        <v>6.5366985094011398E-3</v>
      </c>
      <c r="BG94" s="273">
        <f>[1]FINAL!BH102</f>
        <v>3.3620044958684188E-3</v>
      </c>
      <c r="BH94" s="273">
        <f>[1]FINAL!BI102</f>
        <v>6.322511769573695E-3</v>
      </c>
      <c r="BI94" s="273">
        <f>[1]FINAL!BJ102</f>
        <v>5.9257723983740579E-3</v>
      </c>
      <c r="BJ94" s="273">
        <f>[1]FINAL!BK102</f>
        <v>3.731220668490405E-4</v>
      </c>
      <c r="BK94" s="273">
        <f>[1]FINAL!BL102</f>
        <v>5.7902121531096008E-3</v>
      </c>
      <c r="BL94" s="273">
        <f>[1]FINAL!BM102</f>
        <v>6.354513225754751E-4</v>
      </c>
      <c r="BM94" s="273">
        <f>[1]FINAL!BN102</f>
        <v>3.2108680924961227E-3</v>
      </c>
      <c r="BN94" s="273">
        <f>[1]FINAL!BO102</f>
        <v>1.193326958928421E-2</v>
      </c>
      <c r="BO94" s="273">
        <f>[1]FINAL!BP102</f>
        <v>1.162143904887422E-2</v>
      </c>
      <c r="BP94" s="273">
        <f>[1]FINAL!BQ102</f>
        <v>2.2865245867654794E-3</v>
      </c>
      <c r="BQ94" s="273">
        <f>[1]FINAL!BR102</f>
        <v>1.1026296190839435E-4</v>
      </c>
      <c r="BR94" s="273">
        <f>[1]FINAL!BS102</f>
        <v>9.7798080144049625E-3</v>
      </c>
      <c r="BS94" s="273">
        <f>[1]FINAL!BT102</f>
        <v>5.3005055096028413E-3</v>
      </c>
      <c r="BT94" s="273">
        <f>[1]FINAL!BU102</f>
        <v>2.2106015578965701E-3</v>
      </c>
      <c r="BU94" s="273">
        <f>[1]FINAL!BV102</f>
        <v>7.417469961053069E-4</v>
      </c>
      <c r="BV94" s="273">
        <f>[1]FINAL!BW102</f>
        <v>2.1507126563910916E-3</v>
      </c>
      <c r="BW94" s="273">
        <f>[1]FINAL!BX102</f>
        <v>0</v>
      </c>
      <c r="BX94" s="273">
        <f>[1]FINAL!BY102</f>
        <v>5.4572784444205987E-3</v>
      </c>
      <c r="BY94" s="273">
        <f>[1]FINAL!BZ102</f>
        <v>3.9976756010239589E-2</v>
      </c>
      <c r="BZ94" s="273">
        <f>[1]FINAL!CA102</f>
        <v>2.6913218184620214E-2</v>
      </c>
      <c r="CA94" s="273">
        <f>[1]FINAL!CB102</f>
        <v>9.1986745343903241E-3</v>
      </c>
      <c r="CB94" s="273">
        <f>[1]FINAL!CC102</f>
        <v>1.4187966444312832E-3</v>
      </c>
      <c r="CC94" s="273">
        <f>[1]FINAL!CD102</f>
        <v>3.2854585372982274E-3</v>
      </c>
      <c r="CD94" s="273">
        <f>[1]FINAL!CE102</f>
        <v>6.0439333314310055E-3</v>
      </c>
      <c r="CE94" s="273">
        <f>[1]FINAL!CF102</f>
        <v>2.5671692152743754E-3</v>
      </c>
      <c r="CF94" s="273">
        <f>[1]FINAL!CG102</f>
        <v>1.7008098864451278E-3</v>
      </c>
      <c r="CG94" s="273">
        <f>[1]FINAL!CH102</f>
        <v>4.1967012470571496E-3</v>
      </c>
      <c r="CH94" s="273">
        <f>[1]FINAL!CI102</f>
        <v>5.8519811900787236E-3</v>
      </c>
      <c r="CI94" s="273">
        <f>[1]FINAL!CJ102</f>
        <v>8.809969469425253E-3</v>
      </c>
      <c r="CJ94" s="273">
        <f>[1]FINAL!CK102</f>
        <v>4.5553032647187141E-3</v>
      </c>
      <c r="CK94" s="273">
        <f>[1]FINAL!CL102</f>
        <v>0</v>
      </c>
      <c r="CL94" s="273">
        <f>[1]FINAL!CM102</f>
        <v>7.2636030766764009E-3</v>
      </c>
      <c r="CM94" s="273">
        <f>[1]FINAL!CN102</f>
        <v>0</v>
      </c>
      <c r="CN94" s="273">
        <f>[1]FINAL!CO102</f>
        <v>2.1200417185640052E-3</v>
      </c>
      <c r="CO94" s="273">
        <f>[1]FINAL!CP102</f>
        <v>5.3982306650694912E-3</v>
      </c>
      <c r="CP94" s="273">
        <f>[1]FINAL!CQ102</f>
        <v>5.7763373486150148E-3</v>
      </c>
      <c r="CQ94" s="273">
        <f>[1]FINAL!CR102</f>
        <v>9.5705707661002505E-4</v>
      </c>
      <c r="CR94" s="273">
        <f>[1]FINAL!CS102</f>
        <v>5.6307554617724357E-3</v>
      </c>
      <c r="CS94" s="273">
        <f>[1]FINAL!CT102</f>
        <v>1.4635151169308681E-3</v>
      </c>
      <c r="CT94" s="273">
        <f>[1]FINAL!CU102</f>
        <v>8.4289741217903505E-4</v>
      </c>
      <c r="CU94" s="273">
        <f>[1]FINAL!CV102</f>
        <v>8.7818184410907388E-4</v>
      </c>
      <c r="CV94" s="273">
        <f>[1]FINAL!CW102</f>
        <v>1.1839344815855312E-3</v>
      </c>
      <c r="CW94" s="273">
        <f>[1]FINAL!CX102</f>
        <v>5.122101510610953E-4</v>
      </c>
      <c r="CX94" s="273">
        <f>[1]FINAL!CY102</f>
        <v>4.6304490192826105E-4</v>
      </c>
      <c r="CY94" s="273">
        <f>[1]FINAL!CZ102</f>
        <v>3.7990361444450627E-3</v>
      </c>
      <c r="CZ94" s="273">
        <f>[1]FINAL!DA102</f>
        <v>2.6064522233961991E-3</v>
      </c>
      <c r="DA94" s="273">
        <f>[1]FINAL!DB102</f>
        <v>0</v>
      </c>
      <c r="DB94" s="273">
        <f>[1]FINAL!DC102</f>
        <v>0</v>
      </c>
      <c r="DC94" s="88"/>
    </row>
    <row r="95" spans="1:107" x14ac:dyDescent="0.35">
      <c r="A95" s="27" t="s">
        <v>876</v>
      </c>
      <c r="B95" s="15" t="s">
        <v>568</v>
      </c>
      <c r="C95" s="273">
        <f>[1]FINAL!D103</f>
        <v>0</v>
      </c>
      <c r="D95" s="273">
        <f>[1]FINAL!E103</f>
        <v>0</v>
      </c>
      <c r="E95" s="273">
        <f>[1]FINAL!F103</f>
        <v>0</v>
      </c>
      <c r="F95" s="273">
        <f>[1]FINAL!G103</f>
        <v>0</v>
      </c>
      <c r="G95" s="273">
        <f>[1]FINAL!H103</f>
        <v>0</v>
      </c>
      <c r="H95" s="273">
        <f>[1]FINAL!I103</f>
        <v>0</v>
      </c>
      <c r="I95" s="273">
        <f>[1]FINAL!J103</f>
        <v>0</v>
      </c>
      <c r="J95" s="273">
        <f>[1]FINAL!K103</f>
        <v>0</v>
      </c>
      <c r="K95" s="273">
        <f>[1]FINAL!L103</f>
        <v>0</v>
      </c>
      <c r="L95" s="273">
        <f>[1]FINAL!M103</f>
        <v>0</v>
      </c>
      <c r="M95" s="273">
        <f>[1]FINAL!N103</f>
        <v>0</v>
      </c>
      <c r="N95" s="273">
        <f>[1]FINAL!O103</f>
        <v>0</v>
      </c>
      <c r="O95" s="273">
        <f>[1]FINAL!P103</f>
        <v>0</v>
      </c>
      <c r="P95" s="273">
        <f>[1]FINAL!Q103</f>
        <v>0</v>
      </c>
      <c r="Q95" s="273">
        <f>[1]FINAL!R103</f>
        <v>0</v>
      </c>
      <c r="R95" s="273">
        <f>[1]FINAL!S103</f>
        <v>0</v>
      </c>
      <c r="S95" s="273">
        <f>[1]FINAL!T103</f>
        <v>0</v>
      </c>
      <c r="T95" s="273">
        <f>[1]FINAL!U103</f>
        <v>0</v>
      </c>
      <c r="U95" s="273">
        <f>[1]FINAL!V103</f>
        <v>0</v>
      </c>
      <c r="V95" s="273">
        <f>[1]FINAL!W103</f>
        <v>0</v>
      </c>
      <c r="W95" s="273">
        <f>[1]FINAL!X103</f>
        <v>0</v>
      </c>
      <c r="X95" s="273">
        <f>[1]FINAL!Y103</f>
        <v>0</v>
      </c>
      <c r="Y95" s="273">
        <f>[1]FINAL!Z103</f>
        <v>0</v>
      </c>
      <c r="Z95" s="273">
        <f>[1]FINAL!AA103</f>
        <v>0</v>
      </c>
      <c r="AA95" s="273">
        <f>[1]FINAL!AB103</f>
        <v>0</v>
      </c>
      <c r="AB95" s="273">
        <f>[1]FINAL!AC103</f>
        <v>0</v>
      </c>
      <c r="AC95" s="273">
        <f>[1]FINAL!AD103</f>
        <v>0</v>
      </c>
      <c r="AD95" s="273">
        <f>[1]FINAL!AE103</f>
        <v>0</v>
      </c>
      <c r="AE95" s="273">
        <f>[1]FINAL!AF103</f>
        <v>0</v>
      </c>
      <c r="AF95" s="273">
        <f>[1]FINAL!AG103</f>
        <v>0</v>
      </c>
      <c r="AG95" s="273">
        <f>[1]FINAL!AH103</f>
        <v>0</v>
      </c>
      <c r="AH95" s="273">
        <f>[1]FINAL!AI103</f>
        <v>0</v>
      </c>
      <c r="AI95" s="273">
        <f>[1]FINAL!AJ103</f>
        <v>0</v>
      </c>
      <c r="AJ95" s="273">
        <f>[1]FINAL!AK103</f>
        <v>0</v>
      </c>
      <c r="AK95" s="273">
        <f>[1]FINAL!AL103</f>
        <v>0</v>
      </c>
      <c r="AL95" s="273">
        <f>[1]FINAL!AM103</f>
        <v>0</v>
      </c>
      <c r="AM95" s="273">
        <f>[1]FINAL!AN103</f>
        <v>0</v>
      </c>
      <c r="AN95" s="273">
        <f>[1]FINAL!AO103</f>
        <v>0</v>
      </c>
      <c r="AO95" s="273">
        <f>[1]FINAL!AP103</f>
        <v>1.0972443494351152E-3</v>
      </c>
      <c r="AP95" s="273">
        <f>[1]FINAL!AQ103</f>
        <v>1.7418477743789107E-3</v>
      </c>
      <c r="AQ95" s="273">
        <f>[1]FINAL!AR103</f>
        <v>2.4203984970803187E-4</v>
      </c>
      <c r="AR95" s="273">
        <f>[1]FINAL!AS103</f>
        <v>2.420398497080319E-4</v>
      </c>
      <c r="AS95" s="273">
        <f>[1]FINAL!AT103</f>
        <v>1.1560852322849507E-3</v>
      </c>
      <c r="AT95" s="273">
        <f>[1]FINAL!AU103</f>
        <v>2.5602865949620287E-4</v>
      </c>
      <c r="AU95" s="273">
        <f>[1]FINAL!AV103</f>
        <v>2.1137301426768043E-3</v>
      </c>
      <c r="AV95" s="273">
        <f>[1]FINAL!AW103</f>
        <v>6.6107155139907446E-4</v>
      </c>
      <c r="AW95" s="273">
        <f>[1]FINAL!AX103</f>
        <v>1.490846897115427E-3</v>
      </c>
      <c r="AX95" s="273">
        <f>[1]FINAL!AY103</f>
        <v>0</v>
      </c>
      <c r="AY95" s="273">
        <f>[1]FINAL!AZ103</f>
        <v>4.3609682300207757E-3</v>
      </c>
      <c r="AZ95" s="273">
        <f>[1]FINAL!BA103</f>
        <v>2.2209809839820534E-3</v>
      </c>
      <c r="BA95" s="273">
        <f>[1]FINAL!BB103</f>
        <v>1.9442981616177915E-3</v>
      </c>
      <c r="BB95" s="273">
        <f>[1]FINAL!BC103</f>
        <v>0</v>
      </c>
      <c r="BC95" s="273">
        <f>[1]FINAL!BD103</f>
        <v>3.8070869434406364E-4</v>
      </c>
      <c r="BD95" s="273">
        <f>[1]FINAL!BE103</f>
        <v>3.9019108083081992E-3</v>
      </c>
      <c r="BE95" s="273">
        <f>[1]FINAL!BF103</f>
        <v>9.4344810830843465E-4</v>
      </c>
      <c r="BF95" s="273">
        <f>[1]FINAL!BG103</f>
        <v>0</v>
      </c>
      <c r="BG95" s="273">
        <f>[1]FINAL!BH103</f>
        <v>3.0393172741439464E-3</v>
      </c>
      <c r="BH95" s="273">
        <f>[1]FINAL!BI103</f>
        <v>1.7226522506340527E-3</v>
      </c>
      <c r="BI95" s="273">
        <f>[1]FINAL!BJ103</f>
        <v>8.7582536844393703E-4</v>
      </c>
      <c r="BJ95" s="273">
        <f>[1]FINAL!BK103</f>
        <v>1.4099757716860247E-3</v>
      </c>
      <c r="BK95" s="273">
        <f>[1]FINAL!BL103</f>
        <v>2.696165127890917E-3</v>
      </c>
      <c r="BL95" s="273">
        <f>[1]FINAL!BM103</f>
        <v>3.2825974501073845E-3</v>
      </c>
      <c r="BM95" s="273">
        <f>[1]FINAL!BN103</f>
        <v>8.3591525274170526E-3</v>
      </c>
      <c r="BN95" s="273">
        <f>[1]FINAL!BO103</f>
        <v>5.9191383844128878E-3</v>
      </c>
      <c r="BO95" s="273">
        <f>[1]FINAL!BP103</f>
        <v>8.4249234841030241E-3</v>
      </c>
      <c r="BP95" s="273">
        <f>[1]FINAL!BQ103</f>
        <v>1.7605605680016867E-3</v>
      </c>
      <c r="BQ95" s="273">
        <f>[1]FINAL!BR103</f>
        <v>0</v>
      </c>
      <c r="BR95" s="273">
        <f>[1]FINAL!BS103</f>
        <v>0</v>
      </c>
      <c r="BS95" s="273">
        <f>[1]FINAL!BT103</f>
        <v>7.7041953125568611E-3</v>
      </c>
      <c r="BT95" s="273">
        <f>[1]FINAL!BU103</f>
        <v>1.1662385903337428E-3</v>
      </c>
      <c r="BU95" s="273">
        <f>[1]FINAL!BV103</f>
        <v>2.0141044916798682E-2</v>
      </c>
      <c r="BV95" s="273">
        <f>[1]FINAL!BW103</f>
        <v>3.0943451259262188E-3</v>
      </c>
      <c r="BW95" s="273">
        <f>[1]FINAL!BX103</f>
        <v>0</v>
      </c>
      <c r="BX95" s="273">
        <f>[1]FINAL!BY103</f>
        <v>3.3810236367628134E-3</v>
      </c>
      <c r="BY95" s="273">
        <f>[1]FINAL!BZ103</f>
        <v>3.8879773369320607E-3</v>
      </c>
      <c r="BZ95" s="273">
        <f>[1]FINAL!CA103</f>
        <v>5.3974277742296819E-3</v>
      </c>
      <c r="CA95" s="273">
        <f>[1]FINAL!CB103</f>
        <v>3.935483710246975E-3</v>
      </c>
      <c r="CB95" s="273">
        <f>[1]FINAL!CC103</f>
        <v>2.0661885552803631E-2</v>
      </c>
      <c r="CC95" s="273">
        <f>[1]FINAL!CD103</f>
        <v>2.6776492793561673E-4</v>
      </c>
      <c r="CD95" s="273">
        <f>[1]FINAL!CE103</f>
        <v>1.02287513288372E-3</v>
      </c>
      <c r="CE95" s="273">
        <f>[1]FINAL!CF103</f>
        <v>2.7088015470888164E-3</v>
      </c>
      <c r="CF95" s="273">
        <f>[1]FINAL!CG103</f>
        <v>2.7520349253686654E-3</v>
      </c>
      <c r="CG95" s="273">
        <f>[1]FINAL!CH103</f>
        <v>1.1288701656362622E-3</v>
      </c>
      <c r="CH95" s="273">
        <f>[1]FINAL!CI103</f>
        <v>4.671607919451027E-4</v>
      </c>
      <c r="CI95" s="273">
        <f>[1]FINAL!CJ103</f>
        <v>1.5815883485376118E-3</v>
      </c>
      <c r="CJ95" s="273">
        <f>[1]FINAL!CK103</f>
        <v>1.5386730701535056E-3</v>
      </c>
      <c r="CK95" s="273">
        <f>[1]FINAL!CL103</f>
        <v>7.7886716547414365E-4</v>
      </c>
      <c r="CL95" s="273">
        <f>[1]FINAL!CM103</f>
        <v>3.1360010403465272E-6</v>
      </c>
      <c r="CM95" s="273">
        <f>[1]FINAL!CN103</f>
        <v>0</v>
      </c>
      <c r="CN95" s="273">
        <f>[1]FINAL!CO103</f>
        <v>8.014853086730924E-4</v>
      </c>
      <c r="CO95" s="273">
        <f>[1]FINAL!CP103</f>
        <v>1.2553687028901894E-3</v>
      </c>
      <c r="CP95" s="273">
        <f>[1]FINAL!CQ103</f>
        <v>3.1027408563913893E-3</v>
      </c>
      <c r="CQ95" s="273">
        <f>[1]FINAL!CR103</f>
        <v>5.6820758960030712E-3</v>
      </c>
      <c r="CR95" s="273">
        <f>[1]FINAL!CS103</f>
        <v>8.8163295525276152E-3</v>
      </c>
      <c r="CS95" s="273">
        <f>[1]FINAL!CT103</f>
        <v>2.6668276550541057E-3</v>
      </c>
      <c r="CT95" s="273">
        <f>[1]FINAL!CU103</f>
        <v>3.8488014905762942E-3</v>
      </c>
      <c r="CU95" s="273">
        <f>[1]FINAL!CV103</f>
        <v>1.4935562087419359E-3</v>
      </c>
      <c r="CV95" s="273">
        <f>[1]FINAL!CW103</f>
        <v>2.1055228967506168E-3</v>
      </c>
      <c r="CW95" s="273">
        <f>[1]FINAL!CX103</f>
        <v>9.7849499443046425E-3</v>
      </c>
      <c r="CX95" s="273">
        <f>[1]FINAL!CY103</f>
        <v>9.7313597692024675E-3</v>
      </c>
      <c r="CY95" s="273">
        <f>[1]FINAL!CZ103</f>
        <v>3.8227024103060843E-4</v>
      </c>
      <c r="CZ95" s="273">
        <f>[1]FINAL!DA103</f>
        <v>1.6579073748670134E-3</v>
      </c>
      <c r="DA95" s="273">
        <f>[1]FINAL!DB103</f>
        <v>0</v>
      </c>
      <c r="DB95" s="273">
        <f>[1]FINAL!DC103</f>
        <v>0</v>
      </c>
      <c r="DC95" s="88"/>
    </row>
    <row r="96" spans="1:107" x14ac:dyDescent="0.35">
      <c r="A96" s="27" t="s">
        <v>877</v>
      </c>
      <c r="B96" s="15" t="s">
        <v>571</v>
      </c>
      <c r="C96" s="273">
        <f>[1]FINAL!D104</f>
        <v>0</v>
      </c>
      <c r="D96" s="273">
        <f>[1]FINAL!E104</f>
        <v>0</v>
      </c>
      <c r="E96" s="273">
        <f>[1]FINAL!F104</f>
        <v>0</v>
      </c>
      <c r="F96" s="273">
        <f>[1]FINAL!G104</f>
        <v>0</v>
      </c>
      <c r="G96" s="273">
        <f>[1]FINAL!H104</f>
        <v>0</v>
      </c>
      <c r="H96" s="273">
        <f>[1]FINAL!I104</f>
        <v>0</v>
      </c>
      <c r="I96" s="273">
        <f>[1]FINAL!J104</f>
        <v>0</v>
      </c>
      <c r="J96" s="273">
        <f>[1]FINAL!K104</f>
        <v>0</v>
      </c>
      <c r="K96" s="273">
        <f>[1]FINAL!L104</f>
        <v>0</v>
      </c>
      <c r="L96" s="273">
        <f>[1]FINAL!M104</f>
        <v>0</v>
      </c>
      <c r="M96" s="273">
        <f>[1]FINAL!N104</f>
        <v>0</v>
      </c>
      <c r="N96" s="273">
        <f>[1]FINAL!O104</f>
        <v>0</v>
      </c>
      <c r="O96" s="273">
        <f>[1]FINAL!P104</f>
        <v>0</v>
      </c>
      <c r="P96" s="273">
        <f>[1]FINAL!Q104</f>
        <v>0</v>
      </c>
      <c r="Q96" s="273">
        <f>[1]FINAL!R104</f>
        <v>0</v>
      </c>
      <c r="R96" s="273">
        <f>[1]FINAL!S104</f>
        <v>0</v>
      </c>
      <c r="S96" s="273">
        <f>[1]FINAL!T104</f>
        <v>0</v>
      </c>
      <c r="T96" s="273">
        <f>[1]FINAL!U104</f>
        <v>0</v>
      </c>
      <c r="U96" s="273">
        <f>[1]FINAL!V104</f>
        <v>0</v>
      </c>
      <c r="V96" s="273">
        <f>[1]FINAL!W104</f>
        <v>0</v>
      </c>
      <c r="W96" s="273">
        <f>[1]FINAL!X104</f>
        <v>0</v>
      </c>
      <c r="X96" s="273">
        <f>[1]FINAL!Y104</f>
        <v>0</v>
      </c>
      <c r="Y96" s="273">
        <f>[1]FINAL!Z104</f>
        <v>0</v>
      </c>
      <c r="Z96" s="273">
        <f>[1]FINAL!AA104</f>
        <v>0</v>
      </c>
      <c r="AA96" s="273">
        <f>[1]FINAL!AB104</f>
        <v>0</v>
      </c>
      <c r="AB96" s="273">
        <f>[1]FINAL!AC104</f>
        <v>0</v>
      </c>
      <c r="AC96" s="273">
        <f>[1]FINAL!AD104</f>
        <v>0</v>
      </c>
      <c r="AD96" s="273">
        <f>[1]FINAL!AE104</f>
        <v>0</v>
      </c>
      <c r="AE96" s="273">
        <f>[1]FINAL!AF104</f>
        <v>0</v>
      </c>
      <c r="AF96" s="273">
        <f>[1]FINAL!AG104</f>
        <v>0</v>
      </c>
      <c r="AG96" s="273">
        <f>[1]FINAL!AH104</f>
        <v>0</v>
      </c>
      <c r="AH96" s="273">
        <f>[1]FINAL!AI104</f>
        <v>0</v>
      </c>
      <c r="AI96" s="273">
        <f>[1]FINAL!AJ104</f>
        <v>0</v>
      </c>
      <c r="AJ96" s="273">
        <f>[1]FINAL!AK104</f>
        <v>0</v>
      </c>
      <c r="AK96" s="273">
        <f>[1]FINAL!AL104</f>
        <v>0</v>
      </c>
      <c r="AL96" s="273">
        <f>[1]FINAL!AM104</f>
        <v>0</v>
      </c>
      <c r="AM96" s="273">
        <f>[1]FINAL!AN104</f>
        <v>0</v>
      </c>
      <c r="AN96" s="273">
        <f>[1]FINAL!AO104</f>
        <v>0</v>
      </c>
      <c r="AO96" s="273">
        <f>[1]FINAL!AP104</f>
        <v>6.1054818102638467E-3</v>
      </c>
      <c r="AP96" s="273">
        <f>[1]FINAL!AQ104</f>
        <v>1.6380308490084042E-4</v>
      </c>
      <c r="AQ96" s="273">
        <f>[1]FINAL!AR104</f>
        <v>4.0175021645941812E-3</v>
      </c>
      <c r="AR96" s="273">
        <f>[1]FINAL!AS104</f>
        <v>4.0175021645941812E-3</v>
      </c>
      <c r="AS96" s="273">
        <f>[1]FINAL!AT104</f>
        <v>6.2087639292383455E-4</v>
      </c>
      <c r="AT96" s="273">
        <f>[1]FINAL!AU104</f>
        <v>3.166146313595269E-3</v>
      </c>
      <c r="AU96" s="273">
        <f>[1]FINAL!AV104</f>
        <v>1.1689978680931043E-3</v>
      </c>
      <c r="AV96" s="273">
        <f>[1]FINAL!AW104</f>
        <v>2.2958508547445164E-3</v>
      </c>
      <c r="AW96" s="273">
        <f>[1]FINAL!AX104</f>
        <v>1.8395767583460881E-3</v>
      </c>
      <c r="AX96" s="273">
        <f>[1]FINAL!AY104</f>
        <v>0</v>
      </c>
      <c r="AY96" s="273">
        <f>[1]FINAL!AZ104</f>
        <v>4.0867301025140782E-3</v>
      </c>
      <c r="AZ96" s="273">
        <f>[1]FINAL!BA104</f>
        <v>1.3204280148987513E-3</v>
      </c>
      <c r="BA96" s="273">
        <f>[1]FINAL!BB104</f>
        <v>2.7907045581075516E-4</v>
      </c>
      <c r="BB96" s="273">
        <f>[1]FINAL!BC104</f>
        <v>2.3966449142502465E-2</v>
      </c>
      <c r="BC96" s="273">
        <f>[1]FINAL!BD104</f>
        <v>1.6255636035556853E-2</v>
      </c>
      <c r="BD96" s="273">
        <f>[1]FINAL!BE104</f>
        <v>4.3996604551090222E-3</v>
      </c>
      <c r="BE96" s="273">
        <f>[1]FINAL!BF104</f>
        <v>4.044440826907963E-3</v>
      </c>
      <c r="BF96" s="273">
        <f>[1]FINAL!BG104</f>
        <v>3.7192203209671822E-2</v>
      </c>
      <c r="BG96" s="273">
        <f>[1]FINAL!BH104</f>
        <v>2.4602383233432026E-2</v>
      </c>
      <c r="BH96" s="273">
        <f>[1]FINAL!BI104</f>
        <v>1.0702299493886644E-2</v>
      </c>
      <c r="BI96" s="273">
        <f>[1]FINAL!BJ104</f>
        <v>3.8352591805397747E-3</v>
      </c>
      <c r="BJ96" s="273">
        <f>[1]FINAL!BK104</f>
        <v>1.6356874040455008E-2</v>
      </c>
      <c r="BK96" s="273">
        <f>[1]FINAL!BL104</f>
        <v>1.0664421685247984E-3</v>
      </c>
      <c r="BL96" s="273">
        <f>[1]FINAL!BM104</f>
        <v>9.7294421743167922E-4</v>
      </c>
      <c r="BM96" s="273">
        <f>[1]FINAL!BN104</f>
        <v>1.0560319344340289E-2</v>
      </c>
      <c r="BN96" s="273">
        <f>[1]FINAL!BO104</f>
        <v>6.5288248675491774E-3</v>
      </c>
      <c r="BO96" s="273">
        <f>[1]FINAL!BP104</f>
        <v>1.1493298393190179E-2</v>
      </c>
      <c r="BP96" s="273">
        <f>[1]FINAL!BQ104</f>
        <v>5.0771940819035414E-4</v>
      </c>
      <c r="BQ96" s="273">
        <f>[1]FINAL!BR104</f>
        <v>2.6853356829110659E-3</v>
      </c>
      <c r="BR96" s="273">
        <f>[1]FINAL!BS104</f>
        <v>3.7556205669244519E-4</v>
      </c>
      <c r="BS96" s="273">
        <f>[1]FINAL!BT104</f>
        <v>4.1939912650602379E-3</v>
      </c>
      <c r="BT96" s="273">
        <f>[1]FINAL!BU104</f>
        <v>4.3541318524654227E-3</v>
      </c>
      <c r="BU96" s="273">
        <f>[1]FINAL!BV104</f>
        <v>7.1212191460888756E-4</v>
      </c>
      <c r="BV96" s="273">
        <f>[1]FINAL!BW104</f>
        <v>3.3773113677913196E-3</v>
      </c>
      <c r="BW96" s="273">
        <f>[1]FINAL!BX104</f>
        <v>0</v>
      </c>
      <c r="BX96" s="273">
        <f>[1]FINAL!BY104</f>
        <v>8.3587650114895894E-3</v>
      </c>
      <c r="BY96" s="273">
        <f>[1]FINAL!BZ104</f>
        <v>9.9744142291702514E-3</v>
      </c>
      <c r="BZ96" s="273">
        <f>[1]FINAL!CA104</f>
        <v>2.167582132670921E-2</v>
      </c>
      <c r="CA96" s="273">
        <f>[1]FINAL!CB104</f>
        <v>6.405026042307283E-3</v>
      </c>
      <c r="CB96" s="273">
        <f>[1]FINAL!CC104</f>
        <v>5.313839578504535E-3</v>
      </c>
      <c r="CC96" s="273">
        <f>[1]FINAL!CD104</f>
        <v>2.1095270984861123E-2</v>
      </c>
      <c r="CD96" s="273">
        <f>[1]FINAL!CE104</f>
        <v>9.2380439567045277E-3</v>
      </c>
      <c r="CE96" s="273">
        <f>[1]FINAL!CF104</f>
        <v>8.6324527654530036E-3</v>
      </c>
      <c r="CF96" s="273">
        <f>[1]FINAL!CG104</f>
        <v>4.3145697905885207E-3</v>
      </c>
      <c r="CG96" s="273">
        <f>[1]FINAL!CH104</f>
        <v>1.8058311463145273E-2</v>
      </c>
      <c r="CH96" s="273">
        <f>[1]FINAL!CI104</f>
        <v>4.3868610277351967E-3</v>
      </c>
      <c r="CI96" s="273">
        <f>[1]FINAL!CJ104</f>
        <v>4.0151417205033395E-2</v>
      </c>
      <c r="CJ96" s="273">
        <f>[1]FINAL!CK104</f>
        <v>4.8309992012067135E-2</v>
      </c>
      <c r="CK96" s="273">
        <f>[1]FINAL!CL104</f>
        <v>4.9700685716946875E-3</v>
      </c>
      <c r="CL96" s="273">
        <f>[1]FINAL!CM104</f>
        <v>0.24891898577998089</v>
      </c>
      <c r="CM96" s="273">
        <f>[1]FINAL!CN104</f>
        <v>0</v>
      </c>
      <c r="CN96" s="273">
        <f>[1]FINAL!CO104</f>
        <v>6.7722509828741697E-3</v>
      </c>
      <c r="CO96" s="273">
        <f>[1]FINAL!CP104</f>
        <v>4.8813354227276338E-3</v>
      </c>
      <c r="CP96" s="273">
        <f>[1]FINAL!CQ104</f>
        <v>1.1671143453014983E-2</v>
      </c>
      <c r="CQ96" s="273">
        <f>[1]FINAL!CR104</f>
        <v>7.3014281664458549E-3</v>
      </c>
      <c r="CR96" s="273">
        <f>[1]FINAL!CS104</f>
        <v>1.4731638309303418E-2</v>
      </c>
      <c r="CS96" s="273">
        <f>[1]FINAL!CT104</f>
        <v>3.1244671223538711E-3</v>
      </c>
      <c r="CT96" s="273">
        <f>[1]FINAL!CU104</f>
        <v>7.324650569691975E-7</v>
      </c>
      <c r="CU96" s="273">
        <f>[1]FINAL!CV104</f>
        <v>7.9191617903679283E-3</v>
      </c>
      <c r="CV96" s="273">
        <f>[1]FINAL!CW104</f>
        <v>1.2774548519604639E-3</v>
      </c>
      <c r="CW96" s="273">
        <f>[1]FINAL!CX104</f>
        <v>1.3470531621423814E-2</v>
      </c>
      <c r="CX96" s="273">
        <f>[1]FINAL!CY104</f>
        <v>6.2211008301541896E-3</v>
      </c>
      <c r="CY96" s="273">
        <f>[1]FINAL!CZ104</f>
        <v>8.6176342335725429E-4</v>
      </c>
      <c r="CZ96" s="273">
        <f>[1]FINAL!DA104</f>
        <v>5.4268179886433733E-3</v>
      </c>
      <c r="DA96" s="273">
        <f>[1]FINAL!DB104</f>
        <v>0</v>
      </c>
      <c r="DB96" s="273">
        <f>[1]FINAL!DC104</f>
        <v>0</v>
      </c>
      <c r="DC96" s="88"/>
    </row>
    <row r="97" spans="1:107" x14ac:dyDescent="0.35">
      <c r="A97" s="27" t="s">
        <v>878</v>
      </c>
      <c r="B97" s="15" t="s">
        <v>574</v>
      </c>
      <c r="C97" s="273">
        <f>[1]FINAL!D105</f>
        <v>0</v>
      </c>
      <c r="D97" s="273">
        <f>[1]FINAL!E105</f>
        <v>0</v>
      </c>
      <c r="E97" s="273">
        <f>[1]FINAL!F105</f>
        <v>0</v>
      </c>
      <c r="F97" s="273">
        <f>[1]FINAL!G105</f>
        <v>0</v>
      </c>
      <c r="G97" s="273">
        <f>[1]FINAL!H105</f>
        <v>0</v>
      </c>
      <c r="H97" s="273">
        <f>[1]FINAL!I105</f>
        <v>0</v>
      </c>
      <c r="I97" s="273">
        <f>[1]FINAL!J105</f>
        <v>0</v>
      </c>
      <c r="J97" s="273">
        <f>[1]FINAL!K105</f>
        <v>0</v>
      </c>
      <c r="K97" s="273">
        <f>[1]FINAL!L105</f>
        <v>0</v>
      </c>
      <c r="L97" s="273">
        <f>[1]FINAL!M105</f>
        <v>0</v>
      </c>
      <c r="M97" s="273">
        <f>[1]FINAL!N105</f>
        <v>0</v>
      </c>
      <c r="N97" s="273">
        <f>[1]FINAL!O105</f>
        <v>0</v>
      </c>
      <c r="O97" s="273">
        <f>[1]FINAL!P105</f>
        <v>0</v>
      </c>
      <c r="P97" s="273">
        <f>[1]FINAL!Q105</f>
        <v>0</v>
      </c>
      <c r="Q97" s="273">
        <f>[1]FINAL!R105</f>
        <v>0</v>
      </c>
      <c r="R97" s="273">
        <f>[1]FINAL!S105</f>
        <v>0</v>
      </c>
      <c r="S97" s="273">
        <f>[1]FINAL!T105</f>
        <v>0</v>
      </c>
      <c r="T97" s="273">
        <f>[1]FINAL!U105</f>
        <v>0</v>
      </c>
      <c r="U97" s="273">
        <f>[1]FINAL!V105</f>
        <v>0</v>
      </c>
      <c r="V97" s="273">
        <f>[1]FINAL!W105</f>
        <v>0</v>
      </c>
      <c r="W97" s="273">
        <f>[1]FINAL!X105</f>
        <v>0</v>
      </c>
      <c r="X97" s="273">
        <f>[1]FINAL!Y105</f>
        <v>0</v>
      </c>
      <c r="Y97" s="273">
        <f>[1]FINAL!Z105</f>
        <v>0</v>
      </c>
      <c r="Z97" s="273">
        <f>[1]FINAL!AA105</f>
        <v>0</v>
      </c>
      <c r="AA97" s="273">
        <f>[1]FINAL!AB105</f>
        <v>0</v>
      </c>
      <c r="AB97" s="273">
        <f>[1]FINAL!AC105</f>
        <v>0</v>
      </c>
      <c r="AC97" s="273">
        <f>[1]FINAL!AD105</f>
        <v>0</v>
      </c>
      <c r="AD97" s="273">
        <f>[1]FINAL!AE105</f>
        <v>0</v>
      </c>
      <c r="AE97" s="273">
        <f>[1]FINAL!AF105</f>
        <v>0</v>
      </c>
      <c r="AF97" s="273">
        <f>[1]FINAL!AG105</f>
        <v>0</v>
      </c>
      <c r="AG97" s="273">
        <f>[1]FINAL!AH105</f>
        <v>0</v>
      </c>
      <c r="AH97" s="273">
        <f>[1]FINAL!AI105</f>
        <v>0</v>
      </c>
      <c r="AI97" s="273">
        <f>[1]FINAL!AJ105</f>
        <v>0</v>
      </c>
      <c r="AJ97" s="273">
        <f>[1]FINAL!AK105</f>
        <v>0</v>
      </c>
      <c r="AK97" s="273">
        <f>[1]FINAL!AL105</f>
        <v>0</v>
      </c>
      <c r="AL97" s="273">
        <f>[1]FINAL!AM105</f>
        <v>0</v>
      </c>
      <c r="AM97" s="273">
        <f>[1]FINAL!AN105</f>
        <v>0</v>
      </c>
      <c r="AN97" s="273">
        <f>[1]FINAL!AO105</f>
        <v>0</v>
      </c>
      <c r="AO97" s="273">
        <f>[1]FINAL!AP105</f>
        <v>0</v>
      </c>
      <c r="AP97" s="273">
        <f>[1]FINAL!AQ105</f>
        <v>0</v>
      </c>
      <c r="AQ97" s="273">
        <f>[1]FINAL!AR105</f>
        <v>0</v>
      </c>
      <c r="AR97" s="273">
        <f>[1]FINAL!AS105</f>
        <v>0</v>
      </c>
      <c r="AS97" s="273">
        <f>[1]FINAL!AT105</f>
        <v>0</v>
      </c>
      <c r="AT97" s="273">
        <f>[1]FINAL!AU105</f>
        <v>0</v>
      </c>
      <c r="AU97" s="273">
        <f>[1]FINAL!AV105</f>
        <v>0</v>
      </c>
      <c r="AV97" s="273">
        <f>[1]FINAL!AW105</f>
        <v>0</v>
      </c>
      <c r="AW97" s="273">
        <f>[1]FINAL!AX105</f>
        <v>0</v>
      </c>
      <c r="AX97" s="273">
        <f>[1]FINAL!AY105</f>
        <v>0</v>
      </c>
      <c r="AY97" s="273">
        <f>[1]FINAL!AZ105</f>
        <v>0</v>
      </c>
      <c r="AZ97" s="273">
        <f>[1]FINAL!BA105</f>
        <v>0</v>
      </c>
      <c r="BA97" s="273">
        <f>[1]FINAL!BB105</f>
        <v>0</v>
      </c>
      <c r="BB97" s="273">
        <f>[1]FINAL!BC105</f>
        <v>0</v>
      </c>
      <c r="BC97" s="273">
        <f>[1]FINAL!BD105</f>
        <v>0</v>
      </c>
      <c r="BD97" s="273">
        <f>[1]FINAL!BE105</f>
        <v>0</v>
      </c>
      <c r="BE97" s="273">
        <f>[1]FINAL!BF105</f>
        <v>0</v>
      </c>
      <c r="BF97" s="273">
        <f>[1]FINAL!BG105</f>
        <v>0</v>
      </c>
      <c r="BG97" s="273">
        <f>[1]FINAL!BH105</f>
        <v>0</v>
      </c>
      <c r="BH97" s="273">
        <f>[1]FINAL!BI105</f>
        <v>0</v>
      </c>
      <c r="BI97" s="273">
        <f>[1]FINAL!BJ105</f>
        <v>0</v>
      </c>
      <c r="BJ97" s="273">
        <f>[1]FINAL!BK105</f>
        <v>0</v>
      </c>
      <c r="BK97" s="273">
        <f>[1]FINAL!BL105</f>
        <v>0</v>
      </c>
      <c r="BL97" s="273">
        <f>[1]FINAL!BM105</f>
        <v>0</v>
      </c>
      <c r="BM97" s="273">
        <f>[1]FINAL!BN105</f>
        <v>0</v>
      </c>
      <c r="BN97" s="273">
        <f>[1]FINAL!BO105</f>
        <v>0</v>
      </c>
      <c r="BO97" s="273">
        <f>[1]FINAL!BP105</f>
        <v>0</v>
      </c>
      <c r="BP97" s="273">
        <f>[1]FINAL!BQ105</f>
        <v>0</v>
      </c>
      <c r="BQ97" s="273">
        <f>[1]FINAL!BR105</f>
        <v>0</v>
      </c>
      <c r="BR97" s="273">
        <f>[1]FINAL!BS105</f>
        <v>0</v>
      </c>
      <c r="BS97" s="273">
        <f>[1]FINAL!BT105</f>
        <v>0</v>
      </c>
      <c r="BT97" s="273">
        <f>[1]FINAL!BU105</f>
        <v>0</v>
      </c>
      <c r="BU97" s="273">
        <f>[1]FINAL!BV105</f>
        <v>0</v>
      </c>
      <c r="BV97" s="273">
        <f>[1]FINAL!BW105</f>
        <v>0</v>
      </c>
      <c r="BW97" s="273">
        <f>[1]FINAL!BX105</f>
        <v>0</v>
      </c>
      <c r="BX97" s="273">
        <f>[1]FINAL!BY105</f>
        <v>0</v>
      </c>
      <c r="BY97" s="273">
        <f>[1]FINAL!BZ105</f>
        <v>0</v>
      </c>
      <c r="BZ97" s="273">
        <f>[1]FINAL!CA105</f>
        <v>0</v>
      </c>
      <c r="CA97" s="273">
        <f>[1]FINAL!CB105</f>
        <v>0</v>
      </c>
      <c r="CB97" s="273">
        <f>[1]FINAL!CC105</f>
        <v>0</v>
      </c>
      <c r="CC97" s="273">
        <f>[1]FINAL!CD105</f>
        <v>0</v>
      </c>
      <c r="CD97" s="273">
        <f>[1]FINAL!CE105</f>
        <v>0</v>
      </c>
      <c r="CE97" s="273">
        <f>[1]FINAL!CF105</f>
        <v>0</v>
      </c>
      <c r="CF97" s="273">
        <f>[1]FINAL!CG105</f>
        <v>0</v>
      </c>
      <c r="CG97" s="273">
        <f>[1]FINAL!CH105</f>
        <v>0</v>
      </c>
      <c r="CH97" s="273">
        <f>[1]FINAL!CI105</f>
        <v>0</v>
      </c>
      <c r="CI97" s="273">
        <f>[1]FINAL!CJ105</f>
        <v>0</v>
      </c>
      <c r="CJ97" s="273">
        <f>[1]FINAL!CK105</f>
        <v>0</v>
      </c>
      <c r="CK97" s="273">
        <f>[1]FINAL!CL105</f>
        <v>0</v>
      </c>
      <c r="CL97" s="273">
        <f>[1]FINAL!CM105</f>
        <v>0</v>
      </c>
      <c r="CM97" s="273">
        <f>[1]FINAL!CN105</f>
        <v>0</v>
      </c>
      <c r="CN97" s="273">
        <f>[1]FINAL!CO105</f>
        <v>0</v>
      </c>
      <c r="CO97" s="273">
        <f>[1]FINAL!CP105</f>
        <v>0</v>
      </c>
      <c r="CP97" s="273">
        <f>[1]FINAL!CQ105</f>
        <v>0</v>
      </c>
      <c r="CQ97" s="273">
        <f>[1]FINAL!CR105</f>
        <v>0</v>
      </c>
      <c r="CR97" s="273">
        <f>[1]FINAL!CS105</f>
        <v>0</v>
      </c>
      <c r="CS97" s="273">
        <f>[1]FINAL!CT105</f>
        <v>0</v>
      </c>
      <c r="CT97" s="273">
        <f>[1]FINAL!CU105</f>
        <v>2.8638699399236738E-3</v>
      </c>
      <c r="CU97" s="273">
        <f>[1]FINAL!CV105</f>
        <v>1.8164973115085395E-3</v>
      </c>
      <c r="CV97" s="273">
        <f>[1]FINAL!CW105</f>
        <v>0</v>
      </c>
      <c r="CW97" s="273">
        <f>[1]FINAL!CX105</f>
        <v>0</v>
      </c>
      <c r="CX97" s="273">
        <f>[1]FINAL!CY105</f>
        <v>0</v>
      </c>
      <c r="CY97" s="273">
        <f>[1]FINAL!CZ105</f>
        <v>0</v>
      </c>
      <c r="CZ97" s="273">
        <f>[1]FINAL!DA105</f>
        <v>3.1227699472092353E-5</v>
      </c>
      <c r="DA97" s="273">
        <f>[1]FINAL!DB105</f>
        <v>0</v>
      </c>
      <c r="DB97" s="273">
        <f>[1]FINAL!DC105</f>
        <v>0</v>
      </c>
      <c r="DC97" s="88"/>
    </row>
    <row r="98" spans="1:107" x14ac:dyDescent="0.35">
      <c r="A98" s="27" t="s">
        <v>879</v>
      </c>
      <c r="B98" s="15" t="s">
        <v>179</v>
      </c>
      <c r="C98" s="273">
        <f>[1]FINAL!D106</f>
        <v>0</v>
      </c>
      <c r="D98" s="273">
        <f>[1]FINAL!E106</f>
        <v>0</v>
      </c>
      <c r="E98" s="273">
        <f>[1]FINAL!F106</f>
        <v>0</v>
      </c>
      <c r="F98" s="273">
        <f>[1]FINAL!G106</f>
        <v>0</v>
      </c>
      <c r="G98" s="273">
        <f>[1]FINAL!H106</f>
        <v>0</v>
      </c>
      <c r="H98" s="273">
        <f>[1]FINAL!I106</f>
        <v>0</v>
      </c>
      <c r="I98" s="273">
        <f>[1]FINAL!J106</f>
        <v>0</v>
      </c>
      <c r="J98" s="273">
        <f>[1]FINAL!K106</f>
        <v>0</v>
      </c>
      <c r="K98" s="273">
        <f>[1]FINAL!L106</f>
        <v>0</v>
      </c>
      <c r="L98" s="273">
        <f>[1]FINAL!M106</f>
        <v>0</v>
      </c>
      <c r="M98" s="273">
        <f>[1]FINAL!N106</f>
        <v>0</v>
      </c>
      <c r="N98" s="273">
        <f>[1]FINAL!O106</f>
        <v>0</v>
      </c>
      <c r="O98" s="273">
        <f>[1]FINAL!P106</f>
        <v>0</v>
      </c>
      <c r="P98" s="273">
        <f>[1]FINAL!Q106</f>
        <v>0</v>
      </c>
      <c r="Q98" s="273">
        <f>[1]FINAL!R106</f>
        <v>0</v>
      </c>
      <c r="R98" s="273">
        <f>[1]FINAL!S106</f>
        <v>0</v>
      </c>
      <c r="S98" s="273">
        <f>[1]FINAL!T106</f>
        <v>0</v>
      </c>
      <c r="T98" s="273">
        <f>[1]FINAL!U106</f>
        <v>0</v>
      </c>
      <c r="U98" s="273">
        <f>[1]FINAL!V106</f>
        <v>0</v>
      </c>
      <c r="V98" s="273">
        <f>[1]FINAL!W106</f>
        <v>0</v>
      </c>
      <c r="W98" s="273">
        <f>[1]FINAL!X106</f>
        <v>0</v>
      </c>
      <c r="X98" s="273">
        <f>[1]FINAL!Y106</f>
        <v>0</v>
      </c>
      <c r="Y98" s="273">
        <f>[1]FINAL!Z106</f>
        <v>0</v>
      </c>
      <c r="Z98" s="273">
        <f>[1]FINAL!AA106</f>
        <v>0</v>
      </c>
      <c r="AA98" s="273">
        <f>[1]FINAL!AB106</f>
        <v>0</v>
      </c>
      <c r="AB98" s="273">
        <f>[1]FINAL!AC106</f>
        <v>0</v>
      </c>
      <c r="AC98" s="273">
        <f>[1]FINAL!AD106</f>
        <v>0</v>
      </c>
      <c r="AD98" s="273">
        <f>[1]FINAL!AE106</f>
        <v>0</v>
      </c>
      <c r="AE98" s="273">
        <f>[1]FINAL!AF106</f>
        <v>0</v>
      </c>
      <c r="AF98" s="273">
        <f>[1]FINAL!AG106</f>
        <v>0</v>
      </c>
      <c r="AG98" s="273">
        <f>[1]FINAL!AH106</f>
        <v>0</v>
      </c>
      <c r="AH98" s="273">
        <f>[1]FINAL!AI106</f>
        <v>0</v>
      </c>
      <c r="AI98" s="273">
        <f>[1]FINAL!AJ106</f>
        <v>0</v>
      </c>
      <c r="AJ98" s="273">
        <f>[1]FINAL!AK106</f>
        <v>0</v>
      </c>
      <c r="AK98" s="273">
        <f>[1]FINAL!AL106</f>
        <v>0</v>
      </c>
      <c r="AL98" s="273">
        <f>[1]FINAL!AM106</f>
        <v>0</v>
      </c>
      <c r="AM98" s="273">
        <f>[1]FINAL!AN106</f>
        <v>0</v>
      </c>
      <c r="AN98" s="273">
        <f>[1]FINAL!AO106</f>
        <v>0</v>
      </c>
      <c r="AO98" s="273">
        <f>[1]FINAL!AP106</f>
        <v>6.4011980228643383E-3</v>
      </c>
      <c r="AP98" s="273">
        <f>[1]FINAL!AQ106</f>
        <v>4.7525415750799428E-3</v>
      </c>
      <c r="AQ98" s="273">
        <f>[1]FINAL!AR106</f>
        <v>1.5043148799982198E-2</v>
      </c>
      <c r="AR98" s="273">
        <f>[1]FINAL!AS106</f>
        <v>1.5043148799982198E-2</v>
      </c>
      <c r="AS98" s="273">
        <f>[1]FINAL!AT106</f>
        <v>0</v>
      </c>
      <c r="AT98" s="273">
        <f>[1]FINAL!AU106</f>
        <v>2.3279294780310135E-3</v>
      </c>
      <c r="AU98" s="273">
        <f>[1]FINAL!AV106</f>
        <v>6.0989363445136517E-4</v>
      </c>
      <c r="AV98" s="273">
        <f>[1]FINAL!AW106</f>
        <v>3.2968852317035016E-4</v>
      </c>
      <c r="AW98" s="273">
        <f>[1]FINAL!AX106</f>
        <v>1.6754425679282061E-2</v>
      </c>
      <c r="AX98" s="273">
        <f>[1]FINAL!AY106</f>
        <v>0</v>
      </c>
      <c r="AY98" s="273">
        <f>[1]FINAL!AZ106</f>
        <v>7.9105599934338137E-3</v>
      </c>
      <c r="AZ98" s="273">
        <f>[1]FINAL!BA106</f>
        <v>3.3235129704642792E-4</v>
      </c>
      <c r="BA98" s="273">
        <f>[1]FINAL!BB106</f>
        <v>5.5810486702674838E-3</v>
      </c>
      <c r="BB98" s="273">
        <f>[1]FINAL!BC106</f>
        <v>0</v>
      </c>
      <c r="BC98" s="273">
        <f>[1]FINAL!BD106</f>
        <v>1.5829107280043452E-2</v>
      </c>
      <c r="BD98" s="273">
        <f>[1]FINAL!BE106</f>
        <v>7.1479538546426425E-3</v>
      </c>
      <c r="BE98" s="273">
        <f>[1]FINAL!BF106</f>
        <v>3.4187246648487421E-2</v>
      </c>
      <c r="BF98" s="273">
        <f>[1]FINAL!BG106</f>
        <v>0</v>
      </c>
      <c r="BG98" s="273">
        <f>[1]FINAL!BH106</f>
        <v>1.0029719551046867E-2</v>
      </c>
      <c r="BH98" s="273">
        <f>[1]FINAL!BI106</f>
        <v>0</v>
      </c>
      <c r="BI98" s="273">
        <f>[1]FINAL!BJ106</f>
        <v>3.532741809390655E-3</v>
      </c>
      <c r="BJ98" s="273">
        <f>[1]FINAL!BK106</f>
        <v>9.4704489417739499E-3</v>
      </c>
      <c r="BK98" s="273">
        <f>[1]FINAL!BL106</f>
        <v>7.3850464366042375E-4</v>
      </c>
      <c r="BL98" s="273">
        <f>[1]FINAL!BM106</f>
        <v>0</v>
      </c>
      <c r="BM98" s="273">
        <f>[1]FINAL!BN106</f>
        <v>3.5146329791731689E-3</v>
      </c>
      <c r="BN98" s="273">
        <f>[1]FINAL!BO106</f>
        <v>7.7172511307400005E-4</v>
      </c>
      <c r="BO98" s="273">
        <f>[1]FINAL!BP106</f>
        <v>5.0626102642142836E-3</v>
      </c>
      <c r="BP98" s="273">
        <f>[1]FINAL!BQ106</f>
        <v>4.038215518192478E-3</v>
      </c>
      <c r="BQ98" s="273">
        <f>[1]FINAL!BR106</f>
        <v>1.9593293201260395E-3</v>
      </c>
      <c r="BR98" s="273">
        <f>[1]FINAL!BS106</f>
        <v>2.7852810646680323E-2</v>
      </c>
      <c r="BS98" s="273">
        <f>[1]FINAL!BT106</f>
        <v>4.4413063824411151E-3</v>
      </c>
      <c r="BT98" s="273">
        <f>[1]FINAL!BU106</f>
        <v>1.2401387053609263E-2</v>
      </c>
      <c r="BU98" s="273">
        <f>[1]FINAL!BV106</f>
        <v>2.0697236010431188E-2</v>
      </c>
      <c r="BV98" s="273">
        <f>[1]FINAL!BW106</f>
        <v>3.288922849325878E-3</v>
      </c>
      <c r="BW98" s="273">
        <f>[1]FINAL!BX106</f>
        <v>0</v>
      </c>
      <c r="BX98" s="273">
        <f>[1]FINAL!BY106</f>
        <v>1.7092592878384234E-2</v>
      </c>
      <c r="BY98" s="273">
        <f>[1]FINAL!BZ106</f>
        <v>9.3947702343197437E-2</v>
      </c>
      <c r="BZ98" s="273">
        <f>[1]FINAL!CA106</f>
        <v>7.8789742306086166E-2</v>
      </c>
      <c r="CA98" s="273">
        <f>[1]FINAL!CB106</f>
        <v>0.1072175478135976</v>
      </c>
      <c r="CB98" s="273">
        <f>[1]FINAL!CC106</f>
        <v>8.7590191945366071E-3</v>
      </c>
      <c r="CC98" s="273">
        <f>[1]FINAL!CD106</f>
        <v>2.7444429727597293E-4</v>
      </c>
      <c r="CD98" s="273">
        <f>[1]FINAL!CE106</f>
        <v>8.4065354761406128E-3</v>
      </c>
      <c r="CE98" s="273">
        <f>[1]FINAL!CF106</f>
        <v>0</v>
      </c>
      <c r="CF98" s="273">
        <f>[1]FINAL!CG106</f>
        <v>2.3093843897613039E-2</v>
      </c>
      <c r="CG98" s="273">
        <f>[1]FINAL!CH106</f>
        <v>7.3690498685830812E-3</v>
      </c>
      <c r="CH98" s="273">
        <f>[1]FINAL!CI106</f>
        <v>3.3182139706252799E-2</v>
      </c>
      <c r="CI98" s="273">
        <f>[1]FINAL!CJ106</f>
        <v>3.0073559401440537E-2</v>
      </c>
      <c r="CJ98" s="273">
        <f>[1]FINAL!CK106</f>
        <v>0.13073505171205091</v>
      </c>
      <c r="CK98" s="273">
        <f>[1]FINAL!CL106</f>
        <v>0</v>
      </c>
      <c r="CL98" s="273">
        <f>[1]FINAL!CM106</f>
        <v>1.6599582503544455E-5</v>
      </c>
      <c r="CM98" s="273">
        <f>[1]FINAL!CN106</f>
        <v>0</v>
      </c>
      <c r="CN98" s="273">
        <f>[1]FINAL!CO106</f>
        <v>9.0421258680895202E-3</v>
      </c>
      <c r="CO98" s="273">
        <f>[1]FINAL!CP106</f>
        <v>2.0192574990385008E-2</v>
      </c>
      <c r="CP98" s="273">
        <f>[1]FINAL!CQ106</f>
        <v>9.2997269018017525E-3</v>
      </c>
      <c r="CQ98" s="273">
        <f>[1]FINAL!CR106</f>
        <v>3.4305259768793025E-3</v>
      </c>
      <c r="CR98" s="273">
        <f>[1]FINAL!CS106</f>
        <v>1.7523475188219229E-2</v>
      </c>
      <c r="CS98" s="273">
        <f>[1]FINAL!CT106</f>
        <v>4.3218514092648614E-3</v>
      </c>
      <c r="CT98" s="273">
        <f>[1]FINAL!CU106</f>
        <v>1.1379964638006432E-2</v>
      </c>
      <c r="CU98" s="273">
        <f>[1]FINAL!CV106</f>
        <v>3.8098314964804823E-4</v>
      </c>
      <c r="CV98" s="273">
        <f>[1]FINAL!CW106</f>
        <v>3.3194745920640369E-3</v>
      </c>
      <c r="CW98" s="273">
        <f>[1]FINAL!CX106</f>
        <v>3.697964525990264E-2</v>
      </c>
      <c r="CX98" s="273">
        <f>[1]FINAL!CY106</f>
        <v>8.9112446368584119E-2</v>
      </c>
      <c r="CY98" s="273">
        <f>[1]FINAL!CZ106</f>
        <v>1.8328431551738005E-2</v>
      </c>
      <c r="CZ98" s="273">
        <f>[1]FINAL!DA106</f>
        <v>2.4754761098337668E-2</v>
      </c>
      <c r="DA98" s="273">
        <f>[1]FINAL!DB106</f>
        <v>0</v>
      </c>
      <c r="DB98" s="273">
        <f>[1]FINAL!DC106</f>
        <v>0</v>
      </c>
      <c r="DC98" s="88"/>
    </row>
    <row r="99" spans="1:107" x14ac:dyDescent="0.35">
      <c r="A99" s="27" t="s">
        <v>880</v>
      </c>
      <c r="B99" s="15" t="s">
        <v>578</v>
      </c>
      <c r="C99" s="273">
        <f>[1]FINAL!D107</f>
        <v>0</v>
      </c>
      <c r="D99" s="273">
        <f>[1]FINAL!E107</f>
        <v>0</v>
      </c>
      <c r="E99" s="273">
        <f>[1]FINAL!F107</f>
        <v>0</v>
      </c>
      <c r="F99" s="273">
        <f>[1]FINAL!G107</f>
        <v>0</v>
      </c>
      <c r="G99" s="273">
        <f>[1]FINAL!H107</f>
        <v>0</v>
      </c>
      <c r="H99" s="273">
        <f>[1]FINAL!I107</f>
        <v>0</v>
      </c>
      <c r="I99" s="273">
        <f>[1]FINAL!J107</f>
        <v>0</v>
      </c>
      <c r="J99" s="273">
        <f>[1]FINAL!K107</f>
        <v>0</v>
      </c>
      <c r="K99" s="273">
        <f>[1]FINAL!L107</f>
        <v>0</v>
      </c>
      <c r="L99" s="273">
        <f>[1]FINAL!M107</f>
        <v>0</v>
      </c>
      <c r="M99" s="273">
        <f>[1]FINAL!N107</f>
        <v>0</v>
      </c>
      <c r="N99" s="273">
        <f>[1]FINAL!O107</f>
        <v>0</v>
      </c>
      <c r="O99" s="273">
        <f>[1]FINAL!P107</f>
        <v>0</v>
      </c>
      <c r="P99" s="273">
        <f>[1]FINAL!Q107</f>
        <v>0</v>
      </c>
      <c r="Q99" s="273">
        <f>[1]FINAL!R107</f>
        <v>0</v>
      </c>
      <c r="R99" s="273">
        <f>[1]FINAL!S107</f>
        <v>0</v>
      </c>
      <c r="S99" s="273">
        <f>[1]FINAL!T107</f>
        <v>0</v>
      </c>
      <c r="T99" s="273">
        <f>[1]FINAL!U107</f>
        <v>0</v>
      </c>
      <c r="U99" s="273">
        <f>[1]FINAL!V107</f>
        <v>0</v>
      </c>
      <c r="V99" s="273">
        <f>[1]FINAL!W107</f>
        <v>0</v>
      </c>
      <c r="W99" s="273">
        <f>[1]FINAL!X107</f>
        <v>0</v>
      </c>
      <c r="X99" s="273">
        <f>[1]FINAL!Y107</f>
        <v>0</v>
      </c>
      <c r="Y99" s="273">
        <f>[1]FINAL!Z107</f>
        <v>0</v>
      </c>
      <c r="Z99" s="273">
        <f>[1]FINAL!AA107</f>
        <v>0</v>
      </c>
      <c r="AA99" s="273">
        <f>[1]FINAL!AB107</f>
        <v>0</v>
      </c>
      <c r="AB99" s="273">
        <f>[1]FINAL!AC107</f>
        <v>0</v>
      </c>
      <c r="AC99" s="273">
        <f>[1]FINAL!AD107</f>
        <v>0</v>
      </c>
      <c r="AD99" s="273">
        <f>[1]FINAL!AE107</f>
        <v>0</v>
      </c>
      <c r="AE99" s="273">
        <f>[1]FINAL!AF107</f>
        <v>0</v>
      </c>
      <c r="AF99" s="273">
        <f>[1]FINAL!AG107</f>
        <v>0</v>
      </c>
      <c r="AG99" s="273">
        <f>[1]FINAL!AH107</f>
        <v>0</v>
      </c>
      <c r="AH99" s="273">
        <f>[1]FINAL!AI107</f>
        <v>0</v>
      </c>
      <c r="AI99" s="273">
        <f>[1]FINAL!AJ107</f>
        <v>0</v>
      </c>
      <c r="AJ99" s="273">
        <f>[1]FINAL!AK107</f>
        <v>0</v>
      </c>
      <c r="AK99" s="273">
        <f>[1]FINAL!AL107</f>
        <v>0</v>
      </c>
      <c r="AL99" s="273">
        <f>[1]FINAL!AM107</f>
        <v>0</v>
      </c>
      <c r="AM99" s="273">
        <f>[1]FINAL!AN107</f>
        <v>0</v>
      </c>
      <c r="AN99" s="273">
        <f>[1]FINAL!AO107</f>
        <v>0</v>
      </c>
      <c r="AO99" s="273">
        <f>[1]FINAL!AP107</f>
        <v>3.2080569203534408E-2</v>
      </c>
      <c r="AP99" s="273">
        <f>[1]FINAL!AQ107</f>
        <v>1.2347941501912379E-4</v>
      </c>
      <c r="AQ99" s="273">
        <f>[1]FINAL!AR107</f>
        <v>7.9747219317253171E-4</v>
      </c>
      <c r="AR99" s="273">
        <f>[1]FINAL!AS107</f>
        <v>7.974721931725316E-4</v>
      </c>
      <c r="AS99" s="273">
        <f>[1]FINAL!AT107</f>
        <v>2.8401743505201385E-3</v>
      </c>
      <c r="AT99" s="273">
        <f>[1]FINAL!AU107</f>
        <v>3.0999671567683257E-3</v>
      </c>
      <c r="AU99" s="273">
        <f>[1]FINAL!AV107</f>
        <v>6.6696098379281253E-3</v>
      </c>
      <c r="AV99" s="273">
        <f>[1]FINAL!AW107</f>
        <v>1.5483599754573412E-3</v>
      </c>
      <c r="AW99" s="273">
        <f>[1]FINAL!AX107</f>
        <v>1.3274752219708891E-2</v>
      </c>
      <c r="AX99" s="273">
        <f>[1]FINAL!AY107</f>
        <v>0</v>
      </c>
      <c r="AY99" s="273">
        <f>[1]FINAL!AZ107</f>
        <v>8.4126969345861384E-3</v>
      </c>
      <c r="AZ99" s="273">
        <f>[1]FINAL!BA107</f>
        <v>4.7928773139569621E-3</v>
      </c>
      <c r="BA99" s="273">
        <f>[1]FINAL!BB107</f>
        <v>1.8456779528581005E-2</v>
      </c>
      <c r="BB99" s="273">
        <f>[1]FINAL!BC107</f>
        <v>1.8640461875822005E-3</v>
      </c>
      <c r="BC99" s="273">
        <f>[1]FINAL!BD107</f>
        <v>2.9351774041138996E-3</v>
      </c>
      <c r="BD99" s="273">
        <f>[1]FINAL!BE107</f>
        <v>3.4106136154767974E-3</v>
      </c>
      <c r="BE99" s="273">
        <f>[1]FINAL!BF107</f>
        <v>1.2430690419550194E-2</v>
      </c>
      <c r="BF99" s="273">
        <f>[1]FINAL!BG107</f>
        <v>1.7402625006188333E-2</v>
      </c>
      <c r="BG99" s="273">
        <f>[1]FINAL!BH107</f>
        <v>1.4706162985405825E-2</v>
      </c>
      <c r="BH99" s="273">
        <f>[1]FINAL!BI107</f>
        <v>5.6206748233670674E-2</v>
      </c>
      <c r="BI99" s="273">
        <f>[1]FINAL!BJ107</f>
        <v>1.6862679631229956E-2</v>
      </c>
      <c r="BJ99" s="273">
        <f>[1]FINAL!BK107</f>
        <v>5.4598111969596075E-2</v>
      </c>
      <c r="BK99" s="273">
        <f>[1]FINAL!BL107</f>
        <v>7.5730291759979248E-3</v>
      </c>
      <c r="BL99" s="273">
        <f>[1]FINAL!BM107</f>
        <v>2.3538541242267206E-2</v>
      </c>
      <c r="BM99" s="273">
        <f>[1]FINAL!BN107</f>
        <v>3.172036919186294E-3</v>
      </c>
      <c r="BN99" s="273">
        <f>[1]FINAL!BO107</f>
        <v>4.1582897618753405E-3</v>
      </c>
      <c r="BO99" s="273">
        <f>[1]FINAL!BP107</f>
        <v>1.9945416063255391E-2</v>
      </c>
      <c r="BP99" s="273">
        <f>[1]FINAL!BQ107</f>
        <v>9.4811720079646697E-4</v>
      </c>
      <c r="BQ99" s="273">
        <f>[1]FINAL!BR107</f>
        <v>0</v>
      </c>
      <c r="BR99" s="273">
        <f>[1]FINAL!BS107</f>
        <v>2.6188170757651244E-2</v>
      </c>
      <c r="BS99" s="273">
        <f>[1]FINAL!BT107</f>
        <v>7.2404156858225975E-3</v>
      </c>
      <c r="BT99" s="273">
        <f>[1]FINAL!BU107</f>
        <v>1.4539707353022001E-2</v>
      </c>
      <c r="BU99" s="273">
        <f>[1]FINAL!BV107</f>
        <v>7.363945540911041E-3</v>
      </c>
      <c r="BV99" s="273">
        <f>[1]FINAL!BW107</f>
        <v>8.0676948437534233E-3</v>
      </c>
      <c r="BW99" s="273">
        <f>[1]FINAL!BX107</f>
        <v>0</v>
      </c>
      <c r="BX99" s="273">
        <f>[1]FINAL!BY107</f>
        <v>1.7597220612855676E-2</v>
      </c>
      <c r="BY99" s="273">
        <f>[1]FINAL!BZ107</f>
        <v>5.7958469782807352E-2</v>
      </c>
      <c r="BZ99" s="273">
        <f>[1]FINAL!CA107</f>
        <v>2.4068074670575423E-2</v>
      </c>
      <c r="CA99" s="273">
        <f>[1]FINAL!CB107</f>
        <v>9.9384999351345496E-3</v>
      </c>
      <c r="CB99" s="273">
        <f>[1]FINAL!CC107</f>
        <v>3.4639971985173787E-3</v>
      </c>
      <c r="CC99" s="273">
        <f>[1]FINAL!CD107</f>
        <v>5.7874343962170593E-3</v>
      </c>
      <c r="CD99" s="273">
        <f>[1]FINAL!CE107</f>
        <v>3.1292232964542512E-2</v>
      </c>
      <c r="CE99" s="273">
        <f>[1]FINAL!CF107</f>
        <v>1.2292767167546556E-2</v>
      </c>
      <c r="CF99" s="273">
        <f>[1]FINAL!CG107</f>
        <v>4.780236804249432E-3</v>
      </c>
      <c r="CG99" s="273">
        <f>[1]FINAL!CH107</f>
        <v>7.5161192661264545E-2</v>
      </c>
      <c r="CH99" s="273">
        <f>[1]FINAL!CI107</f>
        <v>6.4684335760994499E-2</v>
      </c>
      <c r="CI99" s="273">
        <f>[1]FINAL!CJ107</f>
        <v>1.2251914537809931E-2</v>
      </c>
      <c r="CJ99" s="273">
        <f>[1]FINAL!CK107</f>
        <v>4.1321612295005195E-2</v>
      </c>
      <c r="CK99" s="273">
        <f>[1]FINAL!CL107</f>
        <v>1.5721138019169276E-2</v>
      </c>
      <c r="CL99" s="273">
        <f>[1]FINAL!CM107</f>
        <v>8.9248662418550429E-5</v>
      </c>
      <c r="CM99" s="273">
        <f>[1]FINAL!CN107</f>
        <v>0</v>
      </c>
      <c r="CN99" s="273">
        <f>[1]FINAL!CO107</f>
        <v>9.4201991040290152E-3</v>
      </c>
      <c r="CO99" s="273">
        <f>[1]FINAL!CP107</f>
        <v>1.0088405668600699E-2</v>
      </c>
      <c r="CP99" s="273">
        <f>[1]FINAL!CQ107</f>
        <v>1.1499531210749536E-2</v>
      </c>
      <c r="CQ99" s="273">
        <f>[1]FINAL!CR107</f>
        <v>1.1831295987409904E-2</v>
      </c>
      <c r="CR99" s="273">
        <f>[1]FINAL!CS107</f>
        <v>7.629988959463427E-3</v>
      </c>
      <c r="CS99" s="273">
        <f>[1]FINAL!CT107</f>
        <v>8.008208676627682E-3</v>
      </c>
      <c r="CT99" s="273">
        <f>[1]FINAL!CU107</f>
        <v>2.8581412876861599E-3</v>
      </c>
      <c r="CU99" s="273">
        <f>[1]FINAL!CV107</f>
        <v>2.6817226033266882E-3</v>
      </c>
      <c r="CV99" s="273">
        <f>[1]FINAL!CW107</f>
        <v>5.0871293586244098E-3</v>
      </c>
      <c r="CW99" s="273">
        <f>[1]FINAL!CX107</f>
        <v>5.2777188984788989E-2</v>
      </c>
      <c r="CX99" s="273">
        <f>[1]FINAL!CY107</f>
        <v>1.7522187385710583E-2</v>
      </c>
      <c r="CY99" s="273">
        <f>[1]FINAL!CZ107</f>
        <v>8.3241040186608096E-3</v>
      </c>
      <c r="CZ99" s="273">
        <f>[1]FINAL!DA107</f>
        <v>1.495832485391663E-2</v>
      </c>
      <c r="DA99" s="273">
        <f>[1]FINAL!DB107</f>
        <v>0</v>
      </c>
      <c r="DB99" s="273">
        <f>[1]FINAL!DC107</f>
        <v>0</v>
      </c>
      <c r="DC99" s="88"/>
    </row>
    <row r="100" spans="1:107" x14ac:dyDescent="0.35">
      <c r="A100" s="27" t="s">
        <v>881</v>
      </c>
      <c r="B100" s="15" t="s">
        <v>581</v>
      </c>
      <c r="C100" s="273">
        <f>[1]FINAL!D108</f>
        <v>0</v>
      </c>
      <c r="D100" s="273">
        <f>[1]FINAL!E108</f>
        <v>0</v>
      </c>
      <c r="E100" s="273">
        <f>[1]FINAL!F108</f>
        <v>0</v>
      </c>
      <c r="F100" s="273">
        <f>[1]FINAL!G108</f>
        <v>0</v>
      </c>
      <c r="G100" s="273">
        <f>[1]FINAL!H108</f>
        <v>0</v>
      </c>
      <c r="H100" s="273">
        <f>[1]FINAL!I108</f>
        <v>0</v>
      </c>
      <c r="I100" s="273">
        <f>[1]FINAL!J108</f>
        <v>0</v>
      </c>
      <c r="J100" s="273">
        <f>[1]FINAL!K108</f>
        <v>0</v>
      </c>
      <c r="K100" s="273">
        <f>[1]FINAL!L108</f>
        <v>0</v>
      </c>
      <c r="L100" s="273">
        <f>[1]FINAL!M108</f>
        <v>0</v>
      </c>
      <c r="M100" s="273">
        <f>[1]FINAL!N108</f>
        <v>0</v>
      </c>
      <c r="N100" s="273">
        <f>[1]FINAL!O108</f>
        <v>0</v>
      </c>
      <c r="O100" s="273">
        <f>[1]FINAL!P108</f>
        <v>0</v>
      </c>
      <c r="P100" s="273">
        <f>[1]FINAL!Q108</f>
        <v>0</v>
      </c>
      <c r="Q100" s="273">
        <f>[1]FINAL!R108</f>
        <v>0</v>
      </c>
      <c r="R100" s="273">
        <f>[1]FINAL!S108</f>
        <v>0</v>
      </c>
      <c r="S100" s="273">
        <f>[1]FINAL!T108</f>
        <v>0</v>
      </c>
      <c r="T100" s="273">
        <f>[1]FINAL!U108</f>
        <v>0</v>
      </c>
      <c r="U100" s="273">
        <f>[1]FINAL!V108</f>
        <v>0</v>
      </c>
      <c r="V100" s="273">
        <f>[1]FINAL!W108</f>
        <v>0</v>
      </c>
      <c r="W100" s="273">
        <f>[1]FINAL!X108</f>
        <v>0</v>
      </c>
      <c r="X100" s="273">
        <f>[1]FINAL!Y108</f>
        <v>0</v>
      </c>
      <c r="Y100" s="273">
        <f>[1]FINAL!Z108</f>
        <v>0</v>
      </c>
      <c r="Z100" s="273">
        <f>[1]FINAL!AA108</f>
        <v>0</v>
      </c>
      <c r="AA100" s="273">
        <f>[1]FINAL!AB108</f>
        <v>0</v>
      </c>
      <c r="AB100" s="273">
        <f>[1]FINAL!AC108</f>
        <v>0</v>
      </c>
      <c r="AC100" s="273">
        <f>[1]FINAL!AD108</f>
        <v>0</v>
      </c>
      <c r="AD100" s="273">
        <f>[1]FINAL!AE108</f>
        <v>0</v>
      </c>
      <c r="AE100" s="273">
        <f>[1]FINAL!AF108</f>
        <v>0</v>
      </c>
      <c r="AF100" s="273">
        <f>[1]FINAL!AG108</f>
        <v>0</v>
      </c>
      <c r="AG100" s="273">
        <f>[1]FINAL!AH108</f>
        <v>0</v>
      </c>
      <c r="AH100" s="273">
        <f>[1]FINAL!AI108</f>
        <v>0</v>
      </c>
      <c r="AI100" s="273">
        <f>[1]FINAL!AJ108</f>
        <v>0</v>
      </c>
      <c r="AJ100" s="273">
        <f>[1]FINAL!AK108</f>
        <v>0</v>
      </c>
      <c r="AK100" s="273">
        <f>[1]FINAL!AL108</f>
        <v>0</v>
      </c>
      <c r="AL100" s="273">
        <f>[1]FINAL!AM108</f>
        <v>0</v>
      </c>
      <c r="AM100" s="273">
        <f>[1]FINAL!AN108</f>
        <v>0</v>
      </c>
      <c r="AN100" s="273">
        <f>[1]FINAL!AO108</f>
        <v>0</v>
      </c>
      <c r="AO100" s="273">
        <f>[1]FINAL!AP108</f>
        <v>0</v>
      </c>
      <c r="AP100" s="273">
        <f>[1]FINAL!AQ108</f>
        <v>0</v>
      </c>
      <c r="AQ100" s="273">
        <f>[1]FINAL!AR108</f>
        <v>0</v>
      </c>
      <c r="AR100" s="273">
        <f>[1]FINAL!AS108</f>
        <v>0</v>
      </c>
      <c r="AS100" s="273">
        <f>[1]FINAL!AT108</f>
        <v>0</v>
      </c>
      <c r="AT100" s="273">
        <f>[1]FINAL!AU108</f>
        <v>0</v>
      </c>
      <c r="AU100" s="273">
        <f>[1]FINAL!AV108</f>
        <v>0</v>
      </c>
      <c r="AV100" s="273">
        <f>[1]FINAL!AW108</f>
        <v>0</v>
      </c>
      <c r="AW100" s="273">
        <f>[1]FINAL!AX108</f>
        <v>0</v>
      </c>
      <c r="AX100" s="273">
        <f>[1]FINAL!AY108</f>
        <v>0</v>
      </c>
      <c r="AY100" s="273">
        <f>[1]FINAL!AZ108</f>
        <v>0</v>
      </c>
      <c r="AZ100" s="273">
        <f>[1]FINAL!BA108</f>
        <v>0</v>
      </c>
      <c r="BA100" s="273">
        <f>[1]FINAL!BB108</f>
        <v>0</v>
      </c>
      <c r="BB100" s="273">
        <f>[1]FINAL!BC108</f>
        <v>0</v>
      </c>
      <c r="BC100" s="273">
        <f>[1]FINAL!BD108</f>
        <v>0</v>
      </c>
      <c r="BD100" s="273">
        <f>[1]FINAL!BE108</f>
        <v>0</v>
      </c>
      <c r="BE100" s="273">
        <f>[1]FINAL!BF108</f>
        <v>0</v>
      </c>
      <c r="BF100" s="273">
        <f>[1]FINAL!BG108</f>
        <v>0</v>
      </c>
      <c r="BG100" s="273">
        <f>[1]FINAL!BH108</f>
        <v>0</v>
      </c>
      <c r="BH100" s="273">
        <f>[1]FINAL!BI108</f>
        <v>0</v>
      </c>
      <c r="BI100" s="273">
        <f>[1]FINAL!BJ108</f>
        <v>0</v>
      </c>
      <c r="BJ100" s="273">
        <f>[1]FINAL!BK108</f>
        <v>0</v>
      </c>
      <c r="BK100" s="273">
        <f>[1]FINAL!BL108</f>
        <v>0</v>
      </c>
      <c r="BL100" s="273">
        <f>[1]FINAL!BM108</f>
        <v>0</v>
      </c>
      <c r="BM100" s="273">
        <f>[1]FINAL!BN108</f>
        <v>0</v>
      </c>
      <c r="BN100" s="273">
        <f>[1]FINAL!BO108</f>
        <v>0</v>
      </c>
      <c r="BO100" s="273">
        <f>[1]FINAL!BP108</f>
        <v>0</v>
      </c>
      <c r="BP100" s="273">
        <f>[1]FINAL!BQ108</f>
        <v>0</v>
      </c>
      <c r="BQ100" s="273">
        <f>[1]FINAL!BR108</f>
        <v>0</v>
      </c>
      <c r="BR100" s="273">
        <f>[1]FINAL!BS108</f>
        <v>0</v>
      </c>
      <c r="BS100" s="273">
        <f>[1]FINAL!BT108</f>
        <v>0</v>
      </c>
      <c r="BT100" s="273">
        <f>[1]FINAL!BU108</f>
        <v>0</v>
      </c>
      <c r="BU100" s="273">
        <f>[1]FINAL!BV108</f>
        <v>0</v>
      </c>
      <c r="BV100" s="273">
        <f>[1]FINAL!BW108</f>
        <v>4.8963162920925458E-2</v>
      </c>
      <c r="BW100" s="273">
        <f>[1]FINAL!BX108</f>
        <v>0</v>
      </c>
      <c r="BX100" s="273">
        <f>[1]FINAL!BY108</f>
        <v>0</v>
      </c>
      <c r="BY100" s="273">
        <f>[1]FINAL!BZ108</f>
        <v>0</v>
      </c>
      <c r="BZ100" s="273">
        <f>[1]FINAL!CA108</f>
        <v>0</v>
      </c>
      <c r="CA100" s="273">
        <f>[1]FINAL!CB108</f>
        <v>0</v>
      </c>
      <c r="CB100" s="273">
        <f>[1]FINAL!CC108</f>
        <v>0</v>
      </c>
      <c r="CC100" s="273">
        <f>[1]FINAL!CD108</f>
        <v>0</v>
      </c>
      <c r="CD100" s="273">
        <f>[1]FINAL!CE108</f>
        <v>0</v>
      </c>
      <c r="CE100" s="273">
        <f>[1]FINAL!CF108</f>
        <v>0</v>
      </c>
      <c r="CF100" s="273">
        <f>[1]FINAL!CG108</f>
        <v>0</v>
      </c>
      <c r="CG100" s="273">
        <f>[1]FINAL!CH108</f>
        <v>0</v>
      </c>
      <c r="CH100" s="273">
        <f>[1]FINAL!CI108</f>
        <v>0</v>
      </c>
      <c r="CI100" s="273">
        <f>[1]FINAL!CJ108</f>
        <v>0</v>
      </c>
      <c r="CJ100" s="273">
        <f>[1]FINAL!CK108</f>
        <v>0</v>
      </c>
      <c r="CK100" s="273">
        <f>[1]FINAL!CL108</f>
        <v>0</v>
      </c>
      <c r="CL100" s="273">
        <f>[1]FINAL!CM108</f>
        <v>0</v>
      </c>
      <c r="CM100" s="273">
        <f>[1]FINAL!CN108</f>
        <v>0</v>
      </c>
      <c r="CN100" s="273">
        <f>[1]FINAL!CO108</f>
        <v>0</v>
      </c>
      <c r="CO100" s="273">
        <f>[1]FINAL!CP108</f>
        <v>0</v>
      </c>
      <c r="CP100" s="273">
        <f>[1]FINAL!CQ108</f>
        <v>0</v>
      </c>
      <c r="CQ100" s="273">
        <f>[1]FINAL!CR108</f>
        <v>0</v>
      </c>
      <c r="CR100" s="273">
        <f>[1]FINAL!CS108</f>
        <v>0</v>
      </c>
      <c r="CS100" s="273">
        <f>[1]FINAL!CT108</f>
        <v>0</v>
      </c>
      <c r="CT100" s="273">
        <f>[1]FINAL!CU108</f>
        <v>0</v>
      </c>
      <c r="CU100" s="273">
        <f>[1]FINAL!CV108</f>
        <v>0</v>
      </c>
      <c r="CV100" s="273">
        <f>[1]FINAL!CW108</f>
        <v>0</v>
      </c>
      <c r="CW100" s="273">
        <f>[1]FINAL!CX108</f>
        <v>0</v>
      </c>
      <c r="CX100" s="273">
        <f>[1]FINAL!CY108</f>
        <v>0</v>
      </c>
      <c r="CY100" s="273">
        <f>[1]FINAL!CZ108</f>
        <v>0</v>
      </c>
      <c r="CZ100" s="273">
        <f>[1]FINAL!DA108</f>
        <v>0</v>
      </c>
      <c r="DA100" s="273">
        <f>[1]FINAL!DB108</f>
        <v>0</v>
      </c>
      <c r="DB100" s="273">
        <f>[1]FINAL!DC108</f>
        <v>0</v>
      </c>
      <c r="DC100" s="88"/>
    </row>
    <row r="101" spans="1:107" x14ac:dyDescent="0.35">
      <c r="A101" s="27" t="s">
        <v>882</v>
      </c>
      <c r="B101" s="15" t="s">
        <v>584</v>
      </c>
      <c r="C101" s="273">
        <f>[1]FINAL!D109</f>
        <v>0</v>
      </c>
      <c r="D101" s="273">
        <f>[1]FINAL!E109</f>
        <v>0</v>
      </c>
      <c r="E101" s="273">
        <f>[1]FINAL!F109</f>
        <v>0</v>
      </c>
      <c r="F101" s="273">
        <f>[1]FINAL!G109</f>
        <v>0</v>
      </c>
      <c r="G101" s="273">
        <f>[1]FINAL!H109</f>
        <v>0</v>
      </c>
      <c r="H101" s="273">
        <f>[1]FINAL!I109</f>
        <v>0</v>
      </c>
      <c r="I101" s="273">
        <f>[1]FINAL!J109</f>
        <v>0</v>
      </c>
      <c r="J101" s="273">
        <f>[1]FINAL!K109</f>
        <v>0</v>
      </c>
      <c r="K101" s="273">
        <f>[1]FINAL!L109</f>
        <v>0</v>
      </c>
      <c r="L101" s="273">
        <f>[1]FINAL!M109</f>
        <v>0</v>
      </c>
      <c r="M101" s="273">
        <f>[1]FINAL!N109</f>
        <v>0</v>
      </c>
      <c r="N101" s="273">
        <f>[1]FINAL!O109</f>
        <v>0</v>
      </c>
      <c r="O101" s="273">
        <f>[1]FINAL!P109</f>
        <v>0</v>
      </c>
      <c r="P101" s="273">
        <f>[1]FINAL!Q109</f>
        <v>0</v>
      </c>
      <c r="Q101" s="273">
        <f>[1]FINAL!R109</f>
        <v>0</v>
      </c>
      <c r="R101" s="273">
        <f>[1]FINAL!S109</f>
        <v>0</v>
      </c>
      <c r="S101" s="273">
        <f>[1]FINAL!T109</f>
        <v>0</v>
      </c>
      <c r="T101" s="273">
        <f>[1]FINAL!U109</f>
        <v>0</v>
      </c>
      <c r="U101" s="273">
        <f>[1]FINAL!V109</f>
        <v>0</v>
      </c>
      <c r="V101" s="273">
        <f>[1]FINAL!W109</f>
        <v>0</v>
      </c>
      <c r="W101" s="273">
        <f>[1]FINAL!X109</f>
        <v>0</v>
      </c>
      <c r="X101" s="273">
        <f>[1]FINAL!Y109</f>
        <v>0</v>
      </c>
      <c r="Y101" s="273">
        <f>[1]FINAL!Z109</f>
        <v>0</v>
      </c>
      <c r="Z101" s="273">
        <f>[1]FINAL!AA109</f>
        <v>0</v>
      </c>
      <c r="AA101" s="273">
        <f>[1]FINAL!AB109</f>
        <v>0</v>
      </c>
      <c r="AB101" s="273">
        <f>[1]FINAL!AC109</f>
        <v>1.4862048372861951E-3</v>
      </c>
      <c r="AC101" s="273">
        <f>[1]FINAL!AD109</f>
        <v>1.4862048372861951E-3</v>
      </c>
      <c r="AD101" s="273">
        <f>[1]FINAL!AE109</f>
        <v>1.4862048372861951E-3</v>
      </c>
      <c r="AE101" s="273">
        <f>[1]FINAL!AF109</f>
        <v>1.4862048372861951E-3</v>
      </c>
      <c r="AF101" s="273">
        <f>[1]FINAL!AG109</f>
        <v>6.9589527193768472E-3</v>
      </c>
      <c r="AG101" s="273">
        <f>[1]FINAL!AH109</f>
        <v>6.9589527193768463E-3</v>
      </c>
      <c r="AH101" s="273">
        <f>[1]FINAL!AI109</f>
        <v>6.9589527193768472E-3</v>
      </c>
      <c r="AI101" s="273">
        <f>[1]FINAL!AJ109</f>
        <v>6.9589527193768472E-3</v>
      </c>
      <c r="AJ101" s="273">
        <f>[1]FINAL!AK109</f>
        <v>0</v>
      </c>
      <c r="AK101" s="273">
        <f>[1]FINAL!AL109</f>
        <v>0</v>
      </c>
      <c r="AL101" s="273">
        <f>[1]FINAL!AM109</f>
        <v>0</v>
      </c>
      <c r="AM101" s="273">
        <f>[1]FINAL!AN109</f>
        <v>0</v>
      </c>
      <c r="AN101" s="273">
        <f>[1]FINAL!AO109</f>
        <v>0</v>
      </c>
      <c r="AO101" s="273">
        <f>[1]FINAL!AP109</f>
        <v>1.4501701319943106E-3</v>
      </c>
      <c r="AP101" s="273">
        <f>[1]FINAL!AQ109</f>
        <v>0</v>
      </c>
      <c r="AQ101" s="273">
        <f>[1]FINAL!AR109</f>
        <v>0</v>
      </c>
      <c r="AR101" s="273">
        <f>[1]FINAL!AS109</f>
        <v>0</v>
      </c>
      <c r="AS101" s="273">
        <f>[1]FINAL!AT109</f>
        <v>2.7478569611029896E-3</v>
      </c>
      <c r="AT101" s="273">
        <f>[1]FINAL!AU109</f>
        <v>3.3522779531548709E-4</v>
      </c>
      <c r="AU101" s="273">
        <f>[1]FINAL!AV109</f>
        <v>2.6558473608086734E-4</v>
      </c>
      <c r="AV101" s="273">
        <f>[1]FINAL!AW109</f>
        <v>1.354461545099742E-3</v>
      </c>
      <c r="AW101" s="273">
        <f>[1]FINAL!AX109</f>
        <v>2.6779395705548476E-3</v>
      </c>
      <c r="AX101" s="273">
        <f>[1]FINAL!AY109</f>
        <v>0</v>
      </c>
      <c r="AY101" s="273">
        <f>[1]FINAL!AZ109</f>
        <v>6.6728607359796428E-3</v>
      </c>
      <c r="AZ101" s="273">
        <f>[1]FINAL!BA109</f>
        <v>1.1856247554935802E-2</v>
      </c>
      <c r="BA101" s="273">
        <f>[1]FINAL!BB109</f>
        <v>4.4751226640064591E-5</v>
      </c>
      <c r="BB101" s="273">
        <f>[1]FINAL!BC109</f>
        <v>0</v>
      </c>
      <c r="BC101" s="273">
        <f>[1]FINAL!BD109</f>
        <v>1.28125313864089E-3</v>
      </c>
      <c r="BD101" s="273">
        <f>[1]FINAL!BE109</f>
        <v>5.5613391633519468E-3</v>
      </c>
      <c r="BE101" s="273">
        <f>[1]FINAL!BF109</f>
        <v>1.3509298106878795E-2</v>
      </c>
      <c r="BF101" s="273">
        <f>[1]FINAL!BG109</f>
        <v>0</v>
      </c>
      <c r="BG101" s="273">
        <f>[1]FINAL!BH109</f>
        <v>1.7328610858895976E-2</v>
      </c>
      <c r="BH101" s="273">
        <f>[1]FINAL!BI109</f>
        <v>1.3118881561826482E-3</v>
      </c>
      <c r="BI101" s="273">
        <f>[1]FINAL!BJ109</f>
        <v>3.4436689991236471E-3</v>
      </c>
      <c r="BJ101" s="273">
        <f>[1]FINAL!BK109</f>
        <v>3.6630440205384709E-2</v>
      </c>
      <c r="BK101" s="273">
        <f>[1]FINAL!BL109</f>
        <v>1.0349283950776359E-2</v>
      </c>
      <c r="BL101" s="273">
        <f>[1]FINAL!BM109</f>
        <v>3.6866639875922161E-3</v>
      </c>
      <c r="BM101" s="273">
        <f>[1]FINAL!BN109</f>
        <v>3.9272175420982198E-3</v>
      </c>
      <c r="BN101" s="273">
        <f>[1]FINAL!BO109</f>
        <v>1.7803439347949607E-2</v>
      </c>
      <c r="BO101" s="273">
        <f>[1]FINAL!BP109</f>
        <v>4.0808268104193532E-3</v>
      </c>
      <c r="BP101" s="273">
        <f>[1]FINAL!BQ109</f>
        <v>2.2825393277382576E-3</v>
      </c>
      <c r="BQ101" s="273">
        <f>[1]FINAL!BR109</f>
        <v>0</v>
      </c>
      <c r="BR101" s="273">
        <f>[1]FINAL!BS109</f>
        <v>2.0224851806236667E-3</v>
      </c>
      <c r="BS101" s="273">
        <f>[1]FINAL!BT109</f>
        <v>2.8364133369690628E-3</v>
      </c>
      <c r="BT101" s="273">
        <f>[1]FINAL!BU109</f>
        <v>4.8230379928759452E-3</v>
      </c>
      <c r="BU101" s="273">
        <f>[1]FINAL!BV109</f>
        <v>3.1080496876448711E-2</v>
      </c>
      <c r="BV101" s="273">
        <f>[1]FINAL!BW109</f>
        <v>1.6811147582953819E-2</v>
      </c>
      <c r="BW101" s="273">
        <f>[1]FINAL!BX109</f>
        <v>0</v>
      </c>
      <c r="BX101" s="273">
        <f>[1]FINAL!BY109</f>
        <v>2.6688709772734534E-3</v>
      </c>
      <c r="BY101" s="273">
        <f>[1]FINAL!BZ109</f>
        <v>1.1725743565377832E-2</v>
      </c>
      <c r="BZ101" s="273">
        <f>[1]FINAL!CA109</f>
        <v>7.6938228751566836E-3</v>
      </c>
      <c r="CA101" s="273">
        <f>[1]FINAL!CB109</f>
        <v>1.7544586071546658E-2</v>
      </c>
      <c r="CB101" s="273">
        <f>[1]FINAL!CC109</f>
        <v>1.2310464922412329E-2</v>
      </c>
      <c r="CC101" s="273">
        <f>[1]FINAL!CD109</f>
        <v>2.1434501341737626E-2</v>
      </c>
      <c r="CD101" s="273">
        <f>[1]FINAL!CE109</f>
        <v>7.3508470072383677E-3</v>
      </c>
      <c r="CE101" s="273">
        <f>[1]FINAL!CF109</f>
        <v>0</v>
      </c>
      <c r="CF101" s="273">
        <f>[1]FINAL!CG109</f>
        <v>6.2871580263036842E-3</v>
      </c>
      <c r="CG101" s="273">
        <f>[1]FINAL!CH109</f>
        <v>2.2701820683126163E-3</v>
      </c>
      <c r="CH101" s="273">
        <f>[1]FINAL!CI109</f>
        <v>2.6575316582322681E-2</v>
      </c>
      <c r="CI101" s="273">
        <f>[1]FINAL!CJ109</f>
        <v>1.4792843659016279E-2</v>
      </c>
      <c r="CJ101" s="273">
        <f>[1]FINAL!CK109</f>
        <v>1.8440338306814869E-2</v>
      </c>
      <c r="CK101" s="273">
        <f>[1]FINAL!CL109</f>
        <v>5.8900528823962453E-3</v>
      </c>
      <c r="CL101" s="273">
        <f>[1]FINAL!CM109</f>
        <v>2.1459827985475315E-4</v>
      </c>
      <c r="CM101" s="273">
        <f>[1]FINAL!CN109</f>
        <v>0</v>
      </c>
      <c r="CN101" s="273">
        <f>[1]FINAL!CO109</f>
        <v>1.1770770944757377E-3</v>
      </c>
      <c r="CO101" s="273">
        <f>[1]FINAL!CP109</f>
        <v>8.8942615850581986E-3</v>
      </c>
      <c r="CP101" s="273">
        <f>[1]FINAL!CQ109</f>
        <v>3.5601891277571998E-3</v>
      </c>
      <c r="CQ101" s="273">
        <f>[1]FINAL!CR109</f>
        <v>6.9221552326356219E-3</v>
      </c>
      <c r="CR101" s="273">
        <f>[1]FINAL!CS109</f>
        <v>6.2944356485534958E-3</v>
      </c>
      <c r="CS101" s="273">
        <f>[1]FINAL!CT109</f>
        <v>3.6800666932399508E-3</v>
      </c>
      <c r="CT101" s="273">
        <f>[1]FINAL!CU109</f>
        <v>8.4696546971317996E-2</v>
      </c>
      <c r="CU101" s="273">
        <f>[1]FINAL!CV109</f>
        <v>7.7652540895161201E-2</v>
      </c>
      <c r="CV101" s="273">
        <f>[1]FINAL!CW109</f>
        <v>8.1455422683850545E-2</v>
      </c>
      <c r="CW101" s="273">
        <f>[1]FINAL!CX109</f>
        <v>1.4419884087687358E-2</v>
      </c>
      <c r="CX101" s="273">
        <f>[1]FINAL!CY109</f>
        <v>0</v>
      </c>
      <c r="CY101" s="273">
        <f>[1]FINAL!CZ109</f>
        <v>7.4788098738071877E-4</v>
      </c>
      <c r="CZ101" s="273">
        <f>[1]FINAL!DA109</f>
        <v>5.8337202282702713E-2</v>
      </c>
      <c r="DA101" s="273">
        <f>[1]FINAL!DB109</f>
        <v>0</v>
      </c>
      <c r="DB101" s="273">
        <f>[1]FINAL!DC109</f>
        <v>0</v>
      </c>
      <c r="DC101" s="88"/>
    </row>
    <row r="102" spans="1:107" x14ac:dyDescent="0.35">
      <c r="A102" s="27" t="s">
        <v>883</v>
      </c>
      <c r="B102" s="15" t="s">
        <v>587</v>
      </c>
      <c r="C102" s="273">
        <f>[1]FINAL!D110</f>
        <v>0</v>
      </c>
      <c r="D102" s="273">
        <f>[1]FINAL!E110</f>
        <v>0</v>
      </c>
      <c r="E102" s="273">
        <f>[1]FINAL!F110</f>
        <v>0</v>
      </c>
      <c r="F102" s="273">
        <f>[1]FINAL!G110</f>
        <v>0</v>
      </c>
      <c r="G102" s="273">
        <f>[1]FINAL!H110</f>
        <v>0</v>
      </c>
      <c r="H102" s="273">
        <f>[1]FINAL!I110</f>
        <v>0</v>
      </c>
      <c r="I102" s="273">
        <f>[1]FINAL!J110</f>
        <v>0</v>
      </c>
      <c r="J102" s="273">
        <f>[1]FINAL!K110</f>
        <v>0</v>
      </c>
      <c r="K102" s="273">
        <f>[1]FINAL!L110</f>
        <v>0</v>
      </c>
      <c r="L102" s="273">
        <f>[1]FINAL!M110</f>
        <v>0</v>
      </c>
      <c r="M102" s="273">
        <f>[1]FINAL!N110</f>
        <v>0</v>
      </c>
      <c r="N102" s="273">
        <f>[1]FINAL!O110</f>
        <v>0</v>
      </c>
      <c r="O102" s="273">
        <f>[1]FINAL!P110</f>
        <v>0</v>
      </c>
      <c r="P102" s="273">
        <f>[1]FINAL!Q110</f>
        <v>0</v>
      </c>
      <c r="Q102" s="273">
        <f>[1]FINAL!R110</f>
        <v>0</v>
      </c>
      <c r="R102" s="273">
        <f>[1]FINAL!S110</f>
        <v>0</v>
      </c>
      <c r="S102" s="273">
        <f>[1]FINAL!T110</f>
        <v>0</v>
      </c>
      <c r="T102" s="273">
        <f>[1]FINAL!U110</f>
        <v>0</v>
      </c>
      <c r="U102" s="273">
        <f>[1]FINAL!V110</f>
        <v>0</v>
      </c>
      <c r="V102" s="273">
        <f>[1]FINAL!W110</f>
        <v>0</v>
      </c>
      <c r="W102" s="273">
        <f>[1]FINAL!X110</f>
        <v>0</v>
      </c>
      <c r="X102" s="273">
        <f>[1]FINAL!Y110</f>
        <v>0</v>
      </c>
      <c r="Y102" s="273">
        <f>[1]FINAL!Z110</f>
        <v>0</v>
      </c>
      <c r="Z102" s="273">
        <f>[1]FINAL!AA110</f>
        <v>0</v>
      </c>
      <c r="AA102" s="273">
        <f>[1]FINAL!AB110</f>
        <v>0</v>
      </c>
      <c r="AB102" s="273">
        <f>[1]FINAL!AC110</f>
        <v>0</v>
      </c>
      <c r="AC102" s="273">
        <f>[1]FINAL!AD110</f>
        <v>0</v>
      </c>
      <c r="AD102" s="273">
        <f>[1]FINAL!AE110</f>
        <v>0</v>
      </c>
      <c r="AE102" s="273">
        <f>[1]FINAL!AF110</f>
        <v>0</v>
      </c>
      <c r="AF102" s="273">
        <f>[1]FINAL!AG110</f>
        <v>0</v>
      </c>
      <c r="AG102" s="273">
        <f>[1]FINAL!AH110</f>
        <v>0</v>
      </c>
      <c r="AH102" s="273">
        <f>[1]FINAL!AI110</f>
        <v>0</v>
      </c>
      <c r="AI102" s="273">
        <f>[1]FINAL!AJ110</f>
        <v>0</v>
      </c>
      <c r="AJ102" s="273">
        <f>[1]FINAL!AK110</f>
        <v>0</v>
      </c>
      <c r="AK102" s="273">
        <f>[1]FINAL!AL110</f>
        <v>0</v>
      </c>
      <c r="AL102" s="273">
        <f>[1]FINAL!AM110</f>
        <v>0</v>
      </c>
      <c r="AM102" s="273">
        <f>[1]FINAL!AN110</f>
        <v>0</v>
      </c>
      <c r="AN102" s="273">
        <f>[1]FINAL!AO110</f>
        <v>0</v>
      </c>
      <c r="AO102" s="273">
        <f>[1]FINAL!AP110</f>
        <v>0</v>
      </c>
      <c r="AP102" s="273">
        <f>[1]FINAL!AQ110</f>
        <v>0</v>
      </c>
      <c r="AQ102" s="273">
        <f>[1]FINAL!AR110</f>
        <v>0</v>
      </c>
      <c r="AR102" s="273">
        <f>[1]FINAL!AS110</f>
        <v>0</v>
      </c>
      <c r="AS102" s="273">
        <f>[1]FINAL!AT110</f>
        <v>0</v>
      </c>
      <c r="AT102" s="273">
        <f>[1]FINAL!AU110</f>
        <v>0</v>
      </c>
      <c r="AU102" s="273">
        <f>[1]FINAL!AV110</f>
        <v>0</v>
      </c>
      <c r="AV102" s="273">
        <f>[1]FINAL!AW110</f>
        <v>0</v>
      </c>
      <c r="AW102" s="273">
        <f>[1]FINAL!AX110</f>
        <v>0</v>
      </c>
      <c r="AX102" s="273">
        <f>[1]FINAL!AY110</f>
        <v>0</v>
      </c>
      <c r="AY102" s="273">
        <f>[1]FINAL!AZ110</f>
        <v>0</v>
      </c>
      <c r="AZ102" s="273">
        <f>[1]FINAL!BA110</f>
        <v>0</v>
      </c>
      <c r="BA102" s="273">
        <f>[1]FINAL!BB110</f>
        <v>0</v>
      </c>
      <c r="BB102" s="273">
        <f>[1]FINAL!BC110</f>
        <v>0</v>
      </c>
      <c r="BC102" s="273">
        <f>[1]FINAL!BD110</f>
        <v>0</v>
      </c>
      <c r="BD102" s="273">
        <f>[1]FINAL!BE110</f>
        <v>0</v>
      </c>
      <c r="BE102" s="273">
        <f>[1]FINAL!BF110</f>
        <v>0</v>
      </c>
      <c r="BF102" s="273">
        <f>[1]FINAL!BG110</f>
        <v>0</v>
      </c>
      <c r="BG102" s="273">
        <f>[1]FINAL!BH110</f>
        <v>0</v>
      </c>
      <c r="BH102" s="273">
        <f>[1]FINAL!BI110</f>
        <v>0</v>
      </c>
      <c r="BI102" s="273">
        <f>[1]FINAL!BJ110</f>
        <v>0</v>
      </c>
      <c r="BJ102" s="273">
        <f>[1]FINAL!BK110</f>
        <v>0</v>
      </c>
      <c r="BK102" s="273">
        <f>[1]FINAL!BL110</f>
        <v>0</v>
      </c>
      <c r="BL102" s="273">
        <f>[1]FINAL!BM110</f>
        <v>0</v>
      </c>
      <c r="BM102" s="273">
        <f>[1]FINAL!BN110</f>
        <v>0</v>
      </c>
      <c r="BN102" s="273">
        <f>[1]FINAL!BO110</f>
        <v>0</v>
      </c>
      <c r="BO102" s="273">
        <f>[1]FINAL!BP110</f>
        <v>0</v>
      </c>
      <c r="BP102" s="273">
        <f>[1]FINAL!BQ110</f>
        <v>0</v>
      </c>
      <c r="BQ102" s="273">
        <f>[1]FINAL!BR110</f>
        <v>0</v>
      </c>
      <c r="BR102" s="273">
        <f>[1]FINAL!BS110</f>
        <v>0</v>
      </c>
      <c r="BS102" s="273">
        <f>[1]FINAL!BT110</f>
        <v>0</v>
      </c>
      <c r="BT102" s="273">
        <f>[1]FINAL!BU110</f>
        <v>0</v>
      </c>
      <c r="BU102" s="273">
        <f>[1]FINAL!BV110</f>
        <v>0</v>
      </c>
      <c r="BV102" s="273">
        <f>[1]FINAL!BW110</f>
        <v>0</v>
      </c>
      <c r="BW102" s="273">
        <f>[1]FINAL!BX110</f>
        <v>0</v>
      </c>
      <c r="BX102" s="273">
        <f>[1]FINAL!BY110</f>
        <v>0</v>
      </c>
      <c r="BY102" s="273">
        <f>[1]FINAL!BZ110</f>
        <v>0</v>
      </c>
      <c r="BZ102" s="273">
        <f>[1]FINAL!CA110</f>
        <v>0</v>
      </c>
      <c r="CA102" s="273">
        <f>[1]FINAL!CB110</f>
        <v>3.4015276543434792E-3</v>
      </c>
      <c r="CB102" s="273">
        <f>[1]FINAL!CC110</f>
        <v>0</v>
      </c>
      <c r="CC102" s="273">
        <f>[1]FINAL!CD110</f>
        <v>0</v>
      </c>
      <c r="CD102" s="273">
        <f>[1]FINAL!CE110</f>
        <v>0</v>
      </c>
      <c r="CE102" s="273">
        <f>[1]FINAL!CF110</f>
        <v>0</v>
      </c>
      <c r="CF102" s="273">
        <f>[1]FINAL!CG110</f>
        <v>0</v>
      </c>
      <c r="CG102" s="273">
        <f>[1]FINAL!CH110</f>
        <v>0</v>
      </c>
      <c r="CH102" s="273">
        <f>[1]FINAL!CI110</f>
        <v>0</v>
      </c>
      <c r="CI102" s="273">
        <f>[1]FINAL!CJ110</f>
        <v>0</v>
      </c>
      <c r="CJ102" s="273">
        <f>[1]FINAL!CK110</f>
        <v>0</v>
      </c>
      <c r="CK102" s="273">
        <f>[1]FINAL!CL110</f>
        <v>0</v>
      </c>
      <c r="CL102" s="273">
        <f>[1]FINAL!CM110</f>
        <v>0</v>
      </c>
      <c r="CM102" s="273">
        <f>[1]FINAL!CN110</f>
        <v>0</v>
      </c>
      <c r="CN102" s="273">
        <f>[1]FINAL!CO110</f>
        <v>0</v>
      </c>
      <c r="CO102" s="273">
        <f>[1]FINAL!CP110</f>
        <v>0</v>
      </c>
      <c r="CP102" s="273">
        <f>[1]FINAL!CQ110</f>
        <v>0</v>
      </c>
      <c r="CQ102" s="273">
        <f>[1]FINAL!CR110</f>
        <v>0</v>
      </c>
      <c r="CR102" s="273">
        <f>[1]FINAL!CS110</f>
        <v>2.4580175688416174E-2</v>
      </c>
      <c r="CS102" s="273">
        <f>[1]FINAL!CT110</f>
        <v>0</v>
      </c>
      <c r="CT102" s="273">
        <f>[1]FINAL!CU110</f>
        <v>0</v>
      </c>
      <c r="CU102" s="273">
        <f>[1]FINAL!CV110</f>
        <v>0</v>
      </c>
      <c r="CV102" s="273">
        <f>[1]FINAL!CW110</f>
        <v>0</v>
      </c>
      <c r="CW102" s="273">
        <f>[1]FINAL!CX110</f>
        <v>0</v>
      </c>
      <c r="CX102" s="273">
        <f>[1]FINAL!CY110</f>
        <v>0</v>
      </c>
      <c r="CY102" s="273">
        <f>[1]FINAL!CZ110</f>
        <v>0</v>
      </c>
      <c r="CZ102" s="273">
        <f>[1]FINAL!DA110</f>
        <v>0</v>
      </c>
      <c r="DA102" s="273">
        <f>[1]FINAL!DB110</f>
        <v>0</v>
      </c>
      <c r="DB102" s="273">
        <f>[1]FINAL!DC110</f>
        <v>0</v>
      </c>
      <c r="DC102" s="88"/>
    </row>
    <row r="103" spans="1:107" x14ac:dyDescent="0.35">
      <c r="A103" s="27" t="s">
        <v>884</v>
      </c>
      <c r="B103" s="15" t="s">
        <v>590</v>
      </c>
      <c r="C103" s="273">
        <f>[1]FINAL!D111</f>
        <v>0</v>
      </c>
      <c r="D103" s="273">
        <f>[1]FINAL!E111</f>
        <v>0</v>
      </c>
      <c r="E103" s="273">
        <f>[1]FINAL!F111</f>
        <v>0</v>
      </c>
      <c r="F103" s="273">
        <f>[1]FINAL!G111</f>
        <v>0</v>
      </c>
      <c r="G103" s="273">
        <f>[1]FINAL!H111</f>
        <v>0</v>
      </c>
      <c r="H103" s="273">
        <f>[1]FINAL!I111</f>
        <v>0</v>
      </c>
      <c r="I103" s="273">
        <f>[1]FINAL!J111</f>
        <v>0</v>
      </c>
      <c r="J103" s="273">
        <f>[1]FINAL!K111</f>
        <v>0</v>
      </c>
      <c r="K103" s="273">
        <f>[1]FINAL!L111</f>
        <v>0</v>
      </c>
      <c r="L103" s="273">
        <f>[1]FINAL!M111</f>
        <v>0</v>
      </c>
      <c r="M103" s="273">
        <f>[1]FINAL!N111</f>
        <v>0</v>
      </c>
      <c r="N103" s="273">
        <f>[1]FINAL!O111</f>
        <v>0</v>
      </c>
      <c r="O103" s="273">
        <f>[1]FINAL!P111</f>
        <v>0</v>
      </c>
      <c r="P103" s="273">
        <f>[1]FINAL!Q111</f>
        <v>0</v>
      </c>
      <c r="Q103" s="273">
        <f>[1]FINAL!R111</f>
        <v>0</v>
      </c>
      <c r="R103" s="273">
        <f>[1]FINAL!S111</f>
        <v>0</v>
      </c>
      <c r="S103" s="273">
        <f>[1]FINAL!T111</f>
        <v>0</v>
      </c>
      <c r="T103" s="273">
        <f>[1]FINAL!U111</f>
        <v>0</v>
      </c>
      <c r="U103" s="273">
        <f>[1]FINAL!V111</f>
        <v>0</v>
      </c>
      <c r="V103" s="273">
        <f>[1]FINAL!W111</f>
        <v>0</v>
      </c>
      <c r="W103" s="273">
        <f>[1]FINAL!X111</f>
        <v>0</v>
      </c>
      <c r="X103" s="273">
        <f>[1]FINAL!Y111</f>
        <v>0</v>
      </c>
      <c r="Y103" s="273">
        <f>[1]FINAL!Z111</f>
        <v>0</v>
      </c>
      <c r="Z103" s="273">
        <f>[1]FINAL!AA111</f>
        <v>0</v>
      </c>
      <c r="AA103" s="273">
        <f>[1]FINAL!AB111</f>
        <v>0</v>
      </c>
      <c r="AB103" s="273">
        <f>[1]FINAL!AC111</f>
        <v>0</v>
      </c>
      <c r="AC103" s="273">
        <f>[1]FINAL!AD111</f>
        <v>0</v>
      </c>
      <c r="AD103" s="273">
        <f>[1]FINAL!AE111</f>
        <v>0</v>
      </c>
      <c r="AE103" s="273">
        <f>[1]FINAL!AF111</f>
        <v>0</v>
      </c>
      <c r="AF103" s="273">
        <f>[1]FINAL!AG111</f>
        <v>0</v>
      </c>
      <c r="AG103" s="273">
        <f>[1]FINAL!AH111</f>
        <v>0</v>
      </c>
      <c r="AH103" s="273">
        <f>[1]FINAL!AI111</f>
        <v>0</v>
      </c>
      <c r="AI103" s="273">
        <f>[1]FINAL!AJ111</f>
        <v>0</v>
      </c>
      <c r="AJ103" s="273">
        <f>[1]FINAL!AK111</f>
        <v>0</v>
      </c>
      <c r="AK103" s="273">
        <f>[1]FINAL!AL111</f>
        <v>0</v>
      </c>
      <c r="AL103" s="273">
        <f>[1]FINAL!AM111</f>
        <v>0</v>
      </c>
      <c r="AM103" s="273">
        <f>[1]FINAL!AN111</f>
        <v>0</v>
      </c>
      <c r="AN103" s="273">
        <f>[1]FINAL!AO111</f>
        <v>0</v>
      </c>
      <c r="AO103" s="273">
        <f>[1]FINAL!AP111</f>
        <v>7.7874241778166211E-3</v>
      </c>
      <c r="AP103" s="273">
        <f>[1]FINAL!AQ111</f>
        <v>1.5353552990836759E-4</v>
      </c>
      <c r="AQ103" s="273">
        <f>[1]FINAL!AR111</f>
        <v>1.1451574458971828E-4</v>
      </c>
      <c r="AR103" s="273">
        <f>[1]FINAL!AS111</f>
        <v>1.1451574458971829E-4</v>
      </c>
      <c r="AS103" s="273">
        <f>[1]FINAL!AT111</f>
        <v>0</v>
      </c>
      <c r="AT103" s="273">
        <f>[1]FINAL!AU111</f>
        <v>5.5948955233306853E-4</v>
      </c>
      <c r="AU103" s="273">
        <f>[1]FINAL!AV111</f>
        <v>2.4419236390699644E-3</v>
      </c>
      <c r="AV103" s="273">
        <f>[1]FINAL!AW111</f>
        <v>9.1523776082401268E-4</v>
      </c>
      <c r="AW103" s="273">
        <f>[1]FINAL!AX111</f>
        <v>5.309337429335642E-4</v>
      </c>
      <c r="AX103" s="273">
        <f>[1]FINAL!AY111</f>
        <v>0</v>
      </c>
      <c r="AY103" s="273">
        <f>[1]FINAL!AZ111</f>
        <v>2.3671807603163901E-3</v>
      </c>
      <c r="AZ103" s="273">
        <f>[1]FINAL!BA111</f>
        <v>2.0917841299481162E-3</v>
      </c>
      <c r="BA103" s="273">
        <f>[1]FINAL!BB111</f>
        <v>7.3781221248183575E-4</v>
      </c>
      <c r="BB103" s="273">
        <f>[1]FINAL!BC111</f>
        <v>0</v>
      </c>
      <c r="BC103" s="273">
        <f>[1]FINAL!BD111</f>
        <v>2.2232501031886386E-3</v>
      </c>
      <c r="BD103" s="273">
        <f>[1]FINAL!BE111</f>
        <v>1.9135259470861696E-3</v>
      </c>
      <c r="BE103" s="273">
        <f>[1]FINAL!BF111</f>
        <v>2.3297811544624881E-4</v>
      </c>
      <c r="BF103" s="273">
        <f>[1]FINAL!BG111</f>
        <v>1.232144552391606E-2</v>
      </c>
      <c r="BG103" s="273">
        <f>[1]FINAL!BH111</f>
        <v>4.952112146872471E-4</v>
      </c>
      <c r="BH103" s="273">
        <f>[1]FINAL!BI111</f>
        <v>9.2116191136966345E-3</v>
      </c>
      <c r="BI103" s="273">
        <f>[1]FINAL!BJ111</f>
        <v>7.1421709810823254E-3</v>
      </c>
      <c r="BJ103" s="273">
        <f>[1]FINAL!BK111</f>
        <v>6.689217791381127E-4</v>
      </c>
      <c r="BK103" s="273">
        <f>[1]FINAL!BL111</f>
        <v>4.5808964950546259E-3</v>
      </c>
      <c r="BL103" s="273">
        <f>[1]FINAL!BM111</f>
        <v>4.9121726579892768E-5</v>
      </c>
      <c r="BM103" s="273">
        <f>[1]FINAL!BN111</f>
        <v>1.2490627184815163E-3</v>
      </c>
      <c r="BN103" s="273">
        <f>[1]FINAL!BO111</f>
        <v>5.7232504280084048E-3</v>
      </c>
      <c r="BO103" s="273">
        <f>[1]FINAL!BP111</f>
        <v>3.8044883982613601E-3</v>
      </c>
      <c r="BP103" s="273">
        <f>[1]FINAL!BQ111</f>
        <v>4.2198911026505815E-3</v>
      </c>
      <c r="BQ103" s="273">
        <f>[1]FINAL!BR111</f>
        <v>4.0257955782648425E-4</v>
      </c>
      <c r="BR103" s="273">
        <f>[1]FINAL!BS111</f>
        <v>9.0098515317457675E-2</v>
      </c>
      <c r="BS103" s="273">
        <f>[1]FINAL!BT111</f>
        <v>4.4325777846989309E-3</v>
      </c>
      <c r="BT103" s="273">
        <f>[1]FINAL!BU111</f>
        <v>3.9116219859808123E-3</v>
      </c>
      <c r="BU103" s="273">
        <f>[1]FINAL!BV111</f>
        <v>9.4388268479558522E-3</v>
      </c>
      <c r="BV103" s="273">
        <f>[1]FINAL!BW111</f>
        <v>5.8703671619962155E-3</v>
      </c>
      <c r="BW103" s="273">
        <f>[1]FINAL!BX111</f>
        <v>0</v>
      </c>
      <c r="BX103" s="273">
        <f>[1]FINAL!BY111</f>
        <v>1.6641184447160362E-3</v>
      </c>
      <c r="BY103" s="273">
        <f>[1]FINAL!BZ111</f>
        <v>2.8008397159381686E-2</v>
      </c>
      <c r="BZ103" s="273">
        <f>[1]FINAL!CA111</f>
        <v>1.3372541789850641E-2</v>
      </c>
      <c r="CA103" s="273">
        <f>[1]FINAL!CB111</f>
        <v>9.9930755913557288E-3</v>
      </c>
      <c r="CB103" s="273">
        <f>[1]FINAL!CC111</f>
        <v>8.8362595272904968E-3</v>
      </c>
      <c r="CC103" s="273">
        <f>[1]FINAL!CD111</f>
        <v>1.6413685096945347E-3</v>
      </c>
      <c r="CD103" s="273">
        <f>[1]FINAL!CE111</f>
        <v>6.0339858242237449E-2</v>
      </c>
      <c r="CE103" s="273">
        <f>[1]FINAL!CF111</f>
        <v>3.1731111470637377E-3</v>
      </c>
      <c r="CF103" s="273">
        <f>[1]FINAL!CG111</f>
        <v>4.8083728445797108E-3</v>
      </c>
      <c r="CG103" s="273">
        <f>[1]FINAL!CH111</f>
        <v>6.4873313500386533E-3</v>
      </c>
      <c r="CH103" s="273">
        <f>[1]FINAL!CI111</f>
        <v>8.2039964748603297E-3</v>
      </c>
      <c r="CI103" s="273">
        <f>[1]FINAL!CJ111</f>
        <v>3.1332981609521506E-3</v>
      </c>
      <c r="CJ103" s="273">
        <f>[1]FINAL!CK111</f>
        <v>4.0067222368998567E-2</v>
      </c>
      <c r="CK103" s="273">
        <f>[1]FINAL!CL111</f>
        <v>0.11967607418324272</v>
      </c>
      <c r="CL103" s="273">
        <f>[1]FINAL!CM111</f>
        <v>1.6499087328162765E-4</v>
      </c>
      <c r="CM103" s="273">
        <f>[1]FINAL!CN111</f>
        <v>0</v>
      </c>
      <c r="CN103" s="273">
        <f>[1]FINAL!CO111</f>
        <v>8.1515644037163573E-3</v>
      </c>
      <c r="CO103" s="273">
        <f>[1]FINAL!CP111</f>
        <v>1.2991317307703077E-2</v>
      </c>
      <c r="CP103" s="273">
        <f>[1]FINAL!CQ111</f>
        <v>1.6133897395667122E-2</v>
      </c>
      <c r="CQ103" s="273">
        <f>[1]FINAL!CR111</f>
        <v>1.0826154347610875E-3</v>
      </c>
      <c r="CR103" s="273">
        <f>[1]FINAL!CS111</f>
        <v>3.8626001831643803E-2</v>
      </c>
      <c r="CS103" s="273">
        <f>[1]FINAL!CT111</f>
        <v>5.0558293145225378E-3</v>
      </c>
      <c r="CT103" s="273">
        <f>[1]FINAL!CU111</f>
        <v>0.20814852082503801</v>
      </c>
      <c r="CU103" s="273">
        <f>[1]FINAL!CV111</f>
        <v>1.6289024990868959E-2</v>
      </c>
      <c r="CV103" s="273">
        <f>[1]FINAL!CW111</f>
        <v>1.2202801146757399E-2</v>
      </c>
      <c r="CW103" s="273">
        <f>[1]FINAL!CX111</f>
        <v>2.2323566767371225E-2</v>
      </c>
      <c r="CX103" s="273">
        <f>[1]FINAL!CY111</f>
        <v>2.764513263692066E-4</v>
      </c>
      <c r="CY103" s="273">
        <f>[1]FINAL!CZ111</f>
        <v>2.7647955181983397E-3</v>
      </c>
      <c r="CZ103" s="273">
        <f>[1]FINAL!DA111</f>
        <v>1.467829664804628E-2</v>
      </c>
      <c r="DA103" s="273">
        <f>[1]FINAL!DB111</f>
        <v>0</v>
      </c>
      <c r="DB103" s="273">
        <f>[1]FINAL!DC111</f>
        <v>0</v>
      </c>
      <c r="DC103" s="88"/>
    </row>
    <row r="104" spans="1:107" x14ac:dyDescent="0.35">
      <c r="A104" s="27" t="s">
        <v>885</v>
      </c>
      <c r="B104" s="15" t="s">
        <v>181</v>
      </c>
      <c r="C104" s="273">
        <f>[1]FINAL!D112</f>
        <v>0</v>
      </c>
      <c r="D104" s="273">
        <f>[1]FINAL!E112</f>
        <v>0</v>
      </c>
      <c r="E104" s="273">
        <f>[1]FINAL!F112</f>
        <v>0</v>
      </c>
      <c r="F104" s="273">
        <f>[1]FINAL!G112</f>
        <v>0</v>
      </c>
      <c r="G104" s="273">
        <f>[1]FINAL!H112</f>
        <v>0</v>
      </c>
      <c r="H104" s="273">
        <f>[1]FINAL!I112</f>
        <v>0</v>
      </c>
      <c r="I104" s="273">
        <f>[1]FINAL!J112</f>
        <v>0</v>
      </c>
      <c r="J104" s="273">
        <f>[1]FINAL!K112</f>
        <v>0</v>
      </c>
      <c r="K104" s="273">
        <f>[1]FINAL!L112</f>
        <v>0</v>
      </c>
      <c r="L104" s="273">
        <f>[1]FINAL!M112</f>
        <v>0</v>
      </c>
      <c r="M104" s="273">
        <f>[1]FINAL!N112</f>
        <v>0</v>
      </c>
      <c r="N104" s="273">
        <f>[1]FINAL!O112</f>
        <v>0</v>
      </c>
      <c r="O104" s="273">
        <f>[1]FINAL!P112</f>
        <v>0</v>
      </c>
      <c r="P104" s="273">
        <f>[1]FINAL!Q112</f>
        <v>0</v>
      </c>
      <c r="Q104" s="273">
        <f>[1]FINAL!R112</f>
        <v>0</v>
      </c>
      <c r="R104" s="273">
        <f>[1]FINAL!S112</f>
        <v>0</v>
      </c>
      <c r="S104" s="273">
        <f>[1]FINAL!T112</f>
        <v>0</v>
      </c>
      <c r="T104" s="273">
        <f>[1]FINAL!U112</f>
        <v>0</v>
      </c>
      <c r="U104" s="273">
        <f>[1]FINAL!V112</f>
        <v>0</v>
      </c>
      <c r="V104" s="273">
        <f>[1]FINAL!W112</f>
        <v>0</v>
      </c>
      <c r="W104" s="273">
        <f>[1]FINAL!X112</f>
        <v>0</v>
      </c>
      <c r="X104" s="273">
        <f>[1]FINAL!Y112</f>
        <v>0</v>
      </c>
      <c r="Y104" s="273">
        <f>[1]FINAL!Z112</f>
        <v>0</v>
      </c>
      <c r="Z104" s="273">
        <f>[1]FINAL!AA112</f>
        <v>0</v>
      </c>
      <c r="AA104" s="273">
        <f>[1]FINAL!AB112</f>
        <v>0</v>
      </c>
      <c r="AB104" s="273">
        <f>[1]FINAL!AC112</f>
        <v>0</v>
      </c>
      <c r="AC104" s="273">
        <f>[1]FINAL!AD112</f>
        <v>0</v>
      </c>
      <c r="AD104" s="273">
        <f>[1]FINAL!AE112</f>
        <v>0</v>
      </c>
      <c r="AE104" s="273">
        <f>[1]FINAL!AF112</f>
        <v>0</v>
      </c>
      <c r="AF104" s="273">
        <f>[1]FINAL!AG112</f>
        <v>0</v>
      </c>
      <c r="AG104" s="273">
        <f>[1]FINAL!AH112</f>
        <v>0</v>
      </c>
      <c r="AH104" s="273">
        <f>[1]FINAL!AI112</f>
        <v>0</v>
      </c>
      <c r="AI104" s="273">
        <f>[1]FINAL!AJ112</f>
        <v>0</v>
      </c>
      <c r="AJ104" s="273">
        <f>[1]FINAL!AK112</f>
        <v>0</v>
      </c>
      <c r="AK104" s="273">
        <f>[1]FINAL!AL112</f>
        <v>0</v>
      </c>
      <c r="AL104" s="273">
        <f>[1]FINAL!AM112</f>
        <v>0</v>
      </c>
      <c r="AM104" s="273">
        <f>[1]FINAL!AN112</f>
        <v>0</v>
      </c>
      <c r="AN104" s="273">
        <f>[1]FINAL!AO112</f>
        <v>0</v>
      </c>
      <c r="AO104" s="273">
        <f>[1]FINAL!AP112</f>
        <v>0</v>
      </c>
      <c r="AP104" s="273">
        <f>[1]FINAL!AQ112</f>
        <v>0</v>
      </c>
      <c r="AQ104" s="273">
        <f>[1]FINAL!AR112</f>
        <v>0</v>
      </c>
      <c r="AR104" s="273">
        <f>[1]FINAL!AS112</f>
        <v>0</v>
      </c>
      <c r="AS104" s="273">
        <f>[1]FINAL!AT112</f>
        <v>0</v>
      </c>
      <c r="AT104" s="273">
        <f>[1]FINAL!AU112</f>
        <v>0</v>
      </c>
      <c r="AU104" s="273">
        <f>[1]FINAL!AV112</f>
        <v>0</v>
      </c>
      <c r="AV104" s="273">
        <f>[1]FINAL!AW112</f>
        <v>0</v>
      </c>
      <c r="AW104" s="273">
        <f>[1]FINAL!AX112</f>
        <v>0</v>
      </c>
      <c r="AX104" s="273">
        <f>[1]FINAL!AY112</f>
        <v>0</v>
      </c>
      <c r="AY104" s="273">
        <f>[1]FINAL!AZ112</f>
        <v>0</v>
      </c>
      <c r="AZ104" s="273">
        <f>[1]FINAL!BA112</f>
        <v>0</v>
      </c>
      <c r="BA104" s="273">
        <f>[1]FINAL!BB112</f>
        <v>0</v>
      </c>
      <c r="BB104" s="273">
        <f>[1]FINAL!BC112</f>
        <v>0</v>
      </c>
      <c r="BC104" s="273">
        <f>[1]FINAL!BD112</f>
        <v>0</v>
      </c>
      <c r="BD104" s="273">
        <f>[1]FINAL!BE112</f>
        <v>0</v>
      </c>
      <c r="BE104" s="273">
        <f>[1]FINAL!BF112</f>
        <v>0</v>
      </c>
      <c r="BF104" s="273">
        <f>[1]FINAL!BG112</f>
        <v>0</v>
      </c>
      <c r="BG104" s="273">
        <f>[1]FINAL!BH112</f>
        <v>0</v>
      </c>
      <c r="BH104" s="273">
        <f>[1]FINAL!BI112</f>
        <v>0</v>
      </c>
      <c r="BI104" s="273">
        <f>[1]FINAL!BJ112</f>
        <v>0</v>
      </c>
      <c r="BJ104" s="273">
        <f>[1]FINAL!BK112</f>
        <v>0</v>
      </c>
      <c r="BK104" s="273">
        <f>[1]FINAL!BL112</f>
        <v>0</v>
      </c>
      <c r="BL104" s="273">
        <f>[1]FINAL!BM112</f>
        <v>0</v>
      </c>
      <c r="BM104" s="273">
        <f>[1]FINAL!BN112</f>
        <v>0</v>
      </c>
      <c r="BN104" s="273">
        <f>[1]FINAL!BO112</f>
        <v>0</v>
      </c>
      <c r="BO104" s="273">
        <f>[1]FINAL!BP112</f>
        <v>0</v>
      </c>
      <c r="BP104" s="273">
        <f>[1]FINAL!BQ112</f>
        <v>0</v>
      </c>
      <c r="BQ104" s="273">
        <f>[1]FINAL!BR112</f>
        <v>0</v>
      </c>
      <c r="BR104" s="273">
        <f>[1]FINAL!BS112</f>
        <v>0</v>
      </c>
      <c r="BS104" s="273">
        <f>[1]FINAL!BT112</f>
        <v>0</v>
      </c>
      <c r="BT104" s="273">
        <f>[1]FINAL!BU112</f>
        <v>0</v>
      </c>
      <c r="BU104" s="273">
        <f>[1]FINAL!BV112</f>
        <v>0</v>
      </c>
      <c r="BV104" s="273">
        <f>[1]FINAL!BW112</f>
        <v>8.2662499000101877E-3</v>
      </c>
      <c r="BW104" s="273">
        <f>[1]FINAL!BX112</f>
        <v>0</v>
      </c>
      <c r="BX104" s="273">
        <f>[1]FINAL!BY112</f>
        <v>0</v>
      </c>
      <c r="BY104" s="273">
        <f>[1]FINAL!BZ112</f>
        <v>0</v>
      </c>
      <c r="BZ104" s="273">
        <f>[1]FINAL!CA112</f>
        <v>0</v>
      </c>
      <c r="CA104" s="273">
        <f>[1]FINAL!CB112</f>
        <v>0</v>
      </c>
      <c r="CB104" s="273">
        <f>[1]FINAL!CC112</f>
        <v>2.7829159054953506E-2</v>
      </c>
      <c r="CC104" s="273">
        <f>[1]FINAL!CD112</f>
        <v>0</v>
      </c>
      <c r="CD104" s="273">
        <f>[1]FINAL!CE112</f>
        <v>0</v>
      </c>
      <c r="CE104" s="273">
        <f>[1]FINAL!CF112</f>
        <v>0</v>
      </c>
      <c r="CF104" s="273">
        <f>[1]FINAL!CG112</f>
        <v>0</v>
      </c>
      <c r="CG104" s="273">
        <f>[1]FINAL!CH112</f>
        <v>0</v>
      </c>
      <c r="CH104" s="273">
        <f>[1]FINAL!CI112</f>
        <v>6.0808196528896651E-2</v>
      </c>
      <c r="CI104" s="273">
        <f>[1]FINAL!CJ112</f>
        <v>0</v>
      </c>
      <c r="CJ104" s="273">
        <f>[1]FINAL!CK112</f>
        <v>0</v>
      </c>
      <c r="CK104" s="273">
        <f>[1]FINAL!CL112</f>
        <v>0</v>
      </c>
      <c r="CL104" s="273">
        <f>[1]FINAL!CM112</f>
        <v>0</v>
      </c>
      <c r="CM104" s="273">
        <f>[1]FINAL!CN112</f>
        <v>0</v>
      </c>
      <c r="CN104" s="273">
        <f>[1]FINAL!CO112</f>
        <v>0</v>
      </c>
      <c r="CO104" s="273">
        <f>[1]FINAL!CP112</f>
        <v>0</v>
      </c>
      <c r="CP104" s="273">
        <f>[1]FINAL!CQ112</f>
        <v>0</v>
      </c>
      <c r="CQ104" s="273">
        <f>[1]FINAL!CR112</f>
        <v>0</v>
      </c>
      <c r="CR104" s="273">
        <f>[1]FINAL!CS112</f>
        <v>0</v>
      </c>
      <c r="CS104" s="273">
        <f>[1]FINAL!CT112</f>
        <v>0</v>
      </c>
      <c r="CT104" s="273">
        <f>[1]FINAL!CU112</f>
        <v>0</v>
      </c>
      <c r="CU104" s="273">
        <f>[1]FINAL!CV112</f>
        <v>0</v>
      </c>
      <c r="CV104" s="273">
        <f>[1]FINAL!CW112</f>
        <v>0</v>
      </c>
      <c r="CW104" s="273">
        <f>[1]FINAL!CX112</f>
        <v>0</v>
      </c>
      <c r="CX104" s="273">
        <f>[1]FINAL!CY112</f>
        <v>0</v>
      </c>
      <c r="CY104" s="273">
        <f>[1]FINAL!CZ112</f>
        <v>0</v>
      </c>
      <c r="CZ104" s="273">
        <f>[1]FINAL!DA112</f>
        <v>0</v>
      </c>
      <c r="DA104" s="273">
        <f>[1]FINAL!DB112</f>
        <v>0</v>
      </c>
      <c r="DB104" s="273">
        <f>[1]FINAL!DC112</f>
        <v>0</v>
      </c>
      <c r="DC104" s="88"/>
    </row>
    <row r="105" spans="1:107" x14ac:dyDescent="0.35">
      <c r="A105" s="27" t="s">
        <v>886</v>
      </c>
      <c r="B105" s="15" t="s">
        <v>183</v>
      </c>
      <c r="C105" s="273">
        <f>[1]FINAL!D113</f>
        <v>0</v>
      </c>
      <c r="D105" s="273">
        <f>[1]FINAL!E113</f>
        <v>0</v>
      </c>
      <c r="E105" s="273">
        <f>[1]FINAL!F113</f>
        <v>0</v>
      </c>
      <c r="F105" s="273">
        <f>[1]FINAL!G113</f>
        <v>0</v>
      </c>
      <c r="G105" s="273">
        <f>[1]FINAL!H113</f>
        <v>0</v>
      </c>
      <c r="H105" s="273">
        <f>[1]FINAL!I113</f>
        <v>0</v>
      </c>
      <c r="I105" s="273">
        <f>[1]FINAL!J113</f>
        <v>0</v>
      </c>
      <c r="J105" s="273">
        <f>[1]FINAL!K113</f>
        <v>0</v>
      </c>
      <c r="K105" s="273">
        <f>[1]FINAL!L113</f>
        <v>0</v>
      </c>
      <c r="L105" s="273">
        <f>[1]FINAL!M113</f>
        <v>0</v>
      </c>
      <c r="M105" s="273">
        <f>[1]FINAL!N113</f>
        <v>0</v>
      </c>
      <c r="N105" s="273">
        <f>[1]FINAL!O113</f>
        <v>0</v>
      </c>
      <c r="O105" s="273">
        <f>[1]FINAL!P113</f>
        <v>0</v>
      </c>
      <c r="P105" s="273">
        <f>[1]FINAL!Q113</f>
        <v>0</v>
      </c>
      <c r="Q105" s="273">
        <f>[1]FINAL!R113</f>
        <v>0</v>
      </c>
      <c r="R105" s="273">
        <f>[1]FINAL!S113</f>
        <v>0</v>
      </c>
      <c r="S105" s="273">
        <f>[1]FINAL!T113</f>
        <v>0</v>
      </c>
      <c r="T105" s="273">
        <f>[1]FINAL!U113</f>
        <v>0</v>
      </c>
      <c r="U105" s="273">
        <f>[1]FINAL!V113</f>
        <v>0</v>
      </c>
      <c r="V105" s="273">
        <f>[1]FINAL!W113</f>
        <v>0</v>
      </c>
      <c r="W105" s="273">
        <f>[1]FINAL!X113</f>
        <v>0</v>
      </c>
      <c r="X105" s="273">
        <f>[1]FINAL!Y113</f>
        <v>0</v>
      </c>
      <c r="Y105" s="273">
        <f>[1]FINAL!Z113</f>
        <v>0</v>
      </c>
      <c r="Z105" s="273">
        <f>[1]FINAL!AA113</f>
        <v>0</v>
      </c>
      <c r="AA105" s="273">
        <f>[1]FINAL!AB113</f>
        <v>0</v>
      </c>
      <c r="AB105" s="273">
        <f>[1]FINAL!AC113</f>
        <v>0</v>
      </c>
      <c r="AC105" s="273">
        <f>[1]FINAL!AD113</f>
        <v>0</v>
      </c>
      <c r="AD105" s="273">
        <f>[1]FINAL!AE113</f>
        <v>0</v>
      </c>
      <c r="AE105" s="273">
        <f>[1]FINAL!AF113</f>
        <v>0</v>
      </c>
      <c r="AF105" s="273">
        <f>[1]FINAL!AG113</f>
        <v>0</v>
      </c>
      <c r="AG105" s="273">
        <f>[1]FINAL!AH113</f>
        <v>0</v>
      </c>
      <c r="AH105" s="273">
        <f>[1]FINAL!AI113</f>
        <v>0</v>
      </c>
      <c r="AI105" s="273">
        <f>[1]FINAL!AJ113</f>
        <v>0</v>
      </c>
      <c r="AJ105" s="273">
        <f>[1]FINAL!AK113</f>
        <v>0</v>
      </c>
      <c r="AK105" s="273">
        <f>[1]FINAL!AL113</f>
        <v>0</v>
      </c>
      <c r="AL105" s="273">
        <f>[1]FINAL!AM113</f>
        <v>0</v>
      </c>
      <c r="AM105" s="273">
        <f>[1]FINAL!AN113</f>
        <v>0</v>
      </c>
      <c r="AN105" s="273">
        <f>[1]FINAL!AO113</f>
        <v>0</v>
      </c>
      <c r="AO105" s="273">
        <f>[1]FINAL!AP113</f>
        <v>1.9740351548365876E-4</v>
      </c>
      <c r="AP105" s="273">
        <f>[1]FINAL!AQ113</f>
        <v>0</v>
      </c>
      <c r="AQ105" s="273">
        <f>[1]FINAL!AR113</f>
        <v>0</v>
      </c>
      <c r="AR105" s="273">
        <f>[1]FINAL!AS113</f>
        <v>0</v>
      </c>
      <c r="AS105" s="273">
        <f>[1]FINAL!AT113</f>
        <v>4.4674279509210351E-4</v>
      </c>
      <c r="AT105" s="273">
        <f>[1]FINAL!AU113</f>
        <v>0</v>
      </c>
      <c r="AU105" s="273">
        <f>[1]FINAL!AV113</f>
        <v>2.3094158096868803E-4</v>
      </c>
      <c r="AV105" s="273">
        <f>[1]FINAL!AW113</f>
        <v>5.1656248291651031E-7</v>
      </c>
      <c r="AW105" s="273">
        <f>[1]FINAL!AX113</f>
        <v>6.3028901855547334E-5</v>
      </c>
      <c r="AX105" s="273">
        <f>[1]FINAL!AY113</f>
        <v>0</v>
      </c>
      <c r="AY105" s="273">
        <f>[1]FINAL!AZ113</f>
        <v>4.4512080273853859E-4</v>
      </c>
      <c r="AZ105" s="273">
        <f>[1]FINAL!BA113</f>
        <v>2.8338539931454203E-6</v>
      </c>
      <c r="BA105" s="273">
        <f>[1]FINAL!BB113</f>
        <v>1.4844058924535315E-4</v>
      </c>
      <c r="BB105" s="273">
        <f>[1]FINAL!BC113</f>
        <v>0</v>
      </c>
      <c r="BC105" s="273">
        <f>[1]FINAL!BD113</f>
        <v>1.2635672745761339E-3</v>
      </c>
      <c r="BD105" s="273">
        <f>[1]FINAL!BE113</f>
        <v>1.5167180414388994E-5</v>
      </c>
      <c r="BE105" s="273">
        <f>[1]FINAL!BF113</f>
        <v>2.8032867868382758E-3</v>
      </c>
      <c r="BF105" s="273">
        <f>[1]FINAL!BG113</f>
        <v>4.442070922104666E-4</v>
      </c>
      <c r="BG105" s="273">
        <f>[1]FINAL!BH113</f>
        <v>1.085829178995637E-5</v>
      </c>
      <c r="BH105" s="273">
        <f>[1]FINAL!BI113</f>
        <v>5.0133343305853381E-3</v>
      </c>
      <c r="BI105" s="273">
        <f>[1]FINAL!BJ113</f>
        <v>1.3866554648436699E-3</v>
      </c>
      <c r="BJ105" s="273">
        <f>[1]FINAL!BK113</f>
        <v>1.2754307333889297E-5</v>
      </c>
      <c r="BK105" s="273">
        <f>[1]FINAL!BL113</f>
        <v>2.3487374376620108E-4</v>
      </c>
      <c r="BL105" s="273">
        <f>[1]FINAL!BM113</f>
        <v>1.3411984790621137E-4</v>
      </c>
      <c r="BM105" s="273">
        <f>[1]FINAL!BN113</f>
        <v>3.3648971046546754E-5</v>
      </c>
      <c r="BN105" s="273">
        <f>[1]FINAL!BO113</f>
        <v>0</v>
      </c>
      <c r="BO105" s="273">
        <f>[1]FINAL!BP113</f>
        <v>9.7405677244366591E-5</v>
      </c>
      <c r="BP105" s="273">
        <f>[1]FINAL!BQ113</f>
        <v>9.4820224788676283E-5</v>
      </c>
      <c r="BQ105" s="273">
        <f>[1]FINAL!BR113</f>
        <v>6.8515753750864473E-4</v>
      </c>
      <c r="BR105" s="273">
        <f>[1]FINAL!BS113</f>
        <v>0</v>
      </c>
      <c r="BS105" s="273">
        <f>[1]FINAL!BT113</f>
        <v>8.1665171111025689E-4</v>
      </c>
      <c r="BT105" s="273">
        <f>[1]FINAL!BU113</f>
        <v>1.172752988414462E-3</v>
      </c>
      <c r="BU105" s="273">
        <f>[1]FINAL!BV113</f>
        <v>9.9800600620905357E-6</v>
      </c>
      <c r="BV105" s="273">
        <f>[1]FINAL!BW113</f>
        <v>1.2692593757274233E-4</v>
      </c>
      <c r="BW105" s="273">
        <f>[1]FINAL!BX113</f>
        <v>0</v>
      </c>
      <c r="BX105" s="273">
        <f>[1]FINAL!BY113</f>
        <v>2.7122438645787874E-5</v>
      </c>
      <c r="BY105" s="273">
        <f>[1]FINAL!BZ113</f>
        <v>3.5006276822706139E-4</v>
      </c>
      <c r="BZ105" s="273">
        <f>[1]FINAL!CA113</f>
        <v>5.159197021074542E-4</v>
      </c>
      <c r="CA105" s="273">
        <f>[1]FINAL!CB113</f>
        <v>1.2777412788108735E-4</v>
      </c>
      <c r="CB105" s="273">
        <f>[1]FINAL!CC113</f>
        <v>3.9988271169106982E-5</v>
      </c>
      <c r="CC105" s="273">
        <f>[1]FINAL!CD113</f>
        <v>1.5759267497516206E-2</v>
      </c>
      <c r="CD105" s="273">
        <f>[1]FINAL!CE113</f>
        <v>3.9374507542149964E-4</v>
      </c>
      <c r="CE105" s="273">
        <f>[1]FINAL!CF113</f>
        <v>4.1647511406306405E-5</v>
      </c>
      <c r="CF105" s="273">
        <f>[1]FINAL!CG113</f>
        <v>3.1695335778443785E-4</v>
      </c>
      <c r="CG105" s="273">
        <f>[1]FINAL!CH113</f>
        <v>5.3369196477986245E-3</v>
      </c>
      <c r="CH105" s="273">
        <f>[1]FINAL!CI113</f>
        <v>0</v>
      </c>
      <c r="CI105" s="273">
        <f>[1]FINAL!CJ113</f>
        <v>1.8479527698890142E-3</v>
      </c>
      <c r="CJ105" s="273">
        <f>[1]FINAL!CK113</f>
        <v>2.8917140339054324E-3</v>
      </c>
      <c r="CK105" s="273">
        <f>[1]FINAL!CL113</f>
        <v>2.3300147419331484E-4</v>
      </c>
      <c r="CL105" s="273">
        <f>[1]FINAL!CM113</f>
        <v>1.6117932721827798E-4</v>
      </c>
      <c r="CM105" s="273">
        <f>[1]FINAL!CN113</f>
        <v>0</v>
      </c>
      <c r="CN105" s="273">
        <f>[1]FINAL!CO113</f>
        <v>2.2902952793932573E-6</v>
      </c>
      <c r="CO105" s="273">
        <f>[1]FINAL!CP113</f>
        <v>1.2344472156601918E-2</v>
      </c>
      <c r="CP105" s="273">
        <f>[1]FINAL!CQ113</f>
        <v>4.7600691795704579E-3</v>
      </c>
      <c r="CQ105" s="273">
        <f>[1]FINAL!CR113</f>
        <v>1.8477562549199306E-4</v>
      </c>
      <c r="CR105" s="273">
        <f>[1]FINAL!CS113</f>
        <v>0</v>
      </c>
      <c r="CS105" s="273">
        <f>[1]FINAL!CT113</f>
        <v>3.0290676393403824E-4</v>
      </c>
      <c r="CT105" s="273">
        <f>[1]FINAL!CU113</f>
        <v>0</v>
      </c>
      <c r="CU105" s="273">
        <f>[1]FINAL!CV113</f>
        <v>1.124014630898099E-2</v>
      </c>
      <c r="CV105" s="273">
        <f>[1]FINAL!CW113</f>
        <v>6.3774468331382487E-3</v>
      </c>
      <c r="CW105" s="273">
        <f>[1]FINAL!CX113</f>
        <v>5.6834883936832808E-2</v>
      </c>
      <c r="CX105" s="273">
        <f>[1]FINAL!CY113</f>
        <v>1.3363961145575256E-5</v>
      </c>
      <c r="CY105" s="273">
        <f>[1]FINAL!CZ113</f>
        <v>0</v>
      </c>
      <c r="CZ105" s="273">
        <f>[1]FINAL!DA113</f>
        <v>2.5761811725739585E-3</v>
      </c>
      <c r="DA105" s="273">
        <f>[1]FINAL!DB113</f>
        <v>0</v>
      </c>
      <c r="DB105" s="273">
        <f>[1]FINAL!DC113</f>
        <v>0</v>
      </c>
      <c r="DC105" s="88"/>
    </row>
    <row r="106" spans="1:107" x14ac:dyDescent="0.35">
      <c r="A106" s="27" t="s">
        <v>887</v>
      </c>
      <c r="B106" s="15" t="s">
        <v>186</v>
      </c>
      <c r="C106" s="273">
        <f>[1]FINAL!D114</f>
        <v>0</v>
      </c>
      <c r="D106" s="273">
        <f>[1]FINAL!E114</f>
        <v>0</v>
      </c>
      <c r="E106" s="273">
        <f>[1]FINAL!F114</f>
        <v>0</v>
      </c>
      <c r="F106" s="273">
        <f>[1]FINAL!G114</f>
        <v>0</v>
      </c>
      <c r="G106" s="273">
        <f>[1]FINAL!H114</f>
        <v>0</v>
      </c>
      <c r="H106" s="273">
        <f>[1]FINAL!I114</f>
        <v>0</v>
      </c>
      <c r="I106" s="273">
        <f>[1]FINAL!J114</f>
        <v>0</v>
      </c>
      <c r="J106" s="273">
        <f>[1]FINAL!K114</f>
        <v>0</v>
      </c>
      <c r="K106" s="273">
        <f>[1]FINAL!L114</f>
        <v>0</v>
      </c>
      <c r="L106" s="273">
        <f>[1]FINAL!M114</f>
        <v>0</v>
      </c>
      <c r="M106" s="273">
        <f>[1]FINAL!N114</f>
        <v>0</v>
      </c>
      <c r="N106" s="273">
        <f>[1]FINAL!O114</f>
        <v>0</v>
      </c>
      <c r="O106" s="273">
        <f>[1]FINAL!P114</f>
        <v>0</v>
      </c>
      <c r="P106" s="273">
        <f>[1]FINAL!Q114</f>
        <v>0</v>
      </c>
      <c r="Q106" s="273">
        <f>[1]FINAL!R114</f>
        <v>0</v>
      </c>
      <c r="R106" s="273">
        <f>[1]FINAL!S114</f>
        <v>0</v>
      </c>
      <c r="S106" s="273">
        <f>[1]FINAL!T114</f>
        <v>0</v>
      </c>
      <c r="T106" s="273">
        <f>[1]FINAL!U114</f>
        <v>0</v>
      </c>
      <c r="U106" s="273">
        <f>[1]FINAL!V114</f>
        <v>0</v>
      </c>
      <c r="V106" s="273">
        <f>[1]FINAL!W114</f>
        <v>0</v>
      </c>
      <c r="W106" s="273">
        <f>[1]FINAL!X114</f>
        <v>0</v>
      </c>
      <c r="X106" s="273">
        <f>[1]FINAL!Y114</f>
        <v>0</v>
      </c>
      <c r="Y106" s="273">
        <f>[1]FINAL!Z114</f>
        <v>0</v>
      </c>
      <c r="Z106" s="273">
        <f>[1]FINAL!AA114</f>
        <v>0</v>
      </c>
      <c r="AA106" s="273">
        <f>[1]FINAL!AB114</f>
        <v>0</v>
      </c>
      <c r="AB106" s="273">
        <f>[1]FINAL!AC114</f>
        <v>0</v>
      </c>
      <c r="AC106" s="273">
        <f>[1]FINAL!AD114</f>
        <v>0</v>
      </c>
      <c r="AD106" s="273">
        <f>[1]FINAL!AE114</f>
        <v>0</v>
      </c>
      <c r="AE106" s="273">
        <f>[1]FINAL!AF114</f>
        <v>0</v>
      </c>
      <c r="AF106" s="273">
        <f>[1]FINAL!AG114</f>
        <v>0</v>
      </c>
      <c r="AG106" s="273">
        <f>[1]FINAL!AH114</f>
        <v>0</v>
      </c>
      <c r="AH106" s="273">
        <f>[1]FINAL!AI114</f>
        <v>0</v>
      </c>
      <c r="AI106" s="273">
        <f>[1]FINAL!AJ114</f>
        <v>0</v>
      </c>
      <c r="AJ106" s="273">
        <f>[1]FINAL!AK114</f>
        <v>0</v>
      </c>
      <c r="AK106" s="273">
        <f>[1]FINAL!AL114</f>
        <v>0</v>
      </c>
      <c r="AL106" s="273">
        <f>[1]FINAL!AM114</f>
        <v>0</v>
      </c>
      <c r="AM106" s="273">
        <f>[1]FINAL!AN114</f>
        <v>0</v>
      </c>
      <c r="AN106" s="273">
        <f>[1]FINAL!AO114</f>
        <v>0</v>
      </c>
      <c r="AO106" s="273">
        <f>[1]FINAL!AP114</f>
        <v>0</v>
      </c>
      <c r="AP106" s="273">
        <f>[1]FINAL!AQ114</f>
        <v>0</v>
      </c>
      <c r="AQ106" s="273">
        <f>[1]FINAL!AR114</f>
        <v>0</v>
      </c>
      <c r="AR106" s="273">
        <f>[1]FINAL!AS114</f>
        <v>0</v>
      </c>
      <c r="AS106" s="273">
        <f>[1]FINAL!AT114</f>
        <v>0</v>
      </c>
      <c r="AT106" s="273">
        <f>[1]FINAL!AU114</f>
        <v>0</v>
      </c>
      <c r="AU106" s="273">
        <f>[1]FINAL!AV114</f>
        <v>0</v>
      </c>
      <c r="AV106" s="273">
        <f>[1]FINAL!AW114</f>
        <v>0</v>
      </c>
      <c r="AW106" s="273">
        <f>[1]FINAL!AX114</f>
        <v>0</v>
      </c>
      <c r="AX106" s="273">
        <f>[1]FINAL!AY114</f>
        <v>0</v>
      </c>
      <c r="AY106" s="273">
        <f>[1]FINAL!AZ114</f>
        <v>0</v>
      </c>
      <c r="AZ106" s="273">
        <f>[1]FINAL!BA114</f>
        <v>0</v>
      </c>
      <c r="BA106" s="273">
        <f>[1]FINAL!BB114</f>
        <v>0</v>
      </c>
      <c r="BB106" s="273">
        <f>[1]FINAL!BC114</f>
        <v>0</v>
      </c>
      <c r="BC106" s="273">
        <f>[1]FINAL!BD114</f>
        <v>0</v>
      </c>
      <c r="BD106" s="273">
        <f>[1]FINAL!BE114</f>
        <v>0</v>
      </c>
      <c r="BE106" s="273">
        <f>[1]FINAL!BF114</f>
        <v>0</v>
      </c>
      <c r="BF106" s="273">
        <f>[1]FINAL!BG114</f>
        <v>0</v>
      </c>
      <c r="BG106" s="273">
        <f>[1]FINAL!BH114</f>
        <v>0</v>
      </c>
      <c r="BH106" s="273">
        <f>[1]FINAL!BI114</f>
        <v>0</v>
      </c>
      <c r="BI106" s="273">
        <f>[1]FINAL!BJ114</f>
        <v>0</v>
      </c>
      <c r="BJ106" s="273">
        <f>[1]FINAL!BK114</f>
        <v>0</v>
      </c>
      <c r="BK106" s="273">
        <f>[1]FINAL!BL114</f>
        <v>0</v>
      </c>
      <c r="BL106" s="273">
        <f>[1]FINAL!BM114</f>
        <v>0</v>
      </c>
      <c r="BM106" s="273">
        <f>[1]FINAL!BN114</f>
        <v>0</v>
      </c>
      <c r="BN106" s="273">
        <f>[1]FINAL!BO114</f>
        <v>0</v>
      </c>
      <c r="BO106" s="273">
        <f>[1]FINAL!BP114</f>
        <v>0</v>
      </c>
      <c r="BP106" s="273">
        <f>[1]FINAL!BQ114</f>
        <v>0</v>
      </c>
      <c r="BQ106" s="273">
        <f>[1]FINAL!BR114</f>
        <v>0</v>
      </c>
      <c r="BR106" s="273">
        <f>[1]FINAL!BS114</f>
        <v>0</v>
      </c>
      <c r="BS106" s="273">
        <f>[1]FINAL!BT114</f>
        <v>0</v>
      </c>
      <c r="BT106" s="273">
        <f>[1]FINAL!BU114</f>
        <v>0</v>
      </c>
      <c r="BU106" s="273">
        <f>[1]FINAL!BV114</f>
        <v>0</v>
      </c>
      <c r="BV106" s="273">
        <f>[1]FINAL!BW114</f>
        <v>0</v>
      </c>
      <c r="BW106" s="273">
        <f>[1]FINAL!BX114</f>
        <v>0</v>
      </c>
      <c r="BX106" s="273">
        <f>[1]FINAL!BY114</f>
        <v>0</v>
      </c>
      <c r="BY106" s="273">
        <f>[1]FINAL!BZ114</f>
        <v>0</v>
      </c>
      <c r="BZ106" s="273">
        <f>[1]FINAL!CA114</f>
        <v>0</v>
      </c>
      <c r="CA106" s="273">
        <f>[1]FINAL!CB114</f>
        <v>0</v>
      </c>
      <c r="CB106" s="273">
        <f>[1]FINAL!CC114</f>
        <v>0</v>
      </c>
      <c r="CC106" s="273">
        <f>[1]FINAL!CD114</f>
        <v>0</v>
      </c>
      <c r="CD106" s="273">
        <f>[1]FINAL!CE114</f>
        <v>0</v>
      </c>
      <c r="CE106" s="273">
        <f>[1]FINAL!CF114</f>
        <v>0</v>
      </c>
      <c r="CF106" s="273">
        <f>[1]FINAL!CG114</f>
        <v>0</v>
      </c>
      <c r="CG106" s="273">
        <f>[1]FINAL!CH114</f>
        <v>0</v>
      </c>
      <c r="CH106" s="273">
        <f>[1]FINAL!CI114</f>
        <v>0</v>
      </c>
      <c r="CI106" s="273">
        <f>[1]FINAL!CJ114</f>
        <v>0</v>
      </c>
      <c r="CJ106" s="273">
        <f>[1]FINAL!CK114</f>
        <v>0</v>
      </c>
      <c r="CK106" s="273">
        <f>[1]FINAL!CL114</f>
        <v>0</v>
      </c>
      <c r="CL106" s="273">
        <f>[1]FINAL!CM114</f>
        <v>0</v>
      </c>
      <c r="CM106" s="273">
        <f>[1]FINAL!CN114</f>
        <v>0</v>
      </c>
      <c r="CN106" s="273">
        <f>[1]FINAL!CO114</f>
        <v>0</v>
      </c>
      <c r="CO106" s="273">
        <f>[1]FINAL!CP114</f>
        <v>0</v>
      </c>
      <c r="CP106" s="273">
        <f>[1]FINAL!CQ114</f>
        <v>0</v>
      </c>
      <c r="CQ106" s="273">
        <f>[1]FINAL!CR114</f>
        <v>0</v>
      </c>
      <c r="CR106" s="273">
        <f>[1]FINAL!CS114</f>
        <v>0</v>
      </c>
      <c r="CS106" s="273">
        <f>[1]FINAL!CT114</f>
        <v>0</v>
      </c>
      <c r="CT106" s="273">
        <f>[1]FINAL!CU114</f>
        <v>1.6756490609774749E-4</v>
      </c>
      <c r="CU106" s="273">
        <f>[1]FINAL!CV114</f>
        <v>0</v>
      </c>
      <c r="CV106" s="273">
        <f>[1]FINAL!CW114</f>
        <v>0</v>
      </c>
      <c r="CW106" s="273">
        <f>[1]FINAL!CX114</f>
        <v>0</v>
      </c>
      <c r="CX106" s="273">
        <f>[1]FINAL!CY114</f>
        <v>0</v>
      </c>
      <c r="CY106" s="273">
        <f>[1]FINAL!CZ114</f>
        <v>0</v>
      </c>
      <c r="CZ106" s="273">
        <f>[1]FINAL!DA114</f>
        <v>0</v>
      </c>
      <c r="DA106" s="273">
        <f>[1]FINAL!DB114</f>
        <v>0</v>
      </c>
      <c r="DB106" s="273">
        <f>[1]FINAL!DC114</f>
        <v>0</v>
      </c>
      <c r="DC106" s="88"/>
    </row>
    <row r="107" spans="1:107" x14ac:dyDescent="0.35">
      <c r="A107" s="27" t="s">
        <v>888</v>
      </c>
      <c r="B107" s="15" t="s">
        <v>595</v>
      </c>
      <c r="C107" s="273">
        <f>[1]FINAL!D115</f>
        <v>0</v>
      </c>
      <c r="D107" s="273">
        <f>[1]FINAL!E115</f>
        <v>0</v>
      </c>
      <c r="E107" s="273">
        <f>[1]FINAL!F115</f>
        <v>0</v>
      </c>
      <c r="F107" s="273">
        <f>[1]FINAL!G115</f>
        <v>0</v>
      </c>
      <c r="G107" s="273">
        <f>[1]FINAL!H115</f>
        <v>0</v>
      </c>
      <c r="H107" s="273">
        <f>[1]FINAL!I115</f>
        <v>0</v>
      </c>
      <c r="I107" s="273">
        <f>[1]FINAL!J115</f>
        <v>0</v>
      </c>
      <c r="J107" s="273">
        <f>[1]FINAL!K115</f>
        <v>0</v>
      </c>
      <c r="K107" s="273">
        <f>[1]FINAL!L115</f>
        <v>0</v>
      </c>
      <c r="L107" s="273">
        <f>[1]FINAL!M115</f>
        <v>0</v>
      </c>
      <c r="M107" s="273">
        <f>[1]FINAL!N115</f>
        <v>0</v>
      </c>
      <c r="N107" s="273">
        <f>[1]FINAL!O115</f>
        <v>0</v>
      </c>
      <c r="O107" s="273">
        <f>[1]FINAL!P115</f>
        <v>0</v>
      </c>
      <c r="P107" s="273">
        <f>[1]FINAL!Q115</f>
        <v>0</v>
      </c>
      <c r="Q107" s="273">
        <f>[1]FINAL!R115</f>
        <v>0</v>
      </c>
      <c r="R107" s="273">
        <f>[1]FINAL!S115</f>
        <v>0</v>
      </c>
      <c r="S107" s="273">
        <f>[1]FINAL!T115</f>
        <v>0</v>
      </c>
      <c r="T107" s="273">
        <f>[1]FINAL!U115</f>
        <v>0</v>
      </c>
      <c r="U107" s="273">
        <f>[1]FINAL!V115</f>
        <v>0</v>
      </c>
      <c r="V107" s="273">
        <f>[1]FINAL!W115</f>
        <v>0</v>
      </c>
      <c r="W107" s="273">
        <f>[1]FINAL!X115</f>
        <v>0</v>
      </c>
      <c r="X107" s="273">
        <f>[1]FINAL!Y115</f>
        <v>0</v>
      </c>
      <c r="Y107" s="273">
        <f>[1]FINAL!Z115</f>
        <v>0</v>
      </c>
      <c r="Z107" s="273">
        <f>[1]FINAL!AA115</f>
        <v>0</v>
      </c>
      <c r="AA107" s="273">
        <f>[1]FINAL!AB115</f>
        <v>0</v>
      </c>
      <c r="AB107" s="273">
        <f>[1]FINAL!AC115</f>
        <v>0</v>
      </c>
      <c r="AC107" s="273">
        <f>[1]FINAL!AD115</f>
        <v>0</v>
      </c>
      <c r="AD107" s="273">
        <f>[1]FINAL!AE115</f>
        <v>0</v>
      </c>
      <c r="AE107" s="273">
        <f>[1]FINAL!AF115</f>
        <v>0</v>
      </c>
      <c r="AF107" s="273">
        <f>[1]FINAL!AG115</f>
        <v>0</v>
      </c>
      <c r="AG107" s="273">
        <f>[1]FINAL!AH115</f>
        <v>0</v>
      </c>
      <c r="AH107" s="273">
        <f>[1]FINAL!AI115</f>
        <v>0</v>
      </c>
      <c r="AI107" s="273">
        <f>[1]FINAL!AJ115</f>
        <v>0</v>
      </c>
      <c r="AJ107" s="273">
        <f>[1]FINAL!AK115</f>
        <v>0</v>
      </c>
      <c r="AK107" s="273">
        <f>[1]FINAL!AL115</f>
        <v>0</v>
      </c>
      <c r="AL107" s="273">
        <f>[1]FINAL!AM115</f>
        <v>0</v>
      </c>
      <c r="AM107" s="273">
        <f>[1]FINAL!AN115</f>
        <v>0</v>
      </c>
      <c r="AN107" s="273">
        <f>[1]FINAL!AO115</f>
        <v>0</v>
      </c>
      <c r="AO107" s="273">
        <f>[1]FINAL!AP115</f>
        <v>0</v>
      </c>
      <c r="AP107" s="273">
        <f>[1]FINAL!AQ115</f>
        <v>0</v>
      </c>
      <c r="AQ107" s="273">
        <f>[1]FINAL!AR115</f>
        <v>0</v>
      </c>
      <c r="AR107" s="273">
        <f>[1]FINAL!AS115</f>
        <v>0</v>
      </c>
      <c r="AS107" s="273">
        <f>[1]FINAL!AT115</f>
        <v>0</v>
      </c>
      <c r="AT107" s="273">
        <f>[1]FINAL!AU115</f>
        <v>0</v>
      </c>
      <c r="AU107" s="273">
        <f>[1]FINAL!AV115</f>
        <v>0</v>
      </c>
      <c r="AV107" s="273">
        <f>[1]FINAL!AW115</f>
        <v>0</v>
      </c>
      <c r="AW107" s="273">
        <f>[1]FINAL!AX115</f>
        <v>0</v>
      </c>
      <c r="AX107" s="273">
        <f>[1]FINAL!AY115</f>
        <v>0</v>
      </c>
      <c r="AY107" s="273">
        <f>[1]FINAL!AZ115</f>
        <v>0</v>
      </c>
      <c r="AZ107" s="273">
        <f>[1]FINAL!BA115</f>
        <v>0</v>
      </c>
      <c r="BA107" s="273">
        <f>[1]FINAL!BB115</f>
        <v>0</v>
      </c>
      <c r="BB107" s="273">
        <f>[1]FINAL!BC115</f>
        <v>0</v>
      </c>
      <c r="BC107" s="273">
        <f>[1]FINAL!BD115</f>
        <v>0</v>
      </c>
      <c r="BD107" s="273">
        <f>[1]FINAL!BE115</f>
        <v>0</v>
      </c>
      <c r="BE107" s="273">
        <f>[1]FINAL!BF115</f>
        <v>0</v>
      </c>
      <c r="BF107" s="273">
        <f>[1]FINAL!BG115</f>
        <v>0</v>
      </c>
      <c r="BG107" s="273">
        <f>[1]FINAL!BH115</f>
        <v>0</v>
      </c>
      <c r="BH107" s="273">
        <f>[1]FINAL!BI115</f>
        <v>0</v>
      </c>
      <c r="BI107" s="273">
        <f>[1]FINAL!BJ115</f>
        <v>0</v>
      </c>
      <c r="BJ107" s="273">
        <f>[1]FINAL!BK115</f>
        <v>0</v>
      </c>
      <c r="BK107" s="273">
        <f>[1]FINAL!BL115</f>
        <v>0</v>
      </c>
      <c r="BL107" s="273">
        <f>[1]FINAL!BM115</f>
        <v>0</v>
      </c>
      <c r="BM107" s="273">
        <f>[1]FINAL!BN115</f>
        <v>0</v>
      </c>
      <c r="BN107" s="273">
        <f>[1]FINAL!BO115</f>
        <v>0</v>
      </c>
      <c r="BO107" s="273">
        <f>[1]FINAL!BP115</f>
        <v>0</v>
      </c>
      <c r="BP107" s="273">
        <f>[1]FINAL!BQ115</f>
        <v>0</v>
      </c>
      <c r="BQ107" s="273">
        <f>[1]FINAL!BR115</f>
        <v>0</v>
      </c>
      <c r="BR107" s="273">
        <f>[1]FINAL!BS115</f>
        <v>0</v>
      </c>
      <c r="BS107" s="273">
        <f>[1]FINAL!BT115</f>
        <v>0</v>
      </c>
      <c r="BT107" s="273">
        <f>[1]FINAL!BU115</f>
        <v>0</v>
      </c>
      <c r="BU107" s="273">
        <f>[1]FINAL!BV115</f>
        <v>0</v>
      </c>
      <c r="BV107" s="273">
        <f>[1]FINAL!BW115</f>
        <v>0</v>
      </c>
      <c r="BW107" s="273">
        <f>[1]FINAL!BX115</f>
        <v>0</v>
      </c>
      <c r="BX107" s="273">
        <f>[1]FINAL!BY115</f>
        <v>0</v>
      </c>
      <c r="BY107" s="273">
        <f>[1]FINAL!BZ115</f>
        <v>0</v>
      </c>
      <c r="BZ107" s="273">
        <f>[1]FINAL!CA115</f>
        <v>0</v>
      </c>
      <c r="CA107" s="273">
        <f>[1]FINAL!CB115</f>
        <v>0</v>
      </c>
      <c r="CB107" s="273">
        <f>[1]FINAL!CC115</f>
        <v>0</v>
      </c>
      <c r="CC107" s="273">
        <f>[1]FINAL!CD115</f>
        <v>0</v>
      </c>
      <c r="CD107" s="273">
        <f>[1]FINAL!CE115</f>
        <v>0</v>
      </c>
      <c r="CE107" s="273">
        <f>[1]FINAL!CF115</f>
        <v>0</v>
      </c>
      <c r="CF107" s="273">
        <f>[1]FINAL!CG115</f>
        <v>0</v>
      </c>
      <c r="CG107" s="273">
        <f>[1]FINAL!CH115</f>
        <v>0</v>
      </c>
      <c r="CH107" s="273">
        <f>[1]FINAL!CI115</f>
        <v>0</v>
      </c>
      <c r="CI107" s="273">
        <f>[1]FINAL!CJ115</f>
        <v>0</v>
      </c>
      <c r="CJ107" s="273">
        <f>[1]FINAL!CK115</f>
        <v>0</v>
      </c>
      <c r="CK107" s="273">
        <f>[1]FINAL!CL115</f>
        <v>0</v>
      </c>
      <c r="CL107" s="273">
        <f>[1]FINAL!CM115</f>
        <v>0</v>
      </c>
      <c r="CM107" s="273">
        <f>[1]FINAL!CN115</f>
        <v>0</v>
      </c>
      <c r="CN107" s="273">
        <f>[1]FINAL!CO115</f>
        <v>0</v>
      </c>
      <c r="CO107" s="273">
        <f>[1]FINAL!CP115</f>
        <v>0</v>
      </c>
      <c r="CP107" s="273">
        <f>[1]FINAL!CQ115</f>
        <v>0</v>
      </c>
      <c r="CQ107" s="273">
        <f>[1]FINAL!CR115</f>
        <v>0</v>
      </c>
      <c r="CR107" s="273">
        <f>[1]FINAL!CS115</f>
        <v>0</v>
      </c>
      <c r="CS107" s="273">
        <f>[1]FINAL!CT115</f>
        <v>0</v>
      </c>
      <c r="CT107" s="273">
        <f>[1]FINAL!CU115</f>
        <v>0</v>
      </c>
      <c r="CU107" s="273">
        <f>[1]FINAL!CV115</f>
        <v>0</v>
      </c>
      <c r="CV107" s="273">
        <f>[1]FINAL!CW115</f>
        <v>0</v>
      </c>
      <c r="CW107" s="273">
        <f>[1]FINAL!CX115</f>
        <v>0</v>
      </c>
      <c r="CX107" s="273">
        <f>[1]FINAL!CY115</f>
        <v>0</v>
      </c>
      <c r="CY107" s="273">
        <f>[1]FINAL!CZ115</f>
        <v>0</v>
      </c>
      <c r="CZ107" s="273">
        <f>[1]FINAL!DA115</f>
        <v>0</v>
      </c>
      <c r="DA107" s="273">
        <f>[1]FINAL!DB115</f>
        <v>0</v>
      </c>
      <c r="DB107" s="273">
        <f>[1]FINAL!DC115</f>
        <v>0</v>
      </c>
      <c r="DC107" s="88"/>
    </row>
    <row r="108" spans="1:107" x14ac:dyDescent="0.35">
      <c r="A108" s="27" t="s">
        <v>889</v>
      </c>
      <c r="B108" s="15" t="s">
        <v>598</v>
      </c>
      <c r="C108" s="273">
        <f>[1]FINAL!D116</f>
        <v>0</v>
      </c>
      <c r="D108" s="273">
        <f>[1]FINAL!E116</f>
        <v>0</v>
      </c>
      <c r="E108" s="273">
        <f>[1]FINAL!F116</f>
        <v>0</v>
      </c>
      <c r="F108" s="273">
        <f>[1]FINAL!G116</f>
        <v>0</v>
      </c>
      <c r="G108" s="273">
        <f>[1]FINAL!H116</f>
        <v>0</v>
      </c>
      <c r="H108" s="273">
        <f>[1]FINAL!I116</f>
        <v>0</v>
      </c>
      <c r="I108" s="273">
        <f>[1]FINAL!J116</f>
        <v>0</v>
      </c>
      <c r="J108" s="273">
        <f>[1]FINAL!K116</f>
        <v>0</v>
      </c>
      <c r="K108" s="273">
        <f>[1]FINAL!L116</f>
        <v>0</v>
      </c>
      <c r="L108" s="273">
        <f>[1]FINAL!M116</f>
        <v>0</v>
      </c>
      <c r="M108" s="273">
        <f>[1]FINAL!N116</f>
        <v>0</v>
      </c>
      <c r="N108" s="273">
        <f>[1]FINAL!O116</f>
        <v>0</v>
      </c>
      <c r="O108" s="273">
        <f>[1]FINAL!P116</f>
        <v>0</v>
      </c>
      <c r="P108" s="273">
        <f>[1]FINAL!Q116</f>
        <v>0</v>
      </c>
      <c r="Q108" s="273">
        <f>[1]FINAL!R116</f>
        <v>0</v>
      </c>
      <c r="R108" s="273">
        <f>[1]FINAL!S116</f>
        <v>0</v>
      </c>
      <c r="S108" s="273">
        <f>[1]FINAL!T116</f>
        <v>0</v>
      </c>
      <c r="T108" s="273">
        <f>[1]FINAL!U116</f>
        <v>0</v>
      </c>
      <c r="U108" s="273">
        <f>[1]FINAL!V116</f>
        <v>0</v>
      </c>
      <c r="V108" s="273">
        <f>[1]FINAL!W116</f>
        <v>0</v>
      </c>
      <c r="W108" s="273">
        <f>[1]FINAL!X116</f>
        <v>0</v>
      </c>
      <c r="X108" s="273">
        <f>[1]FINAL!Y116</f>
        <v>0</v>
      </c>
      <c r="Y108" s="273">
        <f>[1]FINAL!Z116</f>
        <v>0</v>
      </c>
      <c r="Z108" s="273">
        <f>[1]FINAL!AA116</f>
        <v>0</v>
      </c>
      <c r="AA108" s="273">
        <f>[1]FINAL!AB116</f>
        <v>0</v>
      </c>
      <c r="AB108" s="273">
        <f>[1]FINAL!AC116</f>
        <v>0</v>
      </c>
      <c r="AC108" s="273">
        <f>[1]FINAL!AD116</f>
        <v>0</v>
      </c>
      <c r="AD108" s="273">
        <f>[1]FINAL!AE116</f>
        <v>0</v>
      </c>
      <c r="AE108" s="273">
        <f>[1]FINAL!AF116</f>
        <v>0</v>
      </c>
      <c r="AF108" s="273">
        <f>[1]FINAL!AG116</f>
        <v>0</v>
      </c>
      <c r="AG108" s="273">
        <f>[1]FINAL!AH116</f>
        <v>0</v>
      </c>
      <c r="AH108" s="273">
        <f>[1]FINAL!AI116</f>
        <v>0</v>
      </c>
      <c r="AI108" s="273">
        <f>[1]FINAL!AJ116</f>
        <v>0</v>
      </c>
      <c r="AJ108" s="273">
        <f>[1]FINAL!AK116</f>
        <v>0</v>
      </c>
      <c r="AK108" s="273">
        <f>[1]FINAL!AL116</f>
        <v>0</v>
      </c>
      <c r="AL108" s="273">
        <f>[1]FINAL!AM116</f>
        <v>0</v>
      </c>
      <c r="AM108" s="273">
        <f>[1]FINAL!AN116</f>
        <v>0</v>
      </c>
      <c r="AN108" s="273">
        <f>[1]FINAL!AO116</f>
        <v>0</v>
      </c>
      <c r="AO108" s="273">
        <f>[1]FINAL!AP116</f>
        <v>0</v>
      </c>
      <c r="AP108" s="273">
        <f>[1]FINAL!AQ116</f>
        <v>0</v>
      </c>
      <c r="AQ108" s="273">
        <f>[1]FINAL!AR116</f>
        <v>0</v>
      </c>
      <c r="AR108" s="273">
        <f>[1]FINAL!AS116</f>
        <v>0</v>
      </c>
      <c r="AS108" s="273">
        <f>[1]FINAL!AT116</f>
        <v>0</v>
      </c>
      <c r="AT108" s="273">
        <f>[1]FINAL!AU116</f>
        <v>0</v>
      </c>
      <c r="AU108" s="273">
        <f>[1]FINAL!AV116</f>
        <v>0</v>
      </c>
      <c r="AV108" s="273">
        <f>[1]FINAL!AW116</f>
        <v>0</v>
      </c>
      <c r="AW108" s="273">
        <f>[1]FINAL!AX116</f>
        <v>0</v>
      </c>
      <c r="AX108" s="273">
        <f>[1]FINAL!AY116</f>
        <v>0</v>
      </c>
      <c r="AY108" s="273">
        <f>[1]FINAL!AZ116</f>
        <v>0</v>
      </c>
      <c r="AZ108" s="273">
        <f>[1]FINAL!BA116</f>
        <v>0</v>
      </c>
      <c r="BA108" s="273">
        <f>[1]FINAL!BB116</f>
        <v>0</v>
      </c>
      <c r="BB108" s="273">
        <f>[1]FINAL!BC116</f>
        <v>0</v>
      </c>
      <c r="BC108" s="273">
        <f>[1]FINAL!BD116</f>
        <v>0</v>
      </c>
      <c r="BD108" s="273">
        <f>[1]FINAL!BE116</f>
        <v>0</v>
      </c>
      <c r="BE108" s="273">
        <f>[1]FINAL!BF116</f>
        <v>0</v>
      </c>
      <c r="BF108" s="273">
        <f>[1]FINAL!BG116</f>
        <v>0</v>
      </c>
      <c r="BG108" s="273">
        <f>[1]FINAL!BH116</f>
        <v>0</v>
      </c>
      <c r="BH108" s="273">
        <f>[1]FINAL!BI116</f>
        <v>0</v>
      </c>
      <c r="BI108" s="273">
        <f>[1]FINAL!BJ116</f>
        <v>0</v>
      </c>
      <c r="BJ108" s="273">
        <f>[1]FINAL!BK116</f>
        <v>0</v>
      </c>
      <c r="BK108" s="273">
        <f>[1]FINAL!BL116</f>
        <v>0</v>
      </c>
      <c r="BL108" s="273">
        <f>[1]FINAL!BM116</f>
        <v>0</v>
      </c>
      <c r="BM108" s="273">
        <f>[1]FINAL!BN116</f>
        <v>0</v>
      </c>
      <c r="BN108" s="273">
        <f>[1]FINAL!BO116</f>
        <v>0</v>
      </c>
      <c r="BO108" s="273">
        <f>[1]FINAL!BP116</f>
        <v>0</v>
      </c>
      <c r="BP108" s="273">
        <f>[1]FINAL!BQ116</f>
        <v>0</v>
      </c>
      <c r="BQ108" s="273">
        <f>[1]FINAL!BR116</f>
        <v>0</v>
      </c>
      <c r="BR108" s="273">
        <f>[1]FINAL!BS116</f>
        <v>0</v>
      </c>
      <c r="BS108" s="273">
        <f>[1]FINAL!BT116</f>
        <v>0</v>
      </c>
      <c r="BT108" s="273">
        <f>[1]FINAL!BU116</f>
        <v>0</v>
      </c>
      <c r="BU108" s="273">
        <f>[1]FINAL!BV116</f>
        <v>0</v>
      </c>
      <c r="BV108" s="273">
        <f>[1]FINAL!BW116</f>
        <v>0</v>
      </c>
      <c r="BW108" s="273">
        <f>[1]FINAL!BX116</f>
        <v>0</v>
      </c>
      <c r="BX108" s="273">
        <f>[1]FINAL!BY116</f>
        <v>0</v>
      </c>
      <c r="BY108" s="273">
        <f>[1]FINAL!BZ116</f>
        <v>0</v>
      </c>
      <c r="BZ108" s="273">
        <f>[1]FINAL!CA116</f>
        <v>0</v>
      </c>
      <c r="CA108" s="273">
        <f>[1]FINAL!CB116</f>
        <v>0</v>
      </c>
      <c r="CB108" s="273">
        <f>[1]FINAL!CC116</f>
        <v>0</v>
      </c>
      <c r="CC108" s="273">
        <f>[1]FINAL!CD116</f>
        <v>0</v>
      </c>
      <c r="CD108" s="273">
        <f>[1]FINAL!CE116</f>
        <v>0</v>
      </c>
      <c r="CE108" s="273">
        <f>[1]FINAL!CF116</f>
        <v>0</v>
      </c>
      <c r="CF108" s="273">
        <f>[1]FINAL!CG116</f>
        <v>0</v>
      </c>
      <c r="CG108" s="273">
        <f>[1]FINAL!CH116</f>
        <v>0</v>
      </c>
      <c r="CH108" s="273">
        <f>[1]FINAL!CI116</f>
        <v>0</v>
      </c>
      <c r="CI108" s="273">
        <f>[1]FINAL!CJ116</f>
        <v>0</v>
      </c>
      <c r="CJ108" s="273">
        <f>[1]FINAL!CK116</f>
        <v>0</v>
      </c>
      <c r="CK108" s="273">
        <f>[1]FINAL!CL116</f>
        <v>0</v>
      </c>
      <c r="CL108" s="273">
        <f>[1]FINAL!CM116</f>
        <v>0</v>
      </c>
      <c r="CM108" s="273">
        <f>[1]FINAL!CN116</f>
        <v>0</v>
      </c>
      <c r="CN108" s="273">
        <f>[1]FINAL!CO116</f>
        <v>0</v>
      </c>
      <c r="CO108" s="273">
        <f>[1]FINAL!CP116</f>
        <v>0</v>
      </c>
      <c r="CP108" s="273">
        <f>[1]FINAL!CQ116</f>
        <v>0</v>
      </c>
      <c r="CQ108" s="273">
        <f>[1]FINAL!CR116</f>
        <v>0</v>
      </c>
      <c r="CR108" s="273">
        <f>[1]FINAL!CS116</f>
        <v>0</v>
      </c>
      <c r="CS108" s="273">
        <f>[1]FINAL!CT116</f>
        <v>0</v>
      </c>
      <c r="CT108" s="273">
        <f>[1]FINAL!CU116</f>
        <v>5.7985082347853641E-7</v>
      </c>
      <c r="CU108" s="273">
        <f>[1]FINAL!CV116</f>
        <v>0</v>
      </c>
      <c r="CV108" s="273">
        <f>[1]FINAL!CW116</f>
        <v>0</v>
      </c>
      <c r="CW108" s="273">
        <f>[1]FINAL!CX116</f>
        <v>0</v>
      </c>
      <c r="CX108" s="273">
        <f>[1]FINAL!CY116</f>
        <v>0</v>
      </c>
      <c r="CY108" s="273">
        <f>[1]FINAL!CZ116</f>
        <v>0</v>
      </c>
      <c r="CZ108" s="273">
        <f>[1]FINAL!DA116</f>
        <v>0</v>
      </c>
      <c r="DA108" s="273">
        <f>[1]FINAL!DB116</f>
        <v>0</v>
      </c>
      <c r="DB108" s="273">
        <f>[1]FINAL!DC116</f>
        <v>0</v>
      </c>
      <c r="DC108" s="88"/>
    </row>
    <row r="109" spans="1:107" x14ac:dyDescent="0.35">
      <c r="A109" s="27" t="s">
        <v>890</v>
      </c>
      <c r="B109" s="15" t="s">
        <v>601</v>
      </c>
      <c r="C109" s="273">
        <f>[1]FINAL!D117</f>
        <v>0</v>
      </c>
      <c r="D109" s="273">
        <f>[1]FINAL!E117</f>
        <v>0</v>
      </c>
      <c r="E109" s="273">
        <f>[1]FINAL!F117</f>
        <v>0</v>
      </c>
      <c r="F109" s="273">
        <f>[1]FINAL!G117</f>
        <v>0</v>
      </c>
      <c r="G109" s="273">
        <f>[1]FINAL!H117</f>
        <v>0</v>
      </c>
      <c r="H109" s="273">
        <f>[1]FINAL!I117</f>
        <v>0</v>
      </c>
      <c r="I109" s="273">
        <f>[1]FINAL!J117</f>
        <v>0</v>
      </c>
      <c r="J109" s="273">
        <f>[1]FINAL!K117</f>
        <v>0</v>
      </c>
      <c r="K109" s="273">
        <f>[1]FINAL!L117</f>
        <v>0</v>
      </c>
      <c r="L109" s="273">
        <f>[1]FINAL!M117</f>
        <v>0</v>
      </c>
      <c r="M109" s="273">
        <f>[1]FINAL!N117</f>
        <v>0</v>
      </c>
      <c r="N109" s="273">
        <f>[1]FINAL!O117</f>
        <v>0</v>
      </c>
      <c r="O109" s="273">
        <f>[1]FINAL!P117</f>
        <v>0</v>
      </c>
      <c r="P109" s="273">
        <f>[1]FINAL!Q117</f>
        <v>0</v>
      </c>
      <c r="Q109" s="273">
        <f>[1]FINAL!R117</f>
        <v>0</v>
      </c>
      <c r="R109" s="273">
        <f>[1]FINAL!S117</f>
        <v>0</v>
      </c>
      <c r="S109" s="273">
        <f>[1]FINAL!T117</f>
        <v>0</v>
      </c>
      <c r="T109" s="273">
        <f>[1]FINAL!U117</f>
        <v>0</v>
      </c>
      <c r="U109" s="273">
        <f>[1]FINAL!V117</f>
        <v>0</v>
      </c>
      <c r="V109" s="273">
        <f>[1]FINAL!W117</f>
        <v>0</v>
      </c>
      <c r="W109" s="273">
        <f>[1]FINAL!X117</f>
        <v>0</v>
      </c>
      <c r="X109" s="273">
        <f>[1]FINAL!Y117</f>
        <v>0</v>
      </c>
      <c r="Y109" s="273">
        <f>[1]FINAL!Z117</f>
        <v>0</v>
      </c>
      <c r="Z109" s="273">
        <f>[1]FINAL!AA117</f>
        <v>0</v>
      </c>
      <c r="AA109" s="273">
        <f>[1]FINAL!AB117</f>
        <v>0</v>
      </c>
      <c r="AB109" s="273">
        <f>[1]FINAL!AC117</f>
        <v>0</v>
      </c>
      <c r="AC109" s="273">
        <f>[1]FINAL!AD117</f>
        <v>0</v>
      </c>
      <c r="AD109" s="273">
        <f>[1]FINAL!AE117</f>
        <v>0</v>
      </c>
      <c r="AE109" s="273">
        <f>[1]FINAL!AF117</f>
        <v>0</v>
      </c>
      <c r="AF109" s="273">
        <f>[1]FINAL!AG117</f>
        <v>0</v>
      </c>
      <c r="AG109" s="273">
        <f>[1]FINAL!AH117</f>
        <v>0</v>
      </c>
      <c r="AH109" s="273">
        <f>[1]FINAL!AI117</f>
        <v>0</v>
      </c>
      <c r="AI109" s="273">
        <f>[1]FINAL!AJ117</f>
        <v>0</v>
      </c>
      <c r="AJ109" s="273">
        <f>[1]FINAL!AK117</f>
        <v>0</v>
      </c>
      <c r="AK109" s="273">
        <f>[1]FINAL!AL117</f>
        <v>0</v>
      </c>
      <c r="AL109" s="273">
        <f>[1]FINAL!AM117</f>
        <v>0</v>
      </c>
      <c r="AM109" s="273">
        <f>[1]FINAL!AN117</f>
        <v>0</v>
      </c>
      <c r="AN109" s="273">
        <f>[1]FINAL!AO117</f>
        <v>0</v>
      </c>
      <c r="AO109" s="273">
        <f>[1]FINAL!AP117</f>
        <v>7.3326111118246582E-4</v>
      </c>
      <c r="AP109" s="273">
        <f>[1]FINAL!AQ117</f>
        <v>1.7911789411426613E-5</v>
      </c>
      <c r="AQ109" s="273">
        <f>[1]FINAL!AR117</f>
        <v>0</v>
      </c>
      <c r="AR109" s="273">
        <f>[1]FINAL!AS117</f>
        <v>0</v>
      </c>
      <c r="AS109" s="273">
        <f>[1]FINAL!AT117</f>
        <v>5.5789117440831729E-5</v>
      </c>
      <c r="AT109" s="273">
        <f>[1]FINAL!AU117</f>
        <v>0</v>
      </c>
      <c r="AU109" s="273">
        <f>[1]FINAL!AV117</f>
        <v>0</v>
      </c>
      <c r="AV109" s="273">
        <f>[1]FINAL!AW117</f>
        <v>6.3992211700251953E-5</v>
      </c>
      <c r="AW109" s="273">
        <f>[1]FINAL!AX117</f>
        <v>8.0024711522766546E-5</v>
      </c>
      <c r="AX109" s="273">
        <f>[1]FINAL!AY117</f>
        <v>0</v>
      </c>
      <c r="AY109" s="273">
        <f>[1]FINAL!AZ117</f>
        <v>4.8756187653471446E-4</v>
      </c>
      <c r="AZ109" s="273">
        <f>[1]FINAL!BA117</f>
        <v>1.3140564674634797E-3</v>
      </c>
      <c r="BA109" s="273">
        <f>[1]FINAL!BB117</f>
        <v>5.2043956385953589E-5</v>
      </c>
      <c r="BB109" s="273">
        <f>[1]FINAL!BC117</f>
        <v>0</v>
      </c>
      <c r="BC109" s="273">
        <f>[1]FINAL!BD117</f>
        <v>4.5664481633984769E-4</v>
      </c>
      <c r="BD109" s="273">
        <f>[1]FINAL!BE117</f>
        <v>4.3963403136937465E-4</v>
      </c>
      <c r="BE109" s="273">
        <f>[1]FINAL!BF117</f>
        <v>2.6861731408620032E-4</v>
      </c>
      <c r="BF109" s="273">
        <f>[1]FINAL!BG117</f>
        <v>1.9182915503214732E-3</v>
      </c>
      <c r="BG109" s="273">
        <f>[1]FINAL!BH117</f>
        <v>2.2138784258692336E-4</v>
      </c>
      <c r="BH109" s="273">
        <f>[1]FINAL!BI117</f>
        <v>2.2936928820165114E-3</v>
      </c>
      <c r="BI109" s="273">
        <f>[1]FINAL!BJ117</f>
        <v>1.1346716285976914E-4</v>
      </c>
      <c r="BJ109" s="273">
        <f>[1]FINAL!BK117</f>
        <v>4.2794986684248004E-3</v>
      </c>
      <c r="BK109" s="273">
        <f>[1]FINAL!BL117</f>
        <v>6.4704402578672447E-5</v>
      </c>
      <c r="BL109" s="273">
        <f>[1]FINAL!BM117</f>
        <v>5.7891993175290439E-3</v>
      </c>
      <c r="BM109" s="273">
        <f>[1]FINAL!BN117</f>
        <v>1.970249802119262E-5</v>
      </c>
      <c r="BN109" s="273">
        <f>[1]FINAL!BO117</f>
        <v>1.1180635237783916E-3</v>
      </c>
      <c r="BO109" s="273">
        <f>[1]FINAL!BP117</f>
        <v>0</v>
      </c>
      <c r="BP109" s="273">
        <f>[1]FINAL!BQ117</f>
        <v>6.6077735845338626E-5</v>
      </c>
      <c r="BQ109" s="273">
        <f>[1]FINAL!BR117</f>
        <v>1.6902883197088648E-2</v>
      </c>
      <c r="BR109" s="273">
        <f>[1]FINAL!BS117</f>
        <v>1.0281511423039904E-3</v>
      </c>
      <c r="BS109" s="273">
        <f>[1]FINAL!BT117</f>
        <v>3.2274383725970422E-3</v>
      </c>
      <c r="BT109" s="273">
        <f>[1]FINAL!BU117</f>
        <v>7.0990508800121812E-4</v>
      </c>
      <c r="BU109" s="273">
        <f>[1]FINAL!BV117</f>
        <v>4.5502459299439892E-4</v>
      </c>
      <c r="BV109" s="273">
        <f>[1]FINAL!BW117</f>
        <v>3.903711531384548E-4</v>
      </c>
      <c r="BW109" s="273">
        <f>[1]FINAL!BX117</f>
        <v>0</v>
      </c>
      <c r="BX109" s="273">
        <f>[1]FINAL!BY117</f>
        <v>5.7338600324680522E-4</v>
      </c>
      <c r="BY109" s="273">
        <f>[1]FINAL!BZ117</f>
        <v>7.644956443840456E-4</v>
      </c>
      <c r="BZ109" s="273">
        <f>[1]FINAL!CA117</f>
        <v>2.1878684589348167E-3</v>
      </c>
      <c r="CA109" s="273">
        <f>[1]FINAL!CB117</f>
        <v>4.1722837063421907E-4</v>
      </c>
      <c r="CB109" s="273">
        <f>[1]FINAL!CC117</f>
        <v>1.2418778332037487E-4</v>
      </c>
      <c r="CC109" s="273">
        <f>[1]FINAL!CD117</f>
        <v>1.8840791180694998E-3</v>
      </c>
      <c r="CD109" s="273">
        <f>[1]FINAL!CE117</f>
        <v>0</v>
      </c>
      <c r="CE109" s="273">
        <f>[1]FINAL!CF117</f>
        <v>5.946485380257255E-3</v>
      </c>
      <c r="CF109" s="273">
        <f>[1]FINAL!CG117</f>
        <v>2.8508922191160554E-3</v>
      </c>
      <c r="CG109" s="273">
        <f>[1]FINAL!CH117</f>
        <v>1.0736711056240221E-3</v>
      </c>
      <c r="CH109" s="273">
        <f>[1]FINAL!CI117</f>
        <v>9.8017139088295117E-4</v>
      </c>
      <c r="CI109" s="273">
        <f>[1]FINAL!CJ117</f>
        <v>1.6010639833147211E-3</v>
      </c>
      <c r="CJ109" s="273">
        <f>[1]FINAL!CK117</f>
        <v>8.7605319289127501E-4</v>
      </c>
      <c r="CK109" s="273">
        <f>[1]FINAL!CL117</f>
        <v>1.7218031491857339E-4</v>
      </c>
      <c r="CL109" s="273">
        <f>[1]FINAL!CM117</f>
        <v>9.0165780276389858E-6</v>
      </c>
      <c r="CM109" s="273">
        <f>[1]FINAL!CN117</f>
        <v>0</v>
      </c>
      <c r="CN109" s="273">
        <f>[1]FINAL!CO117</f>
        <v>1.1463463590424823E-3</v>
      </c>
      <c r="CO109" s="273">
        <f>[1]FINAL!CP117</f>
        <v>8.1046504721885948E-4</v>
      </c>
      <c r="CP109" s="273">
        <f>[1]FINAL!CQ117</f>
        <v>7.4602489076479577E-3</v>
      </c>
      <c r="CQ109" s="273">
        <f>[1]FINAL!CR117</f>
        <v>1.3719755375745312E-3</v>
      </c>
      <c r="CR109" s="273">
        <f>[1]FINAL!CS117</f>
        <v>1.0638575758615989E-3</v>
      </c>
      <c r="CS109" s="273">
        <f>[1]FINAL!CT117</f>
        <v>1.2057909794871337E-3</v>
      </c>
      <c r="CT109" s="273">
        <f>[1]FINAL!CU117</f>
        <v>1.2293364386419207E-3</v>
      </c>
      <c r="CU109" s="273">
        <f>[1]FINAL!CV117</f>
        <v>7.5384575945616032E-3</v>
      </c>
      <c r="CV109" s="273">
        <f>[1]FINAL!CW117</f>
        <v>2.0765015793193929E-3</v>
      </c>
      <c r="CW109" s="273">
        <f>[1]FINAL!CX117</f>
        <v>4.1176059674743045E-3</v>
      </c>
      <c r="CX109" s="273">
        <f>[1]FINAL!CY117</f>
        <v>2.1003410362857226E-3</v>
      </c>
      <c r="CY109" s="273">
        <f>[1]FINAL!CZ117</f>
        <v>1.6345594713453791E-4</v>
      </c>
      <c r="CZ109" s="273">
        <f>[1]FINAL!DA117</f>
        <v>4.6969087149414E-3</v>
      </c>
      <c r="DA109" s="273">
        <f>[1]FINAL!DB117</f>
        <v>0</v>
      </c>
      <c r="DB109" s="273">
        <f>[1]FINAL!DC117</f>
        <v>0</v>
      </c>
      <c r="DC109" s="88"/>
    </row>
    <row r="110" spans="1:107" x14ac:dyDescent="0.35">
      <c r="A110" s="27" t="s">
        <v>891</v>
      </c>
      <c r="B110" s="15" t="s">
        <v>188</v>
      </c>
      <c r="C110" s="273">
        <f>[1]FINAL!D118</f>
        <v>0</v>
      </c>
      <c r="D110" s="273">
        <f>[1]FINAL!E118</f>
        <v>0</v>
      </c>
      <c r="E110" s="273">
        <f>[1]FINAL!F118</f>
        <v>0</v>
      </c>
      <c r="F110" s="273">
        <f>[1]FINAL!G118</f>
        <v>0</v>
      </c>
      <c r="G110" s="273">
        <f>[1]FINAL!H118</f>
        <v>0</v>
      </c>
      <c r="H110" s="273">
        <f>[1]FINAL!I118</f>
        <v>0</v>
      </c>
      <c r="I110" s="273">
        <f>[1]FINAL!J118</f>
        <v>0</v>
      </c>
      <c r="J110" s="273">
        <f>[1]FINAL!K118</f>
        <v>0</v>
      </c>
      <c r="K110" s="273">
        <f>[1]FINAL!L118</f>
        <v>0</v>
      </c>
      <c r="L110" s="273">
        <f>[1]FINAL!M118</f>
        <v>0</v>
      </c>
      <c r="M110" s="273">
        <f>[1]FINAL!N118</f>
        <v>0</v>
      </c>
      <c r="N110" s="273">
        <f>[1]FINAL!O118</f>
        <v>0</v>
      </c>
      <c r="O110" s="273">
        <f>[1]FINAL!P118</f>
        <v>0</v>
      </c>
      <c r="P110" s="273">
        <f>[1]FINAL!Q118</f>
        <v>0</v>
      </c>
      <c r="Q110" s="273">
        <f>[1]FINAL!R118</f>
        <v>0</v>
      </c>
      <c r="R110" s="273">
        <f>[1]FINAL!S118</f>
        <v>0</v>
      </c>
      <c r="S110" s="273">
        <f>[1]FINAL!T118</f>
        <v>0</v>
      </c>
      <c r="T110" s="273">
        <f>[1]FINAL!U118</f>
        <v>0</v>
      </c>
      <c r="U110" s="273">
        <f>[1]FINAL!V118</f>
        <v>0</v>
      </c>
      <c r="V110" s="273">
        <f>[1]FINAL!W118</f>
        <v>0</v>
      </c>
      <c r="W110" s="273">
        <f>[1]FINAL!X118</f>
        <v>0</v>
      </c>
      <c r="X110" s="273">
        <f>[1]FINAL!Y118</f>
        <v>0</v>
      </c>
      <c r="Y110" s="273">
        <f>[1]FINAL!Z118</f>
        <v>0</v>
      </c>
      <c r="Z110" s="273">
        <f>[1]FINAL!AA118</f>
        <v>0</v>
      </c>
      <c r="AA110" s="273">
        <f>[1]FINAL!AB118</f>
        <v>0</v>
      </c>
      <c r="AB110" s="273">
        <f>[1]FINAL!AC118</f>
        <v>0</v>
      </c>
      <c r="AC110" s="273">
        <f>[1]FINAL!AD118</f>
        <v>0</v>
      </c>
      <c r="AD110" s="273">
        <f>[1]FINAL!AE118</f>
        <v>0</v>
      </c>
      <c r="AE110" s="273">
        <f>[1]FINAL!AF118</f>
        <v>0</v>
      </c>
      <c r="AF110" s="273">
        <f>[1]FINAL!AG118</f>
        <v>0</v>
      </c>
      <c r="AG110" s="273">
        <f>[1]FINAL!AH118</f>
        <v>0</v>
      </c>
      <c r="AH110" s="273">
        <f>[1]FINAL!AI118</f>
        <v>0</v>
      </c>
      <c r="AI110" s="273">
        <f>[1]FINAL!AJ118</f>
        <v>0</v>
      </c>
      <c r="AJ110" s="273">
        <f>[1]FINAL!AK118</f>
        <v>0</v>
      </c>
      <c r="AK110" s="273">
        <f>[1]FINAL!AL118</f>
        <v>0</v>
      </c>
      <c r="AL110" s="273">
        <f>[1]FINAL!AM118</f>
        <v>0</v>
      </c>
      <c r="AM110" s="273">
        <f>[1]FINAL!AN118</f>
        <v>0</v>
      </c>
      <c r="AN110" s="273">
        <f>[1]FINAL!AO118</f>
        <v>0</v>
      </c>
      <c r="AO110" s="273">
        <f>[1]FINAL!AP118</f>
        <v>0</v>
      </c>
      <c r="AP110" s="273">
        <f>[1]FINAL!AQ118</f>
        <v>0</v>
      </c>
      <c r="AQ110" s="273">
        <f>[1]FINAL!AR118</f>
        <v>0</v>
      </c>
      <c r="AR110" s="273">
        <f>[1]FINAL!AS118</f>
        <v>0</v>
      </c>
      <c r="AS110" s="273">
        <f>[1]FINAL!AT118</f>
        <v>0</v>
      </c>
      <c r="AT110" s="273">
        <f>[1]FINAL!AU118</f>
        <v>0</v>
      </c>
      <c r="AU110" s="273">
        <f>[1]FINAL!AV118</f>
        <v>0</v>
      </c>
      <c r="AV110" s="273">
        <f>[1]FINAL!AW118</f>
        <v>0</v>
      </c>
      <c r="AW110" s="273">
        <f>[1]FINAL!AX118</f>
        <v>0</v>
      </c>
      <c r="AX110" s="273">
        <f>[1]FINAL!AY118</f>
        <v>0</v>
      </c>
      <c r="AY110" s="273">
        <f>[1]FINAL!AZ118</f>
        <v>0</v>
      </c>
      <c r="AZ110" s="273">
        <f>[1]FINAL!BA118</f>
        <v>0</v>
      </c>
      <c r="BA110" s="273">
        <f>[1]FINAL!BB118</f>
        <v>0</v>
      </c>
      <c r="BB110" s="273">
        <f>[1]FINAL!BC118</f>
        <v>0</v>
      </c>
      <c r="BC110" s="273">
        <f>[1]FINAL!BD118</f>
        <v>0</v>
      </c>
      <c r="BD110" s="273">
        <f>[1]FINAL!BE118</f>
        <v>0</v>
      </c>
      <c r="BE110" s="273">
        <f>[1]FINAL!BF118</f>
        <v>0</v>
      </c>
      <c r="BF110" s="273">
        <f>[1]FINAL!BG118</f>
        <v>0</v>
      </c>
      <c r="BG110" s="273">
        <f>[1]FINAL!BH118</f>
        <v>0</v>
      </c>
      <c r="BH110" s="273">
        <f>[1]FINAL!BI118</f>
        <v>0</v>
      </c>
      <c r="BI110" s="273">
        <f>[1]FINAL!BJ118</f>
        <v>0</v>
      </c>
      <c r="BJ110" s="273">
        <f>[1]FINAL!BK118</f>
        <v>0</v>
      </c>
      <c r="BK110" s="273">
        <f>[1]FINAL!BL118</f>
        <v>0</v>
      </c>
      <c r="BL110" s="273">
        <f>[1]FINAL!BM118</f>
        <v>0</v>
      </c>
      <c r="BM110" s="273">
        <f>[1]FINAL!BN118</f>
        <v>0</v>
      </c>
      <c r="BN110" s="273">
        <f>[1]FINAL!BO118</f>
        <v>0</v>
      </c>
      <c r="BO110" s="273">
        <f>[1]FINAL!BP118</f>
        <v>0</v>
      </c>
      <c r="BP110" s="273">
        <f>[1]FINAL!BQ118</f>
        <v>0</v>
      </c>
      <c r="BQ110" s="273">
        <f>[1]FINAL!BR118</f>
        <v>0</v>
      </c>
      <c r="BR110" s="273">
        <f>[1]FINAL!BS118</f>
        <v>0</v>
      </c>
      <c r="BS110" s="273">
        <f>[1]FINAL!BT118</f>
        <v>0</v>
      </c>
      <c r="BT110" s="273">
        <f>[1]FINAL!BU118</f>
        <v>0</v>
      </c>
      <c r="BU110" s="273">
        <f>[1]FINAL!BV118</f>
        <v>0</v>
      </c>
      <c r="BV110" s="273">
        <f>[1]FINAL!BW118</f>
        <v>0</v>
      </c>
      <c r="BW110" s="273">
        <f>[1]FINAL!BX118</f>
        <v>0</v>
      </c>
      <c r="BX110" s="273">
        <f>[1]FINAL!BY118</f>
        <v>0</v>
      </c>
      <c r="BY110" s="273">
        <f>[1]FINAL!BZ118</f>
        <v>0</v>
      </c>
      <c r="BZ110" s="273">
        <f>[1]FINAL!CA118</f>
        <v>0</v>
      </c>
      <c r="CA110" s="273">
        <f>[1]FINAL!CB118</f>
        <v>0</v>
      </c>
      <c r="CB110" s="273">
        <f>[1]FINAL!CC118</f>
        <v>0</v>
      </c>
      <c r="CC110" s="273">
        <f>[1]FINAL!CD118</f>
        <v>0</v>
      </c>
      <c r="CD110" s="273">
        <f>[1]FINAL!CE118</f>
        <v>0</v>
      </c>
      <c r="CE110" s="273">
        <f>[1]FINAL!CF118</f>
        <v>0</v>
      </c>
      <c r="CF110" s="273">
        <f>[1]FINAL!CG118</f>
        <v>0</v>
      </c>
      <c r="CG110" s="273">
        <f>[1]FINAL!CH118</f>
        <v>0</v>
      </c>
      <c r="CH110" s="273">
        <f>[1]FINAL!CI118</f>
        <v>0</v>
      </c>
      <c r="CI110" s="273">
        <f>[1]FINAL!CJ118</f>
        <v>0</v>
      </c>
      <c r="CJ110" s="273">
        <f>[1]FINAL!CK118</f>
        <v>0</v>
      </c>
      <c r="CK110" s="273">
        <f>[1]FINAL!CL118</f>
        <v>0</v>
      </c>
      <c r="CL110" s="273">
        <f>[1]FINAL!CM118</f>
        <v>0</v>
      </c>
      <c r="CM110" s="273">
        <f>[1]FINAL!CN118</f>
        <v>0</v>
      </c>
      <c r="CN110" s="273">
        <f>[1]FINAL!CO118</f>
        <v>0</v>
      </c>
      <c r="CO110" s="273">
        <f>[1]FINAL!CP118</f>
        <v>0</v>
      </c>
      <c r="CP110" s="273">
        <f>[1]FINAL!CQ118</f>
        <v>0</v>
      </c>
      <c r="CQ110" s="273">
        <f>[1]FINAL!CR118</f>
        <v>0</v>
      </c>
      <c r="CR110" s="273">
        <f>[1]FINAL!CS118</f>
        <v>0</v>
      </c>
      <c r="CS110" s="273">
        <f>[1]FINAL!CT118</f>
        <v>0</v>
      </c>
      <c r="CT110" s="273">
        <f>[1]FINAL!CU118</f>
        <v>5.9529180559243396E-3</v>
      </c>
      <c r="CU110" s="273">
        <f>[1]FINAL!CV118</f>
        <v>4.0579858328736529E-3</v>
      </c>
      <c r="CV110" s="273">
        <f>[1]FINAL!CW118</f>
        <v>3.1057434093906462E-4</v>
      </c>
      <c r="CW110" s="273">
        <f>[1]FINAL!CX118</f>
        <v>0</v>
      </c>
      <c r="CX110" s="273">
        <f>[1]FINAL!CY118</f>
        <v>0</v>
      </c>
      <c r="CY110" s="273">
        <f>[1]FINAL!CZ118</f>
        <v>0</v>
      </c>
      <c r="CZ110" s="273">
        <f>[1]FINAL!DA118</f>
        <v>0</v>
      </c>
      <c r="DA110" s="273">
        <f>[1]FINAL!DB118</f>
        <v>0</v>
      </c>
      <c r="DB110" s="273">
        <f>[1]FINAL!DC118</f>
        <v>0</v>
      </c>
      <c r="DC110" s="88"/>
    </row>
    <row r="111" spans="1:107" x14ac:dyDescent="0.35">
      <c r="A111" s="27" t="s">
        <v>892</v>
      </c>
      <c r="B111" s="15" t="s">
        <v>605</v>
      </c>
      <c r="C111" s="273">
        <f>[1]FINAL!D119</f>
        <v>0</v>
      </c>
      <c r="D111" s="273">
        <f>[1]FINAL!E119</f>
        <v>0</v>
      </c>
      <c r="E111" s="273">
        <f>[1]FINAL!F119</f>
        <v>0</v>
      </c>
      <c r="F111" s="273">
        <f>[1]FINAL!G119</f>
        <v>0</v>
      </c>
      <c r="G111" s="273">
        <f>[1]FINAL!H119</f>
        <v>0</v>
      </c>
      <c r="H111" s="273">
        <f>[1]FINAL!I119</f>
        <v>0</v>
      </c>
      <c r="I111" s="273">
        <f>[1]FINAL!J119</f>
        <v>0</v>
      </c>
      <c r="J111" s="273">
        <f>[1]FINAL!K119</f>
        <v>0</v>
      </c>
      <c r="K111" s="273">
        <f>[1]FINAL!L119</f>
        <v>0</v>
      </c>
      <c r="L111" s="273">
        <f>[1]FINAL!M119</f>
        <v>0</v>
      </c>
      <c r="M111" s="273">
        <f>[1]FINAL!N119</f>
        <v>0</v>
      </c>
      <c r="N111" s="273">
        <f>[1]FINAL!O119</f>
        <v>0</v>
      </c>
      <c r="O111" s="273">
        <f>[1]FINAL!P119</f>
        <v>0</v>
      </c>
      <c r="P111" s="273">
        <f>[1]FINAL!Q119</f>
        <v>0</v>
      </c>
      <c r="Q111" s="273">
        <f>[1]FINAL!R119</f>
        <v>0</v>
      </c>
      <c r="R111" s="273">
        <f>[1]FINAL!S119</f>
        <v>0</v>
      </c>
      <c r="S111" s="273">
        <f>[1]FINAL!T119</f>
        <v>0</v>
      </c>
      <c r="T111" s="273">
        <f>[1]FINAL!U119</f>
        <v>0</v>
      </c>
      <c r="U111" s="273">
        <f>[1]FINAL!V119</f>
        <v>0</v>
      </c>
      <c r="V111" s="273">
        <f>[1]FINAL!W119</f>
        <v>0</v>
      </c>
      <c r="W111" s="273">
        <f>[1]FINAL!X119</f>
        <v>0</v>
      </c>
      <c r="X111" s="273">
        <f>[1]FINAL!Y119</f>
        <v>0</v>
      </c>
      <c r="Y111" s="273">
        <f>[1]FINAL!Z119</f>
        <v>0</v>
      </c>
      <c r="Z111" s="273">
        <f>[1]FINAL!AA119</f>
        <v>0</v>
      </c>
      <c r="AA111" s="273">
        <f>[1]FINAL!AB119</f>
        <v>0</v>
      </c>
      <c r="AB111" s="273">
        <f>[1]FINAL!AC119</f>
        <v>0</v>
      </c>
      <c r="AC111" s="273">
        <f>[1]FINAL!AD119</f>
        <v>0</v>
      </c>
      <c r="AD111" s="273">
        <f>[1]FINAL!AE119</f>
        <v>0</v>
      </c>
      <c r="AE111" s="273">
        <f>[1]FINAL!AF119</f>
        <v>0</v>
      </c>
      <c r="AF111" s="273">
        <f>[1]FINAL!AG119</f>
        <v>0</v>
      </c>
      <c r="AG111" s="273">
        <f>[1]FINAL!AH119</f>
        <v>0</v>
      </c>
      <c r="AH111" s="273">
        <f>[1]FINAL!AI119</f>
        <v>0</v>
      </c>
      <c r="AI111" s="273">
        <f>[1]FINAL!AJ119</f>
        <v>0</v>
      </c>
      <c r="AJ111" s="273">
        <f>[1]FINAL!AK119</f>
        <v>0</v>
      </c>
      <c r="AK111" s="273">
        <f>[1]FINAL!AL119</f>
        <v>0</v>
      </c>
      <c r="AL111" s="273">
        <f>[1]FINAL!AM119</f>
        <v>0</v>
      </c>
      <c r="AM111" s="273">
        <f>[1]FINAL!AN119</f>
        <v>0</v>
      </c>
      <c r="AN111" s="273">
        <f>[1]FINAL!AO119</f>
        <v>0</v>
      </c>
      <c r="AO111" s="273">
        <f>[1]FINAL!AP119</f>
        <v>0</v>
      </c>
      <c r="AP111" s="273">
        <f>[1]FINAL!AQ119</f>
        <v>0</v>
      </c>
      <c r="AQ111" s="273">
        <f>[1]FINAL!AR119</f>
        <v>0</v>
      </c>
      <c r="AR111" s="273">
        <f>[1]FINAL!AS119</f>
        <v>0</v>
      </c>
      <c r="AS111" s="273">
        <f>[1]FINAL!AT119</f>
        <v>0</v>
      </c>
      <c r="AT111" s="273">
        <f>[1]FINAL!AU119</f>
        <v>0</v>
      </c>
      <c r="AU111" s="273">
        <f>[1]FINAL!AV119</f>
        <v>0</v>
      </c>
      <c r="AV111" s="273">
        <f>[1]FINAL!AW119</f>
        <v>0</v>
      </c>
      <c r="AW111" s="273">
        <f>[1]FINAL!AX119</f>
        <v>0</v>
      </c>
      <c r="AX111" s="273">
        <f>[1]FINAL!AY119</f>
        <v>0</v>
      </c>
      <c r="AY111" s="273">
        <f>[1]FINAL!AZ119</f>
        <v>0</v>
      </c>
      <c r="AZ111" s="273">
        <f>[1]FINAL!BA119</f>
        <v>0</v>
      </c>
      <c r="BA111" s="273">
        <f>[1]FINAL!BB119</f>
        <v>0</v>
      </c>
      <c r="BB111" s="273">
        <f>[1]FINAL!BC119</f>
        <v>0</v>
      </c>
      <c r="BC111" s="273">
        <f>[1]FINAL!BD119</f>
        <v>0</v>
      </c>
      <c r="BD111" s="273">
        <f>[1]FINAL!BE119</f>
        <v>0</v>
      </c>
      <c r="BE111" s="273">
        <f>[1]FINAL!BF119</f>
        <v>0</v>
      </c>
      <c r="BF111" s="273">
        <f>[1]FINAL!BG119</f>
        <v>0</v>
      </c>
      <c r="BG111" s="273">
        <f>[1]FINAL!BH119</f>
        <v>0</v>
      </c>
      <c r="BH111" s="273">
        <f>[1]FINAL!BI119</f>
        <v>0</v>
      </c>
      <c r="BI111" s="273">
        <f>[1]FINAL!BJ119</f>
        <v>0</v>
      </c>
      <c r="BJ111" s="273">
        <f>[1]FINAL!BK119</f>
        <v>0</v>
      </c>
      <c r="BK111" s="273">
        <f>[1]FINAL!BL119</f>
        <v>0</v>
      </c>
      <c r="BL111" s="273">
        <f>[1]FINAL!BM119</f>
        <v>0</v>
      </c>
      <c r="BM111" s="273">
        <f>[1]FINAL!BN119</f>
        <v>0</v>
      </c>
      <c r="BN111" s="273">
        <f>[1]FINAL!BO119</f>
        <v>0</v>
      </c>
      <c r="BO111" s="273">
        <f>[1]FINAL!BP119</f>
        <v>0</v>
      </c>
      <c r="BP111" s="273">
        <f>[1]FINAL!BQ119</f>
        <v>0</v>
      </c>
      <c r="BQ111" s="273">
        <f>[1]FINAL!BR119</f>
        <v>0</v>
      </c>
      <c r="BR111" s="273">
        <f>[1]FINAL!BS119</f>
        <v>0</v>
      </c>
      <c r="BS111" s="273">
        <f>[1]FINAL!BT119</f>
        <v>0</v>
      </c>
      <c r="BT111" s="273">
        <f>[1]FINAL!BU119</f>
        <v>0</v>
      </c>
      <c r="BU111" s="273">
        <f>[1]FINAL!BV119</f>
        <v>0</v>
      </c>
      <c r="BV111" s="273">
        <f>[1]FINAL!BW119</f>
        <v>0</v>
      </c>
      <c r="BW111" s="273">
        <f>[1]FINAL!BX119</f>
        <v>0</v>
      </c>
      <c r="BX111" s="273">
        <f>[1]FINAL!BY119</f>
        <v>0</v>
      </c>
      <c r="BY111" s="273">
        <f>[1]FINAL!BZ119</f>
        <v>0</v>
      </c>
      <c r="BZ111" s="273">
        <f>[1]FINAL!CA119</f>
        <v>0</v>
      </c>
      <c r="CA111" s="273">
        <f>[1]FINAL!CB119</f>
        <v>0</v>
      </c>
      <c r="CB111" s="273">
        <f>[1]FINAL!CC119</f>
        <v>0</v>
      </c>
      <c r="CC111" s="273">
        <f>[1]FINAL!CD119</f>
        <v>0</v>
      </c>
      <c r="CD111" s="273">
        <f>[1]FINAL!CE119</f>
        <v>0</v>
      </c>
      <c r="CE111" s="273">
        <f>[1]FINAL!CF119</f>
        <v>0</v>
      </c>
      <c r="CF111" s="273">
        <f>[1]FINAL!CG119</f>
        <v>0</v>
      </c>
      <c r="CG111" s="273">
        <f>[1]FINAL!CH119</f>
        <v>0</v>
      </c>
      <c r="CH111" s="273">
        <f>[1]FINAL!CI119</f>
        <v>0</v>
      </c>
      <c r="CI111" s="273">
        <f>[1]FINAL!CJ119</f>
        <v>0</v>
      </c>
      <c r="CJ111" s="273">
        <f>[1]FINAL!CK119</f>
        <v>0</v>
      </c>
      <c r="CK111" s="273">
        <f>[1]FINAL!CL119</f>
        <v>0</v>
      </c>
      <c r="CL111" s="273">
        <f>[1]FINAL!CM119</f>
        <v>0</v>
      </c>
      <c r="CM111" s="273">
        <f>[1]FINAL!CN119</f>
        <v>0</v>
      </c>
      <c r="CN111" s="273">
        <f>[1]FINAL!CO119</f>
        <v>0</v>
      </c>
      <c r="CO111" s="273">
        <f>[1]FINAL!CP119</f>
        <v>0</v>
      </c>
      <c r="CP111" s="273">
        <f>[1]FINAL!CQ119</f>
        <v>0</v>
      </c>
      <c r="CQ111" s="273">
        <f>[1]FINAL!CR119</f>
        <v>0</v>
      </c>
      <c r="CR111" s="273">
        <f>[1]FINAL!CS119</f>
        <v>0</v>
      </c>
      <c r="CS111" s="273">
        <f>[1]FINAL!CT119</f>
        <v>0</v>
      </c>
      <c r="CT111" s="273">
        <f>[1]FINAL!CU119</f>
        <v>0</v>
      </c>
      <c r="CU111" s="273">
        <f>[1]FINAL!CV119</f>
        <v>0</v>
      </c>
      <c r="CV111" s="273">
        <f>[1]FINAL!CW119</f>
        <v>0</v>
      </c>
      <c r="CW111" s="273">
        <f>[1]FINAL!CX119</f>
        <v>0</v>
      </c>
      <c r="CX111" s="273">
        <f>[1]FINAL!CY119</f>
        <v>0</v>
      </c>
      <c r="CY111" s="273">
        <f>[1]FINAL!CZ119</f>
        <v>0</v>
      </c>
      <c r="CZ111" s="273">
        <f>[1]FINAL!DA119</f>
        <v>0</v>
      </c>
      <c r="DA111" s="273">
        <f>[1]FINAL!DB119</f>
        <v>0</v>
      </c>
      <c r="DB111" s="273">
        <f>[1]FINAL!DC119</f>
        <v>0</v>
      </c>
      <c r="DC111" s="88"/>
    </row>
    <row r="112" spans="1:107" x14ac:dyDescent="0.35">
      <c r="A112" s="27" t="s">
        <v>953</v>
      </c>
      <c r="B112" s="15" t="s">
        <v>956</v>
      </c>
      <c r="C112" s="273">
        <f>[1]FINAL!D120</f>
        <v>0</v>
      </c>
      <c r="D112" s="273">
        <f>[1]FINAL!E120</f>
        <v>0</v>
      </c>
      <c r="E112" s="273">
        <f>[1]FINAL!F120</f>
        <v>0</v>
      </c>
      <c r="F112" s="273">
        <f>[1]FINAL!G120</f>
        <v>0</v>
      </c>
      <c r="G112" s="273">
        <f>[1]FINAL!H120</f>
        <v>0</v>
      </c>
      <c r="H112" s="273">
        <f>[1]FINAL!I120</f>
        <v>0</v>
      </c>
      <c r="I112" s="273">
        <f>[1]FINAL!J120</f>
        <v>0</v>
      </c>
      <c r="J112" s="273">
        <f>[1]FINAL!K120</f>
        <v>0</v>
      </c>
      <c r="K112" s="273">
        <f>[1]FINAL!L120</f>
        <v>0</v>
      </c>
      <c r="L112" s="273">
        <f>[1]FINAL!M120</f>
        <v>0</v>
      </c>
      <c r="M112" s="273">
        <f>[1]FINAL!N120</f>
        <v>0</v>
      </c>
      <c r="N112" s="273">
        <f>[1]FINAL!O120</f>
        <v>0</v>
      </c>
      <c r="O112" s="273">
        <f>[1]FINAL!P120</f>
        <v>0</v>
      </c>
      <c r="P112" s="273">
        <f>[1]FINAL!Q120</f>
        <v>0</v>
      </c>
      <c r="Q112" s="273">
        <f>[1]FINAL!R120</f>
        <v>0</v>
      </c>
      <c r="R112" s="273">
        <f>[1]FINAL!S120</f>
        <v>0</v>
      </c>
      <c r="S112" s="273">
        <f>[1]FINAL!T120</f>
        <v>0</v>
      </c>
      <c r="T112" s="273">
        <f>[1]FINAL!U120</f>
        <v>0</v>
      </c>
      <c r="U112" s="273">
        <f>[1]FINAL!V120</f>
        <v>0</v>
      </c>
      <c r="V112" s="273">
        <f>[1]FINAL!W120</f>
        <v>0</v>
      </c>
      <c r="W112" s="273">
        <f>[1]FINAL!X120</f>
        <v>0</v>
      </c>
      <c r="X112" s="273">
        <f>[1]FINAL!Y120</f>
        <v>0</v>
      </c>
      <c r="Y112" s="273">
        <f>[1]FINAL!Z120</f>
        <v>0</v>
      </c>
      <c r="Z112" s="273">
        <f>[1]FINAL!AA120</f>
        <v>0</v>
      </c>
      <c r="AA112" s="273">
        <f>[1]FINAL!AB120</f>
        <v>0</v>
      </c>
      <c r="AB112" s="273">
        <f>[1]FINAL!AC120</f>
        <v>0</v>
      </c>
      <c r="AC112" s="273">
        <f>[1]FINAL!AD120</f>
        <v>0</v>
      </c>
      <c r="AD112" s="273">
        <f>[1]FINAL!AE120</f>
        <v>0</v>
      </c>
      <c r="AE112" s="273">
        <f>[1]FINAL!AF120</f>
        <v>0</v>
      </c>
      <c r="AF112" s="273">
        <f>[1]FINAL!AG120</f>
        <v>0</v>
      </c>
      <c r="AG112" s="273">
        <f>[1]FINAL!AH120</f>
        <v>0</v>
      </c>
      <c r="AH112" s="273">
        <f>[1]FINAL!AI120</f>
        <v>0</v>
      </c>
      <c r="AI112" s="273">
        <f>[1]FINAL!AJ120</f>
        <v>0</v>
      </c>
      <c r="AJ112" s="273">
        <f>[1]FINAL!AK120</f>
        <v>0</v>
      </c>
      <c r="AK112" s="273">
        <f>[1]FINAL!AL120</f>
        <v>0</v>
      </c>
      <c r="AL112" s="273">
        <f>[1]FINAL!AM120</f>
        <v>0</v>
      </c>
      <c r="AM112" s="273">
        <f>[1]FINAL!AN120</f>
        <v>0</v>
      </c>
      <c r="AN112" s="273">
        <f>[1]FINAL!AO120</f>
        <v>0</v>
      </c>
      <c r="AO112" s="273">
        <f>[1]FINAL!AP120</f>
        <v>2.3130513979312164E-2</v>
      </c>
      <c r="AP112" s="273">
        <f>[1]FINAL!AQ120</f>
        <v>1.5770243630593032E-2</v>
      </c>
      <c r="AQ112" s="273">
        <f>[1]FINAL!AR120</f>
        <v>4.9295744513824957E-2</v>
      </c>
      <c r="AR112" s="273">
        <f>[1]FINAL!AS120</f>
        <v>4.9295744513824957E-2</v>
      </c>
      <c r="AS112" s="273">
        <f>[1]FINAL!AT120</f>
        <v>4.066874066084316E-2</v>
      </c>
      <c r="AT112" s="273">
        <f>[1]FINAL!AU120</f>
        <v>3.1418395962151034E-2</v>
      </c>
      <c r="AU112" s="273">
        <f>[1]FINAL!AV120</f>
        <v>2.8305332229883993E-2</v>
      </c>
      <c r="AV112" s="273">
        <f>[1]FINAL!AW120</f>
        <v>4.5536692813865534E-2</v>
      </c>
      <c r="AW112" s="273">
        <f>[1]FINAL!AX120</f>
        <v>4.6447415486067345E-2</v>
      </c>
      <c r="AX112" s="273">
        <f>[1]FINAL!AY120</f>
        <v>3.8722019043547183E-3</v>
      </c>
      <c r="AY112" s="273">
        <f>[1]FINAL!AZ120</f>
        <v>3.6956857388292109E-2</v>
      </c>
      <c r="AZ112" s="273">
        <f>[1]FINAL!BA120</f>
        <v>3.2473687922030023E-2</v>
      </c>
      <c r="BA112" s="273">
        <f>[1]FINAL!BB120</f>
        <v>2.5701309769535354E-2</v>
      </c>
      <c r="BB112" s="273">
        <f>[1]FINAL!BC120</f>
        <v>1.4759231911024873E-2</v>
      </c>
      <c r="BC112" s="273">
        <f>[1]FINAL!BD120</f>
        <v>3.0725920227154639E-2</v>
      </c>
      <c r="BD112" s="273">
        <f>[1]FINAL!BE120</f>
        <v>3.2975681568968858E-2</v>
      </c>
      <c r="BE112" s="273">
        <f>[1]FINAL!BF120</f>
        <v>3.2185700200001548E-2</v>
      </c>
      <c r="BF112" s="273">
        <f>[1]FINAL!BG120</f>
        <v>9.0366434681545468E-3</v>
      </c>
      <c r="BG112" s="273">
        <f>[1]FINAL!BH120</f>
        <v>3.7524161406357344E-2</v>
      </c>
      <c r="BH112" s="273">
        <f>[1]FINAL!BI120</f>
        <v>1.3220095248490413E-2</v>
      </c>
      <c r="BI112" s="273">
        <f>[1]FINAL!BJ120</f>
        <v>4.3576579688979405E-2</v>
      </c>
      <c r="BJ112" s="273">
        <f>[1]FINAL!BK120</f>
        <v>3.7956409556309682E-2</v>
      </c>
      <c r="BK112" s="273">
        <f>[1]FINAL!BL120</f>
        <v>3.5596667048979472E-2</v>
      </c>
      <c r="BL112" s="273">
        <f>[1]FINAL!BM120</f>
        <v>2.6565400374285692E-2</v>
      </c>
      <c r="BM112" s="273">
        <f>[1]FINAL!BN120</f>
        <v>4.3626301805585591E-2</v>
      </c>
      <c r="BN112" s="273">
        <f>[1]FINAL!BO120</f>
        <v>2.1474018341296166E-2</v>
      </c>
      <c r="BO112" s="273">
        <f>[1]FINAL!BP120</f>
        <v>2.9327263439250375E-2</v>
      </c>
      <c r="BP112" s="273">
        <f>[1]FINAL!BQ120</f>
        <v>2.0937621940904042E-2</v>
      </c>
      <c r="BQ112" s="273">
        <f>[1]FINAL!BR120</f>
        <v>1.2277495044473806E-2</v>
      </c>
      <c r="BR112" s="273">
        <f>[1]FINAL!BS120</f>
        <v>4.4389078688989086E-2</v>
      </c>
      <c r="BS112" s="273">
        <f>[1]FINAL!BT120</f>
        <v>2.8754762068677883E-2</v>
      </c>
      <c r="BT112" s="273">
        <f>[1]FINAL!BU120</f>
        <v>2.2041952409002193E-2</v>
      </c>
      <c r="BU112" s="273">
        <f>[1]FINAL!BV120</f>
        <v>3.3654351420265058E-2</v>
      </c>
      <c r="BV112" s="273">
        <f>[1]FINAL!BW120</f>
        <v>3.6495701907957714E-2</v>
      </c>
      <c r="BW112" s="273">
        <f>[1]FINAL!BX120</f>
        <v>0</v>
      </c>
      <c r="BX112" s="273">
        <f>[1]FINAL!BY120</f>
        <v>1.698748966365787E-2</v>
      </c>
      <c r="BY112" s="273">
        <f>[1]FINAL!BZ120</f>
        <v>3.5886409464963895E-2</v>
      </c>
      <c r="BZ112" s="273">
        <f>[1]FINAL!CA120</f>
        <v>3.0914271755833406E-2</v>
      </c>
      <c r="CA112" s="273">
        <f>[1]FINAL!CB120</f>
        <v>2.3863307189204173E-2</v>
      </c>
      <c r="CB112" s="273">
        <f>[1]FINAL!CC120</f>
        <v>2.9215333786022427E-2</v>
      </c>
      <c r="CC112" s="273">
        <f>[1]FINAL!CD120</f>
        <v>2.819914265324042E-2</v>
      </c>
      <c r="CD112" s="273">
        <f>[1]FINAL!CE120</f>
        <v>2.297690646754235E-2</v>
      </c>
      <c r="CE112" s="273">
        <f>[1]FINAL!CF120</f>
        <v>2.3141179031692015E-2</v>
      </c>
      <c r="CF112" s="273">
        <f>[1]FINAL!CG120</f>
        <v>4.4053118633032601E-2</v>
      </c>
      <c r="CG112" s="273">
        <f>[1]FINAL!CH120</f>
        <v>1.7826125018796529E-2</v>
      </c>
      <c r="CH112" s="273">
        <f>[1]FINAL!CI120</f>
        <v>3.2218045365722286E-2</v>
      </c>
      <c r="CI112" s="273">
        <f>[1]FINAL!CJ120</f>
        <v>2.6176534485582634E-2</v>
      </c>
      <c r="CJ112" s="273">
        <f>[1]FINAL!CK120</f>
        <v>3.0363747445229183E-2</v>
      </c>
      <c r="CK112" s="273">
        <f>[1]FINAL!CL120</f>
        <v>1.1815912674758376E-2</v>
      </c>
      <c r="CL112" s="273">
        <f>[1]FINAL!CM120</f>
        <v>2.0590330904666335E-2</v>
      </c>
      <c r="CM112" s="273">
        <f>[1]FINAL!CN120</f>
        <v>0</v>
      </c>
      <c r="CN112" s="273">
        <f>[1]FINAL!CO120</f>
        <v>7.0204671616207436E-3</v>
      </c>
      <c r="CO112" s="273">
        <f>[1]FINAL!CP120</f>
        <v>9.7271093516059486E-3</v>
      </c>
      <c r="CP112" s="273">
        <f>[1]FINAL!CQ120</f>
        <v>1.4223065514301948E-2</v>
      </c>
      <c r="CQ112" s="273">
        <f>[1]FINAL!CR120</f>
        <v>6.0401736559142303E-3</v>
      </c>
      <c r="CR112" s="273">
        <f>[1]FINAL!CS120</f>
        <v>2.6963016107628725E-2</v>
      </c>
      <c r="CS112" s="273">
        <f>[1]FINAL!CT120</f>
        <v>4.3877907618930295E-3</v>
      </c>
      <c r="CT112" s="273">
        <f>[1]FINAL!CU120</f>
        <v>0</v>
      </c>
      <c r="CU112" s="273">
        <f>[1]FINAL!CV120</f>
        <v>9.3841883950085449E-3</v>
      </c>
      <c r="CV112" s="273">
        <f>[1]FINAL!CW120</f>
        <v>5.6834390790260038E-3</v>
      </c>
      <c r="CW112" s="273">
        <f>[1]FINAL!CX120</f>
        <v>4.9877776181371178E-4</v>
      </c>
      <c r="CX112" s="273">
        <f>[1]FINAL!CY120</f>
        <v>1.1835937127826429E-2</v>
      </c>
      <c r="CY112" s="273">
        <f>[1]FINAL!CZ120</f>
        <v>3.0186056895910194E-3</v>
      </c>
      <c r="CZ112" s="273">
        <f>[1]FINAL!DA120</f>
        <v>1.3121652501294887E-2</v>
      </c>
      <c r="DA112" s="273">
        <f>[1]FINAL!DB120</f>
        <v>0</v>
      </c>
      <c r="DB112" s="273">
        <f>[1]FINAL!DC120</f>
        <v>0</v>
      </c>
      <c r="DC112" s="88"/>
    </row>
    <row r="113" spans="1:107" x14ac:dyDescent="0.35">
      <c r="A113" s="27" t="s">
        <v>193</v>
      </c>
      <c r="B113" s="15" t="s">
        <v>192</v>
      </c>
      <c r="C113" s="273">
        <f>[1]FINAL!D121</f>
        <v>0.3939562252181647</v>
      </c>
      <c r="D113" s="273">
        <f>[1]FINAL!E121</f>
        <v>0.41137194394792354</v>
      </c>
      <c r="E113" s="273">
        <f>[1]FINAL!F121</f>
        <v>0.42314194349470458</v>
      </c>
      <c r="F113" s="273">
        <f>[1]FINAL!G121</f>
        <v>0.42296244625451151</v>
      </c>
      <c r="G113" s="273">
        <f>[1]FINAL!H121</f>
        <v>0.3939562252181647</v>
      </c>
      <c r="H113" s="273">
        <f>[1]FINAL!I121</f>
        <v>0.44013772571520909</v>
      </c>
      <c r="I113" s="273">
        <f>[1]FINAL!J121</f>
        <v>0.40561881094400248</v>
      </c>
      <c r="J113" s="273">
        <f>[1]FINAL!K121</f>
        <v>0.39741298513243906</v>
      </c>
      <c r="K113" s="273">
        <f>[1]FINAL!L121</f>
        <v>0.43236782429135362</v>
      </c>
      <c r="L113" s="273">
        <f>[1]FINAL!M121</f>
        <v>0.48681466742461676</v>
      </c>
      <c r="M113" s="273">
        <f>[1]FINAL!N121</f>
        <v>0.48681466742461676</v>
      </c>
      <c r="N113" s="273">
        <f>[1]FINAL!O121</f>
        <v>0.54032084906529199</v>
      </c>
      <c r="O113" s="273">
        <f>[1]FINAL!P121</f>
        <v>0.45506059176125857</v>
      </c>
      <c r="P113" s="273">
        <f>[1]FINAL!Q121</f>
        <v>0.45506059176125857</v>
      </c>
      <c r="Q113" s="273">
        <f>[1]FINAL!R121</f>
        <v>0.45506059176125857</v>
      </c>
      <c r="R113" s="273">
        <f>[1]FINAL!S121</f>
        <v>0.54985621999962975</v>
      </c>
      <c r="S113" s="273">
        <f>[1]FINAL!T121</f>
        <v>0.34885770570794744</v>
      </c>
      <c r="T113" s="273">
        <f>[1]FINAL!U121</f>
        <v>0.34885770570794744</v>
      </c>
      <c r="U113" s="273">
        <f>[1]FINAL!V121</f>
        <v>0.34885770570794744</v>
      </c>
      <c r="V113" s="273">
        <f>[1]FINAL!W121</f>
        <v>0.62369427217852946</v>
      </c>
      <c r="W113" s="273">
        <f>[1]FINAL!X121</f>
        <v>0.60645537679069605</v>
      </c>
      <c r="X113" s="273">
        <f>[1]FINAL!Y121</f>
        <v>0.497300893804418</v>
      </c>
      <c r="Y113" s="273">
        <f>[1]FINAL!Z121</f>
        <v>0.497300893804418</v>
      </c>
      <c r="Z113" s="273">
        <f>[1]FINAL!AA121</f>
        <v>0.48539115013748924</v>
      </c>
      <c r="AA113" s="273">
        <f>[1]FINAL!AB121</f>
        <v>0.497300893804418</v>
      </c>
      <c r="AB113" s="273">
        <f>[1]FINAL!AC121</f>
        <v>0.41566026956955265</v>
      </c>
      <c r="AC113" s="273">
        <f>[1]FINAL!AD121</f>
        <v>0.41629590672641392</v>
      </c>
      <c r="AD113" s="273">
        <f>[1]FINAL!AE121</f>
        <v>0.41326226448909048</v>
      </c>
      <c r="AE113" s="273">
        <f>[1]FINAL!AF121</f>
        <v>0.41758541878587052</v>
      </c>
      <c r="AF113" s="273">
        <f>[1]FINAL!AG121</f>
        <v>0.44395304903821065</v>
      </c>
      <c r="AG113" s="273">
        <f>[1]FINAL!AH121</f>
        <v>0.4436073926632273</v>
      </c>
      <c r="AH113" s="273">
        <f>[1]FINAL!AI121</f>
        <v>0.46150909397352907</v>
      </c>
      <c r="AI113" s="273">
        <f>[1]FINAL!AJ121</f>
        <v>0.46150909397352907</v>
      </c>
      <c r="AJ113" s="273">
        <f>[1]FINAL!AK121</f>
        <v>0.59845689232175303</v>
      </c>
      <c r="AK113" s="273">
        <f>[1]FINAL!AL121</f>
        <v>0.59845689232175303</v>
      </c>
      <c r="AL113" s="273">
        <f>[1]FINAL!AM121</f>
        <v>0.59845689232175303</v>
      </c>
      <c r="AM113" s="273">
        <f>[1]FINAL!AN121</f>
        <v>0.62305765569192362</v>
      </c>
      <c r="AN113" s="273">
        <f>[1]FINAL!AO121</f>
        <v>0.48154358632101474</v>
      </c>
      <c r="AO113" s="273">
        <f>[1]FINAL!AP121</f>
        <v>0.30900132025903931</v>
      </c>
      <c r="AP113" s="273">
        <f>[1]FINAL!AQ121</f>
        <v>0.35220757616726012</v>
      </c>
      <c r="AQ113" s="273">
        <f>[1]FINAL!AR121</f>
        <v>0.10731150240525465</v>
      </c>
      <c r="AR113" s="273">
        <f>[1]FINAL!AS121</f>
        <v>0.10731150240525465</v>
      </c>
      <c r="AS113" s="273">
        <f>[1]FINAL!AT121</f>
        <v>0.15418374200225171</v>
      </c>
      <c r="AT113" s="273">
        <f>[1]FINAL!AU121</f>
        <v>0.24468889964333532</v>
      </c>
      <c r="AU113" s="273">
        <f>[1]FINAL!AV121</f>
        <v>0.26991750830832473</v>
      </c>
      <c r="AV113" s="273">
        <f>[1]FINAL!AW121</f>
        <v>0.14877744207919255</v>
      </c>
      <c r="AW113" s="273">
        <f>[1]FINAL!AX121</f>
        <v>0.12004732267939</v>
      </c>
      <c r="AX113" s="273">
        <f>[1]FINAL!AY121</f>
        <v>0.47083154346279688</v>
      </c>
      <c r="AY113" s="273">
        <f>[1]FINAL!AZ121</f>
        <v>0.20231754314508249</v>
      </c>
      <c r="AZ113" s="273">
        <f>[1]FINAL!BA121</f>
        <v>0.18695543534579151</v>
      </c>
      <c r="BA113" s="273">
        <f>[1]FINAL!BB121</f>
        <v>0.22010367976088943</v>
      </c>
      <c r="BB113" s="273">
        <f>[1]FINAL!BC121</f>
        <v>0.21096194532162368</v>
      </c>
      <c r="BC113" s="273">
        <f>[1]FINAL!BD121</f>
        <v>0.30281948502756012</v>
      </c>
      <c r="BD113" s="273">
        <f>[1]FINAL!BE121</f>
        <v>0.18465262626620535</v>
      </c>
      <c r="BE113" s="273">
        <f>[1]FINAL!BF121</f>
        <v>0.15662748721336411</v>
      </c>
      <c r="BF113" s="273">
        <f>[1]FINAL!BG121</f>
        <v>0.16646839461315638</v>
      </c>
      <c r="BG113" s="273">
        <f>[1]FINAL!BH121</f>
        <v>7.0201941552300653E-2</v>
      </c>
      <c r="BH113" s="273">
        <f>[1]FINAL!BI121</f>
        <v>0.15241294544230616</v>
      </c>
      <c r="BI113" s="273">
        <f>[1]FINAL!BJ121</f>
        <v>5.0337562070123659E-2</v>
      </c>
      <c r="BJ113" s="273">
        <f>[1]FINAL!BK121</f>
        <v>5.6082889712446814E-2</v>
      </c>
      <c r="BK113" s="273">
        <f>[1]FINAL!BL121</f>
        <v>7.6022084764902437E-2</v>
      </c>
      <c r="BL113" s="273">
        <f>[1]FINAL!BM121</f>
        <v>0.1108226058912227</v>
      </c>
      <c r="BM113" s="273">
        <f>[1]FINAL!BN121</f>
        <v>4.6439430109909877E-2</v>
      </c>
      <c r="BN113" s="273">
        <f>[1]FINAL!BO121</f>
        <v>0.19123575788942526</v>
      </c>
      <c r="BO113" s="273">
        <f>[1]FINAL!BP121</f>
        <v>0.14988511262578855</v>
      </c>
      <c r="BP113" s="273">
        <f>[1]FINAL!BQ121</f>
        <v>0.18460932145844694</v>
      </c>
      <c r="BQ113" s="273">
        <f>[1]FINAL!BR121</f>
        <v>0.23802127977165921</v>
      </c>
      <c r="BR113" s="273">
        <f>[1]FINAL!BS121</f>
        <v>9.5902344770030443E-2</v>
      </c>
      <c r="BS113" s="273">
        <f>[1]FINAL!BT121</f>
        <v>0.29067315741555122</v>
      </c>
      <c r="BT113" s="273">
        <f>[1]FINAL!BU121</f>
        <v>0.35909779368797817</v>
      </c>
      <c r="BU113" s="273">
        <f>[1]FINAL!BV121</f>
        <v>0.24161372880629609</v>
      </c>
      <c r="BV113" s="273">
        <f>[1]FINAL!BW121</f>
        <v>0.19860146121593464</v>
      </c>
      <c r="BW113" s="273">
        <f>[1]FINAL!BX121</f>
        <v>0</v>
      </c>
      <c r="BX113" s="273">
        <f>[1]FINAL!BY121</f>
        <v>0.37103346990111757</v>
      </c>
      <c r="BY113" s="273">
        <f>[1]FINAL!BZ121</f>
        <v>0.21290661153577314</v>
      </c>
      <c r="BZ113" s="273">
        <f>[1]FINAL!CA121</f>
        <v>0.25913787030832514</v>
      </c>
      <c r="CA113" s="273">
        <f>[1]FINAL!CB121</f>
        <v>0.31688173348944765</v>
      </c>
      <c r="CB113" s="273">
        <f>[1]FINAL!CC121</f>
        <v>0.29898753032525349</v>
      </c>
      <c r="CC113" s="273">
        <f>[1]FINAL!CD121</f>
        <v>0.31888613130048077</v>
      </c>
      <c r="CD113" s="273">
        <f>[1]FINAL!CE121</f>
        <v>0.38187394937909924</v>
      </c>
      <c r="CE113" s="273">
        <f>[1]FINAL!CF121</f>
        <v>0.37451595351440509</v>
      </c>
      <c r="CF113" s="273">
        <f>[1]FINAL!CG121</f>
        <v>0.13705111618947077</v>
      </c>
      <c r="CG113" s="273">
        <f>[1]FINAL!CH121</f>
        <v>0.2941897225594991</v>
      </c>
      <c r="CH113" s="273">
        <f>[1]FINAL!CI121</f>
        <v>0.19295453128593576</v>
      </c>
      <c r="CI113" s="273">
        <f>[1]FINAL!CJ121</f>
        <v>0.24302867804577291</v>
      </c>
      <c r="CJ113" s="273">
        <f>[1]FINAL!CK121</f>
        <v>0.28295471625480034</v>
      </c>
      <c r="CK113" s="273">
        <f>[1]FINAL!CL121</f>
        <v>0.49640364837517909</v>
      </c>
      <c r="CL113" s="273">
        <f>[1]FINAL!CM121</f>
        <v>0.41391607705793265</v>
      </c>
      <c r="CM113" s="273">
        <f>[1]FINAL!CN121</f>
        <v>0.18842179487496419</v>
      </c>
      <c r="CN113" s="273">
        <f>[1]FINAL!CO121</f>
        <v>0.16724020953685179</v>
      </c>
      <c r="CO113" s="273">
        <f>[1]FINAL!CP121</f>
        <v>0.46459860270938735</v>
      </c>
      <c r="CP113" s="273">
        <f>[1]FINAL!CQ121</f>
        <v>0.42511248171352922</v>
      </c>
      <c r="CQ113" s="273">
        <f>[1]FINAL!CR121</f>
        <v>0.4957296592853257</v>
      </c>
      <c r="CR113" s="273">
        <f>[1]FINAL!CS121</f>
        <v>0.30495583885303396</v>
      </c>
      <c r="CS113" s="273">
        <f>[1]FINAL!CT121</f>
        <v>0.51024899084955688</v>
      </c>
      <c r="CT113" s="273">
        <f>[1]FINAL!CU121</f>
        <v>0.40177469173557967</v>
      </c>
      <c r="CU113" s="273">
        <f>[1]FINAL!CV121</f>
        <v>0.48514404144791962</v>
      </c>
      <c r="CV113" s="273">
        <f>[1]FINAL!CW121</f>
        <v>0.34273938930272813</v>
      </c>
      <c r="CW113" s="273">
        <f>[1]FINAL!CX121</f>
        <v>0.42035696736657718</v>
      </c>
      <c r="CX113" s="273">
        <f>[1]FINAL!CY121</f>
        <v>0.7143978199140566</v>
      </c>
      <c r="CY113" s="273">
        <f>[1]FINAL!CZ121</f>
        <v>0.83454940655995602</v>
      </c>
      <c r="CZ113" s="273">
        <f>[1]FINAL!DA121</f>
        <v>0.64580907823153433</v>
      </c>
      <c r="DA113" s="273">
        <f>[1]FINAL!DB121</f>
        <v>0.85618827222151661</v>
      </c>
      <c r="DB113" s="273">
        <f>[1]FINAL!DC121</f>
        <v>0.87667500784532615</v>
      </c>
      <c r="DC113" s="88"/>
    </row>
    <row r="114" spans="1:107" x14ac:dyDescent="0.35">
      <c r="A114" s="27" t="s">
        <v>867</v>
      </c>
      <c r="B114" s="15" t="s">
        <v>28</v>
      </c>
      <c r="C114" s="273">
        <f>[1]FINAL!D122</f>
        <v>0.47072430836802448</v>
      </c>
      <c r="D114" s="273">
        <f>[1]FINAL!E122</f>
        <v>0.4470038614319321</v>
      </c>
      <c r="E114" s="273">
        <f>[1]FINAL!F122</f>
        <v>0.42347855649144994</v>
      </c>
      <c r="F114" s="273">
        <f>[1]FINAL!G122</f>
        <v>0.40577313718098329</v>
      </c>
      <c r="G114" s="273">
        <f>[1]FINAL!H122</f>
        <v>0.47072430836802448</v>
      </c>
      <c r="H114" s="273">
        <f>[1]FINAL!I122</f>
        <v>0.39435727609534998</v>
      </c>
      <c r="I114" s="273">
        <f>[1]FINAL!J122</f>
        <v>0.46185603537901987</v>
      </c>
      <c r="J114" s="273">
        <f>[1]FINAL!K122</f>
        <v>0.46243962521804483</v>
      </c>
      <c r="K114" s="273">
        <f>[1]FINAL!L122</f>
        <v>0.42287983995994555</v>
      </c>
      <c r="L114" s="273">
        <f>[1]FINAL!M122</f>
        <v>0.33123813281022596</v>
      </c>
      <c r="M114" s="273">
        <f>[1]FINAL!N122</f>
        <v>0.33123813281022596</v>
      </c>
      <c r="N114" s="273">
        <f>[1]FINAL!O122</f>
        <v>0.29603223008207302</v>
      </c>
      <c r="O114" s="273">
        <f>[1]FINAL!P122</f>
        <v>0.41641743455665625</v>
      </c>
      <c r="P114" s="273">
        <f>[1]FINAL!Q122</f>
        <v>0.41641743455665625</v>
      </c>
      <c r="Q114" s="273">
        <f>[1]FINAL!R122</f>
        <v>0.41641743455665625</v>
      </c>
      <c r="R114" s="273">
        <f>[1]FINAL!S122</f>
        <v>0.32649337038728182</v>
      </c>
      <c r="S114" s="273">
        <f>[1]FINAL!T122</f>
        <v>0.33431340075360344</v>
      </c>
      <c r="T114" s="273">
        <f>[1]FINAL!U122</f>
        <v>0.33431340075360344</v>
      </c>
      <c r="U114" s="273">
        <f>[1]FINAL!V122</f>
        <v>0.33431340075360344</v>
      </c>
      <c r="V114" s="273">
        <f>[1]FINAL!W122</f>
        <v>0.17268978222229331</v>
      </c>
      <c r="W114" s="273">
        <f>[1]FINAL!X122</f>
        <v>0.1941744894366299</v>
      </c>
      <c r="X114" s="273">
        <f>[1]FINAL!Y122</f>
        <v>0.32322340614530881</v>
      </c>
      <c r="Y114" s="273">
        <f>[1]FINAL!Z122</f>
        <v>0.32322340614530881</v>
      </c>
      <c r="Z114" s="273">
        <f>[1]FINAL!AA122</f>
        <v>0.29766636147020181</v>
      </c>
      <c r="AA114" s="273">
        <f>[1]FINAL!AB122</f>
        <v>0.32322340614530881</v>
      </c>
      <c r="AB114" s="273">
        <f>[1]FINAL!AC122</f>
        <v>0</v>
      </c>
      <c r="AC114" s="273">
        <f>[1]FINAL!AD122</f>
        <v>0</v>
      </c>
      <c r="AD114" s="273">
        <f>[1]FINAL!AE122</f>
        <v>0</v>
      </c>
      <c r="AE114" s="273">
        <f>[1]FINAL!AF122</f>
        <v>0</v>
      </c>
      <c r="AF114" s="273">
        <f>[1]FINAL!AG122</f>
        <v>0</v>
      </c>
      <c r="AG114" s="273">
        <f>[1]FINAL!AH122</f>
        <v>0</v>
      </c>
      <c r="AH114" s="273">
        <f>[1]FINAL!AI122</f>
        <v>0</v>
      </c>
      <c r="AI114" s="273">
        <f>[1]FINAL!AJ122</f>
        <v>0</v>
      </c>
      <c r="AJ114" s="273">
        <f>[1]FINAL!AK122</f>
        <v>0</v>
      </c>
      <c r="AK114" s="273">
        <f>[1]FINAL!AL122</f>
        <v>0</v>
      </c>
      <c r="AL114" s="273">
        <f>[1]FINAL!AM122</f>
        <v>0</v>
      </c>
      <c r="AM114" s="273">
        <f>[1]FINAL!AN122</f>
        <v>0</v>
      </c>
      <c r="AN114" s="273">
        <f>[1]FINAL!AO122</f>
        <v>0</v>
      </c>
      <c r="AO114" s="273">
        <f>[1]FINAL!AP122</f>
        <v>0</v>
      </c>
      <c r="AP114" s="273">
        <f>[1]FINAL!AQ122</f>
        <v>0</v>
      </c>
      <c r="AQ114" s="273">
        <f>[1]FINAL!AR122</f>
        <v>0</v>
      </c>
      <c r="AR114" s="273">
        <f>[1]FINAL!AS122</f>
        <v>0</v>
      </c>
      <c r="AS114" s="273">
        <f>[1]FINAL!AT122</f>
        <v>0</v>
      </c>
      <c r="AT114" s="273">
        <f>[1]FINAL!AU122</f>
        <v>0</v>
      </c>
      <c r="AU114" s="273">
        <f>[1]FINAL!AV122</f>
        <v>0</v>
      </c>
      <c r="AV114" s="273">
        <f>[1]FINAL!AW122</f>
        <v>0</v>
      </c>
      <c r="AW114" s="273">
        <f>[1]FINAL!AX122</f>
        <v>0</v>
      </c>
      <c r="AX114" s="273">
        <f>[1]FINAL!AY122</f>
        <v>0</v>
      </c>
      <c r="AY114" s="273">
        <f>[1]FINAL!AZ122</f>
        <v>0</v>
      </c>
      <c r="AZ114" s="273">
        <f>[1]FINAL!BA122</f>
        <v>0</v>
      </c>
      <c r="BA114" s="273">
        <f>[1]FINAL!BB122</f>
        <v>0</v>
      </c>
      <c r="BB114" s="273">
        <f>[1]FINAL!BC122</f>
        <v>0</v>
      </c>
      <c r="BC114" s="273">
        <f>[1]FINAL!BD122</f>
        <v>0</v>
      </c>
      <c r="BD114" s="273">
        <f>[1]FINAL!BE122</f>
        <v>0</v>
      </c>
      <c r="BE114" s="273">
        <f>[1]FINAL!BF122</f>
        <v>0</v>
      </c>
      <c r="BF114" s="273">
        <f>[1]FINAL!BG122</f>
        <v>0</v>
      </c>
      <c r="BG114" s="273">
        <f>[1]FINAL!BH122</f>
        <v>0</v>
      </c>
      <c r="BH114" s="273">
        <f>[1]FINAL!BI122</f>
        <v>0</v>
      </c>
      <c r="BI114" s="273">
        <f>[1]FINAL!BJ122</f>
        <v>0</v>
      </c>
      <c r="BJ114" s="273">
        <f>[1]FINAL!BK122</f>
        <v>0</v>
      </c>
      <c r="BK114" s="273">
        <f>[1]FINAL!BL122</f>
        <v>0</v>
      </c>
      <c r="BL114" s="273">
        <f>[1]FINAL!BM122</f>
        <v>0</v>
      </c>
      <c r="BM114" s="273">
        <f>[1]FINAL!BN122</f>
        <v>0</v>
      </c>
      <c r="BN114" s="273">
        <f>[1]FINAL!BO122</f>
        <v>0</v>
      </c>
      <c r="BO114" s="273">
        <f>[1]FINAL!BP122</f>
        <v>0</v>
      </c>
      <c r="BP114" s="273">
        <f>[1]FINAL!BQ122</f>
        <v>0</v>
      </c>
      <c r="BQ114" s="273">
        <f>[1]FINAL!BR122</f>
        <v>0</v>
      </c>
      <c r="BR114" s="273">
        <f>[1]FINAL!BS122</f>
        <v>0</v>
      </c>
      <c r="BS114" s="273">
        <f>[1]FINAL!BT122</f>
        <v>0</v>
      </c>
      <c r="BT114" s="273">
        <f>[1]FINAL!BU122</f>
        <v>0</v>
      </c>
      <c r="BU114" s="273">
        <f>[1]FINAL!BV122</f>
        <v>0</v>
      </c>
      <c r="BV114" s="273">
        <f>[1]FINAL!BW122</f>
        <v>0</v>
      </c>
      <c r="BW114" s="273">
        <f>[1]FINAL!BX122</f>
        <v>0</v>
      </c>
      <c r="BX114" s="273">
        <f>[1]FINAL!BY122</f>
        <v>0</v>
      </c>
      <c r="BY114" s="273">
        <f>[1]FINAL!BZ122</f>
        <v>0</v>
      </c>
      <c r="BZ114" s="273">
        <f>[1]FINAL!CA122</f>
        <v>0</v>
      </c>
      <c r="CA114" s="273">
        <f>[1]FINAL!CB122</f>
        <v>0</v>
      </c>
      <c r="CB114" s="273">
        <f>[1]FINAL!CC122</f>
        <v>0</v>
      </c>
      <c r="CC114" s="273">
        <f>[1]FINAL!CD122</f>
        <v>0</v>
      </c>
      <c r="CD114" s="273">
        <f>[1]FINAL!CE122</f>
        <v>0</v>
      </c>
      <c r="CE114" s="273">
        <f>[1]FINAL!CF122</f>
        <v>0</v>
      </c>
      <c r="CF114" s="273">
        <f>[1]FINAL!CG122</f>
        <v>0</v>
      </c>
      <c r="CG114" s="273">
        <f>[1]FINAL!CH122</f>
        <v>0</v>
      </c>
      <c r="CH114" s="273">
        <f>[1]FINAL!CI122</f>
        <v>0</v>
      </c>
      <c r="CI114" s="273">
        <f>[1]FINAL!CJ122</f>
        <v>0</v>
      </c>
      <c r="CJ114" s="273">
        <f>[1]FINAL!CK122</f>
        <v>0</v>
      </c>
      <c r="CK114" s="273">
        <f>[1]FINAL!CL122</f>
        <v>0</v>
      </c>
      <c r="CL114" s="273">
        <f>[1]FINAL!CM122</f>
        <v>0</v>
      </c>
      <c r="CM114" s="273">
        <f>[1]FINAL!CN122</f>
        <v>0</v>
      </c>
      <c r="CN114" s="273">
        <f>[1]FINAL!CO122</f>
        <v>0</v>
      </c>
      <c r="CO114" s="273">
        <f>[1]FINAL!CP122</f>
        <v>0</v>
      </c>
      <c r="CP114" s="273">
        <f>[1]FINAL!CQ122</f>
        <v>0</v>
      </c>
      <c r="CQ114" s="273">
        <f>[1]FINAL!CR122</f>
        <v>0</v>
      </c>
      <c r="CR114" s="273">
        <f>[1]FINAL!CS122</f>
        <v>0</v>
      </c>
      <c r="CS114" s="273">
        <f>[1]FINAL!CT122</f>
        <v>0</v>
      </c>
      <c r="CT114" s="273">
        <f>[1]FINAL!CU122</f>
        <v>0</v>
      </c>
      <c r="CU114" s="273">
        <f>[1]FINAL!CV122</f>
        <v>0</v>
      </c>
      <c r="CV114" s="273">
        <f>[1]FINAL!CW122</f>
        <v>0</v>
      </c>
      <c r="CW114" s="273">
        <f>[1]FINAL!CX122</f>
        <v>0</v>
      </c>
      <c r="CX114" s="273">
        <f>[1]FINAL!CY122</f>
        <v>0</v>
      </c>
      <c r="CY114" s="273">
        <f>[1]FINAL!CZ122</f>
        <v>0</v>
      </c>
      <c r="CZ114" s="273">
        <f>[1]FINAL!DA122</f>
        <v>0</v>
      </c>
      <c r="DA114" s="273">
        <f>[1]FINAL!DB122</f>
        <v>0</v>
      </c>
      <c r="DB114" s="273">
        <f>[1]FINAL!DC122</f>
        <v>0</v>
      </c>
      <c r="DC114" s="88"/>
    </row>
    <row r="115" spans="1:107" x14ac:dyDescent="0.35">
      <c r="A115" s="27" t="s">
        <v>196</v>
      </c>
      <c r="B115" s="15" t="s">
        <v>195</v>
      </c>
      <c r="C115" s="273">
        <f>[1]FINAL!D123</f>
        <v>6.8417974695948874E-2</v>
      </c>
      <c r="D115" s="273">
        <f>[1]FINAL!E123</f>
        <v>7.4722702902282404E-2</v>
      </c>
      <c r="E115" s="273">
        <f>[1]FINAL!F123</f>
        <v>8.6478008295983497E-2</v>
      </c>
      <c r="F115" s="273">
        <f>[1]FINAL!G123</f>
        <v>0.10436292484664325</v>
      </c>
      <c r="G115" s="273">
        <f>[1]FINAL!H123</f>
        <v>6.8417974695948874E-2</v>
      </c>
      <c r="H115" s="273">
        <f>[1]FINAL!I123</f>
        <v>0.10079489833529152</v>
      </c>
      <c r="I115" s="273">
        <f>[1]FINAL!J123</f>
        <v>6.781505382282825E-2</v>
      </c>
      <c r="J115" s="273">
        <f>[1]FINAL!K123</f>
        <v>7.5437289795366624E-2</v>
      </c>
      <c r="K115" s="273">
        <f>[1]FINAL!L123</f>
        <v>8.0042235894551297E-2</v>
      </c>
      <c r="L115" s="273">
        <f>[1]FINAL!M123</f>
        <v>0.13265043626127213</v>
      </c>
      <c r="M115" s="273">
        <f>[1]FINAL!N123</f>
        <v>0.13265043626127213</v>
      </c>
      <c r="N115" s="273">
        <f>[1]FINAL!O123</f>
        <v>0.11435015734874973</v>
      </c>
      <c r="O115" s="273">
        <f>[1]FINAL!P123</f>
        <v>0.10642321936654693</v>
      </c>
      <c r="P115" s="273">
        <f>[1]FINAL!Q123</f>
        <v>0.10642321936654693</v>
      </c>
      <c r="Q115" s="273">
        <f>[1]FINAL!R123</f>
        <v>0.10642321936654693</v>
      </c>
      <c r="R115" s="273">
        <f>[1]FINAL!S123</f>
        <v>0.10155165529755023</v>
      </c>
      <c r="S115" s="273">
        <f>[1]FINAL!T123</f>
        <v>7.0903174091321394E-2</v>
      </c>
      <c r="T115" s="273">
        <f>[1]FINAL!U123</f>
        <v>7.0903174091321394E-2</v>
      </c>
      <c r="U115" s="273">
        <f>[1]FINAL!V123</f>
        <v>7.0903174091321394E-2</v>
      </c>
      <c r="V115" s="273">
        <f>[1]FINAL!W123</f>
        <v>0.12210458805091831</v>
      </c>
      <c r="W115" s="273">
        <f>[1]FINAL!X123</f>
        <v>0.11328371890051916</v>
      </c>
      <c r="X115" s="273">
        <f>[1]FINAL!Y123</f>
        <v>0.10515836737413727</v>
      </c>
      <c r="Y115" s="273">
        <f>[1]FINAL!Z123</f>
        <v>0.10515836737413727</v>
      </c>
      <c r="Z115" s="273">
        <f>[1]FINAL!AA123</f>
        <v>0.14262515571617307</v>
      </c>
      <c r="AA115" s="273">
        <f>[1]FINAL!AB123</f>
        <v>0.10515836737413727</v>
      </c>
      <c r="AB115" s="273">
        <f>[1]FINAL!AC123</f>
        <v>0.50112282509474171</v>
      </c>
      <c r="AC115" s="273">
        <f>[1]FINAL!AD123</f>
        <v>0.50048718793788038</v>
      </c>
      <c r="AD115" s="273">
        <f>[1]FINAL!AE123</f>
        <v>0.50352083017520388</v>
      </c>
      <c r="AE115" s="273">
        <f>[1]FINAL!AF123</f>
        <v>0.49919767587842384</v>
      </c>
      <c r="AF115" s="273">
        <f>[1]FINAL!AG123</f>
        <v>0.52976569930564366</v>
      </c>
      <c r="AG115" s="273">
        <f>[1]FINAL!AH123</f>
        <v>0.53011135568062717</v>
      </c>
      <c r="AH115" s="273">
        <f>[1]FINAL!AI123</f>
        <v>0.5122096543703254</v>
      </c>
      <c r="AI115" s="273">
        <f>[1]FINAL!AJ123</f>
        <v>0.5122096543703254</v>
      </c>
      <c r="AJ115" s="273">
        <f>[1]FINAL!AK123</f>
        <v>0.39970912677935028</v>
      </c>
      <c r="AK115" s="273">
        <f>[1]FINAL!AL123</f>
        <v>0.39970912677935028</v>
      </c>
      <c r="AL115" s="273">
        <f>[1]FINAL!AM123</f>
        <v>0.39970912677935028</v>
      </c>
      <c r="AM115" s="273">
        <f>[1]FINAL!AN123</f>
        <v>0.33549617978649848</v>
      </c>
      <c r="AN115" s="273">
        <f>[1]FINAL!AO123</f>
        <v>0.51845641367898532</v>
      </c>
      <c r="AO115" s="273">
        <f>[1]FINAL!AP123</f>
        <v>0.33268788303780961</v>
      </c>
      <c r="AP115" s="273">
        <f>[1]FINAL!AQ123</f>
        <v>0.37920612380145996</v>
      </c>
      <c r="AQ115" s="273">
        <f>[1]FINAL!AR123</f>
        <v>0.11934279503392702</v>
      </c>
      <c r="AR115" s="273">
        <f>[1]FINAL!AS123</f>
        <v>0.11934279503392702</v>
      </c>
      <c r="AS115" s="273">
        <f>[1]FINAL!AT123</f>
        <v>0.17147014352524426</v>
      </c>
      <c r="AT115" s="273">
        <f>[1]FINAL!AU123</f>
        <v>0.24643178721176981</v>
      </c>
      <c r="AU115" s="273">
        <f>[1]FINAL!AV123</f>
        <v>0.30017946956384567</v>
      </c>
      <c r="AV115" s="273">
        <f>[1]FINAL!AW123</f>
        <v>0.12804006424282952</v>
      </c>
      <c r="AW115" s="273">
        <f>[1]FINAL!AX123</f>
        <v>0.12090240432235269</v>
      </c>
      <c r="AX115" s="273">
        <f>[1]FINAL!AY123</f>
        <v>0.47418521600423325</v>
      </c>
      <c r="AY115" s="273">
        <f>[1]FINAL!AZ123</f>
        <v>0.20375862498957054</v>
      </c>
      <c r="AZ115" s="273">
        <f>[1]FINAL!BA123</f>
        <v>0.30140016524921737</v>
      </c>
      <c r="BA115" s="273">
        <f>[1]FINAL!BB123</f>
        <v>0.35484010041854197</v>
      </c>
      <c r="BB115" s="273">
        <f>[1]FINAL!BC123</f>
        <v>0.55850049269203306</v>
      </c>
      <c r="BC115" s="273">
        <f>[1]FINAL!BD123</f>
        <v>0.1850886553888389</v>
      </c>
      <c r="BD115" s="273">
        <f>[1]FINAL!BE123</f>
        <v>0.3041078439185228</v>
      </c>
      <c r="BE115" s="273">
        <f>[1]FINAL!BF123</f>
        <v>0.257952721268983</v>
      </c>
      <c r="BF115" s="273">
        <f>[1]FINAL!BG123</f>
        <v>0.69399472596045719</v>
      </c>
      <c r="BG115" s="273">
        <f>[1]FINAL!BH123</f>
        <v>0.29266682905603331</v>
      </c>
      <c r="BH115" s="273">
        <f>[1]FINAL!BI123</f>
        <v>0.63539857250896947</v>
      </c>
      <c r="BI115" s="273">
        <f>[1]FINAL!BJ123</f>
        <v>0.20985366426794425</v>
      </c>
      <c r="BJ115" s="273">
        <f>[1]FINAL!BK123</f>
        <v>0.22533553313622073</v>
      </c>
      <c r="BK115" s="273">
        <f>[1]FINAL!BL123</f>
        <v>0.30544925713455851</v>
      </c>
      <c r="BL115" s="273">
        <f>[1]FINAL!BM123</f>
        <v>0.4452743271625979</v>
      </c>
      <c r="BM115" s="273">
        <f>[1]FINAL!BN123</f>
        <v>0.10947217397248477</v>
      </c>
      <c r="BN115" s="273">
        <f>[1]FINAL!BO123</f>
        <v>0.45080213318474266</v>
      </c>
      <c r="BO115" s="273">
        <f>[1]FINAL!BP123</f>
        <v>0.35332580710878242</v>
      </c>
      <c r="BP115" s="273">
        <f>[1]FINAL!BQ123</f>
        <v>0.43518156247418882</v>
      </c>
      <c r="BQ115" s="273">
        <f>[1]FINAL!BR123</f>
        <v>0.56109015305845056</v>
      </c>
      <c r="BR115" s="273">
        <f>[1]FINAL!BS123</f>
        <v>0.15532726390089915</v>
      </c>
      <c r="BS115" s="273">
        <f>[1]FINAL!BT123</f>
        <v>0.22485934622126458</v>
      </c>
      <c r="BT115" s="273">
        <f>[1]FINAL!BU123</f>
        <v>0.27779137171149509</v>
      </c>
      <c r="BU115" s="273">
        <f>[1]FINAL!BV123</f>
        <v>0.18690788506417141</v>
      </c>
      <c r="BV115" s="273">
        <f>[1]FINAL!BW123</f>
        <v>0.15363439515593086</v>
      </c>
      <c r="BW115" s="273">
        <f>[1]FINAL!BX123</f>
        <v>0</v>
      </c>
      <c r="BX115" s="273">
        <f>[1]FINAL!BY123</f>
        <v>0.34720555673460313</v>
      </c>
      <c r="BY115" s="273">
        <f>[1]FINAL!BZ123</f>
        <v>0.19923366646803239</v>
      </c>
      <c r="BZ115" s="273">
        <f>[1]FINAL!CA123</f>
        <v>0.24249593589333054</v>
      </c>
      <c r="CA115" s="273">
        <f>[1]FINAL!CB123</f>
        <v>0.29653146581237416</v>
      </c>
      <c r="CB115" s="273">
        <f>[1]FINAL!CC123</f>
        <v>0.20105654891535515</v>
      </c>
      <c r="CC115" s="273">
        <f>[1]FINAL!CD123</f>
        <v>0.21443752181402659</v>
      </c>
      <c r="CD115" s="273">
        <f>[1]FINAL!CE123</f>
        <v>0.25679418235039941</v>
      </c>
      <c r="CE115" s="273">
        <f>[1]FINAL!CF123</f>
        <v>0.25184623935799594</v>
      </c>
      <c r="CF115" s="273">
        <f>[1]FINAL!CG123</f>
        <v>0.13571301785353826</v>
      </c>
      <c r="CG115" s="273">
        <f>[1]FINAL!CH123</f>
        <v>0.42263863175445932</v>
      </c>
      <c r="CH115" s="273">
        <f>[1]FINAL!CI123</f>
        <v>0.27720220266028367</v>
      </c>
      <c r="CI115" s="273">
        <f>[1]FINAL!CJ123</f>
        <v>0.34913968806502732</v>
      </c>
      <c r="CJ115" s="273">
        <f>[1]FINAL!CK123</f>
        <v>0.18306432584874302</v>
      </c>
      <c r="CK115" s="273">
        <f>[1]FINAL!CL123</f>
        <v>0.32116022111759718</v>
      </c>
      <c r="CL115" s="273">
        <f>[1]FINAL!CM123</f>
        <v>0.26779291261691884</v>
      </c>
      <c r="CM115" s="273">
        <f>[1]FINAL!CN123</f>
        <v>0.81157820512503576</v>
      </c>
      <c r="CN115" s="273">
        <f>[1]FINAL!CO123</f>
        <v>0.72034399826581563</v>
      </c>
      <c r="CO115" s="273">
        <f>[1]FINAL!CP123</f>
        <v>0.38156867360417535</v>
      </c>
      <c r="CP115" s="273">
        <f>[1]FINAL!CQ123</f>
        <v>0.34913924586526335</v>
      </c>
      <c r="CQ115" s="273">
        <f>[1]FINAL!CR123</f>
        <v>0.40713619769121528</v>
      </c>
      <c r="CR115" s="273">
        <f>[1]FINAL!CS123</f>
        <v>0.25045618790159502</v>
      </c>
      <c r="CS115" s="273">
        <f>[1]FINAL!CT123</f>
        <v>0.41906073223409751</v>
      </c>
      <c r="CT115" s="273">
        <f>[1]FINAL!CU123</f>
        <v>0</v>
      </c>
      <c r="CU115" s="273">
        <f>[1]FINAL!CV123</f>
        <v>0.14343472107893546</v>
      </c>
      <c r="CV115" s="273">
        <f>[1]FINAL!CW123</f>
        <v>0.13864342178358943</v>
      </c>
      <c r="CW115" s="273">
        <f>[1]FINAL!CX123</f>
        <v>0.17004094115018314</v>
      </c>
      <c r="CX115" s="273">
        <f>[1]FINAL!CY123</f>
        <v>0.10049688282178265</v>
      </c>
      <c r="CY115" s="273">
        <f>[1]FINAL!CZ123</f>
        <v>0.11739903395860563</v>
      </c>
      <c r="CZ115" s="273">
        <f>[1]FINAL!DA123</f>
        <v>9.0848260522527605E-2</v>
      </c>
      <c r="DA115" s="273">
        <f>[1]FINAL!DB123</f>
        <v>0.12044305017221579</v>
      </c>
      <c r="DB115" s="273">
        <f>[1]FINAL!DC123</f>
        <v>0.12332499215467385</v>
      </c>
      <c r="DC115" s="88"/>
    </row>
    <row r="116" spans="1:107" x14ac:dyDescent="0.35">
      <c r="A116" s="27"/>
      <c r="B116" s="15"/>
      <c r="C116" s="88"/>
      <c r="D116" s="88"/>
      <c r="E116" s="88"/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  <c r="AQ116" s="88"/>
      <c r="AR116" s="88"/>
      <c r="AS116" s="88"/>
      <c r="AT116" s="88"/>
      <c r="AU116" s="88"/>
      <c r="AV116" s="88"/>
      <c r="AW116" s="88"/>
      <c r="AX116" s="88"/>
      <c r="AY116" s="88"/>
      <c r="AZ116" s="88"/>
      <c r="BA116" s="88"/>
      <c r="BB116" s="88"/>
      <c r="BC116" s="88"/>
      <c r="BD116" s="88"/>
      <c r="BE116" s="88"/>
      <c r="BF116" s="88"/>
      <c r="BG116" s="88"/>
      <c r="BH116" s="88"/>
      <c r="BI116" s="88"/>
      <c r="BJ116" s="88"/>
      <c r="BK116" s="88"/>
      <c r="BL116" s="88"/>
      <c r="BM116" s="88"/>
      <c r="BN116" s="88"/>
      <c r="BO116" s="88"/>
      <c r="BP116" s="88"/>
      <c r="BQ116" s="88"/>
      <c r="BR116" s="88"/>
      <c r="BS116" s="88"/>
      <c r="BT116" s="88"/>
      <c r="BU116" s="88"/>
      <c r="BV116" s="88"/>
      <c r="BW116" s="88"/>
      <c r="BX116" s="88"/>
      <c r="BY116" s="88"/>
      <c r="BZ116" s="88"/>
      <c r="CA116" s="88"/>
      <c r="CB116" s="88"/>
      <c r="CC116" s="88"/>
      <c r="CD116" s="88"/>
      <c r="CE116" s="88"/>
      <c r="CF116" s="88"/>
      <c r="CG116" s="88"/>
      <c r="CH116" s="88"/>
      <c r="CI116" s="88"/>
      <c r="CJ116" s="88"/>
      <c r="CK116" s="88"/>
      <c r="CL116" s="88"/>
      <c r="CM116" s="88"/>
      <c r="CN116" s="88"/>
      <c r="CO116" s="88"/>
      <c r="CP116" s="88"/>
      <c r="CQ116" s="88"/>
      <c r="CR116" s="88"/>
      <c r="CS116" s="88"/>
      <c r="CT116" s="88"/>
      <c r="CU116" s="88"/>
      <c r="CV116" s="88"/>
      <c r="CW116" s="88"/>
      <c r="CX116" s="88"/>
      <c r="CY116" s="88"/>
      <c r="CZ116" s="88"/>
      <c r="DA116" s="88"/>
      <c r="DB116" s="88"/>
      <c r="DC116" s="88"/>
    </row>
  </sheetData>
  <conditionalFormatting sqref="B9:B116">
    <cfRule type="cellIs" dxfId="8" priority="4" operator="lessThan">
      <formula>0</formula>
    </cfRule>
  </conditionalFormatting>
  <conditionalFormatting sqref="C8:DC8">
    <cfRule type="cellIs" dxfId="7" priority="1" operator="lessThan">
      <formula>0</formula>
    </cfRule>
  </conditionalFormatting>
  <pageMargins left="0.7" right="0.7" top="0.75" bottom="0.75" header="0.3" footer="0.3"/>
  <ignoredErrors>
    <ignoredError sqref="B3" formulaRange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CD56E-129C-4E27-9A9A-FADE1EFCE469}">
  <sheetPr>
    <tabColor rgb="FF820000"/>
  </sheetPr>
  <dimension ref="A1:DP112"/>
  <sheetViews>
    <sheetView showZeros="0" zoomScaleNormal="100" workbookViewId="0">
      <pane xSplit="2" ySplit="7" topLeftCell="C8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ColWidth="0" defaultRowHeight="14.5" zeroHeight="1" x14ac:dyDescent="0.35"/>
  <cols>
    <col min="1" max="87" width="8.81640625" customWidth="1"/>
    <col min="88" max="89" width="8.7265625" customWidth="1"/>
    <col min="90" max="107" width="8.81640625" customWidth="1"/>
    <col min="108" max="120" width="0" hidden="1" customWidth="1"/>
    <col min="121" max="16384" width="8.81640625" hidden="1"/>
  </cols>
  <sheetData>
    <row r="1" spans="1:107" ht="18.5" x14ac:dyDescent="0.45">
      <c r="A1" s="263" t="s">
        <v>264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3"/>
      <c r="W1" s="263"/>
      <c r="X1" s="263"/>
      <c r="Y1" s="263"/>
      <c r="Z1" s="263"/>
      <c r="AA1" s="263"/>
      <c r="AB1" s="263"/>
      <c r="AC1" s="263"/>
      <c r="AD1" s="263"/>
      <c r="AE1" s="263"/>
      <c r="AF1" s="263"/>
      <c r="AG1" s="263"/>
      <c r="AH1" s="263"/>
      <c r="AI1" s="263"/>
      <c r="AJ1" s="263"/>
      <c r="AK1" s="263"/>
      <c r="AL1" s="263"/>
      <c r="AM1" s="263"/>
      <c r="AN1" s="263"/>
      <c r="AO1" s="263"/>
      <c r="AP1" s="263"/>
      <c r="AQ1" s="263"/>
      <c r="AR1" s="263"/>
      <c r="AS1" s="263"/>
      <c r="AT1" s="263"/>
      <c r="AU1" s="263"/>
      <c r="AV1" s="263"/>
      <c r="AW1" s="263"/>
      <c r="AX1" s="263"/>
      <c r="AY1" s="263"/>
      <c r="AZ1" s="263"/>
      <c r="BA1" s="263"/>
      <c r="BB1" s="263"/>
      <c r="BC1" s="263"/>
      <c r="BD1" s="263"/>
      <c r="BE1" s="263"/>
      <c r="BF1" s="263"/>
      <c r="BG1" s="263"/>
      <c r="BH1" s="263"/>
      <c r="BI1" s="263"/>
      <c r="BJ1" s="263"/>
      <c r="BK1" s="263"/>
      <c r="BL1" s="263"/>
      <c r="BM1" s="263"/>
      <c r="BN1" s="263"/>
      <c r="BO1" s="263"/>
      <c r="BP1" s="263"/>
      <c r="BQ1" s="263"/>
      <c r="BR1" s="263"/>
      <c r="BS1" s="263"/>
      <c r="BT1" s="263"/>
      <c r="BU1" s="263"/>
      <c r="BV1" s="263"/>
      <c r="BW1" s="263"/>
      <c r="BX1" s="263"/>
      <c r="BY1" s="263"/>
      <c r="BZ1" s="263"/>
      <c r="CA1" s="263"/>
      <c r="CB1" s="263"/>
      <c r="CC1" s="263"/>
      <c r="CD1" s="263"/>
      <c r="CE1" s="263"/>
      <c r="CF1" s="263"/>
      <c r="CG1" s="263"/>
      <c r="CH1" s="263"/>
      <c r="CI1" s="263"/>
      <c r="CJ1" s="263"/>
      <c r="CK1" s="263"/>
      <c r="CL1" s="263"/>
      <c r="CM1" s="263"/>
      <c r="CN1" s="263"/>
      <c r="CO1" s="263"/>
      <c r="CP1" s="263"/>
      <c r="CQ1" s="263"/>
      <c r="CR1" s="263"/>
      <c r="CS1" s="263"/>
      <c r="CT1" s="263"/>
      <c r="CU1" s="263"/>
      <c r="CV1" s="263"/>
      <c r="CW1" s="263"/>
      <c r="CX1" s="263"/>
      <c r="CY1" s="263"/>
      <c r="CZ1" s="263"/>
      <c r="DA1" s="263"/>
      <c r="DB1" s="263"/>
      <c r="DC1" s="263"/>
    </row>
    <row r="2" spans="1:107" x14ac:dyDescent="0.35">
      <c r="A2" s="27" t="s">
        <v>267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</row>
    <row r="3" spans="1:107" x14ac:dyDescent="0.35">
      <c r="A3" s="1"/>
      <c r="B3" s="89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BG3" s="90"/>
      <c r="BH3" s="90"/>
      <c r="BI3" s="90"/>
      <c r="BJ3" s="90"/>
      <c r="BK3" s="90"/>
      <c r="BL3" s="90"/>
      <c r="BM3" s="90"/>
      <c r="BN3" s="90"/>
      <c r="BO3" s="90"/>
      <c r="BP3" s="90"/>
      <c r="BQ3" s="90"/>
      <c r="BR3" s="90"/>
      <c r="BS3" s="90"/>
      <c r="BT3" s="90"/>
      <c r="BU3" s="90"/>
      <c r="BV3" s="90"/>
      <c r="BW3" s="90"/>
      <c r="BX3" s="90"/>
      <c r="BY3" s="90"/>
      <c r="BZ3" s="90"/>
      <c r="CA3" s="90"/>
      <c r="CB3" s="90"/>
      <c r="CC3" s="90"/>
      <c r="CD3" s="90"/>
      <c r="CE3" s="90"/>
      <c r="CF3" s="90"/>
      <c r="CG3" s="90"/>
      <c r="CH3" s="90"/>
      <c r="CI3" s="90"/>
      <c r="CJ3" s="90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</row>
    <row r="4" spans="1:107" x14ac:dyDescent="0.35">
      <c r="A4" s="1"/>
      <c r="B4" s="89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0"/>
      <c r="AQ4" s="90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0"/>
      <c r="BF4" s="90"/>
      <c r="BG4" s="90"/>
      <c r="BH4" s="90"/>
      <c r="BI4" s="90"/>
      <c r="BJ4" s="90"/>
      <c r="BK4" s="90"/>
      <c r="BL4" s="90"/>
      <c r="BM4" s="90"/>
      <c r="BN4" s="90"/>
      <c r="BO4" s="90"/>
      <c r="BP4" s="90"/>
      <c r="BQ4" s="90"/>
      <c r="BR4" s="90"/>
      <c r="BS4" s="90"/>
      <c r="BT4" s="90"/>
      <c r="BU4" s="90"/>
      <c r="BV4" s="90"/>
      <c r="BW4" s="90"/>
      <c r="BX4" s="90"/>
      <c r="BY4" s="90"/>
      <c r="BZ4" s="90"/>
      <c r="CA4" s="90"/>
      <c r="CB4" s="90"/>
      <c r="CC4" s="90"/>
      <c r="CD4" s="90"/>
      <c r="CE4" s="90"/>
      <c r="CF4" s="90"/>
      <c r="CG4" s="90"/>
      <c r="CH4" s="90"/>
      <c r="CI4" s="90"/>
      <c r="CJ4" s="90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</row>
    <row r="5" spans="1:107" x14ac:dyDescent="0.35">
      <c r="A5" s="271" t="s">
        <v>1143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</row>
    <row r="6" spans="1:107" x14ac:dyDescent="0.35">
      <c r="A6" s="1"/>
      <c r="B6" s="10"/>
      <c r="C6" s="27" t="s">
        <v>916</v>
      </c>
      <c r="D6" s="27" t="s">
        <v>917</v>
      </c>
      <c r="E6" s="27" t="s">
        <v>918</v>
      </c>
      <c r="F6" s="27" t="s">
        <v>919</v>
      </c>
      <c r="G6" s="27" t="s">
        <v>920</v>
      </c>
      <c r="H6" s="27" t="s">
        <v>921</v>
      </c>
      <c r="I6" s="27" t="s">
        <v>922</v>
      </c>
      <c r="J6" s="27" t="s">
        <v>923</v>
      </c>
      <c r="K6" s="27" t="s">
        <v>924</v>
      </c>
      <c r="L6" s="27" t="s">
        <v>925</v>
      </c>
      <c r="M6" s="27" t="s">
        <v>926</v>
      </c>
      <c r="N6" s="27" t="s">
        <v>927</v>
      </c>
      <c r="O6" s="27" t="s">
        <v>928</v>
      </c>
      <c r="P6" s="27" t="s">
        <v>929</v>
      </c>
      <c r="Q6" s="27" t="s">
        <v>930</v>
      </c>
      <c r="R6" s="27" t="s">
        <v>931</v>
      </c>
      <c r="S6" s="27" t="s">
        <v>932</v>
      </c>
      <c r="T6" s="27" t="s">
        <v>933</v>
      </c>
      <c r="U6" s="27" t="s">
        <v>934</v>
      </c>
      <c r="V6" s="27" t="s">
        <v>935</v>
      </c>
      <c r="W6" s="27" t="s">
        <v>936</v>
      </c>
      <c r="X6" s="27" t="s">
        <v>937</v>
      </c>
      <c r="Y6" s="27" t="s">
        <v>938</v>
      </c>
      <c r="Z6" s="27" t="s">
        <v>939</v>
      </c>
      <c r="AA6" s="27" t="s">
        <v>940</v>
      </c>
      <c r="AB6" s="27" t="s">
        <v>941</v>
      </c>
      <c r="AC6" s="27" t="s">
        <v>942</v>
      </c>
      <c r="AD6" s="27" t="s">
        <v>943</v>
      </c>
      <c r="AE6" s="27" t="s">
        <v>944</v>
      </c>
      <c r="AF6" s="27" t="s">
        <v>945</v>
      </c>
      <c r="AG6" s="27" t="s">
        <v>946</v>
      </c>
      <c r="AH6" s="27" t="s">
        <v>947</v>
      </c>
      <c r="AI6" s="27" t="s">
        <v>948</v>
      </c>
      <c r="AJ6" s="27" t="s">
        <v>949</v>
      </c>
      <c r="AK6" s="27" t="s">
        <v>950</v>
      </c>
      <c r="AL6" s="27" t="s">
        <v>951</v>
      </c>
      <c r="AM6" s="27" t="s">
        <v>952</v>
      </c>
      <c r="AN6" s="27" t="s">
        <v>827</v>
      </c>
      <c r="AO6" s="27" t="s">
        <v>828</v>
      </c>
      <c r="AP6" s="27" t="s">
        <v>829</v>
      </c>
      <c r="AQ6" s="27" t="s">
        <v>830</v>
      </c>
      <c r="AR6" s="27" t="s">
        <v>831</v>
      </c>
      <c r="AS6" s="27" t="s">
        <v>832</v>
      </c>
      <c r="AT6" s="27" t="s">
        <v>833</v>
      </c>
      <c r="AU6" s="27" t="s">
        <v>834</v>
      </c>
      <c r="AV6" s="27" t="s">
        <v>835</v>
      </c>
      <c r="AW6" s="27" t="s">
        <v>836</v>
      </c>
      <c r="AX6" s="27" t="s">
        <v>837</v>
      </c>
      <c r="AY6" s="27" t="s">
        <v>838</v>
      </c>
      <c r="AZ6" s="27" t="s">
        <v>839</v>
      </c>
      <c r="BA6" s="27" t="s">
        <v>840</v>
      </c>
      <c r="BB6" s="27" t="s">
        <v>841</v>
      </c>
      <c r="BC6" s="27" t="s">
        <v>842</v>
      </c>
      <c r="BD6" s="27" t="s">
        <v>843</v>
      </c>
      <c r="BE6" s="27" t="s">
        <v>844</v>
      </c>
      <c r="BF6" s="27" t="s">
        <v>845</v>
      </c>
      <c r="BG6" s="27" t="s">
        <v>846</v>
      </c>
      <c r="BH6" s="27" t="s">
        <v>847</v>
      </c>
      <c r="BI6" s="27" t="s">
        <v>848</v>
      </c>
      <c r="BJ6" s="27" t="s">
        <v>849</v>
      </c>
      <c r="BK6" s="27" t="s">
        <v>850</v>
      </c>
      <c r="BL6" s="27" t="s">
        <v>851</v>
      </c>
      <c r="BM6" s="27" t="s">
        <v>852</v>
      </c>
      <c r="BN6" s="27" t="s">
        <v>853</v>
      </c>
      <c r="BO6" s="27" t="s">
        <v>854</v>
      </c>
      <c r="BP6" s="27" t="s">
        <v>855</v>
      </c>
      <c r="BQ6" s="27" t="s">
        <v>856</v>
      </c>
      <c r="BR6" s="27" t="s">
        <v>857</v>
      </c>
      <c r="BS6" s="27" t="s">
        <v>858</v>
      </c>
      <c r="BT6" s="27" t="s">
        <v>859</v>
      </c>
      <c r="BU6" s="27" t="s">
        <v>860</v>
      </c>
      <c r="BV6" s="27" t="s">
        <v>861</v>
      </c>
      <c r="BW6" s="27" t="s">
        <v>862</v>
      </c>
      <c r="BX6" s="27" t="s">
        <v>863</v>
      </c>
      <c r="BY6" s="27" t="s">
        <v>864</v>
      </c>
      <c r="BZ6" s="27" t="s">
        <v>865</v>
      </c>
      <c r="CA6" s="27" t="s">
        <v>866</v>
      </c>
      <c r="CB6" s="27" t="s">
        <v>867</v>
      </c>
      <c r="CC6" s="27" t="s">
        <v>868</v>
      </c>
      <c r="CD6" s="27" t="s">
        <v>869</v>
      </c>
      <c r="CE6" s="27" t="s">
        <v>870</v>
      </c>
      <c r="CF6" s="27" t="s">
        <v>871</v>
      </c>
      <c r="CG6" s="27" t="s">
        <v>872</v>
      </c>
      <c r="CH6" s="27" t="s">
        <v>873</v>
      </c>
      <c r="CI6" s="27" t="s">
        <v>874</v>
      </c>
      <c r="CJ6" s="27" t="s">
        <v>875</v>
      </c>
      <c r="CK6" s="27" t="s">
        <v>876</v>
      </c>
      <c r="CL6" s="27" t="s">
        <v>877</v>
      </c>
      <c r="CM6" s="27" t="s">
        <v>878</v>
      </c>
      <c r="CN6" s="27" t="s">
        <v>879</v>
      </c>
      <c r="CO6" s="27" t="s">
        <v>880</v>
      </c>
      <c r="CP6" s="27" t="s">
        <v>881</v>
      </c>
      <c r="CQ6" s="27" t="s">
        <v>882</v>
      </c>
      <c r="CR6" s="27" t="s">
        <v>883</v>
      </c>
      <c r="CS6" s="27" t="s">
        <v>884</v>
      </c>
      <c r="CT6" s="27" t="s">
        <v>885</v>
      </c>
      <c r="CU6" s="27" t="s">
        <v>886</v>
      </c>
      <c r="CV6" s="27" t="s">
        <v>887</v>
      </c>
      <c r="CW6" s="27" t="s">
        <v>888</v>
      </c>
      <c r="CX6" s="27" t="s">
        <v>889</v>
      </c>
      <c r="CY6" s="27" t="s">
        <v>890</v>
      </c>
      <c r="CZ6" s="27" t="s">
        <v>891</v>
      </c>
      <c r="DA6" s="27" t="s">
        <v>892</v>
      </c>
      <c r="DB6" s="27" t="s">
        <v>953</v>
      </c>
      <c r="DC6" s="27"/>
    </row>
    <row r="7" spans="1:107" x14ac:dyDescent="0.35">
      <c r="A7" s="1"/>
      <c r="B7" s="88"/>
      <c r="C7" s="118" t="s">
        <v>11</v>
      </c>
      <c r="D7" s="118" t="s">
        <v>6</v>
      </c>
      <c r="E7" s="118" t="s">
        <v>16</v>
      </c>
      <c r="F7" s="118" t="s">
        <v>13</v>
      </c>
      <c r="G7" s="118" t="s">
        <v>19</v>
      </c>
      <c r="H7" s="118" t="s">
        <v>33</v>
      </c>
      <c r="I7" s="118" t="s">
        <v>36</v>
      </c>
      <c r="J7" s="118" t="s">
        <v>30</v>
      </c>
      <c r="K7" s="118" t="s">
        <v>39</v>
      </c>
      <c r="L7" s="118" t="s">
        <v>894</v>
      </c>
      <c r="M7" s="118" t="s">
        <v>895</v>
      </c>
      <c r="N7" s="118" t="s">
        <v>47</v>
      </c>
      <c r="O7" s="118" t="s">
        <v>896</v>
      </c>
      <c r="P7" s="118" t="s">
        <v>897</v>
      </c>
      <c r="Q7" s="118" t="s">
        <v>898</v>
      </c>
      <c r="R7" s="118" t="s">
        <v>65</v>
      </c>
      <c r="S7" s="118" t="s">
        <v>23</v>
      </c>
      <c r="T7" s="118" t="s">
        <v>899</v>
      </c>
      <c r="U7" s="118" t="s">
        <v>26</v>
      </c>
      <c r="V7" s="118" t="s">
        <v>74</v>
      </c>
      <c r="W7" s="118" t="s">
        <v>69</v>
      </c>
      <c r="X7" s="118" t="s">
        <v>56</v>
      </c>
      <c r="Y7" s="118" t="s">
        <v>52</v>
      </c>
      <c r="Z7" s="118" t="s">
        <v>900</v>
      </c>
      <c r="AA7" s="118" t="s">
        <v>85</v>
      </c>
      <c r="AB7" s="118" t="s">
        <v>88</v>
      </c>
      <c r="AC7" s="118" t="s">
        <v>100</v>
      </c>
      <c r="AD7" s="118" t="s">
        <v>94</v>
      </c>
      <c r="AE7" s="118" t="s">
        <v>103</v>
      </c>
      <c r="AF7" s="118" t="s">
        <v>91</v>
      </c>
      <c r="AG7" s="118" t="s">
        <v>97</v>
      </c>
      <c r="AH7" s="118" t="s">
        <v>901</v>
      </c>
      <c r="AI7" s="118" t="s">
        <v>902</v>
      </c>
      <c r="AJ7" s="118" t="s">
        <v>903</v>
      </c>
      <c r="AK7" s="118" t="s">
        <v>904</v>
      </c>
      <c r="AL7" s="118" t="s">
        <v>106</v>
      </c>
      <c r="AM7" s="118" t="s">
        <v>110</v>
      </c>
      <c r="AN7" s="118" t="s">
        <v>113</v>
      </c>
      <c r="AO7" s="118" t="s">
        <v>475</v>
      </c>
      <c r="AP7" s="118" t="s">
        <v>116</v>
      </c>
      <c r="AQ7" s="118" t="s">
        <v>118</v>
      </c>
      <c r="AR7" s="118" t="s">
        <v>120</v>
      </c>
      <c r="AS7" s="118" t="s">
        <v>124</v>
      </c>
      <c r="AT7" s="118" t="s">
        <v>126</v>
      </c>
      <c r="AU7" s="118" t="s">
        <v>122</v>
      </c>
      <c r="AV7" s="118" t="s">
        <v>128</v>
      </c>
      <c r="AW7" s="118" t="s">
        <v>488</v>
      </c>
      <c r="AX7" s="118" t="s">
        <v>136</v>
      </c>
      <c r="AY7" s="118" t="s">
        <v>133</v>
      </c>
      <c r="AZ7" s="118" t="s">
        <v>492</v>
      </c>
      <c r="BA7" s="118" t="s">
        <v>138</v>
      </c>
      <c r="BB7" s="118" t="s">
        <v>140</v>
      </c>
      <c r="BC7" s="118" t="s">
        <v>143</v>
      </c>
      <c r="BD7" s="118" t="s">
        <v>148</v>
      </c>
      <c r="BE7" s="118" t="s">
        <v>498</v>
      </c>
      <c r="BF7" s="118" t="s">
        <v>150</v>
      </c>
      <c r="BG7" s="118" t="s">
        <v>153</v>
      </c>
      <c r="BH7" s="118" t="s">
        <v>502</v>
      </c>
      <c r="BI7" s="118" t="s">
        <v>504</v>
      </c>
      <c r="BJ7" s="118" t="s">
        <v>155</v>
      </c>
      <c r="BK7" s="118" t="s">
        <v>509</v>
      </c>
      <c r="BL7" s="118" t="s">
        <v>512</v>
      </c>
      <c r="BM7" s="118" t="s">
        <v>157</v>
      </c>
      <c r="BN7" s="118" t="s">
        <v>159</v>
      </c>
      <c r="BO7" s="118" t="s">
        <v>161</v>
      </c>
      <c r="BP7" s="118" t="s">
        <v>519</v>
      </c>
      <c r="BQ7" s="118" t="s">
        <v>163</v>
      </c>
      <c r="BR7" s="118" t="s">
        <v>522</v>
      </c>
      <c r="BS7" s="118" t="s">
        <v>166</v>
      </c>
      <c r="BT7" s="118" t="s">
        <v>168</v>
      </c>
      <c r="BU7" s="118" t="s">
        <v>527</v>
      </c>
      <c r="BV7" s="118" t="s">
        <v>170</v>
      </c>
      <c r="BW7" s="118" t="s">
        <v>531</v>
      </c>
      <c r="BX7" s="118" t="s">
        <v>534</v>
      </c>
      <c r="BY7" s="118" t="s">
        <v>537</v>
      </c>
      <c r="BZ7" s="118" t="s">
        <v>540</v>
      </c>
      <c r="CA7" s="118" t="s">
        <v>543</v>
      </c>
      <c r="CB7" s="118" t="s">
        <v>546</v>
      </c>
      <c r="CC7" s="118" t="s">
        <v>549</v>
      </c>
      <c r="CD7" s="118" t="s">
        <v>552</v>
      </c>
      <c r="CE7" s="118" t="s">
        <v>555</v>
      </c>
      <c r="CF7" s="118" t="s">
        <v>173</v>
      </c>
      <c r="CG7" s="118" t="s">
        <v>558</v>
      </c>
      <c r="CH7" s="118" t="s">
        <v>177</v>
      </c>
      <c r="CI7" s="118" t="s">
        <v>562</v>
      </c>
      <c r="CJ7" s="118" t="s">
        <v>565</v>
      </c>
      <c r="CK7" s="118" t="s">
        <v>568</v>
      </c>
      <c r="CL7" s="118" t="s">
        <v>571</v>
      </c>
      <c r="CM7" s="118" t="s">
        <v>574</v>
      </c>
      <c r="CN7" s="118" t="s">
        <v>179</v>
      </c>
      <c r="CO7" s="118" t="s">
        <v>578</v>
      </c>
      <c r="CP7" s="118" t="s">
        <v>581</v>
      </c>
      <c r="CQ7" s="118" t="s">
        <v>584</v>
      </c>
      <c r="CR7" s="118" t="s">
        <v>587</v>
      </c>
      <c r="CS7" s="118" t="s">
        <v>590</v>
      </c>
      <c r="CT7" s="118" t="s">
        <v>181</v>
      </c>
      <c r="CU7" s="118" t="s">
        <v>183</v>
      </c>
      <c r="CV7" s="118" t="s">
        <v>186</v>
      </c>
      <c r="CW7" s="118" t="s">
        <v>595</v>
      </c>
      <c r="CX7" s="118" t="s">
        <v>598</v>
      </c>
      <c r="CY7" s="118" t="s">
        <v>601</v>
      </c>
      <c r="CZ7" s="118" t="s">
        <v>188</v>
      </c>
      <c r="DA7" s="118" t="s">
        <v>605</v>
      </c>
      <c r="DB7" s="118" t="s">
        <v>956</v>
      </c>
      <c r="DC7" s="118"/>
    </row>
    <row r="8" spans="1:107" x14ac:dyDescent="0.35">
      <c r="A8" s="204">
        <f>SUM(C8:DB8)</f>
        <v>1</v>
      </c>
      <c r="B8" s="88" t="s">
        <v>10</v>
      </c>
      <c r="C8" s="273">
        <f>[1]FINAL!D129</f>
        <v>1</v>
      </c>
      <c r="D8" s="273">
        <f>[1]FINAL!E129</f>
        <v>0</v>
      </c>
      <c r="E8" s="273">
        <f>[1]FINAL!F129</f>
        <v>0</v>
      </c>
      <c r="F8" s="273">
        <f>[1]FINAL!G129</f>
        <v>0</v>
      </c>
      <c r="G8" s="273">
        <f>[1]FINAL!H129</f>
        <v>0</v>
      </c>
      <c r="H8" s="273">
        <f>[1]FINAL!I129</f>
        <v>0</v>
      </c>
      <c r="I8" s="273">
        <f>[1]FINAL!J129</f>
        <v>0</v>
      </c>
      <c r="J8" s="273">
        <f>[1]FINAL!K129</f>
        <v>0</v>
      </c>
      <c r="K8" s="273">
        <f>[1]FINAL!L129</f>
        <v>0</v>
      </c>
      <c r="L8" s="273">
        <f>[1]FINAL!M129</f>
        <v>0</v>
      </c>
      <c r="M8" s="273">
        <f>[1]FINAL!N129</f>
        <v>0</v>
      </c>
      <c r="N8" s="273">
        <f>[1]FINAL!O129</f>
        <v>0</v>
      </c>
      <c r="O8" s="273">
        <f>[1]FINAL!P129</f>
        <v>0</v>
      </c>
      <c r="P8" s="273">
        <f>[1]FINAL!Q129</f>
        <v>0</v>
      </c>
      <c r="Q8" s="273">
        <f>[1]FINAL!R129</f>
        <v>0</v>
      </c>
      <c r="R8" s="273">
        <f>[1]FINAL!S129</f>
        <v>0</v>
      </c>
      <c r="S8" s="273">
        <f>[1]FINAL!T129</f>
        <v>0</v>
      </c>
      <c r="T8" s="273">
        <f>[1]FINAL!U129</f>
        <v>0</v>
      </c>
      <c r="U8" s="273">
        <f>[1]FINAL!V129</f>
        <v>0</v>
      </c>
      <c r="V8" s="273">
        <f>[1]FINAL!W129</f>
        <v>0</v>
      </c>
      <c r="W8" s="273">
        <f>[1]FINAL!X129</f>
        <v>0</v>
      </c>
      <c r="X8" s="273">
        <f>[1]FINAL!Y129</f>
        <v>0</v>
      </c>
      <c r="Y8" s="273">
        <f>[1]FINAL!Z129</f>
        <v>0</v>
      </c>
      <c r="Z8" s="273">
        <f>[1]FINAL!AA129</f>
        <v>0</v>
      </c>
      <c r="AA8" s="273">
        <f>[1]FINAL!AB129</f>
        <v>0</v>
      </c>
      <c r="AB8" s="273">
        <f>[1]FINAL!AC129</f>
        <v>0</v>
      </c>
      <c r="AC8" s="273">
        <f>[1]FINAL!AD129</f>
        <v>0</v>
      </c>
      <c r="AD8" s="273">
        <f>[1]FINAL!AE129</f>
        <v>0</v>
      </c>
      <c r="AE8" s="273">
        <f>[1]FINAL!AF129</f>
        <v>0</v>
      </c>
      <c r="AF8" s="273">
        <f>[1]FINAL!AG129</f>
        <v>0</v>
      </c>
      <c r="AG8" s="273">
        <f>[1]FINAL!AH129</f>
        <v>0</v>
      </c>
      <c r="AH8" s="273">
        <f>[1]FINAL!AI129</f>
        <v>0</v>
      </c>
      <c r="AI8" s="273">
        <f>[1]FINAL!AJ129</f>
        <v>0</v>
      </c>
      <c r="AJ8" s="273">
        <f>[1]FINAL!AK129</f>
        <v>0</v>
      </c>
      <c r="AK8" s="273">
        <f>[1]FINAL!AL129</f>
        <v>0</v>
      </c>
      <c r="AL8" s="273">
        <f>[1]FINAL!AM129</f>
        <v>0</v>
      </c>
      <c r="AM8" s="273">
        <f>[1]FINAL!AN129</f>
        <v>0</v>
      </c>
      <c r="AN8" s="273">
        <f>[1]FINAL!AO129</f>
        <v>0</v>
      </c>
      <c r="AO8" s="273">
        <f>[1]FINAL!AP129</f>
        <v>0</v>
      </c>
      <c r="AP8" s="273">
        <f>[1]FINAL!AQ129</f>
        <v>0</v>
      </c>
      <c r="AQ8" s="273">
        <f>[1]FINAL!AR129</f>
        <v>0</v>
      </c>
      <c r="AR8" s="273">
        <f>[1]FINAL!AS129</f>
        <v>0</v>
      </c>
      <c r="AS8" s="273">
        <f>[1]FINAL!AT129</f>
        <v>0</v>
      </c>
      <c r="AT8" s="273">
        <f>[1]FINAL!AU129</f>
        <v>0</v>
      </c>
      <c r="AU8" s="273">
        <f>[1]FINAL!AV129</f>
        <v>0</v>
      </c>
      <c r="AV8" s="273">
        <f>[1]FINAL!AW129</f>
        <v>0</v>
      </c>
      <c r="AW8" s="273">
        <f>[1]FINAL!AX129</f>
        <v>0</v>
      </c>
      <c r="AX8" s="273">
        <f>[1]FINAL!AY129</f>
        <v>0</v>
      </c>
      <c r="AY8" s="273">
        <f>[1]FINAL!AZ129</f>
        <v>0</v>
      </c>
      <c r="AZ8" s="273">
        <f>[1]FINAL!BA129</f>
        <v>0</v>
      </c>
      <c r="BA8" s="273">
        <f>[1]FINAL!BB129</f>
        <v>0</v>
      </c>
      <c r="BB8" s="273">
        <f>[1]FINAL!BC129</f>
        <v>0</v>
      </c>
      <c r="BC8" s="273">
        <f>[1]FINAL!BD129</f>
        <v>0</v>
      </c>
      <c r="BD8" s="273">
        <f>[1]FINAL!BE129</f>
        <v>0</v>
      </c>
      <c r="BE8" s="273">
        <f>[1]FINAL!BF129</f>
        <v>0</v>
      </c>
      <c r="BF8" s="273">
        <f>[1]FINAL!BG129</f>
        <v>0</v>
      </c>
      <c r="BG8" s="273">
        <f>[1]FINAL!BH129</f>
        <v>0</v>
      </c>
      <c r="BH8" s="273">
        <f>[1]FINAL!BI129</f>
        <v>0</v>
      </c>
      <c r="BI8" s="273">
        <f>[1]FINAL!BJ129</f>
        <v>0</v>
      </c>
      <c r="BJ8" s="273">
        <f>[1]FINAL!BK129</f>
        <v>0</v>
      </c>
      <c r="BK8" s="273">
        <f>[1]FINAL!BL129</f>
        <v>0</v>
      </c>
      <c r="BL8" s="273">
        <f>[1]FINAL!BM129</f>
        <v>0</v>
      </c>
      <c r="BM8" s="273">
        <f>[1]FINAL!BN129</f>
        <v>0</v>
      </c>
      <c r="BN8" s="273">
        <f>[1]FINAL!BO129</f>
        <v>0</v>
      </c>
      <c r="BO8" s="273">
        <f>[1]FINAL!BP129</f>
        <v>0</v>
      </c>
      <c r="BP8" s="273">
        <f>[1]FINAL!BQ129</f>
        <v>0</v>
      </c>
      <c r="BQ8" s="273">
        <f>[1]FINAL!BR129</f>
        <v>0</v>
      </c>
      <c r="BR8" s="273">
        <f>[1]FINAL!BS129</f>
        <v>0</v>
      </c>
      <c r="BS8" s="273">
        <f>[1]FINAL!BT129</f>
        <v>0</v>
      </c>
      <c r="BT8" s="273">
        <f>[1]FINAL!BU129</f>
        <v>0</v>
      </c>
      <c r="BU8" s="273">
        <f>[1]FINAL!BV129</f>
        <v>0</v>
      </c>
      <c r="BV8" s="273">
        <f>[1]FINAL!BW129</f>
        <v>0</v>
      </c>
      <c r="BW8" s="273">
        <f>[1]FINAL!BX129</f>
        <v>0</v>
      </c>
      <c r="BX8" s="273">
        <f>[1]FINAL!BY129</f>
        <v>0</v>
      </c>
      <c r="BY8" s="273">
        <f>[1]FINAL!BZ129</f>
        <v>0</v>
      </c>
      <c r="BZ8" s="273">
        <f>[1]FINAL!CA129</f>
        <v>0</v>
      </c>
      <c r="CA8" s="273">
        <f>[1]FINAL!CB129</f>
        <v>0</v>
      </c>
      <c r="CB8" s="273">
        <f>[1]FINAL!CC129</f>
        <v>0</v>
      </c>
      <c r="CC8" s="273">
        <f>[1]FINAL!CD129</f>
        <v>0</v>
      </c>
      <c r="CD8" s="273">
        <f>[1]FINAL!CE129</f>
        <v>0</v>
      </c>
      <c r="CE8" s="273">
        <f>[1]FINAL!CF129</f>
        <v>0</v>
      </c>
      <c r="CF8" s="273">
        <f>[1]FINAL!CG129</f>
        <v>0</v>
      </c>
      <c r="CG8" s="273">
        <f>[1]FINAL!CH129</f>
        <v>0</v>
      </c>
      <c r="CH8" s="273">
        <f>[1]FINAL!CI129</f>
        <v>0</v>
      </c>
      <c r="CI8" s="273">
        <f>[1]FINAL!CJ129</f>
        <v>0</v>
      </c>
      <c r="CJ8" s="273">
        <f>[1]FINAL!CK129</f>
        <v>0</v>
      </c>
      <c r="CK8" s="273">
        <f>[1]FINAL!CL129</f>
        <v>0</v>
      </c>
      <c r="CL8" s="273">
        <f>[1]FINAL!CM129</f>
        <v>0</v>
      </c>
      <c r="CM8" s="273">
        <f>[1]FINAL!CN129</f>
        <v>0</v>
      </c>
      <c r="CN8" s="273">
        <f>[1]FINAL!CO129</f>
        <v>0</v>
      </c>
      <c r="CO8" s="273">
        <f>[1]FINAL!CP129</f>
        <v>0</v>
      </c>
      <c r="CP8" s="273">
        <f>[1]FINAL!CQ129</f>
        <v>0</v>
      </c>
      <c r="CQ8" s="273">
        <f>[1]FINAL!CR129</f>
        <v>0</v>
      </c>
      <c r="CR8" s="273">
        <f>[1]FINAL!CS129</f>
        <v>0</v>
      </c>
      <c r="CS8" s="273">
        <f>[1]FINAL!CT129</f>
        <v>0</v>
      </c>
      <c r="CT8" s="273">
        <f>[1]FINAL!CU129</f>
        <v>0</v>
      </c>
      <c r="CU8" s="273">
        <f>[1]FINAL!CV129</f>
        <v>0</v>
      </c>
      <c r="CV8" s="273">
        <f>[1]FINAL!CW129</f>
        <v>0</v>
      </c>
      <c r="CW8" s="273">
        <f>[1]FINAL!CX129</f>
        <v>0</v>
      </c>
      <c r="CX8" s="273">
        <f>[1]FINAL!CY129</f>
        <v>0</v>
      </c>
      <c r="CY8" s="273">
        <f>[1]FINAL!CZ129</f>
        <v>0</v>
      </c>
      <c r="CZ8" s="273">
        <f>[1]FINAL!DA129</f>
        <v>0</v>
      </c>
      <c r="DA8" s="273">
        <f>[1]FINAL!DB129</f>
        <v>0</v>
      </c>
      <c r="DB8" s="273">
        <f>[1]FINAL!DC129</f>
        <v>0</v>
      </c>
      <c r="DC8" s="88"/>
    </row>
    <row r="9" spans="1:107" x14ac:dyDescent="0.35">
      <c r="A9" s="204">
        <f t="shared" ref="A9:A72" si="0">SUM(C9:DB9)</f>
        <v>1</v>
      </c>
      <c r="B9" s="88" t="s">
        <v>5</v>
      </c>
      <c r="C9" s="273">
        <f>[1]FINAL!D130</f>
        <v>0</v>
      </c>
      <c r="D9" s="273">
        <f>[1]FINAL!E130</f>
        <v>1</v>
      </c>
      <c r="E9" s="273">
        <f>[1]FINAL!F130</f>
        <v>0</v>
      </c>
      <c r="F9" s="273">
        <f>[1]FINAL!G130</f>
        <v>0</v>
      </c>
      <c r="G9" s="273">
        <f>[1]FINAL!H130</f>
        <v>0</v>
      </c>
      <c r="H9" s="273">
        <f>[1]FINAL!I130</f>
        <v>0</v>
      </c>
      <c r="I9" s="273">
        <f>[1]FINAL!J130</f>
        <v>0</v>
      </c>
      <c r="J9" s="273">
        <f>[1]FINAL!K130</f>
        <v>0</v>
      </c>
      <c r="K9" s="273">
        <f>[1]FINAL!L130</f>
        <v>0</v>
      </c>
      <c r="L9" s="273">
        <f>[1]FINAL!M130</f>
        <v>0</v>
      </c>
      <c r="M9" s="273">
        <f>[1]FINAL!N130</f>
        <v>0</v>
      </c>
      <c r="N9" s="273">
        <f>[1]FINAL!O130</f>
        <v>0</v>
      </c>
      <c r="O9" s="273">
        <f>[1]FINAL!P130</f>
        <v>0</v>
      </c>
      <c r="P9" s="273">
        <f>[1]FINAL!Q130</f>
        <v>0</v>
      </c>
      <c r="Q9" s="273">
        <f>[1]FINAL!R130</f>
        <v>0</v>
      </c>
      <c r="R9" s="273">
        <f>[1]FINAL!S130</f>
        <v>0</v>
      </c>
      <c r="S9" s="273">
        <f>[1]FINAL!T130</f>
        <v>0</v>
      </c>
      <c r="T9" s="273">
        <f>[1]FINAL!U130</f>
        <v>0</v>
      </c>
      <c r="U9" s="273">
        <f>[1]FINAL!V130</f>
        <v>0</v>
      </c>
      <c r="V9" s="273">
        <f>[1]FINAL!W130</f>
        <v>0</v>
      </c>
      <c r="W9" s="273">
        <f>[1]FINAL!X130</f>
        <v>0</v>
      </c>
      <c r="X9" s="273">
        <f>[1]FINAL!Y130</f>
        <v>0</v>
      </c>
      <c r="Y9" s="273">
        <f>[1]FINAL!Z130</f>
        <v>0</v>
      </c>
      <c r="Z9" s="273">
        <f>[1]FINAL!AA130</f>
        <v>0</v>
      </c>
      <c r="AA9" s="273">
        <f>[1]FINAL!AB130</f>
        <v>0</v>
      </c>
      <c r="AB9" s="273">
        <f>[1]FINAL!AC130</f>
        <v>0</v>
      </c>
      <c r="AC9" s="273">
        <f>[1]FINAL!AD130</f>
        <v>0</v>
      </c>
      <c r="AD9" s="273">
        <f>[1]FINAL!AE130</f>
        <v>0</v>
      </c>
      <c r="AE9" s="273">
        <f>[1]FINAL!AF130</f>
        <v>0</v>
      </c>
      <c r="AF9" s="273">
        <f>[1]FINAL!AG130</f>
        <v>0</v>
      </c>
      <c r="AG9" s="273">
        <f>[1]FINAL!AH130</f>
        <v>0</v>
      </c>
      <c r="AH9" s="273">
        <f>[1]FINAL!AI130</f>
        <v>0</v>
      </c>
      <c r="AI9" s="273">
        <f>[1]FINAL!AJ130</f>
        <v>0</v>
      </c>
      <c r="AJ9" s="273">
        <f>[1]FINAL!AK130</f>
        <v>0</v>
      </c>
      <c r="AK9" s="273">
        <f>[1]FINAL!AL130</f>
        <v>0</v>
      </c>
      <c r="AL9" s="273">
        <f>[1]FINAL!AM130</f>
        <v>0</v>
      </c>
      <c r="AM9" s="273">
        <f>[1]FINAL!AN130</f>
        <v>0</v>
      </c>
      <c r="AN9" s="273">
        <f>[1]FINAL!AO130</f>
        <v>0</v>
      </c>
      <c r="AO9" s="273">
        <f>[1]FINAL!AP130</f>
        <v>0</v>
      </c>
      <c r="AP9" s="273">
        <f>[1]FINAL!AQ130</f>
        <v>0</v>
      </c>
      <c r="AQ9" s="273">
        <f>[1]FINAL!AR130</f>
        <v>0</v>
      </c>
      <c r="AR9" s="273">
        <f>[1]FINAL!AS130</f>
        <v>0</v>
      </c>
      <c r="AS9" s="273">
        <f>[1]FINAL!AT130</f>
        <v>0</v>
      </c>
      <c r="AT9" s="273">
        <f>[1]FINAL!AU130</f>
        <v>0</v>
      </c>
      <c r="AU9" s="273">
        <f>[1]FINAL!AV130</f>
        <v>0</v>
      </c>
      <c r="AV9" s="273">
        <f>[1]FINAL!AW130</f>
        <v>0</v>
      </c>
      <c r="AW9" s="273">
        <f>[1]FINAL!AX130</f>
        <v>0</v>
      </c>
      <c r="AX9" s="273">
        <f>[1]FINAL!AY130</f>
        <v>0</v>
      </c>
      <c r="AY9" s="273">
        <f>[1]FINAL!AZ130</f>
        <v>0</v>
      </c>
      <c r="AZ9" s="273">
        <f>[1]FINAL!BA130</f>
        <v>0</v>
      </c>
      <c r="BA9" s="273">
        <f>[1]FINAL!BB130</f>
        <v>0</v>
      </c>
      <c r="BB9" s="273">
        <f>[1]FINAL!BC130</f>
        <v>0</v>
      </c>
      <c r="BC9" s="273">
        <f>[1]FINAL!BD130</f>
        <v>0</v>
      </c>
      <c r="BD9" s="273">
        <f>[1]FINAL!BE130</f>
        <v>0</v>
      </c>
      <c r="BE9" s="273">
        <f>[1]FINAL!BF130</f>
        <v>0</v>
      </c>
      <c r="BF9" s="273">
        <f>[1]FINAL!BG130</f>
        <v>0</v>
      </c>
      <c r="BG9" s="273">
        <f>[1]FINAL!BH130</f>
        <v>0</v>
      </c>
      <c r="BH9" s="273">
        <f>[1]FINAL!BI130</f>
        <v>0</v>
      </c>
      <c r="BI9" s="273">
        <f>[1]FINAL!BJ130</f>
        <v>0</v>
      </c>
      <c r="BJ9" s="273">
        <f>[1]FINAL!BK130</f>
        <v>0</v>
      </c>
      <c r="BK9" s="273">
        <f>[1]FINAL!BL130</f>
        <v>0</v>
      </c>
      <c r="BL9" s="273">
        <f>[1]FINAL!BM130</f>
        <v>0</v>
      </c>
      <c r="BM9" s="273">
        <f>[1]FINAL!BN130</f>
        <v>0</v>
      </c>
      <c r="BN9" s="273">
        <f>[1]FINAL!BO130</f>
        <v>0</v>
      </c>
      <c r="BO9" s="273">
        <f>[1]FINAL!BP130</f>
        <v>0</v>
      </c>
      <c r="BP9" s="273">
        <f>[1]FINAL!BQ130</f>
        <v>0</v>
      </c>
      <c r="BQ9" s="273">
        <f>[1]FINAL!BR130</f>
        <v>0</v>
      </c>
      <c r="BR9" s="273">
        <f>[1]FINAL!BS130</f>
        <v>0</v>
      </c>
      <c r="BS9" s="273">
        <f>[1]FINAL!BT130</f>
        <v>0</v>
      </c>
      <c r="BT9" s="273">
        <f>[1]FINAL!BU130</f>
        <v>0</v>
      </c>
      <c r="BU9" s="273">
        <f>[1]FINAL!BV130</f>
        <v>0</v>
      </c>
      <c r="BV9" s="273">
        <f>[1]FINAL!BW130</f>
        <v>0</v>
      </c>
      <c r="BW9" s="273">
        <f>[1]FINAL!BX130</f>
        <v>0</v>
      </c>
      <c r="BX9" s="273">
        <f>[1]FINAL!BY130</f>
        <v>0</v>
      </c>
      <c r="BY9" s="273">
        <f>[1]FINAL!BZ130</f>
        <v>0</v>
      </c>
      <c r="BZ9" s="273">
        <f>[1]FINAL!CA130</f>
        <v>0</v>
      </c>
      <c r="CA9" s="273">
        <f>[1]FINAL!CB130</f>
        <v>0</v>
      </c>
      <c r="CB9" s="273">
        <f>[1]FINAL!CC130</f>
        <v>0</v>
      </c>
      <c r="CC9" s="273">
        <f>[1]FINAL!CD130</f>
        <v>0</v>
      </c>
      <c r="CD9" s="273">
        <f>[1]FINAL!CE130</f>
        <v>0</v>
      </c>
      <c r="CE9" s="273">
        <f>[1]FINAL!CF130</f>
        <v>0</v>
      </c>
      <c r="CF9" s="273">
        <f>[1]FINAL!CG130</f>
        <v>0</v>
      </c>
      <c r="CG9" s="273">
        <f>[1]FINAL!CH130</f>
        <v>0</v>
      </c>
      <c r="CH9" s="273">
        <f>[1]FINAL!CI130</f>
        <v>0</v>
      </c>
      <c r="CI9" s="273">
        <f>[1]FINAL!CJ130</f>
        <v>0</v>
      </c>
      <c r="CJ9" s="273">
        <f>[1]FINAL!CK130</f>
        <v>0</v>
      </c>
      <c r="CK9" s="273">
        <f>[1]FINAL!CL130</f>
        <v>0</v>
      </c>
      <c r="CL9" s="273">
        <f>[1]FINAL!CM130</f>
        <v>0</v>
      </c>
      <c r="CM9" s="273">
        <f>[1]FINAL!CN130</f>
        <v>0</v>
      </c>
      <c r="CN9" s="273">
        <f>[1]FINAL!CO130</f>
        <v>0</v>
      </c>
      <c r="CO9" s="273">
        <f>[1]FINAL!CP130</f>
        <v>0</v>
      </c>
      <c r="CP9" s="273">
        <f>[1]FINAL!CQ130</f>
        <v>0</v>
      </c>
      <c r="CQ9" s="273">
        <f>[1]FINAL!CR130</f>
        <v>0</v>
      </c>
      <c r="CR9" s="273">
        <f>[1]FINAL!CS130</f>
        <v>0</v>
      </c>
      <c r="CS9" s="273">
        <f>[1]FINAL!CT130</f>
        <v>0</v>
      </c>
      <c r="CT9" s="273">
        <f>[1]FINAL!CU130</f>
        <v>0</v>
      </c>
      <c r="CU9" s="273">
        <f>[1]FINAL!CV130</f>
        <v>0</v>
      </c>
      <c r="CV9" s="273">
        <f>[1]FINAL!CW130</f>
        <v>0</v>
      </c>
      <c r="CW9" s="273">
        <f>[1]FINAL!CX130</f>
        <v>0</v>
      </c>
      <c r="CX9" s="273">
        <f>[1]FINAL!CY130</f>
        <v>0</v>
      </c>
      <c r="CY9" s="273">
        <f>[1]FINAL!CZ130</f>
        <v>0</v>
      </c>
      <c r="CZ9" s="273">
        <f>[1]FINAL!DA130</f>
        <v>0</v>
      </c>
      <c r="DA9" s="273">
        <f>[1]FINAL!DB130</f>
        <v>0</v>
      </c>
      <c r="DB9" s="273">
        <f>[1]FINAL!DC130</f>
        <v>0</v>
      </c>
      <c r="DC9" s="88"/>
    </row>
    <row r="10" spans="1:107" x14ac:dyDescent="0.35">
      <c r="A10" s="204">
        <f t="shared" si="0"/>
        <v>1</v>
      </c>
      <c r="B10" s="88" t="s">
        <v>15</v>
      </c>
      <c r="C10" s="273">
        <f>[1]FINAL!D131</f>
        <v>0</v>
      </c>
      <c r="D10" s="273">
        <f>[1]FINAL!E131</f>
        <v>0</v>
      </c>
      <c r="E10" s="273">
        <f>[1]FINAL!F131</f>
        <v>1</v>
      </c>
      <c r="F10" s="273">
        <f>[1]FINAL!G131</f>
        <v>0</v>
      </c>
      <c r="G10" s="273">
        <f>[1]FINAL!H131</f>
        <v>0</v>
      </c>
      <c r="H10" s="273">
        <f>[1]FINAL!I131</f>
        <v>0</v>
      </c>
      <c r="I10" s="273">
        <f>[1]FINAL!J131</f>
        <v>0</v>
      </c>
      <c r="J10" s="273">
        <f>[1]FINAL!K131</f>
        <v>0</v>
      </c>
      <c r="K10" s="273">
        <f>[1]FINAL!L131</f>
        <v>0</v>
      </c>
      <c r="L10" s="273">
        <f>[1]FINAL!M131</f>
        <v>0</v>
      </c>
      <c r="M10" s="273">
        <f>[1]FINAL!N131</f>
        <v>0</v>
      </c>
      <c r="N10" s="273">
        <f>[1]FINAL!O131</f>
        <v>0</v>
      </c>
      <c r="O10" s="273">
        <f>[1]FINAL!P131</f>
        <v>0</v>
      </c>
      <c r="P10" s="273">
        <f>[1]FINAL!Q131</f>
        <v>0</v>
      </c>
      <c r="Q10" s="273">
        <f>[1]FINAL!R131</f>
        <v>0</v>
      </c>
      <c r="R10" s="273">
        <f>[1]FINAL!S131</f>
        <v>0</v>
      </c>
      <c r="S10" s="273">
        <f>[1]FINAL!T131</f>
        <v>0</v>
      </c>
      <c r="T10" s="273">
        <f>[1]FINAL!U131</f>
        <v>0</v>
      </c>
      <c r="U10" s="273">
        <f>[1]FINAL!V131</f>
        <v>0</v>
      </c>
      <c r="V10" s="273">
        <f>[1]FINAL!W131</f>
        <v>0</v>
      </c>
      <c r="W10" s="273">
        <f>[1]FINAL!X131</f>
        <v>0</v>
      </c>
      <c r="X10" s="273">
        <f>[1]FINAL!Y131</f>
        <v>0</v>
      </c>
      <c r="Y10" s="273">
        <f>[1]FINAL!Z131</f>
        <v>0</v>
      </c>
      <c r="Z10" s="273">
        <f>[1]FINAL!AA131</f>
        <v>0</v>
      </c>
      <c r="AA10" s="273">
        <f>[1]FINAL!AB131</f>
        <v>0</v>
      </c>
      <c r="AB10" s="273">
        <f>[1]FINAL!AC131</f>
        <v>0</v>
      </c>
      <c r="AC10" s="273">
        <f>[1]FINAL!AD131</f>
        <v>0</v>
      </c>
      <c r="AD10" s="273">
        <f>[1]FINAL!AE131</f>
        <v>0</v>
      </c>
      <c r="AE10" s="273">
        <f>[1]FINAL!AF131</f>
        <v>0</v>
      </c>
      <c r="AF10" s="273">
        <f>[1]FINAL!AG131</f>
        <v>0</v>
      </c>
      <c r="AG10" s="273">
        <f>[1]FINAL!AH131</f>
        <v>0</v>
      </c>
      <c r="AH10" s="273">
        <f>[1]FINAL!AI131</f>
        <v>0</v>
      </c>
      <c r="AI10" s="273">
        <f>[1]FINAL!AJ131</f>
        <v>0</v>
      </c>
      <c r="AJ10" s="273">
        <f>[1]FINAL!AK131</f>
        <v>0</v>
      </c>
      <c r="AK10" s="273">
        <f>[1]FINAL!AL131</f>
        <v>0</v>
      </c>
      <c r="AL10" s="273">
        <f>[1]FINAL!AM131</f>
        <v>0</v>
      </c>
      <c r="AM10" s="273">
        <f>[1]FINAL!AN131</f>
        <v>0</v>
      </c>
      <c r="AN10" s="273">
        <f>[1]FINAL!AO131</f>
        <v>0</v>
      </c>
      <c r="AO10" s="273">
        <f>[1]FINAL!AP131</f>
        <v>0</v>
      </c>
      <c r="AP10" s="273">
        <f>[1]FINAL!AQ131</f>
        <v>0</v>
      </c>
      <c r="AQ10" s="273">
        <f>[1]FINAL!AR131</f>
        <v>0</v>
      </c>
      <c r="AR10" s="273">
        <f>[1]FINAL!AS131</f>
        <v>0</v>
      </c>
      <c r="AS10" s="273">
        <f>[1]FINAL!AT131</f>
        <v>0</v>
      </c>
      <c r="AT10" s="273">
        <f>[1]FINAL!AU131</f>
        <v>0</v>
      </c>
      <c r="AU10" s="273">
        <f>[1]FINAL!AV131</f>
        <v>0</v>
      </c>
      <c r="AV10" s="273">
        <f>[1]FINAL!AW131</f>
        <v>0</v>
      </c>
      <c r="AW10" s="273">
        <f>[1]FINAL!AX131</f>
        <v>0</v>
      </c>
      <c r="AX10" s="273">
        <f>[1]FINAL!AY131</f>
        <v>0</v>
      </c>
      <c r="AY10" s="273">
        <f>[1]FINAL!AZ131</f>
        <v>0</v>
      </c>
      <c r="AZ10" s="273">
        <f>[1]FINAL!BA131</f>
        <v>0</v>
      </c>
      <c r="BA10" s="273">
        <f>[1]FINAL!BB131</f>
        <v>0</v>
      </c>
      <c r="BB10" s="273">
        <f>[1]FINAL!BC131</f>
        <v>0</v>
      </c>
      <c r="BC10" s="273">
        <f>[1]FINAL!BD131</f>
        <v>0</v>
      </c>
      <c r="BD10" s="273">
        <f>[1]FINAL!BE131</f>
        <v>0</v>
      </c>
      <c r="BE10" s="273">
        <f>[1]FINAL!BF131</f>
        <v>0</v>
      </c>
      <c r="BF10" s="273">
        <f>[1]FINAL!BG131</f>
        <v>0</v>
      </c>
      <c r="BG10" s="273">
        <f>[1]FINAL!BH131</f>
        <v>0</v>
      </c>
      <c r="BH10" s="273">
        <f>[1]FINAL!BI131</f>
        <v>0</v>
      </c>
      <c r="BI10" s="273">
        <f>[1]FINAL!BJ131</f>
        <v>0</v>
      </c>
      <c r="BJ10" s="273">
        <f>[1]FINAL!BK131</f>
        <v>0</v>
      </c>
      <c r="BK10" s="273">
        <f>[1]FINAL!BL131</f>
        <v>0</v>
      </c>
      <c r="BL10" s="273">
        <f>[1]FINAL!BM131</f>
        <v>0</v>
      </c>
      <c r="BM10" s="273">
        <f>[1]FINAL!BN131</f>
        <v>0</v>
      </c>
      <c r="BN10" s="273">
        <f>[1]FINAL!BO131</f>
        <v>0</v>
      </c>
      <c r="BO10" s="273">
        <f>[1]FINAL!BP131</f>
        <v>0</v>
      </c>
      <c r="BP10" s="273">
        <f>[1]FINAL!BQ131</f>
        <v>0</v>
      </c>
      <c r="BQ10" s="273">
        <f>[1]FINAL!BR131</f>
        <v>0</v>
      </c>
      <c r="BR10" s="273">
        <f>[1]FINAL!BS131</f>
        <v>0</v>
      </c>
      <c r="BS10" s="273">
        <f>[1]FINAL!BT131</f>
        <v>0</v>
      </c>
      <c r="BT10" s="273">
        <f>[1]FINAL!BU131</f>
        <v>0</v>
      </c>
      <c r="BU10" s="273">
        <f>[1]FINAL!BV131</f>
        <v>0</v>
      </c>
      <c r="BV10" s="273">
        <f>[1]FINAL!BW131</f>
        <v>0</v>
      </c>
      <c r="BW10" s="273">
        <f>[1]FINAL!BX131</f>
        <v>0</v>
      </c>
      <c r="BX10" s="273">
        <f>[1]FINAL!BY131</f>
        <v>0</v>
      </c>
      <c r="BY10" s="273">
        <f>[1]FINAL!BZ131</f>
        <v>0</v>
      </c>
      <c r="BZ10" s="273">
        <f>[1]FINAL!CA131</f>
        <v>0</v>
      </c>
      <c r="CA10" s="273">
        <f>[1]FINAL!CB131</f>
        <v>0</v>
      </c>
      <c r="CB10" s="273">
        <f>[1]FINAL!CC131</f>
        <v>0</v>
      </c>
      <c r="CC10" s="273">
        <f>[1]FINAL!CD131</f>
        <v>0</v>
      </c>
      <c r="CD10" s="273">
        <f>[1]FINAL!CE131</f>
        <v>0</v>
      </c>
      <c r="CE10" s="273">
        <f>[1]FINAL!CF131</f>
        <v>0</v>
      </c>
      <c r="CF10" s="273">
        <f>[1]FINAL!CG131</f>
        <v>0</v>
      </c>
      <c r="CG10" s="273">
        <f>[1]FINAL!CH131</f>
        <v>0</v>
      </c>
      <c r="CH10" s="273">
        <f>[1]FINAL!CI131</f>
        <v>0</v>
      </c>
      <c r="CI10" s="273">
        <f>[1]FINAL!CJ131</f>
        <v>0</v>
      </c>
      <c r="CJ10" s="273">
        <f>[1]FINAL!CK131</f>
        <v>0</v>
      </c>
      <c r="CK10" s="273">
        <f>[1]FINAL!CL131</f>
        <v>0</v>
      </c>
      <c r="CL10" s="273">
        <f>[1]FINAL!CM131</f>
        <v>0</v>
      </c>
      <c r="CM10" s="273">
        <f>[1]FINAL!CN131</f>
        <v>0</v>
      </c>
      <c r="CN10" s="273">
        <f>[1]FINAL!CO131</f>
        <v>0</v>
      </c>
      <c r="CO10" s="273">
        <f>[1]FINAL!CP131</f>
        <v>0</v>
      </c>
      <c r="CP10" s="273">
        <f>[1]FINAL!CQ131</f>
        <v>0</v>
      </c>
      <c r="CQ10" s="273">
        <f>[1]FINAL!CR131</f>
        <v>0</v>
      </c>
      <c r="CR10" s="273">
        <f>[1]FINAL!CS131</f>
        <v>0</v>
      </c>
      <c r="CS10" s="273">
        <f>[1]FINAL!CT131</f>
        <v>0</v>
      </c>
      <c r="CT10" s="273">
        <f>[1]FINAL!CU131</f>
        <v>0</v>
      </c>
      <c r="CU10" s="273">
        <f>[1]FINAL!CV131</f>
        <v>0</v>
      </c>
      <c r="CV10" s="273">
        <f>[1]FINAL!CW131</f>
        <v>0</v>
      </c>
      <c r="CW10" s="273">
        <f>[1]FINAL!CX131</f>
        <v>0</v>
      </c>
      <c r="CX10" s="273">
        <f>[1]FINAL!CY131</f>
        <v>0</v>
      </c>
      <c r="CY10" s="273">
        <f>[1]FINAL!CZ131</f>
        <v>0</v>
      </c>
      <c r="CZ10" s="273">
        <f>[1]FINAL!DA131</f>
        <v>0</v>
      </c>
      <c r="DA10" s="273">
        <f>[1]FINAL!DB131</f>
        <v>0</v>
      </c>
      <c r="DB10" s="273">
        <f>[1]FINAL!DC131</f>
        <v>0</v>
      </c>
      <c r="DC10" s="88"/>
    </row>
    <row r="11" spans="1:107" x14ac:dyDescent="0.35">
      <c r="A11" s="204">
        <f t="shared" si="0"/>
        <v>1</v>
      </c>
      <c r="B11" s="88" t="s">
        <v>12</v>
      </c>
      <c r="C11" s="273">
        <f>[1]FINAL!D132</f>
        <v>0</v>
      </c>
      <c r="D11" s="273">
        <f>[1]FINAL!E132</f>
        <v>0</v>
      </c>
      <c r="E11" s="273">
        <f>[1]FINAL!F132</f>
        <v>0</v>
      </c>
      <c r="F11" s="273">
        <f>[1]FINAL!G132</f>
        <v>1</v>
      </c>
      <c r="G11" s="273">
        <f>[1]FINAL!H132</f>
        <v>0</v>
      </c>
      <c r="H11" s="273">
        <f>[1]FINAL!I132</f>
        <v>0</v>
      </c>
      <c r="I11" s="273">
        <f>[1]FINAL!J132</f>
        <v>0</v>
      </c>
      <c r="J11" s="273">
        <f>[1]FINAL!K132</f>
        <v>0</v>
      </c>
      <c r="K11" s="273">
        <f>[1]FINAL!L132</f>
        <v>0</v>
      </c>
      <c r="L11" s="273">
        <f>[1]FINAL!M132</f>
        <v>0</v>
      </c>
      <c r="M11" s="273">
        <f>[1]FINAL!N132</f>
        <v>0</v>
      </c>
      <c r="N11" s="273">
        <f>[1]FINAL!O132</f>
        <v>0</v>
      </c>
      <c r="O11" s="273">
        <f>[1]FINAL!P132</f>
        <v>0</v>
      </c>
      <c r="P11" s="273">
        <f>[1]FINAL!Q132</f>
        <v>0</v>
      </c>
      <c r="Q11" s="273">
        <f>[1]FINAL!R132</f>
        <v>0</v>
      </c>
      <c r="R11" s="273">
        <f>[1]FINAL!S132</f>
        <v>0</v>
      </c>
      <c r="S11" s="273">
        <f>[1]FINAL!T132</f>
        <v>0</v>
      </c>
      <c r="T11" s="273">
        <f>[1]FINAL!U132</f>
        <v>0</v>
      </c>
      <c r="U11" s="273">
        <f>[1]FINAL!V132</f>
        <v>0</v>
      </c>
      <c r="V11" s="273">
        <f>[1]FINAL!W132</f>
        <v>0</v>
      </c>
      <c r="W11" s="273">
        <f>[1]FINAL!X132</f>
        <v>0</v>
      </c>
      <c r="X11" s="273">
        <f>[1]FINAL!Y132</f>
        <v>0</v>
      </c>
      <c r="Y11" s="273">
        <f>[1]FINAL!Z132</f>
        <v>0</v>
      </c>
      <c r="Z11" s="273">
        <f>[1]FINAL!AA132</f>
        <v>0</v>
      </c>
      <c r="AA11" s="273">
        <f>[1]FINAL!AB132</f>
        <v>0</v>
      </c>
      <c r="AB11" s="273">
        <f>[1]FINAL!AC132</f>
        <v>0</v>
      </c>
      <c r="AC11" s="273">
        <f>[1]FINAL!AD132</f>
        <v>0</v>
      </c>
      <c r="AD11" s="273">
        <f>[1]FINAL!AE132</f>
        <v>0</v>
      </c>
      <c r="AE11" s="273">
        <f>[1]FINAL!AF132</f>
        <v>0</v>
      </c>
      <c r="AF11" s="273">
        <f>[1]FINAL!AG132</f>
        <v>0</v>
      </c>
      <c r="AG11" s="273">
        <f>[1]FINAL!AH132</f>
        <v>0</v>
      </c>
      <c r="AH11" s="273">
        <f>[1]FINAL!AI132</f>
        <v>0</v>
      </c>
      <c r="AI11" s="273">
        <f>[1]FINAL!AJ132</f>
        <v>0</v>
      </c>
      <c r="AJ11" s="273">
        <f>[1]FINAL!AK132</f>
        <v>0</v>
      </c>
      <c r="AK11" s="273">
        <f>[1]FINAL!AL132</f>
        <v>0</v>
      </c>
      <c r="AL11" s="273">
        <f>[1]FINAL!AM132</f>
        <v>0</v>
      </c>
      <c r="AM11" s="273">
        <f>[1]FINAL!AN132</f>
        <v>0</v>
      </c>
      <c r="AN11" s="273">
        <f>[1]FINAL!AO132</f>
        <v>0</v>
      </c>
      <c r="AO11" s="273">
        <f>[1]FINAL!AP132</f>
        <v>0</v>
      </c>
      <c r="AP11" s="273">
        <f>[1]FINAL!AQ132</f>
        <v>0</v>
      </c>
      <c r="AQ11" s="273">
        <f>[1]FINAL!AR132</f>
        <v>0</v>
      </c>
      <c r="AR11" s="273">
        <f>[1]FINAL!AS132</f>
        <v>0</v>
      </c>
      <c r="AS11" s="273">
        <f>[1]FINAL!AT132</f>
        <v>0</v>
      </c>
      <c r="AT11" s="273">
        <f>[1]FINAL!AU132</f>
        <v>0</v>
      </c>
      <c r="AU11" s="273">
        <f>[1]FINAL!AV132</f>
        <v>0</v>
      </c>
      <c r="AV11" s="273">
        <f>[1]FINAL!AW132</f>
        <v>0</v>
      </c>
      <c r="AW11" s="273">
        <f>[1]FINAL!AX132</f>
        <v>0</v>
      </c>
      <c r="AX11" s="273">
        <f>[1]FINAL!AY132</f>
        <v>0</v>
      </c>
      <c r="AY11" s="273">
        <f>[1]FINAL!AZ132</f>
        <v>0</v>
      </c>
      <c r="AZ11" s="273">
        <f>[1]FINAL!BA132</f>
        <v>0</v>
      </c>
      <c r="BA11" s="273">
        <f>[1]FINAL!BB132</f>
        <v>0</v>
      </c>
      <c r="BB11" s="273">
        <f>[1]FINAL!BC132</f>
        <v>0</v>
      </c>
      <c r="BC11" s="273">
        <f>[1]FINAL!BD132</f>
        <v>0</v>
      </c>
      <c r="BD11" s="273">
        <f>[1]FINAL!BE132</f>
        <v>0</v>
      </c>
      <c r="BE11" s="273">
        <f>[1]FINAL!BF132</f>
        <v>0</v>
      </c>
      <c r="BF11" s="273">
        <f>[1]FINAL!BG132</f>
        <v>0</v>
      </c>
      <c r="BG11" s="273">
        <f>[1]FINAL!BH132</f>
        <v>0</v>
      </c>
      <c r="BH11" s="273">
        <f>[1]FINAL!BI132</f>
        <v>0</v>
      </c>
      <c r="BI11" s="273">
        <f>[1]FINAL!BJ132</f>
        <v>0</v>
      </c>
      <c r="BJ11" s="273">
        <f>[1]FINAL!BK132</f>
        <v>0</v>
      </c>
      <c r="BK11" s="273">
        <f>[1]FINAL!BL132</f>
        <v>0</v>
      </c>
      <c r="BL11" s="273">
        <f>[1]FINAL!BM132</f>
        <v>0</v>
      </c>
      <c r="BM11" s="273">
        <f>[1]FINAL!BN132</f>
        <v>0</v>
      </c>
      <c r="BN11" s="273">
        <f>[1]FINAL!BO132</f>
        <v>0</v>
      </c>
      <c r="BO11" s="273">
        <f>[1]FINAL!BP132</f>
        <v>0</v>
      </c>
      <c r="BP11" s="273">
        <f>[1]FINAL!BQ132</f>
        <v>0</v>
      </c>
      <c r="BQ11" s="273">
        <f>[1]FINAL!BR132</f>
        <v>0</v>
      </c>
      <c r="BR11" s="273">
        <f>[1]FINAL!BS132</f>
        <v>0</v>
      </c>
      <c r="BS11" s="273">
        <f>[1]FINAL!BT132</f>
        <v>0</v>
      </c>
      <c r="BT11" s="273">
        <f>[1]FINAL!BU132</f>
        <v>0</v>
      </c>
      <c r="BU11" s="273">
        <f>[1]FINAL!BV132</f>
        <v>0</v>
      </c>
      <c r="BV11" s="273">
        <f>[1]FINAL!BW132</f>
        <v>0</v>
      </c>
      <c r="BW11" s="273">
        <f>[1]FINAL!BX132</f>
        <v>0</v>
      </c>
      <c r="BX11" s="273">
        <f>[1]FINAL!BY132</f>
        <v>0</v>
      </c>
      <c r="BY11" s="273">
        <f>[1]FINAL!BZ132</f>
        <v>0</v>
      </c>
      <c r="BZ11" s="273">
        <f>[1]FINAL!CA132</f>
        <v>0</v>
      </c>
      <c r="CA11" s="273">
        <f>[1]FINAL!CB132</f>
        <v>0</v>
      </c>
      <c r="CB11" s="273">
        <f>[1]FINAL!CC132</f>
        <v>0</v>
      </c>
      <c r="CC11" s="273">
        <f>[1]FINAL!CD132</f>
        <v>0</v>
      </c>
      <c r="CD11" s="273">
        <f>[1]FINAL!CE132</f>
        <v>0</v>
      </c>
      <c r="CE11" s="273">
        <f>[1]FINAL!CF132</f>
        <v>0</v>
      </c>
      <c r="CF11" s="273">
        <f>[1]FINAL!CG132</f>
        <v>0</v>
      </c>
      <c r="CG11" s="273">
        <f>[1]FINAL!CH132</f>
        <v>0</v>
      </c>
      <c r="CH11" s="273">
        <f>[1]FINAL!CI132</f>
        <v>0</v>
      </c>
      <c r="CI11" s="273">
        <f>[1]FINAL!CJ132</f>
        <v>0</v>
      </c>
      <c r="CJ11" s="273">
        <f>[1]FINAL!CK132</f>
        <v>0</v>
      </c>
      <c r="CK11" s="273">
        <f>[1]FINAL!CL132</f>
        <v>0</v>
      </c>
      <c r="CL11" s="273">
        <f>[1]FINAL!CM132</f>
        <v>0</v>
      </c>
      <c r="CM11" s="273">
        <f>[1]FINAL!CN132</f>
        <v>0</v>
      </c>
      <c r="CN11" s="273">
        <f>[1]FINAL!CO132</f>
        <v>0</v>
      </c>
      <c r="CO11" s="273">
        <f>[1]FINAL!CP132</f>
        <v>0</v>
      </c>
      <c r="CP11" s="273">
        <f>[1]FINAL!CQ132</f>
        <v>0</v>
      </c>
      <c r="CQ11" s="273">
        <f>[1]FINAL!CR132</f>
        <v>0</v>
      </c>
      <c r="CR11" s="273">
        <f>[1]FINAL!CS132</f>
        <v>0</v>
      </c>
      <c r="CS11" s="273">
        <f>[1]FINAL!CT132</f>
        <v>0</v>
      </c>
      <c r="CT11" s="273">
        <f>[1]FINAL!CU132</f>
        <v>0</v>
      </c>
      <c r="CU11" s="273">
        <f>[1]FINAL!CV132</f>
        <v>0</v>
      </c>
      <c r="CV11" s="273">
        <f>[1]FINAL!CW132</f>
        <v>0</v>
      </c>
      <c r="CW11" s="273">
        <f>[1]FINAL!CX132</f>
        <v>0</v>
      </c>
      <c r="CX11" s="273">
        <f>[1]FINAL!CY132</f>
        <v>0</v>
      </c>
      <c r="CY11" s="273">
        <f>[1]FINAL!CZ132</f>
        <v>0</v>
      </c>
      <c r="CZ11" s="273">
        <f>[1]FINAL!DA132</f>
        <v>0</v>
      </c>
      <c r="DA11" s="273">
        <f>[1]FINAL!DB132</f>
        <v>0</v>
      </c>
      <c r="DB11" s="273">
        <f>[1]FINAL!DC132</f>
        <v>0</v>
      </c>
      <c r="DC11" s="88"/>
    </row>
    <row r="12" spans="1:107" x14ac:dyDescent="0.35">
      <c r="A12" s="204">
        <f t="shared" si="0"/>
        <v>1</v>
      </c>
      <c r="B12" s="88" t="s">
        <v>18</v>
      </c>
      <c r="C12" s="273">
        <f>[1]FINAL!D133</f>
        <v>0</v>
      </c>
      <c r="D12" s="273">
        <f>[1]FINAL!E133</f>
        <v>0</v>
      </c>
      <c r="E12" s="273">
        <f>[1]FINAL!F133</f>
        <v>0</v>
      </c>
      <c r="F12" s="273">
        <f>[1]FINAL!G133</f>
        <v>0</v>
      </c>
      <c r="G12" s="273">
        <f>[1]FINAL!H133</f>
        <v>1</v>
      </c>
      <c r="H12" s="273">
        <f>[1]FINAL!I133</f>
        <v>0</v>
      </c>
      <c r="I12" s="273">
        <f>[1]FINAL!J133</f>
        <v>0</v>
      </c>
      <c r="J12" s="273">
        <f>[1]FINAL!K133</f>
        <v>0</v>
      </c>
      <c r="K12" s="273">
        <f>[1]FINAL!L133</f>
        <v>0</v>
      </c>
      <c r="L12" s="273">
        <f>[1]FINAL!M133</f>
        <v>0</v>
      </c>
      <c r="M12" s="273">
        <f>[1]FINAL!N133</f>
        <v>0</v>
      </c>
      <c r="N12" s="273">
        <f>[1]FINAL!O133</f>
        <v>0</v>
      </c>
      <c r="O12" s="273">
        <f>[1]FINAL!P133</f>
        <v>0</v>
      </c>
      <c r="P12" s="273">
        <f>[1]FINAL!Q133</f>
        <v>0</v>
      </c>
      <c r="Q12" s="273">
        <f>[1]FINAL!R133</f>
        <v>0</v>
      </c>
      <c r="R12" s="273">
        <f>[1]FINAL!S133</f>
        <v>0</v>
      </c>
      <c r="S12" s="273">
        <f>[1]FINAL!T133</f>
        <v>0</v>
      </c>
      <c r="T12" s="273">
        <f>[1]FINAL!U133</f>
        <v>0</v>
      </c>
      <c r="U12" s="273">
        <f>[1]FINAL!V133</f>
        <v>0</v>
      </c>
      <c r="V12" s="273">
        <f>[1]FINAL!W133</f>
        <v>0</v>
      </c>
      <c r="W12" s="273">
        <f>[1]FINAL!X133</f>
        <v>0</v>
      </c>
      <c r="X12" s="273">
        <f>[1]FINAL!Y133</f>
        <v>0</v>
      </c>
      <c r="Y12" s="273">
        <f>[1]FINAL!Z133</f>
        <v>0</v>
      </c>
      <c r="Z12" s="273">
        <f>[1]FINAL!AA133</f>
        <v>0</v>
      </c>
      <c r="AA12" s="273">
        <f>[1]FINAL!AB133</f>
        <v>0</v>
      </c>
      <c r="AB12" s="273">
        <f>[1]FINAL!AC133</f>
        <v>0</v>
      </c>
      <c r="AC12" s="273">
        <f>[1]FINAL!AD133</f>
        <v>0</v>
      </c>
      <c r="AD12" s="273">
        <f>[1]FINAL!AE133</f>
        <v>0</v>
      </c>
      <c r="AE12" s="273">
        <f>[1]FINAL!AF133</f>
        <v>0</v>
      </c>
      <c r="AF12" s="273">
        <f>[1]FINAL!AG133</f>
        <v>0</v>
      </c>
      <c r="AG12" s="273">
        <f>[1]FINAL!AH133</f>
        <v>0</v>
      </c>
      <c r="AH12" s="273">
        <f>[1]FINAL!AI133</f>
        <v>0</v>
      </c>
      <c r="AI12" s="273">
        <f>[1]FINAL!AJ133</f>
        <v>0</v>
      </c>
      <c r="AJ12" s="273">
        <f>[1]FINAL!AK133</f>
        <v>0</v>
      </c>
      <c r="AK12" s="273">
        <f>[1]FINAL!AL133</f>
        <v>0</v>
      </c>
      <c r="AL12" s="273">
        <f>[1]FINAL!AM133</f>
        <v>0</v>
      </c>
      <c r="AM12" s="273">
        <f>[1]FINAL!AN133</f>
        <v>0</v>
      </c>
      <c r="AN12" s="273">
        <f>[1]FINAL!AO133</f>
        <v>0</v>
      </c>
      <c r="AO12" s="273">
        <f>[1]FINAL!AP133</f>
        <v>0</v>
      </c>
      <c r="AP12" s="273">
        <f>[1]FINAL!AQ133</f>
        <v>0</v>
      </c>
      <c r="AQ12" s="273">
        <f>[1]FINAL!AR133</f>
        <v>0</v>
      </c>
      <c r="AR12" s="273">
        <f>[1]FINAL!AS133</f>
        <v>0</v>
      </c>
      <c r="AS12" s="273">
        <f>[1]FINAL!AT133</f>
        <v>0</v>
      </c>
      <c r="AT12" s="273">
        <f>[1]FINAL!AU133</f>
        <v>0</v>
      </c>
      <c r="AU12" s="273">
        <f>[1]FINAL!AV133</f>
        <v>0</v>
      </c>
      <c r="AV12" s="273">
        <f>[1]FINAL!AW133</f>
        <v>0</v>
      </c>
      <c r="AW12" s="273">
        <f>[1]FINAL!AX133</f>
        <v>0</v>
      </c>
      <c r="AX12" s="273">
        <f>[1]FINAL!AY133</f>
        <v>0</v>
      </c>
      <c r="AY12" s="273">
        <f>[1]FINAL!AZ133</f>
        <v>0</v>
      </c>
      <c r="AZ12" s="273">
        <f>[1]FINAL!BA133</f>
        <v>0</v>
      </c>
      <c r="BA12" s="273">
        <f>[1]FINAL!BB133</f>
        <v>0</v>
      </c>
      <c r="BB12" s="273">
        <f>[1]FINAL!BC133</f>
        <v>0</v>
      </c>
      <c r="BC12" s="273">
        <f>[1]FINAL!BD133</f>
        <v>0</v>
      </c>
      <c r="BD12" s="273">
        <f>[1]FINAL!BE133</f>
        <v>0</v>
      </c>
      <c r="BE12" s="273">
        <f>[1]FINAL!BF133</f>
        <v>0</v>
      </c>
      <c r="BF12" s="273">
        <f>[1]FINAL!BG133</f>
        <v>0</v>
      </c>
      <c r="BG12" s="273">
        <f>[1]FINAL!BH133</f>
        <v>0</v>
      </c>
      <c r="BH12" s="273">
        <f>[1]FINAL!BI133</f>
        <v>0</v>
      </c>
      <c r="BI12" s="273">
        <f>[1]FINAL!BJ133</f>
        <v>0</v>
      </c>
      <c r="BJ12" s="273">
        <f>[1]FINAL!BK133</f>
        <v>0</v>
      </c>
      <c r="BK12" s="273">
        <f>[1]FINAL!BL133</f>
        <v>0</v>
      </c>
      <c r="BL12" s="273">
        <f>[1]FINAL!BM133</f>
        <v>0</v>
      </c>
      <c r="BM12" s="273">
        <f>[1]FINAL!BN133</f>
        <v>0</v>
      </c>
      <c r="BN12" s="273">
        <f>[1]FINAL!BO133</f>
        <v>0</v>
      </c>
      <c r="BO12" s="273">
        <f>[1]FINAL!BP133</f>
        <v>0</v>
      </c>
      <c r="BP12" s="273">
        <f>[1]FINAL!BQ133</f>
        <v>0</v>
      </c>
      <c r="BQ12" s="273">
        <f>[1]FINAL!BR133</f>
        <v>0</v>
      </c>
      <c r="BR12" s="273">
        <f>[1]FINAL!BS133</f>
        <v>0</v>
      </c>
      <c r="BS12" s="273">
        <f>[1]FINAL!BT133</f>
        <v>0</v>
      </c>
      <c r="BT12" s="273">
        <f>[1]FINAL!BU133</f>
        <v>0</v>
      </c>
      <c r="BU12" s="273">
        <f>[1]FINAL!BV133</f>
        <v>0</v>
      </c>
      <c r="BV12" s="273">
        <f>[1]FINAL!BW133</f>
        <v>0</v>
      </c>
      <c r="BW12" s="273">
        <f>[1]FINAL!BX133</f>
        <v>0</v>
      </c>
      <c r="BX12" s="273">
        <f>[1]FINAL!BY133</f>
        <v>0</v>
      </c>
      <c r="BY12" s="273">
        <f>[1]FINAL!BZ133</f>
        <v>0</v>
      </c>
      <c r="BZ12" s="273">
        <f>[1]FINAL!CA133</f>
        <v>0</v>
      </c>
      <c r="CA12" s="273">
        <f>[1]FINAL!CB133</f>
        <v>0</v>
      </c>
      <c r="CB12" s="273">
        <f>[1]FINAL!CC133</f>
        <v>0</v>
      </c>
      <c r="CC12" s="273">
        <f>[1]FINAL!CD133</f>
        <v>0</v>
      </c>
      <c r="CD12" s="273">
        <f>[1]FINAL!CE133</f>
        <v>0</v>
      </c>
      <c r="CE12" s="273">
        <f>[1]FINAL!CF133</f>
        <v>0</v>
      </c>
      <c r="CF12" s="273">
        <f>[1]FINAL!CG133</f>
        <v>0</v>
      </c>
      <c r="CG12" s="273">
        <f>[1]FINAL!CH133</f>
        <v>0</v>
      </c>
      <c r="CH12" s="273">
        <f>[1]FINAL!CI133</f>
        <v>0</v>
      </c>
      <c r="CI12" s="273">
        <f>[1]FINAL!CJ133</f>
        <v>0</v>
      </c>
      <c r="CJ12" s="273">
        <f>[1]FINAL!CK133</f>
        <v>0</v>
      </c>
      <c r="CK12" s="273">
        <f>[1]FINAL!CL133</f>
        <v>0</v>
      </c>
      <c r="CL12" s="273">
        <f>[1]FINAL!CM133</f>
        <v>0</v>
      </c>
      <c r="CM12" s="273">
        <f>[1]FINAL!CN133</f>
        <v>0</v>
      </c>
      <c r="CN12" s="273">
        <f>[1]FINAL!CO133</f>
        <v>0</v>
      </c>
      <c r="CO12" s="273">
        <f>[1]FINAL!CP133</f>
        <v>0</v>
      </c>
      <c r="CP12" s="273">
        <f>[1]FINAL!CQ133</f>
        <v>0</v>
      </c>
      <c r="CQ12" s="273">
        <f>[1]FINAL!CR133</f>
        <v>0</v>
      </c>
      <c r="CR12" s="273">
        <f>[1]FINAL!CS133</f>
        <v>0</v>
      </c>
      <c r="CS12" s="273">
        <f>[1]FINAL!CT133</f>
        <v>0</v>
      </c>
      <c r="CT12" s="273">
        <f>[1]FINAL!CU133</f>
        <v>0</v>
      </c>
      <c r="CU12" s="273">
        <f>[1]FINAL!CV133</f>
        <v>0</v>
      </c>
      <c r="CV12" s="273">
        <f>[1]FINAL!CW133</f>
        <v>0</v>
      </c>
      <c r="CW12" s="273">
        <f>[1]FINAL!CX133</f>
        <v>0</v>
      </c>
      <c r="CX12" s="273">
        <f>[1]FINAL!CY133</f>
        <v>0</v>
      </c>
      <c r="CY12" s="273">
        <f>[1]FINAL!CZ133</f>
        <v>0</v>
      </c>
      <c r="CZ12" s="273">
        <f>[1]FINAL!DA133</f>
        <v>0</v>
      </c>
      <c r="DA12" s="273">
        <f>[1]FINAL!DB133</f>
        <v>0</v>
      </c>
      <c r="DB12" s="273">
        <f>[1]FINAL!DC133</f>
        <v>0</v>
      </c>
      <c r="DC12" s="88"/>
    </row>
    <row r="13" spans="1:107" x14ac:dyDescent="0.35">
      <c r="A13" s="204">
        <f t="shared" si="0"/>
        <v>1</v>
      </c>
      <c r="B13" s="88" t="s">
        <v>32</v>
      </c>
      <c r="C13" s="273">
        <f>[1]FINAL!D134</f>
        <v>0</v>
      </c>
      <c r="D13" s="273">
        <f>[1]FINAL!E134</f>
        <v>0</v>
      </c>
      <c r="E13" s="273">
        <f>[1]FINAL!F134</f>
        <v>0</v>
      </c>
      <c r="F13" s="273">
        <f>[1]FINAL!G134</f>
        <v>0</v>
      </c>
      <c r="G13" s="273">
        <f>[1]FINAL!H134</f>
        <v>0</v>
      </c>
      <c r="H13" s="273">
        <f>[1]FINAL!I134</f>
        <v>1</v>
      </c>
      <c r="I13" s="273">
        <f>[1]FINAL!J134</f>
        <v>0</v>
      </c>
      <c r="J13" s="273">
        <f>[1]FINAL!K134</f>
        <v>0</v>
      </c>
      <c r="K13" s="273">
        <f>[1]FINAL!L134</f>
        <v>0</v>
      </c>
      <c r="L13" s="273">
        <f>[1]FINAL!M134</f>
        <v>0</v>
      </c>
      <c r="M13" s="273">
        <f>[1]FINAL!N134</f>
        <v>0</v>
      </c>
      <c r="N13" s="273">
        <f>[1]FINAL!O134</f>
        <v>0</v>
      </c>
      <c r="O13" s="273">
        <f>[1]FINAL!P134</f>
        <v>0</v>
      </c>
      <c r="P13" s="273">
        <f>[1]FINAL!Q134</f>
        <v>0</v>
      </c>
      <c r="Q13" s="273">
        <f>[1]FINAL!R134</f>
        <v>0</v>
      </c>
      <c r="R13" s="273">
        <f>[1]FINAL!S134</f>
        <v>0</v>
      </c>
      <c r="S13" s="273">
        <f>[1]FINAL!T134</f>
        <v>0</v>
      </c>
      <c r="T13" s="273">
        <f>[1]FINAL!U134</f>
        <v>0</v>
      </c>
      <c r="U13" s="273">
        <f>[1]FINAL!V134</f>
        <v>0</v>
      </c>
      <c r="V13" s="273">
        <f>[1]FINAL!W134</f>
        <v>0</v>
      </c>
      <c r="W13" s="273">
        <f>[1]FINAL!X134</f>
        <v>0</v>
      </c>
      <c r="X13" s="273">
        <f>[1]FINAL!Y134</f>
        <v>0</v>
      </c>
      <c r="Y13" s="273">
        <f>[1]FINAL!Z134</f>
        <v>0</v>
      </c>
      <c r="Z13" s="273">
        <f>[1]FINAL!AA134</f>
        <v>0</v>
      </c>
      <c r="AA13" s="273">
        <f>[1]FINAL!AB134</f>
        <v>0</v>
      </c>
      <c r="AB13" s="273">
        <f>[1]FINAL!AC134</f>
        <v>0</v>
      </c>
      <c r="AC13" s="273">
        <f>[1]FINAL!AD134</f>
        <v>0</v>
      </c>
      <c r="AD13" s="273">
        <f>[1]FINAL!AE134</f>
        <v>0</v>
      </c>
      <c r="AE13" s="273">
        <f>[1]FINAL!AF134</f>
        <v>0</v>
      </c>
      <c r="AF13" s="273">
        <f>[1]FINAL!AG134</f>
        <v>0</v>
      </c>
      <c r="AG13" s="273">
        <f>[1]FINAL!AH134</f>
        <v>0</v>
      </c>
      <c r="AH13" s="273">
        <f>[1]FINAL!AI134</f>
        <v>0</v>
      </c>
      <c r="AI13" s="273">
        <f>[1]FINAL!AJ134</f>
        <v>0</v>
      </c>
      <c r="AJ13" s="273">
        <f>[1]FINAL!AK134</f>
        <v>0</v>
      </c>
      <c r="AK13" s="273">
        <f>[1]FINAL!AL134</f>
        <v>0</v>
      </c>
      <c r="AL13" s="273">
        <f>[1]FINAL!AM134</f>
        <v>0</v>
      </c>
      <c r="AM13" s="273">
        <f>[1]FINAL!AN134</f>
        <v>0</v>
      </c>
      <c r="AN13" s="273">
        <f>[1]FINAL!AO134</f>
        <v>0</v>
      </c>
      <c r="AO13" s="273">
        <f>[1]FINAL!AP134</f>
        <v>0</v>
      </c>
      <c r="AP13" s="273">
        <f>[1]FINAL!AQ134</f>
        <v>0</v>
      </c>
      <c r="AQ13" s="273">
        <f>[1]FINAL!AR134</f>
        <v>0</v>
      </c>
      <c r="AR13" s="273">
        <f>[1]FINAL!AS134</f>
        <v>0</v>
      </c>
      <c r="AS13" s="273">
        <f>[1]FINAL!AT134</f>
        <v>0</v>
      </c>
      <c r="AT13" s="273">
        <f>[1]FINAL!AU134</f>
        <v>0</v>
      </c>
      <c r="AU13" s="273">
        <f>[1]FINAL!AV134</f>
        <v>0</v>
      </c>
      <c r="AV13" s="273">
        <f>[1]FINAL!AW134</f>
        <v>0</v>
      </c>
      <c r="AW13" s="273">
        <f>[1]FINAL!AX134</f>
        <v>0</v>
      </c>
      <c r="AX13" s="273">
        <f>[1]FINAL!AY134</f>
        <v>0</v>
      </c>
      <c r="AY13" s="273">
        <f>[1]FINAL!AZ134</f>
        <v>0</v>
      </c>
      <c r="AZ13" s="273">
        <f>[1]FINAL!BA134</f>
        <v>0</v>
      </c>
      <c r="BA13" s="273">
        <f>[1]FINAL!BB134</f>
        <v>0</v>
      </c>
      <c r="BB13" s="273">
        <f>[1]FINAL!BC134</f>
        <v>0</v>
      </c>
      <c r="BC13" s="273">
        <f>[1]FINAL!BD134</f>
        <v>0</v>
      </c>
      <c r="BD13" s="273">
        <f>[1]FINAL!BE134</f>
        <v>0</v>
      </c>
      <c r="BE13" s="273">
        <f>[1]FINAL!BF134</f>
        <v>0</v>
      </c>
      <c r="BF13" s="273">
        <f>[1]FINAL!BG134</f>
        <v>0</v>
      </c>
      <c r="BG13" s="273">
        <f>[1]FINAL!BH134</f>
        <v>0</v>
      </c>
      <c r="BH13" s="273">
        <f>[1]FINAL!BI134</f>
        <v>0</v>
      </c>
      <c r="BI13" s="273">
        <f>[1]FINAL!BJ134</f>
        <v>0</v>
      </c>
      <c r="BJ13" s="273">
        <f>[1]FINAL!BK134</f>
        <v>0</v>
      </c>
      <c r="BK13" s="273">
        <f>[1]FINAL!BL134</f>
        <v>0</v>
      </c>
      <c r="BL13" s="273">
        <f>[1]FINAL!BM134</f>
        <v>0</v>
      </c>
      <c r="BM13" s="273">
        <f>[1]FINAL!BN134</f>
        <v>0</v>
      </c>
      <c r="BN13" s="273">
        <f>[1]FINAL!BO134</f>
        <v>0</v>
      </c>
      <c r="BO13" s="273">
        <f>[1]FINAL!BP134</f>
        <v>0</v>
      </c>
      <c r="BP13" s="273">
        <f>[1]FINAL!BQ134</f>
        <v>0</v>
      </c>
      <c r="BQ13" s="273">
        <f>[1]FINAL!BR134</f>
        <v>0</v>
      </c>
      <c r="BR13" s="273">
        <f>[1]FINAL!BS134</f>
        <v>0</v>
      </c>
      <c r="BS13" s="273">
        <f>[1]FINAL!BT134</f>
        <v>0</v>
      </c>
      <c r="BT13" s="273">
        <f>[1]FINAL!BU134</f>
        <v>0</v>
      </c>
      <c r="BU13" s="273">
        <f>[1]FINAL!BV134</f>
        <v>0</v>
      </c>
      <c r="BV13" s="273">
        <f>[1]FINAL!BW134</f>
        <v>0</v>
      </c>
      <c r="BW13" s="273">
        <f>[1]FINAL!BX134</f>
        <v>0</v>
      </c>
      <c r="BX13" s="273">
        <f>[1]FINAL!BY134</f>
        <v>0</v>
      </c>
      <c r="BY13" s="273">
        <f>[1]FINAL!BZ134</f>
        <v>0</v>
      </c>
      <c r="BZ13" s="273">
        <f>[1]FINAL!CA134</f>
        <v>0</v>
      </c>
      <c r="CA13" s="273">
        <f>[1]FINAL!CB134</f>
        <v>0</v>
      </c>
      <c r="CB13" s="273">
        <f>[1]FINAL!CC134</f>
        <v>0</v>
      </c>
      <c r="CC13" s="273">
        <f>[1]FINAL!CD134</f>
        <v>0</v>
      </c>
      <c r="CD13" s="273">
        <f>[1]FINAL!CE134</f>
        <v>0</v>
      </c>
      <c r="CE13" s="273">
        <f>[1]FINAL!CF134</f>
        <v>0</v>
      </c>
      <c r="CF13" s="273">
        <f>[1]FINAL!CG134</f>
        <v>0</v>
      </c>
      <c r="CG13" s="273">
        <f>[1]FINAL!CH134</f>
        <v>0</v>
      </c>
      <c r="CH13" s="273">
        <f>[1]FINAL!CI134</f>
        <v>0</v>
      </c>
      <c r="CI13" s="273">
        <f>[1]FINAL!CJ134</f>
        <v>0</v>
      </c>
      <c r="CJ13" s="273">
        <f>[1]FINAL!CK134</f>
        <v>0</v>
      </c>
      <c r="CK13" s="273">
        <f>[1]FINAL!CL134</f>
        <v>0</v>
      </c>
      <c r="CL13" s="273">
        <f>[1]FINAL!CM134</f>
        <v>0</v>
      </c>
      <c r="CM13" s="273">
        <f>[1]FINAL!CN134</f>
        <v>0</v>
      </c>
      <c r="CN13" s="273">
        <f>[1]FINAL!CO134</f>
        <v>0</v>
      </c>
      <c r="CO13" s="273">
        <f>[1]FINAL!CP134</f>
        <v>0</v>
      </c>
      <c r="CP13" s="273">
        <f>[1]FINAL!CQ134</f>
        <v>0</v>
      </c>
      <c r="CQ13" s="273">
        <f>[1]FINAL!CR134</f>
        <v>0</v>
      </c>
      <c r="CR13" s="273">
        <f>[1]FINAL!CS134</f>
        <v>0</v>
      </c>
      <c r="CS13" s="273">
        <f>[1]FINAL!CT134</f>
        <v>0</v>
      </c>
      <c r="CT13" s="273">
        <f>[1]FINAL!CU134</f>
        <v>0</v>
      </c>
      <c r="CU13" s="273">
        <f>[1]FINAL!CV134</f>
        <v>0</v>
      </c>
      <c r="CV13" s="273">
        <f>[1]FINAL!CW134</f>
        <v>0</v>
      </c>
      <c r="CW13" s="273">
        <f>[1]FINAL!CX134</f>
        <v>0</v>
      </c>
      <c r="CX13" s="273">
        <f>[1]FINAL!CY134</f>
        <v>0</v>
      </c>
      <c r="CY13" s="273">
        <f>[1]FINAL!CZ134</f>
        <v>0</v>
      </c>
      <c r="CZ13" s="273">
        <f>[1]FINAL!DA134</f>
        <v>0</v>
      </c>
      <c r="DA13" s="273">
        <f>[1]FINAL!DB134</f>
        <v>0</v>
      </c>
      <c r="DB13" s="273">
        <f>[1]FINAL!DC134</f>
        <v>0</v>
      </c>
      <c r="DC13" s="88"/>
    </row>
    <row r="14" spans="1:107" x14ac:dyDescent="0.35">
      <c r="A14" s="204">
        <f t="shared" si="0"/>
        <v>1</v>
      </c>
      <c r="B14" s="88" t="s">
        <v>35</v>
      </c>
      <c r="C14" s="273">
        <f>[1]FINAL!D135</f>
        <v>0</v>
      </c>
      <c r="D14" s="273">
        <f>[1]FINAL!E135</f>
        <v>0</v>
      </c>
      <c r="E14" s="273">
        <f>[1]FINAL!F135</f>
        <v>0</v>
      </c>
      <c r="F14" s="273">
        <f>[1]FINAL!G135</f>
        <v>0</v>
      </c>
      <c r="G14" s="273">
        <f>[1]FINAL!H135</f>
        <v>0</v>
      </c>
      <c r="H14" s="273">
        <f>[1]FINAL!I135</f>
        <v>0</v>
      </c>
      <c r="I14" s="273">
        <f>[1]FINAL!J135</f>
        <v>1</v>
      </c>
      <c r="J14" s="273">
        <f>[1]FINAL!K135</f>
        <v>0</v>
      </c>
      <c r="K14" s="273">
        <f>[1]FINAL!L135</f>
        <v>0</v>
      </c>
      <c r="L14" s="273">
        <f>[1]FINAL!M135</f>
        <v>0</v>
      </c>
      <c r="M14" s="273">
        <f>[1]FINAL!N135</f>
        <v>0</v>
      </c>
      <c r="N14" s="273">
        <f>[1]FINAL!O135</f>
        <v>0</v>
      </c>
      <c r="O14" s="273">
        <f>[1]FINAL!P135</f>
        <v>0</v>
      </c>
      <c r="P14" s="273">
        <f>[1]FINAL!Q135</f>
        <v>0</v>
      </c>
      <c r="Q14" s="273">
        <f>[1]FINAL!R135</f>
        <v>0</v>
      </c>
      <c r="R14" s="273">
        <f>[1]FINAL!S135</f>
        <v>0</v>
      </c>
      <c r="S14" s="273">
        <f>[1]FINAL!T135</f>
        <v>0</v>
      </c>
      <c r="T14" s="273">
        <f>[1]FINAL!U135</f>
        <v>0</v>
      </c>
      <c r="U14" s="273">
        <f>[1]FINAL!V135</f>
        <v>0</v>
      </c>
      <c r="V14" s="273">
        <f>[1]FINAL!W135</f>
        <v>0</v>
      </c>
      <c r="W14" s="273">
        <f>[1]FINAL!X135</f>
        <v>0</v>
      </c>
      <c r="X14" s="273">
        <f>[1]FINAL!Y135</f>
        <v>0</v>
      </c>
      <c r="Y14" s="273">
        <f>[1]FINAL!Z135</f>
        <v>0</v>
      </c>
      <c r="Z14" s="273">
        <f>[1]FINAL!AA135</f>
        <v>0</v>
      </c>
      <c r="AA14" s="273">
        <f>[1]FINAL!AB135</f>
        <v>0</v>
      </c>
      <c r="AB14" s="273">
        <f>[1]FINAL!AC135</f>
        <v>0</v>
      </c>
      <c r="AC14" s="273">
        <f>[1]FINAL!AD135</f>
        <v>0</v>
      </c>
      <c r="AD14" s="273">
        <f>[1]FINAL!AE135</f>
        <v>0</v>
      </c>
      <c r="AE14" s="273">
        <f>[1]FINAL!AF135</f>
        <v>0</v>
      </c>
      <c r="AF14" s="273">
        <f>[1]FINAL!AG135</f>
        <v>0</v>
      </c>
      <c r="AG14" s="273">
        <f>[1]FINAL!AH135</f>
        <v>0</v>
      </c>
      <c r="AH14" s="273">
        <f>[1]FINAL!AI135</f>
        <v>0</v>
      </c>
      <c r="AI14" s="273">
        <f>[1]FINAL!AJ135</f>
        <v>0</v>
      </c>
      <c r="AJ14" s="273">
        <f>[1]FINAL!AK135</f>
        <v>0</v>
      </c>
      <c r="AK14" s="273">
        <f>[1]FINAL!AL135</f>
        <v>0</v>
      </c>
      <c r="AL14" s="273">
        <f>[1]FINAL!AM135</f>
        <v>0</v>
      </c>
      <c r="AM14" s="273">
        <f>[1]FINAL!AN135</f>
        <v>0</v>
      </c>
      <c r="AN14" s="273">
        <f>[1]FINAL!AO135</f>
        <v>0</v>
      </c>
      <c r="AO14" s="273">
        <f>[1]FINAL!AP135</f>
        <v>0</v>
      </c>
      <c r="AP14" s="273">
        <f>[1]FINAL!AQ135</f>
        <v>0</v>
      </c>
      <c r="AQ14" s="273">
        <f>[1]FINAL!AR135</f>
        <v>0</v>
      </c>
      <c r="AR14" s="273">
        <f>[1]FINAL!AS135</f>
        <v>0</v>
      </c>
      <c r="AS14" s="273">
        <f>[1]FINAL!AT135</f>
        <v>0</v>
      </c>
      <c r="AT14" s="273">
        <f>[1]FINAL!AU135</f>
        <v>0</v>
      </c>
      <c r="AU14" s="273">
        <f>[1]FINAL!AV135</f>
        <v>0</v>
      </c>
      <c r="AV14" s="273">
        <f>[1]FINAL!AW135</f>
        <v>0</v>
      </c>
      <c r="AW14" s="273">
        <f>[1]FINAL!AX135</f>
        <v>0</v>
      </c>
      <c r="AX14" s="273">
        <f>[1]FINAL!AY135</f>
        <v>0</v>
      </c>
      <c r="AY14" s="273">
        <f>[1]FINAL!AZ135</f>
        <v>0</v>
      </c>
      <c r="AZ14" s="273">
        <f>[1]FINAL!BA135</f>
        <v>0</v>
      </c>
      <c r="BA14" s="273">
        <f>[1]FINAL!BB135</f>
        <v>0</v>
      </c>
      <c r="BB14" s="273">
        <f>[1]FINAL!BC135</f>
        <v>0</v>
      </c>
      <c r="BC14" s="273">
        <f>[1]FINAL!BD135</f>
        <v>0</v>
      </c>
      <c r="BD14" s="273">
        <f>[1]FINAL!BE135</f>
        <v>0</v>
      </c>
      <c r="BE14" s="273">
        <f>[1]FINAL!BF135</f>
        <v>0</v>
      </c>
      <c r="BF14" s="273">
        <f>[1]FINAL!BG135</f>
        <v>0</v>
      </c>
      <c r="BG14" s="273">
        <f>[1]FINAL!BH135</f>
        <v>0</v>
      </c>
      <c r="BH14" s="273">
        <f>[1]FINAL!BI135</f>
        <v>0</v>
      </c>
      <c r="BI14" s="273">
        <f>[1]FINAL!BJ135</f>
        <v>0</v>
      </c>
      <c r="BJ14" s="273">
        <f>[1]FINAL!BK135</f>
        <v>0</v>
      </c>
      <c r="BK14" s="273">
        <f>[1]FINAL!BL135</f>
        <v>0</v>
      </c>
      <c r="BL14" s="273">
        <f>[1]FINAL!BM135</f>
        <v>0</v>
      </c>
      <c r="BM14" s="273">
        <f>[1]FINAL!BN135</f>
        <v>0</v>
      </c>
      <c r="BN14" s="273">
        <f>[1]FINAL!BO135</f>
        <v>0</v>
      </c>
      <c r="BO14" s="273">
        <f>[1]FINAL!BP135</f>
        <v>0</v>
      </c>
      <c r="BP14" s="273">
        <f>[1]FINAL!BQ135</f>
        <v>0</v>
      </c>
      <c r="BQ14" s="273">
        <f>[1]FINAL!BR135</f>
        <v>0</v>
      </c>
      <c r="BR14" s="273">
        <f>[1]FINAL!BS135</f>
        <v>0</v>
      </c>
      <c r="BS14" s="273">
        <f>[1]FINAL!BT135</f>
        <v>0</v>
      </c>
      <c r="BT14" s="273">
        <f>[1]FINAL!BU135</f>
        <v>0</v>
      </c>
      <c r="BU14" s="273">
        <f>[1]FINAL!BV135</f>
        <v>0</v>
      </c>
      <c r="BV14" s="273">
        <f>[1]FINAL!BW135</f>
        <v>0</v>
      </c>
      <c r="BW14" s="273">
        <f>[1]FINAL!BX135</f>
        <v>0</v>
      </c>
      <c r="BX14" s="273">
        <f>[1]FINAL!BY135</f>
        <v>0</v>
      </c>
      <c r="BY14" s="273">
        <f>[1]FINAL!BZ135</f>
        <v>0</v>
      </c>
      <c r="BZ14" s="273">
        <f>[1]FINAL!CA135</f>
        <v>0</v>
      </c>
      <c r="CA14" s="273">
        <f>[1]FINAL!CB135</f>
        <v>0</v>
      </c>
      <c r="CB14" s="273">
        <f>[1]FINAL!CC135</f>
        <v>0</v>
      </c>
      <c r="CC14" s="273">
        <f>[1]FINAL!CD135</f>
        <v>0</v>
      </c>
      <c r="CD14" s="273">
        <f>[1]FINAL!CE135</f>
        <v>0</v>
      </c>
      <c r="CE14" s="273">
        <f>[1]FINAL!CF135</f>
        <v>0</v>
      </c>
      <c r="CF14" s="273">
        <f>[1]FINAL!CG135</f>
        <v>0</v>
      </c>
      <c r="CG14" s="273">
        <f>[1]FINAL!CH135</f>
        <v>0</v>
      </c>
      <c r="CH14" s="273">
        <f>[1]FINAL!CI135</f>
        <v>0</v>
      </c>
      <c r="CI14" s="273">
        <f>[1]FINAL!CJ135</f>
        <v>0</v>
      </c>
      <c r="CJ14" s="273">
        <f>[1]FINAL!CK135</f>
        <v>0</v>
      </c>
      <c r="CK14" s="273">
        <f>[1]FINAL!CL135</f>
        <v>0</v>
      </c>
      <c r="CL14" s="273">
        <f>[1]FINAL!CM135</f>
        <v>0</v>
      </c>
      <c r="CM14" s="273">
        <f>[1]FINAL!CN135</f>
        <v>0</v>
      </c>
      <c r="CN14" s="273">
        <f>[1]FINAL!CO135</f>
        <v>0</v>
      </c>
      <c r="CO14" s="273">
        <f>[1]FINAL!CP135</f>
        <v>0</v>
      </c>
      <c r="CP14" s="273">
        <f>[1]FINAL!CQ135</f>
        <v>0</v>
      </c>
      <c r="CQ14" s="273">
        <f>[1]FINAL!CR135</f>
        <v>0</v>
      </c>
      <c r="CR14" s="273">
        <f>[1]FINAL!CS135</f>
        <v>0</v>
      </c>
      <c r="CS14" s="273">
        <f>[1]FINAL!CT135</f>
        <v>0</v>
      </c>
      <c r="CT14" s="273">
        <f>[1]FINAL!CU135</f>
        <v>0</v>
      </c>
      <c r="CU14" s="273">
        <f>[1]FINAL!CV135</f>
        <v>0</v>
      </c>
      <c r="CV14" s="273">
        <f>[1]FINAL!CW135</f>
        <v>0</v>
      </c>
      <c r="CW14" s="273">
        <f>[1]FINAL!CX135</f>
        <v>0</v>
      </c>
      <c r="CX14" s="273">
        <f>[1]FINAL!CY135</f>
        <v>0</v>
      </c>
      <c r="CY14" s="273">
        <f>[1]FINAL!CZ135</f>
        <v>0</v>
      </c>
      <c r="CZ14" s="273">
        <f>[1]FINAL!DA135</f>
        <v>0</v>
      </c>
      <c r="DA14" s="273">
        <f>[1]FINAL!DB135</f>
        <v>0</v>
      </c>
      <c r="DB14" s="273">
        <f>[1]FINAL!DC135</f>
        <v>0</v>
      </c>
      <c r="DC14" s="88"/>
    </row>
    <row r="15" spans="1:107" x14ac:dyDescent="0.35">
      <c r="A15" s="204">
        <f t="shared" si="0"/>
        <v>1</v>
      </c>
      <c r="B15" s="88" t="s">
        <v>29</v>
      </c>
      <c r="C15" s="273">
        <f>[1]FINAL!D136</f>
        <v>0</v>
      </c>
      <c r="D15" s="273">
        <f>[1]FINAL!E136</f>
        <v>0</v>
      </c>
      <c r="E15" s="273">
        <f>[1]FINAL!F136</f>
        <v>0</v>
      </c>
      <c r="F15" s="273">
        <f>[1]FINAL!G136</f>
        <v>0</v>
      </c>
      <c r="G15" s="273">
        <f>[1]FINAL!H136</f>
        <v>0</v>
      </c>
      <c r="H15" s="273">
        <f>[1]FINAL!I136</f>
        <v>0</v>
      </c>
      <c r="I15" s="273">
        <f>[1]FINAL!J136</f>
        <v>0</v>
      </c>
      <c r="J15" s="273">
        <f>[1]FINAL!K136</f>
        <v>1</v>
      </c>
      <c r="K15" s="273">
        <f>[1]FINAL!L136</f>
        <v>0</v>
      </c>
      <c r="L15" s="273">
        <f>[1]FINAL!M136</f>
        <v>0</v>
      </c>
      <c r="M15" s="273">
        <f>[1]FINAL!N136</f>
        <v>0</v>
      </c>
      <c r="N15" s="273">
        <f>[1]FINAL!O136</f>
        <v>0</v>
      </c>
      <c r="O15" s="273">
        <f>[1]FINAL!P136</f>
        <v>0</v>
      </c>
      <c r="P15" s="273">
        <f>[1]FINAL!Q136</f>
        <v>0</v>
      </c>
      <c r="Q15" s="273">
        <f>[1]FINAL!R136</f>
        <v>0</v>
      </c>
      <c r="R15" s="273">
        <f>[1]FINAL!S136</f>
        <v>0</v>
      </c>
      <c r="S15" s="273">
        <f>[1]FINAL!T136</f>
        <v>0</v>
      </c>
      <c r="T15" s="273">
        <f>[1]FINAL!U136</f>
        <v>0</v>
      </c>
      <c r="U15" s="273">
        <f>[1]FINAL!V136</f>
        <v>0</v>
      </c>
      <c r="V15" s="273">
        <f>[1]FINAL!W136</f>
        <v>0</v>
      </c>
      <c r="W15" s="273">
        <f>[1]FINAL!X136</f>
        <v>0</v>
      </c>
      <c r="X15" s="273">
        <f>[1]FINAL!Y136</f>
        <v>0</v>
      </c>
      <c r="Y15" s="273">
        <f>[1]FINAL!Z136</f>
        <v>0</v>
      </c>
      <c r="Z15" s="273">
        <f>[1]FINAL!AA136</f>
        <v>0</v>
      </c>
      <c r="AA15" s="273">
        <f>[1]FINAL!AB136</f>
        <v>0</v>
      </c>
      <c r="AB15" s="273">
        <f>[1]FINAL!AC136</f>
        <v>0</v>
      </c>
      <c r="AC15" s="273">
        <f>[1]FINAL!AD136</f>
        <v>0</v>
      </c>
      <c r="AD15" s="273">
        <f>[1]FINAL!AE136</f>
        <v>0</v>
      </c>
      <c r="AE15" s="273">
        <f>[1]FINAL!AF136</f>
        <v>0</v>
      </c>
      <c r="AF15" s="273">
        <f>[1]FINAL!AG136</f>
        <v>0</v>
      </c>
      <c r="AG15" s="273">
        <f>[1]FINAL!AH136</f>
        <v>0</v>
      </c>
      <c r="AH15" s="273">
        <f>[1]FINAL!AI136</f>
        <v>0</v>
      </c>
      <c r="AI15" s="273">
        <f>[1]FINAL!AJ136</f>
        <v>0</v>
      </c>
      <c r="AJ15" s="273">
        <f>[1]FINAL!AK136</f>
        <v>0</v>
      </c>
      <c r="AK15" s="273">
        <f>[1]FINAL!AL136</f>
        <v>0</v>
      </c>
      <c r="AL15" s="273">
        <f>[1]FINAL!AM136</f>
        <v>0</v>
      </c>
      <c r="AM15" s="273">
        <f>[1]FINAL!AN136</f>
        <v>0</v>
      </c>
      <c r="AN15" s="273">
        <f>[1]FINAL!AO136</f>
        <v>0</v>
      </c>
      <c r="AO15" s="273">
        <f>[1]FINAL!AP136</f>
        <v>0</v>
      </c>
      <c r="AP15" s="273">
        <f>[1]FINAL!AQ136</f>
        <v>0</v>
      </c>
      <c r="AQ15" s="273">
        <f>[1]FINAL!AR136</f>
        <v>0</v>
      </c>
      <c r="AR15" s="273">
        <f>[1]FINAL!AS136</f>
        <v>0</v>
      </c>
      <c r="AS15" s="273">
        <f>[1]FINAL!AT136</f>
        <v>0</v>
      </c>
      <c r="AT15" s="273">
        <f>[1]FINAL!AU136</f>
        <v>0</v>
      </c>
      <c r="AU15" s="273">
        <f>[1]FINAL!AV136</f>
        <v>0</v>
      </c>
      <c r="AV15" s="273">
        <f>[1]FINAL!AW136</f>
        <v>0</v>
      </c>
      <c r="AW15" s="273">
        <f>[1]FINAL!AX136</f>
        <v>0</v>
      </c>
      <c r="AX15" s="273">
        <f>[1]FINAL!AY136</f>
        <v>0</v>
      </c>
      <c r="AY15" s="273">
        <f>[1]FINAL!AZ136</f>
        <v>0</v>
      </c>
      <c r="AZ15" s="273">
        <f>[1]FINAL!BA136</f>
        <v>0</v>
      </c>
      <c r="BA15" s="273">
        <f>[1]FINAL!BB136</f>
        <v>0</v>
      </c>
      <c r="BB15" s="273">
        <f>[1]FINAL!BC136</f>
        <v>0</v>
      </c>
      <c r="BC15" s="273">
        <f>[1]FINAL!BD136</f>
        <v>0</v>
      </c>
      <c r="BD15" s="273">
        <f>[1]FINAL!BE136</f>
        <v>0</v>
      </c>
      <c r="BE15" s="273">
        <f>[1]FINAL!BF136</f>
        <v>0</v>
      </c>
      <c r="BF15" s="273">
        <f>[1]FINAL!BG136</f>
        <v>0</v>
      </c>
      <c r="BG15" s="273">
        <f>[1]FINAL!BH136</f>
        <v>0</v>
      </c>
      <c r="BH15" s="273">
        <f>[1]FINAL!BI136</f>
        <v>0</v>
      </c>
      <c r="BI15" s="273">
        <f>[1]FINAL!BJ136</f>
        <v>0</v>
      </c>
      <c r="BJ15" s="273">
        <f>[1]FINAL!BK136</f>
        <v>0</v>
      </c>
      <c r="BK15" s="273">
        <f>[1]FINAL!BL136</f>
        <v>0</v>
      </c>
      <c r="BL15" s="273">
        <f>[1]FINAL!BM136</f>
        <v>0</v>
      </c>
      <c r="BM15" s="273">
        <f>[1]FINAL!BN136</f>
        <v>0</v>
      </c>
      <c r="BN15" s="273">
        <f>[1]FINAL!BO136</f>
        <v>0</v>
      </c>
      <c r="BO15" s="273">
        <f>[1]FINAL!BP136</f>
        <v>0</v>
      </c>
      <c r="BP15" s="273">
        <f>[1]FINAL!BQ136</f>
        <v>0</v>
      </c>
      <c r="BQ15" s="273">
        <f>[1]FINAL!BR136</f>
        <v>0</v>
      </c>
      <c r="BR15" s="273">
        <f>[1]FINAL!BS136</f>
        <v>0</v>
      </c>
      <c r="BS15" s="273">
        <f>[1]FINAL!BT136</f>
        <v>0</v>
      </c>
      <c r="BT15" s="273">
        <f>[1]FINAL!BU136</f>
        <v>0</v>
      </c>
      <c r="BU15" s="273">
        <f>[1]FINAL!BV136</f>
        <v>0</v>
      </c>
      <c r="BV15" s="273">
        <f>[1]FINAL!BW136</f>
        <v>0</v>
      </c>
      <c r="BW15" s="273">
        <f>[1]FINAL!BX136</f>
        <v>0</v>
      </c>
      <c r="BX15" s="273">
        <f>[1]FINAL!BY136</f>
        <v>0</v>
      </c>
      <c r="BY15" s="273">
        <f>[1]FINAL!BZ136</f>
        <v>0</v>
      </c>
      <c r="BZ15" s="273">
        <f>[1]FINAL!CA136</f>
        <v>0</v>
      </c>
      <c r="CA15" s="273">
        <f>[1]FINAL!CB136</f>
        <v>0</v>
      </c>
      <c r="CB15" s="273">
        <f>[1]FINAL!CC136</f>
        <v>0</v>
      </c>
      <c r="CC15" s="273">
        <f>[1]FINAL!CD136</f>
        <v>0</v>
      </c>
      <c r="CD15" s="273">
        <f>[1]FINAL!CE136</f>
        <v>0</v>
      </c>
      <c r="CE15" s="273">
        <f>[1]FINAL!CF136</f>
        <v>0</v>
      </c>
      <c r="CF15" s="273">
        <f>[1]FINAL!CG136</f>
        <v>0</v>
      </c>
      <c r="CG15" s="273">
        <f>[1]FINAL!CH136</f>
        <v>0</v>
      </c>
      <c r="CH15" s="273">
        <f>[1]FINAL!CI136</f>
        <v>0</v>
      </c>
      <c r="CI15" s="273">
        <f>[1]FINAL!CJ136</f>
        <v>0</v>
      </c>
      <c r="CJ15" s="273">
        <f>[1]FINAL!CK136</f>
        <v>0</v>
      </c>
      <c r="CK15" s="273">
        <f>[1]FINAL!CL136</f>
        <v>0</v>
      </c>
      <c r="CL15" s="273">
        <f>[1]FINAL!CM136</f>
        <v>0</v>
      </c>
      <c r="CM15" s="273">
        <f>[1]FINAL!CN136</f>
        <v>0</v>
      </c>
      <c r="CN15" s="273">
        <f>[1]FINAL!CO136</f>
        <v>0</v>
      </c>
      <c r="CO15" s="273">
        <f>[1]FINAL!CP136</f>
        <v>0</v>
      </c>
      <c r="CP15" s="273">
        <f>[1]FINAL!CQ136</f>
        <v>0</v>
      </c>
      <c r="CQ15" s="273">
        <f>[1]FINAL!CR136</f>
        <v>0</v>
      </c>
      <c r="CR15" s="273">
        <f>[1]FINAL!CS136</f>
        <v>0</v>
      </c>
      <c r="CS15" s="273">
        <f>[1]FINAL!CT136</f>
        <v>0</v>
      </c>
      <c r="CT15" s="273">
        <f>[1]FINAL!CU136</f>
        <v>0</v>
      </c>
      <c r="CU15" s="273">
        <f>[1]FINAL!CV136</f>
        <v>0</v>
      </c>
      <c r="CV15" s="273">
        <f>[1]FINAL!CW136</f>
        <v>0</v>
      </c>
      <c r="CW15" s="273">
        <f>[1]FINAL!CX136</f>
        <v>0</v>
      </c>
      <c r="CX15" s="273">
        <f>[1]FINAL!CY136</f>
        <v>0</v>
      </c>
      <c r="CY15" s="273">
        <f>[1]FINAL!CZ136</f>
        <v>0</v>
      </c>
      <c r="CZ15" s="273">
        <f>[1]FINAL!DA136</f>
        <v>0</v>
      </c>
      <c r="DA15" s="273">
        <f>[1]FINAL!DB136</f>
        <v>0</v>
      </c>
      <c r="DB15" s="273">
        <f>[1]FINAL!DC136</f>
        <v>0</v>
      </c>
      <c r="DC15" s="88"/>
    </row>
    <row r="16" spans="1:107" x14ac:dyDescent="0.35">
      <c r="A16" s="204">
        <f t="shared" si="0"/>
        <v>1</v>
      </c>
      <c r="B16" s="88" t="s">
        <v>38</v>
      </c>
      <c r="C16" s="273">
        <f>[1]FINAL!D137</f>
        <v>0</v>
      </c>
      <c r="D16" s="273">
        <f>[1]FINAL!E137</f>
        <v>0</v>
      </c>
      <c r="E16" s="273">
        <f>[1]FINAL!F137</f>
        <v>0</v>
      </c>
      <c r="F16" s="273">
        <f>[1]FINAL!G137</f>
        <v>0</v>
      </c>
      <c r="G16" s="273">
        <f>[1]FINAL!H137</f>
        <v>0</v>
      </c>
      <c r="H16" s="273">
        <f>[1]FINAL!I137</f>
        <v>0</v>
      </c>
      <c r="I16" s="273">
        <f>[1]FINAL!J137</f>
        <v>0</v>
      </c>
      <c r="J16" s="273">
        <f>[1]FINAL!K137</f>
        <v>0</v>
      </c>
      <c r="K16" s="273">
        <f>[1]FINAL!L137</f>
        <v>1</v>
      </c>
      <c r="L16" s="273">
        <f>[1]FINAL!M137</f>
        <v>0</v>
      </c>
      <c r="M16" s="273">
        <f>[1]FINAL!N137</f>
        <v>0</v>
      </c>
      <c r="N16" s="273">
        <f>[1]FINAL!O137</f>
        <v>0</v>
      </c>
      <c r="O16" s="273">
        <f>[1]FINAL!P137</f>
        <v>0</v>
      </c>
      <c r="P16" s="273">
        <f>[1]FINAL!Q137</f>
        <v>0</v>
      </c>
      <c r="Q16" s="273">
        <f>[1]FINAL!R137</f>
        <v>0</v>
      </c>
      <c r="R16" s="273">
        <f>[1]FINAL!S137</f>
        <v>0</v>
      </c>
      <c r="S16" s="273">
        <f>[1]FINAL!T137</f>
        <v>0</v>
      </c>
      <c r="T16" s="273">
        <f>[1]FINAL!U137</f>
        <v>0</v>
      </c>
      <c r="U16" s="273">
        <f>[1]FINAL!V137</f>
        <v>0</v>
      </c>
      <c r="V16" s="273">
        <f>[1]FINAL!W137</f>
        <v>0</v>
      </c>
      <c r="W16" s="273">
        <f>[1]FINAL!X137</f>
        <v>0</v>
      </c>
      <c r="X16" s="273">
        <f>[1]FINAL!Y137</f>
        <v>0</v>
      </c>
      <c r="Y16" s="273">
        <f>[1]FINAL!Z137</f>
        <v>0</v>
      </c>
      <c r="Z16" s="273">
        <f>[1]FINAL!AA137</f>
        <v>0</v>
      </c>
      <c r="AA16" s="273">
        <f>[1]FINAL!AB137</f>
        <v>0</v>
      </c>
      <c r="AB16" s="273">
        <f>[1]FINAL!AC137</f>
        <v>0</v>
      </c>
      <c r="AC16" s="273">
        <f>[1]FINAL!AD137</f>
        <v>0</v>
      </c>
      <c r="AD16" s="273">
        <f>[1]FINAL!AE137</f>
        <v>0</v>
      </c>
      <c r="AE16" s="273">
        <f>[1]FINAL!AF137</f>
        <v>0</v>
      </c>
      <c r="AF16" s="273">
        <f>[1]FINAL!AG137</f>
        <v>0</v>
      </c>
      <c r="AG16" s="273">
        <f>[1]FINAL!AH137</f>
        <v>0</v>
      </c>
      <c r="AH16" s="273">
        <f>[1]FINAL!AI137</f>
        <v>0</v>
      </c>
      <c r="AI16" s="273">
        <f>[1]FINAL!AJ137</f>
        <v>0</v>
      </c>
      <c r="AJ16" s="273">
        <f>[1]FINAL!AK137</f>
        <v>0</v>
      </c>
      <c r="AK16" s="273">
        <f>[1]FINAL!AL137</f>
        <v>0</v>
      </c>
      <c r="AL16" s="273">
        <f>[1]FINAL!AM137</f>
        <v>0</v>
      </c>
      <c r="AM16" s="273">
        <f>[1]FINAL!AN137</f>
        <v>0</v>
      </c>
      <c r="AN16" s="273">
        <f>[1]FINAL!AO137</f>
        <v>0</v>
      </c>
      <c r="AO16" s="273">
        <f>[1]FINAL!AP137</f>
        <v>0</v>
      </c>
      <c r="AP16" s="273">
        <f>[1]FINAL!AQ137</f>
        <v>0</v>
      </c>
      <c r="AQ16" s="273">
        <f>[1]FINAL!AR137</f>
        <v>0</v>
      </c>
      <c r="AR16" s="273">
        <f>[1]FINAL!AS137</f>
        <v>0</v>
      </c>
      <c r="AS16" s="273">
        <f>[1]FINAL!AT137</f>
        <v>0</v>
      </c>
      <c r="AT16" s="273">
        <f>[1]FINAL!AU137</f>
        <v>0</v>
      </c>
      <c r="AU16" s="273">
        <f>[1]FINAL!AV137</f>
        <v>0</v>
      </c>
      <c r="AV16" s="273">
        <f>[1]FINAL!AW137</f>
        <v>0</v>
      </c>
      <c r="AW16" s="273">
        <f>[1]FINAL!AX137</f>
        <v>0</v>
      </c>
      <c r="AX16" s="273">
        <f>[1]FINAL!AY137</f>
        <v>0</v>
      </c>
      <c r="AY16" s="273">
        <f>[1]FINAL!AZ137</f>
        <v>0</v>
      </c>
      <c r="AZ16" s="273">
        <f>[1]FINAL!BA137</f>
        <v>0</v>
      </c>
      <c r="BA16" s="273">
        <f>[1]FINAL!BB137</f>
        <v>0</v>
      </c>
      <c r="BB16" s="273">
        <f>[1]FINAL!BC137</f>
        <v>0</v>
      </c>
      <c r="BC16" s="273">
        <f>[1]FINAL!BD137</f>
        <v>0</v>
      </c>
      <c r="BD16" s="273">
        <f>[1]FINAL!BE137</f>
        <v>0</v>
      </c>
      <c r="BE16" s="273">
        <f>[1]FINAL!BF137</f>
        <v>0</v>
      </c>
      <c r="BF16" s="273">
        <f>[1]FINAL!BG137</f>
        <v>0</v>
      </c>
      <c r="BG16" s="273">
        <f>[1]FINAL!BH137</f>
        <v>0</v>
      </c>
      <c r="BH16" s="273">
        <f>[1]FINAL!BI137</f>
        <v>0</v>
      </c>
      <c r="BI16" s="273">
        <f>[1]FINAL!BJ137</f>
        <v>0</v>
      </c>
      <c r="BJ16" s="273">
        <f>[1]FINAL!BK137</f>
        <v>0</v>
      </c>
      <c r="BK16" s="273">
        <f>[1]FINAL!BL137</f>
        <v>0</v>
      </c>
      <c r="BL16" s="273">
        <f>[1]FINAL!BM137</f>
        <v>0</v>
      </c>
      <c r="BM16" s="273">
        <f>[1]FINAL!BN137</f>
        <v>0</v>
      </c>
      <c r="BN16" s="273">
        <f>[1]FINAL!BO137</f>
        <v>0</v>
      </c>
      <c r="BO16" s="273">
        <f>[1]FINAL!BP137</f>
        <v>0</v>
      </c>
      <c r="BP16" s="273">
        <f>[1]FINAL!BQ137</f>
        <v>0</v>
      </c>
      <c r="BQ16" s="273">
        <f>[1]FINAL!BR137</f>
        <v>0</v>
      </c>
      <c r="BR16" s="273">
        <f>[1]FINAL!BS137</f>
        <v>0</v>
      </c>
      <c r="BS16" s="273">
        <f>[1]FINAL!BT137</f>
        <v>0</v>
      </c>
      <c r="BT16" s="273">
        <f>[1]FINAL!BU137</f>
        <v>0</v>
      </c>
      <c r="BU16" s="273">
        <f>[1]FINAL!BV137</f>
        <v>0</v>
      </c>
      <c r="BV16" s="273">
        <f>[1]FINAL!BW137</f>
        <v>0</v>
      </c>
      <c r="BW16" s="273">
        <f>[1]FINAL!BX137</f>
        <v>0</v>
      </c>
      <c r="BX16" s="273">
        <f>[1]FINAL!BY137</f>
        <v>0</v>
      </c>
      <c r="BY16" s="273">
        <f>[1]FINAL!BZ137</f>
        <v>0</v>
      </c>
      <c r="BZ16" s="273">
        <f>[1]FINAL!CA137</f>
        <v>0</v>
      </c>
      <c r="CA16" s="273">
        <f>[1]FINAL!CB137</f>
        <v>0</v>
      </c>
      <c r="CB16" s="273">
        <f>[1]FINAL!CC137</f>
        <v>0</v>
      </c>
      <c r="CC16" s="273">
        <f>[1]FINAL!CD137</f>
        <v>0</v>
      </c>
      <c r="CD16" s="273">
        <f>[1]FINAL!CE137</f>
        <v>0</v>
      </c>
      <c r="CE16" s="273">
        <f>[1]FINAL!CF137</f>
        <v>0</v>
      </c>
      <c r="CF16" s="273">
        <f>[1]FINAL!CG137</f>
        <v>0</v>
      </c>
      <c r="CG16" s="273">
        <f>[1]FINAL!CH137</f>
        <v>0</v>
      </c>
      <c r="CH16" s="273">
        <f>[1]FINAL!CI137</f>
        <v>0</v>
      </c>
      <c r="CI16" s="273">
        <f>[1]FINAL!CJ137</f>
        <v>0</v>
      </c>
      <c r="CJ16" s="273">
        <f>[1]FINAL!CK137</f>
        <v>0</v>
      </c>
      <c r="CK16" s="273">
        <f>[1]FINAL!CL137</f>
        <v>0</v>
      </c>
      <c r="CL16" s="273">
        <f>[1]FINAL!CM137</f>
        <v>0</v>
      </c>
      <c r="CM16" s="273">
        <f>[1]FINAL!CN137</f>
        <v>0</v>
      </c>
      <c r="CN16" s="273">
        <f>[1]FINAL!CO137</f>
        <v>0</v>
      </c>
      <c r="CO16" s="273">
        <f>[1]FINAL!CP137</f>
        <v>0</v>
      </c>
      <c r="CP16" s="273">
        <f>[1]FINAL!CQ137</f>
        <v>0</v>
      </c>
      <c r="CQ16" s="273">
        <f>[1]FINAL!CR137</f>
        <v>0</v>
      </c>
      <c r="CR16" s="273">
        <f>[1]FINAL!CS137</f>
        <v>0</v>
      </c>
      <c r="CS16" s="273">
        <f>[1]FINAL!CT137</f>
        <v>0</v>
      </c>
      <c r="CT16" s="273">
        <f>[1]FINAL!CU137</f>
        <v>0</v>
      </c>
      <c r="CU16" s="273">
        <f>[1]FINAL!CV137</f>
        <v>0</v>
      </c>
      <c r="CV16" s="273">
        <f>[1]FINAL!CW137</f>
        <v>0</v>
      </c>
      <c r="CW16" s="273">
        <f>[1]FINAL!CX137</f>
        <v>0</v>
      </c>
      <c r="CX16" s="273">
        <f>[1]FINAL!CY137</f>
        <v>0</v>
      </c>
      <c r="CY16" s="273">
        <f>[1]FINAL!CZ137</f>
        <v>0</v>
      </c>
      <c r="CZ16" s="273">
        <f>[1]FINAL!DA137</f>
        <v>0</v>
      </c>
      <c r="DA16" s="273">
        <f>[1]FINAL!DB137</f>
        <v>0</v>
      </c>
      <c r="DB16" s="273">
        <f>[1]FINAL!DC137</f>
        <v>0</v>
      </c>
      <c r="DC16" s="88"/>
    </row>
    <row r="17" spans="1:107" x14ac:dyDescent="0.35">
      <c r="A17" s="204">
        <f t="shared" si="0"/>
        <v>1</v>
      </c>
      <c r="B17" s="88" t="s">
        <v>905</v>
      </c>
      <c r="C17" s="273">
        <f>[1]FINAL!D138</f>
        <v>0</v>
      </c>
      <c r="D17" s="273">
        <f>[1]FINAL!E138</f>
        <v>0</v>
      </c>
      <c r="E17" s="273">
        <f>[1]FINAL!F138</f>
        <v>0</v>
      </c>
      <c r="F17" s="273">
        <f>[1]FINAL!G138</f>
        <v>0</v>
      </c>
      <c r="G17" s="273">
        <f>[1]FINAL!H138</f>
        <v>0</v>
      </c>
      <c r="H17" s="273">
        <f>[1]FINAL!I138</f>
        <v>0</v>
      </c>
      <c r="I17" s="273">
        <f>[1]FINAL!J138</f>
        <v>0</v>
      </c>
      <c r="J17" s="273">
        <f>[1]FINAL!K138</f>
        <v>0</v>
      </c>
      <c r="K17" s="273">
        <f>[1]FINAL!L138</f>
        <v>0</v>
      </c>
      <c r="L17" s="273">
        <f>[1]FINAL!M138</f>
        <v>1</v>
      </c>
      <c r="M17" s="273">
        <f>[1]FINAL!N138</f>
        <v>0</v>
      </c>
      <c r="N17" s="273">
        <f>[1]FINAL!O138</f>
        <v>0</v>
      </c>
      <c r="O17" s="273">
        <f>[1]FINAL!P138</f>
        <v>0</v>
      </c>
      <c r="P17" s="273">
        <f>[1]FINAL!Q138</f>
        <v>0</v>
      </c>
      <c r="Q17" s="273">
        <f>[1]FINAL!R138</f>
        <v>0</v>
      </c>
      <c r="R17" s="273">
        <f>[1]FINAL!S138</f>
        <v>0</v>
      </c>
      <c r="S17" s="273">
        <f>[1]FINAL!T138</f>
        <v>0</v>
      </c>
      <c r="T17" s="273">
        <f>[1]FINAL!U138</f>
        <v>0</v>
      </c>
      <c r="U17" s="273">
        <f>[1]FINAL!V138</f>
        <v>0</v>
      </c>
      <c r="V17" s="273">
        <f>[1]FINAL!W138</f>
        <v>0</v>
      </c>
      <c r="W17" s="273">
        <f>[1]FINAL!X138</f>
        <v>0</v>
      </c>
      <c r="X17" s="273">
        <f>[1]FINAL!Y138</f>
        <v>0</v>
      </c>
      <c r="Y17" s="273">
        <f>[1]FINAL!Z138</f>
        <v>0</v>
      </c>
      <c r="Z17" s="273">
        <f>[1]FINAL!AA138</f>
        <v>0</v>
      </c>
      <c r="AA17" s="273">
        <f>[1]FINAL!AB138</f>
        <v>0</v>
      </c>
      <c r="AB17" s="273">
        <f>[1]FINAL!AC138</f>
        <v>0</v>
      </c>
      <c r="AC17" s="273">
        <f>[1]FINAL!AD138</f>
        <v>0</v>
      </c>
      <c r="AD17" s="273">
        <f>[1]FINAL!AE138</f>
        <v>0</v>
      </c>
      <c r="AE17" s="273">
        <f>[1]FINAL!AF138</f>
        <v>0</v>
      </c>
      <c r="AF17" s="273">
        <f>[1]FINAL!AG138</f>
        <v>0</v>
      </c>
      <c r="AG17" s="273">
        <f>[1]FINAL!AH138</f>
        <v>0</v>
      </c>
      <c r="AH17" s="273">
        <f>[1]FINAL!AI138</f>
        <v>0</v>
      </c>
      <c r="AI17" s="273">
        <f>[1]FINAL!AJ138</f>
        <v>0</v>
      </c>
      <c r="AJ17" s="273">
        <f>[1]FINAL!AK138</f>
        <v>0</v>
      </c>
      <c r="AK17" s="273">
        <f>[1]FINAL!AL138</f>
        <v>0</v>
      </c>
      <c r="AL17" s="273">
        <f>[1]FINAL!AM138</f>
        <v>0</v>
      </c>
      <c r="AM17" s="273">
        <f>[1]FINAL!AN138</f>
        <v>0</v>
      </c>
      <c r="AN17" s="273">
        <f>[1]FINAL!AO138</f>
        <v>0</v>
      </c>
      <c r="AO17" s="273">
        <f>[1]FINAL!AP138</f>
        <v>0</v>
      </c>
      <c r="AP17" s="273">
        <f>[1]FINAL!AQ138</f>
        <v>0</v>
      </c>
      <c r="AQ17" s="273">
        <f>[1]FINAL!AR138</f>
        <v>0</v>
      </c>
      <c r="AR17" s="273">
        <f>[1]FINAL!AS138</f>
        <v>0</v>
      </c>
      <c r="AS17" s="273">
        <f>[1]FINAL!AT138</f>
        <v>0</v>
      </c>
      <c r="AT17" s="273">
        <f>[1]FINAL!AU138</f>
        <v>0</v>
      </c>
      <c r="AU17" s="273">
        <f>[1]FINAL!AV138</f>
        <v>0</v>
      </c>
      <c r="AV17" s="273">
        <f>[1]FINAL!AW138</f>
        <v>0</v>
      </c>
      <c r="AW17" s="273">
        <f>[1]FINAL!AX138</f>
        <v>0</v>
      </c>
      <c r="AX17" s="273">
        <f>[1]FINAL!AY138</f>
        <v>0</v>
      </c>
      <c r="AY17" s="273">
        <f>[1]FINAL!AZ138</f>
        <v>0</v>
      </c>
      <c r="AZ17" s="273">
        <f>[1]FINAL!BA138</f>
        <v>0</v>
      </c>
      <c r="BA17" s="273">
        <f>[1]FINAL!BB138</f>
        <v>0</v>
      </c>
      <c r="BB17" s="273">
        <f>[1]FINAL!BC138</f>
        <v>0</v>
      </c>
      <c r="BC17" s="273">
        <f>[1]FINAL!BD138</f>
        <v>0</v>
      </c>
      <c r="BD17" s="273">
        <f>[1]FINAL!BE138</f>
        <v>0</v>
      </c>
      <c r="BE17" s="273">
        <f>[1]FINAL!BF138</f>
        <v>0</v>
      </c>
      <c r="BF17" s="273">
        <f>[1]FINAL!BG138</f>
        <v>0</v>
      </c>
      <c r="BG17" s="273">
        <f>[1]FINAL!BH138</f>
        <v>0</v>
      </c>
      <c r="BH17" s="273">
        <f>[1]FINAL!BI138</f>
        <v>0</v>
      </c>
      <c r="BI17" s="273">
        <f>[1]FINAL!BJ138</f>
        <v>0</v>
      </c>
      <c r="BJ17" s="273">
        <f>[1]FINAL!BK138</f>
        <v>0</v>
      </c>
      <c r="BK17" s="273">
        <f>[1]FINAL!BL138</f>
        <v>0</v>
      </c>
      <c r="BL17" s="273">
        <f>[1]FINAL!BM138</f>
        <v>0</v>
      </c>
      <c r="BM17" s="273">
        <f>[1]FINAL!BN138</f>
        <v>0</v>
      </c>
      <c r="BN17" s="273">
        <f>[1]FINAL!BO138</f>
        <v>0</v>
      </c>
      <c r="BO17" s="273">
        <f>[1]FINAL!BP138</f>
        <v>0</v>
      </c>
      <c r="BP17" s="273">
        <f>[1]FINAL!BQ138</f>
        <v>0</v>
      </c>
      <c r="BQ17" s="273">
        <f>[1]FINAL!BR138</f>
        <v>0</v>
      </c>
      <c r="BR17" s="273">
        <f>[1]FINAL!BS138</f>
        <v>0</v>
      </c>
      <c r="BS17" s="273">
        <f>[1]FINAL!BT138</f>
        <v>0</v>
      </c>
      <c r="BT17" s="273">
        <f>[1]FINAL!BU138</f>
        <v>0</v>
      </c>
      <c r="BU17" s="273">
        <f>[1]FINAL!BV138</f>
        <v>0</v>
      </c>
      <c r="BV17" s="273">
        <f>[1]FINAL!BW138</f>
        <v>0</v>
      </c>
      <c r="BW17" s="273">
        <f>[1]FINAL!BX138</f>
        <v>0</v>
      </c>
      <c r="BX17" s="273">
        <f>[1]FINAL!BY138</f>
        <v>0</v>
      </c>
      <c r="BY17" s="273">
        <f>[1]FINAL!BZ138</f>
        <v>0</v>
      </c>
      <c r="BZ17" s="273">
        <f>[1]FINAL!CA138</f>
        <v>0</v>
      </c>
      <c r="CA17" s="273">
        <f>[1]FINAL!CB138</f>
        <v>0</v>
      </c>
      <c r="CB17" s="273">
        <f>[1]FINAL!CC138</f>
        <v>0</v>
      </c>
      <c r="CC17" s="273">
        <f>[1]FINAL!CD138</f>
        <v>0</v>
      </c>
      <c r="CD17" s="273">
        <f>[1]FINAL!CE138</f>
        <v>0</v>
      </c>
      <c r="CE17" s="273">
        <f>[1]FINAL!CF138</f>
        <v>0</v>
      </c>
      <c r="CF17" s="273">
        <f>[1]FINAL!CG138</f>
        <v>0</v>
      </c>
      <c r="CG17" s="273">
        <f>[1]FINAL!CH138</f>
        <v>0</v>
      </c>
      <c r="CH17" s="273">
        <f>[1]FINAL!CI138</f>
        <v>0</v>
      </c>
      <c r="CI17" s="273">
        <f>[1]FINAL!CJ138</f>
        <v>0</v>
      </c>
      <c r="CJ17" s="273">
        <f>[1]FINAL!CK138</f>
        <v>0</v>
      </c>
      <c r="CK17" s="273">
        <f>[1]FINAL!CL138</f>
        <v>0</v>
      </c>
      <c r="CL17" s="273">
        <f>[1]FINAL!CM138</f>
        <v>0</v>
      </c>
      <c r="CM17" s="273">
        <f>[1]FINAL!CN138</f>
        <v>0</v>
      </c>
      <c r="CN17" s="273">
        <f>[1]FINAL!CO138</f>
        <v>0</v>
      </c>
      <c r="CO17" s="273">
        <f>[1]FINAL!CP138</f>
        <v>0</v>
      </c>
      <c r="CP17" s="273">
        <f>[1]FINAL!CQ138</f>
        <v>0</v>
      </c>
      <c r="CQ17" s="273">
        <f>[1]FINAL!CR138</f>
        <v>0</v>
      </c>
      <c r="CR17" s="273">
        <f>[1]FINAL!CS138</f>
        <v>0</v>
      </c>
      <c r="CS17" s="273">
        <f>[1]FINAL!CT138</f>
        <v>0</v>
      </c>
      <c r="CT17" s="273">
        <f>[1]FINAL!CU138</f>
        <v>0</v>
      </c>
      <c r="CU17" s="273">
        <f>[1]FINAL!CV138</f>
        <v>0</v>
      </c>
      <c r="CV17" s="273">
        <f>[1]FINAL!CW138</f>
        <v>0</v>
      </c>
      <c r="CW17" s="273">
        <f>[1]FINAL!CX138</f>
        <v>0</v>
      </c>
      <c r="CX17" s="273">
        <f>[1]FINAL!CY138</f>
        <v>0</v>
      </c>
      <c r="CY17" s="273">
        <f>[1]FINAL!CZ138</f>
        <v>0</v>
      </c>
      <c r="CZ17" s="273">
        <f>[1]FINAL!DA138</f>
        <v>0</v>
      </c>
      <c r="DA17" s="273">
        <f>[1]FINAL!DB138</f>
        <v>0</v>
      </c>
      <c r="DB17" s="273">
        <f>[1]FINAL!DC138</f>
        <v>0</v>
      </c>
      <c r="DC17" s="88"/>
    </row>
    <row r="18" spans="1:107" x14ac:dyDescent="0.35">
      <c r="A18" s="204">
        <f t="shared" si="0"/>
        <v>1</v>
      </c>
      <c r="B18" s="88" t="s">
        <v>906</v>
      </c>
      <c r="C18" s="273">
        <f>[1]FINAL!D139</f>
        <v>0</v>
      </c>
      <c r="D18" s="273">
        <f>[1]FINAL!E139</f>
        <v>0</v>
      </c>
      <c r="E18" s="273">
        <f>[1]FINAL!F139</f>
        <v>0</v>
      </c>
      <c r="F18" s="273">
        <f>[1]FINAL!G139</f>
        <v>0</v>
      </c>
      <c r="G18" s="273">
        <f>[1]FINAL!H139</f>
        <v>0</v>
      </c>
      <c r="H18" s="273">
        <f>[1]FINAL!I139</f>
        <v>0</v>
      </c>
      <c r="I18" s="273">
        <f>[1]FINAL!J139</f>
        <v>0</v>
      </c>
      <c r="J18" s="273">
        <f>[1]FINAL!K139</f>
        <v>0</v>
      </c>
      <c r="K18" s="273">
        <f>[1]FINAL!L139</f>
        <v>0</v>
      </c>
      <c r="L18" s="273">
        <f>[1]FINAL!M139</f>
        <v>0</v>
      </c>
      <c r="M18" s="273">
        <f>[1]FINAL!N139</f>
        <v>1</v>
      </c>
      <c r="N18" s="273">
        <f>[1]FINAL!O139</f>
        <v>0</v>
      </c>
      <c r="O18" s="273">
        <f>[1]FINAL!P139</f>
        <v>0</v>
      </c>
      <c r="P18" s="273">
        <f>[1]FINAL!Q139</f>
        <v>0</v>
      </c>
      <c r="Q18" s="273">
        <f>[1]FINAL!R139</f>
        <v>0</v>
      </c>
      <c r="R18" s="273">
        <f>[1]FINAL!S139</f>
        <v>0</v>
      </c>
      <c r="S18" s="273">
        <f>[1]FINAL!T139</f>
        <v>0</v>
      </c>
      <c r="T18" s="273">
        <f>[1]FINAL!U139</f>
        <v>0</v>
      </c>
      <c r="U18" s="273">
        <f>[1]FINAL!V139</f>
        <v>0</v>
      </c>
      <c r="V18" s="273">
        <f>[1]FINAL!W139</f>
        <v>0</v>
      </c>
      <c r="W18" s="273">
        <f>[1]FINAL!X139</f>
        <v>0</v>
      </c>
      <c r="X18" s="273">
        <f>[1]FINAL!Y139</f>
        <v>0</v>
      </c>
      <c r="Y18" s="273">
        <f>[1]FINAL!Z139</f>
        <v>0</v>
      </c>
      <c r="Z18" s="273">
        <f>[1]FINAL!AA139</f>
        <v>0</v>
      </c>
      <c r="AA18" s="273">
        <f>[1]FINAL!AB139</f>
        <v>0</v>
      </c>
      <c r="AB18" s="273">
        <f>[1]FINAL!AC139</f>
        <v>0</v>
      </c>
      <c r="AC18" s="273">
        <f>[1]FINAL!AD139</f>
        <v>0</v>
      </c>
      <c r="AD18" s="273">
        <f>[1]FINAL!AE139</f>
        <v>0</v>
      </c>
      <c r="AE18" s="273">
        <f>[1]FINAL!AF139</f>
        <v>0</v>
      </c>
      <c r="AF18" s="273">
        <f>[1]FINAL!AG139</f>
        <v>0</v>
      </c>
      <c r="AG18" s="273">
        <f>[1]FINAL!AH139</f>
        <v>0</v>
      </c>
      <c r="AH18" s="273">
        <f>[1]FINAL!AI139</f>
        <v>0</v>
      </c>
      <c r="AI18" s="273">
        <f>[1]FINAL!AJ139</f>
        <v>0</v>
      </c>
      <c r="AJ18" s="273">
        <f>[1]FINAL!AK139</f>
        <v>0</v>
      </c>
      <c r="AK18" s="273">
        <f>[1]FINAL!AL139</f>
        <v>0</v>
      </c>
      <c r="AL18" s="273">
        <f>[1]FINAL!AM139</f>
        <v>0</v>
      </c>
      <c r="AM18" s="273">
        <f>[1]FINAL!AN139</f>
        <v>0</v>
      </c>
      <c r="AN18" s="273">
        <f>[1]FINAL!AO139</f>
        <v>0</v>
      </c>
      <c r="AO18" s="273">
        <f>[1]FINAL!AP139</f>
        <v>0</v>
      </c>
      <c r="AP18" s="273">
        <f>[1]FINAL!AQ139</f>
        <v>0</v>
      </c>
      <c r="AQ18" s="273">
        <f>[1]FINAL!AR139</f>
        <v>0</v>
      </c>
      <c r="AR18" s="273">
        <f>[1]FINAL!AS139</f>
        <v>0</v>
      </c>
      <c r="AS18" s="273">
        <f>[1]FINAL!AT139</f>
        <v>0</v>
      </c>
      <c r="AT18" s="273">
        <f>[1]FINAL!AU139</f>
        <v>0</v>
      </c>
      <c r="AU18" s="273">
        <f>[1]FINAL!AV139</f>
        <v>0</v>
      </c>
      <c r="AV18" s="273">
        <f>[1]FINAL!AW139</f>
        <v>0</v>
      </c>
      <c r="AW18" s="273">
        <f>[1]FINAL!AX139</f>
        <v>0</v>
      </c>
      <c r="AX18" s="273">
        <f>[1]FINAL!AY139</f>
        <v>0</v>
      </c>
      <c r="AY18" s="273">
        <f>[1]FINAL!AZ139</f>
        <v>0</v>
      </c>
      <c r="AZ18" s="273">
        <f>[1]FINAL!BA139</f>
        <v>0</v>
      </c>
      <c r="BA18" s="273">
        <f>[1]FINAL!BB139</f>
        <v>0</v>
      </c>
      <c r="BB18" s="273">
        <f>[1]FINAL!BC139</f>
        <v>0</v>
      </c>
      <c r="BC18" s="273">
        <f>[1]FINAL!BD139</f>
        <v>0</v>
      </c>
      <c r="BD18" s="273">
        <f>[1]FINAL!BE139</f>
        <v>0</v>
      </c>
      <c r="BE18" s="273">
        <f>[1]FINAL!BF139</f>
        <v>0</v>
      </c>
      <c r="BF18" s="273">
        <f>[1]FINAL!BG139</f>
        <v>0</v>
      </c>
      <c r="BG18" s="273">
        <f>[1]FINAL!BH139</f>
        <v>0</v>
      </c>
      <c r="BH18" s="273">
        <f>[1]FINAL!BI139</f>
        <v>0</v>
      </c>
      <c r="BI18" s="273">
        <f>[1]FINAL!BJ139</f>
        <v>0</v>
      </c>
      <c r="BJ18" s="273">
        <f>[1]FINAL!BK139</f>
        <v>0</v>
      </c>
      <c r="BK18" s="273">
        <f>[1]FINAL!BL139</f>
        <v>0</v>
      </c>
      <c r="BL18" s="273">
        <f>[1]FINAL!BM139</f>
        <v>0</v>
      </c>
      <c r="BM18" s="273">
        <f>[1]FINAL!BN139</f>
        <v>0</v>
      </c>
      <c r="BN18" s="273">
        <f>[1]FINAL!BO139</f>
        <v>0</v>
      </c>
      <c r="BO18" s="273">
        <f>[1]FINAL!BP139</f>
        <v>0</v>
      </c>
      <c r="BP18" s="273">
        <f>[1]FINAL!BQ139</f>
        <v>0</v>
      </c>
      <c r="BQ18" s="273">
        <f>[1]FINAL!BR139</f>
        <v>0</v>
      </c>
      <c r="BR18" s="273">
        <f>[1]FINAL!BS139</f>
        <v>0</v>
      </c>
      <c r="BS18" s="273">
        <f>[1]FINAL!BT139</f>
        <v>0</v>
      </c>
      <c r="BT18" s="273">
        <f>[1]FINAL!BU139</f>
        <v>0</v>
      </c>
      <c r="BU18" s="273">
        <f>[1]FINAL!BV139</f>
        <v>0</v>
      </c>
      <c r="BV18" s="273">
        <f>[1]FINAL!BW139</f>
        <v>0</v>
      </c>
      <c r="BW18" s="273">
        <f>[1]FINAL!BX139</f>
        <v>0</v>
      </c>
      <c r="BX18" s="273">
        <f>[1]FINAL!BY139</f>
        <v>0</v>
      </c>
      <c r="BY18" s="273">
        <f>[1]FINAL!BZ139</f>
        <v>0</v>
      </c>
      <c r="BZ18" s="273">
        <f>[1]FINAL!CA139</f>
        <v>0</v>
      </c>
      <c r="CA18" s="273">
        <f>[1]FINAL!CB139</f>
        <v>0</v>
      </c>
      <c r="CB18" s="273">
        <f>[1]FINAL!CC139</f>
        <v>0</v>
      </c>
      <c r="CC18" s="273">
        <f>[1]FINAL!CD139</f>
        <v>0</v>
      </c>
      <c r="CD18" s="273">
        <f>[1]FINAL!CE139</f>
        <v>0</v>
      </c>
      <c r="CE18" s="273">
        <f>[1]FINAL!CF139</f>
        <v>0</v>
      </c>
      <c r="CF18" s="273">
        <f>[1]FINAL!CG139</f>
        <v>0</v>
      </c>
      <c r="CG18" s="273">
        <f>[1]FINAL!CH139</f>
        <v>0</v>
      </c>
      <c r="CH18" s="273">
        <f>[1]FINAL!CI139</f>
        <v>0</v>
      </c>
      <c r="CI18" s="273">
        <f>[1]FINAL!CJ139</f>
        <v>0</v>
      </c>
      <c r="CJ18" s="273">
        <f>[1]FINAL!CK139</f>
        <v>0</v>
      </c>
      <c r="CK18" s="273">
        <f>[1]FINAL!CL139</f>
        <v>0</v>
      </c>
      <c r="CL18" s="273">
        <f>[1]FINAL!CM139</f>
        <v>0</v>
      </c>
      <c r="CM18" s="273">
        <f>[1]FINAL!CN139</f>
        <v>0</v>
      </c>
      <c r="CN18" s="273">
        <f>[1]FINAL!CO139</f>
        <v>0</v>
      </c>
      <c r="CO18" s="273">
        <f>[1]FINAL!CP139</f>
        <v>0</v>
      </c>
      <c r="CP18" s="273">
        <f>[1]FINAL!CQ139</f>
        <v>0</v>
      </c>
      <c r="CQ18" s="273">
        <f>[1]FINAL!CR139</f>
        <v>0</v>
      </c>
      <c r="CR18" s="273">
        <f>[1]FINAL!CS139</f>
        <v>0</v>
      </c>
      <c r="CS18" s="273">
        <f>[1]FINAL!CT139</f>
        <v>0</v>
      </c>
      <c r="CT18" s="273">
        <f>[1]FINAL!CU139</f>
        <v>0</v>
      </c>
      <c r="CU18" s="273">
        <f>[1]FINAL!CV139</f>
        <v>0</v>
      </c>
      <c r="CV18" s="273">
        <f>[1]FINAL!CW139</f>
        <v>0</v>
      </c>
      <c r="CW18" s="273">
        <f>[1]FINAL!CX139</f>
        <v>0</v>
      </c>
      <c r="CX18" s="273">
        <f>[1]FINAL!CY139</f>
        <v>0</v>
      </c>
      <c r="CY18" s="273">
        <f>[1]FINAL!CZ139</f>
        <v>0</v>
      </c>
      <c r="CZ18" s="273">
        <f>[1]FINAL!DA139</f>
        <v>0</v>
      </c>
      <c r="DA18" s="273">
        <f>[1]FINAL!DB139</f>
        <v>0</v>
      </c>
      <c r="DB18" s="273">
        <f>[1]FINAL!DC139</f>
        <v>0</v>
      </c>
      <c r="DC18" s="88"/>
    </row>
    <row r="19" spans="1:107" x14ac:dyDescent="0.35">
      <c r="A19" s="204">
        <f t="shared" si="0"/>
        <v>1</v>
      </c>
      <c r="B19" s="88" t="s">
        <v>46</v>
      </c>
      <c r="C19" s="273">
        <f>[1]FINAL!D140</f>
        <v>0</v>
      </c>
      <c r="D19" s="273">
        <f>[1]FINAL!E140</f>
        <v>0</v>
      </c>
      <c r="E19" s="273">
        <f>[1]FINAL!F140</f>
        <v>0</v>
      </c>
      <c r="F19" s="273">
        <f>[1]FINAL!G140</f>
        <v>0</v>
      </c>
      <c r="G19" s="273">
        <f>[1]FINAL!H140</f>
        <v>0</v>
      </c>
      <c r="H19" s="273">
        <f>[1]FINAL!I140</f>
        <v>0</v>
      </c>
      <c r="I19" s="273">
        <f>[1]FINAL!J140</f>
        <v>0</v>
      </c>
      <c r="J19" s="273">
        <f>[1]FINAL!K140</f>
        <v>0</v>
      </c>
      <c r="K19" s="273">
        <f>[1]FINAL!L140</f>
        <v>0</v>
      </c>
      <c r="L19" s="273">
        <f>[1]FINAL!M140</f>
        <v>0</v>
      </c>
      <c r="M19" s="273">
        <f>[1]FINAL!N140</f>
        <v>0</v>
      </c>
      <c r="N19" s="273">
        <f>[1]FINAL!O140</f>
        <v>1</v>
      </c>
      <c r="O19" s="273">
        <f>[1]FINAL!P140</f>
        <v>0</v>
      </c>
      <c r="P19" s="273">
        <f>[1]FINAL!Q140</f>
        <v>0</v>
      </c>
      <c r="Q19" s="273">
        <f>[1]FINAL!R140</f>
        <v>0</v>
      </c>
      <c r="R19" s="273">
        <f>[1]FINAL!S140</f>
        <v>0</v>
      </c>
      <c r="S19" s="273">
        <f>[1]FINAL!T140</f>
        <v>0</v>
      </c>
      <c r="T19" s="273">
        <f>[1]FINAL!U140</f>
        <v>0</v>
      </c>
      <c r="U19" s="273">
        <f>[1]FINAL!V140</f>
        <v>0</v>
      </c>
      <c r="V19" s="273">
        <f>[1]FINAL!W140</f>
        <v>0</v>
      </c>
      <c r="W19" s="273">
        <f>[1]FINAL!X140</f>
        <v>0</v>
      </c>
      <c r="X19" s="273">
        <f>[1]FINAL!Y140</f>
        <v>0</v>
      </c>
      <c r="Y19" s="273">
        <f>[1]FINAL!Z140</f>
        <v>0</v>
      </c>
      <c r="Z19" s="273">
        <f>[1]FINAL!AA140</f>
        <v>0</v>
      </c>
      <c r="AA19" s="273">
        <f>[1]FINAL!AB140</f>
        <v>0</v>
      </c>
      <c r="AB19" s="273">
        <f>[1]FINAL!AC140</f>
        <v>0</v>
      </c>
      <c r="AC19" s="273">
        <f>[1]FINAL!AD140</f>
        <v>0</v>
      </c>
      <c r="AD19" s="273">
        <f>[1]FINAL!AE140</f>
        <v>0</v>
      </c>
      <c r="AE19" s="273">
        <f>[1]FINAL!AF140</f>
        <v>0</v>
      </c>
      <c r="AF19" s="273">
        <f>[1]FINAL!AG140</f>
        <v>0</v>
      </c>
      <c r="AG19" s="273">
        <f>[1]FINAL!AH140</f>
        <v>0</v>
      </c>
      <c r="AH19" s="273">
        <f>[1]FINAL!AI140</f>
        <v>0</v>
      </c>
      <c r="AI19" s="273">
        <f>[1]FINAL!AJ140</f>
        <v>0</v>
      </c>
      <c r="AJ19" s="273">
        <f>[1]FINAL!AK140</f>
        <v>0</v>
      </c>
      <c r="AK19" s="273">
        <f>[1]FINAL!AL140</f>
        <v>0</v>
      </c>
      <c r="AL19" s="273">
        <f>[1]FINAL!AM140</f>
        <v>0</v>
      </c>
      <c r="AM19" s="273">
        <f>[1]FINAL!AN140</f>
        <v>0</v>
      </c>
      <c r="AN19" s="273">
        <f>[1]FINAL!AO140</f>
        <v>0</v>
      </c>
      <c r="AO19" s="273">
        <f>[1]FINAL!AP140</f>
        <v>0</v>
      </c>
      <c r="AP19" s="273">
        <f>[1]FINAL!AQ140</f>
        <v>0</v>
      </c>
      <c r="AQ19" s="273">
        <f>[1]FINAL!AR140</f>
        <v>0</v>
      </c>
      <c r="AR19" s="273">
        <f>[1]FINAL!AS140</f>
        <v>0</v>
      </c>
      <c r="AS19" s="273">
        <f>[1]FINAL!AT140</f>
        <v>0</v>
      </c>
      <c r="AT19" s="273">
        <f>[1]FINAL!AU140</f>
        <v>0</v>
      </c>
      <c r="AU19" s="273">
        <f>[1]FINAL!AV140</f>
        <v>0</v>
      </c>
      <c r="AV19" s="273">
        <f>[1]FINAL!AW140</f>
        <v>0</v>
      </c>
      <c r="AW19" s="273">
        <f>[1]FINAL!AX140</f>
        <v>0</v>
      </c>
      <c r="AX19" s="273">
        <f>[1]FINAL!AY140</f>
        <v>0</v>
      </c>
      <c r="AY19" s="273">
        <f>[1]FINAL!AZ140</f>
        <v>0</v>
      </c>
      <c r="AZ19" s="273">
        <f>[1]FINAL!BA140</f>
        <v>0</v>
      </c>
      <c r="BA19" s="273">
        <f>[1]FINAL!BB140</f>
        <v>0</v>
      </c>
      <c r="BB19" s="273">
        <f>[1]FINAL!BC140</f>
        <v>0</v>
      </c>
      <c r="BC19" s="273">
        <f>[1]FINAL!BD140</f>
        <v>0</v>
      </c>
      <c r="BD19" s="273">
        <f>[1]FINAL!BE140</f>
        <v>0</v>
      </c>
      <c r="BE19" s="273">
        <f>[1]FINAL!BF140</f>
        <v>0</v>
      </c>
      <c r="BF19" s="273">
        <f>[1]FINAL!BG140</f>
        <v>0</v>
      </c>
      <c r="BG19" s="273">
        <f>[1]FINAL!BH140</f>
        <v>0</v>
      </c>
      <c r="BH19" s="273">
        <f>[1]FINAL!BI140</f>
        <v>0</v>
      </c>
      <c r="BI19" s="273">
        <f>[1]FINAL!BJ140</f>
        <v>0</v>
      </c>
      <c r="BJ19" s="273">
        <f>[1]FINAL!BK140</f>
        <v>0</v>
      </c>
      <c r="BK19" s="273">
        <f>[1]FINAL!BL140</f>
        <v>0</v>
      </c>
      <c r="BL19" s="273">
        <f>[1]FINAL!BM140</f>
        <v>0</v>
      </c>
      <c r="BM19" s="273">
        <f>[1]FINAL!BN140</f>
        <v>0</v>
      </c>
      <c r="BN19" s="273">
        <f>[1]FINAL!BO140</f>
        <v>0</v>
      </c>
      <c r="BO19" s="273">
        <f>[1]FINAL!BP140</f>
        <v>0</v>
      </c>
      <c r="BP19" s="273">
        <f>[1]FINAL!BQ140</f>
        <v>0</v>
      </c>
      <c r="BQ19" s="273">
        <f>[1]FINAL!BR140</f>
        <v>0</v>
      </c>
      <c r="BR19" s="273">
        <f>[1]FINAL!BS140</f>
        <v>0</v>
      </c>
      <c r="BS19" s="273">
        <f>[1]FINAL!BT140</f>
        <v>0</v>
      </c>
      <c r="BT19" s="273">
        <f>[1]FINAL!BU140</f>
        <v>0</v>
      </c>
      <c r="BU19" s="273">
        <f>[1]FINAL!BV140</f>
        <v>0</v>
      </c>
      <c r="BV19" s="273">
        <f>[1]FINAL!BW140</f>
        <v>0</v>
      </c>
      <c r="BW19" s="273">
        <f>[1]FINAL!BX140</f>
        <v>0</v>
      </c>
      <c r="BX19" s="273">
        <f>[1]FINAL!BY140</f>
        <v>0</v>
      </c>
      <c r="BY19" s="273">
        <f>[1]FINAL!BZ140</f>
        <v>0</v>
      </c>
      <c r="BZ19" s="273">
        <f>[1]FINAL!CA140</f>
        <v>0</v>
      </c>
      <c r="CA19" s="273">
        <f>[1]FINAL!CB140</f>
        <v>0</v>
      </c>
      <c r="CB19" s="273">
        <f>[1]FINAL!CC140</f>
        <v>0</v>
      </c>
      <c r="CC19" s="273">
        <f>[1]FINAL!CD140</f>
        <v>0</v>
      </c>
      <c r="CD19" s="273">
        <f>[1]FINAL!CE140</f>
        <v>0</v>
      </c>
      <c r="CE19" s="273">
        <f>[1]FINAL!CF140</f>
        <v>0</v>
      </c>
      <c r="CF19" s="273">
        <f>[1]FINAL!CG140</f>
        <v>0</v>
      </c>
      <c r="CG19" s="273">
        <f>[1]FINAL!CH140</f>
        <v>0</v>
      </c>
      <c r="CH19" s="273">
        <f>[1]FINAL!CI140</f>
        <v>0</v>
      </c>
      <c r="CI19" s="273">
        <f>[1]FINAL!CJ140</f>
        <v>0</v>
      </c>
      <c r="CJ19" s="273">
        <f>[1]FINAL!CK140</f>
        <v>0</v>
      </c>
      <c r="CK19" s="273">
        <f>[1]FINAL!CL140</f>
        <v>0</v>
      </c>
      <c r="CL19" s="273">
        <f>[1]FINAL!CM140</f>
        <v>0</v>
      </c>
      <c r="CM19" s="273">
        <f>[1]FINAL!CN140</f>
        <v>0</v>
      </c>
      <c r="CN19" s="273">
        <f>[1]FINAL!CO140</f>
        <v>0</v>
      </c>
      <c r="CO19" s="273">
        <f>[1]FINAL!CP140</f>
        <v>0</v>
      </c>
      <c r="CP19" s="273">
        <f>[1]FINAL!CQ140</f>
        <v>0</v>
      </c>
      <c r="CQ19" s="273">
        <f>[1]FINAL!CR140</f>
        <v>0</v>
      </c>
      <c r="CR19" s="273">
        <f>[1]FINAL!CS140</f>
        <v>0</v>
      </c>
      <c r="CS19" s="273">
        <f>[1]FINAL!CT140</f>
        <v>0</v>
      </c>
      <c r="CT19" s="273">
        <f>[1]FINAL!CU140</f>
        <v>0</v>
      </c>
      <c r="CU19" s="273">
        <f>[1]FINAL!CV140</f>
        <v>0</v>
      </c>
      <c r="CV19" s="273">
        <f>[1]FINAL!CW140</f>
        <v>0</v>
      </c>
      <c r="CW19" s="273">
        <f>[1]FINAL!CX140</f>
        <v>0</v>
      </c>
      <c r="CX19" s="273">
        <f>[1]FINAL!CY140</f>
        <v>0</v>
      </c>
      <c r="CY19" s="273">
        <f>[1]FINAL!CZ140</f>
        <v>0</v>
      </c>
      <c r="CZ19" s="273">
        <f>[1]FINAL!DA140</f>
        <v>0</v>
      </c>
      <c r="DA19" s="273">
        <f>[1]FINAL!DB140</f>
        <v>0</v>
      </c>
      <c r="DB19" s="273">
        <f>[1]FINAL!DC140</f>
        <v>0</v>
      </c>
      <c r="DC19" s="88"/>
    </row>
    <row r="20" spans="1:107" x14ac:dyDescent="0.35">
      <c r="A20" s="204">
        <f t="shared" si="0"/>
        <v>1</v>
      </c>
      <c r="B20" s="88" t="s">
        <v>907</v>
      </c>
      <c r="C20" s="273">
        <f>[1]FINAL!D141</f>
        <v>0</v>
      </c>
      <c r="D20" s="273">
        <f>[1]FINAL!E141</f>
        <v>0</v>
      </c>
      <c r="E20" s="273">
        <f>[1]FINAL!F141</f>
        <v>0</v>
      </c>
      <c r="F20" s="273">
        <f>[1]FINAL!G141</f>
        <v>0</v>
      </c>
      <c r="G20" s="273">
        <f>[1]FINAL!H141</f>
        <v>0</v>
      </c>
      <c r="H20" s="273">
        <f>[1]FINAL!I141</f>
        <v>0</v>
      </c>
      <c r="I20" s="273">
        <f>[1]FINAL!J141</f>
        <v>0</v>
      </c>
      <c r="J20" s="273">
        <f>[1]FINAL!K141</f>
        <v>0</v>
      </c>
      <c r="K20" s="273">
        <f>[1]FINAL!L141</f>
        <v>0</v>
      </c>
      <c r="L20" s="273">
        <f>[1]FINAL!M141</f>
        <v>0</v>
      </c>
      <c r="M20" s="273">
        <f>[1]FINAL!N141</f>
        <v>0</v>
      </c>
      <c r="N20" s="273">
        <f>[1]FINAL!O141</f>
        <v>0</v>
      </c>
      <c r="O20" s="273">
        <f>[1]FINAL!P141</f>
        <v>1</v>
      </c>
      <c r="P20" s="273">
        <f>[1]FINAL!Q141</f>
        <v>0</v>
      </c>
      <c r="Q20" s="273">
        <f>[1]FINAL!R141</f>
        <v>0</v>
      </c>
      <c r="R20" s="273">
        <f>[1]FINAL!S141</f>
        <v>0</v>
      </c>
      <c r="S20" s="273">
        <f>[1]FINAL!T141</f>
        <v>0</v>
      </c>
      <c r="T20" s="273">
        <f>[1]FINAL!U141</f>
        <v>0</v>
      </c>
      <c r="U20" s="273">
        <f>[1]FINAL!V141</f>
        <v>0</v>
      </c>
      <c r="V20" s="273">
        <f>[1]FINAL!W141</f>
        <v>0</v>
      </c>
      <c r="W20" s="273">
        <f>[1]FINAL!X141</f>
        <v>0</v>
      </c>
      <c r="X20" s="273">
        <f>[1]FINAL!Y141</f>
        <v>0</v>
      </c>
      <c r="Y20" s="273">
        <f>[1]FINAL!Z141</f>
        <v>0</v>
      </c>
      <c r="Z20" s="273">
        <f>[1]FINAL!AA141</f>
        <v>0</v>
      </c>
      <c r="AA20" s="273">
        <f>[1]FINAL!AB141</f>
        <v>0</v>
      </c>
      <c r="AB20" s="273">
        <f>[1]FINAL!AC141</f>
        <v>0</v>
      </c>
      <c r="AC20" s="273">
        <f>[1]FINAL!AD141</f>
        <v>0</v>
      </c>
      <c r="AD20" s="273">
        <f>[1]FINAL!AE141</f>
        <v>0</v>
      </c>
      <c r="AE20" s="273">
        <f>[1]FINAL!AF141</f>
        <v>0</v>
      </c>
      <c r="AF20" s="273">
        <f>[1]FINAL!AG141</f>
        <v>0</v>
      </c>
      <c r="AG20" s="273">
        <f>[1]FINAL!AH141</f>
        <v>0</v>
      </c>
      <c r="AH20" s="273">
        <f>[1]FINAL!AI141</f>
        <v>0</v>
      </c>
      <c r="AI20" s="273">
        <f>[1]FINAL!AJ141</f>
        <v>0</v>
      </c>
      <c r="AJ20" s="273">
        <f>[1]FINAL!AK141</f>
        <v>0</v>
      </c>
      <c r="AK20" s="273">
        <f>[1]FINAL!AL141</f>
        <v>0</v>
      </c>
      <c r="AL20" s="273">
        <f>[1]FINAL!AM141</f>
        <v>0</v>
      </c>
      <c r="AM20" s="273">
        <f>[1]FINAL!AN141</f>
        <v>0</v>
      </c>
      <c r="AN20" s="273">
        <f>[1]FINAL!AO141</f>
        <v>0</v>
      </c>
      <c r="AO20" s="273">
        <f>[1]FINAL!AP141</f>
        <v>0</v>
      </c>
      <c r="AP20" s="273">
        <f>[1]FINAL!AQ141</f>
        <v>0</v>
      </c>
      <c r="AQ20" s="273">
        <f>[1]FINAL!AR141</f>
        <v>0</v>
      </c>
      <c r="AR20" s="273">
        <f>[1]FINAL!AS141</f>
        <v>0</v>
      </c>
      <c r="AS20" s="273">
        <f>[1]FINAL!AT141</f>
        <v>0</v>
      </c>
      <c r="AT20" s="273">
        <f>[1]FINAL!AU141</f>
        <v>0</v>
      </c>
      <c r="AU20" s="273">
        <f>[1]FINAL!AV141</f>
        <v>0</v>
      </c>
      <c r="AV20" s="273">
        <f>[1]FINAL!AW141</f>
        <v>0</v>
      </c>
      <c r="AW20" s="273">
        <f>[1]FINAL!AX141</f>
        <v>0</v>
      </c>
      <c r="AX20" s="273">
        <f>[1]FINAL!AY141</f>
        <v>0</v>
      </c>
      <c r="AY20" s="273">
        <f>[1]FINAL!AZ141</f>
        <v>0</v>
      </c>
      <c r="AZ20" s="273">
        <f>[1]FINAL!BA141</f>
        <v>0</v>
      </c>
      <c r="BA20" s="273">
        <f>[1]FINAL!BB141</f>
        <v>0</v>
      </c>
      <c r="BB20" s="273">
        <f>[1]FINAL!BC141</f>
        <v>0</v>
      </c>
      <c r="BC20" s="273">
        <f>[1]FINAL!BD141</f>
        <v>0</v>
      </c>
      <c r="BD20" s="273">
        <f>[1]FINAL!BE141</f>
        <v>0</v>
      </c>
      <c r="BE20" s="273">
        <f>[1]FINAL!BF141</f>
        <v>0</v>
      </c>
      <c r="BF20" s="273">
        <f>[1]FINAL!BG141</f>
        <v>0</v>
      </c>
      <c r="BG20" s="273">
        <f>[1]FINAL!BH141</f>
        <v>0</v>
      </c>
      <c r="BH20" s="273">
        <f>[1]FINAL!BI141</f>
        <v>0</v>
      </c>
      <c r="BI20" s="273">
        <f>[1]FINAL!BJ141</f>
        <v>0</v>
      </c>
      <c r="BJ20" s="273">
        <f>[1]FINAL!BK141</f>
        <v>0</v>
      </c>
      <c r="BK20" s="273">
        <f>[1]FINAL!BL141</f>
        <v>0</v>
      </c>
      <c r="BL20" s="273">
        <f>[1]FINAL!BM141</f>
        <v>0</v>
      </c>
      <c r="BM20" s="273">
        <f>[1]FINAL!BN141</f>
        <v>0</v>
      </c>
      <c r="BN20" s="273">
        <f>[1]FINAL!BO141</f>
        <v>0</v>
      </c>
      <c r="BO20" s="273">
        <f>[1]FINAL!BP141</f>
        <v>0</v>
      </c>
      <c r="BP20" s="273">
        <f>[1]FINAL!BQ141</f>
        <v>0</v>
      </c>
      <c r="BQ20" s="273">
        <f>[1]FINAL!BR141</f>
        <v>0</v>
      </c>
      <c r="BR20" s="273">
        <f>[1]FINAL!BS141</f>
        <v>0</v>
      </c>
      <c r="BS20" s="273">
        <f>[1]FINAL!BT141</f>
        <v>0</v>
      </c>
      <c r="BT20" s="273">
        <f>[1]FINAL!BU141</f>
        <v>0</v>
      </c>
      <c r="BU20" s="273">
        <f>[1]FINAL!BV141</f>
        <v>0</v>
      </c>
      <c r="BV20" s="273">
        <f>[1]FINAL!BW141</f>
        <v>0</v>
      </c>
      <c r="BW20" s="273">
        <f>[1]FINAL!BX141</f>
        <v>0</v>
      </c>
      <c r="BX20" s="273">
        <f>[1]FINAL!BY141</f>
        <v>0</v>
      </c>
      <c r="BY20" s="273">
        <f>[1]FINAL!BZ141</f>
        <v>0</v>
      </c>
      <c r="BZ20" s="273">
        <f>[1]FINAL!CA141</f>
        <v>0</v>
      </c>
      <c r="CA20" s="273">
        <f>[1]FINAL!CB141</f>
        <v>0</v>
      </c>
      <c r="CB20" s="273">
        <f>[1]FINAL!CC141</f>
        <v>0</v>
      </c>
      <c r="CC20" s="273">
        <f>[1]FINAL!CD141</f>
        <v>0</v>
      </c>
      <c r="CD20" s="273">
        <f>[1]FINAL!CE141</f>
        <v>0</v>
      </c>
      <c r="CE20" s="273">
        <f>[1]FINAL!CF141</f>
        <v>0</v>
      </c>
      <c r="CF20" s="273">
        <f>[1]FINAL!CG141</f>
        <v>0</v>
      </c>
      <c r="CG20" s="273">
        <f>[1]FINAL!CH141</f>
        <v>0</v>
      </c>
      <c r="CH20" s="273">
        <f>[1]FINAL!CI141</f>
        <v>0</v>
      </c>
      <c r="CI20" s="273">
        <f>[1]FINAL!CJ141</f>
        <v>0</v>
      </c>
      <c r="CJ20" s="273">
        <f>[1]FINAL!CK141</f>
        <v>0</v>
      </c>
      <c r="CK20" s="273">
        <f>[1]FINAL!CL141</f>
        <v>0</v>
      </c>
      <c r="CL20" s="273">
        <f>[1]FINAL!CM141</f>
        <v>0</v>
      </c>
      <c r="CM20" s="273">
        <f>[1]FINAL!CN141</f>
        <v>0</v>
      </c>
      <c r="CN20" s="273">
        <f>[1]FINAL!CO141</f>
        <v>0</v>
      </c>
      <c r="CO20" s="273">
        <f>[1]FINAL!CP141</f>
        <v>0</v>
      </c>
      <c r="CP20" s="273">
        <f>[1]FINAL!CQ141</f>
        <v>0</v>
      </c>
      <c r="CQ20" s="273">
        <f>[1]FINAL!CR141</f>
        <v>0</v>
      </c>
      <c r="CR20" s="273">
        <f>[1]FINAL!CS141</f>
        <v>0</v>
      </c>
      <c r="CS20" s="273">
        <f>[1]FINAL!CT141</f>
        <v>0</v>
      </c>
      <c r="CT20" s="273">
        <f>[1]FINAL!CU141</f>
        <v>0</v>
      </c>
      <c r="CU20" s="273">
        <f>[1]FINAL!CV141</f>
        <v>0</v>
      </c>
      <c r="CV20" s="273">
        <f>[1]FINAL!CW141</f>
        <v>0</v>
      </c>
      <c r="CW20" s="273">
        <f>[1]FINAL!CX141</f>
        <v>0</v>
      </c>
      <c r="CX20" s="273">
        <f>[1]FINAL!CY141</f>
        <v>0</v>
      </c>
      <c r="CY20" s="273">
        <f>[1]FINAL!CZ141</f>
        <v>0</v>
      </c>
      <c r="CZ20" s="273">
        <f>[1]FINAL!DA141</f>
        <v>0</v>
      </c>
      <c r="DA20" s="273">
        <f>[1]FINAL!DB141</f>
        <v>0</v>
      </c>
      <c r="DB20" s="273">
        <f>[1]FINAL!DC141</f>
        <v>0</v>
      </c>
      <c r="DC20" s="88"/>
    </row>
    <row r="21" spans="1:107" x14ac:dyDescent="0.35">
      <c r="A21" s="204">
        <f t="shared" si="0"/>
        <v>1</v>
      </c>
      <c r="B21" s="88" t="s">
        <v>908</v>
      </c>
      <c r="C21" s="273">
        <f>[1]FINAL!D142</f>
        <v>0</v>
      </c>
      <c r="D21" s="273">
        <f>[1]FINAL!E142</f>
        <v>0</v>
      </c>
      <c r="E21" s="273">
        <f>[1]FINAL!F142</f>
        <v>0</v>
      </c>
      <c r="F21" s="273">
        <f>[1]FINAL!G142</f>
        <v>0</v>
      </c>
      <c r="G21" s="273">
        <f>[1]FINAL!H142</f>
        <v>0</v>
      </c>
      <c r="H21" s="273">
        <f>[1]FINAL!I142</f>
        <v>0</v>
      </c>
      <c r="I21" s="273">
        <f>[1]FINAL!J142</f>
        <v>0</v>
      </c>
      <c r="J21" s="273">
        <f>[1]FINAL!K142</f>
        <v>0</v>
      </c>
      <c r="K21" s="273">
        <f>[1]FINAL!L142</f>
        <v>0</v>
      </c>
      <c r="L21" s="273">
        <f>[1]FINAL!M142</f>
        <v>0</v>
      </c>
      <c r="M21" s="273">
        <f>[1]FINAL!N142</f>
        <v>0</v>
      </c>
      <c r="N21" s="273">
        <f>[1]FINAL!O142</f>
        <v>0</v>
      </c>
      <c r="O21" s="273">
        <f>[1]FINAL!P142</f>
        <v>0</v>
      </c>
      <c r="P21" s="273">
        <f>[1]FINAL!Q142</f>
        <v>1</v>
      </c>
      <c r="Q21" s="273">
        <f>[1]FINAL!R142</f>
        <v>0</v>
      </c>
      <c r="R21" s="273">
        <f>[1]FINAL!S142</f>
        <v>0</v>
      </c>
      <c r="S21" s="273">
        <f>[1]FINAL!T142</f>
        <v>0</v>
      </c>
      <c r="T21" s="273">
        <f>[1]FINAL!U142</f>
        <v>0</v>
      </c>
      <c r="U21" s="273">
        <f>[1]FINAL!V142</f>
        <v>0</v>
      </c>
      <c r="V21" s="273">
        <f>[1]FINAL!W142</f>
        <v>0</v>
      </c>
      <c r="W21" s="273">
        <f>[1]FINAL!X142</f>
        <v>0</v>
      </c>
      <c r="X21" s="273">
        <f>[1]FINAL!Y142</f>
        <v>0</v>
      </c>
      <c r="Y21" s="273">
        <f>[1]FINAL!Z142</f>
        <v>0</v>
      </c>
      <c r="Z21" s="273">
        <f>[1]FINAL!AA142</f>
        <v>0</v>
      </c>
      <c r="AA21" s="273">
        <f>[1]FINAL!AB142</f>
        <v>0</v>
      </c>
      <c r="AB21" s="273">
        <f>[1]FINAL!AC142</f>
        <v>0</v>
      </c>
      <c r="AC21" s="273">
        <f>[1]FINAL!AD142</f>
        <v>0</v>
      </c>
      <c r="AD21" s="273">
        <f>[1]FINAL!AE142</f>
        <v>0</v>
      </c>
      <c r="AE21" s="273">
        <f>[1]FINAL!AF142</f>
        <v>0</v>
      </c>
      <c r="AF21" s="273">
        <f>[1]FINAL!AG142</f>
        <v>0</v>
      </c>
      <c r="AG21" s="273">
        <f>[1]FINAL!AH142</f>
        <v>0</v>
      </c>
      <c r="AH21" s="273">
        <f>[1]FINAL!AI142</f>
        <v>0</v>
      </c>
      <c r="AI21" s="273">
        <f>[1]FINAL!AJ142</f>
        <v>0</v>
      </c>
      <c r="AJ21" s="273">
        <f>[1]FINAL!AK142</f>
        <v>0</v>
      </c>
      <c r="AK21" s="273">
        <f>[1]FINAL!AL142</f>
        <v>0</v>
      </c>
      <c r="AL21" s="273">
        <f>[1]FINAL!AM142</f>
        <v>0</v>
      </c>
      <c r="AM21" s="273">
        <f>[1]FINAL!AN142</f>
        <v>0</v>
      </c>
      <c r="AN21" s="273">
        <f>[1]FINAL!AO142</f>
        <v>0</v>
      </c>
      <c r="AO21" s="273">
        <f>[1]FINAL!AP142</f>
        <v>0</v>
      </c>
      <c r="AP21" s="273">
        <f>[1]FINAL!AQ142</f>
        <v>0</v>
      </c>
      <c r="AQ21" s="273">
        <f>[1]FINAL!AR142</f>
        <v>0</v>
      </c>
      <c r="AR21" s="273">
        <f>[1]FINAL!AS142</f>
        <v>0</v>
      </c>
      <c r="AS21" s="273">
        <f>[1]FINAL!AT142</f>
        <v>0</v>
      </c>
      <c r="AT21" s="273">
        <f>[1]FINAL!AU142</f>
        <v>0</v>
      </c>
      <c r="AU21" s="273">
        <f>[1]FINAL!AV142</f>
        <v>0</v>
      </c>
      <c r="AV21" s="273">
        <f>[1]FINAL!AW142</f>
        <v>0</v>
      </c>
      <c r="AW21" s="273">
        <f>[1]FINAL!AX142</f>
        <v>0</v>
      </c>
      <c r="AX21" s="273">
        <f>[1]FINAL!AY142</f>
        <v>0</v>
      </c>
      <c r="AY21" s="273">
        <f>[1]FINAL!AZ142</f>
        <v>0</v>
      </c>
      <c r="AZ21" s="273">
        <f>[1]FINAL!BA142</f>
        <v>0</v>
      </c>
      <c r="BA21" s="273">
        <f>[1]FINAL!BB142</f>
        <v>0</v>
      </c>
      <c r="BB21" s="273">
        <f>[1]FINAL!BC142</f>
        <v>0</v>
      </c>
      <c r="BC21" s="273">
        <f>[1]FINAL!BD142</f>
        <v>0</v>
      </c>
      <c r="BD21" s="273">
        <f>[1]FINAL!BE142</f>
        <v>0</v>
      </c>
      <c r="BE21" s="273">
        <f>[1]FINAL!BF142</f>
        <v>0</v>
      </c>
      <c r="BF21" s="273">
        <f>[1]FINAL!BG142</f>
        <v>0</v>
      </c>
      <c r="BG21" s="273">
        <f>[1]FINAL!BH142</f>
        <v>0</v>
      </c>
      <c r="BH21" s="273">
        <f>[1]FINAL!BI142</f>
        <v>0</v>
      </c>
      <c r="BI21" s="273">
        <f>[1]FINAL!BJ142</f>
        <v>0</v>
      </c>
      <c r="BJ21" s="273">
        <f>[1]FINAL!BK142</f>
        <v>0</v>
      </c>
      <c r="BK21" s="273">
        <f>[1]FINAL!BL142</f>
        <v>0</v>
      </c>
      <c r="BL21" s="273">
        <f>[1]FINAL!BM142</f>
        <v>0</v>
      </c>
      <c r="BM21" s="273">
        <f>[1]FINAL!BN142</f>
        <v>0</v>
      </c>
      <c r="BN21" s="273">
        <f>[1]FINAL!BO142</f>
        <v>0</v>
      </c>
      <c r="BO21" s="273">
        <f>[1]FINAL!BP142</f>
        <v>0</v>
      </c>
      <c r="BP21" s="273">
        <f>[1]FINAL!BQ142</f>
        <v>0</v>
      </c>
      <c r="BQ21" s="273">
        <f>[1]FINAL!BR142</f>
        <v>0</v>
      </c>
      <c r="BR21" s="273">
        <f>[1]FINAL!BS142</f>
        <v>0</v>
      </c>
      <c r="BS21" s="273">
        <f>[1]FINAL!BT142</f>
        <v>0</v>
      </c>
      <c r="BT21" s="273">
        <f>[1]FINAL!BU142</f>
        <v>0</v>
      </c>
      <c r="BU21" s="273">
        <f>[1]FINAL!BV142</f>
        <v>0</v>
      </c>
      <c r="BV21" s="273">
        <f>[1]FINAL!BW142</f>
        <v>0</v>
      </c>
      <c r="BW21" s="273">
        <f>[1]FINAL!BX142</f>
        <v>0</v>
      </c>
      <c r="BX21" s="273">
        <f>[1]FINAL!BY142</f>
        <v>0</v>
      </c>
      <c r="BY21" s="273">
        <f>[1]FINAL!BZ142</f>
        <v>0</v>
      </c>
      <c r="BZ21" s="273">
        <f>[1]FINAL!CA142</f>
        <v>0</v>
      </c>
      <c r="CA21" s="273">
        <f>[1]FINAL!CB142</f>
        <v>0</v>
      </c>
      <c r="CB21" s="273">
        <f>[1]FINAL!CC142</f>
        <v>0</v>
      </c>
      <c r="CC21" s="273">
        <f>[1]FINAL!CD142</f>
        <v>0</v>
      </c>
      <c r="CD21" s="273">
        <f>[1]FINAL!CE142</f>
        <v>0</v>
      </c>
      <c r="CE21" s="273">
        <f>[1]FINAL!CF142</f>
        <v>0</v>
      </c>
      <c r="CF21" s="273">
        <f>[1]FINAL!CG142</f>
        <v>0</v>
      </c>
      <c r="CG21" s="273">
        <f>[1]FINAL!CH142</f>
        <v>0</v>
      </c>
      <c r="CH21" s="273">
        <f>[1]FINAL!CI142</f>
        <v>0</v>
      </c>
      <c r="CI21" s="273">
        <f>[1]FINAL!CJ142</f>
        <v>0</v>
      </c>
      <c r="CJ21" s="273">
        <f>[1]FINAL!CK142</f>
        <v>0</v>
      </c>
      <c r="CK21" s="273">
        <f>[1]FINAL!CL142</f>
        <v>0</v>
      </c>
      <c r="CL21" s="273">
        <f>[1]FINAL!CM142</f>
        <v>0</v>
      </c>
      <c r="CM21" s="273">
        <f>[1]FINAL!CN142</f>
        <v>0</v>
      </c>
      <c r="CN21" s="273">
        <f>[1]FINAL!CO142</f>
        <v>0</v>
      </c>
      <c r="CO21" s="273">
        <f>[1]FINAL!CP142</f>
        <v>0</v>
      </c>
      <c r="CP21" s="273">
        <f>[1]FINAL!CQ142</f>
        <v>0</v>
      </c>
      <c r="CQ21" s="273">
        <f>[1]FINAL!CR142</f>
        <v>0</v>
      </c>
      <c r="CR21" s="273">
        <f>[1]FINAL!CS142</f>
        <v>0</v>
      </c>
      <c r="CS21" s="273">
        <f>[1]FINAL!CT142</f>
        <v>0</v>
      </c>
      <c r="CT21" s="273">
        <f>[1]FINAL!CU142</f>
        <v>0</v>
      </c>
      <c r="CU21" s="273">
        <f>[1]FINAL!CV142</f>
        <v>0</v>
      </c>
      <c r="CV21" s="273">
        <f>[1]FINAL!CW142</f>
        <v>0</v>
      </c>
      <c r="CW21" s="273">
        <f>[1]FINAL!CX142</f>
        <v>0</v>
      </c>
      <c r="CX21" s="273">
        <f>[1]FINAL!CY142</f>
        <v>0</v>
      </c>
      <c r="CY21" s="273">
        <f>[1]FINAL!CZ142</f>
        <v>0</v>
      </c>
      <c r="CZ21" s="273">
        <f>[1]FINAL!DA142</f>
        <v>0</v>
      </c>
      <c r="DA21" s="273">
        <f>[1]FINAL!DB142</f>
        <v>0</v>
      </c>
      <c r="DB21" s="273">
        <f>[1]FINAL!DC142</f>
        <v>0</v>
      </c>
      <c r="DC21" s="88"/>
    </row>
    <row r="22" spans="1:107" x14ac:dyDescent="0.35">
      <c r="A22" s="204">
        <f t="shared" si="0"/>
        <v>1</v>
      </c>
      <c r="B22" s="88" t="s">
        <v>909</v>
      </c>
      <c r="C22" s="273">
        <f>[1]FINAL!D143</f>
        <v>0</v>
      </c>
      <c r="D22" s="273">
        <f>[1]FINAL!E143</f>
        <v>0</v>
      </c>
      <c r="E22" s="273">
        <f>[1]FINAL!F143</f>
        <v>0</v>
      </c>
      <c r="F22" s="273">
        <f>[1]FINAL!G143</f>
        <v>0</v>
      </c>
      <c r="G22" s="273">
        <f>[1]FINAL!H143</f>
        <v>0</v>
      </c>
      <c r="H22" s="273">
        <f>[1]FINAL!I143</f>
        <v>0</v>
      </c>
      <c r="I22" s="273">
        <f>[1]FINAL!J143</f>
        <v>0</v>
      </c>
      <c r="J22" s="273">
        <f>[1]FINAL!K143</f>
        <v>0</v>
      </c>
      <c r="K22" s="273">
        <f>[1]FINAL!L143</f>
        <v>0</v>
      </c>
      <c r="L22" s="273">
        <f>[1]FINAL!M143</f>
        <v>0</v>
      </c>
      <c r="M22" s="273">
        <f>[1]FINAL!N143</f>
        <v>0</v>
      </c>
      <c r="N22" s="273">
        <f>[1]FINAL!O143</f>
        <v>0</v>
      </c>
      <c r="O22" s="273">
        <f>[1]FINAL!P143</f>
        <v>0</v>
      </c>
      <c r="P22" s="273">
        <f>[1]FINAL!Q143</f>
        <v>0</v>
      </c>
      <c r="Q22" s="273">
        <f>[1]FINAL!R143</f>
        <v>1</v>
      </c>
      <c r="R22" s="273">
        <f>[1]FINAL!S143</f>
        <v>0</v>
      </c>
      <c r="S22" s="273">
        <f>[1]FINAL!T143</f>
        <v>0</v>
      </c>
      <c r="T22" s="273">
        <f>[1]FINAL!U143</f>
        <v>0</v>
      </c>
      <c r="U22" s="273">
        <f>[1]FINAL!V143</f>
        <v>0</v>
      </c>
      <c r="V22" s="273">
        <f>[1]FINAL!W143</f>
        <v>0</v>
      </c>
      <c r="W22" s="273">
        <f>[1]FINAL!X143</f>
        <v>0</v>
      </c>
      <c r="X22" s="273">
        <f>[1]FINAL!Y143</f>
        <v>0</v>
      </c>
      <c r="Y22" s="273">
        <f>[1]FINAL!Z143</f>
        <v>0</v>
      </c>
      <c r="Z22" s="273">
        <f>[1]FINAL!AA143</f>
        <v>0</v>
      </c>
      <c r="AA22" s="273">
        <f>[1]FINAL!AB143</f>
        <v>0</v>
      </c>
      <c r="AB22" s="273">
        <f>[1]FINAL!AC143</f>
        <v>0</v>
      </c>
      <c r="AC22" s="273">
        <f>[1]FINAL!AD143</f>
        <v>0</v>
      </c>
      <c r="AD22" s="273">
        <f>[1]FINAL!AE143</f>
        <v>0</v>
      </c>
      <c r="AE22" s="273">
        <f>[1]FINAL!AF143</f>
        <v>0</v>
      </c>
      <c r="AF22" s="273">
        <f>[1]FINAL!AG143</f>
        <v>0</v>
      </c>
      <c r="AG22" s="273">
        <f>[1]FINAL!AH143</f>
        <v>0</v>
      </c>
      <c r="AH22" s="273">
        <f>[1]FINAL!AI143</f>
        <v>0</v>
      </c>
      <c r="AI22" s="273">
        <f>[1]FINAL!AJ143</f>
        <v>0</v>
      </c>
      <c r="AJ22" s="273">
        <f>[1]FINAL!AK143</f>
        <v>0</v>
      </c>
      <c r="AK22" s="273">
        <f>[1]FINAL!AL143</f>
        <v>0</v>
      </c>
      <c r="AL22" s="273">
        <f>[1]FINAL!AM143</f>
        <v>0</v>
      </c>
      <c r="AM22" s="273">
        <f>[1]FINAL!AN143</f>
        <v>0</v>
      </c>
      <c r="AN22" s="273">
        <f>[1]FINAL!AO143</f>
        <v>0</v>
      </c>
      <c r="AO22" s="273">
        <f>[1]FINAL!AP143</f>
        <v>0</v>
      </c>
      <c r="AP22" s="273">
        <f>[1]FINAL!AQ143</f>
        <v>0</v>
      </c>
      <c r="AQ22" s="273">
        <f>[1]FINAL!AR143</f>
        <v>0</v>
      </c>
      <c r="AR22" s="273">
        <f>[1]FINAL!AS143</f>
        <v>0</v>
      </c>
      <c r="AS22" s="273">
        <f>[1]FINAL!AT143</f>
        <v>0</v>
      </c>
      <c r="AT22" s="273">
        <f>[1]FINAL!AU143</f>
        <v>0</v>
      </c>
      <c r="AU22" s="273">
        <f>[1]FINAL!AV143</f>
        <v>0</v>
      </c>
      <c r="AV22" s="273">
        <f>[1]FINAL!AW143</f>
        <v>0</v>
      </c>
      <c r="AW22" s="273">
        <f>[1]FINAL!AX143</f>
        <v>0</v>
      </c>
      <c r="AX22" s="273">
        <f>[1]FINAL!AY143</f>
        <v>0</v>
      </c>
      <c r="AY22" s="273">
        <f>[1]FINAL!AZ143</f>
        <v>0</v>
      </c>
      <c r="AZ22" s="273">
        <f>[1]FINAL!BA143</f>
        <v>0</v>
      </c>
      <c r="BA22" s="273">
        <f>[1]FINAL!BB143</f>
        <v>0</v>
      </c>
      <c r="BB22" s="273">
        <f>[1]FINAL!BC143</f>
        <v>0</v>
      </c>
      <c r="BC22" s="273">
        <f>[1]FINAL!BD143</f>
        <v>0</v>
      </c>
      <c r="BD22" s="273">
        <f>[1]FINAL!BE143</f>
        <v>0</v>
      </c>
      <c r="BE22" s="273">
        <f>[1]FINAL!BF143</f>
        <v>0</v>
      </c>
      <c r="BF22" s="273">
        <f>[1]FINAL!BG143</f>
        <v>0</v>
      </c>
      <c r="BG22" s="273">
        <f>[1]FINAL!BH143</f>
        <v>0</v>
      </c>
      <c r="BH22" s="273">
        <f>[1]FINAL!BI143</f>
        <v>0</v>
      </c>
      <c r="BI22" s="273">
        <f>[1]FINAL!BJ143</f>
        <v>0</v>
      </c>
      <c r="BJ22" s="273">
        <f>[1]FINAL!BK143</f>
        <v>0</v>
      </c>
      <c r="BK22" s="273">
        <f>[1]FINAL!BL143</f>
        <v>0</v>
      </c>
      <c r="BL22" s="273">
        <f>[1]FINAL!BM143</f>
        <v>0</v>
      </c>
      <c r="BM22" s="273">
        <f>[1]FINAL!BN143</f>
        <v>0</v>
      </c>
      <c r="BN22" s="273">
        <f>[1]FINAL!BO143</f>
        <v>0</v>
      </c>
      <c r="BO22" s="273">
        <f>[1]FINAL!BP143</f>
        <v>0</v>
      </c>
      <c r="BP22" s="273">
        <f>[1]FINAL!BQ143</f>
        <v>0</v>
      </c>
      <c r="BQ22" s="273">
        <f>[1]FINAL!BR143</f>
        <v>0</v>
      </c>
      <c r="BR22" s="273">
        <f>[1]FINAL!BS143</f>
        <v>0</v>
      </c>
      <c r="BS22" s="273">
        <f>[1]FINAL!BT143</f>
        <v>0</v>
      </c>
      <c r="BT22" s="273">
        <f>[1]FINAL!BU143</f>
        <v>0</v>
      </c>
      <c r="BU22" s="273">
        <f>[1]FINAL!BV143</f>
        <v>0</v>
      </c>
      <c r="BV22" s="273">
        <f>[1]FINAL!BW143</f>
        <v>0</v>
      </c>
      <c r="BW22" s="273">
        <f>[1]FINAL!BX143</f>
        <v>0</v>
      </c>
      <c r="BX22" s="273">
        <f>[1]FINAL!BY143</f>
        <v>0</v>
      </c>
      <c r="BY22" s="273">
        <f>[1]FINAL!BZ143</f>
        <v>0</v>
      </c>
      <c r="BZ22" s="273">
        <f>[1]FINAL!CA143</f>
        <v>0</v>
      </c>
      <c r="CA22" s="273">
        <f>[1]FINAL!CB143</f>
        <v>0</v>
      </c>
      <c r="CB22" s="273">
        <f>[1]FINAL!CC143</f>
        <v>0</v>
      </c>
      <c r="CC22" s="273">
        <f>[1]FINAL!CD143</f>
        <v>0</v>
      </c>
      <c r="CD22" s="273">
        <f>[1]FINAL!CE143</f>
        <v>0</v>
      </c>
      <c r="CE22" s="273">
        <f>[1]FINAL!CF143</f>
        <v>0</v>
      </c>
      <c r="CF22" s="273">
        <f>[1]FINAL!CG143</f>
        <v>0</v>
      </c>
      <c r="CG22" s="273">
        <f>[1]FINAL!CH143</f>
        <v>0</v>
      </c>
      <c r="CH22" s="273">
        <f>[1]FINAL!CI143</f>
        <v>0</v>
      </c>
      <c r="CI22" s="273">
        <f>[1]FINAL!CJ143</f>
        <v>0</v>
      </c>
      <c r="CJ22" s="273">
        <f>[1]FINAL!CK143</f>
        <v>0</v>
      </c>
      <c r="CK22" s="273">
        <f>[1]FINAL!CL143</f>
        <v>0</v>
      </c>
      <c r="CL22" s="273">
        <f>[1]FINAL!CM143</f>
        <v>0</v>
      </c>
      <c r="CM22" s="273">
        <f>[1]FINAL!CN143</f>
        <v>0</v>
      </c>
      <c r="CN22" s="273">
        <f>[1]FINAL!CO143</f>
        <v>0</v>
      </c>
      <c r="CO22" s="273">
        <f>[1]FINAL!CP143</f>
        <v>0</v>
      </c>
      <c r="CP22" s="273">
        <f>[1]FINAL!CQ143</f>
        <v>0</v>
      </c>
      <c r="CQ22" s="273">
        <f>[1]FINAL!CR143</f>
        <v>0</v>
      </c>
      <c r="CR22" s="273">
        <f>[1]FINAL!CS143</f>
        <v>0</v>
      </c>
      <c r="CS22" s="273">
        <f>[1]FINAL!CT143</f>
        <v>0</v>
      </c>
      <c r="CT22" s="273">
        <f>[1]FINAL!CU143</f>
        <v>0</v>
      </c>
      <c r="CU22" s="273">
        <f>[1]FINAL!CV143</f>
        <v>0</v>
      </c>
      <c r="CV22" s="273">
        <f>[1]FINAL!CW143</f>
        <v>0</v>
      </c>
      <c r="CW22" s="273">
        <f>[1]FINAL!CX143</f>
        <v>0</v>
      </c>
      <c r="CX22" s="273">
        <f>[1]FINAL!CY143</f>
        <v>0</v>
      </c>
      <c r="CY22" s="273">
        <f>[1]FINAL!CZ143</f>
        <v>0</v>
      </c>
      <c r="CZ22" s="273">
        <f>[1]FINAL!DA143</f>
        <v>0</v>
      </c>
      <c r="DA22" s="273">
        <f>[1]FINAL!DB143</f>
        <v>0</v>
      </c>
      <c r="DB22" s="273">
        <f>[1]FINAL!DC143</f>
        <v>0</v>
      </c>
      <c r="DC22" s="88"/>
    </row>
    <row r="23" spans="1:107" x14ac:dyDescent="0.35">
      <c r="A23" s="204">
        <f t="shared" si="0"/>
        <v>1</v>
      </c>
      <c r="B23" s="88" t="s">
        <v>64</v>
      </c>
      <c r="C23" s="273">
        <f>[1]FINAL!D144</f>
        <v>0</v>
      </c>
      <c r="D23" s="273">
        <f>[1]FINAL!E144</f>
        <v>0</v>
      </c>
      <c r="E23" s="273">
        <f>[1]FINAL!F144</f>
        <v>0</v>
      </c>
      <c r="F23" s="273">
        <f>[1]FINAL!G144</f>
        <v>0</v>
      </c>
      <c r="G23" s="273">
        <f>[1]FINAL!H144</f>
        <v>0</v>
      </c>
      <c r="H23" s="273">
        <f>[1]FINAL!I144</f>
        <v>0</v>
      </c>
      <c r="I23" s="273">
        <f>[1]FINAL!J144</f>
        <v>0</v>
      </c>
      <c r="J23" s="273">
        <f>[1]FINAL!K144</f>
        <v>0</v>
      </c>
      <c r="K23" s="273">
        <f>[1]FINAL!L144</f>
        <v>0</v>
      </c>
      <c r="L23" s="273">
        <f>[1]FINAL!M144</f>
        <v>0</v>
      </c>
      <c r="M23" s="273">
        <f>[1]FINAL!N144</f>
        <v>0</v>
      </c>
      <c r="N23" s="273">
        <f>[1]FINAL!O144</f>
        <v>0</v>
      </c>
      <c r="O23" s="273">
        <f>[1]FINAL!P144</f>
        <v>0</v>
      </c>
      <c r="P23" s="273">
        <f>[1]FINAL!Q144</f>
        <v>0</v>
      </c>
      <c r="Q23" s="273">
        <f>[1]FINAL!R144</f>
        <v>0</v>
      </c>
      <c r="R23" s="273">
        <f>[1]FINAL!S144</f>
        <v>1</v>
      </c>
      <c r="S23" s="273">
        <f>[1]FINAL!T144</f>
        <v>0</v>
      </c>
      <c r="T23" s="273">
        <f>[1]FINAL!U144</f>
        <v>0</v>
      </c>
      <c r="U23" s="273">
        <f>[1]FINAL!V144</f>
        <v>0</v>
      </c>
      <c r="V23" s="273">
        <f>[1]FINAL!W144</f>
        <v>0</v>
      </c>
      <c r="W23" s="273">
        <f>[1]FINAL!X144</f>
        <v>0</v>
      </c>
      <c r="X23" s="273">
        <f>[1]FINAL!Y144</f>
        <v>0</v>
      </c>
      <c r="Y23" s="273">
        <f>[1]FINAL!Z144</f>
        <v>0</v>
      </c>
      <c r="Z23" s="273">
        <f>[1]FINAL!AA144</f>
        <v>0</v>
      </c>
      <c r="AA23" s="273">
        <f>[1]FINAL!AB144</f>
        <v>0</v>
      </c>
      <c r="AB23" s="273">
        <f>[1]FINAL!AC144</f>
        <v>0</v>
      </c>
      <c r="AC23" s="273">
        <f>[1]FINAL!AD144</f>
        <v>0</v>
      </c>
      <c r="AD23" s="273">
        <f>[1]FINAL!AE144</f>
        <v>0</v>
      </c>
      <c r="AE23" s="273">
        <f>[1]FINAL!AF144</f>
        <v>0</v>
      </c>
      <c r="AF23" s="273">
        <f>[1]FINAL!AG144</f>
        <v>0</v>
      </c>
      <c r="AG23" s="273">
        <f>[1]FINAL!AH144</f>
        <v>0</v>
      </c>
      <c r="AH23" s="273">
        <f>[1]FINAL!AI144</f>
        <v>0</v>
      </c>
      <c r="AI23" s="273">
        <f>[1]FINAL!AJ144</f>
        <v>0</v>
      </c>
      <c r="AJ23" s="273">
        <f>[1]FINAL!AK144</f>
        <v>0</v>
      </c>
      <c r="AK23" s="273">
        <f>[1]FINAL!AL144</f>
        <v>0</v>
      </c>
      <c r="AL23" s="273">
        <f>[1]FINAL!AM144</f>
        <v>0</v>
      </c>
      <c r="AM23" s="273">
        <f>[1]FINAL!AN144</f>
        <v>0</v>
      </c>
      <c r="AN23" s="273">
        <f>[1]FINAL!AO144</f>
        <v>0</v>
      </c>
      <c r="AO23" s="273">
        <f>[1]FINAL!AP144</f>
        <v>0</v>
      </c>
      <c r="AP23" s="273">
        <f>[1]FINAL!AQ144</f>
        <v>0</v>
      </c>
      <c r="AQ23" s="273">
        <f>[1]FINAL!AR144</f>
        <v>0</v>
      </c>
      <c r="AR23" s="273">
        <f>[1]FINAL!AS144</f>
        <v>0</v>
      </c>
      <c r="AS23" s="273">
        <f>[1]FINAL!AT144</f>
        <v>0</v>
      </c>
      <c r="AT23" s="273">
        <f>[1]FINAL!AU144</f>
        <v>0</v>
      </c>
      <c r="AU23" s="273">
        <f>[1]FINAL!AV144</f>
        <v>0</v>
      </c>
      <c r="AV23" s="273">
        <f>[1]FINAL!AW144</f>
        <v>0</v>
      </c>
      <c r="AW23" s="273">
        <f>[1]FINAL!AX144</f>
        <v>0</v>
      </c>
      <c r="AX23" s="273">
        <f>[1]FINAL!AY144</f>
        <v>0</v>
      </c>
      <c r="AY23" s="273">
        <f>[1]FINAL!AZ144</f>
        <v>0</v>
      </c>
      <c r="AZ23" s="273">
        <f>[1]FINAL!BA144</f>
        <v>0</v>
      </c>
      <c r="BA23" s="273">
        <f>[1]FINAL!BB144</f>
        <v>0</v>
      </c>
      <c r="BB23" s="273">
        <f>[1]FINAL!BC144</f>
        <v>0</v>
      </c>
      <c r="BC23" s="273">
        <f>[1]FINAL!BD144</f>
        <v>0</v>
      </c>
      <c r="BD23" s="273">
        <f>[1]FINAL!BE144</f>
        <v>0</v>
      </c>
      <c r="BE23" s="273">
        <f>[1]FINAL!BF144</f>
        <v>0</v>
      </c>
      <c r="BF23" s="273">
        <f>[1]FINAL!BG144</f>
        <v>0</v>
      </c>
      <c r="BG23" s="273">
        <f>[1]FINAL!BH144</f>
        <v>0</v>
      </c>
      <c r="BH23" s="273">
        <f>[1]FINAL!BI144</f>
        <v>0</v>
      </c>
      <c r="BI23" s="273">
        <f>[1]FINAL!BJ144</f>
        <v>0</v>
      </c>
      <c r="BJ23" s="273">
        <f>[1]FINAL!BK144</f>
        <v>0</v>
      </c>
      <c r="BK23" s="273">
        <f>[1]FINAL!BL144</f>
        <v>0</v>
      </c>
      <c r="BL23" s="273">
        <f>[1]FINAL!BM144</f>
        <v>0</v>
      </c>
      <c r="BM23" s="273">
        <f>[1]FINAL!BN144</f>
        <v>0</v>
      </c>
      <c r="BN23" s="273">
        <f>[1]FINAL!BO144</f>
        <v>0</v>
      </c>
      <c r="BO23" s="273">
        <f>[1]FINAL!BP144</f>
        <v>0</v>
      </c>
      <c r="BP23" s="273">
        <f>[1]FINAL!BQ144</f>
        <v>0</v>
      </c>
      <c r="BQ23" s="273">
        <f>[1]FINAL!BR144</f>
        <v>0</v>
      </c>
      <c r="BR23" s="273">
        <f>[1]FINAL!BS144</f>
        <v>0</v>
      </c>
      <c r="BS23" s="273">
        <f>[1]FINAL!BT144</f>
        <v>0</v>
      </c>
      <c r="BT23" s="273">
        <f>[1]FINAL!BU144</f>
        <v>0</v>
      </c>
      <c r="BU23" s="273">
        <f>[1]FINAL!BV144</f>
        <v>0</v>
      </c>
      <c r="BV23" s="273">
        <f>[1]FINAL!BW144</f>
        <v>0</v>
      </c>
      <c r="BW23" s="273">
        <f>[1]FINAL!BX144</f>
        <v>0</v>
      </c>
      <c r="BX23" s="273">
        <f>[1]FINAL!BY144</f>
        <v>0</v>
      </c>
      <c r="BY23" s="273">
        <f>[1]FINAL!BZ144</f>
        <v>0</v>
      </c>
      <c r="BZ23" s="273">
        <f>[1]FINAL!CA144</f>
        <v>0</v>
      </c>
      <c r="CA23" s="273">
        <f>[1]FINAL!CB144</f>
        <v>0</v>
      </c>
      <c r="CB23" s="273">
        <f>[1]FINAL!CC144</f>
        <v>0</v>
      </c>
      <c r="CC23" s="273">
        <f>[1]FINAL!CD144</f>
        <v>0</v>
      </c>
      <c r="CD23" s="273">
        <f>[1]FINAL!CE144</f>
        <v>0</v>
      </c>
      <c r="CE23" s="273">
        <f>[1]FINAL!CF144</f>
        <v>0</v>
      </c>
      <c r="CF23" s="273">
        <f>[1]FINAL!CG144</f>
        <v>0</v>
      </c>
      <c r="CG23" s="273">
        <f>[1]FINAL!CH144</f>
        <v>0</v>
      </c>
      <c r="CH23" s="273">
        <f>[1]FINAL!CI144</f>
        <v>0</v>
      </c>
      <c r="CI23" s="273">
        <f>[1]FINAL!CJ144</f>
        <v>0</v>
      </c>
      <c r="CJ23" s="273">
        <f>[1]FINAL!CK144</f>
        <v>0</v>
      </c>
      <c r="CK23" s="273">
        <f>[1]FINAL!CL144</f>
        <v>0</v>
      </c>
      <c r="CL23" s="273">
        <f>[1]FINAL!CM144</f>
        <v>0</v>
      </c>
      <c r="CM23" s="273">
        <f>[1]FINAL!CN144</f>
        <v>0</v>
      </c>
      <c r="CN23" s="273">
        <f>[1]FINAL!CO144</f>
        <v>0</v>
      </c>
      <c r="CO23" s="273">
        <f>[1]FINAL!CP144</f>
        <v>0</v>
      </c>
      <c r="CP23" s="273">
        <f>[1]FINAL!CQ144</f>
        <v>0</v>
      </c>
      <c r="CQ23" s="273">
        <f>[1]FINAL!CR144</f>
        <v>0</v>
      </c>
      <c r="CR23" s="273">
        <f>[1]FINAL!CS144</f>
        <v>0</v>
      </c>
      <c r="CS23" s="273">
        <f>[1]FINAL!CT144</f>
        <v>0</v>
      </c>
      <c r="CT23" s="273">
        <f>[1]FINAL!CU144</f>
        <v>0</v>
      </c>
      <c r="CU23" s="273">
        <f>[1]FINAL!CV144</f>
        <v>0</v>
      </c>
      <c r="CV23" s="273">
        <f>[1]FINAL!CW144</f>
        <v>0</v>
      </c>
      <c r="CW23" s="273">
        <f>[1]FINAL!CX144</f>
        <v>0</v>
      </c>
      <c r="CX23" s="273">
        <f>[1]FINAL!CY144</f>
        <v>0</v>
      </c>
      <c r="CY23" s="273">
        <f>[1]FINAL!CZ144</f>
        <v>0</v>
      </c>
      <c r="CZ23" s="273">
        <f>[1]FINAL!DA144</f>
        <v>0</v>
      </c>
      <c r="DA23" s="273">
        <f>[1]FINAL!DB144</f>
        <v>0</v>
      </c>
      <c r="DB23" s="273">
        <f>[1]FINAL!DC144</f>
        <v>0</v>
      </c>
      <c r="DC23" s="88"/>
    </row>
    <row r="24" spans="1:107" x14ac:dyDescent="0.35">
      <c r="A24" s="204">
        <f t="shared" si="0"/>
        <v>1</v>
      </c>
      <c r="B24" s="88" t="s">
        <v>22</v>
      </c>
      <c r="C24" s="273">
        <f>[1]FINAL!D145</f>
        <v>0</v>
      </c>
      <c r="D24" s="273">
        <f>[1]FINAL!E145</f>
        <v>0</v>
      </c>
      <c r="E24" s="273">
        <f>[1]FINAL!F145</f>
        <v>0</v>
      </c>
      <c r="F24" s="273">
        <f>[1]FINAL!G145</f>
        <v>0</v>
      </c>
      <c r="G24" s="273">
        <f>[1]FINAL!H145</f>
        <v>0</v>
      </c>
      <c r="H24" s="273">
        <f>[1]FINAL!I145</f>
        <v>0</v>
      </c>
      <c r="I24" s="273">
        <f>[1]FINAL!J145</f>
        <v>0</v>
      </c>
      <c r="J24" s="273">
        <f>[1]FINAL!K145</f>
        <v>0</v>
      </c>
      <c r="K24" s="273">
        <f>[1]FINAL!L145</f>
        <v>0</v>
      </c>
      <c r="L24" s="273">
        <f>[1]FINAL!M145</f>
        <v>0</v>
      </c>
      <c r="M24" s="273">
        <f>[1]FINAL!N145</f>
        <v>0</v>
      </c>
      <c r="N24" s="273">
        <f>[1]FINAL!O145</f>
        <v>0</v>
      </c>
      <c r="O24" s="273">
        <f>[1]FINAL!P145</f>
        <v>0</v>
      </c>
      <c r="P24" s="273">
        <f>[1]FINAL!Q145</f>
        <v>0</v>
      </c>
      <c r="Q24" s="273">
        <f>[1]FINAL!R145</f>
        <v>0</v>
      </c>
      <c r="R24" s="273">
        <f>[1]FINAL!S145</f>
        <v>0</v>
      </c>
      <c r="S24" s="273">
        <f>[1]FINAL!T145</f>
        <v>1</v>
      </c>
      <c r="T24" s="273">
        <f>[1]FINAL!U145</f>
        <v>0</v>
      </c>
      <c r="U24" s="273">
        <f>[1]FINAL!V145</f>
        <v>0</v>
      </c>
      <c r="V24" s="273">
        <f>[1]FINAL!W145</f>
        <v>0</v>
      </c>
      <c r="W24" s="273">
        <f>[1]FINAL!X145</f>
        <v>0</v>
      </c>
      <c r="X24" s="273">
        <f>[1]FINAL!Y145</f>
        <v>0</v>
      </c>
      <c r="Y24" s="273">
        <f>[1]FINAL!Z145</f>
        <v>0</v>
      </c>
      <c r="Z24" s="273">
        <f>[1]FINAL!AA145</f>
        <v>0</v>
      </c>
      <c r="AA24" s="273">
        <f>[1]FINAL!AB145</f>
        <v>0</v>
      </c>
      <c r="AB24" s="273">
        <f>[1]FINAL!AC145</f>
        <v>0</v>
      </c>
      <c r="AC24" s="273">
        <f>[1]FINAL!AD145</f>
        <v>0</v>
      </c>
      <c r="AD24" s="273">
        <f>[1]FINAL!AE145</f>
        <v>0</v>
      </c>
      <c r="AE24" s="273">
        <f>[1]FINAL!AF145</f>
        <v>0</v>
      </c>
      <c r="AF24" s="273">
        <f>[1]FINAL!AG145</f>
        <v>0</v>
      </c>
      <c r="AG24" s="273">
        <f>[1]FINAL!AH145</f>
        <v>0</v>
      </c>
      <c r="AH24" s="273">
        <f>[1]FINAL!AI145</f>
        <v>0</v>
      </c>
      <c r="AI24" s="273">
        <f>[1]FINAL!AJ145</f>
        <v>0</v>
      </c>
      <c r="AJ24" s="273">
        <f>[1]FINAL!AK145</f>
        <v>0</v>
      </c>
      <c r="AK24" s="273">
        <f>[1]FINAL!AL145</f>
        <v>0</v>
      </c>
      <c r="AL24" s="273">
        <f>[1]FINAL!AM145</f>
        <v>0</v>
      </c>
      <c r="AM24" s="273">
        <f>[1]FINAL!AN145</f>
        <v>0</v>
      </c>
      <c r="AN24" s="273">
        <f>[1]FINAL!AO145</f>
        <v>0</v>
      </c>
      <c r="AO24" s="273">
        <f>[1]FINAL!AP145</f>
        <v>0</v>
      </c>
      <c r="AP24" s="273">
        <f>[1]FINAL!AQ145</f>
        <v>0</v>
      </c>
      <c r="AQ24" s="273">
        <f>[1]FINAL!AR145</f>
        <v>0</v>
      </c>
      <c r="AR24" s="273">
        <f>[1]FINAL!AS145</f>
        <v>0</v>
      </c>
      <c r="AS24" s="273">
        <f>[1]FINAL!AT145</f>
        <v>0</v>
      </c>
      <c r="AT24" s="273">
        <f>[1]FINAL!AU145</f>
        <v>0</v>
      </c>
      <c r="AU24" s="273">
        <f>[1]FINAL!AV145</f>
        <v>0</v>
      </c>
      <c r="AV24" s="273">
        <f>[1]FINAL!AW145</f>
        <v>0</v>
      </c>
      <c r="AW24" s="273">
        <f>[1]FINAL!AX145</f>
        <v>0</v>
      </c>
      <c r="AX24" s="273">
        <f>[1]FINAL!AY145</f>
        <v>0</v>
      </c>
      <c r="AY24" s="273">
        <f>[1]FINAL!AZ145</f>
        <v>0</v>
      </c>
      <c r="AZ24" s="273">
        <f>[1]FINAL!BA145</f>
        <v>0</v>
      </c>
      <c r="BA24" s="273">
        <f>[1]FINAL!BB145</f>
        <v>0</v>
      </c>
      <c r="BB24" s="273">
        <f>[1]FINAL!BC145</f>
        <v>0</v>
      </c>
      <c r="BC24" s="273">
        <f>[1]FINAL!BD145</f>
        <v>0</v>
      </c>
      <c r="BD24" s="273">
        <f>[1]FINAL!BE145</f>
        <v>0</v>
      </c>
      <c r="BE24" s="273">
        <f>[1]FINAL!BF145</f>
        <v>0</v>
      </c>
      <c r="BF24" s="273">
        <f>[1]FINAL!BG145</f>
        <v>0</v>
      </c>
      <c r="BG24" s="273">
        <f>[1]FINAL!BH145</f>
        <v>0</v>
      </c>
      <c r="BH24" s="273">
        <f>[1]FINAL!BI145</f>
        <v>0</v>
      </c>
      <c r="BI24" s="273">
        <f>[1]FINAL!BJ145</f>
        <v>0</v>
      </c>
      <c r="BJ24" s="273">
        <f>[1]FINAL!BK145</f>
        <v>0</v>
      </c>
      <c r="BK24" s="273">
        <f>[1]FINAL!BL145</f>
        <v>0</v>
      </c>
      <c r="BL24" s="273">
        <f>[1]FINAL!BM145</f>
        <v>0</v>
      </c>
      <c r="BM24" s="273">
        <f>[1]FINAL!BN145</f>
        <v>0</v>
      </c>
      <c r="BN24" s="273">
        <f>[1]FINAL!BO145</f>
        <v>0</v>
      </c>
      <c r="BO24" s="273">
        <f>[1]FINAL!BP145</f>
        <v>0</v>
      </c>
      <c r="BP24" s="273">
        <f>[1]FINAL!BQ145</f>
        <v>0</v>
      </c>
      <c r="BQ24" s="273">
        <f>[1]FINAL!BR145</f>
        <v>0</v>
      </c>
      <c r="BR24" s="273">
        <f>[1]FINAL!BS145</f>
        <v>0</v>
      </c>
      <c r="BS24" s="273">
        <f>[1]FINAL!BT145</f>
        <v>0</v>
      </c>
      <c r="BT24" s="273">
        <f>[1]FINAL!BU145</f>
        <v>0</v>
      </c>
      <c r="BU24" s="273">
        <f>[1]FINAL!BV145</f>
        <v>0</v>
      </c>
      <c r="BV24" s="273">
        <f>[1]FINAL!BW145</f>
        <v>0</v>
      </c>
      <c r="BW24" s="273">
        <f>[1]FINAL!BX145</f>
        <v>0</v>
      </c>
      <c r="BX24" s="273">
        <f>[1]FINAL!BY145</f>
        <v>0</v>
      </c>
      <c r="BY24" s="273">
        <f>[1]FINAL!BZ145</f>
        <v>0</v>
      </c>
      <c r="BZ24" s="273">
        <f>[1]FINAL!CA145</f>
        <v>0</v>
      </c>
      <c r="CA24" s="273">
        <f>[1]FINAL!CB145</f>
        <v>0</v>
      </c>
      <c r="CB24" s="273">
        <f>[1]FINAL!CC145</f>
        <v>0</v>
      </c>
      <c r="CC24" s="273">
        <f>[1]FINAL!CD145</f>
        <v>0</v>
      </c>
      <c r="CD24" s="273">
        <f>[1]FINAL!CE145</f>
        <v>0</v>
      </c>
      <c r="CE24" s="273">
        <f>[1]FINAL!CF145</f>
        <v>0</v>
      </c>
      <c r="CF24" s="273">
        <f>[1]FINAL!CG145</f>
        <v>0</v>
      </c>
      <c r="CG24" s="273">
        <f>[1]FINAL!CH145</f>
        <v>0</v>
      </c>
      <c r="CH24" s="273">
        <f>[1]FINAL!CI145</f>
        <v>0</v>
      </c>
      <c r="CI24" s="273">
        <f>[1]FINAL!CJ145</f>
        <v>0</v>
      </c>
      <c r="CJ24" s="273">
        <f>[1]FINAL!CK145</f>
        <v>0</v>
      </c>
      <c r="CK24" s="273">
        <f>[1]FINAL!CL145</f>
        <v>0</v>
      </c>
      <c r="CL24" s="273">
        <f>[1]FINAL!CM145</f>
        <v>0</v>
      </c>
      <c r="CM24" s="273">
        <f>[1]FINAL!CN145</f>
        <v>0</v>
      </c>
      <c r="CN24" s="273">
        <f>[1]FINAL!CO145</f>
        <v>0</v>
      </c>
      <c r="CO24" s="273">
        <f>[1]FINAL!CP145</f>
        <v>0</v>
      </c>
      <c r="CP24" s="273">
        <f>[1]FINAL!CQ145</f>
        <v>0</v>
      </c>
      <c r="CQ24" s="273">
        <f>[1]FINAL!CR145</f>
        <v>0</v>
      </c>
      <c r="CR24" s="273">
        <f>[1]FINAL!CS145</f>
        <v>0</v>
      </c>
      <c r="CS24" s="273">
        <f>[1]FINAL!CT145</f>
        <v>0</v>
      </c>
      <c r="CT24" s="273">
        <f>[1]FINAL!CU145</f>
        <v>0</v>
      </c>
      <c r="CU24" s="273">
        <f>[1]FINAL!CV145</f>
        <v>0</v>
      </c>
      <c r="CV24" s="273">
        <f>[1]FINAL!CW145</f>
        <v>0</v>
      </c>
      <c r="CW24" s="273">
        <f>[1]FINAL!CX145</f>
        <v>0</v>
      </c>
      <c r="CX24" s="273">
        <f>[1]FINAL!CY145</f>
        <v>0</v>
      </c>
      <c r="CY24" s="273">
        <f>[1]FINAL!CZ145</f>
        <v>0</v>
      </c>
      <c r="CZ24" s="273">
        <f>[1]FINAL!DA145</f>
        <v>0</v>
      </c>
      <c r="DA24" s="273">
        <f>[1]FINAL!DB145</f>
        <v>0</v>
      </c>
      <c r="DB24" s="273">
        <f>[1]FINAL!DC145</f>
        <v>0</v>
      </c>
      <c r="DC24" s="88"/>
    </row>
    <row r="25" spans="1:107" x14ac:dyDescent="0.35">
      <c r="A25" s="204">
        <f t="shared" si="0"/>
        <v>1</v>
      </c>
      <c r="B25" s="88" t="s">
        <v>910</v>
      </c>
      <c r="C25" s="273">
        <f>[1]FINAL!D146</f>
        <v>0</v>
      </c>
      <c r="D25" s="273">
        <f>[1]FINAL!E146</f>
        <v>0</v>
      </c>
      <c r="E25" s="273">
        <f>[1]FINAL!F146</f>
        <v>0</v>
      </c>
      <c r="F25" s="273">
        <f>[1]FINAL!G146</f>
        <v>0</v>
      </c>
      <c r="G25" s="273">
        <f>[1]FINAL!H146</f>
        <v>0</v>
      </c>
      <c r="H25" s="273">
        <f>[1]FINAL!I146</f>
        <v>0</v>
      </c>
      <c r="I25" s="273">
        <f>[1]FINAL!J146</f>
        <v>0</v>
      </c>
      <c r="J25" s="273">
        <f>[1]FINAL!K146</f>
        <v>0</v>
      </c>
      <c r="K25" s="273">
        <f>[1]FINAL!L146</f>
        <v>0</v>
      </c>
      <c r="L25" s="273">
        <f>[1]FINAL!M146</f>
        <v>0</v>
      </c>
      <c r="M25" s="273">
        <f>[1]FINAL!N146</f>
        <v>0</v>
      </c>
      <c r="N25" s="273">
        <f>[1]FINAL!O146</f>
        <v>0</v>
      </c>
      <c r="O25" s="273">
        <f>[1]FINAL!P146</f>
        <v>0</v>
      </c>
      <c r="P25" s="273">
        <f>[1]FINAL!Q146</f>
        <v>0</v>
      </c>
      <c r="Q25" s="273">
        <f>[1]FINAL!R146</f>
        <v>0</v>
      </c>
      <c r="R25" s="273">
        <f>[1]FINAL!S146</f>
        <v>0</v>
      </c>
      <c r="S25" s="273">
        <f>[1]FINAL!T146</f>
        <v>0</v>
      </c>
      <c r="T25" s="273">
        <f>[1]FINAL!U146</f>
        <v>1</v>
      </c>
      <c r="U25" s="273">
        <f>[1]FINAL!V146</f>
        <v>0</v>
      </c>
      <c r="V25" s="273">
        <f>[1]FINAL!W146</f>
        <v>0</v>
      </c>
      <c r="W25" s="273">
        <f>[1]FINAL!X146</f>
        <v>0</v>
      </c>
      <c r="X25" s="273">
        <f>[1]FINAL!Y146</f>
        <v>0</v>
      </c>
      <c r="Y25" s="273">
        <f>[1]FINAL!Z146</f>
        <v>0</v>
      </c>
      <c r="Z25" s="273">
        <f>[1]FINAL!AA146</f>
        <v>0</v>
      </c>
      <c r="AA25" s="273">
        <f>[1]FINAL!AB146</f>
        <v>0</v>
      </c>
      <c r="AB25" s="273">
        <f>[1]FINAL!AC146</f>
        <v>0</v>
      </c>
      <c r="AC25" s="273">
        <f>[1]FINAL!AD146</f>
        <v>0</v>
      </c>
      <c r="AD25" s="273">
        <f>[1]FINAL!AE146</f>
        <v>0</v>
      </c>
      <c r="AE25" s="273">
        <f>[1]FINAL!AF146</f>
        <v>0</v>
      </c>
      <c r="AF25" s="273">
        <f>[1]FINAL!AG146</f>
        <v>0</v>
      </c>
      <c r="AG25" s="273">
        <f>[1]FINAL!AH146</f>
        <v>0</v>
      </c>
      <c r="AH25" s="273">
        <f>[1]FINAL!AI146</f>
        <v>0</v>
      </c>
      <c r="AI25" s="273">
        <f>[1]FINAL!AJ146</f>
        <v>0</v>
      </c>
      <c r="AJ25" s="273">
        <f>[1]FINAL!AK146</f>
        <v>0</v>
      </c>
      <c r="AK25" s="273">
        <f>[1]FINAL!AL146</f>
        <v>0</v>
      </c>
      <c r="AL25" s="273">
        <f>[1]FINAL!AM146</f>
        <v>0</v>
      </c>
      <c r="AM25" s="273">
        <f>[1]FINAL!AN146</f>
        <v>0</v>
      </c>
      <c r="AN25" s="273">
        <f>[1]FINAL!AO146</f>
        <v>0</v>
      </c>
      <c r="AO25" s="273">
        <f>[1]FINAL!AP146</f>
        <v>0</v>
      </c>
      <c r="AP25" s="273">
        <f>[1]FINAL!AQ146</f>
        <v>0</v>
      </c>
      <c r="AQ25" s="273">
        <f>[1]FINAL!AR146</f>
        <v>0</v>
      </c>
      <c r="AR25" s="273">
        <f>[1]FINAL!AS146</f>
        <v>0</v>
      </c>
      <c r="AS25" s="273">
        <f>[1]FINAL!AT146</f>
        <v>0</v>
      </c>
      <c r="AT25" s="273">
        <f>[1]FINAL!AU146</f>
        <v>0</v>
      </c>
      <c r="AU25" s="273">
        <f>[1]FINAL!AV146</f>
        <v>0</v>
      </c>
      <c r="AV25" s="273">
        <f>[1]FINAL!AW146</f>
        <v>0</v>
      </c>
      <c r="AW25" s="273">
        <f>[1]FINAL!AX146</f>
        <v>0</v>
      </c>
      <c r="AX25" s="273">
        <f>[1]FINAL!AY146</f>
        <v>0</v>
      </c>
      <c r="AY25" s="273">
        <f>[1]FINAL!AZ146</f>
        <v>0</v>
      </c>
      <c r="AZ25" s="273">
        <f>[1]FINAL!BA146</f>
        <v>0</v>
      </c>
      <c r="BA25" s="273">
        <f>[1]FINAL!BB146</f>
        <v>0</v>
      </c>
      <c r="BB25" s="273">
        <f>[1]FINAL!BC146</f>
        <v>0</v>
      </c>
      <c r="BC25" s="273">
        <f>[1]FINAL!BD146</f>
        <v>0</v>
      </c>
      <c r="BD25" s="273">
        <f>[1]FINAL!BE146</f>
        <v>0</v>
      </c>
      <c r="BE25" s="273">
        <f>[1]FINAL!BF146</f>
        <v>0</v>
      </c>
      <c r="BF25" s="273">
        <f>[1]FINAL!BG146</f>
        <v>0</v>
      </c>
      <c r="BG25" s="273">
        <f>[1]FINAL!BH146</f>
        <v>0</v>
      </c>
      <c r="BH25" s="273">
        <f>[1]FINAL!BI146</f>
        <v>0</v>
      </c>
      <c r="BI25" s="273">
        <f>[1]FINAL!BJ146</f>
        <v>0</v>
      </c>
      <c r="BJ25" s="273">
        <f>[1]FINAL!BK146</f>
        <v>0</v>
      </c>
      <c r="BK25" s="273">
        <f>[1]FINAL!BL146</f>
        <v>0</v>
      </c>
      <c r="BL25" s="273">
        <f>[1]FINAL!BM146</f>
        <v>0</v>
      </c>
      <c r="BM25" s="273">
        <f>[1]FINAL!BN146</f>
        <v>0</v>
      </c>
      <c r="BN25" s="273">
        <f>[1]FINAL!BO146</f>
        <v>0</v>
      </c>
      <c r="BO25" s="273">
        <f>[1]FINAL!BP146</f>
        <v>0</v>
      </c>
      <c r="BP25" s="273">
        <f>[1]FINAL!BQ146</f>
        <v>0</v>
      </c>
      <c r="BQ25" s="273">
        <f>[1]FINAL!BR146</f>
        <v>0</v>
      </c>
      <c r="BR25" s="273">
        <f>[1]FINAL!BS146</f>
        <v>0</v>
      </c>
      <c r="BS25" s="273">
        <f>[1]FINAL!BT146</f>
        <v>0</v>
      </c>
      <c r="BT25" s="273">
        <f>[1]FINAL!BU146</f>
        <v>0</v>
      </c>
      <c r="BU25" s="273">
        <f>[1]FINAL!BV146</f>
        <v>0</v>
      </c>
      <c r="BV25" s="273">
        <f>[1]FINAL!BW146</f>
        <v>0</v>
      </c>
      <c r="BW25" s="273">
        <f>[1]FINAL!BX146</f>
        <v>0</v>
      </c>
      <c r="BX25" s="273">
        <f>[1]FINAL!BY146</f>
        <v>0</v>
      </c>
      <c r="BY25" s="273">
        <f>[1]FINAL!BZ146</f>
        <v>0</v>
      </c>
      <c r="BZ25" s="273">
        <f>[1]FINAL!CA146</f>
        <v>0</v>
      </c>
      <c r="CA25" s="273">
        <f>[1]FINAL!CB146</f>
        <v>0</v>
      </c>
      <c r="CB25" s="273">
        <f>[1]FINAL!CC146</f>
        <v>0</v>
      </c>
      <c r="CC25" s="273">
        <f>[1]FINAL!CD146</f>
        <v>0</v>
      </c>
      <c r="CD25" s="273">
        <f>[1]FINAL!CE146</f>
        <v>0</v>
      </c>
      <c r="CE25" s="273">
        <f>[1]FINAL!CF146</f>
        <v>0</v>
      </c>
      <c r="CF25" s="273">
        <f>[1]FINAL!CG146</f>
        <v>0</v>
      </c>
      <c r="CG25" s="273">
        <f>[1]FINAL!CH146</f>
        <v>0</v>
      </c>
      <c r="CH25" s="273">
        <f>[1]FINAL!CI146</f>
        <v>0</v>
      </c>
      <c r="CI25" s="273">
        <f>[1]FINAL!CJ146</f>
        <v>0</v>
      </c>
      <c r="CJ25" s="273">
        <f>[1]FINAL!CK146</f>
        <v>0</v>
      </c>
      <c r="CK25" s="273">
        <f>[1]FINAL!CL146</f>
        <v>0</v>
      </c>
      <c r="CL25" s="273">
        <f>[1]FINAL!CM146</f>
        <v>0</v>
      </c>
      <c r="CM25" s="273">
        <f>[1]FINAL!CN146</f>
        <v>0</v>
      </c>
      <c r="CN25" s="273">
        <f>[1]FINAL!CO146</f>
        <v>0</v>
      </c>
      <c r="CO25" s="273">
        <f>[1]FINAL!CP146</f>
        <v>0</v>
      </c>
      <c r="CP25" s="273">
        <f>[1]FINAL!CQ146</f>
        <v>0</v>
      </c>
      <c r="CQ25" s="273">
        <f>[1]FINAL!CR146</f>
        <v>0</v>
      </c>
      <c r="CR25" s="273">
        <f>[1]FINAL!CS146</f>
        <v>0</v>
      </c>
      <c r="CS25" s="273">
        <f>[1]FINAL!CT146</f>
        <v>0</v>
      </c>
      <c r="CT25" s="273">
        <f>[1]FINAL!CU146</f>
        <v>0</v>
      </c>
      <c r="CU25" s="273">
        <f>[1]FINAL!CV146</f>
        <v>0</v>
      </c>
      <c r="CV25" s="273">
        <f>[1]FINAL!CW146</f>
        <v>0</v>
      </c>
      <c r="CW25" s="273">
        <f>[1]FINAL!CX146</f>
        <v>0</v>
      </c>
      <c r="CX25" s="273">
        <f>[1]FINAL!CY146</f>
        <v>0</v>
      </c>
      <c r="CY25" s="273">
        <f>[1]FINAL!CZ146</f>
        <v>0</v>
      </c>
      <c r="CZ25" s="273">
        <f>[1]FINAL!DA146</f>
        <v>0</v>
      </c>
      <c r="DA25" s="273">
        <f>[1]FINAL!DB146</f>
        <v>0</v>
      </c>
      <c r="DB25" s="273">
        <f>[1]FINAL!DC146</f>
        <v>0</v>
      </c>
      <c r="DC25" s="88"/>
    </row>
    <row r="26" spans="1:107" x14ac:dyDescent="0.35">
      <c r="A26" s="204">
        <f t="shared" si="0"/>
        <v>1</v>
      </c>
      <c r="B26" s="88" t="s">
        <v>25</v>
      </c>
      <c r="C26" s="273">
        <f>[1]FINAL!D147</f>
        <v>0</v>
      </c>
      <c r="D26" s="273">
        <f>[1]FINAL!E147</f>
        <v>0</v>
      </c>
      <c r="E26" s="273">
        <f>[1]FINAL!F147</f>
        <v>0</v>
      </c>
      <c r="F26" s="273">
        <f>[1]FINAL!G147</f>
        <v>0</v>
      </c>
      <c r="G26" s="273">
        <f>[1]FINAL!H147</f>
        <v>0</v>
      </c>
      <c r="H26" s="273">
        <f>[1]FINAL!I147</f>
        <v>0</v>
      </c>
      <c r="I26" s="273">
        <f>[1]FINAL!J147</f>
        <v>0</v>
      </c>
      <c r="J26" s="273">
        <f>[1]FINAL!K147</f>
        <v>0</v>
      </c>
      <c r="K26" s="273">
        <f>[1]FINAL!L147</f>
        <v>0</v>
      </c>
      <c r="L26" s="273">
        <f>[1]FINAL!M147</f>
        <v>0</v>
      </c>
      <c r="M26" s="273">
        <f>[1]FINAL!N147</f>
        <v>0</v>
      </c>
      <c r="N26" s="273">
        <f>[1]FINAL!O147</f>
        <v>0</v>
      </c>
      <c r="O26" s="273">
        <f>[1]FINAL!P147</f>
        <v>0</v>
      </c>
      <c r="P26" s="273">
        <f>[1]FINAL!Q147</f>
        <v>0</v>
      </c>
      <c r="Q26" s="273">
        <f>[1]FINAL!R147</f>
        <v>0</v>
      </c>
      <c r="R26" s="273">
        <f>[1]FINAL!S147</f>
        <v>0</v>
      </c>
      <c r="S26" s="273">
        <f>[1]FINAL!T147</f>
        <v>0</v>
      </c>
      <c r="T26" s="273">
        <f>[1]FINAL!U147</f>
        <v>0</v>
      </c>
      <c r="U26" s="273">
        <f>[1]FINAL!V147</f>
        <v>1</v>
      </c>
      <c r="V26" s="273">
        <f>[1]FINAL!W147</f>
        <v>0</v>
      </c>
      <c r="W26" s="273">
        <f>[1]FINAL!X147</f>
        <v>0</v>
      </c>
      <c r="X26" s="273">
        <f>[1]FINAL!Y147</f>
        <v>0</v>
      </c>
      <c r="Y26" s="273">
        <f>[1]FINAL!Z147</f>
        <v>0</v>
      </c>
      <c r="Z26" s="273">
        <f>[1]FINAL!AA147</f>
        <v>0</v>
      </c>
      <c r="AA26" s="273">
        <f>[1]FINAL!AB147</f>
        <v>0</v>
      </c>
      <c r="AB26" s="273">
        <f>[1]FINAL!AC147</f>
        <v>0</v>
      </c>
      <c r="AC26" s="273">
        <f>[1]FINAL!AD147</f>
        <v>0</v>
      </c>
      <c r="AD26" s="273">
        <f>[1]FINAL!AE147</f>
        <v>0</v>
      </c>
      <c r="AE26" s="273">
        <f>[1]FINAL!AF147</f>
        <v>0</v>
      </c>
      <c r="AF26" s="273">
        <f>[1]FINAL!AG147</f>
        <v>0</v>
      </c>
      <c r="AG26" s="273">
        <f>[1]FINAL!AH147</f>
        <v>0</v>
      </c>
      <c r="AH26" s="273">
        <f>[1]FINAL!AI147</f>
        <v>0</v>
      </c>
      <c r="AI26" s="273">
        <f>[1]FINAL!AJ147</f>
        <v>0</v>
      </c>
      <c r="AJ26" s="273">
        <f>[1]FINAL!AK147</f>
        <v>0</v>
      </c>
      <c r="AK26" s="273">
        <f>[1]FINAL!AL147</f>
        <v>0</v>
      </c>
      <c r="AL26" s="273">
        <f>[1]FINAL!AM147</f>
        <v>0</v>
      </c>
      <c r="AM26" s="273">
        <f>[1]FINAL!AN147</f>
        <v>0</v>
      </c>
      <c r="AN26" s="273">
        <f>[1]FINAL!AO147</f>
        <v>0</v>
      </c>
      <c r="AO26" s="273">
        <f>[1]FINAL!AP147</f>
        <v>0</v>
      </c>
      <c r="AP26" s="273">
        <f>[1]FINAL!AQ147</f>
        <v>0</v>
      </c>
      <c r="AQ26" s="273">
        <f>[1]FINAL!AR147</f>
        <v>0</v>
      </c>
      <c r="AR26" s="273">
        <f>[1]FINAL!AS147</f>
        <v>0</v>
      </c>
      <c r="AS26" s="273">
        <f>[1]FINAL!AT147</f>
        <v>0</v>
      </c>
      <c r="AT26" s="273">
        <f>[1]FINAL!AU147</f>
        <v>0</v>
      </c>
      <c r="AU26" s="273">
        <f>[1]FINAL!AV147</f>
        <v>0</v>
      </c>
      <c r="AV26" s="273">
        <f>[1]FINAL!AW147</f>
        <v>0</v>
      </c>
      <c r="AW26" s="273">
        <f>[1]FINAL!AX147</f>
        <v>0</v>
      </c>
      <c r="AX26" s="273">
        <f>[1]FINAL!AY147</f>
        <v>0</v>
      </c>
      <c r="AY26" s="273">
        <f>[1]FINAL!AZ147</f>
        <v>0</v>
      </c>
      <c r="AZ26" s="273">
        <f>[1]FINAL!BA147</f>
        <v>0</v>
      </c>
      <c r="BA26" s="273">
        <f>[1]FINAL!BB147</f>
        <v>0</v>
      </c>
      <c r="BB26" s="273">
        <f>[1]FINAL!BC147</f>
        <v>0</v>
      </c>
      <c r="BC26" s="273">
        <f>[1]FINAL!BD147</f>
        <v>0</v>
      </c>
      <c r="BD26" s="273">
        <f>[1]FINAL!BE147</f>
        <v>0</v>
      </c>
      <c r="BE26" s="273">
        <f>[1]FINAL!BF147</f>
        <v>0</v>
      </c>
      <c r="BF26" s="273">
        <f>[1]FINAL!BG147</f>
        <v>0</v>
      </c>
      <c r="BG26" s="273">
        <f>[1]FINAL!BH147</f>
        <v>0</v>
      </c>
      <c r="BH26" s="273">
        <f>[1]FINAL!BI147</f>
        <v>0</v>
      </c>
      <c r="BI26" s="273">
        <f>[1]FINAL!BJ147</f>
        <v>0</v>
      </c>
      <c r="BJ26" s="273">
        <f>[1]FINAL!BK147</f>
        <v>0</v>
      </c>
      <c r="BK26" s="273">
        <f>[1]FINAL!BL147</f>
        <v>0</v>
      </c>
      <c r="BL26" s="273">
        <f>[1]FINAL!BM147</f>
        <v>0</v>
      </c>
      <c r="BM26" s="273">
        <f>[1]FINAL!BN147</f>
        <v>0</v>
      </c>
      <c r="BN26" s="273">
        <f>[1]FINAL!BO147</f>
        <v>0</v>
      </c>
      <c r="BO26" s="273">
        <f>[1]FINAL!BP147</f>
        <v>0</v>
      </c>
      <c r="BP26" s="273">
        <f>[1]FINAL!BQ147</f>
        <v>0</v>
      </c>
      <c r="BQ26" s="273">
        <f>[1]FINAL!BR147</f>
        <v>0</v>
      </c>
      <c r="BR26" s="273">
        <f>[1]FINAL!BS147</f>
        <v>0</v>
      </c>
      <c r="BS26" s="273">
        <f>[1]FINAL!BT147</f>
        <v>0</v>
      </c>
      <c r="BT26" s="273">
        <f>[1]FINAL!BU147</f>
        <v>0</v>
      </c>
      <c r="BU26" s="273">
        <f>[1]FINAL!BV147</f>
        <v>0</v>
      </c>
      <c r="BV26" s="273">
        <f>[1]FINAL!BW147</f>
        <v>0</v>
      </c>
      <c r="BW26" s="273">
        <f>[1]FINAL!BX147</f>
        <v>0</v>
      </c>
      <c r="BX26" s="273">
        <f>[1]FINAL!BY147</f>
        <v>0</v>
      </c>
      <c r="BY26" s="273">
        <f>[1]FINAL!BZ147</f>
        <v>0</v>
      </c>
      <c r="BZ26" s="273">
        <f>[1]FINAL!CA147</f>
        <v>0</v>
      </c>
      <c r="CA26" s="273">
        <f>[1]FINAL!CB147</f>
        <v>0</v>
      </c>
      <c r="CB26" s="273">
        <f>[1]FINAL!CC147</f>
        <v>0</v>
      </c>
      <c r="CC26" s="273">
        <f>[1]FINAL!CD147</f>
        <v>0</v>
      </c>
      <c r="CD26" s="273">
        <f>[1]FINAL!CE147</f>
        <v>0</v>
      </c>
      <c r="CE26" s="273">
        <f>[1]FINAL!CF147</f>
        <v>0</v>
      </c>
      <c r="CF26" s="273">
        <f>[1]FINAL!CG147</f>
        <v>0</v>
      </c>
      <c r="CG26" s="273">
        <f>[1]FINAL!CH147</f>
        <v>0</v>
      </c>
      <c r="CH26" s="273">
        <f>[1]FINAL!CI147</f>
        <v>0</v>
      </c>
      <c r="CI26" s="273">
        <f>[1]FINAL!CJ147</f>
        <v>0</v>
      </c>
      <c r="CJ26" s="273">
        <f>[1]FINAL!CK147</f>
        <v>0</v>
      </c>
      <c r="CK26" s="273">
        <f>[1]FINAL!CL147</f>
        <v>0</v>
      </c>
      <c r="CL26" s="273">
        <f>[1]FINAL!CM147</f>
        <v>0</v>
      </c>
      <c r="CM26" s="273">
        <f>[1]FINAL!CN147</f>
        <v>0</v>
      </c>
      <c r="CN26" s="273">
        <f>[1]FINAL!CO147</f>
        <v>0</v>
      </c>
      <c r="CO26" s="273">
        <f>[1]FINAL!CP147</f>
        <v>0</v>
      </c>
      <c r="CP26" s="273">
        <f>[1]FINAL!CQ147</f>
        <v>0</v>
      </c>
      <c r="CQ26" s="273">
        <f>[1]FINAL!CR147</f>
        <v>0</v>
      </c>
      <c r="CR26" s="273">
        <f>[1]FINAL!CS147</f>
        <v>0</v>
      </c>
      <c r="CS26" s="273">
        <f>[1]FINAL!CT147</f>
        <v>0</v>
      </c>
      <c r="CT26" s="273">
        <f>[1]FINAL!CU147</f>
        <v>0</v>
      </c>
      <c r="CU26" s="273">
        <f>[1]FINAL!CV147</f>
        <v>0</v>
      </c>
      <c r="CV26" s="273">
        <f>[1]FINAL!CW147</f>
        <v>0</v>
      </c>
      <c r="CW26" s="273">
        <f>[1]FINAL!CX147</f>
        <v>0</v>
      </c>
      <c r="CX26" s="273">
        <f>[1]FINAL!CY147</f>
        <v>0</v>
      </c>
      <c r="CY26" s="273">
        <f>[1]FINAL!CZ147</f>
        <v>0</v>
      </c>
      <c r="CZ26" s="273">
        <f>[1]FINAL!DA147</f>
        <v>0</v>
      </c>
      <c r="DA26" s="273">
        <f>[1]FINAL!DB147</f>
        <v>0</v>
      </c>
      <c r="DB26" s="273">
        <f>[1]FINAL!DC147</f>
        <v>0</v>
      </c>
      <c r="DC26" s="88"/>
    </row>
    <row r="27" spans="1:107" x14ac:dyDescent="0.35">
      <c r="A27" s="204">
        <f t="shared" si="0"/>
        <v>1</v>
      </c>
      <c r="B27" s="88" t="s">
        <v>73</v>
      </c>
      <c r="C27" s="273">
        <f>[1]FINAL!D148</f>
        <v>0</v>
      </c>
      <c r="D27" s="273">
        <f>[1]FINAL!E148</f>
        <v>0</v>
      </c>
      <c r="E27" s="273">
        <f>[1]FINAL!F148</f>
        <v>0</v>
      </c>
      <c r="F27" s="273">
        <f>[1]FINAL!G148</f>
        <v>0</v>
      </c>
      <c r="G27" s="273">
        <f>[1]FINAL!H148</f>
        <v>0</v>
      </c>
      <c r="H27" s="273">
        <f>[1]FINAL!I148</f>
        <v>0</v>
      </c>
      <c r="I27" s="273">
        <f>[1]FINAL!J148</f>
        <v>0</v>
      </c>
      <c r="J27" s="273">
        <f>[1]FINAL!K148</f>
        <v>0</v>
      </c>
      <c r="K27" s="273">
        <f>[1]FINAL!L148</f>
        <v>0</v>
      </c>
      <c r="L27" s="273">
        <f>[1]FINAL!M148</f>
        <v>0</v>
      </c>
      <c r="M27" s="273">
        <f>[1]FINAL!N148</f>
        <v>0</v>
      </c>
      <c r="N27" s="273">
        <f>[1]FINAL!O148</f>
        <v>0</v>
      </c>
      <c r="O27" s="273">
        <f>[1]FINAL!P148</f>
        <v>0</v>
      </c>
      <c r="P27" s="273">
        <f>[1]FINAL!Q148</f>
        <v>0</v>
      </c>
      <c r="Q27" s="273">
        <f>[1]FINAL!R148</f>
        <v>0</v>
      </c>
      <c r="R27" s="273">
        <f>[1]FINAL!S148</f>
        <v>0</v>
      </c>
      <c r="S27" s="273">
        <f>[1]FINAL!T148</f>
        <v>0</v>
      </c>
      <c r="T27" s="273">
        <f>[1]FINAL!U148</f>
        <v>0</v>
      </c>
      <c r="U27" s="273">
        <f>[1]FINAL!V148</f>
        <v>0</v>
      </c>
      <c r="V27" s="273">
        <f>[1]FINAL!W148</f>
        <v>1</v>
      </c>
      <c r="W27" s="273">
        <f>[1]FINAL!X148</f>
        <v>0</v>
      </c>
      <c r="X27" s="273">
        <f>[1]FINAL!Y148</f>
        <v>0</v>
      </c>
      <c r="Y27" s="273">
        <f>[1]FINAL!Z148</f>
        <v>0</v>
      </c>
      <c r="Z27" s="273">
        <f>[1]FINAL!AA148</f>
        <v>0</v>
      </c>
      <c r="AA27" s="273">
        <f>[1]FINAL!AB148</f>
        <v>0</v>
      </c>
      <c r="AB27" s="273">
        <f>[1]FINAL!AC148</f>
        <v>0</v>
      </c>
      <c r="AC27" s="273">
        <f>[1]FINAL!AD148</f>
        <v>0</v>
      </c>
      <c r="AD27" s="273">
        <f>[1]FINAL!AE148</f>
        <v>0</v>
      </c>
      <c r="AE27" s="273">
        <f>[1]FINAL!AF148</f>
        <v>0</v>
      </c>
      <c r="AF27" s="273">
        <f>[1]FINAL!AG148</f>
        <v>0</v>
      </c>
      <c r="AG27" s="273">
        <f>[1]FINAL!AH148</f>
        <v>0</v>
      </c>
      <c r="AH27" s="273">
        <f>[1]FINAL!AI148</f>
        <v>0</v>
      </c>
      <c r="AI27" s="273">
        <f>[1]FINAL!AJ148</f>
        <v>0</v>
      </c>
      <c r="AJ27" s="273">
        <f>[1]FINAL!AK148</f>
        <v>0</v>
      </c>
      <c r="AK27" s="273">
        <f>[1]FINAL!AL148</f>
        <v>0</v>
      </c>
      <c r="AL27" s="273">
        <f>[1]FINAL!AM148</f>
        <v>0</v>
      </c>
      <c r="AM27" s="273">
        <f>[1]FINAL!AN148</f>
        <v>0</v>
      </c>
      <c r="AN27" s="273">
        <f>[1]FINAL!AO148</f>
        <v>0</v>
      </c>
      <c r="AO27" s="273">
        <f>[1]FINAL!AP148</f>
        <v>0</v>
      </c>
      <c r="AP27" s="273">
        <f>[1]FINAL!AQ148</f>
        <v>0</v>
      </c>
      <c r="AQ27" s="273">
        <f>[1]FINAL!AR148</f>
        <v>0</v>
      </c>
      <c r="AR27" s="273">
        <f>[1]FINAL!AS148</f>
        <v>0</v>
      </c>
      <c r="AS27" s="273">
        <f>[1]FINAL!AT148</f>
        <v>0</v>
      </c>
      <c r="AT27" s="273">
        <f>[1]FINAL!AU148</f>
        <v>0</v>
      </c>
      <c r="AU27" s="273">
        <f>[1]FINAL!AV148</f>
        <v>0</v>
      </c>
      <c r="AV27" s="273">
        <f>[1]FINAL!AW148</f>
        <v>0</v>
      </c>
      <c r="AW27" s="273">
        <f>[1]FINAL!AX148</f>
        <v>0</v>
      </c>
      <c r="AX27" s="273">
        <f>[1]FINAL!AY148</f>
        <v>0</v>
      </c>
      <c r="AY27" s="273">
        <f>[1]FINAL!AZ148</f>
        <v>0</v>
      </c>
      <c r="AZ27" s="273">
        <f>[1]FINAL!BA148</f>
        <v>0</v>
      </c>
      <c r="BA27" s="273">
        <f>[1]FINAL!BB148</f>
        <v>0</v>
      </c>
      <c r="BB27" s="273">
        <f>[1]FINAL!BC148</f>
        <v>0</v>
      </c>
      <c r="BC27" s="273">
        <f>[1]FINAL!BD148</f>
        <v>0</v>
      </c>
      <c r="BD27" s="273">
        <f>[1]FINAL!BE148</f>
        <v>0</v>
      </c>
      <c r="BE27" s="273">
        <f>[1]FINAL!BF148</f>
        <v>0</v>
      </c>
      <c r="BF27" s="273">
        <f>[1]FINAL!BG148</f>
        <v>0</v>
      </c>
      <c r="BG27" s="273">
        <f>[1]FINAL!BH148</f>
        <v>0</v>
      </c>
      <c r="BH27" s="273">
        <f>[1]FINAL!BI148</f>
        <v>0</v>
      </c>
      <c r="BI27" s="273">
        <f>[1]FINAL!BJ148</f>
        <v>0</v>
      </c>
      <c r="BJ27" s="273">
        <f>[1]FINAL!BK148</f>
        <v>0</v>
      </c>
      <c r="BK27" s="273">
        <f>[1]FINAL!BL148</f>
        <v>0</v>
      </c>
      <c r="BL27" s="273">
        <f>[1]FINAL!BM148</f>
        <v>0</v>
      </c>
      <c r="BM27" s="273">
        <f>[1]FINAL!BN148</f>
        <v>0</v>
      </c>
      <c r="BN27" s="273">
        <f>[1]FINAL!BO148</f>
        <v>0</v>
      </c>
      <c r="BO27" s="273">
        <f>[1]FINAL!BP148</f>
        <v>0</v>
      </c>
      <c r="BP27" s="273">
        <f>[1]FINAL!BQ148</f>
        <v>0</v>
      </c>
      <c r="BQ27" s="273">
        <f>[1]FINAL!BR148</f>
        <v>0</v>
      </c>
      <c r="BR27" s="273">
        <f>[1]FINAL!BS148</f>
        <v>0</v>
      </c>
      <c r="BS27" s="273">
        <f>[1]FINAL!BT148</f>
        <v>0</v>
      </c>
      <c r="BT27" s="273">
        <f>[1]FINAL!BU148</f>
        <v>0</v>
      </c>
      <c r="BU27" s="273">
        <f>[1]FINAL!BV148</f>
        <v>0</v>
      </c>
      <c r="BV27" s="273">
        <f>[1]FINAL!BW148</f>
        <v>0</v>
      </c>
      <c r="BW27" s="273">
        <f>[1]FINAL!BX148</f>
        <v>0</v>
      </c>
      <c r="BX27" s="273">
        <f>[1]FINAL!BY148</f>
        <v>0</v>
      </c>
      <c r="BY27" s="273">
        <f>[1]FINAL!BZ148</f>
        <v>0</v>
      </c>
      <c r="BZ27" s="273">
        <f>[1]FINAL!CA148</f>
        <v>0</v>
      </c>
      <c r="CA27" s="273">
        <f>[1]FINAL!CB148</f>
        <v>0</v>
      </c>
      <c r="CB27" s="273">
        <f>[1]FINAL!CC148</f>
        <v>0</v>
      </c>
      <c r="CC27" s="273">
        <f>[1]FINAL!CD148</f>
        <v>0</v>
      </c>
      <c r="CD27" s="273">
        <f>[1]FINAL!CE148</f>
        <v>0</v>
      </c>
      <c r="CE27" s="273">
        <f>[1]FINAL!CF148</f>
        <v>0</v>
      </c>
      <c r="CF27" s="273">
        <f>[1]FINAL!CG148</f>
        <v>0</v>
      </c>
      <c r="CG27" s="273">
        <f>[1]FINAL!CH148</f>
        <v>0</v>
      </c>
      <c r="CH27" s="273">
        <f>[1]FINAL!CI148</f>
        <v>0</v>
      </c>
      <c r="CI27" s="273">
        <f>[1]FINAL!CJ148</f>
        <v>0</v>
      </c>
      <c r="CJ27" s="273">
        <f>[1]FINAL!CK148</f>
        <v>0</v>
      </c>
      <c r="CK27" s="273">
        <f>[1]FINAL!CL148</f>
        <v>0</v>
      </c>
      <c r="CL27" s="273">
        <f>[1]FINAL!CM148</f>
        <v>0</v>
      </c>
      <c r="CM27" s="273">
        <f>[1]FINAL!CN148</f>
        <v>0</v>
      </c>
      <c r="CN27" s="273">
        <f>[1]FINAL!CO148</f>
        <v>0</v>
      </c>
      <c r="CO27" s="273">
        <f>[1]FINAL!CP148</f>
        <v>0</v>
      </c>
      <c r="CP27" s="273">
        <f>[1]FINAL!CQ148</f>
        <v>0</v>
      </c>
      <c r="CQ27" s="273">
        <f>[1]FINAL!CR148</f>
        <v>0</v>
      </c>
      <c r="CR27" s="273">
        <f>[1]FINAL!CS148</f>
        <v>0</v>
      </c>
      <c r="CS27" s="273">
        <f>[1]FINAL!CT148</f>
        <v>0</v>
      </c>
      <c r="CT27" s="273">
        <f>[1]FINAL!CU148</f>
        <v>0</v>
      </c>
      <c r="CU27" s="273">
        <f>[1]FINAL!CV148</f>
        <v>0</v>
      </c>
      <c r="CV27" s="273">
        <f>[1]FINAL!CW148</f>
        <v>0</v>
      </c>
      <c r="CW27" s="273">
        <f>[1]FINAL!CX148</f>
        <v>0</v>
      </c>
      <c r="CX27" s="273">
        <f>[1]FINAL!CY148</f>
        <v>0</v>
      </c>
      <c r="CY27" s="273">
        <f>[1]FINAL!CZ148</f>
        <v>0</v>
      </c>
      <c r="CZ27" s="273">
        <f>[1]FINAL!DA148</f>
        <v>0</v>
      </c>
      <c r="DA27" s="273">
        <f>[1]FINAL!DB148</f>
        <v>0</v>
      </c>
      <c r="DB27" s="273">
        <f>[1]FINAL!DC148</f>
        <v>0</v>
      </c>
      <c r="DC27" s="88"/>
    </row>
    <row r="28" spans="1:107" x14ac:dyDescent="0.35">
      <c r="A28" s="204">
        <f t="shared" si="0"/>
        <v>1</v>
      </c>
      <c r="B28" s="88" t="s">
        <v>68</v>
      </c>
      <c r="C28" s="273">
        <f>[1]FINAL!D149</f>
        <v>0</v>
      </c>
      <c r="D28" s="273">
        <f>[1]FINAL!E149</f>
        <v>0</v>
      </c>
      <c r="E28" s="273">
        <f>[1]FINAL!F149</f>
        <v>0</v>
      </c>
      <c r="F28" s="273">
        <f>[1]FINAL!G149</f>
        <v>0</v>
      </c>
      <c r="G28" s="273">
        <f>[1]FINAL!H149</f>
        <v>0</v>
      </c>
      <c r="H28" s="273">
        <f>[1]FINAL!I149</f>
        <v>0</v>
      </c>
      <c r="I28" s="273">
        <f>[1]FINAL!J149</f>
        <v>0</v>
      </c>
      <c r="J28" s="273">
        <f>[1]FINAL!K149</f>
        <v>0</v>
      </c>
      <c r="K28" s="273">
        <f>[1]FINAL!L149</f>
        <v>0</v>
      </c>
      <c r="L28" s="273">
        <f>[1]FINAL!M149</f>
        <v>0</v>
      </c>
      <c r="M28" s="273">
        <f>[1]FINAL!N149</f>
        <v>0</v>
      </c>
      <c r="N28" s="273">
        <f>[1]FINAL!O149</f>
        <v>0</v>
      </c>
      <c r="O28" s="273">
        <f>[1]FINAL!P149</f>
        <v>0</v>
      </c>
      <c r="P28" s="273">
        <f>[1]FINAL!Q149</f>
        <v>0</v>
      </c>
      <c r="Q28" s="273">
        <f>[1]FINAL!R149</f>
        <v>0</v>
      </c>
      <c r="R28" s="273">
        <f>[1]FINAL!S149</f>
        <v>0</v>
      </c>
      <c r="S28" s="273">
        <f>[1]FINAL!T149</f>
        <v>0</v>
      </c>
      <c r="T28" s="273">
        <f>[1]FINAL!U149</f>
        <v>0</v>
      </c>
      <c r="U28" s="273">
        <f>[1]FINAL!V149</f>
        <v>0</v>
      </c>
      <c r="V28" s="273">
        <f>[1]FINAL!W149</f>
        <v>0</v>
      </c>
      <c r="W28" s="273">
        <f>[1]FINAL!X149</f>
        <v>1</v>
      </c>
      <c r="X28" s="273">
        <f>[1]FINAL!Y149</f>
        <v>0</v>
      </c>
      <c r="Y28" s="273">
        <f>[1]FINAL!Z149</f>
        <v>0</v>
      </c>
      <c r="Z28" s="273">
        <f>[1]FINAL!AA149</f>
        <v>0</v>
      </c>
      <c r="AA28" s="273">
        <f>[1]FINAL!AB149</f>
        <v>0</v>
      </c>
      <c r="AB28" s="273">
        <f>[1]FINAL!AC149</f>
        <v>0</v>
      </c>
      <c r="AC28" s="273">
        <f>[1]FINAL!AD149</f>
        <v>0</v>
      </c>
      <c r="AD28" s="273">
        <f>[1]FINAL!AE149</f>
        <v>0</v>
      </c>
      <c r="AE28" s="273">
        <f>[1]FINAL!AF149</f>
        <v>0</v>
      </c>
      <c r="AF28" s="273">
        <f>[1]FINAL!AG149</f>
        <v>0</v>
      </c>
      <c r="AG28" s="273">
        <f>[1]FINAL!AH149</f>
        <v>0</v>
      </c>
      <c r="AH28" s="273">
        <f>[1]FINAL!AI149</f>
        <v>0</v>
      </c>
      <c r="AI28" s="273">
        <f>[1]FINAL!AJ149</f>
        <v>0</v>
      </c>
      <c r="AJ28" s="273">
        <f>[1]FINAL!AK149</f>
        <v>0</v>
      </c>
      <c r="AK28" s="273">
        <f>[1]FINAL!AL149</f>
        <v>0</v>
      </c>
      <c r="AL28" s="273">
        <f>[1]FINAL!AM149</f>
        <v>0</v>
      </c>
      <c r="AM28" s="273">
        <f>[1]FINAL!AN149</f>
        <v>0</v>
      </c>
      <c r="AN28" s="273">
        <f>[1]FINAL!AO149</f>
        <v>0</v>
      </c>
      <c r="AO28" s="273">
        <f>[1]FINAL!AP149</f>
        <v>0</v>
      </c>
      <c r="AP28" s="273">
        <f>[1]FINAL!AQ149</f>
        <v>0</v>
      </c>
      <c r="AQ28" s="273">
        <f>[1]FINAL!AR149</f>
        <v>0</v>
      </c>
      <c r="AR28" s="273">
        <f>[1]FINAL!AS149</f>
        <v>0</v>
      </c>
      <c r="AS28" s="273">
        <f>[1]FINAL!AT149</f>
        <v>0</v>
      </c>
      <c r="AT28" s="273">
        <f>[1]FINAL!AU149</f>
        <v>0</v>
      </c>
      <c r="AU28" s="273">
        <f>[1]FINAL!AV149</f>
        <v>0</v>
      </c>
      <c r="AV28" s="273">
        <f>[1]FINAL!AW149</f>
        <v>0</v>
      </c>
      <c r="AW28" s="273">
        <f>[1]FINAL!AX149</f>
        <v>0</v>
      </c>
      <c r="AX28" s="273">
        <f>[1]FINAL!AY149</f>
        <v>0</v>
      </c>
      <c r="AY28" s="273">
        <f>[1]FINAL!AZ149</f>
        <v>0</v>
      </c>
      <c r="AZ28" s="273">
        <f>[1]FINAL!BA149</f>
        <v>0</v>
      </c>
      <c r="BA28" s="273">
        <f>[1]FINAL!BB149</f>
        <v>0</v>
      </c>
      <c r="BB28" s="273">
        <f>[1]FINAL!BC149</f>
        <v>0</v>
      </c>
      <c r="BC28" s="273">
        <f>[1]FINAL!BD149</f>
        <v>0</v>
      </c>
      <c r="BD28" s="273">
        <f>[1]FINAL!BE149</f>
        <v>0</v>
      </c>
      <c r="BE28" s="273">
        <f>[1]FINAL!BF149</f>
        <v>0</v>
      </c>
      <c r="BF28" s="273">
        <f>[1]FINAL!BG149</f>
        <v>0</v>
      </c>
      <c r="BG28" s="273">
        <f>[1]FINAL!BH149</f>
        <v>0</v>
      </c>
      <c r="BH28" s="273">
        <f>[1]FINAL!BI149</f>
        <v>0</v>
      </c>
      <c r="BI28" s="273">
        <f>[1]FINAL!BJ149</f>
        <v>0</v>
      </c>
      <c r="BJ28" s="273">
        <f>[1]FINAL!BK149</f>
        <v>0</v>
      </c>
      <c r="BK28" s="273">
        <f>[1]FINAL!BL149</f>
        <v>0</v>
      </c>
      <c r="BL28" s="273">
        <f>[1]FINAL!BM149</f>
        <v>0</v>
      </c>
      <c r="BM28" s="273">
        <f>[1]FINAL!BN149</f>
        <v>0</v>
      </c>
      <c r="BN28" s="273">
        <f>[1]FINAL!BO149</f>
        <v>0</v>
      </c>
      <c r="BO28" s="273">
        <f>[1]FINAL!BP149</f>
        <v>0</v>
      </c>
      <c r="BP28" s="273">
        <f>[1]FINAL!BQ149</f>
        <v>0</v>
      </c>
      <c r="BQ28" s="273">
        <f>[1]FINAL!BR149</f>
        <v>0</v>
      </c>
      <c r="BR28" s="273">
        <f>[1]FINAL!BS149</f>
        <v>0</v>
      </c>
      <c r="BS28" s="273">
        <f>[1]FINAL!BT149</f>
        <v>0</v>
      </c>
      <c r="BT28" s="273">
        <f>[1]FINAL!BU149</f>
        <v>0</v>
      </c>
      <c r="BU28" s="273">
        <f>[1]FINAL!BV149</f>
        <v>0</v>
      </c>
      <c r="BV28" s="273">
        <f>[1]FINAL!BW149</f>
        <v>0</v>
      </c>
      <c r="BW28" s="273">
        <f>[1]FINAL!BX149</f>
        <v>0</v>
      </c>
      <c r="BX28" s="273">
        <f>[1]FINAL!BY149</f>
        <v>0</v>
      </c>
      <c r="BY28" s="273">
        <f>[1]FINAL!BZ149</f>
        <v>0</v>
      </c>
      <c r="BZ28" s="273">
        <f>[1]FINAL!CA149</f>
        <v>0</v>
      </c>
      <c r="CA28" s="273">
        <f>[1]FINAL!CB149</f>
        <v>0</v>
      </c>
      <c r="CB28" s="273">
        <f>[1]FINAL!CC149</f>
        <v>0</v>
      </c>
      <c r="CC28" s="273">
        <f>[1]FINAL!CD149</f>
        <v>0</v>
      </c>
      <c r="CD28" s="273">
        <f>[1]FINAL!CE149</f>
        <v>0</v>
      </c>
      <c r="CE28" s="273">
        <f>[1]FINAL!CF149</f>
        <v>0</v>
      </c>
      <c r="CF28" s="273">
        <f>[1]FINAL!CG149</f>
        <v>0</v>
      </c>
      <c r="CG28" s="273">
        <f>[1]FINAL!CH149</f>
        <v>0</v>
      </c>
      <c r="CH28" s="273">
        <f>[1]FINAL!CI149</f>
        <v>0</v>
      </c>
      <c r="CI28" s="273">
        <f>[1]FINAL!CJ149</f>
        <v>0</v>
      </c>
      <c r="CJ28" s="273">
        <f>[1]FINAL!CK149</f>
        <v>0</v>
      </c>
      <c r="CK28" s="273">
        <f>[1]FINAL!CL149</f>
        <v>0</v>
      </c>
      <c r="CL28" s="273">
        <f>[1]FINAL!CM149</f>
        <v>0</v>
      </c>
      <c r="CM28" s="273">
        <f>[1]FINAL!CN149</f>
        <v>0</v>
      </c>
      <c r="CN28" s="273">
        <f>[1]FINAL!CO149</f>
        <v>0</v>
      </c>
      <c r="CO28" s="273">
        <f>[1]FINAL!CP149</f>
        <v>0</v>
      </c>
      <c r="CP28" s="273">
        <f>[1]FINAL!CQ149</f>
        <v>0</v>
      </c>
      <c r="CQ28" s="273">
        <f>[1]FINAL!CR149</f>
        <v>0</v>
      </c>
      <c r="CR28" s="273">
        <f>[1]FINAL!CS149</f>
        <v>0</v>
      </c>
      <c r="CS28" s="273">
        <f>[1]FINAL!CT149</f>
        <v>0</v>
      </c>
      <c r="CT28" s="273">
        <f>[1]FINAL!CU149</f>
        <v>0</v>
      </c>
      <c r="CU28" s="273">
        <f>[1]FINAL!CV149</f>
        <v>0</v>
      </c>
      <c r="CV28" s="273">
        <f>[1]FINAL!CW149</f>
        <v>0</v>
      </c>
      <c r="CW28" s="273">
        <f>[1]FINAL!CX149</f>
        <v>0</v>
      </c>
      <c r="CX28" s="273">
        <f>[1]FINAL!CY149</f>
        <v>0</v>
      </c>
      <c r="CY28" s="273">
        <f>[1]FINAL!CZ149</f>
        <v>0</v>
      </c>
      <c r="CZ28" s="273">
        <f>[1]FINAL!DA149</f>
        <v>0</v>
      </c>
      <c r="DA28" s="273">
        <f>[1]FINAL!DB149</f>
        <v>0</v>
      </c>
      <c r="DB28" s="273">
        <f>[1]FINAL!DC149</f>
        <v>0</v>
      </c>
      <c r="DC28" s="88"/>
    </row>
    <row r="29" spans="1:107" x14ac:dyDescent="0.35">
      <c r="A29" s="204">
        <f t="shared" si="0"/>
        <v>1</v>
      </c>
      <c r="B29" s="88" t="s">
        <v>55</v>
      </c>
      <c r="C29" s="273">
        <f>[1]FINAL!D150</f>
        <v>0</v>
      </c>
      <c r="D29" s="273">
        <f>[1]FINAL!E150</f>
        <v>0</v>
      </c>
      <c r="E29" s="273">
        <f>[1]FINAL!F150</f>
        <v>0</v>
      </c>
      <c r="F29" s="273">
        <f>[1]FINAL!G150</f>
        <v>0</v>
      </c>
      <c r="G29" s="273">
        <f>[1]FINAL!H150</f>
        <v>0</v>
      </c>
      <c r="H29" s="273">
        <f>[1]FINAL!I150</f>
        <v>0</v>
      </c>
      <c r="I29" s="273">
        <f>[1]FINAL!J150</f>
        <v>0</v>
      </c>
      <c r="J29" s="273">
        <f>[1]FINAL!K150</f>
        <v>0</v>
      </c>
      <c r="K29" s="273">
        <f>[1]FINAL!L150</f>
        <v>0</v>
      </c>
      <c r="L29" s="273">
        <f>[1]FINAL!M150</f>
        <v>0</v>
      </c>
      <c r="M29" s="273">
        <f>[1]FINAL!N150</f>
        <v>0</v>
      </c>
      <c r="N29" s="273">
        <f>[1]FINAL!O150</f>
        <v>0</v>
      </c>
      <c r="O29" s="273">
        <f>[1]FINAL!P150</f>
        <v>0</v>
      </c>
      <c r="P29" s="273">
        <f>[1]FINAL!Q150</f>
        <v>0</v>
      </c>
      <c r="Q29" s="273">
        <f>[1]FINAL!R150</f>
        <v>0</v>
      </c>
      <c r="R29" s="273">
        <f>[1]FINAL!S150</f>
        <v>0</v>
      </c>
      <c r="S29" s="273">
        <f>[1]FINAL!T150</f>
        <v>0</v>
      </c>
      <c r="T29" s="273">
        <f>[1]FINAL!U150</f>
        <v>0</v>
      </c>
      <c r="U29" s="273">
        <f>[1]FINAL!V150</f>
        <v>0</v>
      </c>
      <c r="V29" s="273">
        <f>[1]FINAL!W150</f>
        <v>0</v>
      </c>
      <c r="W29" s="273">
        <f>[1]FINAL!X150</f>
        <v>0</v>
      </c>
      <c r="X29" s="273">
        <f>[1]FINAL!Y150</f>
        <v>1</v>
      </c>
      <c r="Y29" s="273">
        <f>[1]FINAL!Z150</f>
        <v>0</v>
      </c>
      <c r="Z29" s="273">
        <f>[1]FINAL!AA150</f>
        <v>0</v>
      </c>
      <c r="AA29" s="273">
        <f>[1]FINAL!AB150</f>
        <v>0</v>
      </c>
      <c r="AB29" s="273">
        <f>[1]FINAL!AC150</f>
        <v>0</v>
      </c>
      <c r="AC29" s="273">
        <f>[1]FINAL!AD150</f>
        <v>0</v>
      </c>
      <c r="AD29" s="273">
        <f>[1]FINAL!AE150</f>
        <v>0</v>
      </c>
      <c r="AE29" s="273">
        <f>[1]FINAL!AF150</f>
        <v>0</v>
      </c>
      <c r="AF29" s="273">
        <f>[1]FINAL!AG150</f>
        <v>0</v>
      </c>
      <c r="AG29" s="273">
        <f>[1]FINAL!AH150</f>
        <v>0</v>
      </c>
      <c r="AH29" s="273">
        <f>[1]FINAL!AI150</f>
        <v>0</v>
      </c>
      <c r="AI29" s="273">
        <f>[1]FINAL!AJ150</f>
        <v>0</v>
      </c>
      <c r="AJ29" s="273">
        <f>[1]FINAL!AK150</f>
        <v>0</v>
      </c>
      <c r="AK29" s="273">
        <f>[1]FINAL!AL150</f>
        <v>0</v>
      </c>
      <c r="AL29" s="273">
        <f>[1]FINAL!AM150</f>
        <v>0</v>
      </c>
      <c r="AM29" s="273">
        <f>[1]FINAL!AN150</f>
        <v>0</v>
      </c>
      <c r="AN29" s="273">
        <f>[1]FINAL!AO150</f>
        <v>0</v>
      </c>
      <c r="AO29" s="273">
        <f>[1]FINAL!AP150</f>
        <v>0</v>
      </c>
      <c r="AP29" s="273">
        <f>[1]FINAL!AQ150</f>
        <v>0</v>
      </c>
      <c r="AQ29" s="273">
        <f>[1]FINAL!AR150</f>
        <v>0</v>
      </c>
      <c r="AR29" s="273">
        <f>[1]FINAL!AS150</f>
        <v>0</v>
      </c>
      <c r="AS29" s="273">
        <f>[1]FINAL!AT150</f>
        <v>0</v>
      </c>
      <c r="AT29" s="273">
        <f>[1]FINAL!AU150</f>
        <v>0</v>
      </c>
      <c r="AU29" s="273">
        <f>[1]FINAL!AV150</f>
        <v>0</v>
      </c>
      <c r="AV29" s="273">
        <f>[1]FINAL!AW150</f>
        <v>0</v>
      </c>
      <c r="AW29" s="273">
        <f>[1]FINAL!AX150</f>
        <v>0</v>
      </c>
      <c r="AX29" s="273">
        <f>[1]FINAL!AY150</f>
        <v>0</v>
      </c>
      <c r="AY29" s="273">
        <f>[1]FINAL!AZ150</f>
        <v>0</v>
      </c>
      <c r="AZ29" s="273">
        <f>[1]FINAL!BA150</f>
        <v>0</v>
      </c>
      <c r="BA29" s="273">
        <f>[1]FINAL!BB150</f>
        <v>0</v>
      </c>
      <c r="BB29" s="273">
        <f>[1]FINAL!BC150</f>
        <v>0</v>
      </c>
      <c r="BC29" s="273">
        <f>[1]FINAL!BD150</f>
        <v>0</v>
      </c>
      <c r="BD29" s="273">
        <f>[1]FINAL!BE150</f>
        <v>0</v>
      </c>
      <c r="BE29" s="273">
        <f>[1]FINAL!BF150</f>
        <v>0</v>
      </c>
      <c r="BF29" s="273">
        <f>[1]FINAL!BG150</f>
        <v>0</v>
      </c>
      <c r="BG29" s="273">
        <f>[1]FINAL!BH150</f>
        <v>0</v>
      </c>
      <c r="BH29" s="273">
        <f>[1]FINAL!BI150</f>
        <v>0</v>
      </c>
      <c r="BI29" s="273">
        <f>[1]FINAL!BJ150</f>
        <v>0</v>
      </c>
      <c r="BJ29" s="273">
        <f>[1]FINAL!BK150</f>
        <v>0</v>
      </c>
      <c r="BK29" s="273">
        <f>[1]FINAL!BL150</f>
        <v>0</v>
      </c>
      <c r="BL29" s="273">
        <f>[1]FINAL!BM150</f>
        <v>0</v>
      </c>
      <c r="BM29" s="273">
        <f>[1]FINAL!BN150</f>
        <v>0</v>
      </c>
      <c r="BN29" s="273">
        <f>[1]FINAL!BO150</f>
        <v>0</v>
      </c>
      <c r="BO29" s="273">
        <f>[1]FINAL!BP150</f>
        <v>0</v>
      </c>
      <c r="BP29" s="273">
        <f>[1]FINAL!BQ150</f>
        <v>0</v>
      </c>
      <c r="BQ29" s="273">
        <f>[1]FINAL!BR150</f>
        <v>0</v>
      </c>
      <c r="BR29" s="273">
        <f>[1]FINAL!BS150</f>
        <v>0</v>
      </c>
      <c r="BS29" s="273">
        <f>[1]FINAL!BT150</f>
        <v>0</v>
      </c>
      <c r="BT29" s="273">
        <f>[1]FINAL!BU150</f>
        <v>0</v>
      </c>
      <c r="BU29" s="273">
        <f>[1]FINAL!BV150</f>
        <v>0</v>
      </c>
      <c r="BV29" s="273">
        <f>[1]FINAL!BW150</f>
        <v>0</v>
      </c>
      <c r="BW29" s="273">
        <f>[1]FINAL!BX150</f>
        <v>0</v>
      </c>
      <c r="BX29" s="273">
        <f>[1]FINAL!BY150</f>
        <v>0</v>
      </c>
      <c r="BY29" s="273">
        <f>[1]FINAL!BZ150</f>
        <v>0</v>
      </c>
      <c r="BZ29" s="273">
        <f>[1]FINAL!CA150</f>
        <v>0</v>
      </c>
      <c r="CA29" s="273">
        <f>[1]FINAL!CB150</f>
        <v>0</v>
      </c>
      <c r="CB29" s="273">
        <f>[1]FINAL!CC150</f>
        <v>0</v>
      </c>
      <c r="CC29" s="273">
        <f>[1]FINAL!CD150</f>
        <v>0</v>
      </c>
      <c r="CD29" s="273">
        <f>[1]FINAL!CE150</f>
        <v>0</v>
      </c>
      <c r="CE29" s="273">
        <f>[1]FINAL!CF150</f>
        <v>0</v>
      </c>
      <c r="CF29" s="273">
        <f>[1]FINAL!CG150</f>
        <v>0</v>
      </c>
      <c r="CG29" s="273">
        <f>[1]FINAL!CH150</f>
        <v>0</v>
      </c>
      <c r="CH29" s="273">
        <f>[1]FINAL!CI150</f>
        <v>0</v>
      </c>
      <c r="CI29" s="273">
        <f>[1]FINAL!CJ150</f>
        <v>0</v>
      </c>
      <c r="CJ29" s="273">
        <f>[1]FINAL!CK150</f>
        <v>0</v>
      </c>
      <c r="CK29" s="273">
        <f>[1]FINAL!CL150</f>
        <v>0</v>
      </c>
      <c r="CL29" s="273">
        <f>[1]FINAL!CM150</f>
        <v>0</v>
      </c>
      <c r="CM29" s="273">
        <f>[1]FINAL!CN150</f>
        <v>0</v>
      </c>
      <c r="CN29" s="273">
        <f>[1]FINAL!CO150</f>
        <v>0</v>
      </c>
      <c r="CO29" s="273">
        <f>[1]FINAL!CP150</f>
        <v>0</v>
      </c>
      <c r="CP29" s="273">
        <f>[1]FINAL!CQ150</f>
        <v>0</v>
      </c>
      <c r="CQ29" s="273">
        <f>[1]FINAL!CR150</f>
        <v>0</v>
      </c>
      <c r="CR29" s="273">
        <f>[1]FINAL!CS150</f>
        <v>0</v>
      </c>
      <c r="CS29" s="273">
        <f>[1]FINAL!CT150</f>
        <v>0</v>
      </c>
      <c r="CT29" s="273">
        <f>[1]FINAL!CU150</f>
        <v>0</v>
      </c>
      <c r="CU29" s="273">
        <f>[1]FINAL!CV150</f>
        <v>0</v>
      </c>
      <c r="CV29" s="273">
        <f>[1]FINAL!CW150</f>
        <v>0</v>
      </c>
      <c r="CW29" s="273">
        <f>[1]FINAL!CX150</f>
        <v>0</v>
      </c>
      <c r="CX29" s="273">
        <f>[1]FINAL!CY150</f>
        <v>0</v>
      </c>
      <c r="CY29" s="273">
        <f>[1]FINAL!CZ150</f>
        <v>0</v>
      </c>
      <c r="CZ29" s="273">
        <f>[1]FINAL!DA150</f>
        <v>0</v>
      </c>
      <c r="DA29" s="273">
        <f>[1]FINAL!DB150</f>
        <v>0</v>
      </c>
      <c r="DB29" s="273">
        <f>[1]FINAL!DC150</f>
        <v>0</v>
      </c>
      <c r="DC29" s="88"/>
    </row>
    <row r="30" spans="1:107" x14ac:dyDescent="0.35">
      <c r="A30" s="204">
        <f t="shared" si="0"/>
        <v>1</v>
      </c>
      <c r="B30" s="88" t="s">
        <v>51</v>
      </c>
      <c r="C30" s="273">
        <f>[1]FINAL!D151</f>
        <v>0</v>
      </c>
      <c r="D30" s="273">
        <f>[1]FINAL!E151</f>
        <v>0</v>
      </c>
      <c r="E30" s="273">
        <f>[1]FINAL!F151</f>
        <v>0</v>
      </c>
      <c r="F30" s="273">
        <f>[1]FINAL!G151</f>
        <v>0</v>
      </c>
      <c r="G30" s="273">
        <f>[1]FINAL!H151</f>
        <v>0</v>
      </c>
      <c r="H30" s="273">
        <f>[1]FINAL!I151</f>
        <v>0</v>
      </c>
      <c r="I30" s="273">
        <f>[1]FINAL!J151</f>
        <v>0</v>
      </c>
      <c r="J30" s="273">
        <f>[1]FINAL!K151</f>
        <v>0</v>
      </c>
      <c r="K30" s="273">
        <f>[1]FINAL!L151</f>
        <v>0</v>
      </c>
      <c r="L30" s="273">
        <f>[1]FINAL!M151</f>
        <v>0</v>
      </c>
      <c r="M30" s="273">
        <f>[1]FINAL!N151</f>
        <v>0</v>
      </c>
      <c r="N30" s="273">
        <f>[1]FINAL!O151</f>
        <v>0</v>
      </c>
      <c r="O30" s="273">
        <f>[1]FINAL!P151</f>
        <v>0</v>
      </c>
      <c r="P30" s="273">
        <f>[1]FINAL!Q151</f>
        <v>0</v>
      </c>
      <c r="Q30" s="273">
        <f>[1]FINAL!R151</f>
        <v>0</v>
      </c>
      <c r="R30" s="273">
        <f>[1]FINAL!S151</f>
        <v>0</v>
      </c>
      <c r="S30" s="273">
        <f>[1]FINAL!T151</f>
        <v>0</v>
      </c>
      <c r="T30" s="273">
        <f>[1]FINAL!U151</f>
        <v>0</v>
      </c>
      <c r="U30" s="273">
        <f>[1]FINAL!V151</f>
        <v>0</v>
      </c>
      <c r="V30" s="273">
        <f>[1]FINAL!W151</f>
        <v>0</v>
      </c>
      <c r="W30" s="273">
        <f>[1]FINAL!X151</f>
        <v>0</v>
      </c>
      <c r="X30" s="273">
        <f>[1]FINAL!Y151</f>
        <v>0</v>
      </c>
      <c r="Y30" s="273">
        <f>[1]FINAL!Z151</f>
        <v>1</v>
      </c>
      <c r="Z30" s="273">
        <f>[1]FINAL!AA151</f>
        <v>0</v>
      </c>
      <c r="AA30" s="273">
        <f>[1]FINAL!AB151</f>
        <v>0</v>
      </c>
      <c r="AB30" s="273">
        <f>[1]FINAL!AC151</f>
        <v>0</v>
      </c>
      <c r="AC30" s="273">
        <f>[1]FINAL!AD151</f>
        <v>0</v>
      </c>
      <c r="AD30" s="273">
        <f>[1]FINAL!AE151</f>
        <v>0</v>
      </c>
      <c r="AE30" s="273">
        <f>[1]FINAL!AF151</f>
        <v>0</v>
      </c>
      <c r="AF30" s="273">
        <f>[1]FINAL!AG151</f>
        <v>0</v>
      </c>
      <c r="AG30" s="273">
        <f>[1]FINAL!AH151</f>
        <v>0</v>
      </c>
      <c r="AH30" s="273">
        <f>[1]FINAL!AI151</f>
        <v>0</v>
      </c>
      <c r="AI30" s="273">
        <f>[1]FINAL!AJ151</f>
        <v>0</v>
      </c>
      <c r="AJ30" s="273">
        <f>[1]FINAL!AK151</f>
        <v>0</v>
      </c>
      <c r="AK30" s="273">
        <f>[1]FINAL!AL151</f>
        <v>0</v>
      </c>
      <c r="AL30" s="273">
        <f>[1]FINAL!AM151</f>
        <v>0</v>
      </c>
      <c r="AM30" s="273">
        <f>[1]FINAL!AN151</f>
        <v>0</v>
      </c>
      <c r="AN30" s="273">
        <f>[1]FINAL!AO151</f>
        <v>0</v>
      </c>
      <c r="AO30" s="273">
        <f>[1]FINAL!AP151</f>
        <v>0</v>
      </c>
      <c r="AP30" s="273">
        <f>[1]FINAL!AQ151</f>
        <v>0</v>
      </c>
      <c r="AQ30" s="273">
        <f>[1]FINAL!AR151</f>
        <v>0</v>
      </c>
      <c r="AR30" s="273">
        <f>[1]FINAL!AS151</f>
        <v>0</v>
      </c>
      <c r="AS30" s="273">
        <f>[1]FINAL!AT151</f>
        <v>0</v>
      </c>
      <c r="AT30" s="273">
        <f>[1]FINAL!AU151</f>
        <v>0</v>
      </c>
      <c r="AU30" s="273">
        <f>[1]FINAL!AV151</f>
        <v>0</v>
      </c>
      <c r="AV30" s="273">
        <f>[1]FINAL!AW151</f>
        <v>0</v>
      </c>
      <c r="AW30" s="273">
        <f>[1]FINAL!AX151</f>
        <v>0</v>
      </c>
      <c r="AX30" s="273">
        <f>[1]FINAL!AY151</f>
        <v>0</v>
      </c>
      <c r="AY30" s="273">
        <f>[1]FINAL!AZ151</f>
        <v>0</v>
      </c>
      <c r="AZ30" s="273">
        <f>[1]FINAL!BA151</f>
        <v>0</v>
      </c>
      <c r="BA30" s="273">
        <f>[1]FINAL!BB151</f>
        <v>0</v>
      </c>
      <c r="BB30" s="273">
        <f>[1]FINAL!BC151</f>
        <v>0</v>
      </c>
      <c r="BC30" s="273">
        <f>[1]FINAL!BD151</f>
        <v>0</v>
      </c>
      <c r="BD30" s="273">
        <f>[1]FINAL!BE151</f>
        <v>0</v>
      </c>
      <c r="BE30" s="273">
        <f>[1]FINAL!BF151</f>
        <v>0</v>
      </c>
      <c r="BF30" s="273">
        <f>[1]FINAL!BG151</f>
        <v>0</v>
      </c>
      <c r="BG30" s="273">
        <f>[1]FINAL!BH151</f>
        <v>0</v>
      </c>
      <c r="BH30" s="273">
        <f>[1]FINAL!BI151</f>
        <v>0</v>
      </c>
      <c r="BI30" s="273">
        <f>[1]FINAL!BJ151</f>
        <v>0</v>
      </c>
      <c r="BJ30" s="273">
        <f>[1]FINAL!BK151</f>
        <v>0</v>
      </c>
      <c r="BK30" s="273">
        <f>[1]FINAL!BL151</f>
        <v>0</v>
      </c>
      <c r="BL30" s="273">
        <f>[1]FINAL!BM151</f>
        <v>0</v>
      </c>
      <c r="BM30" s="273">
        <f>[1]FINAL!BN151</f>
        <v>0</v>
      </c>
      <c r="BN30" s="273">
        <f>[1]FINAL!BO151</f>
        <v>0</v>
      </c>
      <c r="BO30" s="273">
        <f>[1]FINAL!BP151</f>
        <v>0</v>
      </c>
      <c r="BP30" s="273">
        <f>[1]FINAL!BQ151</f>
        <v>0</v>
      </c>
      <c r="BQ30" s="273">
        <f>[1]FINAL!BR151</f>
        <v>0</v>
      </c>
      <c r="BR30" s="273">
        <f>[1]FINAL!BS151</f>
        <v>0</v>
      </c>
      <c r="BS30" s="273">
        <f>[1]FINAL!BT151</f>
        <v>0</v>
      </c>
      <c r="BT30" s="273">
        <f>[1]FINAL!BU151</f>
        <v>0</v>
      </c>
      <c r="BU30" s="273">
        <f>[1]FINAL!BV151</f>
        <v>0</v>
      </c>
      <c r="BV30" s="273">
        <f>[1]FINAL!BW151</f>
        <v>0</v>
      </c>
      <c r="BW30" s="273">
        <f>[1]FINAL!BX151</f>
        <v>0</v>
      </c>
      <c r="BX30" s="273">
        <f>[1]FINAL!BY151</f>
        <v>0</v>
      </c>
      <c r="BY30" s="273">
        <f>[1]FINAL!BZ151</f>
        <v>0</v>
      </c>
      <c r="BZ30" s="273">
        <f>[1]FINAL!CA151</f>
        <v>0</v>
      </c>
      <c r="CA30" s="273">
        <f>[1]FINAL!CB151</f>
        <v>0</v>
      </c>
      <c r="CB30" s="273">
        <f>[1]FINAL!CC151</f>
        <v>0</v>
      </c>
      <c r="CC30" s="273">
        <f>[1]FINAL!CD151</f>
        <v>0</v>
      </c>
      <c r="CD30" s="273">
        <f>[1]FINAL!CE151</f>
        <v>0</v>
      </c>
      <c r="CE30" s="273">
        <f>[1]FINAL!CF151</f>
        <v>0</v>
      </c>
      <c r="CF30" s="273">
        <f>[1]FINAL!CG151</f>
        <v>0</v>
      </c>
      <c r="CG30" s="273">
        <f>[1]FINAL!CH151</f>
        <v>0</v>
      </c>
      <c r="CH30" s="273">
        <f>[1]FINAL!CI151</f>
        <v>0</v>
      </c>
      <c r="CI30" s="273">
        <f>[1]FINAL!CJ151</f>
        <v>0</v>
      </c>
      <c r="CJ30" s="273">
        <f>[1]FINAL!CK151</f>
        <v>0</v>
      </c>
      <c r="CK30" s="273">
        <f>[1]FINAL!CL151</f>
        <v>0</v>
      </c>
      <c r="CL30" s="273">
        <f>[1]FINAL!CM151</f>
        <v>0</v>
      </c>
      <c r="CM30" s="273">
        <f>[1]FINAL!CN151</f>
        <v>0</v>
      </c>
      <c r="CN30" s="273">
        <f>[1]FINAL!CO151</f>
        <v>0</v>
      </c>
      <c r="CO30" s="273">
        <f>[1]FINAL!CP151</f>
        <v>0</v>
      </c>
      <c r="CP30" s="273">
        <f>[1]FINAL!CQ151</f>
        <v>0</v>
      </c>
      <c r="CQ30" s="273">
        <f>[1]FINAL!CR151</f>
        <v>0</v>
      </c>
      <c r="CR30" s="273">
        <f>[1]FINAL!CS151</f>
        <v>0</v>
      </c>
      <c r="CS30" s="273">
        <f>[1]FINAL!CT151</f>
        <v>0</v>
      </c>
      <c r="CT30" s="273">
        <f>[1]FINAL!CU151</f>
        <v>0</v>
      </c>
      <c r="CU30" s="273">
        <f>[1]FINAL!CV151</f>
        <v>0</v>
      </c>
      <c r="CV30" s="273">
        <f>[1]FINAL!CW151</f>
        <v>0</v>
      </c>
      <c r="CW30" s="273">
        <f>[1]FINAL!CX151</f>
        <v>0</v>
      </c>
      <c r="CX30" s="273">
        <f>[1]FINAL!CY151</f>
        <v>0</v>
      </c>
      <c r="CY30" s="273">
        <f>[1]FINAL!CZ151</f>
        <v>0</v>
      </c>
      <c r="CZ30" s="273">
        <f>[1]FINAL!DA151</f>
        <v>0</v>
      </c>
      <c r="DA30" s="273">
        <f>[1]FINAL!DB151</f>
        <v>0</v>
      </c>
      <c r="DB30" s="273">
        <f>[1]FINAL!DC151</f>
        <v>0</v>
      </c>
      <c r="DC30" s="88"/>
    </row>
    <row r="31" spans="1:107" x14ac:dyDescent="0.35">
      <c r="A31" s="204">
        <f t="shared" si="0"/>
        <v>1</v>
      </c>
      <c r="B31" s="88" t="s">
        <v>911</v>
      </c>
      <c r="C31" s="273">
        <f>[1]FINAL!D152</f>
        <v>0</v>
      </c>
      <c r="D31" s="273">
        <f>[1]FINAL!E152</f>
        <v>0</v>
      </c>
      <c r="E31" s="273">
        <f>[1]FINAL!F152</f>
        <v>0</v>
      </c>
      <c r="F31" s="273">
        <f>[1]FINAL!G152</f>
        <v>0</v>
      </c>
      <c r="G31" s="273">
        <f>[1]FINAL!H152</f>
        <v>0</v>
      </c>
      <c r="H31" s="273">
        <f>[1]FINAL!I152</f>
        <v>0</v>
      </c>
      <c r="I31" s="273">
        <f>[1]FINAL!J152</f>
        <v>0</v>
      </c>
      <c r="J31" s="273">
        <f>[1]FINAL!K152</f>
        <v>0</v>
      </c>
      <c r="K31" s="273">
        <f>[1]FINAL!L152</f>
        <v>0</v>
      </c>
      <c r="L31" s="273">
        <f>[1]FINAL!M152</f>
        <v>0</v>
      </c>
      <c r="M31" s="273">
        <f>[1]FINAL!N152</f>
        <v>0</v>
      </c>
      <c r="N31" s="273">
        <f>[1]FINAL!O152</f>
        <v>0</v>
      </c>
      <c r="O31" s="273">
        <f>[1]FINAL!P152</f>
        <v>0</v>
      </c>
      <c r="P31" s="273">
        <f>[1]FINAL!Q152</f>
        <v>0</v>
      </c>
      <c r="Q31" s="273">
        <f>[1]FINAL!R152</f>
        <v>0</v>
      </c>
      <c r="R31" s="273">
        <f>[1]FINAL!S152</f>
        <v>0</v>
      </c>
      <c r="S31" s="273">
        <f>[1]FINAL!T152</f>
        <v>0</v>
      </c>
      <c r="T31" s="273">
        <f>[1]FINAL!U152</f>
        <v>0</v>
      </c>
      <c r="U31" s="273">
        <f>[1]FINAL!V152</f>
        <v>0</v>
      </c>
      <c r="V31" s="273">
        <f>[1]FINAL!W152</f>
        <v>0</v>
      </c>
      <c r="W31" s="273">
        <f>[1]FINAL!X152</f>
        <v>0</v>
      </c>
      <c r="X31" s="273">
        <f>[1]FINAL!Y152</f>
        <v>0</v>
      </c>
      <c r="Y31" s="273">
        <f>[1]FINAL!Z152</f>
        <v>0</v>
      </c>
      <c r="Z31" s="273">
        <f>[1]FINAL!AA152</f>
        <v>1</v>
      </c>
      <c r="AA31" s="273">
        <f>[1]FINAL!AB152</f>
        <v>0</v>
      </c>
      <c r="AB31" s="273">
        <f>[1]FINAL!AC152</f>
        <v>0</v>
      </c>
      <c r="AC31" s="273">
        <f>[1]FINAL!AD152</f>
        <v>0</v>
      </c>
      <c r="AD31" s="273">
        <f>[1]FINAL!AE152</f>
        <v>0</v>
      </c>
      <c r="AE31" s="273">
        <f>[1]FINAL!AF152</f>
        <v>0</v>
      </c>
      <c r="AF31" s="273">
        <f>[1]FINAL!AG152</f>
        <v>0</v>
      </c>
      <c r="AG31" s="273">
        <f>[1]FINAL!AH152</f>
        <v>0</v>
      </c>
      <c r="AH31" s="273">
        <f>[1]FINAL!AI152</f>
        <v>0</v>
      </c>
      <c r="AI31" s="273">
        <f>[1]FINAL!AJ152</f>
        <v>0</v>
      </c>
      <c r="AJ31" s="273">
        <f>[1]FINAL!AK152</f>
        <v>0</v>
      </c>
      <c r="AK31" s="273">
        <f>[1]FINAL!AL152</f>
        <v>0</v>
      </c>
      <c r="AL31" s="273">
        <f>[1]FINAL!AM152</f>
        <v>0</v>
      </c>
      <c r="AM31" s="273">
        <f>[1]FINAL!AN152</f>
        <v>0</v>
      </c>
      <c r="AN31" s="273">
        <f>[1]FINAL!AO152</f>
        <v>0</v>
      </c>
      <c r="AO31" s="273">
        <f>[1]FINAL!AP152</f>
        <v>0</v>
      </c>
      <c r="AP31" s="273">
        <f>[1]FINAL!AQ152</f>
        <v>0</v>
      </c>
      <c r="AQ31" s="273">
        <f>[1]FINAL!AR152</f>
        <v>0</v>
      </c>
      <c r="AR31" s="273">
        <f>[1]FINAL!AS152</f>
        <v>0</v>
      </c>
      <c r="AS31" s="273">
        <f>[1]FINAL!AT152</f>
        <v>0</v>
      </c>
      <c r="AT31" s="273">
        <f>[1]FINAL!AU152</f>
        <v>0</v>
      </c>
      <c r="AU31" s="273">
        <f>[1]FINAL!AV152</f>
        <v>0</v>
      </c>
      <c r="AV31" s="273">
        <f>[1]FINAL!AW152</f>
        <v>0</v>
      </c>
      <c r="AW31" s="273">
        <f>[1]FINAL!AX152</f>
        <v>0</v>
      </c>
      <c r="AX31" s="273">
        <f>[1]FINAL!AY152</f>
        <v>0</v>
      </c>
      <c r="AY31" s="273">
        <f>[1]FINAL!AZ152</f>
        <v>0</v>
      </c>
      <c r="AZ31" s="273">
        <f>[1]FINAL!BA152</f>
        <v>0</v>
      </c>
      <c r="BA31" s="273">
        <f>[1]FINAL!BB152</f>
        <v>0</v>
      </c>
      <c r="BB31" s="273">
        <f>[1]FINAL!BC152</f>
        <v>0</v>
      </c>
      <c r="BC31" s="273">
        <f>[1]FINAL!BD152</f>
        <v>0</v>
      </c>
      <c r="BD31" s="273">
        <f>[1]FINAL!BE152</f>
        <v>0</v>
      </c>
      <c r="BE31" s="273">
        <f>[1]FINAL!BF152</f>
        <v>0</v>
      </c>
      <c r="BF31" s="273">
        <f>[1]FINAL!BG152</f>
        <v>0</v>
      </c>
      <c r="BG31" s="273">
        <f>[1]FINAL!BH152</f>
        <v>0</v>
      </c>
      <c r="BH31" s="273">
        <f>[1]FINAL!BI152</f>
        <v>0</v>
      </c>
      <c r="BI31" s="273">
        <f>[1]FINAL!BJ152</f>
        <v>0</v>
      </c>
      <c r="BJ31" s="273">
        <f>[1]FINAL!BK152</f>
        <v>0</v>
      </c>
      <c r="BK31" s="273">
        <f>[1]FINAL!BL152</f>
        <v>0</v>
      </c>
      <c r="BL31" s="273">
        <f>[1]FINAL!BM152</f>
        <v>0</v>
      </c>
      <c r="BM31" s="273">
        <f>[1]FINAL!BN152</f>
        <v>0</v>
      </c>
      <c r="BN31" s="273">
        <f>[1]FINAL!BO152</f>
        <v>0</v>
      </c>
      <c r="BO31" s="273">
        <f>[1]FINAL!BP152</f>
        <v>0</v>
      </c>
      <c r="BP31" s="273">
        <f>[1]FINAL!BQ152</f>
        <v>0</v>
      </c>
      <c r="BQ31" s="273">
        <f>[1]FINAL!BR152</f>
        <v>0</v>
      </c>
      <c r="BR31" s="273">
        <f>[1]FINAL!BS152</f>
        <v>0</v>
      </c>
      <c r="BS31" s="273">
        <f>[1]FINAL!BT152</f>
        <v>0</v>
      </c>
      <c r="BT31" s="273">
        <f>[1]FINAL!BU152</f>
        <v>0</v>
      </c>
      <c r="BU31" s="273">
        <f>[1]FINAL!BV152</f>
        <v>0</v>
      </c>
      <c r="BV31" s="273">
        <f>[1]FINAL!BW152</f>
        <v>0</v>
      </c>
      <c r="BW31" s="273">
        <f>[1]FINAL!BX152</f>
        <v>0</v>
      </c>
      <c r="BX31" s="273">
        <f>[1]FINAL!BY152</f>
        <v>0</v>
      </c>
      <c r="BY31" s="273">
        <f>[1]FINAL!BZ152</f>
        <v>0</v>
      </c>
      <c r="BZ31" s="273">
        <f>[1]FINAL!CA152</f>
        <v>0</v>
      </c>
      <c r="CA31" s="273">
        <f>[1]FINAL!CB152</f>
        <v>0</v>
      </c>
      <c r="CB31" s="273">
        <f>[1]FINAL!CC152</f>
        <v>0</v>
      </c>
      <c r="CC31" s="273">
        <f>[1]FINAL!CD152</f>
        <v>0</v>
      </c>
      <c r="CD31" s="273">
        <f>[1]FINAL!CE152</f>
        <v>0</v>
      </c>
      <c r="CE31" s="273">
        <f>[1]FINAL!CF152</f>
        <v>0</v>
      </c>
      <c r="CF31" s="273">
        <f>[1]FINAL!CG152</f>
        <v>0</v>
      </c>
      <c r="CG31" s="273">
        <f>[1]FINAL!CH152</f>
        <v>0</v>
      </c>
      <c r="CH31" s="273">
        <f>[1]FINAL!CI152</f>
        <v>0</v>
      </c>
      <c r="CI31" s="273">
        <f>[1]FINAL!CJ152</f>
        <v>0</v>
      </c>
      <c r="CJ31" s="273">
        <f>[1]FINAL!CK152</f>
        <v>0</v>
      </c>
      <c r="CK31" s="273">
        <f>[1]FINAL!CL152</f>
        <v>0</v>
      </c>
      <c r="CL31" s="273">
        <f>[1]FINAL!CM152</f>
        <v>0</v>
      </c>
      <c r="CM31" s="273">
        <f>[1]FINAL!CN152</f>
        <v>0</v>
      </c>
      <c r="CN31" s="273">
        <f>[1]FINAL!CO152</f>
        <v>0</v>
      </c>
      <c r="CO31" s="273">
        <f>[1]FINAL!CP152</f>
        <v>0</v>
      </c>
      <c r="CP31" s="273">
        <f>[1]FINAL!CQ152</f>
        <v>0</v>
      </c>
      <c r="CQ31" s="273">
        <f>[1]FINAL!CR152</f>
        <v>0</v>
      </c>
      <c r="CR31" s="273">
        <f>[1]FINAL!CS152</f>
        <v>0</v>
      </c>
      <c r="CS31" s="273">
        <f>[1]FINAL!CT152</f>
        <v>0</v>
      </c>
      <c r="CT31" s="273">
        <f>[1]FINAL!CU152</f>
        <v>0</v>
      </c>
      <c r="CU31" s="273">
        <f>[1]FINAL!CV152</f>
        <v>0</v>
      </c>
      <c r="CV31" s="273">
        <f>[1]FINAL!CW152</f>
        <v>0</v>
      </c>
      <c r="CW31" s="273">
        <f>[1]FINAL!CX152</f>
        <v>0</v>
      </c>
      <c r="CX31" s="273">
        <f>[1]FINAL!CY152</f>
        <v>0</v>
      </c>
      <c r="CY31" s="273">
        <f>[1]FINAL!CZ152</f>
        <v>0</v>
      </c>
      <c r="CZ31" s="273">
        <f>[1]FINAL!DA152</f>
        <v>0</v>
      </c>
      <c r="DA31" s="273">
        <f>[1]FINAL!DB152</f>
        <v>0</v>
      </c>
      <c r="DB31" s="273">
        <f>[1]FINAL!DC152</f>
        <v>0</v>
      </c>
      <c r="DC31" s="88"/>
    </row>
    <row r="32" spans="1:107" x14ac:dyDescent="0.35">
      <c r="A32" s="204">
        <f t="shared" si="0"/>
        <v>1</v>
      </c>
      <c r="B32" s="88" t="s">
        <v>84</v>
      </c>
      <c r="C32" s="273">
        <f>[1]FINAL!D153</f>
        <v>0</v>
      </c>
      <c r="D32" s="273">
        <f>[1]FINAL!E153</f>
        <v>0</v>
      </c>
      <c r="E32" s="273">
        <f>[1]FINAL!F153</f>
        <v>0</v>
      </c>
      <c r="F32" s="273">
        <f>[1]FINAL!G153</f>
        <v>0</v>
      </c>
      <c r="G32" s="273">
        <f>[1]FINAL!H153</f>
        <v>0</v>
      </c>
      <c r="H32" s="273">
        <f>[1]FINAL!I153</f>
        <v>0</v>
      </c>
      <c r="I32" s="273">
        <f>[1]FINAL!J153</f>
        <v>0</v>
      </c>
      <c r="J32" s="273">
        <f>[1]FINAL!K153</f>
        <v>0</v>
      </c>
      <c r="K32" s="273">
        <f>[1]FINAL!L153</f>
        <v>0</v>
      </c>
      <c r="L32" s="273">
        <f>[1]FINAL!M153</f>
        <v>0</v>
      </c>
      <c r="M32" s="273">
        <f>[1]FINAL!N153</f>
        <v>0</v>
      </c>
      <c r="N32" s="273">
        <f>[1]FINAL!O153</f>
        <v>0</v>
      </c>
      <c r="O32" s="273">
        <f>[1]FINAL!P153</f>
        <v>0</v>
      </c>
      <c r="P32" s="273">
        <f>[1]FINAL!Q153</f>
        <v>0</v>
      </c>
      <c r="Q32" s="273">
        <f>[1]FINAL!R153</f>
        <v>0</v>
      </c>
      <c r="R32" s="273">
        <f>[1]FINAL!S153</f>
        <v>0</v>
      </c>
      <c r="S32" s="273">
        <f>[1]FINAL!T153</f>
        <v>0</v>
      </c>
      <c r="T32" s="273">
        <f>[1]FINAL!U153</f>
        <v>0</v>
      </c>
      <c r="U32" s="273">
        <f>[1]FINAL!V153</f>
        <v>0</v>
      </c>
      <c r="V32" s="273">
        <f>[1]FINAL!W153</f>
        <v>0</v>
      </c>
      <c r="W32" s="273">
        <f>[1]FINAL!X153</f>
        <v>0</v>
      </c>
      <c r="X32" s="273">
        <f>[1]FINAL!Y153</f>
        <v>0</v>
      </c>
      <c r="Y32" s="273">
        <f>[1]FINAL!Z153</f>
        <v>0</v>
      </c>
      <c r="Z32" s="273">
        <f>[1]FINAL!AA153</f>
        <v>0</v>
      </c>
      <c r="AA32" s="273">
        <f>[1]FINAL!AB153</f>
        <v>1</v>
      </c>
      <c r="AB32" s="273">
        <f>[1]FINAL!AC153</f>
        <v>0</v>
      </c>
      <c r="AC32" s="273">
        <f>[1]FINAL!AD153</f>
        <v>0</v>
      </c>
      <c r="AD32" s="273">
        <f>[1]FINAL!AE153</f>
        <v>0</v>
      </c>
      <c r="AE32" s="273">
        <f>[1]FINAL!AF153</f>
        <v>0</v>
      </c>
      <c r="AF32" s="273">
        <f>[1]FINAL!AG153</f>
        <v>0</v>
      </c>
      <c r="AG32" s="273">
        <f>[1]FINAL!AH153</f>
        <v>0</v>
      </c>
      <c r="AH32" s="273">
        <f>[1]FINAL!AI153</f>
        <v>0</v>
      </c>
      <c r="AI32" s="273">
        <f>[1]FINAL!AJ153</f>
        <v>0</v>
      </c>
      <c r="AJ32" s="273">
        <f>[1]FINAL!AK153</f>
        <v>0</v>
      </c>
      <c r="AK32" s="273">
        <f>[1]FINAL!AL153</f>
        <v>0</v>
      </c>
      <c r="AL32" s="273">
        <f>[1]FINAL!AM153</f>
        <v>0</v>
      </c>
      <c r="AM32" s="273">
        <f>[1]FINAL!AN153</f>
        <v>0</v>
      </c>
      <c r="AN32" s="273">
        <f>[1]FINAL!AO153</f>
        <v>0</v>
      </c>
      <c r="AO32" s="273">
        <f>[1]FINAL!AP153</f>
        <v>0</v>
      </c>
      <c r="AP32" s="273">
        <f>[1]FINAL!AQ153</f>
        <v>0</v>
      </c>
      <c r="AQ32" s="273">
        <f>[1]FINAL!AR153</f>
        <v>0</v>
      </c>
      <c r="AR32" s="273">
        <f>[1]FINAL!AS153</f>
        <v>0</v>
      </c>
      <c r="AS32" s="273">
        <f>[1]FINAL!AT153</f>
        <v>0</v>
      </c>
      <c r="AT32" s="273">
        <f>[1]FINAL!AU153</f>
        <v>0</v>
      </c>
      <c r="AU32" s="273">
        <f>[1]FINAL!AV153</f>
        <v>0</v>
      </c>
      <c r="AV32" s="273">
        <f>[1]FINAL!AW153</f>
        <v>0</v>
      </c>
      <c r="AW32" s="273">
        <f>[1]FINAL!AX153</f>
        <v>0</v>
      </c>
      <c r="AX32" s="273">
        <f>[1]FINAL!AY153</f>
        <v>0</v>
      </c>
      <c r="AY32" s="273">
        <f>[1]FINAL!AZ153</f>
        <v>0</v>
      </c>
      <c r="AZ32" s="273">
        <f>[1]FINAL!BA153</f>
        <v>0</v>
      </c>
      <c r="BA32" s="273">
        <f>[1]FINAL!BB153</f>
        <v>0</v>
      </c>
      <c r="BB32" s="273">
        <f>[1]FINAL!BC153</f>
        <v>0</v>
      </c>
      <c r="BC32" s="273">
        <f>[1]FINAL!BD153</f>
        <v>0</v>
      </c>
      <c r="BD32" s="273">
        <f>[1]FINAL!BE153</f>
        <v>0</v>
      </c>
      <c r="BE32" s="273">
        <f>[1]FINAL!BF153</f>
        <v>0</v>
      </c>
      <c r="BF32" s="273">
        <f>[1]FINAL!BG153</f>
        <v>0</v>
      </c>
      <c r="BG32" s="273">
        <f>[1]FINAL!BH153</f>
        <v>0</v>
      </c>
      <c r="BH32" s="273">
        <f>[1]FINAL!BI153</f>
        <v>0</v>
      </c>
      <c r="BI32" s="273">
        <f>[1]FINAL!BJ153</f>
        <v>0</v>
      </c>
      <c r="BJ32" s="273">
        <f>[1]FINAL!BK153</f>
        <v>0</v>
      </c>
      <c r="BK32" s="273">
        <f>[1]FINAL!BL153</f>
        <v>0</v>
      </c>
      <c r="BL32" s="273">
        <f>[1]FINAL!BM153</f>
        <v>0</v>
      </c>
      <c r="BM32" s="273">
        <f>[1]FINAL!BN153</f>
        <v>0</v>
      </c>
      <c r="BN32" s="273">
        <f>[1]FINAL!BO153</f>
        <v>0</v>
      </c>
      <c r="BO32" s="273">
        <f>[1]FINAL!BP153</f>
        <v>0</v>
      </c>
      <c r="BP32" s="273">
        <f>[1]FINAL!BQ153</f>
        <v>0</v>
      </c>
      <c r="BQ32" s="273">
        <f>[1]FINAL!BR153</f>
        <v>0</v>
      </c>
      <c r="BR32" s="273">
        <f>[1]FINAL!BS153</f>
        <v>0</v>
      </c>
      <c r="BS32" s="273">
        <f>[1]FINAL!BT153</f>
        <v>0</v>
      </c>
      <c r="BT32" s="273">
        <f>[1]FINAL!BU153</f>
        <v>0</v>
      </c>
      <c r="BU32" s="273">
        <f>[1]FINAL!BV153</f>
        <v>0</v>
      </c>
      <c r="BV32" s="273">
        <f>[1]FINAL!BW153</f>
        <v>0</v>
      </c>
      <c r="BW32" s="273">
        <f>[1]FINAL!BX153</f>
        <v>0</v>
      </c>
      <c r="BX32" s="273">
        <f>[1]FINAL!BY153</f>
        <v>0</v>
      </c>
      <c r="BY32" s="273">
        <f>[1]FINAL!BZ153</f>
        <v>0</v>
      </c>
      <c r="BZ32" s="273">
        <f>[1]FINAL!CA153</f>
        <v>0</v>
      </c>
      <c r="CA32" s="273">
        <f>[1]FINAL!CB153</f>
        <v>0</v>
      </c>
      <c r="CB32" s="273">
        <f>[1]FINAL!CC153</f>
        <v>0</v>
      </c>
      <c r="CC32" s="273">
        <f>[1]FINAL!CD153</f>
        <v>0</v>
      </c>
      <c r="CD32" s="273">
        <f>[1]FINAL!CE153</f>
        <v>0</v>
      </c>
      <c r="CE32" s="273">
        <f>[1]FINAL!CF153</f>
        <v>0</v>
      </c>
      <c r="CF32" s="273">
        <f>[1]FINAL!CG153</f>
        <v>0</v>
      </c>
      <c r="CG32" s="273">
        <f>[1]FINAL!CH153</f>
        <v>0</v>
      </c>
      <c r="CH32" s="273">
        <f>[1]FINAL!CI153</f>
        <v>0</v>
      </c>
      <c r="CI32" s="273">
        <f>[1]FINAL!CJ153</f>
        <v>0</v>
      </c>
      <c r="CJ32" s="273">
        <f>[1]FINAL!CK153</f>
        <v>0</v>
      </c>
      <c r="CK32" s="273">
        <f>[1]FINAL!CL153</f>
        <v>0</v>
      </c>
      <c r="CL32" s="273">
        <f>[1]FINAL!CM153</f>
        <v>0</v>
      </c>
      <c r="CM32" s="273">
        <f>[1]FINAL!CN153</f>
        <v>0</v>
      </c>
      <c r="CN32" s="273">
        <f>[1]FINAL!CO153</f>
        <v>0</v>
      </c>
      <c r="CO32" s="273">
        <f>[1]FINAL!CP153</f>
        <v>0</v>
      </c>
      <c r="CP32" s="273">
        <f>[1]FINAL!CQ153</f>
        <v>0</v>
      </c>
      <c r="CQ32" s="273">
        <f>[1]FINAL!CR153</f>
        <v>0</v>
      </c>
      <c r="CR32" s="273">
        <f>[1]FINAL!CS153</f>
        <v>0</v>
      </c>
      <c r="CS32" s="273">
        <f>[1]FINAL!CT153</f>
        <v>0</v>
      </c>
      <c r="CT32" s="273">
        <f>[1]FINAL!CU153</f>
        <v>0</v>
      </c>
      <c r="CU32" s="273">
        <f>[1]FINAL!CV153</f>
        <v>0</v>
      </c>
      <c r="CV32" s="273">
        <f>[1]FINAL!CW153</f>
        <v>0</v>
      </c>
      <c r="CW32" s="273">
        <f>[1]FINAL!CX153</f>
        <v>0</v>
      </c>
      <c r="CX32" s="273">
        <f>[1]FINAL!CY153</f>
        <v>0</v>
      </c>
      <c r="CY32" s="273">
        <f>[1]FINAL!CZ153</f>
        <v>0</v>
      </c>
      <c r="CZ32" s="273">
        <f>[1]FINAL!DA153</f>
        <v>0</v>
      </c>
      <c r="DA32" s="273">
        <f>[1]FINAL!DB153</f>
        <v>0</v>
      </c>
      <c r="DB32" s="273">
        <f>[1]FINAL!DC153</f>
        <v>0</v>
      </c>
      <c r="DC32" s="88"/>
    </row>
    <row r="33" spans="1:107" x14ac:dyDescent="0.35">
      <c r="A33" s="204">
        <f t="shared" si="0"/>
        <v>1</v>
      </c>
      <c r="B33" s="88" t="s">
        <v>87</v>
      </c>
      <c r="C33" s="273">
        <f>[1]FINAL!D154</f>
        <v>0</v>
      </c>
      <c r="D33" s="273">
        <f>[1]FINAL!E154</f>
        <v>0</v>
      </c>
      <c r="E33" s="273">
        <f>[1]FINAL!F154</f>
        <v>0</v>
      </c>
      <c r="F33" s="273">
        <f>[1]FINAL!G154</f>
        <v>0</v>
      </c>
      <c r="G33" s="273">
        <f>[1]FINAL!H154</f>
        <v>0</v>
      </c>
      <c r="H33" s="273">
        <f>[1]FINAL!I154</f>
        <v>0</v>
      </c>
      <c r="I33" s="273">
        <f>[1]FINAL!J154</f>
        <v>0</v>
      </c>
      <c r="J33" s="273">
        <f>[1]FINAL!K154</f>
        <v>0</v>
      </c>
      <c r="K33" s="273">
        <f>[1]FINAL!L154</f>
        <v>0</v>
      </c>
      <c r="L33" s="273">
        <f>[1]FINAL!M154</f>
        <v>0</v>
      </c>
      <c r="M33" s="273">
        <f>[1]FINAL!N154</f>
        <v>0</v>
      </c>
      <c r="N33" s="273">
        <f>[1]FINAL!O154</f>
        <v>0</v>
      </c>
      <c r="O33" s="273">
        <f>[1]FINAL!P154</f>
        <v>0</v>
      </c>
      <c r="P33" s="273">
        <f>[1]FINAL!Q154</f>
        <v>0</v>
      </c>
      <c r="Q33" s="273">
        <f>[1]FINAL!R154</f>
        <v>0</v>
      </c>
      <c r="R33" s="273">
        <f>[1]FINAL!S154</f>
        <v>0</v>
      </c>
      <c r="S33" s="273">
        <f>[1]FINAL!T154</f>
        <v>0</v>
      </c>
      <c r="T33" s="273">
        <f>[1]FINAL!U154</f>
        <v>0</v>
      </c>
      <c r="U33" s="273">
        <f>[1]FINAL!V154</f>
        <v>0</v>
      </c>
      <c r="V33" s="273">
        <f>[1]FINAL!W154</f>
        <v>0</v>
      </c>
      <c r="W33" s="273">
        <f>[1]FINAL!X154</f>
        <v>0</v>
      </c>
      <c r="X33" s="273">
        <f>[1]FINAL!Y154</f>
        <v>0</v>
      </c>
      <c r="Y33" s="273">
        <f>[1]FINAL!Z154</f>
        <v>0</v>
      </c>
      <c r="Z33" s="273">
        <f>[1]FINAL!AA154</f>
        <v>0</v>
      </c>
      <c r="AA33" s="273">
        <f>[1]FINAL!AB154</f>
        <v>0</v>
      </c>
      <c r="AB33" s="273">
        <f>[1]FINAL!AC154</f>
        <v>1</v>
      </c>
      <c r="AC33" s="273">
        <f>[1]FINAL!AD154</f>
        <v>0</v>
      </c>
      <c r="AD33" s="273">
        <f>[1]FINAL!AE154</f>
        <v>0</v>
      </c>
      <c r="AE33" s="273">
        <f>[1]FINAL!AF154</f>
        <v>0</v>
      </c>
      <c r="AF33" s="273">
        <f>[1]FINAL!AG154</f>
        <v>0</v>
      </c>
      <c r="AG33" s="273">
        <f>[1]FINAL!AH154</f>
        <v>0</v>
      </c>
      <c r="AH33" s="273">
        <f>[1]FINAL!AI154</f>
        <v>0</v>
      </c>
      <c r="AI33" s="273">
        <f>[1]FINAL!AJ154</f>
        <v>0</v>
      </c>
      <c r="AJ33" s="273">
        <f>[1]FINAL!AK154</f>
        <v>0</v>
      </c>
      <c r="AK33" s="273">
        <f>[1]FINAL!AL154</f>
        <v>0</v>
      </c>
      <c r="AL33" s="273">
        <f>[1]FINAL!AM154</f>
        <v>0</v>
      </c>
      <c r="AM33" s="273">
        <f>[1]FINAL!AN154</f>
        <v>0</v>
      </c>
      <c r="AN33" s="273">
        <f>[1]FINAL!AO154</f>
        <v>0</v>
      </c>
      <c r="AO33" s="273">
        <f>[1]FINAL!AP154</f>
        <v>0</v>
      </c>
      <c r="AP33" s="273">
        <f>[1]FINAL!AQ154</f>
        <v>0</v>
      </c>
      <c r="AQ33" s="273">
        <f>[1]FINAL!AR154</f>
        <v>0</v>
      </c>
      <c r="AR33" s="273">
        <f>[1]FINAL!AS154</f>
        <v>0</v>
      </c>
      <c r="AS33" s="273">
        <f>[1]FINAL!AT154</f>
        <v>0</v>
      </c>
      <c r="AT33" s="273">
        <f>[1]FINAL!AU154</f>
        <v>0</v>
      </c>
      <c r="AU33" s="273">
        <f>[1]FINAL!AV154</f>
        <v>0</v>
      </c>
      <c r="AV33" s="273">
        <f>[1]FINAL!AW154</f>
        <v>0</v>
      </c>
      <c r="AW33" s="273">
        <f>[1]FINAL!AX154</f>
        <v>0</v>
      </c>
      <c r="AX33" s="273">
        <f>[1]FINAL!AY154</f>
        <v>0</v>
      </c>
      <c r="AY33" s="273">
        <f>[1]FINAL!AZ154</f>
        <v>0</v>
      </c>
      <c r="AZ33" s="273">
        <f>[1]FINAL!BA154</f>
        <v>0</v>
      </c>
      <c r="BA33" s="273">
        <f>[1]FINAL!BB154</f>
        <v>0</v>
      </c>
      <c r="BB33" s="273">
        <f>[1]FINAL!BC154</f>
        <v>0</v>
      </c>
      <c r="BC33" s="273">
        <f>[1]FINAL!BD154</f>
        <v>0</v>
      </c>
      <c r="BD33" s="273">
        <f>[1]FINAL!BE154</f>
        <v>0</v>
      </c>
      <c r="BE33" s="273">
        <f>[1]FINAL!BF154</f>
        <v>0</v>
      </c>
      <c r="BF33" s="273">
        <f>[1]FINAL!BG154</f>
        <v>0</v>
      </c>
      <c r="BG33" s="273">
        <f>[1]FINAL!BH154</f>
        <v>0</v>
      </c>
      <c r="BH33" s="273">
        <f>[1]FINAL!BI154</f>
        <v>0</v>
      </c>
      <c r="BI33" s="273">
        <f>[1]FINAL!BJ154</f>
        <v>0</v>
      </c>
      <c r="BJ33" s="273">
        <f>[1]FINAL!BK154</f>
        <v>0</v>
      </c>
      <c r="BK33" s="273">
        <f>[1]FINAL!BL154</f>
        <v>0</v>
      </c>
      <c r="BL33" s="273">
        <f>[1]FINAL!BM154</f>
        <v>0</v>
      </c>
      <c r="BM33" s="273">
        <f>[1]FINAL!BN154</f>
        <v>0</v>
      </c>
      <c r="BN33" s="273">
        <f>[1]FINAL!BO154</f>
        <v>0</v>
      </c>
      <c r="BO33" s="273">
        <f>[1]FINAL!BP154</f>
        <v>0</v>
      </c>
      <c r="BP33" s="273">
        <f>[1]FINAL!BQ154</f>
        <v>0</v>
      </c>
      <c r="BQ33" s="273">
        <f>[1]FINAL!BR154</f>
        <v>0</v>
      </c>
      <c r="BR33" s="273">
        <f>[1]FINAL!BS154</f>
        <v>0</v>
      </c>
      <c r="BS33" s="273">
        <f>[1]FINAL!BT154</f>
        <v>0</v>
      </c>
      <c r="BT33" s="273">
        <f>[1]FINAL!BU154</f>
        <v>0</v>
      </c>
      <c r="BU33" s="273">
        <f>[1]FINAL!BV154</f>
        <v>0</v>
      </c>
      <c r="BV33" s="273">
        <f>[1]FINAL!BW154</f>
        <v>0</v>
      </c>
      <c r="BW33" s="273">
        <f>[1]FINAL!BX154</f>
        <v>0</v>
      </c>
      <c r="BX33" s="273">
        <f>[1]FINAL!BY154</f>
        <v>0</v>
      </c>
      <c r="BY33" s="273">
        <f>[1]FINAL!BZ154</f>
        <v>0</v>
      </c>
      <c r="BZ33" s="273">
        <f>[1]FINAL!CA154</f>
        <v>0</v>
      </c>
      <c r="CA33" s="273">
        <f>[1]FINAL!CB154</f>
        <v>0</v>
      </c>
      <c r="CB33" s="273">
        <f>[1]FINAL!CC154</f>
        <v>0</v>
      </c>
      <c r="CC33" s="273">
        <f>[1]FINAL!CD154</f>
        <v>0</v>
      </c>
      <c r="CD33" s="273">
        <f>[1]FINAL!CE154</f>
        <v>0</v>
      </c>
      <c r="CE33" s="273">
        <f>[1]FINAL!CF154</f>
        <v>0</v>
      </c>
      <c r="CF33" s="273">
        <f>[1]FINAL!CG154</f>
        <v>0</v>
      </c>
      <c r="CG33" s="273">
        <f>[1]FINAL!CH154</f>
        <v>0</v>
      </c>
      <c r="CH33" s="273">
        <f>[1]FINAL!CI154</f>
        <v>0</v>
      </c>
      <c r="CI33" s="273">
        <f>[1]FINAL!CJ154</f>
        <v>0</v>
      </c>
      <c r="CJ33" s="273">
        <f>[1]FINAL!CK154</f>
        <v>0</v>
      </c>
      <c r="CK33" s="273">
        <f>[1]FINAL!CL154</f>
        <v>0</v>
      </c>
      <c r="CL33" s="273">
        <f>[1]FINAL!CM154</f>
        <v>0</v>
      </c>
      <c r="CM33" s="273">
        <f>[1]FINAL!CN154</f>
        <v>0</v>
      </c>
      <c r="CN33" s="273">
        <f>[1]FINAL!CO154</f>
        <v>0</v>
      </c>
      <c r="CO33" s="273">
        <f>[1]FINAL!CP154</f>
        <v>0</v>
      </c>
      <c r="CP33" s="273">
        <f>[1]FINAL!CQ154</f>
        <v>0</v>
      </c>
      <c r="CQ33" s="273">
        <f>[1]FINAL!CR154</f>
        <v>0</v>
      </c>
      <c r="CR33" s="273">
        <f>[1]FINAL!CS154</f>
        <v>0</v>
      </c>
      <c r="CS33" s="273">
        <f>[1]FINAL!CT154</f>
        <v>0</v>
      </c>
      <c r="CT33" s="273">
        <f>[1]FINAL!CU154</f>
        <v>0</v>
      </c>
      <c r="CU33" s="273">
        <f>[1]FINAL!CV154</f>
        <v>0</v>
      </c>
      <c r="CV33" s="273">
        <f>[1]FINAL!CW154</f>
        <v>0</v>
      </c>
      <c r="CW33" s="273">
        <f>[1]FINAL!CX154</f>
        <v>0</v>
      </c>
      <c r="CX33" s="273">
        <f>[1]FINAL!CY154</f>
        <v>0</v>
      </c>
      <c r="CY33" s="273">
        <f>[1]FINAL!CZ154</f>
        <v>0</v>
      </c>
      <c r="CZ33" s="273">
        <f>[1]FINAL!DA154</f>
        <v>0</v>
      </c>
      <c r="DA33" s="273">
        <f>[1]FINAL!DB154</f>
        <v>0</v>
      </c>
      <c r="DB33" s="273">
        <f>[1]FINAL!DC154</f>
        <v>0</v>
      </c>
      <c r="DC33" s="88"/>
    </row>
    <row r="34" spans="1:107" x14ac:dyDescent="0.35">
      <c r="A34" s="204">
        <f t="shared" si="0"/>
        <v>1</v>
      </c>
      <c r="B34" s="88" t="s">
        <v>99</v>
      </c>
      <c r="C34" s="273">
        <f>[1]FINAL!D155</f>
        <v>0</v>
      </c>
      <c r="D34" s="273">
        <f>[1]FINAL!E155</f>
        <v>0</v>
      </c>
      <c r="E34" s="273">
        <f>[1]FINAL!F155</f>
        <v>0</v>
      </c>
      <c r="F34" s="273">
        <f>[1]FINAL!G155</f>
        <v>0</v>
      </c>
      <c r="G34" s="273">
        <f>[1]FINAL!H155</f>
        <v>0</v>
      </c>
      <c r="H34" s="273">
        <f>[1]FINAL!I155</f>
        <v>0</v>
      </c>
      <c r="I34" s="273">
        <f>[1]FINAL!J155</f>
        <v>0</v>
      </c>
      <c r="J34" s="273">
        <f>[1]FINAL!K155</f>
        <v>0</v>
      </c>
      <c r="K34" s="273">
        <f>[1]FINAL!L155</f>
        <v>0</v>
      </c>
      <c r="L34" s="273">
        <f>[1]FINAL!M155</f>
        <v>0</v>
      </c>
      <c r="M34" s="273">
        <f>[1]FINAL!N155</f>
        <v>0</v>
      </c>
      <c r="N34" s="273">
        <f>[1]FINAL!O155</f>
        <v>0</v>
      </c>
      <c r="O34" s="273">
        <f>[1]FINAL!P155</f>
        <v>0</v>
      </c>
      <c r="P34" s="273">
        <f>[1]FINAL!Q155</f>
        <v>0</v>
      </c>
      <c r="Q34" s="273">
        <f>[1]FINAL!R155</f>
        <v>0</v>
      </c>
      <c r="R34" s="273">
        <f>[1]FINAL!S155</f>
        <v>0</v>
      </c>
      <c r="S34" s="273">
        <f>[1]FINAL!T155</f>
        <v>0</v>
      </c>
      <c r="T34" s="273">
        <f>[1]FINAL!U155</f>
        <v>0</v>
      </c>
      <c r="U34" s="273">
        <f>[1]FINAL!V155</f>
        <v>0</v>
      </c>
      <c r="V34" s="273">
        <f>[1]FINAL!W155</f>
        <v>0</v>
      </c>
      <c r="W34" s="273">
        <f>[1]FINAL!X155</f>
        <v>0</v>
      </c>
      <c r="X34" s="273">
        <f>[1]FINAL!Y155</f>
        <v>0</v>
      </c>
      <c r="Y34" s="273">
        <f>[1]FINAL!Z155</f>
        <v>0</v>
      </c>
      <c r="Z34" s="273">
        <f>[1]FINAL!AA155</f>
        <v>0</v>
      </c>
      <c r="AA34" s="273">
        <f>[1]FINAL!AB155</f>
        <v>0</v>
      </c>
      <c r="AB34" s="273">
        <f>[1]FINAL!AC155</f>
        <v>0</v>
      </c>
      <c r="AC34" s="273">
        <f>[1]FINAL!AD155</f>
        <v>1</v>
      </c>
      <c r="AD34" s="273">
        <f>[1]FINAL!AE155</f>
        <v>0</v>
      </c>
      <c r="AE34" s="273">
        <f>[1]FINAL!AF155</f>
        <v>0</v>
      </c>
      <c r="AF34" s="273">
        <f>[1]FINAL!AG155</f>
        <v>0</v>
      </c>
      <c r="AG34" s="273">
        <f>[1]FINAL!AH155</f>
        <v>0</v>
      </c>
      <c r="AH34" s="273">
        <f>[1]FINAL!AI155</f>
        <v>0</v>
      </c>
      <c r="AI34" s="273">
        <f>[1]FINAL!AJ155</f>
        <v>0</v>
      </c>
      <c r="AJ34" s="273">
        <f>[1]FINAL!AK155</f>
        <v>0</v>
      </c>
      <c r="AK34" s="273">
        <f>[1]FINAL!AL155</f>
        <v>0</v>
      </c>
      <c r="AL34" s="273">
        <f>[1]FINAL!AM155</f>
        <v>0</v>
      </c>
      <c r="AM34" s="273">
        <f>[1]FINAL!AN155</f>
        <v>0</v>
      </c>
      <c r="AN34" s="273">
        <f>[1]FINAL!AO155</f>
        <v>0</v>
      </c>
      <c r="AO34" s="273">
        <f>[1]FINAL!AP155</f>
        <v>0</v>
      </c>
      <c r="AP34" s="273">
        <f>[1]FINAL!AQ155</f>
        <v>0</v>
      </c>
      <c r="AQ34" s="273">
        <f>[1]FINAL!AR155</f>
        <v>0</v>
      </c>
      <c r="AR34" s="273">
        <f>[1]FINAL!AS155</f>
        <v>0</v>
      </c>
      <c r="AS34" s="273">
        <f>[1]FINAL!AT155</f>
        <v>0</v>
      </c>
      <c r="AT34" s="273">
        <f>[1]FINAL!AU155</f>
        <v>0</v>
      </c>
      <c r="AU34" s="273">
        <f>[1]FINAL!AV155</f>
        <v>0</v>
      </c>
      <c r="AV34" s="273">
        <f>[1]FINAL!AW155</f>
        <v>0</v>
      </c>
      <c r="AW34" s="273">
        <f>[1]FINAL!AX155</f>
        <v>0</v>
      </c>
      <c r="AX34" s="273">
        <f>[1]FINAL!AY155</f>
        <v>0</v>
      </c>
      <c r="AY34" s="273">
        <f>[1]FINAL!AZ155</f>
        <v>0</v>
      </c>
      <c r="AZ34" s="273">
        <f>[1]FINAL!BA155</f>
        <v>0</v>
      </c>
      <c r="BA34" s="273">
        <f>[1]FINAL!BB155</f>
        <v>0</v>
      </c>
      <c r="BB34" s="273">
        <f>[1]FINAL!BC155</f>
        <v>0</v>
      </c>
      <c r="BC34" s="273">
        <f>[1]FINAL!BD155</f>
        <v>0</v>
      </c>
      <c r="BD34" s="273">
        <f>[1]FINAL!BE155</f>
        <v>0</v>
      </c>
      <c r="BE34" s="273">
        <f>[1]FINAL!BF155</f>
        <v>0</v>
      </c>
      <c r="BF34" s="273">
        <f>[1]FINAL!BG155</f>
        <v>0</v>
      </c>
      <c r="BG34" s="273">
        <f>[1]FINAL!BH155</f>
        <v>0</v>
      </c>
      <c r="BH34" s="273">
        <f>[1]FINAL!BI155</f>
        <v>0</v>
      </c>
      <c r="BI34" s="273">
        <f>[1]FINAL!BJ155</f>
        <v>0</v>
      </c>
      <c r="BJ34" s="273">
        <f>[1]FINAL!BK155</f>
        <v>0</v>
      </c>
      <c r="BK34" s="273">
        <f>[1]FINAL!BL155</f>
        <v>0</v>
      </c>
      <c r="BL34" s="273">
        <f>[1]FINAL!BM155</f>
        <v>0</v>
      </c>
      <c r="BM34" s="273">
        <f>[1]FINAL!BN155</f>
        <v>0</v>
      </c>
      <c r="BN34" s="273">
        <f>[1]FINAL!BO155</f>
        <v>0</v>
      </c>
      <c r="BO34" s="273">
        <f>[1]FINAL!BP155</f>
        <v>0</v>
      </c>
      <c r="BP34" s="273">
        <f>[1]FINAL!BQ155</f>
        <v>0</v>
      </c>
      <c r="BQ34" s="273">
        <f>[1]FINAL!BR155</f>
        <v>0</v>
      </c>
      <c r="BR34" s="273">
        <f>[1]FINAL!BS155</f>
        <v>0</v>
      </c>
      <c r="BS34" s="273">
        <f>[1]FINAL!BT155</f>
        <v>0</v>
      </c>
      <c r="BT34" s="273">
        <f>[1]FINAL!BU155</f>
        <v>0</v>
      </c>
      <c r="BU34" s="273">
        <f>[1]FINAL!BV155</f>
        <v>0</v>
      </c>
      <c r="BV34" s="273">
        <f>[1]FINAL!BW155</f>
        <v>0</v>
      </c>
      <c r="BW34" s="273">
        <f>[1]FINAL!BX155</f>
        <v>0</v>
      </c>
      <c r="BX34" s="273">
        <f>[1]FINAL!BY155</f>
        <v>0</v>
      </c>
      <c r="BY34" s="273">
        <f>[1]FINAL!BZ155</f>
        <v>0</v>
      </c>
      <c r="BZ34" s="273">
        <f>[1]FINAL!CA155</f>
        <v>0</v>
      </c>
      <c r="CA34" s="273">
        <f>[1]FINAL!CB155</f>
        <v>0</v>
      </c>
      <c r="CB34" s="273">
        <f>[1]FINAL!CC155</f>
        <v>0</v>
      </c>
      <c r="CC34" s="273">
        <f>[1]FINAL!CD155</f>
        <v>0</v>
      </c>
      <c r="CD34" s="273">
        <f>[1]FINAL!CE155</f>
        <v>0</v>
      </c>
      <c r="CE34" s="273">
        <f>[1]FINAL!CF155</f>
        <v>0</v>
      </c>
      <c r="CF34" s="273">
        <f>[1]FINAL!CG155</f>
        <v>0</v>
      </c>
      <c r="CG34" s="273">
        <f>[1]FINAL!CH155</f>
        <v>0</v>
      </c>
      <c r="CH34" s="273">
        <f>[1]FINAL!CI155</f>
        <v>0</v>
      </c>
      <c r="CI34" s="273">
        <f>[1]FINAL!CJ155</f>
        <v>0</v>
      </c>
      <c r="CJ34" s="273">
        <f>[1]FINAL!CK155</f>
        <v>0</v>
      </c>
      <c r="CK34" s="273">
        <f>[1]FINAL!CL155</f>
        <v>0</v>
      </c>
      <c r="CL34" s="273">
        <f>[1]FINAL!CM155</f>
        <v>0</v>
      </c>
      <c r="CM34" s="273">
        <f>[1]FINAL!CN155</f>
        <v>0</v>
      </c>
      <c r="CN34" s="273">
        <f>[1]FINAL!CO155</f>
        <v>0</v>
      </c>
      <c r="CO34" s="273">
        <f>[1]FINAL!CP155</f>
        <v>0</v>
      </c>
      <c r="CP34" s="273">
        <f>[1]FINAL!CQ155</f>
        <v>0</v>
      </c>
      <c r="CQ34" s="273">
        <f>[1]FINAL!CR155</f>
        <v>0</v>
      </c>
      <c r="CR34" s="273">
        <f>[1]FINAL!CS155</f>
        <v>0</v>
      </c>
      <c r="CS34" s="273">
        <f>[1]FINAL!CT155</f>
        <v>0</v>
      </c>
      <c r="CT34" s="273">
        <f>[1]FINAL!CU155</f>
        <v>0</v>
      </c>
      <c r="CU34" s="273">
        <f>[1]FINAL!CV155</f>
        <v>0</v>
      </c>
      <c r="CV34" s="273">
        <f>[1]FINAL!CW155</f>
        <v>0</v>
      </c>
      <c r="CW34" s="273">
        <f>[1]FINAL!CX155</f>
        <v>0</v>
      </c>
      <c r="CX34" s="273">
        <f>[1]FINAL!CY155</f>
        <v>0</v>
      </c>
      <c r="CY34" s="273">
        <f>[1]FINAL!CZ155</f>
        <v>0</v>
      </c>
      <c r="CZ34" s="273">
        <f>[1]FINAL!DA155</f>
        <v>0</v>
      </c>
      <c r="DA34" s="273">
        <f>[1]FINAL!DB155</f>
        <v>0</v>
      </c>
      <c r="DB34" s="273">
        <f>[1]FINAL!DC155</f>
        <v>0</v>
      </c>
      <c r="DC34" s="88"/>
    </row>
    <row r="35" spans="1:107" x14ac:dyDescent="0.35">
      <c r="A35" s="204">
        <f t="shared" si="0"/>
        <v>1</v>
      </c>
      <c r="B35" s="88" t="s">
        <v>93</v>
      </c>
      <c r="C35" s="273">
        <f>[1]FINAL!D156</f>
        <v>0</v>
      </c>
      <c r="D35" s="273">
        <f>[1]FINAL!E156</f>
        <v>0</v>
      </c>
      <c r="E35" s="273">
        <f>[1]FINAL!F156</f>
        <v>0</v>
      </c>
      <c r="F35" s="273">
        <f>[1]FINAL!G156</f>
        <v>0</v>
      </c>
      <c r="G35" s="273">
        <f>[1]FINAL!H156</f>
        <v>0</v>
      </c>
      <c r="H35" s="273">
        <f>[1]FINAL!I156</f>
        <v>0</v>
      </c>
      <c r="I35" s="273">
        <f>[1]FINAL!J156</f>
        <v>0</v>
      </c>
      <c r="J35" s="273">
        <f>[1]FINAL!K156</f>
        <v>0</v>
      </c>
      <c r="K35" s="273">
        <f>[1]FINAL!L156</f>
        <v>0</v>
      </c>
      <c r="L35" s="273">
        <f>[1]FINAL!M156</f>
        <v>0</v>
      </c>
      <c r="M35" s="273">
        <f>[1]FINAL!N156</f>
        <v>0</v>
      </c>
      <c r="N35" s="273">
        <f>[1]FINAL!O156</f>
        <v>0</v>
      </c>
      <c r="O35" s="273">
        <f>[1]FINAL!P156</f>
        <v>0</v>
      </c>
      <c r="P35" s="273">
        <f>[1]FINAL!Q156</f>
        <v>0</v>
      </c>
      <c r="Q35" s="273">
        <f>[1]FINAL!R156</f>
        <v>0</v>
      </c>
      <c r="R35" s="273">
        <f>[1]FINAL!S156</f>
        <v>0</v>
      </c>
      <c r="S35" s="273">
        <f>[1]FINAL!T156</f>
        <v>0</v>
      </c>
      <c r="T35" s="273">
        <f>[1]FINAL!U156</f>
        <v>0</v>
      </c>
      <c r="U35" s="273">
        <f>[1]FINAL!V156</f>
        <v>0</v>
      </c>
      <c r="V35" s="273">
        <f>[1]FINAL!W156</f>
        <v>0</v>
      </c>
      <c r="W35" s="273">
        <f>[1]FINAL!X156</f>
        <v>0</v>
      </c>
      <c r="X35" s="273">
        <f>[1]FINAL!Y156</f>
        <v>0</v>
      </c>
      <c r="Y35" s="273">
        <f>[1]FINAL!Z156</f>
        <v>0</v>
      </c>
      <c r="Z35" s="273">
        <f>[1]FINAL!AA156</f>
        <v>0</v>
      </c>
      <c r="AA35" s="273">
        <f>[1]FINAL!AB156</f>
        <v>0</v>
      </c>
      <c r="AB35" s="273">
        <f>[1]FINAL!AC156</f>
        <v>0</v>
      </c>
      <c r="AC35" s="273">
        <f>[1]FINAL!AD156</f>
        <v>0</v>
      </c>
      <c r="AD35" s="273">
        <f>[1]FINAL!AE156</f>
        <v>1</v>
      </c>
      <c r="AE35" s="273">
        <f>[1]FINAL!AF156</f>
        <v>0</v>
      </c>
      <c r="AF35" s="273">
        <f>[1]FINAL!AG156</f>
        <v>0</v>
      </c>
      <c r="AG35" s="273">
        <f>[1]FINAL!AH156</f>
        <v>0</v>
      </c>
      <c r="AH35" s="273">
        <f>[1]FINAL!AI156</f>
        <v>0</v>
      </c>
      <c r="AI35" s="273">
        <f>[1]FINAL!AJ156</f>
        <v>0</v>
      </c>
      <c r="AJ35" s="273">
        <f>[1]FINAL!AK156</f>
        <v>0</v>
      </c>
      <c r="AK35" s="273">
        <f>[1]FINAL!AL156</f>
        <v>0</v>
      </c>
      <c r="AL35" s="273">
        <f>[1]FINAL!AM156</f>
        <v>0</v>
      </c>
      <c r="AM35" s="273">
        <f>[1]FINAL!AN156</f>
        <v>0</v>
      </c>
      <c r="AN35" s="273">
        <f>[1]FINAL!AO156</f>
        <v>0</v>
      </c>
      <c r="AO35" s="273">
        <f>[1]FINAL!AP156</f>
        <v>0</v>
      </c>
      <c r="AP35" s="273">
        <f>[1]FINAL!AQ156</f>
        <v>0</v>
      </c>
      <c r="AQ35" s="273">
        <f>[1]FINAL!AR156</f>
        <v>0</v>
      </c>
      <c r="AR35" s="273">
        <f>[1]FINAL!AS156</f>
        <v>0</v>
      </c>
      <c r="AS35" s="273">
        <f>[1]FINAL!AT156</f>
        <v>0</v>
      </c>
      <c r="AT35" s="273">
        <f>[1]FINAL!AU156</f>
        <v>0</v>
      </c>
      <c r="AU35" s="273">
        <f>[1]FINAL!AV156</f>
        <v>0</v>
      </c>
      <c r="AV35" s="273">
        <f>[1]FINAL!AW156</f>
        <v>0</v>
      </c>
      <c r="AW35" s="273">
        <f>[1]FINAL!AX156</f>
        <v>0</v>
      </c>
      <c r="AX35" s="273">
        <f>[1]FINAL!AY156</f>
        <v>0</v>
      </c>
      <c r="AY35" s="273">
        <f>[1]FINAL!AZ156</f>
        <v>0</v>
      </c>
      <c r="AZ35" s="273">
        <f>[1]FINAL!BA156</f>
        <v>0</v>
      </c>
      <c r="BA35" s="273">
        <f>[1]FINAL!BB156</f>
        <v>0</v>
      </c>
      <c r="BB35" s="273">
        <f>[1]FINAL!BC156</f>
        <v>0</v>
      </c>
      <c r="BC35" s="273">
        <f>[1]FINAL!BD156</f>
        <v>0</v>
      </c>
      <c r="BD35" s="273">
        <f>[1]FINAL!BE156</f>
        <v>0</v>
      </c>
      <c r="BE35" s="273">
        <f>[1]FINAL!BF156</f>
        <v>0</v>
      </c>
      <c r="BF35" s="273">
        <f>[1]FINAL!BG156</f>
        <v>0</v>
      </c>
      <c r="BG35" s="273">
        <f>[1]FINAL!BH156</f>
        <v>0</v>
      </c>
      <c r="BH35" s="273">
        <f>[1]FINAL!BI156</f>
        <v>0</v>
      </c>
      <c r="BI35" s="273">
        <f>[1]FINAL!BJ156</f>
        <v>0</v>
      </c>
      <c r="BJ35" s="273">
        <f>[1]FINAL!BK156</f>
        <v>0</v>
      </c>
      <c r="BK35" s="273">
        <f>[1]FINAL!BL156</f>
        <v>0</v>
      </c>
      <c r="BL35" s="273">
        <f>[1]FINAL!BM156</f>
        <v>0</v>
      </c>
      <c r="BM35" s="273">
        <f>[1]FINAL!BN156</f>
        <v>0</v>
      </c>
      <c r="BN35" s="273">
        <f>[1]FINAL!BO156</f>
        <v>0</v>
      </c>
      <c r="BO35" s="273">
        <f>[1]FINAL!BP156</f>
        <v>0</v>
      </c>
      <c r="BP35" s="273">
        <f>[1]FINAL!BQ156</f>
        <v>0</v>
      </c>
      <c r="BQ35" s="273">
        <f>[1]FINAL!BR156</f>
        <v>0</v>
      </c>
      <c r="BR35" s="273">
        <f>[1]FINAL!BS156</f>
        <v>0</v>
      </c>
      <c r="BS35" s="273">
        <f>[1]FINAL!BT156</f>
        <v>0</v>
      </c>
      <c r="BT35" s="273">
        <f>[1]FINAL!BU156</f>
        <v>0</v>
      </c>
      <c r="BU35" s="273">
        <f>[1]FINAL!BV156</f>
        <v>0</v>
      </c>
      <c r="BV35" s="273">
        <f>[1]FINAL!BW156</f>
        <v>0</v>
      </c>
      <c r="BW35" s="273">
        <f>[1]FINAL!BX156</f>
        <v>0</v>
      </c>
      <c r="BX35" s="273">
        <f>[1]FINAL!BY156</f>
        <v>0</v>
      </c>
      <c r="BY35" s="273">
        <f>[1]FINAL!BZ156</f>
        <v>0</v>
      </c>
      <c r="BZ35" s="273">
        <f>[1]FINAL!CA156</f>
        <v>0</v>
      </c>
      <c r="CA35" s="273">
        <f>[1]FINAL!CB156</f>
        <v>0</v>
      </c>
      <c r="CB35" s="273">
        <f>[1]FINAL!CC156</f>
        <v>0</v>
      </c>
      <c r="CC35" s="273">
        <f>[1]FINAL!CD156</f>
        <v>0</v>
      </c>
      <c r="CD35" s="273">
        <f>[1]FINAL!CE156</f>
        <v>0</v>
      </c>
      <c r="CE35" s="273">
        <f>[1]FINAL!CF156</f>
        <v>0</v>
      </c>
      <c r="CF35" s="273">
        <f>[1]FINAL!CG156</f>
        <v>0</v>
      </c>
      <c r="CG35" s="273">
        <f>[1]FINAL!CH156</f>
        <v>0</v>
      </c>
      <c r="CH35" s="273">
        <f>[1]FINAL!CI156</f>
        <v>0</v>
      </c>
      <c r="CI35" s="273">
        <f>[1]FINAL!CJ156</f>
        <v>0</v>
      </c>
      <c r="CJ35" s="273">
        <f>[1]FINAL!CK156</f>
        <v>0</v>
      </c>
      <c r="CK35" s="273">
        <f>[1]FINAL!CL156</f>
        <v>0</v>
      </c>
      <c r="CL35" s="273">
        <f>[1]FINAL!CM156</f>
        <v>0</v>
      </c>
      <c r="CM35" s="273">
        <f>[1]FINAL!CN156</f>
        <v>0</v>
      </c>
      <c r="CN35" s="273">
        <f>[1]FINAL!CO156</f>
        <v>0</v>
      </c>
      <c r="CO35" s="273">
        <f>[1]FINAL!CP156</f>
        <v>0</v>
      </c>
      <c r="CP35" s="273">
        <f>[1]FINAL!CQ156</f>
        <v>0</v>
      </c>
      <c r="CQ35" s="273">
        <f>[1]FINAL!CR156</f>
        <v>0</v>
      </c>
      <c r="CR35" s="273">
        <f>[1]FINAL!CS156</f>
        <v>0</v>
      </c>
      <c r="CS35" s="273">
        <f>[1]FINAL!CT156</f>
        <v>0</v>
      </c>
      <c r="CT35" s="273">
        <f>[1]FINAL!CU156</f>
        <v>0</v>
      </c>
      <c r="CU35" s="273">
        <f>[1]FINAL!CV156</f>
        <v>0</v>
      </c>
      <c r="CV35" s="273">
        <f>[1]FINAL!CW156</f>
        <v>0</v>
      </c>
      <c r="CW35" s="273">
        <f>[1]FINAL!CX156</f>
        <v>0</v>
      </c>
      <c r="CX35" s="273">
        <f>[1]FINAL!CY156</f>
        <v>0</v>
      </c>
      <c r="CY35" s="273">
        <f>[1]FINAL!CZ156</f>
        <v>0</v>
      </c>
      <c r="CZ35" s="273">
        <f>[1]FINAL!DA156</f>
        <v>0</v>
      </c>
      <c r="DA35" s="273">
        <f>[1]FINAL!DB156</f>
        <v>0</v>
      </c>
      <c r="DB35" s="273">
        <f>[1]FINAL!DC156</f>
        <v>0</v>
      </c>
      <c r="DC35" s="88"/>
    </row>
    <row r="36" spans="1:107" x14ac:dyDescent="0.35">
      <c r="A36" s="204">
        <f t="shared" si="0"/>
        <v>1</v>
      </c>
      <c r="B36" s="88" t="s">
        <v>102</v>
      </c>
      <c r="C36" s="273">
        <f>[1]FINAL!D157</f>
        <v>0</v>
      </c>
      <c r="D36" s="273">
        <f>[1]FINAL!E157</f>
        <v>0</v>
      </c>
      <c r="E36" s="273">
        <f>[1]FINAL!F157</f>
        <v>0</v>
      </c>
      <c r="F36" s="273">
        <f>[1]FINAL!G157</f>
        <v>0</v>
      </c>
      <c r="G36" s="273">
        <f>[1]FINAL!H157</f>
        <v>0</v>
      </c>
      <c r="H36" s="273">
        <f>[1]FINAL!I157</f>
        <v>0</v>
      </c>
      <c r="I36" s="273">
        <f>[1]FINAL!J157</f>
        <v>0</v>
      </c>
      <c r="J36" s="273">
        <f>[1]FINAL!K157</f>
        <v>0</v>
      </c>
      <c r="K36" s="273">
        <f>[1]FINAL!L157</f>
        <v>0</v>
      </c>
      <c r="L36" s="273">
        <f>[1]FINAL!M157</f>
        <v>0</v>
      </c>
      <c r="M36" s="273">
        <f>[1]FINAL!N157</f>
        <v>0</v>
      </c>
      <c r="N36" s="273">
        <f>[1]FINAL!O157</f>
        <v>0</v>
      </c>
      <c r="O36" s="273">
        <f>[1]FINAL!P157</f>
        <v>0</v>
      </c>
      <c r="P36" s="273">
        <f>[1]FINAL!Q157</f>
        <v>0</v>
      </c>
      <c r="Q36" s="273">
        <f>[1]FINAL!R157</f>
        <v>0</v>
      </c>
      <c r="R36" s="273">
        <f>[1]FINAL!S157</f>
        <v>0</v>
      </c>
      <c r="S36" s="273">
        <f>[1]FINAL!T157</f>
        <v>0</v>
      </c>
      <c r="T36" s="273">
        <f>[1]FINAL!U157</f>
        <v>0</v>
      </c>
      <c r="U36" s="273">
        <f>[1]FINAL!V157</f>
        <v>0</v>
      </c>
      <c r="V36" s="273">
        <f>[1]FINAL!W157</f>
        <v>0</v>
      </c>
      <c r="W36" s="273">
        <f>[1]FINAL!X157</f>
        <v>0</v>
      </c>
      <c r="X36" s="273">
        <f>[1]FINAL!Y157</f>
        <v>0</v>
      </c>
      <c r="Y36" s="273">
        <f>[1]FINAL!Z157</f>
        <v>0</v>
      </c>
      <c r="Z36" s="273">
        <f>[1]FINAL!AA157</f>
        <v>0</v>
      </c>
      <c r="AA36" s="273">
        <f>[1]FINAL!AB157</f>
        <v>0</v>
      </c>
      <c r="AB36" s="273">
        <f>[1]FINAL!AC157</f>
        <v>0</v>
      </c>
      <c r="AC36" s="273">
        <f>[1]FINAL!AD157</f>
        <v>0</v>
      </c>
      <c r="AD36" s="273">
        <f>[1]FINAL!AE157</f>
        <v>0</v>
      </c>
      <c r="AE36" s="273">
        <f>[1]FINAL!AF157</f>
        <v>1</v>
      </c>
      <c r="AF36" s="273">
        <f>[1]FINAL!AG157</f>
        <v>0</v>
      </c>
      <c r="AG36" s="273">
        <f>[1]FINAL!AH157</f>
        <v>0</v>
      </c>
      <c r="AH36" s="273">
        <f>[1]FINAL!AI157</f>
        <v>0</v>
      </c>
      <c r="AI36" s="273">
        <f>[1]FINAL!AJ157</f>
        <v>0</v>
      </c>
      <c r="AJ36" s="273">
        <f>[1]FINAL!AK157</f>
        <v>0</v>
      </c>
      <c r="AK36" s="273">
        <f>[1]FINAL!AL157</f>
        <v>0</v>
      </c>
      <c r="AL36" s="273">
        <f>[1]FINAL!AM157</f>
        <v>0</v>
      </c>
      <c r="AM36" s="273">
        <f>[1]FINAL!AN157</f>
        <v>0</v>
      </c>
      <c r="AN36" s="273">
        <f>[1]FINAL!AO157</f>
        <v>0</v>
      </c>
      <c r="AO36" s="273">
        <f>[1]FINAL!AP157</f>
        <v>0</v>
      </c>
      <c r="AP36" s="273">
        <f>[1]FINAL!AQ157</f>
        <v>0</v>
      </c>
      <c r="AQ36" s="273">
        <f>[1]FINAL!AR157</f>
        <v>0</v>
      </c>
      <c r="AR36" s="273">
        <f>[1]FINAL!AS157</f>
        <v>0</v>
      </c>
      <c r="AS36" s="273">
        <f>[1]FINAL!AT157</f>
        <v>0</v>
      </c>
      <c r="AT36" s="273">
        <f>[1]FINAL!AU157</f>
        <v>0</v>
      </c>
      <c r="AU36" s="273">
        <f>[1]FINAL!AV157</f>
        <v>0</v>
      </c>
      <c r="AV36" s="273">
        <f>[1]FINAL!AW157</f>
        <v>0</v>
      </c>
      <c r="AW36" s="273">
        <f>[1]FINAL!AX157</f>
        <v>0</v>
      </c>
      <c r="AX36" s="273">
        <f>[1]FINAL!AY157</f>
        <v>0</v>
      </c>
      <c r="AY36" s="273">
        <f>[1]FINAL!AZ157</f>
        <v>0</v>
      </c>
      <c r="AZ36" s="273">
        <f>[1]FINAL!BA157</f>
        <v>0</v>
      </c>
      <c r="BA36" s="273">
        <f>[1]FINAL!BB157</f>
        <v>0</v>
      </c>
      <c r="BB36" s="273">
        <f>[1]FINAL!BC157</f>
        <v>0</v>
      </c>
      <c r="BC36" s="273">
        <f>[1]FINAL!BD157</f>
        <v>0</v>
      </c>
      <c r="BD36" s="273">
        <f>[1]FINAL!BE157</f>
        <v>0</v>
      </c>
      <c r="BE36" s="273">
        <f>[1]FINAL!BF157</f>
        <v>0</v>
      </c>
      <c r="BF36" s="273">
        <f>[1]FINAL!BG157</f>
        <v>0</v>
      </c>
      <c r="BG36" s="273">
        <f>[1]FINAL!BH157</f>
        <v>0</v>
      </c>
      <c r="BH36" s="273">
        <f>[1]FINAL!BI157</f>
        <v>0</v>
      </c>
      <c r="BI36" s="273">
        <f>[1]FINAL!BJ157</f>
        <v>0</v>
      </c>
      <c r="BJ36" s="273">
        <f>[1]FINAL!BK157</f>
        <v>0</v>
      </c>
      <c r="BK36" s="273">
        <f>[1]FINAL!BL157</f>
        <v>0</v>
      </c>
      <c r="BL36" s="273">
        <f>[1]FINAL!BM157</f>
        <v>0</v>
      </c>
      <c r="BM36" s="273">
        <f>[1]FINAL!BN157</f>
        <v>0</v>
      </c>
      <c r="BN36" s="273">
        <f>[1]FINAL!BO157</f>
        <v>0</v>
      </c>
      <c r="BO36" s="273">
        <f>[1]FINAL!BP157</f>
        <v>0</v>
      </c>
      <c r="BP36" s="273">
        <f>[1]FINAL!BQ157</f>
        <v>0</v>
      </c>
      <c r="BQ36" s="273">
        <f>[1]FINAL!BR157</f>
        <v>0</v>
      </c>
      <c r="BR36" s="273">
        <f>[1]FINAL!BS157</f>
        <v>0</v>
      </c>
      <c r="BS36" s="273">
        <f>[1]FINAL!BT157</f>
        <v>0</v>
      </c>
      <c r="BT36" s="273">
        <f>[1]FINAL!BU157</f>
        <v>0</v>
      </c>
      <c r="BU36" s="273">
        <f>[1]FINAL!BV157</f>
        <v>0</v>
      </c>
      <c r="BV36" s="273">
        <f>[1]FINAL!BW157</f>
        <v>0</v>
      </c>
      <c r="BW36" s="273">
        <f>[1]FINAL!BX157</f>
        <v>0</v>
      </c>
      <c r="BX36" s="273">
        <f>[1]FINAL!BY157</f>
        <v>0</v>
      </c>
      <c r="BY36" s="273">
        <f>[1]FINAL!BZ157</f>
        <v>0</v>
      </c>
      <c r="BZ36" s="273">
        <f>[1]FINAL!CA157</f>
        <v>0</v>
      </c>
      <c r="CA36" s="273">
        <f>[1]FINAL!CB157</f>
        <v>0</v>
      </c>
      <c r="CB36" s="273">
        <f>[1]FINAL!CC157</f>
        <v>0</v>
      </c>
      <c r="CC36" s="273">
        <f>[1]FINAL!CD157</f>
        <v>0</v>
      </c>
      <c r="CD36" s="273">
        <f>[1]FINAL!CE157</f>
        <v>0</v>
      </c>
      <c r="CE36" s="273">
        <f>[1]FINAL!CF157</f>
        <v>0</v>
      </c>
      <c r="CF36" s="273">
        <f>[1]FINAL!CG157</f>
        <v>0</v>
      </c>
      <c r="CG36" s="273">
        <f>[1]FINAL!CH157</f>
        <v>0</v>
      </c>
      <c r="CH36" s="273">
        <f>[1]FINAL!CI157</f>
        <v>0</v>
      </c>
      <c r="CI36" s="273">
        <f>[1]FINAL!CJ157</f>
        <v>0</v>
      </c>
      <c r="CJ36" s="273">
        <f>[1]FINAL!CK157</f>
        <v>0</v>
      </c>
      <c r="CK36" s="273">
        <f>[1]FINAL!CL157</f>
        <v>0</v>
      </c>
      <c r="CL36" s="273">
        <f>[1]FINAL!CM157</f>
        <v>0</v>
      </c>
      <c r="CM36" s="273">
        <f>[1]FINAL!CN157</f>
        <v>0</v>
      </c>
      <c r="CN36" s="273">
        <f>[1]FINAL!CO157</f>
        <v>0</v>
      </c>
      <c r="CO36" s="273">
        <f>[1]FINAL!CP157</f>
        <v>0</v>
      </c>
      <c r="CP36" s="273">
        <f>[1]FINAL!CQ157</f>
        <v>0</v>
      </c>
      <c r="CQ36" s="273">
        <f>[1]FINAL!CR157</f>
        <v>0</v>
      </c>
      <c r="CR36" s="273">
        <f>[1]FINAL!CS157</f>
        <v>0</v>
      </c>
      <c r="CS36" s="273">
        <f>[1]FINAL!CT157</f>
        <v>0</v>
      </c>
      <c r="CT36" s="273">
        <f>[1]FINAL!CU157</f>
        <v>0</v>
      </c>
      <c r="CU36" s="273">
        <f>[1]FINAL!CV157</f>
        <v>0</v>
      </c>
      <c r="CV36" s="273">
        <f>[1]FINAL!CW157</f>
        <v>0</v>
      </c>
      <c r="CW36" s="273">
        <f>[1]FINAL!CX157</f>
        <v>0</v>
      </c>
      <c r="CX36" s="273">
        <f>[1]FINAL!CY157</f>
        <v>0</v>
      </c>
      <c r="CY36" s="273">
        <f>[1]FINAL!CZ157</f>
        <v>0</v>
      </c>
      <c r="CZ36" s="273">
        <f>[1]FINAL!DA157</f>
        <v>0</v>
      </c>
      <c r="DA36" s="273">
        <f>[1]FINAL!DB157</f>
        <v>0</v>
      </c>
      <c r="DB36" s="273">
        <f>[1]FINAL!DC157</f>
        <v>0</v>
      </c>
      <c r="DC36" s="88"/>
    </row>
    <row r="37" spans="1:107" x14ac:dyDescent="0.35">
      <c r="A37" s="204">
        <f t="shared" si="0"/>
        <v>1</v>
      </c>
      <c r="B37" s="88" t="s">
        <v>90</v>
      </c>
      <c r="C37" s="273">
        <f>[1]FINAL!D158</f>
        <v>0</v>
      </c>
      <c r="D37" s="273">
        <f>[1]FINAL!E158</f>
        <v>0</v>
      </c>
      <c r="E37" s="273">
        <f>[1]FINAL!F158</f>
        <v>0</v>
      </c>
      <c r="F37" s="273">
        <f>[1]FINAL!G158</f>
        <v>0</v>
      </c>
      <c r="G37" s="273">
        <f>[1]FINAL!H158</f>
        <v>0</v>
      </c>
      <c r="H37" s="273">
        <f>[1]FINAL!I158</f>
        <v>0</v>
      </c>
      <c r="I37" s="273">
        <f>[1]FINAL!J158</f>
        <v>0</v>
      </c>
      <c r="J37" s="273">
        <f>[1]FINAL!K158</f>
        <v>0</v>
      </c>
      <c r="K37" s="273">
        <f>[1]FINAL!L158</f>
        <v>0</v>
      </c>
      <c r="L37" s="273">
        <f>[1]FINAL!M158</f>
        <v>0</v>
      </c>
      <c r="M37" s="273">
        <f>[1]FINAL!N158</f>
        <v>0</v>
      </c>
      <c r="N37" s="273">
        <f>[1]FINAL!O158</f>
        <v>0</v>
      </c>
      <c r="O37" s="273">
        <f>[1]FINAL!P158</f>
        <v>0</v>
      </c>
      <c r="P37" s="273">
        <f>[1]FINAL!Q158</f>
        <v>0</v>
      </c>
      <c r="Q37" s="273">
        <f>[1]FINAL!R158</f>
        <v>0</v>
      </c>
      <c r="R37" s="273">
        <f>[1]FINAL!S158</f>
        <v>0</v>
      </c>
      <c r="S37" s="273">
        <f>[1]FINAL!T158</f>
        <v>0</v>
      </c>
      <c r="T37" s="273">
        <f>[1]FINAL!U158</f>
        <v>0</v>
      </c>
      <c r="U37" s="273">
        <f>[1]FINAL!V158</f>
        <v>0</v>
      </c>
      <c r="V37" s="273">
        <f>[1]FINAL!W158</f>
        <v>0</v>
      </c>
      <c r="W37" s="273">
        <f>[1]FINAL!X158</f>
        <v>0</v>
      </c>
      <c r="X37" s="273">
        <f>[1]FINAL!Y158</f>
        <v>0</v>
      </c>
      <c r="Y37" s="273">
        <f>[1]FINAL!Z158</f>
        <v>0</v>
      </c>
      <c r="Z37" s="273">
        <f>[1]FINAL!AA158</f>
        <v>0</v>
      </c>
      <c r="AA37" s="273">
        <f>[1]FINAL!AB158</f>
        <v>0</v>
      </c>
      <c r="AB37" s="273">
        <f>[1]FINAL!AC158</f>
        <v>0</v>
      </c>
      <c r="AC37" s="273">
        <f>[1]FINAL!AD158</f>
        <v>0</v>
      </c>
      <c r="AD37" s="273">
        <f>[1]FINAL!AE158</f>
        <v>0</v>
      </c>
      <c r="AE37" s="273">
        <f>[1]FINAL!AF158</f>
        <v>0</v>
      </c>
      <c r="AF37" s="273">
        <f>[1]FINAL!AG158</f>
        <v>1</v>
      </c>
      <c r="AG37" s="273">
        <f>[1]FINAL!AH158</f>
        <v>0</v>
      </c>
      <c r="AH37" s="273">
        <f>[1]FINAL!AI158</f>
        <v>0</v>
      </c>
      <c r="AI37" s="273">
        <f>[1]FINAL!AJ158</f>
        <v>0</v>
      </c>
      <c r="AJ37" s="273">
        <f>[1]FINAL!AK158</f>
        <v>0</v>
      </c>
      <c r="AK37" s="273">
        <f>[1]FINAL!AL158</f>
        <v>0</v>
      </c>
      <c r="AL37" s="273">
        <f>[1]FINAL!AM158</f>
        <v>0</v>
      </c>
      <c r="AM37" s="273">
        <f>[1]FINAL!AN158</f>
        <v>0</v>
      </c>
      <c r="AN37" s="273">
        <f>[1]FINAL!AO158</f>
        <v>0</v>
      </c>
      <c r="AO37" s="273">
        <f>[1]FINAL!AP158</f>
        <v>0</v>
      </c>
      <c r="AP37" s="273">
        <f>[1]FINAL!AQ158</f>
        <v>0</v>
      </c>
      <c r="AQ37" s="273">
        <f>[1]FINAL!AR158</f>
        <v>0</v>
      </c>
      <c r="AR37" s="273">
        <f>[1]FINAL!AS158</f>
        <v>0</v>
      </c>
      <c r="AS37" s="273">
        <f>[1]FINAL!AT158</f>
        <v>0</v>
      </c>
      <c r="AT37" s="273">
        <f>[1]FINAL!AU158</f>
        <v>0</v>
      </c>
      <c r="AU37" s="273">
        <f>[1]FINAL!AV158</f>
        <v>0</v>
      </c>
      <c r="AV37" s="273">
        <f>[1]FINAL!AW158</f>
        <v>0</v>
      </c>
      <c r="AW37" s="273">
        <f>[1]FINAL!AX158</f>
        <v>0</v>
      </c>
      <c r="AX37" s="273">
        <f>[1]FINAL!AY158</f>
        <v>0</v>
      </c>
      <c r="AY37" s="273">
        <f>[1]FINAL!AZ158</f>
        <v>0</v>
      </c>
      <c r="AZ37" s="273">
        <f>[1]FINAL!BA158</f>
        <v>0</v>
      </c>
      <c r="BA37" s="273">
        <f>[1]FINAL!BB158</f>
        <v>0</v>
      </c>
      <c r="BB37" s="273">
        <f>[1]FINAL!BC158</f>
        <v>0</v>
      </c>
      <c r="BC37" s="273">
        <f>[1]FINAL!BD158</f>
        <v>0</v>
      </c>
      <c r="BD37" s="273">
        <f>[1]FINAL!BE158</f>
        <v>0</v>
      </c>
      <c r="BE37" s="273">
        <f>[1]FINAL!BF158</f>
        <v>0</v>
      </c>
      <c r="BF37" s="273">
        <f>[1]FINAL!BG158</f>
        <v>0</v>
      </c>
      <c r="BG37" s="273">
        <f>[1]FINAL!BH158</f>
        <v>0</v>
      </c>
      <c r="BH37" s="273">
        <f>[1]FINAL!BI158</f>
        <v>0</v>
      </c>
      <c r="BI37" s="273">
        <f>[1]FINAL!BJ158</f>
        <v>0</v>
      </c>
      <c r="BJ37" s="273">
        <f>[1]FINAL!BK158</f>
        <v>0</v>
      </c>
      <c r="BK37" s="273">
        <f>[1]FINAL!BL158</f>
        <v>0</v>
      </c>
      <c r="BL37" s="273">
        <f>[1]FINAL!BM158</f>
        <v>0</v>
      </c>
      <c r="BM37" s="273">
        <f>[1]FINAL!BN158</f>
        <v>0</v>
      </c>
      <c r="BN37" s="273">
        <f>[1]FINAL!BO158</f>
        <v>0</v>
      </c>
      <c r="BO37" s="273">
        <f>[1]FINAL!BP158</f>
        <v>0</v>
      </c>
      <c r="BP37" s="273">
        <f>[1]FINAL!BQ158</f>
        <v>0</v>
      </c>
      <c r="BQ37" s="273">
        <f>[1]FINAL!BR158</f>
        <v>0</v>
      </c>
      <c r="BR37" s="273">
        <f>[1]FINAL!BS158</f>
        <v>0</v>
      </c>
      <c r="BS37" s="273">
        <f>[1]FINAL!BT158</f>
        <v>0</v>
      </c>
      <c r="BT37" s="273">
        <f>[1]FINAL!BU158</f>
        <v>0</v>
      </c>
      <c r="BU37" s="273">
        <f>[1]FINAL!BV158</f>
        <v>0</v>
      </c>
      <c r="BV37" s="273">
        <f>[1]FINAL!BW158</f>
        <v>0</v>
      </c>
      <c r="BW37" s="273">
        <f>[1]FINAL!BX158</f>
        <v>0</v>
      </c>
      <c r="BX37" s="273">
        <f>[1]FINAL!BY158</f>
        <v>0</v>
      </c>
      <c r="BY37" s="273">
        <f>[1]FINAL!BZ158</f>
        <v>0</v>
      </c>
      <c r="BZ37" s="273">
        <f>[1]FINAL!CA158</f>
        <v>0</v>
      </c>
      <c r="CA37" s="273">
        <f>[1]FINAL!CB158</f>
        <v>0</v>
      </c>
      <c r="CB37" s="273">
        <f>[1]FINAL!CC158</f>
        <v>0</v>
      </c>
      <c r="CC37" s="273">
        <f>[1]FINAL!CD158</f>
        <v>0</v>
      </c>
      <c r="CD37" s="273">
        <f>[1]FINAL!CE158</f>
        <v>0</v>
      </c>
      <c r="CE37" s="273">
        <f>[1]FINAL!CF158</f>
        <v>0</v>
      </c>
      <c r="CF37" s="273">
        <f>[1]FINAL!CG158</f>
        <v>0</v>
      </c>
      <c r="CG37" s="273">
        <f>[1]FINAL!CH158</f>
        <v>0</v>
      </c>
      <c r="CH37" s="273">
        <f>[1]FINAL!CI158</f>
        <v>0</v>
      </c>
      <c r="CI37" s="273">
        <f>[1]FINAL!CJ158</f>
        <v>0</v>
      </c>
      <c r="CJ37" s="273">
        <f>[1]FINAL!CK158</f>
        <v>0</v>
      </c>
      <c r="CK37" s="273">
        <f>[1]FINAL!CL158</f>
        <v>0</v>
      </c>
      <c r="CL37" s="273">
        <f>[1]FINAL!CM158</f>
        <v>0</v>
      </c>
      <c r="CM37" s="273">
        <f>[1]FINAL!CN158</f>
        <v>0</v>
      </c>
      <c r="CN37" s="273">
        <f>[1]FINAL!CO158</f>
        <v>0</v>
      </c>
      <c r="CO37" s="273">
        <f>[1]FINAL!CP158</f>
        <v>0</v>
      </c>
      <c r="CP37" s="273">
        <f>[1]FINAL!CQ158</f>
        <v>0</v>
      </c>
      <c r="CQ37" s="273">
        <f>[1]FINAL!CR158</f>
        <v>0</v>
      </c>
      <c r="CR37" s="273">
        <f>[1]FINAL!CS158</f>
        <v>0</v>
      </c>
      <c r="CS37" s="273">
        <f>[1]FINAL!CT158</f>
        <v>0</v>
      </c>
      <c r="CT37" s="273">
        <f>[1]FINAL!CU158</f>
        <v>0</v>
      </c>
      <c r="CU37" s="273">
        <f>[1]FINAL!CV158</f>
        <v>0</v>
      </c>
      <c r="CV37" s="273">
        <f>[1]FINAL!CW158</f>
        <v>0</v>
      </c>
      <c r="CW37" s="273">
        <f>[1]FINAL!CX158</f>
        <v>0</v>
      </c>
      <c r="CX37" s="273">
        <f>[1]FINAL!CY158</f>
        <v>0</v>
      </c>
      <c r="CY37" s="273">
        <f>[1]FINAL!CZ158</f>
        <v>0</v>
      </c>
      <c r="CZ37" s="273">
        <f>[1]FINAL!DA158</f>
        <v>0</v>
      </c>
      <c r="DA37" s="273">
        <f>[1]FINAL!DB158</f>
        <v>0</v>
      </c>
      <c r="DB37" s="273">
        <f>[1]FINAL!DC158</f>
        <v>0</v>
      </c>
      <c r="DC37" s="88"/>
    </row>
    <row r="38" spans="1:107" x14ac:dyDescent="0.35">
      <c r="A38" s="204">
        <f t="shared" si="0"/>
        <v>1</v>
      </c>
      <c r="B38" s="88" t="s">
        <v>96</v>
      </c>
      <c r="C38" s="273">
        <f>[1]FINAL!D159</f>
        <v>0</v>
      </c>
      <c r="D38" s="273">
        <f>[1]FINAL!E159</f>
        <v>0</v>
      </c>
      <c r="E38" s="273">
        <f>[1]FINAL!F159</f>
        <v>0</v>
      </c>
      <c r="F38" s="273">
        <f>[1]FINAL!G159</f>
        <v>0</v>
      </c>
      <c r="G38" s="273">
        <f>[1]FINAL!H159</f>
        <v>0</v>
      </c>
      <c r="H38" s="273">
        <f>[1]FINAL!I159</f>
        <v>0</v>
      </c>
      <c r="I38" s="273">
        <f>[1]FINAL!J159</f>
        <v>0</v>
      </c>
      <c r="J38" s="273">
        <f>[1]FINAL!K159</f>
        <v>0</v>
      </c>
      <c r="K38" s="273">
        <f>[1]FINAL!L159</f>
        <v>0</v>
      </c>
      <c r="L38" s="273">
        <f>[1]FINAL!M159</f>
        <v>0</v>
      </c>
      <c r="M38" s="273">
        <f>[1]FINAL!N159</f>
        <v>0</v>
      </c>
      <c r="N38" s="273">
        <f>[1]FINAL!O159</f>
        <v>0</v>
      </c>
      <c r="O38" s="273">
        <f>[1]FINAL!P159</f>
        <v>0</v>
      </c>
      <c r="P38" s="273">
        <f>[1]FINAL!Q159</f>
        <v>0</v>
      </c>
      <c r="Q38" s="273">
        <f>[1]FINAL!R159</f>
        <v>0</v>
      </c>
      <c r="R38" s="273">
        <f>[1]FINAL!S159</f>
        <v>0</v>
      </c>
      <c r="S38" s="273">
        <f>[1]FINAL!T159</f>
        <v>0</v>
      </c>
      <c r="T38" s="273">
        <f>[1]FINAL!U159</f>
        <v>0</v>
      </c>
      <c r="U38" s="273">
        <f>[1]FINAL!V159</f>
        <v>0</v>
      </c>
      <c r="V38" s="273">
        <f>[1]FINAL!W159</f>
        <v>0</v>
      </c>
      <c r="W38" s="273">
        <f>[1]FINAL!X159</f>
        <v>0</v>
      </c>
      <c r="X38" s="273">
        <f>[1]FINAL!Y159</f>
        <v>0</v>
      </c>
      <c r="Y38" s="273">
        <f>[1]FINAL!Z159</f>
        <v>0</v>
      </c>
      <c r="Z38" s="273">
        <f>[1]FINAL!AA159</f>
        <v>0</v>
      </c>
      <c r="AA38" s="273">
        <f>[1]FINAL!AB159</f>
        <v>0</v>
      </c>
      <c r="AB38" s="273">
        <f>[1]FINAL!AC159</f>
        <v>0</v>
      </c>
      <c r="AC38" s="273">
        <f>[1]FINAL!AD159</f>
        <v>0</v>
      </c>
      <c r="AD38" s="273">
        <f>[1]FINAL!AE159</f>
        <v>0</v>
      </c>
      <c r="AE38" s="273">
        <f>[1]FINAL!AF159</f>
        <v>0</v>
      </c>
      <c r="AF38" s="273">
        <f>[1]FINAL!AG159</f>
        <v>0</v>
      </c>
      <c r="AG38" s="273">
        <f>[1]FINAL!AH159</f>
        <v>1</v>
      </c>
      <c r="AH38" s="273">
        <f>[1]FINAL!AI159</f>
        <v>0</v>
      </c>
      <c r="AI38" s="273">
        <f>[1]FINAL!AJ159</f>
        <v>0</v>
      </c>
      <c r="AJ38" s="273">
        <f>[1]FINAL!AK159</f>
        <v>0</v>
      </c>
      <c r="AK38" s="273">
        <f>[1]FINAL!AL159</f>
        <v>0</v>
      </c>
      <c r="AL38" s="273">
        <f>[1]FINAL!AM159</f>
        <v>0</v>
      </c>
      <c r="AM38" s="273">
        <f>[1]FINAL!AN159</f>
        <v>0</v>
      </c>
      <c r="AN38" s="273">
        <f>[1]FINAL!AO159</f>
        <v>0</v>
      </c>
      <c r="AO38" s="273">
        <f>[1]FINAL!AP159</f>
        <v>0</v>
      </c>
      <c r="AP38" s="273">
        <f>[1]FINAL!AQ159</f>
        <v>0</v>
      </c>
      <c r="AQ38" s="273">
        <f>[1]FINAL!AR159</f>
        <v>0</v>
      </c>
      <c r="AR38" s="273">
        <f>[1]FINAL!AS159</f>
        <v>0</v>
      </c>
      <c r="AS38" s="273">
        <f>[1]FINAL!AT159</f>
        <v>0</v>
      </c>
      <c r="AT38" s="273">
        <f>[1]FINAL!AU159</f>
        <v>0</v>
      </c>
      <c r="AU38" s="273">
        <f>[1]FINAL!AV159</f>
        <v>0</v>
      </c>
      <c r="AV38" s="273">
        <f>[1]FINAL!AW159</f>
        <v>0</v>
      </c>
      <c r="AW38" s="273">
        <f>[1]FINAL!AX159</f>
        <v>0</v>
      </c>
      <c r="AX38" s="273">
        <f>[1]FINAL!AY159</f>
        <v>0</v>
      </c>
      <c r="AY38" s="273">
        <f>[1]FINAL!AZ159</f>
        <v>0</v>
      </c>
      <c r="AZ38" s="273">
        <f>[1]FINAL!BA159</f>
        <v>0</v>
      </c>
      <c r="BA38" s="273">
        <f>[1]FINAL!BB159</f>
        <v>0</v>
      </c>
      <c r="BB38" s="273">
        <f>[1]FINAL!BC159</f>
        <v>0</v>
      </c>
      <c r="BC38" s="273">
        <f>[1]FINAL!BD159</f>
        <v>0</v>
      </c>
      <c r="BD38" s="273">
        <f>[1]FINAL!BE159</f>
        <v>0</v>
      </c>
      <c r="BE38" s="273">
        <f>[1]FINAL!BF159</f>
        <v>0</v>
      </c>
      <c r="BF38" s="273">
        <f>[1]FINAL!BG159</f>
        <v>0</v>
      </c>
      <c r="BG38" s="273">
        <f>[1]FINAL!BH159</f>
        <v>0</v>
      </c>
      <c r="BH38" s="273">
        <f>[1]FINAL!BI159</f>
        <v>0</v>
      </c>
      <c r="BI38" s="273">
        <f>[1]FINAL!BJ159</f>
        <v>0</v>
      </c>
      <c r="BJ38" s="273">
        <f>[1]FINAL!BK159</f>
        <v>0</v>
      </c>
      <c r="BK38" s="273">
        <f>[1]FINAL!BL159</f>
        <v>0</v>
      </c>
      <c r="BL38" s="273">
        <f>[1]FINAL!BM159</f>
        <v>0</v>
      </c>
      <c r="BM38" s="273">
        <f>[1]FINAL!BN159</f>
        <v>0</v>
      </c>
      <c r="BN38" s="273">
        <f>[1]FINAL!BO159</f>
        <v>0</v>
      </c>
      <c r="BO38" s="273">
        <f>[1]FINAL!BP159</f>
        <v>0</v>
      </c>
      <c r="BP38" s="273">
        <f>[1]FINAL!BQ159</f>
        <v>0</v>
      </c>
      <c r="BQ38" s="273">
        <f>[1]FINAL!BR159</f>
        <v>0</v>
      </c>
      <c r="BR38" s="273">
        <f>[1]FINAL!BS159</f>
        <v>0</v>
      </c>
      <c r="BS38" s="273">
        <f>[1]FINAL!BT159</f>
        <v>0</v>
      </c>
      <c r="BT38" s="273">
        <f>[1]FINAL!BU159</f>
        <v>0</v>
      </c>
      <c r="BU38" s="273">
        <f>[1]FINAL!BV159</f>
        <v>0</v>
      </c>
      <c r="BV38" s="273">
        <f>[1]FINAL!BW159</f>
        <v>0</v>
      </c>
      <c r="BW38" s="273">
        <f>[1]FINAL!BX159</f>
        <v>0</v>
      </c>
      <c r="BX38" s="273">
        <f>[1]FINAL!BY159</f>
        <v>0</v>
      </c>
      <c r="BY38" s="273">
        <f>[1]FINAL!BZ159</f>
        <v>0</v>
      </c>
      <c r="BZ38" s="273">
        <f>[1]FINAL!CA159</f>
        <v>0</v>
      </c>
      <c r="CA38" s="273">
        <f>[1]FINAL!CB159</f>
        <v>0</v>
      </c>
      <c r="CB38" s="273">
        <f>[1]FINAL!CC159</f>
        <v>0</v>
      </c>
      <c r="CC38" s="273">
        <f>[1]FINAL!CD159</f>
        <v>0</v>
      </c>
      <c r="CD38" s="273">
        <f>[1]FINAL!CE159</f>
        <v>0</v>
      </c>
      <c r="CE38" s="273">
        <f>[1]FINAL!CF159</f>
        <v>0</v>
      </c>
      <c r="CF38" s="273">
        <f>[1]FINAL!CG159</f>
        <v>0</v>
      </c>
      <c r="CG38" s="273">
        <f>[1]FINAL!CH159</f>
        <v>0</v>
      </c>
      <c r="CH38" s="273">
        <f>[1]FINAL!CI159</f>
        <v>0</v>
      </c>
      <c r="CI38" s="273">
        <f>[1]FINAL!CJ159</f>
        <v>0</v>
      </c>
      <c r="CJ38" s="273">
        <f>[1]FINAL!CK159</f>
        <v>0</v>
      </c>
      <c r="CK38" s="273">
        <f>[1]FINAL!CL159</f>
        <v>0</v>
      </c>
      <c r="CL38" s="273">
        <f>[1]FINAL!CM159</f>
        <v>0</v>
      </c>
      <c r="CM38" s="273">
        <f>[1]FINAL!CN159</f>
        <v>0</v>
      </c>
      <c r="CN38" s="273">
        <f>[1]FINAL!CO159</f>
        <v>0</v>
      </c>
      <c r="CO38" s="273">
        <f>[1]FINAL!CP159</f>
        <v>0</v>
      </c>
      <c r="CP38" s="273">
        <f>[1]FINAL!CQ159</f>
        <v>0</v>
      </c>
      <c r="CQ38" s="273">
        <f>[1]FINAL!CR159</f>
        <v>0</v>
      </c>
      <c r="CR38" s="273">
        <f>[1]FINAL!CS159</f>
        <v>0</v>
      </c>
      <c r="CS38" s="273">
        <f>[1]FINAL!CT159</f>
        <v>0</v>
      </c>
      <c r="CT38" s="273">
        <f>[1]FINAL!CU159</f>
        <v>0</v>
      </c>
      <c r="CU38" s="273">
        <f>[1]FINAL!CV159</f>
        <v>0</v>
      </c>
      <c r="CV38" s="273">
        <f>[1]FINAL!CW159</f>
        <v>0</v>
      </c>
      <c r="CW38" s="273">
        <f>[1]FINAL!CX159</f>
        <v>0</v>
      </c>
      <c r="CX38" s="273">
        <f>[1]FINAL!CY159</f>
        <v>0</v>
      </c>
      <c r="CY38" s="273">
        <f>[1]FINAL!CZ159</f>
        <v>0</v>
      </c>
      <c r="CZ38" s="273">
        <f>[1]FINAL!DA159</f>
        <v>0</v>
      </c>
      <c r="DA38" s="273">
        <f>[1]FINAL!DB159</f>
        <v>0</v>
      </c>
      <c r="DB38" s="273">
        <f>[1]FINAL!DC159</f>
        <v>0</v>
      </c>
      <c r="DC38" s="88"/>
    </row>
    <row r="39" spans="1:107" x14ac:dyDescent="0.35">
      <c r="A39" s="204">
        <f t="shared" si="0"/>
        <v>1</v>
      </c>
      <c r="B39" s="88" t="s">
        <v>912</v>
      </c>
      <c r="C39" s="273">
        <f>[1]FINAL!D160</f>
        <v>0</v>
      </c>
      <c r="D39" s="273">
        <f>[1]FINAL!E160</f>
        <v>0</v>
      </c>
      <c r="E39" s="273">
        <f>[1]FINAL!F160</f>
        <v>0</v>
      </c>
      <c r="F39" s="273">
        <f>[1]FINAL!G160</f>
        <v>0</v>
      </c>
      <c r="G39" s="273">
        <f>[1]FINAL!H160</f>
        <v>0</v>
      </c>
      <c r="H39" s="273">
        <f>[1]FINAL!I160</f>
        <v>0</v>
      </c>
      <c r="I39" s="273">
        <f>[1]FINAL!J160</f>
        <v>0</v>
      </c>
      <c r="J39" s="273">
        <f>[1]FINAL!K160</f>
        <v>0</v>
      </c>
      <c r="K39" s="273">
        <f>[1]FINAL!L160</f>
        <v>0</v>
      </c>
      <c r="L39" s="273">
        <f>[1]FINAL!M160</f>
        <v>0</v>
      </c>
      <c r="M39" s="273">
        <f>[1]FINAL!N160</f>
        <v>0</v>
      </c>
      <c r="N39" s="273">
        <f>[1]FINAL!O160</f>
        <v>0</v>
      </c>
      <c r="O39" s="273">
        <f>[1]FINAL!P160</f>
        <v>0</v>
      </c>
      <c r="P39" s="273">
        <f>[1]FINAL!Q160</f>
        <v>0</v>
      </c>
      <c r="Q39" s="273">
        <f>[1]FINAL!R160</f>
        <v>0</v>
      </c>
      <c r="R39" s="273">
        <f>[1]FINAL!S160</f>
        <v>0</v>
      </c>
      <c r="S39" s="273">
        <f>[1]FINAL!T160</f>
        <v>0</v>
      </c>
      <c r="T39" s="273">
        <f>[1]FINAL!U160</f>
        <v>0</v>
      </c>
      <c r="U39" s="273">
        <f>[1]FINAL!V160</f>
        <v>0</v>
      </c>
      <c r="V39" s="273">
        <f>[1]FINAL!W160</f>
        <v>0</v>
      </c>
      <c r="W39" s="273">
        <f>[1]FINAL!X160</f>
        <v>0</v>
      </c>
      <c r="X39" s="273">
        <f>[1]FINAL!Y160</f>
        <v>0</v>
      </c>
      <c r="Y39" s="273">
        <f>[1]FINAL!Z160</f>
        <v>0</v>
      </c>
      <c r="Z39" s="273">
        <f>[1]FINAL!AA160</f>
        <v>0</v>
      </c>
      <c r="AA39" s="273">
        <f>[1]FINAL!AB160</f>
        <v>0</v>
      </c>
      <c r="AB39" s="273">
        <f>[1]FINAL!AC160</f>
        <v>0</v>
      </c>
      <c r="AC39" s="273">
        <f>[1]FINAL!AD160</f>
        <v>0</v>
      </c>
      <c r="AD39" s="273">
        <f>[1]FINAL!AE160</f>
        <v>0</v>
      </c>
      <c r="AE39" s="273">
        <f>[1]FINAL!AF160</f>
        <v>0</v>
      </c>
      <c r="AF39" s="273">
        <f>[1]FINAL!AG160</f>
        <v>0</v>
      </c>
      <c r="AG39" s="273">
        <f>[1]FINAL!AH160</f>
        <v>0</v>
      </c>
      <c r="AH39" s="273">
        <f>[1]FINAL!AI160</f>
        <v>1</v>
      </c>
      <c r="AI39" s="273">
        <f>[1]FINAL!AJ160</f>
        <v>0</v>
      </c>
      <c r="AJ39" s="273">
        <f>[1]FINAL!AK160</f>
        <v>0</v>
      </c>
      <c r="AK39" s="273">
        <f>[1]FINAL!AL160</f>
        <v>0</v>
      </c>
      <c r="AL39" s="273">
        <f>[1]FINAL!AM160</f>
        <v>0</v>
      </c>
      <c r="AM39" s="273">
        <f>[1]FINAL!AN160</f>
        <v>0</v>
      </c>
      <c r="AN39" s="273">
        <f>[1]FINAL!AO160</f>
        <v>0</v>
      </c>
      <c r="AO39" s="273">
        <f>[1]FINAL!AP160</f>
        <v>0</v>
      </c>
      <c r="AP39" s="273">
        <f>[1]FINAL!AQ160</f>
        <v>0</v>
      </c>
      <c r="AQ39" s="273">
        <f>[1]FINAL!AR160</f>
        <v>0</v>
      </c>
      <c r="AR39" s="273">
        <f>[1]FINAL!AS160</f>
        <v>0</v>
      </c>
      <c r="AS39" s="273">
        <f>[1]FINAL!AT160</f>
        <v>0</v>
      </c>
      <c r="AT39" s="273">
        <f>[1]FINAL!AU160</f>
        <v>0</v>
      </c>
      <c r="AU39" s="273">
        <f>[1]FINAL!AV160</f>
        <v>0</v>
      </c>
      <c r="AV39" s="273">
        <f>[1]FINAL!AW160</f>
        <v>0</v>
      </c>
      <c r="AW39" s="273">
        <f>[1]FINAL!AX160</f>
        <v>0</v>
      </c>
      <c r="AX39" s="273">
        <f>[1]FINAL!AY160</f>
        <v>0</v>
      </c>
      <c r="AY39" s="273">
        <f>[1]FINAL!AZ160</f>
        <v>0</v>
      </c>
      <c r="AZ39" s="273">
        <f>[1]FINAL!BA160</f>
        <v>0</v>
      </c>
      <c r="BA39" s="273">
        <f>[1]FINAL!BB160</f>
        <v>0</v>
      </c>
      <c r="BB39" s="273">
        <f>[1]FINAL!BC160</f>
        <v>0</v>
      </c>
      <c r="BC39" s="273">
        <f>[1]FINAL!BD160</f>
        <v>0</v>
      </c>
      <c r="BD39" s="273">
        <f>[1]FINAL!BE160</f>
        <v>0</v>
      </c>
      <c r="BE39" s="273">
        <f>[1]FINAL!BF160</f>
        <v>0</v>
      </c>
      <c r="BF39" s="273">
        <f>[1]FINAL!BG160</f>
        <v>0</v>
      </c>
      <c r="BG39" s="273">
        <f>[1]FINAL!BH160</f>
        <v>0</v>
      </c>
      <c r="BH39" s="273">
        <f>[1]FINAL!BI160</f>
        <v>0</v>
      </c>
      <c r="BI39" s="273">
        <f>[1]FINAL!BJ160</f>
        <v>0</v>
      </c>
      <c r="BJ39" s="273">
        <f>[1]FINAL!BK160</f>
        <v>0</v>
      </c>
      <c r="BK39" s="273">
        <f>[1]FINAL!BL160</f>
        <v>0</v>
      </c>
      <c r="BL39" s="273">
        <f>[1]FINAL!BM160</f>
        <v>0</v>
      </c>
      <c r="BM39" s="273">
        <f>[1]FINAL!BN160</f>
        <v>0</v>
      </c>
      <c r="BN39" s="273">
        <f>[1]FINAL!BO160</f>
        <v>0</v>
      </c>
      <c r="BO39" s="273">
        <f>[1]FINAL!BP160</f>
        <v>0</v>
      </c>
      <c r="BP39" s="273">
        <f>[1]FINAL!BQ160</f>
        <v>0</v>
      </c>
      <c r="BQ39" s="273">
        <f>[1]FINAL!BR160</f>
        <v>0</v>
      </c>
      <c r="BR39" s="273">
        <f>[1]FINAL!BS160</f>
        <v>0</v>
      </c>
      <c r="BS39" s="273">
        <f>[1]FINAL!BT160</f>
        <v>0</v>
      </c>
      <c r="BT39" s="273">
        <f>[1]FINAL!BU160</f>
        <v>0</v>
      </c>
      <c r="BU39" s="273">
        <f>[1]FINAL!BV160</f>
        <v>0</v>
      </c>
      <c r="BV39" s="273">
        <f>[1]FINAL!BW160</f>
        <v>0</v>
      </c>
      <c r="BW39" s="273">
        <f>[1]FINAL!BX160</f>
        <v>0</v>
      </c>
      <c r="BX39" s="273">
        <f>[1]FINAL!BY160</f>
        <v>0</v>
      </c>
      <c r="BY39" s="273">
        <f>[1]FINAL!BZ160</f>
        <v>0</v>
      </c>
      <c r="BZ39" s="273">
        <f>[1]FINAL!CA160</f>
        <v>0</v>
      </c>
      <c r="CA39" s="273">
        <f>[1]FINAL!CB160</f>
        <v>0</v>
      </c>
      <c r="CB39" s="273">
        <f>[1]FINAL!CC160</f>
        <v>0</v>
      </c>
      <c r="CC39" s="273">
        <f>[1]FINAL!CD160</f>
        <v>0</v>
      </c>
      <c r="CD39" s="273">
        <f>[1]FINAL!CE160</f>
        <v>0</v>
      </c>
      <c r="CE39" s="273">
        <f>[1]FINAL!CF160</f>
        <v>0</v>
      </c>
      <c r="CF39" s="273">
        <f>[1]FINAL!CG160</f>
        <v>0</v>
      </c>
      <c r="CG39" s="273">
        <f>[1]FINAL!CH160</f>
        <v>0</v>
      </c>
      <c r="CH39" s="273">
        <f>[1]FINAL!CI160</f>
        <v>0</v>
      </c>
      <c r="CI39" s="273">
        <f>[1]FINAL!CJ160</f>
        <v>0</v>
      </c>
      <c r="CJ39" s="273">
        <f>[1]FINAL!CK160</f>
        <v>0</v>
      </c>
      <c r="CK39" s="273">
        <f>[1]FINAL!CL160</f>
        <v>0</v>
      </c>
      <c r="CL39" s="273">
        <f>[1]FINAL!CM160</f>
        <v>0</v>
      </c>
      <c r="CM39" s="273">
        <f>[1]FINAL!CN160</f>
        <v>0</v>
      </c>
      <c r="CN39" s="273">
        <f>[1]FINAL!CO160</f>
        <v>0</v>
      </c>
      <c r="CO39" s="273">
        <f>[1]FINAL!CP160</f>
        <v>0</v>
      </c>
      <c r="CP39" s="273">
        <f>[1]FINAL!CQ160</f>
        <v>0</v>
      </c>
      <c r="CQ39" s="273">
        <f>[1]FINAL!CR160</f>
        <v>0</v>
      </c>
      <c r="CR39" s="273">
        <f>[1]FINAL!CS160</f>
        <v>0</v>
      </c>
      <c r="CS39" s="273">
        <f>[1]FINAL!CT160</f>
        <v>0</v>
      </c>
      <c r="CT39" s="273">
        <f>[1]FINAL!CU160</f>
        <v>0</v>
      </c>
      <c r="CU39" s="273">
        <f>[1]FINAL!CV160</f>
        <v>0</v>
      </c>
      <c r="CV39" s="273">
        <f>[1]FINAL!CW160</f>
        <v>0</v>
      </c>
      <c r="CW39" s="273">
        <f>[1]FINAL!CX160</f>
        <v>0</v>
      </c>
      <c r="CX39" s="273">
        <f>[1]FINAL!CY160</f>
        <v>0</v>
      </c>
      <c r="CY39" s="273">
        <f>[1]FINAL!CZ160</f>
        <v>0</v>
      </c>
      <c r="CZ39" s="273">
        <f>[1]FINAL!DA160</f>
        <v>0</v>
      </c>
      <c r="DA39" s="273">
        <f>[1]FINAL!DB160</f>
        <v>0</v>
      </c>
      <c r="DB39" s="273">
        <f>[1]FINAL!DC160</f>
        <v>0</v>
      </c>
      <c r="DC39" s="88"/>
    </row>
    <row r="40" spans="1:107" x14ac:dyDescent="0.35">
      <c r="A40" s="204">
        <f t="shared" si="0"/>
        <v>1</v>
      </c>
      <c r="B40" s="88" t="s">
        <v>913</v>
      </c>
      <c r="C40" s="273">
        <f>[1]FINAL!D161</f>
        <v>0</v>
      </c>
      <c r="D40" s="273">
        <f>[1]FINAL!E161</f>
        <v>0</v>
      </c>
      <c r="E40" s="273">
        <f>[1]FINAL!F161</f>
        <v>0</v>
      </c>
      <c r="F40" s="273">
        <f>[1]FINAL!G161</f>
        <v>0</v>
      </c>
      <c r="G40" s="273">
        <f>[1]FINAL!H161</f>
        <v>0</v>
      </c>
      <c r="H40" s="273">
        <f>[1]FINAL!I161</f>
        <v>0</v>
      </c>
      <c r="I40" s="273">
        <f>[1]FINAL!J161</f>
        <v>0</v>
      </c>
      <c r="J40" s="273">
        <f>[1]FINAL!K161</f>
        <v>0</v>
      </c>
      <c r="K40" s="273">
        <f>[1]FINAL!L161</f>
        <v>0</v>
      </c>
      <c r="L40" s="273">
        <f>[1]FINAL!M161</f>
        <v>0</v>
      </c>
      <c r="M40" s="273">
        <f>[1]FINAL!N161</f>
        <v>0</v>
      </c>
      <c r="N40" s="273">
        <f>[1]FINAL!O161</f>
        <v>0</v>
      </c>
      <c r="O40" s="273">
        <f>[1]FINAL!P161</f>
        <v>0</v>
      </c>
      <c r="P40" s="273">
        <f>[1]FINAL!Q161</f>
        <v>0</v>
      </c>
      <c r="Q40" s="273">
        <f>[1]FINAL!R161</f>
        <v>0</v>
      </c>
      <c r="R40" s="273">
        <f>[1]FINAL!S161</f>
        <v>0</v>
      </c>
      <c r="S40" s="273">
        <f>[1]FINAL!T161</f>
        <v>0</v>
      </c>
      <c r="T40" s="273">
        <f>[1]FINAL!U161</f>
        <v>0</v>
      </c>
      <c r="U40" s="273">
        <f>[1]FINAL!V161</f>
        <v>0</v>
      </c>
      <c r="V40" s="273">
        <f>[1]FINAL!W161</f>
        <v>0</v>
      </c>
      <c r="W40" s="273">
        <f>[1]FINAL!X161</f>
        <v>0</v>
      </c>
      <c r="X40" s="273">
        <f>[1]FINAL!Y161</f>
        <v>0</v>
      </c>
      <c r="Y40" s="273">
        <f>[1]FINAL!Z161</f>
        <v>0</v>
      </c>
      <c r="Z40" s="273">
        <f>[1]FINAL!AA161</f>
        <v>0</v>
      </c>
      <c r="AA40" s="273">
        <f>[1]FINAL!AB161</f>
        <v>0</v>
      </c>
      <c r="AB40" s="273">
        <f>[1]FINAL!AC161</f>
        <v>0</v>
      </c>
      <c r="AC40" s="273">
        <f>[1]FINAL!AD161</f>
        <v>0</v>
      </c>
      <c r="AD40" s="273">
        <f>[1]FINAL!AE161</f>
        <v>0</v>
      </c>
      <c r="AE40" s="273">
        <f>[1]FINAL!AF161</f>
        <v>0</v>
      </c>
      <c r="AF40" s="273">
        <f>[1]FINAL!AG161</f>
        <v>0</v>
      </c>
      <c r="AG40" s="273">
        <f>[1]FINAL!AH161</f>
        <v>0</v>
      </c>
      <c r="AH40" s="273">
        <f>[1]FINAL!AI161</f>
        <v>0</v>
      </c>
      <c r="AI40" s="273">
        <f>[1]FINAL!AJ161</f>
        <v>1</v>
      </c>
      <c r="AJ40" s="273">
        <f>[1]FINAL!AK161</f>
        <v>0</v>
      </c>
      <c r="AK40" s="273">
        <f>[1]FINAL!AL161</f>
        <v>0</v>
      </c>
      <c r="AL40" s="273">
        <f>[1]FINAL!AM161</f>
        <v>0</v>
      </c>
      <c r="AM40" s="273">
        <f>[1]FINAL!AN161</f>
        <v>0</v>
      </c>
      <c r="AN40" s="273">
        <f>[1]FINAL!AO161</f>
        <v>0</v>
      </c>
      <c r="AO40" s="273">
        <f>[1]FINAL!AP161</f>
        <v>0</v>
      </c>
      <c r="AP40" s="273">
        <f>[1]FINAL!AQ161</f>
        <v>0</v>
      </c>
      <c r="AQ40" s="273">
        <f>[1]FINAL!AR161</f>
        <v>0</v>
      </c>
      <c r="AR40" s="273">
        <f>[1]FINAL!AS161</f>
        <v>0</v>
      </c>
      <c r="AS40" s="273">
        <f>[1]FINAL!AT161</f>
        <v>0</v>
      </c>
      <c r="AT40" s="273">
        <f>[1]FINAL!AU161</f>
        <v>0</v>
      </c>
      <c r="AU40" s="273">
        <f>[1]FINAL!AV161</f>
        <v>0</v>
      </c>
      <c r="AV40" s="273">
        <f>[1]FINAL!AW161</f>
        <v>0</v>
      </c>
      <c r="AW40" s="273">
        <f>[1]FINAL!AX161</f>
        <v>0</v>
      </c>
      <c r="AX40" s="273">
        <f>[1]FINAL!AY161</f>
        <v>0</v>
      </c>
      <c r="AY40" s="273">
        <f>[1]FINAL!AZ161</f>
        <v>0</v>
      </c>
      <c r="AZ40" s="273">
        <f>[1]FINAL!BA161</f>
        <v>0</v>
      </c>
      <c r="BA40" s="273">
        <f>[1]FINAL!BB161</f>
        <v>0</v>
      </c>
      <c r="BB40" s="273">
        <f>[1]FINAL!BC161</f>
        <v>0</v>
      </c>
      <c r="BC40" s="273">
        <f>[1]FINAL!BD161</f>
        <v>0</v>
      </c>
      <c r="BD40" s="273">
        <f>[1]FINAL!BE161</f>
        <v>0</v>
      </c>
      <c r="BE40" s="273">
        <f>[1]FINAL!BF161</f>
        <v>0</v>
      </c>
      <c r="BF40" s="273">
        <f>[1]FINAL!BG161</f>
        <v>0</v>
      </c>
      <c r="BG40" s="273">
        <f>[1]FINAL!BH161</f>
        <v>0</v>
      </c>
      <c r="BH40" s="273">
        <f>[1]FINAL!BI161</f>
        <v>0</v>
      </c>
      <c r="BI40" s="273">
        <f>[1]FINAL!BJ161</f>
        <v>0</v>
      </c>
      <c r="BJ40" s="273">
        <f>[1]FINAL!BK161</f>
        <v>0</v>
      </c>
      <c r="BK40" s="273">
        <f>[1]FINAL!BL161</f>
        <v>0</v>
      </c>
      <c r="BL40" s="273">
        <f>[1]FINAL!BM161</f>
        <v>0</v>
      </c>
      <c r="BM40" s="273">
        <f>[1]FINAL!BN161</f>
        <v>0</v>
      </c>
      <c r="BN40" s="273">
        <f>[1]FINAL!BO161</f>
        <v>0</v>
      </c>
      <c r="BO40" s="273">
        <f>[1]FINAL!BP161</f>
        <v>0</v>
      </c>
      <c r="BP40" s="273">
        <f>[1]FINAL!BQ161</f>
        <v>0</v>
      </c>
      <c r="BQ40" s="273">
        <f>[1]FINAL!BR161</f>
        <v>0</v>
      </c>
      <c r="BR40" s="273">
        <f>[1]FINAL!BS161</f>
        <v>0</v>
      </c>
      <c r="BS40" s="273">
        <f>[1]FINAL!BT161</f>
        <v>0</v>
      </c>
      <c r="BT40" s="273">
        <f>[1]FINAL!BU161</f>
        <v>0</v>
      </c>
      <c r="BU40" s="273">
        <f>[1]FINAL!BV161</f>
        <v>0</v>
      </c>
      <c r="BV40" s="273">
        <f>[1]FINAL!BW161</f>
        <v>0</v>
      </c>
      <c r="BW40" s="273">
        <f>[1]FINAL!BX161</f>
        <v>0</v>
      </c>
      <c r="BX40" s="273">
        <f>[1]FINAL!BY161</f>
        <v>0</v>
      </c>
      <c r="BY40" s="273">
        <f>[1]FINAL!BZ161</f>
        <v>0</v>
      </c>
      <c r="BZ40" s="273">
        <f>[1]FINAL!CA161</f>
        <v>0</v>
      </c>
      <c r="CA40" s="273">
        <f>[1]FINAL!CB161</f>
        <v>0</v>
      </c>
      <c r="CB40" s="273">
        <f>[1]FINAL!CC161</f>
        <v>0</v>
      </c>
      <c r="CC40" s="273">
        <f>[1]FINAL!CD161</f>
        <v>0</v>
      </c>
      <c r="CD40" s="273">
        <f>[1]FINAL!CE161</f>
        <v>0</v>
      </c>
      <c r="CE40" s="273">
        <f>[1]FINAL!CF161</f>
        <v>0</v>
      </c>
      <c r="CF40" s="273">
        <f>[1]FINAL!CG161</f>
        <v>0</v>
      </c>
      <c r="CG40" s="273">
        <f>[1]FINAL!CH161</f>
        <v>0</v>
      </c>
      <c r="CH40" s="273">
        <f>[1]FINAL!CI161</f>
        <v>0</v>
      </c>
      <c r="CI40" s="273">
        <f>[1]FINAL!CJ161</f>
        <v>0</v>
      </c>
      <c r="CJ40" s="273">
        <f>[1]FINAL!CK161</f>
        <v>0</v>
      </c>
      <c r="CK40" s="273">
        <f>[1]FINAL!CL161</f>
        <v>0</v>
      </c>
      <c r="CL40" s="273">
        <f>[1]FINAL!CM161</f>
        <v>0</v>
      </c>
      <c r="CM40" s="273">
        <f>[1]FINAL!CN161</f>
        <v>0</v>
      </c>
      <c r="CN40" s="273">
        <f>[1]FINAL!CO161</f>
        <v>0</v>
      </c>
      <c r="CO40" s="273">
        <f>[1]FINAL!CP161</f>
        <v>0</v>
      </c>
      <c r="CP40" s="273">
        <f>[1]FINAL!CQ161</f>
        <v>0</v>
      </c>
      <c r="CQ40" s="273">
        <f>[1]FINAL!CR161</f>
        <v>0</v>
      </c>
      <c r="CR40" s="273">
        <f>[1]FINAL!CS161</f>
        <v>0</v>
      </c>
      <c r="CS40" s="273">
        <f>[1]FINAL!CT161</f>
        <v>0</v>
      </c>
      <c r="CT40" s="273">
        <f>[1]FINAL!CU161</f>
        <v>0</v>
      </c>
      <c r="CU40" s="273">
        <f>[1]FINAL!CV161</f>
        <v>0</v>
      </c>
      <c r="CV40" s="273">
        <f>[1]FINAL!CW161</f>
        <v>0</v>
      </c>
      <c r="CW40" s="273">
        <f>[1]FINAL!CX161</f>
        <v>0</v>
      </c>
      <c r="CX40" s="273">
        <f>[1]FINAL!CY161</f>
        <v>0</v>
      </c>
      <c r="CY40" s="273">
        <f>[1]FINAL!CZ161</f>
        <v>0</v>
      </c>
      <c r="CZ40" s="273">
        <f>[1]FINAL!DA161</f>
        <v>0</v>
      </c>
      <c r="DA40" s="273">
        <f>[1]FINAL!DB161</f>
        <v>0</v>
      </c>
      <c r="DB40" s="273">
        <f>[1]FINAL!DC161</f>
        <v>0</v>
      </c>
      <c r="DC40" s="88"/>
    </row>
    <row r="41" spans="1:107" x14ac:dyDescent="0.35">
      <c r="A41" s="204">
        <f t="shared" si="0"/>
        <v>1</v>
      </c>
      <c r="B41" s="88" t="s">
        <v>914</v>
      </c>
      <c r="C41" s="273">
        <f>[1]FINAL!D162</f>
        <v>0</v>
      </c>
      <c r="D41" s="273">
        <f>[1]FINAL!E162</f>
        <v>0</v>
      </c>
      <c r="E41" s="273">
        <f>[1]FINAL!F162</f>
        <v>0</v>
      </c>
      <c r="F41" s="273">
        <f>[1]FINAL!G162</f>
        <v>0</v>
      </c>
      <c r="G41" s="273">
        <f>[1]FINAL!H162</f>
        <v>0</v>
      </c>
      <c r="H41" s="273">
        <f>[1]FINAL!I162</f>
        <v>0</v>
      </c>
      <c r="I41" s="273">
        <f>[1]FINAL!J162</f>
        <v>0</v>
      </c>
      <c r="J41" s="273">
        <f>[1]FINAL!K162</f>
        <v>0</v>
      </c>
      <c r="K41" s="273">
        <f>[1]FINAL!L162</f>
        <v>0</v>
      </c>
      <c r="L41" s="273">
        <f>[1]FINAL!M162</f>
        <v>0</v>
      </c>
      <c r="M41" s="273">
        <f>[1]FINAL!N162</f>
        <v>0</v>
      </c>
      <c r="N41" s="273">
        <f>[1]FINAL!O162</f>
        <v>0</v>
      </c>
      <c r="O41" s="273">
        <f>[1]FINAL!P162</f>
        <v>0</v>
      </c>
      <c r="P41" s="273">
        <f>[1]FINAL!Q162</f>
        <v>0</v>
      </c>
      <c r="Q41" s="273">
        <f>[1]FINAL!R162</f>
        <v>0</v>
      </c>
      <c r="R41" s="273">
        <f>[1]FINAL!S162</f>
        <v>0</v>
      </c>
      <c r="S41" s="273">
        <f>[1]FINAL!T162</f>
        <v>0</v>
      </c>
      <c r="T41" s="273">
        <f>[1]FINAL!U162</f>
        <v>0</v>
      </c>
      <c r="U41" s="273">
        <f>[1]FINAL!V162</f>
        <v>0</v>
      </c>
      <c r="V41" s="273">
        <f>[1]FINAL!W162</f>
        <v>0</v>
      </c>
      <c r="W41" s="273">
        <f>[1]FINAL!X162</f>
        <v>0</v>
      </c>
      <c r="X41" s="273">
        <f>[1]FINAL!Y162</f>
        <v>0</v>
      </c>
      <c r="Y41" s="273">
        <f>[1]FINAL!Z162</f>
        <v>0</v>
      </c>
      <c r="Z41" s="273">
        <f>[1]FINAL!AA162</f>
        <v>0</v>
      </c>
      <c r="AA41" s="273">
        <f>[1]FINAL!AB162</f>
        <v>0</v>
      </c>
      <c r="AB41" s="273">
        <f>[1]FINAL!AC162</f>
        <v>0</v>
      </c>
      <c r="AC41" s="273">
        <f>[1]FINAL!AD162</f>
        <v>0</v>
      </c>
      <c r="AD41" s="273">
        <f>[1]FINAL!AE162</f>
        <v>0</v>
      </c>
      <c r="AE41" s="273">
        <f>[1]FINAL!AF162</f>
        <v>0</v>
      </c>
      <c r="AF41" s="273">
        <f>[1]FINAL!AG162</f>
        <v>0</v>
      </c>
      <c r="AG41" s="273">
        <f>[1]FINAL!AH162</f>
        <v>0</v>
      </c>
      <c r="AH41" s="273">
        <f>[1]FINAL!AI162</f>
        <v>0</v>
      </c>
      <c r="AI41" s="273">
        <f>[1]FINAL!AJ162</f>
        <v>0</v>
      </c>
      <c r="AJ41" s="273">
        <f>[1]FINAL!AK162</f>
        <v>1</v>
      </c>
      <c r="AK41" s="273">
        <f>[1]FINAL!AL162</f>
        <v>0</v>
      </c>
      <c r="AL41" s="273">
        <f>[1]FINAL!AM162</f>
        <v>0</v>
      </c>
      <c r="AM41" s="273">
        <f>[1]FINAL!AN162</f>
        <v>0</v>
      </c>
      <c r="AN41" s="273">
        <f>[1]FINAL!AO162</f>
        <v>0</v>
      </c>
      <c r="AO41" s="273">
        <f>[1]FINAL!AP162</f>
        <v>0</v>
      </c>
      <c r="AP41" s="273">
        <f>[1]FINAL!AQ162</f>
        <v>0</v>
      </c>
      <c r="AQ41" s="273">
        <f>[1]FINAL!AR162</f>
        <v>0</v>
      </c>
      <c r="AR41" s="273">
        <f>[1]FINAL!AS162</f>
        <v>0</v>
      </c>
      <c r="AS41" s="273">
        <f>[1]FINAL!AT162</f>
        <v>0</v>
      </c>
      <c r="AT41" s="273">
        <f>[1]FINAL!AU162</f>
        <v>0</v>
      </c>
      <c r="AU41" s="273">
        <f>[1]FINAL!AV162</f>
        <v>0</v>
      </c>
      <c r="AV41" s="273">
        <f>[1]FINAL!AW162</f>
        <v>0</v>
      </c>
      <c r="AW41" s="273">
        <f>[1]FINAL!AX162</f>
        <v>0</v>
      </c>
      <c r="AX41" s="273">
        <f>[1]FINAL!AY162</f>
        <v>0</v>
      </c>
      <c r="AY41" s="273">
        <f>[1]FINAL!AZ162</f>
        <v>0</v>
      </c>
      <c r="AZ41" s="273">
        <f>[1]FINAL!BA162</f>
        <v>0</v>
      </c>
      <c r="BA41" s="273">
        <f>[1]FINAL!BB162</f>
        <v>0</v>
      </c>
      <c r="BB41" s="273">
        <f>[1]FINAL!BC162</f>
        <v>0</v>
      </c>
      <c r="BC41" s="273">
        <f>[1]FINAL!BD162</f>
        <v>0</v>
      </c>
      <c r="BD41" s="273">
        <f>[1]FINAL!BE162</f>
        <v>0</v>
      </c>
      <c r="BE41" s="273">
        <f>[1]FINAL!BF162</f>
        <v>0</v>
      </c>
      <c r="BF41" s="273">
        <f>[1]FINAL!BG162</f>
        <v>0</v>
      </c>
      <c r="BG41" s="273">
        <f>[1]FINAL!BH162</f>
        <v>0</v>
      </c>
      <c r="BH41" s="273">
        <f>[1]FINAL!BI162</f>
        <v>0</v>
      </c>
      <c r="BI41" s="273">
        <f>[1]FINAL!BJ162</f>
        <v>0</v>
      </c>
      <c r="BJ41" s="273">
        <f>[1]FINAL!BK162</f>
        <v>0</v>
      </c>
      <c r="BK41" s="273">
        <f>[1]FINAL!BL162</f>
        <v>0</v>
      </c>
      <c r="BL41" s="273">
        <f>[1]FINAL!BM162</f>
        <v>0</v>
      </c>
      <c r="BM41" s="273">
        <f>[1]FINAL!BN162</f>
        <v>0</v>
      </c>
      <c r="BN41" s="273">
        <f>[1]FINAL!BO162</f>
        <v>0</v>
      </c>
      <c r="BO41" s="273">
        <f>[1]FINAL!BP162</f>
        <v>0</v>
      </c>
      <c r="BP41" s="273">
        <f>[1]FINAL!BQ162</f>
        <v>0</v>
      </c>
      <c r="BQ41" s="273">
        <f>[1]FINAL!BR162</f>
        <v>0</v>
      </c>
      <c r="BR41" s="273">
        <f>[1]FINAL!BS162</f>
        <v>0</v>
      </c>
      <c r="BS41" s="273">
        <f>[1]FINAL!BT162</f>
        <v>0</v>
      </c>
      <c r="BT41" s="273">
        <f>[1]FINAL!BU162</f>
        <v>0</v>
      </c>
      <c r="BU41" s="273">
        <f>[1]FINAL!BV162</f>
        <v>0</v>
      </c>
      <c r="BV41" s="273">
        <f>[1]FINAL!BW162</f>
        <v>0</v>
      </c>
      <c r="BW41" s="273">
        <f>[1]FINAL!BX162</f>
        <v>0</v>
      </c>
      <c r="BX41" s="273">
        <f>[1]FINAL!BY162</f>
        <v>0</v>
      </c>
      <c r="BY41" s="273">
        <f>[1]FINAL!BZ162</f>
        <v>0</v>
      </c>
      <c r="BZ41" s="273">
        <f>[1]FINAL!CA162</f>
        <v>0</v>
      </c>
      <c r="CA41" s="273">
        <f>[1]FINAL!CB162</f>
        <v>0</v>
      </c>
      <c r="CB41" s="273">
        <f>[1]FINAL!CC162</f>
        <v>0</v>
      </c>
      <c r="CC41" s="273">
        <f>[1]FINAL!CD162</f>
        <v>0</v>
      </c>
      <c r="CD41" s="273">
        <f>[1]FINAL!CE162</f>
        <v>0</v>
      </c>
      <c r="CE41" s="273">
        <f>[1]FINAL!CF162</f>
        <v>0</v>
      </c>
      <c r="CF41" s="273">
        <f>[1]FINAL!CG162</f>
        <v>0</v>
      </c>
      <c r="CG41" s="273">
        <f>[1]FINAL!CH162</f>
        <v>0</v>
      </c>
      <c r="CH41" s="273">
        <f>[1]FINAL!CI162</f>
        <v>0</v>
      </c>
      <c r="CI41" s="273">
        <f>[1]FINAL!CJ162</f>
        <v>0</v>
      </c>
      <c r="CJ41" s="273">
        <f>[1]FINAL!CK162</f>
        <v>0</v>
      </c>
      <c r="CK41" s="273">
        <f>[1]FINAL!CL162</f>
        <v>0</v>
      </c>
      <c r="CL41" s="273">
        <f>[1]FINAL!CM162</f>
        <v>0</v>
      </c>
      <c r="CM41" s="273">
        <f>[1]FINAL!CN162</f>
        <v>0</v>
      </c>
      <c r="CN41" s="273">
        <f>[1]FINAL!CO162</f>
        <v>0</v>
      </c>
      <c r="CO41" s="273">
        <f>[1]FINAL!CP162</f>
        <v>0</v>
      </c>
      <c r="CP41" s="273">
        <f>[1]FINAL!CQ162</f>
        <v>0</v>
      </c>
      <c r="CQ41" s="273">
        <f>[1]FINAL!CR162</f>
        <v>0</v>
      </c>
      <c r="CR41" s="273">
        <f>[1]FINAL!CS162</f>
        <v>0</v>
      </c>
      <c r="CS41" s="273">
        <f>[1]FINAL!CT162</f>
        <v>0</v>
      </c>
      <c r="CT41" s="273">
        <f>[1]FINAL!CU162</f>
        <v>0</v>
      </c>
      <c r="CU41" s="273">
        <f>[1]FINAL!CV162</f>
        <v>0</v>
      </c>
      <c r="CV41" s="273">
        <f>[1]FINAL!CW162</f>
        <v>0</v>
      </c>
      <c r="CW41" s="273">
        <f>[1]FINAL!CX162</f>
        <v>0</v>
      </c>
      <c r="CX41" s="273">
        <f>[1]FINAL!CY162</f>
        <v>0</v>
      </c>
      <c r="CY41" s="273">
        <f>[1]FINAL!CZ162</f>
        <v>0</v>
      </c>
      <c r="CZ41" s="273">
        <f>[1]FINAL!DA162</f>
        <v>0</v>
      </c>
      <c r="DA41" s="273">
        <f>[1]FINAL!DB162</f>
        <v>0</v>
      </c>
      <c r="DB41" s="273">
        <f>[1]FINAL!DC162</f>
        <v>0</v>
      </c>
      <c r="DC41" s="88"/>
    </row>
    <row r="42" spans="1:107" x14ac:dyDescent="0.35">
      <c r="A42" s="204">
        <f t="shared" si="0"/>
        <v>1</v>
      </c>
      <c r="B42" s="88" t="s">
        <v>915</v>
      </c>
      <c r="C42" s="273">
        <f>[1]FINAL!D163</f>
        <v>0</v>
      </c>
      <c r="D42" s="273">
        <f>[1]FINAL!E163</f>
        <v>0</v>
      </c>
      <c r="E42" s="273">
        <f>[1]FINAL!F163</f>
        <v>0</v>
      </c>
      <c r="F42" s="273">
        <f>[1]FINAL!G163</f>
        <v>0</v>
      </c>
      <c r="G42" s="273">
        <f>[1]FINAL!H163</f>
        <v>0</v>
      </c>
      <c r="H42" s="273">
        <f>[1]FINAL!I163</f>
        <v>0</v>
      </c>
      <c r="I42" s="273">
        <f>[1]FINAL!J163</f>
        <v>0</v>
      </c>
      <c r="J42" s="273">
        <f>[1]FINAL!K163</f>
        <v>0</v>
      </c>
      <c r="K42" s="273">
        <f>[1]FINAL!L163</f>
        <v>0</v>
      </c>
      <c r="L42" s="273">
        <f>[1]FINAL!M163</f>
        <v>0</v>
      </c>
      <c r="M42" s="273">
        <f>[1]FINAL!N163</f>
        <v>0</v>
      </c>
      <c r="N42" s="273">
        <f>[1]FINAL!O163</f>
        <v>0</v>
      </c>
      <c r="O42" s="273">
        <f>[1]FINAL!P163</f>
        <v>0</v>
      </c>
      <c r="P42" s="273">
        <f>[1]FINAL!Q163</f>
        <v>0</v>
      </c>
      <c r="Q42" s="273">
        <f>[1]FINAL!R163</f>
        <v>0</v>
      </c>
      <c r="R42" s="273">
        <f>[1]FINAL!S163</f>
        <v>0</v>
      </c>
      <c r="S42" s="273">
        <f>[1]FINAL!T163</f>
        <v>0</v>
      </c>
      <c r="T42" s="273">
        <f>[1]FINAL!U163</f>
        <v>0</v>
      </c>
      <c r="U42" s="273">
        <f>[1]FINAL!V163</f>
        <v>0</v>
      </c>
      <c r="V42" s="273">
        <f>[1]FINAL!W163</f>
        <v>0</v>
      </c>
      <c r="W42" s="273">
        <f>[1]FINAL!X163</f>
        <v>0</v>
      </c>
      <c r="X42" s="273">
        <f>[1]FINAL!Y163</f>
        <v>0</v>
      </c>
      <c r="Y42" s="273">
        <f>[1]FINAL!Z163</f>
        <v>0</v>
      </c>
      <c r="Z42" s="273">
        <f>[1]FINAL!AA163</f>
        <v>0</v>
      </c>
      <c r="AA42" s="273">
        <f>[1]FINAL!AB163</f>
        <v>0</v>
      </c>
      <c r="AB42" s="273">
        <f>[1]FINAL!AC163</f>
        <v>0</v>
      </c>
      <c r="AC42" s="273">
        <f>[1]FINAL!AD163</f>
        <v>0</v>
      </c>
      <c r="AD42" s="273">
        <f>[1]FINAL!AE163</f>
        <v>0</v>
      </c>
      <c r="AE42" s="273">
        <f>[1]FINAL!AF163</f>
        <v>0</v>
      </c>
      <c r="AF42" s="273">
        <f>[1]FINAL!AG163</f>
        <v>0</v>
      </c>
      <c r="AG42" s="273">
        <f>[1]FINAL!AH163</f>
        <v>0</v>
      </c>
      <c r="AH42" s="273">
        <f>[1]FINAL!AI163</f>
        <v>0</v>
      </c>
      <c r="AI42" s="273">
        <f>[1]FINAL!AJ163</f>
        <v>0</v>
      </c>
      <c r="AJ42" s="273">
        <f>[1]FINAL!AK163</f>
        <v>0</v>
      </c>
      <c r="AK42" s="273">
        <f>[1]FINAL!AL163</f>
        <v>1</v>
      </c>
      <c r="AL42" s="273">
        <f>[1]FINAL!AM163</f>
        <v>0</v>
      </c>
      <c r="AM42" s="273">
        <f>[1]FINAL!AN163</f>
        <v>0</v>
      </c>
      <c r="AN42" s="273">
        <f>[1]FINAL!AO163</f>
        <v>0</v>
      </c>
      <c r="AO42" s="273">
        <f>[1]FINAL!AP163</f>
        <v>0</v>
      </c>
      <c r="AP42" s="273">
        <f>[1]FINAL!AQ163</f>
        <v>0</v>
      </c>
      <c r="AQ42" s="273">
        <f>[1]FINAL!AR163</f>
        <v>0</v>
      </c>
      <c r="AR42" s="273">
        <f>[1]FINAL!AS163</f>
        <v>0</v>
      </c>
      <c r="AS42" s="273">
        <f>[1]FINAL!AT163</f>
        <v>0</v>
      </c>
      <c r="AT42" s="273">
        <f>[1]FINAL!AU163</f>
        <v>0</v>
      </c>
      <c r="AU42" s="273">
        <f>[1]FINAL!AV163</f>
        <v>0</v>
      </c>
      <c r="AV42" s="273">
        <f>[1]FINAL!AW163</f>
        <v>0</v>
      </c>
      <c r="AW42" s="273">
        <f>[1]FINAL!AX163</f>
        <v>0</v>
      </c>
      <c r="AX42" s="273">
        <f>[1]FINAL!AY163</f>
        <v>0</v>
      </c>
      <c r="AY42" s="273">
        <f>[1]FINAL!AZ163</f>
        <v>0</v>
      </c>
      <c r="AZ42" s="273">
        <f>[1]FINAL!BA163</f>
        <v>0</v>
      </c>
      <c r="BA42" s="273">
        <f>[1]FINAL!BB163</f>
        <v>0</v>
      </c>
      <c r="BB42" s="273">
        <f>[1]FINAL!BC163</f>
        <v>0</v>
      </c>
      <c r="BC42" s="273">
        <f>[1]FINAL!BD163</f>
        <v>0</v>
      </c>
      <c r="BD42" s="273">
        <f>[1]FINAL!BE163</f>
        <v>0</v>
      </c>
      <c r="BE42" s="273">
        <f>[1]FINAL!BF163</f>
        <v>0</v>
      </c>
      <c r="BF42" s="273">
        <f>[1]FINAL!BG163</f>
        <v>0</v>
      </c>
      <c r="BG42" s="273">
        <f>[1]FINAL!BH163</f>
        <v>0</v>
      </c>
      <c r="BH42" s="273">
        <f>[1]FINAL!BI163</f>
        <v>0</v>
      </c>
      <c r="BI42" s="273">
        <f>[1]FINAL!BJ163</f>
        <v>0</v>
      </c>
      <c r="BJ42" s="273">
        <f>[1]FINAL!BK163</f>
        <v>0</v>
      </c>
      <c r="BK42" s="273">
        <f>[1]FINAL!BL163</f>
        <v>0</v>
      </c>
      <c r="BL42" s="273">
        <f>[1]FINAL!BM163</f>
        <v>0</v>
      </c>
      <c r="BM42" s="273">
        <f>[1]FINAL!BN163</f>
        <v>0</v>
      </c>
      <c r="BN42" s="273">
        <f>[1]FINAL!BO163</f>
        <v>0</v>
      </c>
      <c r="BO42" s="273">
        <f>[1]FINAL!BP163</f>
        <v>0</v>
      </c>
      <c r="BP42" s="273">
        <f>[1]FINAL!BQ163</f>
        <v>0</v>
      </c>
      <c r="BQ42" s="273">
        <f>[1]FINAL!BR163</f>
        <v>0</v>
      </c>
      <c r="BR42" s="273">
        <f>[1]FINAL!BS163</f>
        <v>0</v>
      </c>
      <c r="BS42" s="273">
        <f>[1]FINAL!BT163</f>
        <v>0</v>
      </c>
      <c r="BT42" s="273">
        <f>[1]FINAL!BU163</f>
        <v>0</v>
      </c>
      <c r="BU42" s="273">
        <f>[1]FINAL!BV163</f>
        <v>0</v>
      </c>
      <c r="BV42" s="273">
        <f>[1]FINAL!BW163</f>
        <v>0</v>
      </c>
      <c r="BW42" s="273">
        <f>[1]FINAL!BX163</f>
        <v>0</v>
      </c>
      <c r="BX42" s="273">
        <f>[1]FINAL!BY163</f>
        <v>0</v>
      </c>
      <c r="BY42" s="273">
        <f>[1]FINAL!BZ163</f>
        <v>0</v>
      </c>
      <c r="BZ42" s="273">
        <f>[1]FINAL!CA163</f>
        <v>0</v>
      </c>
      <c r="CA42" s="273">
        <f>[1]FINAL!CB163</f>
        <v>0</v>
      </c>
      <c r="CB42" s="273">
        <f>[1]FINAL!CC163</f>
        <v>0</v>
      </c>
      <c r="CC42" s="273">
        <f>[1]FINAL!CD163</f>
        <v>0</v>
      </c>
      <c r="CD42" s="273">
        <f>[1]FINAL!CE163</f>
        <v>0</v>
      </c>
      <c r="CE42" s="273">
        <f>[1]FINAL!CF163</f>
        <v>0</v>
      </c>
      <c r="CF42" s="273">
        <f>[1]FINAL!CG163</f>
        <v>0</v>
      </c>
      <c r="CG42" s="273">
        <f>[1]FINAL!CH163</f>
        <v>0</v>
      </c>
      <c r="CH42" s="273">
        <f>[1]FINAL!CI163</f>
        <v>0</v>
      </c>
      <c r="CI42" s="273">
        <f>[1]FINAL!CJ163</f>
        <v>0</v>
      </c>
      <c r="CJ42" s="273">
        <f>[1]FINAL!CK163</f>
        <v>0</v>
      </c>
      <c r="CK42" s="273">
        <f>[1]FINAL!CL163</f>
        <v>0</v>
      </c>
      <c r="CL42" s="273">
        <f>[1]FINAL!CM163</f>
        <v>0</v>
      </c>
      <c r="CM42" s="273">
        <f>[1]FINAL!CN163</f>
        <v>0</v>
      </c>
      <c r="CN42" s="273">
        <f>[1]FINAL!CO163</f>
        <v>0</v>
      </c>
      <c r="CO42" s="273">
        <f>[1]FINAL!CP163</f>
        <v>0</v>
      </c>
      <c r="CP42" s="273">
        <f>[1]FINAL!CQ163</f>
        <v>0</v>
      </c>
      <c r="CQ42" s="273">
        <f>[1]FINAL!CR163</f>
        <v>0</v>
      </c>
      <c r="CR42" s="273">
        <f>[1]FINAL!CS163</f>
        <v>0</v>
      </c>
      <c r="CS42" s="273">
        <f>[1]FINAL!CT163</f>
        <v>0</v>
      </c>
      <c r="CT42" s="273">
        <f>[1]FINAL!CU163</f>
        <v>0</v>
      </c>
      <c r="CU42" s="273">
        <f>[1]FINAL!CV163</f>
        <v>0</v>
      </c>
      <c r="CV42" s="273">
        <f>[1]FINAL!CW163</f>
        <v>0</v>
      </c>
      <c r="CW42" s="273">
        <f>[1]FINAL!CX163</f>
        <v>0</v>
      </c>
      <c r="CX42" s="273">
        <f>[1]FINAL!CY163</f>
        <v>0</v>
      </c>
      <c r="CY42" s="273">
        <f>[1]FINAL!CZ163</f>
        <v>0</v>
      </c>
      <c r="CZ42" s="273">
        <f>[1]FINAL!DA163</f>
        <v>0</v>
      </c>
      <c r="DA42" s="273">
        <f>[1]FINAL!DB163</f>
        <v>0</v>
      </c>
      <c r="DB42" s="273">
        <f>[1]FINAL!DC163</f>
        <v>0</v>
      </c>
      <c r="DC42" s="88"/>
    </row>
    <row r="43" spans="1:107" x14ac:dyDescent="0.35">
      <c r="A43" s="204">
        <f t="shared" si="0"/>
        <v>1</v>
      </c>
      <c r="B43" s="88" t="s">
        <v>105</v>
      </c>
      <c r="C43" s="273">
        <f>[1]FINAL!D164</f>
        <v>0</v>
      </c>
      <c r="D43" s="273">
        <f>[1]FINAL!E164</f>
        <v>0</v>
      </c>
      <c r="E43" s="273">
        <f>[1]FINAL!F164</f>
        <v>0</v>
      </c>
      <c r="F43" s="273">
        <f>[1]FINAL!G164</f>
        <v>0</v>
      </c>
      <c r="G43" s="273">
        <f>[1]FINAL!H164</f>
        <v>0</v>
      </c>
      <c r="H43" s="273">
        <f>[1]FINAL!I164</f>
        <v>0</v>
      </c>
      <c r="I43" s="273">
        <f>[1]FINAL!J164</f>
        <v>0</v>
      </c>
      <c r="J43" s="273">
        <f>[1]FINAL!K164</f>
        <v>0</v>
      </c>
      <c r="K43" s="273">
        <f>[1]FINAL!L164</f>
        <v>0</v>
      </c>
      <c r="L43" s="273">
        <f>[1]FINAL!M164</f>
        <v>0</v>
      </c>
      <c r="M43" s="273">
        <f>[1]FINAL!N164</f>
        <v>0</v>
      </c>
      <c r="N43" s="273">
        <f>[1]FINAL!O164</f>
        <v>0</v>
      </c>
      <c r="O43" s="273">
        <f>[1]FINAL!P164</f>
        <v>0</v>
      </c>
      <c r="P43" s="273">
        <f>[1]FINAL!Q164</f>
        <v>0</v>
      </c>
      <c r="Q43" s="273">
        <f>[1]FINAL!R164</f>
        <v>0</v>
      </c>
      <c r="R43" s="273">
        <f>[1]FINAL!S164</f>
        <v>0</v>
      </c>
      <c r="S43" s="273">
        <f>[1]FINAL!T164</f>
        <v>0</v>
      </c>
      <c r="T43" s="273">
        <f>[1]FINAL!U164</f>
        <v>0</v>
      </c>
      <c r="U43" s="273">
        <f>[1]FINAL!V164</f>
        <v>0</v>
      </c>
      <c r="V43" s="273">
        <f>[1]FINAL!W164</f>
        <v>0</v>
      </c>
      <c r="W43" s="273">
        <f>[1]FINAL!X164</f>
        <v>0</v>
      </c>
      <c r="X43" s="273">
        <f>[1]FINAL!Y164</f>
        <v>0</v>
      </c>
      <c r="Y43" s="273">
        <f>[1]FINAL!Z164</f>
        <v>0</v>
      </c>
      <c r="Z43" s="273">
        <f>[1]FINAL!AA164</f>
        <v>0</v>
      </c>
      <c r="AA43" s="273">
        <f>[1]FINAL!AB164</f>
        <v>0</v>
      </c>
      <c r="AB43" s="273">
        <f>[1]FINAL!AC164</f>
        <v>0</v>
      </c>
      <c r="AC43" s="273">
        <f>[1]FINAL!AD164</f>
        <v>0</v>
      </c>
      <c r="AD43" s="273">
        <f>[1]FINAL!AE164</f>
        <v>0</v>
      </c>
      <c r="AE43" s="273">
        <f>[1]FINAL!AF164</f>
        <v>0</v>
      </c>
      <c r="AF43" s="273">
        <f>[1]FINAL!AG164</f>
        <v>0</v>
      </c>
      <c r="AG43" s="273">
        <f>[1]FINAL!AH164</f>
        <v>0</v>
      </c>
      <c r="AH43" s="273">
        <f>[1]FINAL!AI164</f>
        <v>0</v>
      </c>
      <c r="AI43" s="273">
        <f>[1]FINAL!AJ164</f>
        <v>0</v>
      </c>
      <c r="AJ43" s="273">
        <f>[1]FINAL!AK164</f>
        <v>0</v>
      </c>
      <c r="AK43" s="273">
        <f>[1]FINAL!AL164</f>
        <v>0</v>
      </c>
      <c r="AL43" s="273">
        <f>[1]FINAL!AM164</f>
        <v>1</v>
      </c>
      <c r="AM43" s="273">
        <f>[1]FINAL!AN164</f>
        <v>0</v>
      </c>
      <c r="AN43" s="273">
        <f>[1]FINAL!AO164</f>
        <v>0</v>
      </c>
      <c r="AO43" s="273">
        <f>[1]FINAL!AP164</f>
        <v>0</v>
      </c>
      <c r="AP43" s="273">
        <f>[1]FINAL!AQ164</f>
        <v>0</v>
      </c>
      <c r="AQ43" s="273">
        <f>[1]FINAL!AR164</f>
        <v>0</v>
      </c>
      <c r="AR43" s="273">
        <f>[1]FINAL!AS164</f>
        <v>0</v>
      </c>
      <c r="AS43" s="273">
        <f>[1]FINAL!AT164</f>
        <v>0</v>
      </c>
      <c r="AT43" s="273">
        <f>[1]FINAL!AU164</f>
        <v>0</v>
      </c>
      <c r="AU43" s="273">
        <f>[1]FINAL!AV164</f>
        <v>0</v>
      </c>
      <c r="AV43" s="273">
        <f>[1]FINAL!AW164</f>
        <v>0</v>
      </c>
      <c r="AW43" s="273">
        <f>[1]FINAL!AX164</f>
        <v>0</v>
      </c>
      <c r="AX43" s="273">
        <f>[1]FINAL!AY164</f>
        <v>0</v>
      </c>
      <c r="AY43" s="273">
        <f>[1]FINAL!AZ164</f>
        <v>0</v>
      </c>
      <c r="AZ43" s="273">
        <f>[1]FINAL!BA164</f>
        <v>0</v>
      </c>
      <c r="BA43" s="273">
        <f>[1]FINAL!BB164</f>
        <v>0</v>
      </c>
      <c r="BB43" s="273">
        <f>[1]FINAL!BC164</f>
        <v>0</v>
      </c>
      <c r="BC43" s="273">
        <f>[1]FINAL!BD164</f>
        <v>0</v>
      </c>
      <c r="BD43" s="273">
        <f>[1]FINAL!BE164</f>
        <v>0</v>
      </c>
      <c r="BE43" s="273">
        <f>[1]FINAL!BF164</f>
        <v>0</v>
      </c>
      <c r="BF43" s="273">
        <f>[1]FINAL!BG164</f>
        <v>0</v>
      </c>
      <c r="BG43" s="273">
        <f>[1]FINAL!BH164</f>
        <v>0</v>
      </c>
      <c r="BH43" s="273">
        <f>[1]FINAL!BI164</f>
        <v>0</v>
      </c>
      <c r="BI43" s="273">
        <f>[1]FINAL!BJ164</f>
        <v>0</v>
      </c>
      <c r="BJ43" s="273">
        <f>[1]FINAL!BK164</f>
        <v>0</v>
      </c>
      <c r="BK43" s="273">
        <f>[1]FINAL!BL164</f>
        <v>0</v>
      </c>
      <c r="BL43" s="273">
        <f>[1]FINAL!BM164</f>
        <v>0</v>
      </c>
      <c r="BM43" s="273">
        <f>[1]FINAL!BN164</f>
        <v>0</v>
      </c>
      <c r="BN43" s="273">
        <f>[1]FINAL!BO164</f>
        <v>0</v>
      </c>
      <c r="BO43" s="273">
        <f>[1]FINAL!BP164</f>
        <v>0</v>
      </c>
      <c r="BP43" s="273">
        <f>[1]FINAL!BQ164</f>
        <v>0</v>
      </c>
      <c r="BQ43" s="273">
        <f>[1]FINAL!BR164</f>
        <v>0</v>
      </c>
      <c r="BR43" s="273">
        <f>[1]FINAL!BS164</f>
        <v>0</v>
      </c>
      <c r="BS43" s="273">
        <f>[1]FINAL!BT164</f>
        <v>0</v>
      </c>
      <c r="BT43" s="273">
        <f>[1]FINAL!BU164</f>
        <v>0</v>
      </c>
      <c r="BU43" s="273">
        <f>[1]FINAL!BV164</f>
        <v>0</v>
      </c>
      <c r="BV43" s="273">
        <f>[1]FINAL!BW164</f>
        <v>0</v>
      </c>
      <c r="BW43" s="273">
        <f>[1]FINAL!BX164</f>
        <v>0</v>
      </c>
      <c r="BX43" s="273">
        <f>[1]FINAL!BY164</f>
        <v>0</v>
      </c>
      <c r="BY43" s="273">
        <f>[1]FINAL!BZ164</f>
        <v>0</v>
      </c>
      <c r="BZ43" s="273">
        <f>[1]FINAL!CA164</f>
        <v>0</v>
      </c>
      <c r="CA43" s="273">
        <f>[1]FINAL!CB164</f>
        <v>0</v>
      </c>
      <c r="CB43" s="273">
        <f>[1]FINAL!CC164</f>
        <v>0</v>
      </c>
      <c r="CC43" s="273">
        <f>[1]FINAL!CD164</f>
        <v>0</v>
      </c>
      <c r="CD43" s="273">
        <f>[1]FINAL!CE164</f>
        <v>0</v>
      </c>
      <c r="CE43" s="273">
        <f>[1]FINAL!CF164</f>
        <v>0</v>
      </c>
      <c r="CF43" s="273">
        <f>[1]FINAL!CG164</f>
        <v>0</v>
      </c>
      <c r="CG43" s="273">
        <f>[1]FINAL!CH164</f>
        <v>0</v>
      </c>
      <c r="CH43" s="273">
        <f>[1]FINAL!CI164</f>
        <v>0</v>
      </c>
      <c r="CI43" s="273">
        <f>[1]FINAL!CJ164</f>
        <v>0</v>
      </c>
      <c r="CJ43" s="273">
        <f>[1]FINAL!CK164</f>
        <v>0</v>
      </c>
      <c r="CK43" s="273">
        <f>[1]FINAL!CL164</f>
        <v>0</v>
      </c>
      <c r="CL43" s="273">
        <f>[1]FINAL!CM164</f>
        <v>0</v>
      </c>
      <c r="CM43" s="273">
        <f>[1]FINAL!CN164</f>
        <v>0</v>
      </c>
      <c r="CN43" s="273">
        <f>[1]FINAL!CO164</f>
        <v>0</v>
      </c>
      <c r="CO43" s="273">
        <f>[1]FINAL!CP164</f>
        <v>0</v>
      </c>
      <c r="CP43" s="273">
        <f>[1]FINAL!CQ164</f>
        <v>0</v>
      </c>
      <c r="CQ43" s="273">
        <f>[1]FINAL!CR164</f>
        <v>0</v>
      </c>
      <c r="CR43" s="273">
        <f>[1]FINAL!CS164</f>
        <v>0</v>
      </c>
      <c r="CS43" s="273">
        <f>[1]FINAL!CT164</f>
        <v>0</v>
      </c>
      <c r="CT43" s="273">
        <f>[1]FINAL!CU164</f>
        <v>0</v>
      </c>
      <c r="CU43" s="273">
        <f>[1]FINAL!CV164</f>
        <v>0</v>
      </c>
      <c r="CV43" s="273">
        <f>[1]FINAL!CW164</f>
        <v>0</v>
      </c>
      <c r="CW43" s="273">
        <f>[1]FINAL!CX164</f>
        <v>0</v>
      </c>
      <c r="CX43" s="273">
        <f>[1]FINAL!CY164</f>
        <v>0</v>
      </c>
      <c r="CY43" s="273">
        <f>[1]FINAL!CZ164</f>
        <v>0</v>
      </c>
      <c r="CZ43" s="273">
        <f>[1]FINAL!DA164</f>
        <v>0</v>
      </c>
      <c r="DA43" s="273">
        <f>[1]FINAL!DB164</f>
        <v>0</v>
      </c>
      <c r="DB43" s="273">
        <f>[1]FINAL!DC164</f>
        <v>0</v>
      </c>
      <c r="DC43" s="88"/>
    </row>
    <row r="44" spans="1:107" x14ac:dyDescent="0.35">
      <c r="A44" s="204">
        <f t="shared" si="0"/>
        <v>1</v>
      </c>
      <c r="B44" s="88" t="s">
        <v>109</v>
      </c>
      <c r="C44" s="273">
        <f>[1]FINAL!D165</f>
        <v>0</v>
      </c>
      <c r="D44" s="273">
        <f>[1]FINAL!E165</f>
        <v>0</v>
      </c>
      <c r="E44" s="273">
        <f>[1]FINAL!F165</f>
        <v>0</v>
      </c>
      <c r="F44" s="273">
        <f>[1]FINAL!G165</f>
        <v>0</v>
      </c>
      <c r="G44" s="273">
        <f>[1]FINAL!H165</f>
        <v>0</v>
      </c>
      <c r="H44" s="273">
        <f>[1]FINAL!I165</f>
        <v>0</v>
      </c>
      <c r="I44" s="273">
        <f>[1]FINAL!J165</f>
        <v>0</v>
      </c>
      <c r="J44" s="273">
        <f>[1]FINAL!K165</f>
        <v>0</v>
      </c>
      <c r="K44" s="273">
        <f>[1]FINAL!L165</f>
        <v>0</v>
      </c>
      <c r="L44" s="273">
        <f>[1]FINAL!M165</f>
        <v>0</v>
      </c>
      <c r="M44" s="273">
        <f>[1]FINAL!N165</f>
        <v>0</v>
      </c>
      <c r="N44" s="273">
        <f>[1]FINAL!O165</f>
        <v>0</v>
      </c>
      <c r="O44" s="273">
        <f>[1]FINAL!P165</f>
        <v>0</v>
      </c>
      <c r="P44" s="273">
        <f>[1]FINAL!Q165</f>
        <v>0</v>
      </c>
      <c r="Q44" s="273">
        <f>[1]FINAL!R165</f>
        <v>0</v>
      </c>
      <c r="R44" s="273">
        <f>[1]FINAL!S165</f>
        <v>0</v>
      </c>
      <c r="S44" s="273">
        <f>[1]FINAL!T165</f>
        <v>0</v>
      </c>
      <c r="T44" s="273">
        <f>[1]FINAL!U165</f>
        <v>0</v>
      </c>
      <c r="U44" s="273">
        <f>[1]FINAL!V165</f>
        <v>0</v>
      </c>
      <c r="V44" s="273">
        <f>[1]FINAL!W165</f>
        <v>0</v>
      </c>
      <c r="W44" s="273">
        <f>[1]FINAL!X165</f>
        <v>0</v>
      </c>
      <c r="X44" s="273">
        <f>[1]FINAL!Y165</f>
        <v>0</v>
      </c>
      <c r="Y44" s="273">
        <f>[1]FINAL!Z165</f>
        <v>0</v>
      </c>
      <c r="Z44" s="273">
        <f>[1]FINAL!AA165</f>
        <v>0</v>
      </c>
      <c r="AA44" s="273">
        <f>[1]FINAL!AB165</f>
        <v>0</v>
      </c>
      <c r="AB44" s="273">
        <f>[1]FINAL!AC165</f>
        <v>0</v>
      </c>
      <c r="AC44" s="273">
        <f>[1]FINAL!AD165</f>
        <v>0</v>
      </c>
      <c r="AD44" s="273">
        <f>[1]FINAL!AE165</f>
        <v>0</v>
      </c>
      <c r="AE44" s="273">
        <f>[1]FINAL!AF165</f>
        <v>0</v>
      </c>
      <c r="AF44" s="273">
        <f>[1]FINAL!AG165</f>
        <v>0</v>
      </c>
      <c r="AG44" s="273">
        <f>[1]FINAL!AH165</f>
        <v>0</v>
      </c>
      <c r="AH44" s="273">
        <f>[1]FINAL!AI165</f>
        <v>0</v>
      </c>
      <c r="AI44" s="273">
        <f>[1]FINAL!AJ165</f>
        <v>0</v>
      </c>
      <c r="AJ44" s="273">
        <f>[1]FINAL!AK165</f>
        <v>0</v>
      </c>
      <c r="AK44" s="273">
        <f>[1]FINAL!AL165</f>
        <v>0</v>
      </c>
      <c r="AL44" s="273">
        <f>[1]FINAL!AM165</f>
        <v>0</v>
      </c>
      <c r="AM44" s="273">
        <f>[1]FINAL!AN165</f>
        <v>1</v>
      </c>
      <c r="AN44" s="273">
        <f>[1]FINAL!AO165</f>
        <v>0</v>
      </c>
      <c r="AO44" s="273">
        <f>[1]FINAL!AP165</f>
        <v>0</v>
      </c>
      <c r="AP44" s="273">
        <f>[1]FINAL!AQ165</f>
        <v>0</v>
      </c>
      <c r="AQ44" s="273">
        <f>[1]FINAL!AR165</f>
        <v>0</v>
      </c>
      <c r="AR44" s="273">
        <f>[1]FINAL!AS165</f>
        <v>0</v>
      </c>
      <c r="AS44" s="273">
        <f>[1]FINAL!AT165</f>
        <v>0</v>
      </c>
      <c r="AT44" s="273">
        <f>[1]FINAL!AU165</f>
        <v>0</v>
      </c>
      <c r="AU44" s="273">
        <f>[1]FINAL!AV165</f>
        <v>0</v>
      </c>
      <c r="AV44" s="273">
        <f>[1]FINAL!AW165</f>
        <v>0</v>
      </c>
      <c r="AW44" s="273">
        <f>[1]FINAL!AX165</f>
        <v>0</v>
      </c>
      <c r="AX44" s="273">
        <f>[1]FINAL!AY165</f>
        <v>0</v>
      </c>
      <c r="AY44" s="273">
        <f>[1]FINAL!AZ165</f>
        <v>0</v>
      </c>
      <c r="AZ44" s="273">
        <f>[1]FINAL!BA165</f>
        <v>0</v>
      </c>
      <c r="BA44" s="273">
        <f>[1]FINAL!BB165</f>
        <v>0</v>
      </c>
      <c r="BB44" s="273">
        <f>[1]FINAL!BC165</f>
        <v>0</v>
      </c>
      <c r="BC44" s="273">
        <f>[1]FINAL!BD165</f>
        <v>0</v>
      </c>
      <c r="BD44" s="273">
        <f>[1]FINAL!BE165</f>
        <v>0</v>
      </c>
      <c r="BE44" s="273">
        <f>[1]FINAL!BF165</f>
        <v>0</v>
      </c>
      <c r="BF44" s="273">
        <f>[1]FINAL!BG165</f>
        <v>0</v>
      </c>
      <c r="BG44" s="273">
        <f>[1]FINAL!BH165</f>
        <v>0</v>
      </c>
      <c r="BH44" s="273">
        <f>[1]FINAL!BI165</f>
        <v>0</v>
      </c>
      <c r="BI44" s="273">
        <f>[1]FINAL!BJ165</f>
        <v>0</v>
      </c>
      <c r="BJ44" s="273">
        <f>[1]FINAL!BK165</f>
        <v>0</v>
      </c>
      <c r="BK44" s="273">
        <f>[1]FINAL!BL165</f>
        <v>0</v>
      </c>
      <c r="BL44" s="273">
        <f>[1]FINAL!BM165</f>
        <v>0</v>
      </c>
      <c r="BM44" s="273">
        <f>[1]FINAL!BN165</f>
        <v>0</v>
      </c>
      <c r="BN44" s="273">
        <f>[1]FINAL!BO165</f>
        <v>0</v>
      </c>
      <c r="BO44" s="273">
        <f>[1]FINAL!BP165</f>
        <v>0</v>
      </c>
      <c r="BP44" s="273">
        <f>[1]FINAL!BQ165</f>
        <v>0</v>
      </c>
      <c r="BQ44" s="273">
        <f>[1]FINAL!BR165</f>
        <v>0</v>
      </c>
      <c r="BR44" s="273">
        <f>[1]FINAL!BS165</f>
        <v>0</v>
      </c>
      <c r="BS44" s="273">
        <f>[1]FINAL!BT165</f>
        <v>0</v>
      </c>
      <c r="BT44" s="273">
        <f>[1]FINAL!BU165</f>
        <v>0</v>
      </c>
      <c r="BU44" s="273">
        <f>[1]FINAL!BV165</f>
        <v>0</v>
      </c>
      <c r="BV44" s="273">
        <f>[1]FINAL!BW165</f>
        <v>0</v>
      </c>
      <c r="BW44" s="273">
        <f>[1]FINAL!BX165</f>
        <v>0</v>
      </c>
      <c r="BX44" s="273">
        <f>[1]FINAL!BY165</f>
        <v>0</v>
      </c>
      <c r="BY44" s="273">
        <f>[1]FINAL!BZ165</f>
        <v>0</v>
      </c>
      <c r="BZ44" s="273">
        <f>[1]FINAL!CA165</f>
        <v>0</v>
      </c>
      <c r="CA44" s="273">
        <f>[1]FINAL!CB165</f>
        <v>0</v>
      </c>
      <c r="CB44" s="273">
        <f>[1]FINAL!CC165</f>
        <v>0</v>
      </c>
      <c r="CC44" s="273">
        <f>[1]FINAL!CD165</f>
        <v>0</v>
      </c>
      <c r="CD44" s="273">
        <f>[1]FINAL!CE165</f>
        <v>0</v>
      </c>
      <c r="CE44" s="273">
        <f>[1]FINAL!CF165</f>
        <v>0</v>
      </c>
      <c r="CF44" s="273">
        <f>[1]FINAL!CG165</f>
        <v>0</v>
      </c>
      <c r="CG44" s="273">
        <f>[1]FINAL!CH165</f>
        <v>0</v>
      </c>
      <c r="CH44" s="273">
        <f>[1]FINAL!CI165</f>
        <v>0</v>
      </c>
      <c r="CI44" s="273">
        <f>[1]FINAL!CJ165</f>
        <v>0</v>
      </c>
      <c r="CJ44" s="273">
        <f>[1]FINAL!CK165</f>
        <v>0</v>
      </c>
      <c r="CK44" s="273">
        <f>[1]FINAL!CL165</f>
        <v>0</v>
      </c>
      <c r="CL44" s="273">
        <f>[1]FINAL!CM165</f>
        <v>0</v>
      </c>
      <c r="CM44" s="273">
        <f>[1]FINAL!CN165</f>
        <v>0</v>
      </c>
      <c r="CN44" s="273">
        <f>[1]FINAL!CO165</f>
        <v>0</v>
      </c>
      <c r="CO44" s="273">
        <f>[1]FINAL!CP165</f>
        <v>0</v>
      </c>
      <c r="CP44" s="273">
        <f>[1]FINAL!CQ165</f>
        <v>0</v>
      </c>
      <c r="CQ44" s="273">
        <f>[1]FINAL!CR165</f>
        <v>0</v>
      </c>
      <c r="CR44" s="273">
        <f>[1]FINAL!CS165</f>
        <v>0</v>
      </c>
      <c r="CS44" s="273">
        <f>[1]FINAL!CT165</f>
        <v>0</v>
      </c>
      <c r="CT44" s="273">
        <f>[1]FINAL!CU165</f>
        <v>0</v>
      </c>
      <c r="CU44" s="273">
        <f>[1]FINAL!CV165</f>
        <v>0</v>
      </c>
      <c r="CV44" s="273">
        <f>[1]FINAL!CW165</f>
        <v>0</v>
      </c>
      <c r="CW44" s="273">
        <f>[1]FINAL!CX165</f>
        <v>0</v>
      </c>
      <c r="CX44" s="273">
        <f>[1]FINAL!CY165</f>
        <v>0</v>
      </c>
      <c r="CY44" s="273">
        <f>[1]FINAL!CZ165</f>
        <v>0</v>
      </c>
      <c r="CZ44" s="273">
        <f>[1]FINAL!DA165</f>
        <v>0</v>
      </c>
      <c r="DA44" s="273">
        <f>[1]FINAL!DB165</f>
        <v>0</v>
      </c>
      <c r="DB44" s="273">
        <f>[1]FINAL!DC165</f>
        <v>0</v>
      </c>
      <c r="DC44" s="88"/>
    </row>
    <row r="45" spans="1:107" x14ac:dyDescent="0.35">
      <c r="A45" s="204">
        <f t="shared" si="0"/>
        <v>1</v>
      </c>
      <c r="B45" s="88" t="s">
        <v>112</v>
      </c>
      <c r="C45" s="273">
        <f>[1]FINAL!D166</f>
        <v>0</v>
      </c>
      <c r="D45" s="273">
        <f>[1]FINAL!E166</f>
        <v>0</v>
      </c>
      <c r="E45" s="273">
        <f>[1]FINAL!F166</f>
        <v>0</v>
      </c>
      <c r="F45" s="273">
        <f>[1]FINAL!G166</f>
        <v>0</v>
      </c>
      <c r="G45" s="273">
        <f>[1]FINAL!H166</f>
        <v>0</v>
      </c>
      <c r="H45" s="273">
        <f>[1]FINAL!I166</f>
        <v>0</v>
      </c>
      <c r="I45" s="273">
        <f>[1]FINAL!J166</f>
        <v>0</v>
      </c>
      <c r="J45" s="273">
        <f>[1]FINAL!K166</f>
        <v>0</v>
      </c>
      <c r="K45" s="273">
        <f>[1]FINAL!L166</f>
        <v>0</v>
      </c>
      <c r="L45" s="273">
        <f>[1]FINAL!M166</f>
        <v>0</v>
      </c>
      <c r="M45" s="273">
        <f>[1]FINAL!N166</f>
        <v>0</v>
      </c>
      <c r="N45" s="273">
        <f>[1]FINAL!O166</f>
        <v>0</v>
      </c>
      <c r="O45" s="273">
        <f>[1]FINAL!P166</f>
        <v>0</v>
      </c>
      <c r="P45" s="273">
        <f>[1]FINAL!Q166</f>
        <v>0</v>
      </c>
      <c r="Q45" s="273">
        <f>[1]FINAL!R166</f>
        <v>0</v>
      </c>
      <c r="R45" s="273">
        <f>[1]FINAL!S166</f>
        <v>0</v>
      </c>
      <c r="S45" s="273">
        <f>[1]FINAL!T166</f>
        <v>0</v>
      </c>
      <c r="T45" s="273">
        <f>[1]FINAL!U166</f>
        <v>0</v>
      </c>
      <c r="U45" s="273">
        <f>[1]FINAL!V166</f>
        <v>0</v>
      </c>
      <c r="V45" s="273">
        <f>[1]FINAL!W166</f>
        <v>0</v>
      </c>
      <c r="W45" s="273">
        <f>[1]FINAL!X166</f>
        <v>0</v>
      </c>
      <c r="X45" s="273">
        <f>[1]FINAL!Y166</f>
        <v>0</v>
      </c>
      <c r="Y45" s="273">
        <f>[1]FINAL!Z166</f>
        <v>0</v>
      </c>
      <c r="Z45" s="273">
        <f>[1]FINAL!AA166</f>
        <v>0</v>
      </c>
      <c r="AA45" s="273">
        <f>[1]FINAL!AB166</f>
        <v>0</v>
      </c>
      <c r="AB45" s="273">
        <f>[1]FINAL!AC166</f>
        <v>0</v>
      </c>
      <c r="AC45" s="273">
        <f>[1]FINAL!AD166</f>
        <v>0</v>
      </c>
      <c r="AD45" s="273">
        <f>[1]FINAL!AE166</f>
        <v>0</v>
      </c>
      <c r="AE45" s="273">
        <f>[1]FINAL!AF166</f>
        <v>0</v>
      </c>
      <c r="AF45" s="273">
        <f>[1]FINAL!AG166</f>
        <v>0</v>
      </c>
      <c r="AG45" s="273">
        <f>[1]FINAL!AH166</f>
        <v>0</v>
      </c>
      <c r="AH45" s="273">
        <f>[1]FINAL!AI166</f>
        <v>0</v>
      </c>
      <c r="AI45" s="273">
        <f>[1]FINAL!AJ166</f>
        <v>0</v>
      </c>
      <c r="AJ45" s="273">
        <f>[1]FINAL!AK166</f>
        <v>0</v>
      </c>
      <c r="AK45" s="273">
        <f>[1]FINAL!AL166</f>
        <v>0</v>
      </c>
      <c r="AL45" s="273">
        <f>[1]FINAL!AM166</f>
        <v>0</v>
      </c>
      <c r="AM45" s="273">
        <f>[1]FINAL!AN166</f>
        <v>0</v>
      </c>
      <c r="AN45" s="273">
        <f>[1]FINAL!AO166</f>
        <v>1</v>
      </c>
      <c r="AO45" s="273">
        <f>[1]FINAL!AP166</f>
        <v>0</v>
      </c>
      <c r="AP45" s="273">
        <f>[1]FINAL!AQ166</f>
        <v>0</v>
      </c>
      <c r="AQ45" s="273">
        <f>[1]FINAL!AR166</f>
        <v>0</v>
      </c>
      <c r="AR45" s="273">
        <f>[1]FINAL!AS166</f>
        <v>0</v>
      </c>
      <c r="AS45" s="273">
        <f>[1]FINAL!AT166</f>
        <v>0</v>
      </c>
      <c r="AT45" s="273">
        <f>[1]FINAL!AU166</f>
        <v>0</v>
      </c>
      <c r="AU45" s="273">
        <f>[1]FINAL!AV166</f>
        <v>0</v>
      </c>
      <c r="AV45" s="273">
        <f>[1]FINAL!AW166</f>
        <v>0</v>
      </c>
      <c r="AW45" s="273">
        <f>[1]FINAL!AX166</f>
        <v>0</v>
      </c>
      <c r="AX45" s="273">
        <f>[1]FINAL!AY166</f>
        <v>0</v>
      </c>
      <c r="AY45" s="273">
        <f>[1]FINAL!AZ166</f>
        <v>0</v>
      </c>
      <c r="AZ45" s="273">
        <f>[1]FINAL!BA166</f>
        <v>0</v>
      </c>
      <c r="BA45" s="273">
        <f>[1]FINAL!BB166</f>
        <v>0</v>
      </c>
      <c r="BB45" s="273">
        <f>[1]FINAL!BC166</f>
        <v>0</v>
      </c>
      <c r="BC45" s="273">
        <f>[1]FINAL!BD166</f>
        <v>0</v>
      </c>
      <c r="BD45" s="273">
        <f>[1]FINAL!BE166</f>
        <v>0</v>
      </c>
      <c r="BE45" s="273">
        <f>[1]FINAL!BF166</f>
        <v>0</v>
      </c>
      <c r="BF45" s="273">
        <f>[1]FINAL!BG166</f>
        <v>0</v>
      </c>
      <c r="BG45" s="273">
        <f>[1]FINAL!BH166</f>
        <v>0</v>
      </c>
      <c r="BH45" s="273">
        <f>[1]FINAL!BI166</f>
        <v>0</v>
      </c>
      <c r="BI45" s="273">
        <f>[1]FINAL!BJ166</f>
        <v>0</v>
      </c>
      <c r="BJ45" s="273">
        <f>[1]FINAL!BK166</f>
        <v>0</v>
      </c>
      <c r="BK45" s="273">
        <f>[1]FINAL!BL166</f>
        <v>0</v>
      </c>
      <c r="BL45" s="273">
        <f>[1]FINAL!BM166</f>
        <v>0</v>
      </c>
      <c r="BM45" s="273">
        <f>[1]FINAL!BN166</f>
        <v>0</v>
      </c>
      <c r="BN45" s="273">
        <f>[1]FINAL!BO166</f>
        <v>0</v>
      </c>
      <c r="BO45" s="273">
        <f>[1]FINAL!BP166</f>
        <v>0</v>
      </c>
      <c r="BP45" s="273">
        <f>[1]FINAL!BQ166</f>
        <v>0</v>
      </c>
      <c r="BQ45" s="273">
        <f>[1]FINAL!BR166</f>
        <v>0</v>
      </c>
      <c r="BR45" s="273">
        <f>[1]FINAL!BS166</f>
        <v>0</v>
      </c>
      <c r="BS45" s="273">
        <f>[1]FINAL!BT166</f>
        <v>0</v>
      </c>
      <c r="BT45" s="273">
        <f>[1]FINAL!BU166</f>
        <v>0</v>
      </c>
      <c r="BU45" s="273">
        <f>[1]FINAL!BV166</f>
        <v>0</v>
      </c>
      <c r="BV45" s="273">
        <f>[1]FINAL!BW166</f>
        <v>0</v>
      </c>
      <c r="BW45" s="273">
        <f>[1]FINAL!BX166</f>
        <v>0</v>
      </c>
      <c r="BX45" s="273">
        <f>[1]FINAL!BY166</f>
        <v>0</v>
      </c>
      <c r="BY45" s="273">
        <f>[1]FINAL!BZ166</f>
        <v>0</v>
      </c>
      <c r="BZ45" s="273">
        <f>[1]FINAL!CA166</f>
        <v>0</v>
      </c>
      <c r="CA45" s="273">
        <f>[1]FINAL!CB166</f>
        <v>0</v>
      </c>
      <c r="CB45" s="273">
        <f>[1]FINAL!CC166</f>
        <v>0</v>
      </c>
      <c r="CC45" s="273">
        <f>[1]FINAL!CD166</f>
        <v>0</v>
      </c>
      <c r="CD45" s="273">
        <f>[1]FINAL!CE166</f>
        <v>0</v>
      </c>
      <c r="CE45" s="273">
        <f>[1]FINAL!CF166</f>
        <v>0</v>
      </c>
      <c r="CF45" s="273">
        <f>[1]FINAL!CG166</f>
        <v>0</v>
      </c>
      <c r="CG45" s="273">
        <f>[1]FINAL!CH166</f>
        <v>0</v>
      </c>
      <c r="CH45" s="273">
        <f>[1]FINAL!CI166</f>
        <v>0</v>
      </c>
      <c r="CI45" s="273">
        <f>[1]FINAL!CJ166</f>
        <v>0</v>
      </c>
      <c r="CJ45" s="273">
        <f>[1]FINAL!CK166</f>
        <v>0</v>
      </c>
      <c r="CK45" s="273">
        <f>[1]FINAL!CL166</f>
        <v>0</v>
      </c>
      <c r="CL45" s="273">
        <f>[1]FINAL!CM166</f>
        <v>0</v>
      </c>
      <c r="CM45" s="273">
        <f>[1]FINAL!CN166</f>
        <v>0</v>
      </c>
      <c r="CN45" s="273">
        <f>[1]FINAL!CO166</f>
        <v>0</v>
      </c>
      <c r="CO45" s="273">
        <f>[1]FINAL!CP166</f>
        <v>0</v>
      </c>
      <c r="CP45" s="273">
        <f>[1]FINAL!CQ166</f>
        <v>0</v>
      </c>
      <c r="CQ45" s="273">
        <f>[1]FINAL!CR166</f>
        <v>0</v>
      </c>
      <c r="CR45" s="273">
        <f>[1]FINAL!CS166</f>
        <v>0</v>
      </c>
      <c r="CS45" s="273">
        <f>[1]FINAL!CT166</f>
        <v>0</v>
      </c>
      <c r="CT45" s="273">
        <f>[1]FINAL!CU166</f>
        <v>0</v>
      </c>
      <c r="CU45" s="273">
        <f>[1]FINAL!CV166</f>
        <v>0</v>
      </c>
      <c r="CV45" s="273">
        <f>[1]FINAL!CW166</f>
        <v>0</v>
      </c>
      <c r="CW45" s="273">
        <f>[1]FINAL!CX166</f>
        <v>0</v>
      </c>
      <c r="CX45" s="273">
        <f>[1]FINAL!CY166</f>
        <v>0</v>
      </c>
      <c r="CY45" s="273">
        <f>[1]FINAL!CZ166</f>
        <v>0</v>
      </c>
      <c r="CZ45" s="273">
        <f>[1]FINAL!DA166</f>
        <v>0</v>
      </c>
      <c r="DA45" s="273">
        <f>[1]FINAL!DB166</f>
        <v>0</v>
      </c>
      <c r="DB45" s="273">
        <f>[1]FINAL!DC166</f>
        <v>0</v>
      </c>
      <c r="DC45" s="88"/>
    </row>
    <row r="46" spans="1:107" x14ac:dyDescent="0.35">
      <c r="A46" s="204">
        <f t="shared" si="0"/>
        <v>1</v>
      </c>
      <c r="B46" s="88" t="s">
        <v>474</v>
      </c>
      <c r="C46" s="273">
        <f>[1]FINAL!D167</f>
        <v>0</v>
      </c>
      <c r="D46" s="273">
        <f>[1]FINAL!E167</f>
        <v>0</v>
      </c>
      <c r="E46" s="273">
        <f>[1]FINAL!F167</f>
        <v>0</v>
      </c>
      <c r="F46" s="273">
        <f>[1]FINAL!G167</f>
        <v>0</v>
      </c>
      <c r="G46" s="273">
        <f>[1]FINAL!H167</f>
        <v>0</v>
      </c>
      <c r="H46" s="273">
        <f>[1]FINAL!I167</f>
        <v>0</v>
      </c>
      <c r="I46" s="273">
        <f>[1]FINAL!J167</f>
        <v>0</v>
      </c>
      <c r="J46" s="273">
        <f>[1]FINAL!K167</f>
        <v>0</v>
      </c>
      <c r="K46" s="273">
        <f>[1]FINAL!L167</f>
        <v>0</v>
      </c>
      <c r="L46" s="273">
        <f>[1]FINAL!M167</f>
        <v>0</v>
      </c>
      <c r="M46" s="273">
        <f>[1]FINAL!N167</f>
        <v>0</v>
      </c>
      <c r="N46" s="273">
        <f>[1]FINAL!O167</f>
        <v>0</v>
      </c>
      <c r="O46" s="273">
        <f>[1]FINAL!P167</f>
        <v>0</v>
      </c>
      <c r="P46" s="273">
        <f>[1]FINAL!Q167</f>
        <v>0</v>
      </c>
      <c r="Q46" s="273">
        <f>[1]FINAL!R167</f>
        <v>0</v>
      </c>
      <c r="R46" s="273">
        <f>[1]FINAL!S167</f>
        <v>0</v>
      </c>
      <c r="S46" s="273">
        <f>[1]FINAL!T167</f>
        <v>0</v>
      </c>
      <c r="T46" s="273">
        <f>[1]FINAL!U167</f>
        <v>0</v>
      </c>
      <c r="U46" s="273">
        <f>[1]FINAL!V167</f>
        <v>0</v>
      </c>
      <c r="V46" s="273">
        <f>[1]FINAL!W167</f>
        <v>0</v>
      </c>
      <c r="W46" s="273">
        <f>[1]FINAL!X167</f>
        <v>0</v>
      </c>
      <c r="X46" s="273">
        <f>[1]FINAL!Y167</f>
        <v>0</v>
      </c>
      <c r="Y46" s="273">
        <f>[1]FINAL!Z167</f>
        <v>0</v>
      </c>
      <c r="Z46" s="273">
        <f>[1]FINAL!AA167</f>
        <v>0</v>
      </c>
      <c r="AA46" s="273">
        <f>[1]FINAL!AB167</f>
        <v>0</v>
      </c>
      <c r="AB46" s="273">
        <f>[1]FINAL!AC167</f>
        <v>0</v>
      </c>
      <c r="AC46" s="273">
        <f>[1]FINAL!AD167</f>
        <v>0</v>
      </c>
      <c r="AD46" s="273">
        <f>[1]FINAL!AE167</f>
        <v>0</v>
      </c>
      <c r="AE46" s="273">
        <f>[1]FINAL!AF167</f>
        <v>0</v>
      </c>
      <c r="AF46" s="273">
        <f>[1]FINAL!AG167</f>
        <v>0</v>
      </c>
      <c r="AG46" s="273">
        <f>[1]FINAL!AH167</f>
        <v>0</v>
      </c>
      <c r="AH46" s="273">
        <f>[1]FINAL!AI167</f>
        <v>0</v>
      </c>
      <c r="AI46" s="273">
        <f>[1]FINAL!AJ167</f>
        <v>0</v>
      </c>
      <c r="AJ46" s="273">
        <f>[1]FINAL!AK167</f>
        <v>0</v>
      </c>
      <c r="AK46" s="273">
        <f>[1]FINAL!AL167</f>
        <v>0</v>
      </c>
      <c r="AL46" s="273">
        <f>[1]FINAL!AM167</f>
        <v>0</v>
      </c>
      <c r="AM46" s="273">
        <f>[1]FINAL!AN167</f>
        <v>0</v>
      </c>
      <c r="AN46" s="273">
        <f>[1]FINAL!AO167</f>
        <v>0</v>
      </c>
      <c r="AO46" s="273">
        <f>[1]FINAL!AP167</f>
        <v>0.81084211702762288</v>
      </c>
      <c r="AP46" s="273">
        <f>[1]FINAL!AQ167</f>
        <v>0.18473182413221689</v>
      </c>
      <c r="AQ46" s="273">
        <f>[1]FINAL!AR167</f>
        <v>0</v>
      </c>
      <c r="AR46" s="273">
        <f>[1]FINAL!AS167</f>
        <v>0</v>
      </c>
      <c r="AS46" s="273">
        <f>[1]FINAL!AT167</f>
        <v>0</v>
      </c>
      <c r="AT46" s="273">
        <f>[1]FINAL!AU167</f>
        <v>0</v>
      </c>
      <c r="AU46" s="273">
        <f>[1]FINAL!AV167</f>
        <v>0</v>
      </c>
      <c r="AV46" s="273">
        <f>[1]FINAL!AW167</f>
        <v>0</v>
      </c>
      <c r="AW46" s="273">
        <f>[1]FINAL!AX167</f>
        <v>0</v>
      </c>
      <c r="AX46" s="273">
        <f>[1]FINAL!AY167</f>
        <v>0</v>
      </c>
      <c r="AY46" s="273">
        <f>[1]FINAL!AZ167</f>
        <v>0</v>
      </c>
      <c r="AZ46" s="273">
        <f>[1]FINAL!BA167</f>
        <v>0</v>
      </c>
      <c r="BA46" s="273">
        <f>[1]FINAL!BB167</f>
        <v>0</v>
      </c>
      <c r="BB46" s="273">
        <f>[1]FINAL!BC167</f>
        <v>0</v>
      </c>
      <c r="BC46" s="273">
        <f>[1]FINAL!BD167</f>
        <v>0</v>
      </c>
      <c r="BD46" s="273">
        <f>[1]FINAL!BE167</f>
        <v>0</v>
      </c>
      <c r="BE46" s="273">
        <f>[1]FINAL!BF167</f>
        <v>0</v>
      </c>
      <c r="BF46" s="273">
        <f>[1]FINAL!BG167</f>
        <v>0</v>
      </c>
      <c r="BG46" s="273">
        <f>[1]FINAL!BH167</f>
        <v>0</v>
      </c>
      <c r="BH46" s="273">
        <f>[1]FINAL!BI167</f>
        <v>0</v>
      </c>
      <c r="BI46" s="273">
        <f>[1]FINAL!BJ167</f>
        <v>0</v>
      </c>
      <c r="BJ46" s="273">
        <f>[1]FINAL!BK167</f>
        <v>0</v>
      </c>
      <c r="BK46" s="273">
        <f>[1]FINAL!BL167</f>
        <v>0</v>
      </c>
      <c r="BL46" s="273">
        <f>[1]FINAL!BM167</f>
        <v>0</v>
      </c>
      <c r="BM46" s="273">
        <f>[1]FINAL!BN167</f>
        <v>0</v>
      </c>
      <c r="BN46" s="273">
        <f>[1]FINAL!BO167</f>
        <v>0</v>
      </c>
      <c r="BO46" s="273">
        <f>[1]FINAL!BP167</f>
        <v>0</v>
      </c>
      <c r="BP46" s="273">
        <f>[1]FINAL!BQ167</f>
        <v>0</v>
      </c>
      <c r="BQ46" s="273">
        <f>[1]FINAL!BR167</f>
        <v>0</v>
      </c>
      <c r="BR46" s="273">
        <f>[1]FINAL!BS167</f>
        <v>0</v>
      </c>
      <c r="BS46" s="273">
        <f>[1]FINAL!BT167</f>
        <v>4.4260588401602314E-3</v>
      </c>
      <c r="BT46" s="273">
        <f>[1]FINAL!BU167</f>
        <v>0</v>
      </c>
      <c r="BU46" s="273">
        <f>[1]FINAL!BV167</f>
        <v>0</v>
      </c>
      <c r="BV46" s="273">
        <f>[1]FINAL!BW167</f>
        <v>0</v>
      </c>
      <c r="BW46" s="273">
        <f>[1]FINAL!BX167</f>
        <v>0</v>
      </c>
      <c r="BX46" s="273">
        <f>[1]FINAL!BY167</f>
        <v>0</v>
      </c>
      <c r="BY46" s="273">
        <f>[1]FINAL!BZ167</f>
        <v>0</v>
      </c>
      <c r="BZ46" s="273">
        <f>[1]FINAL!CA167</f>
        <v>0</v>
      </c>
      <c r="CA46" s="273">
        <f>[1]FINAL!CB167</f>
        <v>0</v>
      </c>
      <c r="CB46" s="273">
        <f>[1]FINAL!CC167</f>
        <v>0</v>
      </c>
      <c r="CC46" s="273">
        <f>[1]FINAL!CD167</f>
        <v>0</v>
      </c>
      <c r="CD46" s="273">
        <f>[1]FINAL!CE167</f>
        <v>0</v>
      </c>
      <c r="CE46" s="273">
        <f>[1]FINAL!CF167</f>
        <v>0</v>
      </c>
      <c r="CF46" s="273">
        <f>[1]FINAL!CG167</f>
        <v>0</v>
      </c>
      <c r="CG46" s="273">
        <f>[1]FINAL!CH167</f>
        <v>0</v>
      </c>
      <c r="CH46" s="273">
        <f>[1]FINAL!CI167</f>
        <v>0</v>
      </c>
      <c r="CI46" s="273">
        <f>[1]FINAL!CJ167</f>
        <v>0</v>
      </c>
      <c r="CJ46" s="273">
        <f>[1]FINAL!CK167</f>
        <v>0</v>
      </c>
      <c r="CK46" s="273">
        <f>[1]FINAL!CL167</f>
        <v>0</v>
      </c>
      <c r="CL46" s="273">
        <f>[1]FINAL!CM167</f>
        <v>0</v>
      </c>
      <c r="CM46" s="273">
        <f>[1]FINAL!CN167</f>
        <v>0</v>
      </c>
      <c r="CN46" s="273">
        <f>[1]FINAL!CO167</f>
        <v>0</v>
      </c>
      <c r="CO46" s="273">
        <f>[1]FINAL!CP167</f>
        <v>0</v>
      </c>
      <c r="CP46" s="273">
        <f>[1]FINAL!CQ167</f>
        <v>0</v>
      </c>
      <c r="CQ46" s="273">
        <f>[1]FINAL!CR167</f>
        <v>0</v>
      </c>
      <c r="CR46" s="273">
        <f>[1]FINAL!CS167</f>
        <v>0</v>
      </c>
      <c r="CS46" s="273">
        <f>[1]FINAL!CT167</f>
        <v>0</v>
      </c>
      <c r="CT46" s="273">
        <f>[1]FINAL!CU167</f>
        <v>0</v>
      </c>
      <c r="CU46" s="273">
        <f>[1]FINAL!CV167</f>
        <v>0</v>
      </c>
      <c r="CV46" s="273">
        <f>[1]FINAL!CW167</f>
        <v>0</v>
      </c>
      <c r="CW46" s="273">
        <f>[1]FINAL!CX167</f>
        <v>0</v>
      </c>
      <c r="CX46" s="273">
        <f>[1]FINAL!CY167</f>
        <v>0</v>
      </c>
      <c r="CY46" s="273">
        <f>[1]FINAL!CZ167</f>
        <v>0</v>
      </c>
      <c r="CZ46" s="273">
        <f>[1]FINAL!DA167</f>
        <v>0</v>
      </c>
      <c r="DA46" s="273">
        <f>[1]FINAL!DB167</f>
        <v>0</v>
      </c>
      <c r="DB46" s="273">
        <f>[1]FINAL!DC167</f>
        <v>0</v>
      </c>
      <c r="DC46" s="88"/>
    </row>
    <row r="47" spans="1:107" x14ac:dyDescent="0.35">
      <c r="A47" s="204">
        <f t="shared" si="0"/>
        <v>1</v>
      </c>
      <c r="B47" s="88" t="s">
        <v>115</v>
      </c>
      <c r="C47" s="273">
        <f>[1]FINAL!D168</f>
        <v>0</v>
      </c>
      <c r="D47" s="273">
        <f>[1]FINAL!E168</f>
        <v>0</v>
      </c>
      <c r="E47" s="273">
        <f>[1]FINAL!F168</f>
        <v>0</v>
      </c>
      <c r="F47" s="273">
        <f>[1]FINAL!G168</f>
        <v>0</v>
      </c>
      <c r="G47" s="273">
        <f>[1]FINAL!H168</f>
        <v>0</v>
      </c>
      <c r="H47" s="273">
        <f>[1]FINAL!I168</f>
        <v>0</v>
      </c>
      <c r="I47" s="273">
        <f>[1]FINAL!J168</f>
        <v>0</v>
      </c>
      <c r="J47" s="273">
        <f>[1]FINAL!K168</f>
        <v>0</v>
      </c>
      <c r="K47" s="273">
        <f>[1]FINAL!L168</f>
        <v>0</v>
      </c>
      <c r="L47" s="273">
        <f>[1]FINAL!M168</f>
        <v>0</v>
      </c>
      <c r="M47" s="273">
        <f>[1]FINAL!N168</f>
        <v>0</v>
      </c>
      <c r="N47" s="273">
        <f>[1]FINAL!O168</f>
        <v>0</v>
      </c>
      <c r="O47" s="273">
        <f>[1]FINAL!P168</f>
        <v>0</v>
      </c>
      <c r="P47" s="273">
        <f>[1]FINAL!Q168</f>
        <v>0</v>
      </c>
      <c r="Q47" s="273">
        <f>[1]FINAL!R168</f>
        <v>0</v>
      </c>
      <c r="R47" s="273">
        <f>[1]FINAL!S168</f>
        <v>0</v>
      </c>
      <c r="S47" s="273">
        <f>[1]FINAL!T168</f>
        <v>0</v>
      </c>
      <c r="T47" s="273">
        <f>[1]FINAL!U168</f>
        <v>0</v>
      </c>
      <c r="U47" s="273">
        <f>[1]FINAL!V168</f>
        <v>0</v>
      </c>
      <c r="V47" s="273">
        <f>[1]FINAL!W168</f>
        <v>0</v>
      </c>
      <c r="W47" s="273">
        <f>[1]FINAL!X168</f>
        <v>0</v>
      </c>
      <c r="X47" s="273">
        <f>[1]FINAL!Y168</f>
        <v>0</v>
      </c>
      <c r="Y47" s="273">
        <f>[1]FINAL!Z168</f>
        <v>0</v>
      </c>
      <c r="Z47" s="273">
        <f>[1]FINAL!AA168</f>
        <v>0</v>
      </c>
      <c r="AA47" s="273">
        <f>[1]FINAL!AB168</f>
        <v>0</v>
      </c>
      <c r="AB47" s="273">
        <f>[1]FINAL!AC168</f>
        <v>0</v>
      </c>
      <c r="AC47" s="273">
        <f>[1]FINAL!AD168</f>
        <v>0</v>
      </c>
      <c r="AD47" s="273">
        <f>[1]FINAL!AE168</f>
        <v>0</v>
      </c>
      <c r="AE47" s="273">
        <f>[1]FINAL!AF168</f>
        <v>0</v>
      </c>
      <c r="AF47" s="273">
        <f>[1]FINAL!AG168</f>
        <v>0</v>
      </c>
      <c r="AG47" s="273">
        <f>[1]FINAL!AH168</f>
        <v>0</v>
      </c>
      <c r="AH47" s="273">
        <f>[1]FINAL!AI168</f>
        <v>0</v>
      </c>
      <c r="AI47" s="273">
        <f>[1]FINAL!AJ168</f>
        <v>0</v>
      </c>
      <c r="AJ47" s="273">
        <f>[1]FINAL!AK168</f>
        <v>0</v>
      </c>
      <c r="AK47" s="273">
        <f>[1]FINAL!AL168</f>
        <v>0</v>
      </c>
      <c r="AL47" s="273">
        <f>[1]FINAL!AM168</f>
        <v>0</v>
      </c>
      <c r="AM47" s="273">
        <f>[1]FINAL!AN168</f>
        <v>0</v>
      </c>
      <c r="AN47" s="273">
        <f>[1]FINAL!AO168</f>
        <v>0</v>
      </c>
      <c r="AO47" s="273">
        <f>[1]FINAL!AP168</f>
        <v>0</v>
      </c>
      <c r="AP47" s="273">
        <f>[1]FINAL!AQ168</f>
        <v>1</v>
      </c>
      <c r="AQ47" s="273">
        <f>[1]FINAL!AR168</f>
        <v>0</v>
      </c>
      <c r="AR47" s="273">
        <f>[1]FINAL!AS168</f>
        <v>0</v>
      </c>
      <c r="AS47" s="273">
        <f>[1]FINAL!AT168</f>
        <v>0</v>
      </c>
      <c r="AT47" s="273">
        <f>[1]FINAL!AU168</f>
        <v>0</v>
      </c>
      <c r="AU47" s="273">
        <f>[1]FINAL!AV168</f>
        <v>0</v>
      </c>
      <c r="AV47" s="273">
        <f>[1]FINAL!AW168</f>
        <v>0</v>
      </c>
      <c r="AW47" s="273">
        <f>[1]FINAL!AX168</f>
        <v>0</v>
      </c>
      <c r="AX47" s="273">
        <f>[1]FINAL!AY168</f>
        <v>0</v>
      </c>
      <c r="AY47" s="273">
        <f>[1]FINAL!AZ168</f>
        <v>0</v>
      </c>
      <c r="AZ47" s="273">
        <f>[1]FINAL!BA168</f>
        <v>0</v>
      </c>
      <c r="BA47" s="273">
        <f>[1]FINAL!BB168</f>
        <v>0</v>
      </c>
      <c r="BB47" s="273">
        <f>[1]FINAL!BC168</f>
        <v>0</v>
      </c>
      <c r="BC47" s="273">
        <f>[1]FINAL!BD168</f>
        <v>0</v>
      </c>
      <c r="BD47" s="273">
        <f>[1]FINAL!BE168</f>
        <v>0</v>
      </c>
      <c r="BE47" s="273">
        <f>[1]FINAL!BF168</f>
        <v>0</v>
      </c>
      <c r="BF47" s="273">
        <f>[1]FINAL!BG168</f>
        <v>0</v>
      </c>
      <c r="BG47" s="273">
        <f>[1]FINAL!BH168</f>
        <v>0</v>
      </c>
      <c r="BH47" s="273">
        <f>[1]FINAL!BI168</f>
        <v>0</v>
      </c>
      <c r="BI47" s="273">
        <f>[1]FINAL!BJ168</f>
        <v>0</v>
      </c>
      <c r="BJ47" s="273">
        <f>[1]FINAL!BK168</f>
        <v>0</v>
      </c>
      <c r="BK47" s="273">
        <f>[1]FINAL!BL168</f>
        <v>0</v>
      </c>
      <c r="BL47" s="273">
        <f>[1]FINAL!BM168</f>
        <v>0</v>
      </c>
      <c r="BM47" s="273">
        <f>[1]FINAL!BN168</f>
        <v>0</v>
      </c>
      <c r="BN47" s="273">
        <f>[1]FINAL!BO168</f>
        <v>0</v>
      </c>
      <c r="BO47" s="273">
        <f>[1]FINAL!BP168</f>
        <v>0</v>
      </c>
      <c r="BP47" s="273">
        <f>[1]FINAL!BQ168</f>
        <v>0</v>
      </c>
      <c r="BQ47" s="273">
        <f>[1]FINAL!BR168</f>
        <v>0</v>
      </c>
      <c r="BR47" s="273">
        <f>[1]FINAL!BS168</f>
        <v>0</v>
      </c>
      <c r="BS47" s="273">
        <f>[1]FINAL!BT168</f>
        <v>0</v>
      </c>
      <c r="BT47" s="273">
        <f>[1]FINAL!BU168</f>
        <v>0</v>
      </c>
      <c r="BU47" s="273">
        <f>[1]FINAL!BV168</f>
        <v>0</v>
      </c>
      <c r="BV47" s="273">
        <f>[1]FINAL!BW168</f>
        <v>0</v>
      </c>
      <c r="BW47" s="273">
        <f>[1]FINAL!BX168</f>
        <v>0</v>
      </c>
      <c r="BX47" s="273">
        <f>[1]FINAL!BY168</f>
        <v>0</v>
      </c>
      <c r="BY47" s="273">
        <f>[1]FINAL!BZ168</f>
        <v>0</v>
      </c>
      <c r="BZ47" s="273">
        <f>[1]FINAL!CA168</f>
        <v>0</v>
      </c>
      <c r="CA47" s="273">
        <f>[1]FINAL!CB168</f>
        <v>0</v>
      </c>
      <c r="CB47" s="273">
        <f>[1]FINAL!CC168</f>
        <v>0</v>
      </c>
      <c r="CC47" s="273">
        <f>[1]FINAL!CD168</f>
        <v>0</v>
      </c>
      <c r="CD47" s="273">
        <f>[1]FINAL!CE168</f>
        <v>0</v>
      </c>
      <c r="CE47" s="273">
        <f>[1]FINAL!CF168</f>
        <v>0</v>
      </c>
      <c r="CF47" s="273">
        <f>[1]FINAL!CG168</f>
        <v>0</v>
      </c>
      <c r="CG47" s="273">
        <f>[1]FINAL!CH168</f>
        <v>0</v>
      </c>
      <c r="CH47" s="273">
        <f>[1]FINAL!CI168</f>
        <v>0</v>
      </c>
      <c r="CI47" s="273">
        <f>[1]FINAL!CJ168</f>
        <v>0</v>
      </c>
      <c r="CJ47" s="273">
        <f>[1]FINAL!CK168</f>
        <v>0</v>
      </c>
      <c r="CK47" s="273">
        <f>[1]FINAL!CL168</f>
        <v>0</v>
      </c>
      <c r="CL47" s="273">
        <f>[1]FINAL!CM168</f>
        <v>0</v>
      </c>
      <c r="CM47" s="273">
        <f>[1]FINAL!CN168</f>
        <v>0</v>
      </c>
      <c r="CN47" s="273">
        <f>[1]FINAL!CO168</f>
        <v>0</v>
      </c>
      <c r="CO47" s="273">
        <f>[1]FINAL!CP168</f>
        <v>0</v>
      </c>
      <c r="CP47" s="273">
        <f>[1]FINAL!CQ168</f>
        <v>0</v>
      </c>
      <c r="CQ47" s="273">
        <f>[1]FINAL!CR168</f>
        <v>0</v>
      </c>
      <c r="CR47" s="273">
        <f>[1]FINAL!CS168</f>
        <v>0</v>
      </c>
      <c r="CS47" s="273">
        <f>[1]FINAL!CT168</f>
        <v>0</v>
      </c>
      <c r="CT47" s="273">
        <f>[1]FINAL!CU168</f>
        <v>0</v>
      </c>
      <c r="CU47" s="273">
        <f>[1]FINAL!CV168</f>
        <v>0</v>
      </c>
      <c r="CV47" s="273">
        <f>[1]FINAL!CW168</f>
        <v>0</v>
      </c>
      <c r="CW47" s="273">
        <f>[1]FINAL!CX168</f>
        <v>0</v>
      </c>
      <c r="CX47" s="273">
        <f>[1]FINAL!CY168</f>
        <v>0</v>
      </c>
      <c r="CY47" s="273">
        <f>[1]FINAL!CZ168</f>
        <v>0</v>
      </c>
      <c r="CZ47" s="273">
        <f>[1]FINAL!DA168</f>
        <v>0</v>
      </c>
      <c r="DA47" s="273">
        <f>[1]FINAL!DB168</f>
        <v>0</v>
      </c>
      <c r="DB47" s="273">
        <f>[1]FINAL!DC168</f>
        <v>0</v>
      </c>
      <c r="DC47" s="88"/>
    </row>
    <row r="48" spans="1:107" x14ac:dyDescent="0.35">
      <c r="A48" s="204">
        <f t="shared" si="0"/>
        <v>1.0000000000000002</v>
      </c>
      <c r="B48" s="88" t="s">
        <v>117</v>
      </c>
      <c r="C48" s="273">
        <f>[1]FINAL!D169</f>
        <v>0</v>
      </c>
      <c r="D48" s="273">
        <f>[1]FINAL!E169</f>
        <v>0</v>
      </c>
      <c r="E48" s="273">
        <f>[1]FINAL!F169</f>
        <v>0</v>
      </c>
      <c r="F48" s="273">
        <f>[1]FINAL!G169</f>
        <v>0</v>
      </c>
      <c r="G48" s="273">
        <f>[1]FINAL!H169</f>
        <v>0</v>
      </c>
      <c r="H48" s="273">
        <f>[1]FINAL!I169</f>
        <v>0</v>
      </c>
      <c r="I48" s="273">
        <f>[1]FINAL!J169</f>
        <v>0</v>
      </c>
      <c r="J48" s="273">
        <f>[1]FINAL!K169</f>
        <v>0</v>
      </c>
      <c r="K48" s="273">
        <f>[1]FINAL!L169</f>
        <v>0</v>
      </c>
      <c r="L48" s="273">
        <f>[1]FINAL!M169</f>
        <v>0</v>
      </c>
      <c r="M48" s="273">
        <f>[1]FINAL!N169</f>
        <v>0</v>
      </c>
      <c r="N48" s="273">
        <f>[1]FINAL!O169</f>
        <v>0</v>
      </c>
      <c r="O48" s="273">
        <f>[1]FINAL!P169</f>
        <v>0</v>
      </c>
      <c r="P48" s="273">
        <f>[1]FINAL!Q169</f>
        <v>0</v>
      </c>
      <c r="Q48" s="273">
        <f>[1]FINAL!R169</f>
        <v>0</v>
      </c>
      <c r="R48" s="273">
        <f>[1]FINAL!S169</f>
        <v>0</v>
      </c>
      <c r="S48" s="273">
        <f>[1]FINAL!T169</f>
        <v>0</v>
      </c>
      <c r="T48" s="273">
        <f>[1]FINAL!U169</f>
        <v>0</v>
      </c>
      <c r="U48" s="273">
        <f>[1]FINAL!V169</f>
        <v>0</v>
      </c>
      <c r="V48" s="273">
        <f>[1]FINAL!W169</f>
        <v>0</v>
      </c>
      <c r="W48" s="273">
        <f>[1]FINAL!X169</f>
        <v>0</v>
      </c>
      <c r="X48" s="273">
        <f>[1]FINAL!Y169</f>
        <v>0</v>
      </c>
      <c r="Y48" s="273">
        <f>[1]FINAL!Z169</f>
        <v>0</v>
      </c>
      <c r="Z48" s="273">
        <f>[1]FINAL!AA169</f>
        <v>0</v>
      </c>
      <c r="AA48" s="273">
        <f>[1]FINAL!AB169</f>
        <v>0</v>
      </c>
      <c r="AB48" s="273">
        <f>[1]FINAL!AC169</f>
        <v>0</v>
      </c>
      <c r="AC48" s="273">
        <f>[1]FINAL!AD169</f>
        <v>0</v>
      </c>
      <c r="AD48" s="273">
        <f>[1]FINAL!AE169</f>
        <v>0</v>
      </c>
      <c r="AE48" s="273">
        <f>[1]FINAL!AF169</f>
        <v>0</v>
      </c>
      <c r="AF48" s="273">
        <f>[1]FINAL!AG169</f>
        <v>0</v>
      </c>
      <c r="AG48" s="273">
        <f>[1]FINAL!AH169</f>
        <v>0</v>
      </c>
      <c r="AH48" s="273">
        <f>[1]FINAL!AI169</f>
        <v>0</v>
      </c>
      <c r="AI48" s="273">
        <f>[1]FINAL!AJ169</f>
        <v>0</v>
      </c>
      <c r="AJ48" s="273">
        <f>[1]FINAL!AK169</f>
        <v>0</v>
      </c>
      <c r="AK48" s="273">
        <f>[1]FINAL!AL169</f>
        <v>0</v>
      </c>
      <c r="AL48" s="273">
        <f>[1]FINAL!AM169</f>
        <v>0</v>
      </c>
      <c r="AM48" s="273">
        <f>[1]FINAL!AN169</f>
        <v>0</v>
      </c>
      <c r="AN48" s="273">
        <f>[1]FINAL!AO169</f>
        <v>0</v>
      </c>
      <c r="AO48" s="273">
        <f>[1]FINAL!AP169</f>
        <v>0</v>
      </c>
      <c r="AP48" s="273">
        <f>[1]FINAL!AQ169</f>
        <v>0</v>
      </c>
      <c r="AQ48" s="273">
        <f>[1]FINAL!AR169</f>
        <v>0.96725109236522111</v>
      </c>
      <c r="AR48" s="273">
        <f>[1]FINAL!AS169</f>
        <v>7.3246433689171438E-3</v>
      </c>
      <c r="AS48" s="273">
        <f>[1]FINAL!AT169</f>
        <v>0</v>
      </c>
      <c r="AT48" s="273">
        <f>[1]FINAL!AU169</f>
        <v>0</v>
      </c>
      <c r="AU48" s="273">
        <f>[1]FINAL!AV169</f>
        <v>0</v>
      </c>
      <c r="AV48" s="273">
        <f>[1]FINAL!AW169</f>
        <v>0</v>
      </c>
      <c r="AW48" s="273">
        <f>[1]FINAL!AX169</f>
        <v>0</v>
      </c>
      <c r="AX48" s="273">
        <f>[1]FINAL!AY169</f>
        <v>0</v>
      </c>
      <c r="AY48" s="273">
        <f>[1]FINAL!AZ169</f>
        <v>0</v>
      </c>
      <c r="AZ48" s="273">
        <f>[1]FINAL!BA169</f>
        <v>0</v>
      </c>
      <c r="BA48" s="273">
        <f>[1]FINAL!BB169</f>
        <v>0</v>
      </c>
      <c r="BB48" s="273">
        <f>[1]FINAL!BC169</f>
        <v>0</v>
      </c>
      <c r="BC48" s="273">
        <f>[1]FINAL!BD169</f>
        <v>0</v>
      </c>
      <c r="BD48" s="273">
        <f>[1]FINAL!BE169</f>
        <v>0</v>
      </c>
      <c r="BE48" s="273">
        <f>[1]FINAL!BF169</f>
        <v>0</v>
      </c>
      <c r="BF48" s="273">
        <f>[1]FINAL!BG169</f>
        <v>0</v>
      </c>
      <c r="BG48" s="273">
        <f>[1]FINAL!BH169</f>
        <v>0</v>
      </c>
      <c r="BH48" s="273">
        <f>[1]FINAL!BI169</f>
        <v>0</v>
      </c>
      <c r="BI48" s="273">
        <f>[1]FINAL!BJ169</f>
        <v>0</v>
      </c>
      <c r="BJ48" s="273">
        <f>[1]FINAL!BK169</f>
        <v>0</v>
      </c>
      <c r="BK48" s="273">
        <f>[1]FINAL!BL169</f>
        <v>0</v>
      </c>
      <c r="BL48" s="273">
        <f>[1]FINAL!BM169</f>
        <v>0</v>
      </c>
      <c r="BM48" s="273">
        <f>[1]FINAL!BN169</f>
        <v>0</v>
      </c>
      <c r="BN48" s="273">
        <f>[1]FINAL!BO169</f>
        <v>0</v>
      </c>
      <c r="BO48" s="273">
        <f>[1]FINAL!BP169</f>
        <v>0</v>
      </c>
      <c r="BP48" s="273">
        <f>[1]FINAL!BQ169</f>
        <v>0</v>
      </c>
      <c r="BQ48" s="273">
        <f>[1]FINAL!BR169</f>
        <v>0</v>
      </c>
      <c r="BR48" s="273">
        <f>[1]FINAL!BS169</f>
        <v>0</v>
      </c>
      <c r="BS48" s="273">
        <f>[1]FINAL!BT169</f>
        <v>0</v>
      </c>
      <c r="BT48" s="273">
        <f>[1]FINAL!BU169</f>
        <v>0</v>
      </c>
      <c r="BU48" s="273">
        <f>[1]FINAL!BV169</f>
        <v>0</v>
      </c>
      <c r="BV48" s="273">
        <f>[1]FINAL!BW169</f>
        <v>0</v>
      </c>
      <c r="BW48" s="273">
        <f>[1]FINAL!BX169</f>
        <v>0</v>
      </c>
      <c r="BX48" s="273">
        <f>[1]FINAL!BY169</f>
        <v>0</v>
      </c>
      <c r="BY48" s="273">
        <f>[1]FINAL!BZ169</f>
        <v>0</v>
      </c>
      <c r="BZ48" s="273">
        <f>[1]FINAL!CA169</f>
        <v>0</v>
      </c>
      <c r="CA48" s="273">
        <f>[1]FINAL!CB169</f>
        <v>0</v>
      </c>
      <c r="CB48" s="273">
        <f>[1]FINAL!CC169</f>
        <v>0</v>
      </c>
      <c r="CC48" s="273">
        <f>[1]FINAL!CD169</f>
        <v>0</v>
      </c>
      <c r="CD48" s="273">
        <f>[1]FINAL!CE169</f>
        <v>0</v>
      </c>
      <c r="CE48" s="273">
        <f>[1]FINAL!CF169</f>
        <v>0</v>
      </c>
      <c r="CF48" s="273">
        <f>[1]FINAL!CG169</f>
        <v>0</v>
      </c>
      <c r="CG48" s="273">
        <f>[1]FINAL!CH169</f>
        <v>0</v>
      </c>
      <c r="CH48" s="273">
        <f>[1]FINAL!CI169</f>
        <v>0</v>
      </c>
      <c r="CI48" s="273">
        <f>[1]FINAL!CJ169</f>
        <v>0</v>
      </c>
      <c r="CJ48" s="273">
        <f>[1]FINAL!CK169</f>
        <v>0</v>
      </c>
      <c r="CK48" s="273">
        <f>[1]FINAL!CL169</f>
        <v>0</v>
      </c>
      <c r="CL48" s="273">
        <f>[1]FINAL!CM169</f>
        <v>0</v>
      </c>
      <c r="CM48" s="273">
        <f>[1]FINAL!CN169</f>
        <v>0</v>
      </c>
      <c r="CN48" s="273">
        <f>[1]FINAL!CO169</f>
        <v>0</v>
      </c>
      <c r="CO48" s="273">
        <f>[1]FINAL!CP169</f>
        <v>0</v>
      </c>
      <c r="CP48" s="273">
        <f>[1]FINAL!CQ169</f>
        <v>0</v>
      </c>
      <c r="CQ48" s="273">
        <f>[1]FINAL!CR169</f>
        <v>0</v>
      </c>
      <c r="CR48" s="273">
        <f>[1]FINAL!CS169</f>
        <v>0</v>
      </c>
      <c r="CS48" s="273">
        <f>[1]FINAL!CT169</f>
        <v>0</v>
      </c>
      <c r="CT48" s="273">
        <f>[1]FINAL!CU169</f>
        <v>0</v>
      </c>
      <c r="CU48" s="273">
        <f>[1]FINAL!CV169</f>
        <v>0</v>
      </c>
      <c r="CV48" s="273">
        <f>[1]FINAL!CW169</f>
        <v>0</v>
      </c>
      <c r="CW48" s="273">
        <f>[1]FINAL!CX169</f>
        <v>0</v>
      </c>
      <c r="CX48" s="273">
        <f>[1]FINAL!CY169</f>
        <v>0</v>
      </c>
      <c r="CY48" s="273">
        <f>[1]FINAL!CZ169</f>
        <v>0</v>
      </c>
      <c r="CZ48" s="273">
        <f>[1]FINAL!DA169</f>
        <v>2.5424264265861904E-2</v>
      </c>
      <c r="DA48" s="273">
        <f>[1]FINAL!DB169</f>
        <v>0</v>
      </c>
      <c r="DB48" s="273">
        <f>[1]FINAL!DC169</f>
        <v>0</v>
      </c>
      <c r="DC48" s="88"/>
    </row>
    <row r="49" spans="1:107" x14ac:dyDescent="0.35">
      <c r="A49" s="204">
        <f t="shared" si="0"/>
        <v>0</v>
      </c>
      <c r="B49" s="88" t="s">
        <v>119</v>
      </c>
      <c r="C49" s="273">
        <f>[1]FINAL!D170</f>
        <v>0</v>
      </c>
      <c r="D49" s="273">
        <f>[1]FINAL!E170</f>
        <v>0</v>
      </c>
      <c r="E49" s="273">
        <f>[1]FINAL!F170</f>
        <v>0</v>
      </c>
      <c r="F49" s="273">
        <f>[1]FINAL!G170</f>
        <v>0</v>
      </c>
      <c r="G49" s="273">
        <f>[1]FINAL!H170</f>
        <v>0</v>
      </c>
      <c r="H49" s="273">
        <f>[1]FINAL!I170</f>
        <v>0</v>
      </c>
      <c r="I49" s="273">
        <f>[1]FINAL!J170</f>
        <v>0</v>
      </c>
      <c r="J49" s="273">
        <f>[1]FINAL!K170</f>
        <v>0</v>
      </c>
      <c r="K49" s="273">
        <f>[1]FINAL!L170</f>
        <v>0</v>
      </c>
      <c r="L49" s="273">
        <f>[1]FINAL!M170</f>
        <v>0</v>
      </c>
      <c r="M49" s="273">
        <f>[1]FINAL!N170</f>
        <v>0</v>
      </c>
      <c r="N49" s="273">
        <f>[1]FINAL!O170</f>
        <v>0</v>
      </c>
      <c r="O49" s="273">
        <f>[1]FINAL!P170</f>
        <v>0</v>
      </c>
      <c r="P49" s="273">
        <f>[1]FINAL!Q170</f>
        <v>0</v>
      </c>
      <c r="Q49" s="273">
        <f>[1]FINAL!R170</f>
        <v>0</v>
      </c>
      <c r="R49" s="273">
        <f>[1]FINAL!S170</f>
        <v>0</v>
      </c>
      <c r="S49" s="273">
        <f>[1]FINAL!T170</f>
        <v>0</v>
      </c>
      <c r="T49" s="273">
        <f>[1]FINAL!U170</f>
        <v>0</v>
      </c>
      <c r="U49" s="273">
        <f>[1]FINAL!V170</f>
        <v>0</v>
      </c>
      <c r="V49" s="273">
        <f>[1]FINAL!W170</f>
        <v>0</v>
      </c>
      <c r="W49" s="273">
        <f>[1]FINAL!X170</f>
        <v>0</v>
      </c>
      <c r="X49" s="273">
        <f>[1]FINAL!Y170</f>
        <v>0</v>
      </c>
      <c r="Y49" s="273">
        <f>[1]FINAL!Z170</f>
        <v>0</v>
      </c>
      <c r="Z49" s="273">
        <f>[1]FINAL!AA170</f>
        <v>0</v>
      </c>
      <c r="AA49" s="273">
        <f>[1]FINAL!AB170</f>
        <v>0</v>
      </c>
      <c r="AB49" s="273">
        <f>[1]FINAL!AC170</f>
        <v>0</v>
      </c>
      <c r="AC49" s="273">
        <f>[1]FINAL!AD170</f>
        <v>0</v>
      </c>
      <c r="AD49" s="273">
        <f>[1]FINAL!AE170</f>
        <v>0</v>
      </c>
      <c r="AE49" s="273">
        <f>[1]FINAL!AF170</f>
        <v>0</v>
      </c>
      <c r="AF49" s="273">
        <f>[1]FINAL!AG170</f>
        <v>0</v>
      </c>
      <c r="AG49" s="273">
        <f>[1]FINAL!AH170</f>
        <v>0</v>
      </c>
      <c r="AH49" s="273">
        <f>[1]FINAL!AI170</f>
        <v>0</v>
      </c>
      <c r="AI49" s="273">
        <f>[1]FINAL!AJ170</f>
        <v>0</v>
      </c>
      <c r="AJ49" s="273">
        <f>[1]FINAL!AK170</f>
        <v>0</v>
      </c>
      <c r="AK49" s="273">
        <f>[1]FINAL!AL170</f>
        <v>0</v>
      </c>
      <c r="AL49" s="273">
        <f>[1]FINAL!AM170</f>
        <v>0</v>
      </c>
      <c r="AM49" s="273">
        <f>[1]FINAL!AN170</f>
        <v>0</v>
      </c>
      <c r="AN49" s="273">
        <f>[1]FINAL!AO170</f>
        <v>0</v>
      </c>
      <c r="AO49" s="273">
        <f>[1]FINAL!AP170</f>
        <v>0</v>
      </c>
      <c r="AP49" s="273">
        <f>[1]FINAL!AQ170</f>
        <v>0</v>
      </c>
      <c r="AQ49" s="273">
        <f>[1]FINAL!AR170</f>
        <v>0</v>
      </c>
      <c r="AR49" s="273">
        <f>[1]FINAL!AS170</f>
        <v>0</v>
      </c>
      <c r="AS49" s="273">
        <f>[1]FINAL!AT170</f>
        <v>0</v>
      </c>
      <c r="AT49" s="273">
        <f>[1]FINAL!AU170</f>
        <v>0</v>
      </c>
      <c r="AU49" s="273">
        <f>[1]FINAL!AV170</f>
        <v>0</v>
      </c>
      <c r="AV49" s="273">
        <f>[1]FINAL!AW170</f>
        <v>0</v>
      </c>
      <c r="AW49" s="273">
        <f>[1]FINAL!AX170</f>
        <v>0</v>
      </c>
      <c r="AX49" s="273">
        <f>[1]FINAL!AY170</f>
        <v>0</v>
      </c>
      <c r="AY49" s="273">
        <f>[1]FINAL!AZ170</f>
        <v>0</v>
      </c>
      <c r="AZ49" s="273">
        <f>[1]FINAL!BA170</f>
        <v>0</v>
      </c>
      <c r="BA49" s="273">
        <f>[1]FINAL!BB170</f>
        <v>0</v>
      </c>
      <c r="BB49" s="273">
        <f>[1]FINAL!BC170</f>
        <v>0</v>
      </c>
      <c r="BC49" s="273">
        <f>[1]FINAL!BD170</f>
        <v>0</v>
      </c>
      <c r="BD49" s="273">
        <f>[1]FINAL!BE170</f>
        <v>0</v>
      </c>
      <c r="BE49" s="273">
        <f>[1]FINAL!BF170</f>
        <v>0</v>
      </c>
      <c r="BF49" s="273">
        <f>[1]FINAL!BG170</f>
        <v>0</v>
      </c>
      <c r="BG49" s="273">
        <f>[1]FINAL!BH170</f>
        <v>0</v>
      </c>
      <c r="BH49" s="273">
        <f>[1]FINAL!BI170</f>
        <v>0</v>
      </c>
      <c r="BI49" s="273">
        <f>[1]FINAL!BJ170</f>
        <v>0</v>
      </c>
      <c r="BJ49" s="273">
        <f>[1]FINAL!BK170</f>
        <v>0</v>
      </c>
      <c r="BK49" s="273">
        <f>[1]FINAL!BL170</f>
        <v>0</v>
      </c>
      <c r="BL49" s="273">
        <f>[1]FINAL!BM170</f>
        <v>0</v>
      </c>
      <c r="BM49" s="273">
        <f>[1]FINAL!BN170</f>
        <v>0</v>
      </c>
      <c r="BN49" s="273">
        <f>[1]FINAL!BO170</f>
        <v>0</v>
      </c>
      <c r="BO49" s="273">
        <f>[1]FINAL!BP170</f>
        <v>0</v>
      </c>
      <c r="BP49" s="273">
        <f>[1]FINAL!BQ170</f>
        <v>0</v>
      </c>
      <c r="BQ49" s="273">
        <f>[1]FINAL!BR170</f>
        <v>0</v>
      </c>
      <c r="BR49" s="273">
        <f>[1]FINAL!BS170</f>
        <v>0</v>
      </c>
      <c r="BS49" s="273">
        <f>[1]FINAL!BT170</f>
        <v>0</v>
      </c>
      <c r="BT49" s="273">
        <f>[1]FINAL!BU170</f>
        <v>0</v>
      </c>
      <c r="BU49" s="273">
        <f>[1]FINAL!BV170</f>
        <v>0</v>
      </c>
      <c r="BV49" s="273">
        <f>[1]FINAL!BW170</f>
        <v>0</v>
      </c>
      <c r="BW49" s="273">
        <f>[1]FINAL!BX170</f>
        <v>0</v>
      </c>
      <c r="BX49" s="273">
        <f>[1]FINAL!BY170</f>
        <v>0</v>
      </c>
      <c r="BY49" s="273">
        <f>[1]FINAL!BZ170</f>
        <v>0</v>
      </c>
      <c r="BZ49" s="273">
        <f>[1]FINAL!CA170</f>
        <v>0</v>
      </c>
      <c r="CA49" s="273">
        <f>[1]FINAL!CB170</f>
        <v>0</v>
      </c>
      <c r="CB49" s="273">
        <f>[1]FINAL!CC170</f>
        <v>0</v>
      </c>
      <c r="CC49" s="273">
        <f>[1]FINAL!CD170</f>
        <v>0</v>
      </c>
      <c r="CD49" s="273">
        <f>[1]FINAL!CE170</f>
        <v>0</v>
      </c>
      <c r="CE49" s="273">
        <f>[1]FINAL!CF170</f>
        <v>0</v>
      </c>
      <c r="CF49" s="273">
        <f>[1]FINAL!CG170</f>
        <v>0</v>
      </c>
      <c r="CG49" s="273">
        <f>[1]FINAL!CH170</f>
        <v>0</v>
      </c>
      <c r="CH49" s="273">
        <f>[1]FINAL!CI170</f>
        <v>0</v>
      </c>
      <c r="CI49" s="273">
        <f>[1]FINAL!CJ170</f>
        <v>0</v>
      </c>
      <c r="CJ49" s="273">
        <f>[1]FINAL!CK170</f>
        <v>0</v>
      </c>
      <c r="CK49" s="273">
        <f>[1]FINAL!CL170</f>
        <v>0</v>
      </c>
      <c r="CL49" s="273">
        <f>[1]FINAL!CM170</f>
        <v>0</v>
      </c>
      <c r="CM49" s="273">
        <f>[1]FINAL!CN170</f>
        <v>0</v>
      </c>
      <c r="CN49" s="273">
        <f>[1]FINAL!CO170</f>
        <v>0</v>
      </c>
      <c r="CO49" s="273">
        <f>[1]FINAL!CP170</f>
        <v>0</v>
      </c>
      <c r="CP49" s="273">
        <f>[1]FINAL!CQ170</f>
        <v>0</v>
      </c>
      <c r="CQ49" s="273">
        <f>[1]FINAL!CR170</f>
        <v>0</v>
      </c>
      <c r="CR49" s="273">
        <f>[1]FINAL!CS170</f>
        <v>0</v>
      </c>
      <c r="CS49" s="273">
        <f>[1]FINAL!CT170</f>
        <v>0</v>
      </c>
      <c r="CT49" s="273">
        <f>[1]FINAL!CU170</f>
        <v>0</v>
      </c>
      <c r="CU49" s="273">
        <f>[1]FINAL!CV170</f>
        <v>0</v>
      </c>
      <c r="CV49" s="273">
        <f>[1]FINAL!CW170</f>
        <v>0</v>
      </c>
      <c r="CW49" s="273">
        <f>[1]FINAL!CX170</f>
        <v>0</v>
      </c>
      <c r="CX49" s="273">
        <f>[1]FINAL!CY170</f>
        <v>0</v>
      </c>
      <c r="CY49" s="273">
        <f>[1]FINAL!CZ170</f>
        <v>0</v>
      </c>
      <c r="CZ49" s="273">
        <f>[1]FINAL!DA170</f>
        <v>0</v>
      </c>
      <c r="DA49" s="273">
        <f>[1]FINAL!DB170</f>
        <v>0</v>
      </c>
      <c r="DB49" s="273">
        <f>[1]FINAL!DC170</f>
        <v>0</v>
      </c>
      <c r="DC49" s="88"/>
    </row>
    <row r="50" spans="1:107" x14ac:dyDescent="0.35">
      <c r="A50" s="204">
        <f t="shared" si="0"/>
        <v>0.99999999999999989</v>
      </c>
      <c r="B50" s="88" t="s">
        <v>123</v>
      </c>
      <c r="C50" s="273">
        <f>[1]FINAL!D171</f>
        <v>0</v>
      </c>
      <c r="D50" s="273">
        <f>[1]FINAL!E171</f>
        <v>0</v>
      </c>
      <c r="E50" s="273">
        <f>[1]FINAL!F171</f>
        <v>0</v>
      </c>
      <c r="F50" s="273">
        <f>[1]FINAL!G171</f>
        <v>0</v>
      </c>
      <c r="G50" s="273">
        <f>[1]FINAL!H171</f>
        <v>0</v>
      </c>
      <c r="H50" s="273">
        <f>[1]FINAL!I171</f>
        <v>0</v>
      </c>
      <c r="I50" s="273">
        <f>[1]FINAL!J171</f>
        <v>0</v>
      </c>
      <c r="J50" s="273">
        <f>[1]FINAL!K171</f>
        <v>0</v>
      </c>
      <c r="K50" s="273">
        <f>[1]FINAL!L171</f>
        <v>0</v>
      </c>
      <c r="L50" s="273">
        <f>[1]FINAL!M171</f>
        <v>0</v>
      </c>
      <c r="M50" s="273">
        <f>[1]FINAL!N171</f>
        <v>0</v>
      </c>
      <c r="N50" s="273">
        <f>[1]FINAL!O171</f>
        <v>0</v>
      </c>
      <c r="O50" s="273">
        <f>[1]FINAL!P171</f>
        <v>0</v>
      </c>
      <c r="P50" s="273">
        <f>[1]FINAL!Q171</f>
        <v>0</v>
      </c>
      <c r="Q50" s="273">
        <f>[1]FINAL!R171</f>
        <v>0</v>
      </c>
      <c r="R50" s="273">
        <f>[1]FINAL!S171</f>
        <v>0</v>
      </c>
      <c r="S50" s="273">
        <f>[1]FINAL!T171</f>
        <v>0</v>
      </c>
      <c r="T50" s="273">
        <f>[1]FINAL!U171</f>
        <v>0</v>
      </c>
      <c r="U50" s="273">
        <f>[1]FINAL!V171</f>
        <v>0</v>
      </c>
      <c r="V50" s="273">
        <f>[1]FINAL!W171</f>
        <v>0</v>
      </c>
      <c r="W50" s="273">
        <f>[1]FINAL!X171</f>
        <v>0</v>
      </c>
      <c r="X50" s="273">
        <f>[1]FINAL!Y171</f>
        <v>0</v>
      </c>
      <c r="Y50" s="273">
        <f>[1]FINAL!Z171</f>
        <v>0</v>
      </c>
      <c r="Z50" s="273">
        <f>[1]FINAL!AA171</f>
        <v>0</v>
      </c>
      <c r="AA50" s="273">
        <f>[1]FINAL!AB171</f>
        <v>0</v>
      </c>
      <c r="AB50" s="273">
        <f>[1]FINAL!AC171</f>
        <v>0</v>
      </c>
      <c r="AC50" s="273">
        <f>[1]FINAL!AD171</f>
        <v>0</v>
      </c>
      <c r="AD50" s="273">
        <f>[1]FINAL!AE171</f>
        <v>0</v>
      </c>
      <c r="AE50" s="273">
        <f>[1]FINAL!AF171</f>
        <v>0</v>
      </c>
      <c r="AF50" s="273">
        <f>[1]FINAL!AG171</f>
        <v>0</v>
      </c>
      <c r="AG50" s="273">
        <f>[1]FINAL!AH171</f>
        <v>0</v>
      </c>
      <c r="AH50" s="273">
        <f>[1]FINAL!AI171</f>
        <v>0</v>
      </c>
      <c r="AI50" s="273">
        <f>[1]FINAL!AJ171</f>
        <v>0</v>
      </c>
      <c r="AJ50" s="273">
        <f>[1]FINAL!AK171</f>
        <v>0</v>
      </c>
      <c r="AK50" s="273">
        <f>[1]FINAL!AL171</f>
        <v>0</v>
      </c>
      <c r="AL50" s="273">
        <f>[1]FINAL!AM171</f>
        <v>0</v>
      </c>
      <c r="AM50" s="273">
        <f>[1]FINAL!AN171</f>
        <v>0</v>
      </c>
      <c r="AN50" s="273">
        <f>[1]FINAL!AO171</f>
        <v>0</v>
      </c>
      <c r="AO50" s="273">
        <f>[1]FINAL!AP171</f>
        <v>0</v>
      </c>
      <c r="AP50" s="273">
        <f>[1]FINAL!AQ171</f>
        <v>0</v>
      </c>
      <c r="AQ50" s="273">
        <f>[1]FINAL!AR171</f>
        <v>0</v>
      </c>
      <c r="AR50" s="273">
        <f>[1]FINAL!AS171</f>
        <v>0</v>
      </c>
      <c r="AS50" s="273">
        <f>[1]FINAL!AT171</f>
        <v>0.55223080041281203</v>
      </c>
      <c r="AT50" s="273">
        <f>[1]FINAL!AU171</f>
        <v>0</v>
      </c>
      <c r="AU50" s="273">
        <f>[1]FINAL!AV171</f>
        <v>0</v>
      </c>
      <c r="AV50" s="273">
        <f>[1]FINAL!AW171</f>
        <v>1.8307126833919021E-2</v>
      </c>
      <c r="AW50" s="273">
        <f>[1]FINAL!AX171</f>
        <v>0.16094245773668001</v>
      </c>
      <c r="AX50" s="273">
        <f>[1]FINAL!AY171</f>
        <v>0</v>
      </c>
      <c r="AY50" s="273">
        <f>[1]FINAL!AZ171</f>
        <v>0</v>
      </c>
      <c r="AZ50" s="273">
        <f>[1]FINAL!BA171</f>
        <v>3.6271432356788716E-2</v>
      </c>
      <c r="BA50" s="273">
        <f>[1]FINAL!BB171</f>
        <v>0.1198033513869563</v>
      </c>
      <c r="BB50" s="273">
        <f>[1]FINAL!BC171</f>
        <v>0</v>
      </c>
      <c r="BC50" s="273">
        <f>[1]FINAL!BD171</f>
        <v>0</v>
      </c>
      <c r="BD50" s="273">
        <f>[1]FINAL!BE171</f>
        <v>0</v>
      </c>
      <c r="BE50" s="273">
        <f>[1]FINAL!BF171</f>
        <v>0</v>
      </c>
      <c r="BF50" s="273">
        <f>[1]FINAL!BG171</f>
        <v>0</v>
      </c>
      <c r="BG50" s="273">
        <f>[1]FINAL!BH171</f>
        <v>0</v>
      </c>
      <c r="BH50" s="273">
        <f>[1]FINAL!BI171</f>
        <v>0</v>
      </c>
      <c r="BI50" s="273">
        <f>[1]FINAL!BJ171</f>
        <v>0</v>
      </c>
      <c r="BJ50" s="273">
        <f>[1]FINAL!BK171</f>
        <v>0</v>
      </c>
      <c r="BK50" s="273">
        <f>[1]FINAL!BL171</f>
        <v>0</v>
      </c>
      <c r="BL50" s="273">
        <f>[1]FINAL!BM171</f>
        <v>0</v>
      </c>
      <c r="BM50" s="273">
        <f>[1]FINAL!BN171</f>
        <v>0</v>
      </c>
      <c r="BN50" s="273">
        <f>[1]FINAL!BO171</f>
        <v>0</v>
      </c>
      <c r="BO50" s="273">
        <f>[1]FINAL!BP171</f>
        <v>0</v>
      </c>
      <c r="BP50" s="273">
        <f>[1]FINAL!BQ171</f>
        <v>0</v>
      </c>
      <c r="BQ50" s="273">
        <f>[1]FINAL!BR171</f>
        <v>0</v>
      </c>
      <c r="BR50" s="273">
        <f>[1]FINAL!BS171</f>
        <v>0</v>
      </c>
      <c r="BS50" s="273">
        <f>[1]FINAL!BT171</f>
        <v>0</v>
      </c>
      <c r="BT50" s="273">
        <f>[1]FINAL!BU171</f>
        <v>0</v>
      </c>
      <c r="BU50" s="273">
        <f>[1]FINAL!BV171</f>
        <v>0</v>
      </c>
      <c r="BV50" s="273">
        <f>[1]FINAL!BW171</f>
        <v>4.1078709349115831E-2</v>
      </c>
      <c r="BW50" s="273">
        <f>[1]FINAL!BX171</f>
        <v>0</v>
      </c>
      <c r="BX50" s="273">
        <f>[1]FINAL!BY171</f>
        <v>0</v>
      </c>
      <c r="BY50" s="273">
        <f>[1]FINAL!BZ171</f>
        <v>0</v>
      </c>
      <c r="BZ50" s="273">
        <f>[1]FINAL!CA171</f>
        <v>8.219970748070177E-3</v>
      </c>
      <c r="CA50" s="273">
        <f>[1]FINAL!CB171</f>
        <v>1.2939625050689558E-2</v>
      </c>
      <c r="CB50" s="273">
        <f>[1]FINAL!CC171</f>
        <v>0</v>
      </c>
      <c r="CC50" s="273">
        <f>[1]FINAL!CD171</f>
        <v>0</v>
      </c>
      <c r="CD50" s="273">
        <f>[1]FINAL!CE171</f>
        <v>0</v>
      </c>
      <c r="CE50" s="273">
        <f>[1]FINAL!CF171</f>
        <v>0</v>
      </c>
      <c r="CF50" s="273">
        <f>[1]FINAL!CG171</f>
        <v>5.0206526124968238E-2</v>
      </c>
      <c r="CG50" s="273">
        <f>[1]FINAL!CH171</f>
        <v>0</v>
      </c>
      <c r="CH50" s="273">
        <f>[1]FINAL!CI171</f>
        <v>0</v>
      </c>
      <c r="CI50" s="273">
        <f>[1]FINAL!CJ171</f>
        <v>0</v>
      </c>
      <c r="CJ50" s="273">
        <f>[1]FINAL!CK171</f>
        <v>0</v>
      </c>
      <c r="CK50" s="273">
        <f>[1]FINAL!CL171</f>
        <v>0</v>
      </c>
      <c r="CL50" s="273">
        <f>[1]FINAL!CM171</f>
        <v>0</v>
      </c>
      <c r="CM50" s="273">
        <f>[1]FINAL!CN171</f>
        <v>0</v>
      </c>
      <c r="CN50" s="273">
        <f>[1]FINAL!CO171</f>
        <v>0</v>
      </c>
      <c r="CO50" s="273">
        <f>[1]FINAL!CP171</f>
        <v>0</v>
      </c>
      <c r="CP50" s="273">
        <f>[1]FINAL!CQ171</f>
        <v>0</v>
      </c>
      <c r="CQ50" s="273">
        <f>[1]FINAL!CR171</f>
        <v>0</v>
      </c>
      <c r="CR50" s="273">
        <f>[1]FINAL!CS171</f>
        <v>0</v>
      </c>
      <c r="CS50" s="273">
        <f>[1]FINAL!CT171</f>
        <v>0</v>
      </c>
      <c r="CT50" s="273">
        <f>[1]FINAL!CU171</f>
        <v>0</v>
      </c>
      <c r="CU50" s="273">
        <f>[1]FINAL!CV171</f>
        <v>0</v>
      </c>
      <c r="CV50" s="273">
        <f>[1]FINAL!CW171</f>
        <v>0</v>
      </c>
      <c r="CW50" s="273">
        <f>[1]FINAL!CX171</f>
        <v>0</v>
      </c>
      <c r="CX50" s="273">
        <f>[1]FINAL!CY171</f>
        <v>0</v>
      </c>
      <c r="CY50" s="273">
        <f>[1]FINAL!CZ171</f>
        <v>0</v>
      </c>
      <c r="CZ50" s="273">
        <f>[1]FINAL!DA171</f>
        <v>0</v>
      </c>
      <c r="DA50" s="273">
        <f>[1]FINAL!DB171</f>
        <v>0</v>
      </c>
      <c r="DB50" s="273">
        <f>[1]FINAL!DC171</f>
        <v>0</v>
      </c>
      <c r="DC50" s="88"/>
    </row>
    <row r="51" spans="1:107" x14ac:dyDescent="0.35">
      <c r="A51" s="204">
        <f t="shared" si="0"/>
        <v>1</v>
      </c>
      <c r="B51" s="88" t="s">
        <v>125</v>
      </c>
      <c r="C51" s="273">
        <f>[1]FINAL!D172</f>
        <v>0</v>
      </c>
      <c r="D51" s="273">
        <f>[1]FINAL!E172</f>
        <v>0</v>
      </c>
      <c r="E51" s="273">
        <f>[1]FINAL!F172</f>
        <v>0</v>
      </c>
      <c r="F51" s="273">
        <f>[1]FINAL!G172</f>
        <v>0</v>
      </c>
      <c r="G51" s="273">
        <f>[1]FINAL!H172</f>
        <v>0</v>
      </c>
      <c r="H51" s="273">
        <f>[1]FINAL!I172</f>
        <v>0</v>
      </c>
      <c r="I51" s="273">
        <f>[1]FINAL!J172</f>
        <v>0</v>
      </c>
      <c r="J51" s="273">
        <f>[1]FINAL!K172</f>
        <v>0</v>
      </c>
      <c r="K51" s="273">
        <f>[1]FINAL!L172</f>
        <v>0</v>
      </c>
      <c r="L51" s="273">
        <f>[1]FINAL!M172</f>
        <v>0</v>
      </c>
      <c r="M51" s="273">
        <f>[1]FINAL!N172</f>
        <v>0</v>
      </c>
      <c r="N51" s="273">
        <f>[1]FINAL!O172</f>
        <v>0</v>
      </c>
      <c r="O51" s="273">
        <f>[1]FINAL!P172</f>
        <v>0</v>
      </c>
      <c r="P51" s="273">
        <f>[1]FINAL!Q172</f>
        <v>0</v>
      </c>
      <c r="Q51" s="273">
        <f>[1]FINAL!R172</f>
        <v>0</v>
      </c>
      <c r="R51" s="273">
        <f>[1]FINAL!S172</f>
        <v>0</v>
      </c>
      <c r="S51" s="273">
        <f>[1]FINAL!T172</f>
        <v>0</v>
      </c>
      <c r="T51" s="273">
        <f>[1]FINAL!U172</f>
        <v>0</v>
      </c>
      <c r="U51" s="273">
        <f>[1]FINAL!V172</f>
        <v>0</v>
      </c>
      <c r="V51" s="273">
        <f>[1]FINAL!W172</f>
        <v>0</v>
      </c>
      <c r="W51" s="273">
        <f>[1]FINAL!X172</f>
        <v>0</v>
      </c>
      <c r="X51" s="273">
        <f>[1]FINAL!Y172</f>
        <v>0</v>
      </c>
      <c r="Y51" s="273">
        <f>[1]FINAL!Z172</f>
        <v>0</v>
      </c>
      <c r="Z51" s="273">
        <f>[1]FINAL!AA172</f>
        <v>0</v>
      </c>
      <c r="AA51" s="273">
        <f>[1]FINAL!AB172</f>
        <v>0</v>
      </c>
      <c r="AB51" s="273">
        <f>[1]FINAL!AC172</f>
        <v>0</v>
      </c>
      <c r="AC51" s="273">
        <f>[1]FINAL!AD172</f>
        <v>0</v>
      </c>
      <c r="AD51" s="273">
        <f>[1]FINAL!AE172</f>
        <v>0</v>
      </c>
      <c r="AE51" s="273">
        <f>[1]FINAL!AF172</f>
        <v>0</v>
      </c>
      <c r="AF51" s="273">
        <f>[1]FINAL!AG172</f>
        <v>0</v>
      </c>
      <c r="AG51" s="273">
        <f>[1]FINAL!AH172</f>
        <v>0</v>
      </c>
      <c r="AH51" s="273">
        <f>[1]FINAL!AI172</f>
        <v>0</v>
      </c>
      <c r="AI51" s="273">
        <f>[1]FINAL!AJ172</f>
        <v>0</v>
      </c>
      <c r="AJ51" s="273">
        <f>[1]FINAL!AK172</f>
        <v>0</v>
      </c>
      <c r="AK51" s="273">
        <f>[1]FINAL!AL172</f>
        <v>0</v>
      </c>
      <c r="AL51" s="273">
        <f>[1]FINAL!AM172</f>
        <v>0</v>
      </c>
      <c r="AM51" s="273">
        <f>[1]FINAL!AN172</f>
        <v>0</v>
      </c>
      <c r="AN51" s="273">
        <f>[1]FINAL!AO172</f>
        <v>0</v>
      </c>
      <c r="AO51" s="273">
        <f>[1]FINAL!AP172</f>
        <v>0</v>
      </c>
      <c r="AP51" s="273">
        <f>[1]FINAL!AQ172</f>
        <v>0</v>
      </c>
      <c r="AQ51" s="273">
        <f>[1]FINAL!AR172</f>
        <v>0</v>
      </c>
      <c r="AR51" s="273">
        <f>[1]FINAL!AS172</f>
        <v>0</v>
      </c>
      <c r="AS51" s="273">
        <f>[1]FINAL!AT172</f>
        <v>0</v>
      </c>
      <c r="AT51" s="273">
        <f>[1]FINAL!AU172</f>
        <v>0.90288435901819175</v>
      </c>
      <c r="AU51" s="273">
        <f>[1]FINAL!AV172</f>
        <v>0</v>
      </c>
      <c r="AV51" s="273">
        <f>[1]FINAL!AW172</f>
        <v>0</v>
      </c>
      <c r="AW51" s="273">
        <f>[1]FINAL!AX172</f>
        <v>0</v>
      </c>
      <c r="AX51" s="273">
        <f>[1]FINAL!AY172</f>
        <v>0</v>
      </c>
      <c r="AY51" s="273">
        <f>[1]FINAL!AZ172</f>
        <v>9.7115640981808277E-2</v>
      </c>
      <c r="AZ51" s="273">
        <f>[1]FINAL!BA172</f>
        <v>0</v>
      </c>
      <c r="BA51" s="273">
        <f>[1]FINAL!BB172</f>
        <v>0</v>
      </c>
      <c r="BB51" s="273">
        <f>[1]FINAL!BC172</f>
        <v>0</v>
      </c>
      <c r="BC51" s="273">
        <f>[1]FINAL!BD172</f>
        <v>0</v>
      </c>
      <c r="BD51" s="273">
        <f>[1]FINAL!BE172</f>
        <v>0</v>
      </c>
      <c r="BE51" s="273">
        <f>[1]FINAL!BF172</f>
        <v>0</v>
      </c>
      <c r="BF51" s="273">
        <f>[1]FINAL!BG172</f>
        <v>0</v>
      </c>
      <c r="BG51" s="273">
        <f>[1]FINAL!BH172</f>
        <v>0</v>
      </c>
      <c r="BH51" s="273">
        <f>[1]FINAL!BI172</f>
        <v>0</v>
      </c>
      <c r="BI51" s="273">
        <f>[1]FINAL!BJ172</f>
        <v>0</v>
      </c>
      <c r="BJ51" s="273">
        <f>[1]FINAL!BK172</f>
        <v>0</v>
      </c>
      <c r="BK51" s="273">
        <f>[1]FINAL!BL172</f>
        <v>0</v>
      </c>
      <c r="BL51" s="273">
        <f>[1]FINAL!BM172</f>
        <v>0</v>
      </c>
      <c r="BM51" s="273">
        <f>[1]FINAL!BN172</f>
        <v>0</v>
      </c>
      <c r="BN51" s="273">
        <f>[1]FINAL!BO172</f>
        <v>0</v>
      </c>
      <c r="BO51" s="273">
        <f>[1]FINAL!BP172</f>
        <v>0</v>
      </c>
      <c r="BP51" s="273">
        <f>[1]FINAL!BQ172</f>
        <v>0</v>
      </c>
      <c r="BQ51" s="273">
        <f>[1]FINAL!BR172</f>
        <v>0</v>
      </c>
      <c r="BR51" s="273">
        <f>[1]FINAL!BS172</f>
        <v>0</v>
      </c>
      <c r="BS51" s="273">
        <f>[1]FINAL!BT172</f>
        <v>0</v>
      </c>
      <c r="BT51" s="273">
        <f>[1]FINAL!BU172</f>
        <v>0</v>
      </c>
      <c r="BU51" s="273">
        <f>[1]FINAL!BV172</f>
        <v>0</v>
      </c>
      <c r="BV51" s="273">
        <f>[1]FINAL!BW172</f>
        <v>0</v>
      </c>
      <c r="BW51" s="273">
        <f>[1]FINAL!BX172</f>
        <v>0</v>
      </c>
      <c r="BX51" s="273">
        <f>[1]FINAL!BY172</f>
        <v>0</v>
      </c>
      <c r="BY51" s="273">
        <f>[1]FINAL!BZ172</f>
        <v>0</v>
      </c>
      <c r="BZ51" s="273">
        <f>[1]FINAL!CA172</f>
        <v>0</v>
      </c>
      <c r="CA51" s="273">
        <f>[1]FINAL!CB172</f>
        <v>0</v>
      </c>
      <c r="CB51" s="273">
        <f>[1]FINAL!CC172</f>
        <v>0</v>
      </c>
      <c r="CC51" s="273">
        <f>[1]FINAL!CD172</f>
        <v>0</v>
      </c>
      <c r="CD51" s="273">
        <f>[1]FINAL!CE172</f>
        <v>0</v>
      </c>
      <c r="CE51" s="273">
        <f>[1]FINAL!CF172</f>
        <v>0</v>
      </c>
      <c r="CF51" s="273">
        <f>[1]FINAL!CG172</f>
        <v>0</v>
      </c>
      <c r="CG51" s="273">
        <f>[1]FINAL!CH172</f>
        <v>0</v>
      </c>
      <c r="CH51" s="273">
        <f>[1]FINAL!CI172</f>
        <v>0</v>
      </c>
      <c r="CI51" s="273">
        <f>[1]FINAL!CJ172</f>
        <v>0</v>
      </c>
      <c r="CJ51" s="273">
        <f>[1]FINAL!CK172</f>
        <v>0</v>
      </c>
      <c r="CK51" s="273">
        <f>[1]FINAL!CL172</f>
        <v>0</v>
      </c>
      <c r="CL51" s="273">
        <f>[1]FINAL!CM172</f>
        <v>0</v>
      </c>
      <c r="CM51" s="273">
        <f>[1]FINAL!CN172</f>
        <v>0</v>
      </c>
      <c r="CN51" s="273">
        <f>[1]FINAL!CO172</f>
        <v>0</v>
      </c>
      <c r="CO51" s="273">
        <f>[1]FINAL!CP172</f>
        <v>0</v>
      </c>
      <c r="CP51" s="273">
        <f>[1]FINAL!CQ172</f>
        <v>0</v>
      </c>
      <c r="CQ51" s="273">
        <f>[1]FINAL!CR172</f>
        <v>0</v>
      </c>
      <c r="CR51" s="273">
        <f>[1]FINAL!CS172</f>
        <v>0</v>
      </c>
      <c r="CS51" s="273">
        <f>[1]FINAL!CT172</f>
        <v>0</v>
      </c>
      <c r="CT51" s="273">
        <f>[1]FINAL!CU172</f>
        <v>0</v>
      </c>
      <c r="CU51" s="273">
        <f>[1]FINAL!CV172</f>
        <v>0</v>
      </c>
      <c r="CV51" s="273">
        <f>[1]FINAL!CW172</f>
        <v>0</v>
      </c>
      <c r="CW51" s="273">
        <f>[1]FINAL!CX172</f>
        <v>0</v>
      </c>
      <c r="CX51" s="273">
        <f>[1]FINAL!CY172</f>
        <v>0</v>
      </c>
      <c r="CY51" s="273">
        <f>[1]FINAL!CZ172</f>
        <v>0</v>
      </c>
      <c r="CZ51" s="273">
        <f>[1]FINAL!DA172</f>
        <v>0</v>
      </c>
      <c r="DA51" s="273">
        <f>[1]FINAL!DB172</f>
        <v>0</v>
      </c>
      <c r="DB51" s="273">
        <f>[1]FINAL!DC172</f>
        <v>0</v>
      </c>
      <c r="DC51" s="88"/>
    </row>
    <row r="52" spans="1:107" x14ac:dyDescent="0.35">
      <c r="A52" s="204">
        <f t="shared" si="0"/>
        <v>1</v>
      </c>
      <c r="B52" s="88" t="s">
        <v>121</v>
      </c>
      <c r="C52" s="273">
        <f>[1]FINAL!D173</f>
        <v>0</v>
      </c>
      <c r="D52" s="273">
        <f>[1]FINAL!E173</f>
        <v>0</v>
      </c>
      <c r="E52" s="273">
        <f>[1]FINAL!F173</f>
        <v>0</v>
      </c>
      <c r="F52" s="273">
        <f>[1]FINAL!G173</f>
        <v>0</v>
      </c>
      <c r="G52" s="273">
        <f>[1]FINAL!H173</f>
        <v>0</v>
      </c>
      <c r="H52" s="273">
        <f>[1]FINAL!I173</f>
        <v>0</v>
      </c>
      <c r="I52" s="273">
        <f>[1]FINAL!J173</f>
        <v>0</v>
      </c>
      <c r="J52" s="273">
        <f>[1]FINAL!K173</f>
        <v>0</v>
      </c>
      <c r="K52" s="273">
        <f>[1]FINAL!L173</f>
        <v>0</v>
      </c>
      <c r="L52" s="273">
        <f>[1]FINAL!M173</f>
        <v>0</v>
      </c>
      <c r="M52" s="273">
        <f>[1]FINAL!N173</f>
        <v>0</v>
      </c>
      <c r="N52" s="273">
        <f>[1]FINAL!O173</f>
        <v>0</v>
      </c>
      <c r="O52" s="273">
        <f>[1]FINAL!P173</f>
        <v>0</v>
      </c>
      <c r="P52" s="273">
        <f>[1]FINAL!Q173</f>
        <v>0</v>
      </c>
      <c r="Q52" s="273">
        <f>[1]FINAL!R173</f>
        <v>0</v>
      </c>
      <c r="R52" s="273">
        <f>[1]FINAL!S173</f>
        <v>0</v>
      </c>
      <c r="S52" s="273">
        <f>[1]FINAL!T173</f>
        <v>0</v>
      </c>
      <c r="T52" s="273">
        <f>[1]FINAL!U173</f>
        <v>0</v>
      </c>
      <c r="U52" s="273">
        <f>[1]FINAL!V173</f>
        <v>0</v>
      </c>
      <c r="V52" s="273">
        <f>[1]FINAL!W173</f>
        <v>0</v>
      </c>
      <c r="W52" s="273">
        <f>[1]FINAL!X173</f>
        <v>0</v>
      </c>
      <c r="X52" s="273">
        <f>[1]FINAL!Y173</f>
        <v>0</v>
      </c>
      <c r="Y52" s="273">
        <f>[1]FINAL!Z173</f>
        <v>0</v>
      </c>
      <c r="Z52" s="273">
        <f>[1]FINAL!AA173</f>
        <v>0</v>
      </c>
      <c r="AA52" s="273">
        <f>[1]FINAL!AB173</f>
        <v>0</v>
      </c>
      <c r="AB52" s="273">
        <f>[1]FINAL!AC173</f>
        <v>0</v>
      </c>
      <c r="AC52" s="273">
        <f>[1]FINAL!AD173</f>
        <v>0</v>
      </c>
      <c r="AD52" s="273">
        <f>[1]FINAL!AE173</f>
        <v>0</v>
      </c>
      <c r="AE52" s="273">
        <f>[1]FINAL!AF173</f>
        <v>0</v>
      </c>
      <c r="AF52" s="273">
        <f>[1]FINAL!AG173</f>
        <v>0</v>
      </c>
      <c r="AG52" s="273">
        <f>[1]FINAL!AH173</f>
        <v>0</v>
      </c>
      <c r="AH52" s="273">
        <f>[1]FINAL!AI173</f>
        <v>0</v>
      </c>
      <c r="AI52" s="273">
        <f>[1]FINAL!AJ173</f>
        <v>0</v>
      </c>
      <c r="AJ52" s="273">
        <f>[1]FINAL!AK173</f>
        <v>0</v>
      </c>
      <c r="AK52" s="273">
        <f>[1]FINAL!AL173</f>
        <v>0</v>
      </c>
      <c r="AL52" s="273">
        <f>[1]FINAL!AM173</f>
        <v>0</v>
      </c>
      <c r="AM52" s="273">
        <f>[1]FINAL!AN173</f>
        <v>0</v>
      </c>
      <c r="AN52" s="273">
        <f>[1]FINAL!AO173</f>
        <v>0</v>
      </c>
      <c r="AO52" s="273">
        <f>[1]FINAL!AP173</f>
        <v>0</v>
      </c>
      <c r="AP52" s="273">
        <f>[1]FINAL!AQ173</f>
        <v>0</v>
      </c>
      <c r="AQ52" s="273">
        <f>[1]FINAL!AR173</f>
        <v>0</v>
      </c>
      <c r="AR52" s="273">
        <f>[1]FINAL!AS173</f>
        <v>0</v>
      </c>
      <c r="AS52" s="273">
        <f>[1]FINAL!AT173</f>
        <v>6.7276065209700725E-2</v>
      </c>
      <c r="AT52" s="273">
        <f>[1]FINAL!AU173</f>
        <v>0</v>
      </c>
      <c r="AU52" s="273">
        <f>[1]FINAL!AV173</f>
        <v>0.60330852269422308</v>
      </c>
      <c r="AV52" s="273">
        <f>[1]FINAL!AW173</f>
        <v>0</v>
      </c>
      <c r="AW52" s="273">
        <f>[1]FINAL!AX173</f>
        <v>0</v>
      </c>
      <c r="AX52" s="273">
        <f>[1]FINAL!AY173</f>
        <v>0</v>
      </c>
      <c r="AY52" s="273">
        <f>[1]FINAL!AZ173</f>
        <v>0</v>
      </c>
      <c r="AZ52" s="273">
        <f>[1]FINAL!BA173</f>
        <v>0</v>
      </c>
      <c r="BA52" s="273">
        <f>[1]FINAL!BB173</f>
        <v>0</v>
      </c>
      <c r="BB52" s="273">
        <f>[1]FINAL!BC173</f>
        <v>0</v>
      </c>
      <c r="BC52" s="273">
        <f>[1]FINAL!BD173</f>
        <v>0</v>
      </c>
      <c r="BD52" s="273">
        <f>[1]FINAL!BE173</f>
        <v>0</v>
      </c>
      <c r="BE52" s="273">
        <f>[1]FINAL!BF173</f>
        <v>0</v>
      </c>
      <c r="BF52" s="273">
        <f>[1]FINAL!BG173</f>
        <v>0</v>
      </c>
      <c r="BG52" s="273">
        <f>[1]FINAL!BH173</f>
        <v>0</v>
      </c>
      <c r="BH52" s="273">
        <f>[1]FINAL!BI173</f>
        <v>0</v>
      </c>
      <c r="BI52" s="273">
        <f>[1]FINAL!BJ173</f>
        <v>0</v>
      </c>
      <c r="BJ52" s="273">
        <f>[1]FINAL!BK173</f>
        <v>0</v>
      </c>
      <c r="BK52" s="273">
        <f>[1]FINAL!BL173</f>
        <v>0</v>
      </c>
      <c r="BL52" s="273">
        <f>[1]FINAL!BM173</f>
        <v>0</v>
      </c>
      <c r="BM52" s="273">
        <f>[1]FINAL!BN173</f>
        <v>0</v>
      </c>
      <c r="BN52" s="273">
        <f>[1]FINAL!BO173</f>
        <v>0</v>
      </c>
      <c r="BO52" s="273">
        <f>[1]FINAL!BP173</f>
        <v>0</v>
      </c>
      <c r="BP52" s="273">
        <f>[1]FINAL!BQ173</f>
        <v>0</v>
      </c>
      <c r="BQ52" s="273">
        <f>[1]FINAL!BR173</f>
        <v>0</v>
      </c>
      <c r="BR52" s="273">
        <f>[1]FINAL!BS173</f>
        <v>0</v>
      </c>
      <c r="BS52" s="273">
        <f>[1]FINAL!BT173</f>
        <v>0</v>
      </c>
      <c r="BT52" s="273">
        <f>[1]FINAL!BU173</f>
        <v>0</v>
      </c>
      <c r="BU52" s="273">
        <f>[1]FINAL!BV173</f>
        <v>0</v>
      </c>
      <c r="BV52" s="273">
        <f>[1]FINAL!BW173</f>
        <v>0</v>
      </c>
      <c r="BW52" s="273">
        <f>[1]FINAL!BX173</f>
        <v>0</v>
      </c>
      <c r="BX52" s="273">
        <f>[1]FINAL!BY173</f>
        <v>0</v>
      </c>
      <c r="BY52" s="273">
        <f>[1]FINAL!BZ173</f>
        <v>0</v>
      </c>
      <c r="BZ52" s="273">
        <f>[1]FINAL!CA173</f>
        <v>0.13227481564449375</v>
      </c>
      <c r="CA52" s="273">
        <f>[1]FINAL!CB173</f>
        <v>0.19714059645158249</v>
      </c>
      <c r="CB52" s="273">
        <f>[1]FINAL!CC173</f>
        <v>0</v>
      </c>
      <c r="CC52" s="273">
        <f>[1]FINAL!CD173</f>
        <v>0</v>
      </c>
      <c r="CD52" s="273">
        <f>[1]FINAL!CE173</f>
        <v>0</v>
      </c>
      <c r="CE52" s="273">
        <f>[1]FINAL!CF173</f>
        <v>0</v>
      </c>
      <c r="CF52" s="273">
        <f>[1]FINAL!CG173</f>
        <v>0</v>
      </c>
      <c r="CG52" s="273">
        <f>[1]FINAL!CH173</f>
        <v>0</v>
      </c>
      <c r="CH52" s="273">
        <f>[1]FINAL!CI173</f>
        <v>0</v>
      </c>
      <c r="CI52" s="273">
        <f>[1]FINAL!CJ173</f>
        <v>0</v>
      </c>
      <c r="CJ52" s="273">
        <f>[1]FINAL!CK173</f>
        <v>0</v>
      </c>
      <c r="CK52" s="273">
        <f>[1]FINAL!CL173</f>
        <v>0</v>
      </c>
      <c r="CL52" s="273">
        <f>[1]FINAL!CM173</f>
        <v>0</v>
      </c>
      <c r="CM52" s="273">
        <f>[1]FINAL!CN173</f>
        <v>0</v>
      </c>
      <c r="CN52" s="273">
        <f>[1]FINAL!CO173</f>
        <v>0</v>
      </c>
      <c r="CO52" s="273">
        <f>[1]FINAL!CP173</f>
        <v>0</v>
      </c>
      <c r="CP52" s="273">
        <f>[1]FINAL!CQ173</f>
        <v>0</v>
      </c>
      <c r="CQ52" s="273">
        <f>[1]FINAL!CR173</f>
        <v>0</v>
      </c>
      <c r="CR52" s="273">
        <f>[1]FINAL!CS173</f>
        <v>0</v>
      </c>
      <c r="CS52" s="273">
        <f>[1]FINAL!CT173</f>
        <v>0</v>
      </c>
      <c r="CT52" s="273">
        <f>[1]FINAL!CU173</f>
        <v>0</v>
      </c>
      <c r="CU52" s="273">
        <f>[1]FINAL!CV173</f>
        <v>0</v>
      </c>
      <c r="CV52" s="273">
        <f>[1]FINAL!CW173</f>
        <v>0</v>
      </c>
      <c r="CW52" s="273">
        <f>[1]FINAL!CX173</f>
        <v>0</v>
      </c>
      <c r="CX52" s="273">
        <f>[1]FINAL!CY173</f>
        <v>0</v>
      </c>
      <c r="CY52" s="273">
        <f>[1]FINAL!CZ173</f>
        <v>0</v>
      </c>
      <c r="CZ52" s="273">
        <f>[1]FINAL!DA173</f>
        <v>0</v>
      </c>
      <c r="DA52" s="273">
        <f>[1]FINAL!DB173</f>
        <v>0</v>
      </c>
      <c r="DB52" s="273">
        <f>[1]FINAL!DC173</f>
        <v>0</v>
      </c>
      <c r="DC52" s="88"/>
    </row>
    <row r="53" spans="1:107" x14ac:dyDescent="0.35">
      <c r="A53" s="204">
        <f t="shared" si="0"/>
        <v>1.0000000000000002</v>
      </c>
      <c r="B53" s="88" t="s">
        <v>127</v>
      </c>
      <c r="C53" s="273">
        <f>[1]FINAL!D174</f>
        <v>0</v>
      </c>
      <c r="D53" s="273">
        <f>[1]FINAL!E174</f>
        <v>0</v>
      </c>
      <c r="E53" s="273">
        <f>[1]FINAL!F174</f>
        <v>0</v>
      </c>
      <c r="F53" s="273">
        <f>[1]FINAL!G174</f>
        <v>0</v>
      </c>
      <c r="G53" s="273">
        <f>[1]FINAL!H174</f>
        <v>0</v>
      </c>
      <c r="H53" s="273">
        <f>[1]FINAL!I174</f>
        <v>0</v>
      </c>
      <c r="I53" s="273">
        <f>[1]FINAL!J174</f>
        <v>0</v>
      </c>
      <c r="J53" s="273">
        <f>[1]FINAL!K174</f>
        <v>0</v>
      </c>
      <c r="K53" s="273">
        <f>[1]FINAL!L174</f>
        <v>0</v>
      </c>
      <c r="L53" s="273">
        <f>[1]FINAL!M174</f>
        <v>0</v>
      </c>
      <c r="M53" s="273">
        <f>[1]FINAL!N174</f>
        <v>0</v>
      </c>
      <c r="N53" s="273">
        <f>[1]FINAL!O174</f>
        <v>0</v>
      </c>
      <c r="O53" s="273">
        <f>[1]FINAL!P174</f>
        <v>0</v>
      </c>
      <c r="P53" s="273">
        <f>[1]FINAL!Q174</f>
        <v>0</v>
      </c>
      <c r="Q53" s="273">
        <f>[1]FINAL!R174</f>
        <v>0</v>
      </c>
      <c r="R53" s="273">
        <f>[1]FINAL!S174</f>
        <v>0</v>
      </c>
      <c r="S53" s="273">
        <f>[1]FINAL!T174</f>
        <v>0</v>
      </c>
      <c r="T53" s="273">
        <f>[1]FINAL!U174</f>
        <v>0</v>
      </c>
      <c r="U53" s="273">
        <f>[1]FINAL!V174</f>
        <v>0</v>
      </c>
      <c r="V53" s="273">
        <f>[1]FINAL!W174</f>
        <v>0</v>
      </c>
      <c r="W53" s="273">
        <f>[1]FINAL!X174</f>
        <v>0</v>
      </c>
      <c r="X53" s="273">
        <f>[1]FINAL!Y174</f>
        <v>0</v>
      </c>
      <c r="Y53" s="273">
        <f>[1]FINAL!Z174</f>
        <v>0</v>
      </c>
      <c r="Z53" s="273">
        <f>[1]FINAL!AA174</f>
        <v>0</v>
      </c>
      <c r="AA53" s="273">
        <f>[1]FINAL!AB174</f>
        <v>0</v>
      </c>
      <c r="AB53" s="273">
        <f>[1]FINAL!AC174</f>
        <v>0</v>
      </c>
      <c r="AC53" s="273">
        <f>[1]FINAL!AD174</f>
        <v>0</v>
      </c>
      <c r="AD53" s="273">
        <f>[1]FINAL!AE174</f>
        <v>0</v>
      </c>
      <c r="AE53" s="273">
        <f>[1]FINAL!AF174</f>
        <v>0</v>
      </c>
      <c r="AF53" s="273">
        <f>[1]FINAL!AG174</f>
        <v>0</v>
      </c>
      <c r="AG53" s="273">
        <f>[1]FINAL!AH174</f>
        <v>0</v>
      </c>
      <c r="AH53" s="273">
        <f>[1]FINAL!AI174</f>
        <v>0</v>
      </c>
      <c r="AI53" s="273">
        <f>[1]FINAL!AJ174</f>
        <v>0</v>
      </c>
      <c r="AJ53" s="273">
        <f>[1]FINAL!AK174</f>
        <v>0</v>
      </c>
      <c r="AK53" s="273">
        <f>[1]FINAL!AL174</f>
        <v>0</v>
      </c>
      <c r="AL53" s="273">
        <f>[1]FINAL!AM174</f>
        <v>0</v>
      </c>
      <c r="AM53" s="273">
        <f>[1]FINAL!AN174</f>
        <v>0</v>
      </c>
      <c r="AN53" s="273">
        <f>[1]FINAL!AO174</f>
        <v>0</v>
      </c>
      <c r="AO53" s="273">
        <f>[1]FINAL!AP174</f>
        <v>0</v>
      </c>
      <c r="AP53" s="273">
        <f>[1]FINAL!AQ174</f>
        <v>0</v>
      </c>
      <c r="AQ53" s="273">
        <f>[1]FINAL!AR174</f>
        <v>0</v>
      </c>
      <c r="AR53" s="273">
        <f>[1]FINAL!AS174</f>
        <v>0</v>
      </c>
      <c r="AS53" s="273">
        <f>[1]FINAL!AT174</f>
        <v>0</v>
      </c>
      <c r="AT53" s="273">
        <f>[1]FINAL!AU174</f>
        <v>0</v>
      </c>
      <c r="AU53" s="273">
        <f>[1]FINAL!AV174</f>
        <v>5.4693612414140206E-3</v>
      </c>
      <c r="AV53" s="273">
        <f>[1]FINAL!AW174</f>
        <v>0.97073134922855631</v>
      </c>
      <c r="AW53" s="273">
        <f>[1]FINAL!AX174</f>
        <v>0</v>
      </c>
      <c r="AX53" s="273">
        <f>[1]FINAL!AY174</f>
        <v>1.1369093047812397E-2</v>
      </c>
      <c r="AY53" s="273">
        <f>[1]FINAL!AZ174</f>
        <v>0</v>
      </c>
      <c r="AZ53" s="273">
        <f>[1]FINAL!BA174</f>
        <v>0</v>
      </c>
      <c r="BA53" s="273">
        <f>[1]FINAL!BB174</f>
        <v>0</v>
      </c>
      <c r="BB53" s="273">
        <f>[1]FINAL!BC174</f>
        <v>0</v>
      </c>
      <c r="BC53" s="273">
        <f>[1]FINAL!BD174</f>
        <v>0</v>
      </c>
      <c r="BD53" s="273">
        <f>[1]FINAL!BE174</f>
        <v>0</v>
      </c>
      <c r="BE53" s="273">
        <f>[1]FINAL!BF174</f>
        <v>0</v>
      </c>
      <c r="BF53" s="273">
        <f>[1]FINAL!BG174</f>
        <v>0</v>
      </c>
      <c r="BG53" s="273">
        <f>[1]FINAL!BH174</f>
        <v>0</v>
      </c>
      <c r="BH53" s="273">
        <f>[1]FINAL!BI174</f>
        <v>0</v>
      </c>
      <c r="BI53" s="273">
        <f>[1]FINAL!BJ174</f>
        <v>0</v>
      </c>
      <c r="BJ53" s="273">
        <f>[1]FINAL!BK174</f>
        <v>0</v>
      </c>
      <c r="BK53" s="273">
        <f>[1]FINAL!BL174</f>
        <v>0</v>
      </c>
      <c r="BL53" s="273">
        <f>[1]FINAL!BM174</f>
        <v>0</v>
      </c>
      <c r="BM53" s="273">
        <f>[1]FINAL!BN174</f>
        <v>0</v>
      </c>
      <c r="BN53" s="273">
        <f>[1]FINAL!BO174</f>
        <v>0</v>
      </c>
      <c r="BO53" s="273">
        <f>[1]FINAL!BP174</f>
        <v>0</v>
      </c>
      <c r="BP53" s="273">
        <f>[1]FINAL!BQ174</f>
        <v>0</v>
      </c>
      <c r="BQ53" s="273">
        <f>[1]FINAL!BR174</f>
        <v>0</v>
      </c>
      <c r="BR53" s="273">
        <f>[1]FINAL!BS174</f>
        <v>0</v>
      </c>
      <c r="BS53" s="273">
        <f>[1]FINAL!BT174</f>
        <v>0</v>
      </c>
      <c r="BT53" s="273">
        <f>[1]FINAL!BU174</f>
        <v>0</v>
      </c>
      <c r="BU53" s="273">
        <f>[1]FINAL!BV174</f>
        <v>0</v>
      </c>
      <c r="BV53" s="273">
        <f>[1]FINAL!BW174</f>
        <v>0</v>
      </c>
      <c r="BW53" s="273">
        <f>[1]FINAL!BX174</f>
        <v>0</v>
      </c>
      <c r="BX53" s="273">
        <f>[1]FINAL!BY174</f>
        <v>0</v>
      </c>
      <c r="BY53" s="273">
        <f>[1]FINAL!BZ174</f>
        <v>0</v>
      </c>
      <c r="BZ53" s="273">
        <f>[1]FINAL!CA174</f>
        <v>1.1868764164454978E-3</v>
      </c>
      <c r="CA53" s="273">
        <f>[1]FINAL!CB174</f>
        <v>1.7872100794587024E-3</v>
      </c>
      <c r="CB53" s="273">
        <f>[1]FINAL!CC174</f>
        <v>9.3887973881771353E-3</v>
      </c>
      <c r="CC53" s="273">
        <f>[1]FINAL!CD174</f>
        <v>0</v>
      </c>
      <c r="CD53" s="273">
        <f>[1]FINAL!CE174</f>
        <v>0</v>
      </c>
      <c r="CE53" s="273">
        <f>[1]FINAL!CF174</f>
        <v>0</v>
      </c>
      <c r="CF53" s="273">
        <f>[1]FINAL!CG174</f>
        <v>0</v>
      </c>
      <c r="CG53" s="273">
        <f>[1]FINAL!CH174</f>
        <v>0</v>
      </c>
      <c r="CH53" s="273">
        <f>[1]FINAL!CI174</f>
        <v>0</v>
      </c>
      <c r="CI53" s="273">
        <f>[1]FINAL!CJ174</f>
        <v>0</v>
      </c>
      <c r="CJ53" s="273">
        <f>[1]FINAL!CK174</f>
        <v>0</v>
      </c>
      <c r="CK53" s="273">
        <f>[1]FINAL!CL174</f>
        <v>0</v>
      </c>
      <c r="CL53" s="273">
        <f>[1]FINAL!CM174</f>
        <v>0</v>
      </c>
      <c r="CM53" s="273">
        <f>[1]FINAL!CN174</f>
        <v>0</v>
      </c>
      <c r="CN53" s="273">
        <f>[1]FINAL!CO174</f>
        <v>0</v>
      </c>
      <c r="CO53" s="273">
        <f>[1]FINAL!CP174</f>
        <v>0</v>
      </c>
      <c r="CP53" s="273">
        <f>[1]FINAL!CQ174</f>
        <v>0</v>
      </c>
      <c r="CQ53" s="273">
        <f>[1]FINAL!CR174</f>
        <v>0</v>
      </c>
      <c r="CR53" s="273">
        <f>[1]FINAL!CS174</f>
        <v>0</v>
      </c>
      <c r="CS53" s="273">
        <f>[1]FINAL!CT174</f>
        <v>4.4162285576982401E-6</v>
      </c>
      <c r="CT53" s="273">
        <f>[1]FINAL!CU174</f>
        <v>0</v>
      </c>
      <c r="CU53" s="273">
        <f>[1]FINAL!CV174</f>
        <v>0</v>
      </c>
      <c r="CV53" s="273">
        <f>[1]FINAL!CW174</f>
        <v>0</v>
      </c>
      <c r="CW53" s="273">
        <f>[1]FINAL!CX174</f>
        <v>0</v>
      </c>
      <c r="CX53" s="273">
        <f>[1]FINAL!CY174</f>
        <v>0</v>
      </c>
      <c r="CY53" s="273">
        <f>[1]FINAL!CZ174</f>
        <v>0</v>
      </c>
      <c r="CZ53" s="273">
        <f>[1]FINAL!DA174</f>
        <v>6.2896369578338543E-5</v>
      </c>
      <c r="DA53" s="273">
        <f>[1]FINAL!DB174</f>
        <v>0</v>
      </c>
      <c r="DB53" s="273">
        <f>[1]FINAL!DC174</f>
        <v>0</v>
      </c>
      <c r="DC53" s="88"/>
    </row>
    <row r="54" spans="1:107" x14ac:dyDescent="0.35">
      <c r="A54" s="204">
        <f t="shared" si="0"/>
        <v>1</v>
      </c>
      <c r="B54" s="88" t="s">
        <v>487</v>
      </c>
      <c r="C54" s="273">
        <f>[1]FINAL!D175</f>
        <v>0</v>
      </c>
      <c r="D54" s="273">
        <f>[1]FINAL!E175</f>
        <v>0</v>
      </c>
      <c r="E54" s="273">
        <f>[1]FINAL!F175</f>
        <v>0</v>
      </c>
      <c r="F54" s="273">
        <f>[1]FINAL!G175</f>
        <v>0</v>
      </c>
      <c r="G54" s="273">
        <f>[1]FINAL!H175</f>
        <v>0</v>
      </c>
      <c r="H54" s="273">
        <f>[1]FINAL!I175</f>
        <v>0</v>
      </c>
      <c r="I54" s="273">
        <f>[1]FINAL!J175</f>
        <v>0</v>
      </c>
      <c r="J54" s="273">
        <f>[1]FINAL!K175</f>
        <v>0</v>
      </c>
      <c r="K54" s="273">
        <f>[1]FINAL!L175</f>
        <v>0</v>
      </c>
      <c r="L54" s="273">
        <f>[1]FINAL!M175</f>
        <v>0</v>
      </c>
      <c r="M54" s="273">
        <f>[1]FINAL!N175</f>
        <v>0</v>
      </c>
      <c r="N54" s="273">
        <f>[1]FINAL!O175</f>
        <v>0</v>
      </c>
      <c r="O54" s="273">
        <f>[1]FINAL!P175</f>
        <v>0</v>
      </c>
      <c r="P54" s="273">
        <f>[1]FINAL!Q175</f>
        <v>0</v>
      </c>
      <c r="Q54" s="273">
        <f>[1]FINAL!R175</f>
        <v>0</v>
      </c>
      <c r="R54" s="273">
        <f>[1]FINAL!S175</f>
        <v>0</v>
      </c>
      <c r="S54" s="273">
        <f>[1]FINAL!T175</f>
        <v>0</v>
      </c>
      <c r="T54" s="273">
        <f>[1]FINAL!U175</f>
        <v>0</v>
      </c>
      <c r="U54" s="273">
        <f>[1]FINAL!V175</f>
        <v>0</v>
      </c>
      <c r="V54" s="273">
        <f>[1]FINAL!W175</f>
        <v>0</v>
      </c>
      <c r="W54" s="273">
        <f>[1]FINAL!X175</f>
        <v>0</v>
      </c>
      <c r="X54" s="273">
        <f>[1]FINAL!Y175</f>
        <v>0</v>
      </c>
      <c r="Y54" s="273">
        <f>[1]FINAL!Z175</f>
        <v>0</v>
      </c>
      <c r="Z54" s="273">
        <f>[1]FINAL!AA175</f>
        <v>0</v>
      </c>
      <c r="AA54" s="273">
        <f>[1]FINAL!AB175</f>
        <v>0</v>
      </c>
      <c r="AB54" s="273">
        <f>[1]FINAL!AC175</f>
        <v>0</v>
      </c>
      <c r="AC54" s="273">
        <f>[1]FINAL!AD175</f>
        <v>0</v>
      </c>
      <c r="AD54" s="273">
        <f>[1]FINAL!AE175</f>
        <v>0</v>
      </c>
      <c r="AE54" s="273">
        <f>[1]FINAL!AF175</f>
        <v>0</v>
      </c>
      <c r="AF54" s="273">
        <f>[1]FINAL!AG175</f>
        <v>0</v>
      </c>
      <c r="AG54" s="273">
        <f>[1]FINAL!AH175</f>
        <v>0</v>
      </c>
      <c r="AH54" s="273">
        <f>[1]FINAL!AI175</f>
        <v>0</v>
      </c>
      <c r="AI54" s="273">
        <f>[1]FINAL!AJ175</f>
        <v>0</v>
      </c>
      <c r="AJ54" s="273">
        <f>[1]FINAL!AK175</f>
        <v>0</v>
      </c>
      <c r="AK54" s="273">
        <f>[1]FINAL!AL175</f>
        <v>0</v>
      </c>
      <c r="AL54" s="273">
        <f>[1]FINAL!AM175</f>
        <v>0</v>
      </c>
      <c r="AM54" s="273">
        <f>[1]FINAL!AN175</f>
        <v>0</v>
      </c>
      <c r="AN54" s="273">
        <f>[1]FINAL!AO175</f>
        <v>0</v>
      </c>
      <c r="AO54" s="273">
        <f>[1]FINAL!AP175</f>
        <v>0</v>
      </c>
      <c r="AP54" s="273">
        <f>[1]FINAL!AQ175</f>
        <v>0</v>
      </c>
      <c r="AQ54" s="273">
        <f>[1]FINAL!AR175</f>
        <v>0</v>
      </c>
      <c r="AR54" s="273">
        <f>[1]FINAL!AS175</f>
        <v>0</v>
      </c>
      <c r="AS54" s="273">
        <f>[1]FINAL!AT175</f>
        <v>0</v>
      </c>
      <c r="AT54" s="273">
        <f>[1]FINAL!AU175</f>
        <v>0</v>
      </c>
      <c r="AU54" s="273">
        <f>[1]FINAL!AV175</f>
        <v>0</v>
      </c>
      <c r="AV54" s="273">
        <f>[1]FINAL!AW175</f>
        <v>0</v>
      </c>
      <c r="AW54" s="273">
        <f>[1]FINAL!AX175</f>
        <v>0.9229562947216996</v>
      </c>
      <c r="AX54" s="273">
        <f>[1]FINAL!AY175</f>
        <v>0</v>
      </c>
      <c r="AY54" s="273">
        <f>[1]FINAL!AZ175</f>
        <v>7.4774808954022581E-2</v>
      </c>
      <c r="AZ54" s="273">
        <f>[1]FINAL!BA175</f>
        <v>0</v>
      </c>
      <c r="BA54" s="273">
        <f>[1]FINAL!BB175</f>
        <v>0</v>
      </c>
      <c r="BB54" s="273">
        <f>[1]FINAL!BC175</f>
        <v>0</v>
      </c>
      <c r="BC54" s="273">
        <f>[1]FINAL!BD175</f>
        <v>0</v>
      </c>
      <c r="BD54" s="273">
        <f>[1]FINAL!BE175</f>
        <v>0</v>
      </c>
      <c r="BE54" s="273">
        <f>[1]FINAL!BF175</f>
        <v>0</v>
      </c>
      <c r="BF54" s="273">
        <f>[1]FINAL!BG175</f>
        <v>0</v>
      </c>
      <c r="BG54" s="273">
        <f>[1]FINAL!BH175</f>
        <v>0</v>
      </c>
      <c r="BH54" s="273">
        <f>[1]FINAL!BI175</f>
        <v>0</v>
      </c>
      <c r="BI54" s="273">
        <f>[1]FINAL!BJ175</f>
        <v>0</v>
      </c>
      <c r="BJ54" s="273">
        <f>[1]FINAL!BK175</f>
        <v>0</v>
      </c>
      <c r="BK54" s="273">
        <f>[1]FINAL!BL175</f>
        <v>0</v>
      </c>
      <c r="BL54" s="273">
        <f>[1]FINAL!BM175</f>
        <v>0</v>
      </c>
      <c r="BM54" s="273">
        <f>[1]FINAL!BN175</f>
        <v>0</v>
      </c>
      <c r="BN54" s="273">
        <f>[1]FINAL!BO175</f>
        <v>0</v>
      </c>
      <c r="BO54" s="273">
        <f>[1]FINAL!BP175</f>
        <v>0</v>
      </c>
      <c r="BP54" s="273">
        <f>[1]FINAL!BQ175</f>
        <v>0</v>
      </c>
      <c r="BQ54" s="273">
        <f>[1]FINAL!BR175</f>
        <v>0</v>
      </c>
      <c r="BR54" s="273">
        <f>[1]FINAL!BS175</f>
        <v>0</v>
      </c>
      <c r="BS54" s="273">
        <f>[1]FINAL!BT175</f>
        <v>0</v>
      </c>
      <c r="BT54" s="273">
        <f>[1]FINAL!BU175</f>
        <v>0</v>
      </c>
      <c r="BU54" s="273">
        <f>[1]FINAL!BV175</f>
        <v>0</v>
      </c>
      <c r="BV54" s="273">
        <f>[1]FINAL!BW175</f>
        <v>0</v>
      </c>
      <c r="BW54" s="273">
        <f>[1]FINAL!BX175</f>
        <v>0</v>
      </c>
      <c r="BX54" s="273">
        <f>[1]FINAL!BY175</f>
        <v>0</v>
      </c>
      <c r="BY54" s="273">
        <f>[1]FINAL!BZ175</f>
        <v>0</v>
      </c>
      <c r="BZ54" s="273">
        <f>[1]FINAL!CA175</f>
        <v>8.489025822808402E-4</v>
      </c>
      <c r="CA54" s="273">
        <f>[1]FINAL!CB175</f>
        <v>1.4199937419970183E-3</v>
      </c>
      <c r="CB54" s="273">
        <f>[1]FINAL!CC175</f>
        <v>0</v>
      </c>
      <c r="CC54" s="273">
        <f>[1]FINAL!CD175</f>
        <v>0</v>
      </c>
      <c r="CD54" s="273">
        <f>[1]FINAL!CE175</f>
        <v>0</v>
      </c>
      <c r="CE54" s="273">
        <f>[1]FINAL!CF175</f>
        <v>0</v>
      </c>
      <c r="CF54" s="273">
        <f>[1]FINAL!CG175</f>
        <v>0</v>
      </c>
      <c r="CG54" s="273">
        <f>[1]FINAL!CH175</f>
        <v>0</v>
      </c>
      <c r="CH54" s="273">
        <f>[1]FINAL!CI175</f>
        <v>0</v>
      </c>
      <c r="CI54" s="273">
        <f>[1]FINAL!CJ175</f>
        <v>0</v>
      </c>
      <c r="CJ54" s="273">
        <f>[1]FINAL!CK175</f>
        <v>0</v>
      </c>
      <c r="CK54" s="273">
        <f>[1]FINAL!CL175</f>
        <v>0</v>
      </c>
      <c r="CL54" s="273">
        <f>[1]FINAL!CM175</f>
        <v>0</v>
      </c>
      <c r="CM54" s="273">
        <f>[1]FINAL!CN175</f>
        <v>0</v>
      </c>
      <c r="CN54" s="273">
        <f>[1]FINAL!CO175</f>
        <v>0</v>
      </c>
      <c r="CO54" s="273">
        <f>[1]FINAL!CP175</f>
        <v>0</v>
      </c>
      <c r="CP54" s="273">
        <f>[1]FINAL!CQ175</f>
        <v>0</v>
      </c>
      <c r="CQ54" s="273">
        <f>[1]FINAL!CR175</f>
        <v>0</v>
      </c>
      <c r="CR54" s="273">
        <f>[1]FINAL!CS175</f>
        <v>0</v>
      </c>
      <c r="CS54" s="273">
        <f>[1]FINAL!CT175</f>
        <v>0</v>
      </c>
      <c r="CT54" s="273">
        <f>[1]FINAL!CU175</f>
        <v>0</v>
      </c>
      <c r="CU54" s="273">
        <f>[1]FINAL!CV175</f>
        <v>0</v>
      </c>
      <c r="CV54" s="273">
        <f>[1]FINAL!CW175</f>
        <v>0</v>
      </c>
      <c r="CW54" s="273">
        <f>[1]FINAL!CX175</f>
        <v>0</v>
      </c>
      <c r="CX54" s="273">
        <f>[1]FINAL!CY175</f>
        <v>0</v>
      </c>
      <c r="CY54" s="273">
        <f>[1]FINAL!CZ175</f>
        <v>0</v>
      </c>
      <c r="CZ54" s="273">
        <f>[1]FINAL!DA175</f>
        <v>0</v>
      </c>
      <c r="DA54" s="273">
        <f>[1]FINAL!DB175</f>
        <v>0</v>
      </c>
      <c r="DB54" s="273">
        <f>[1]FINAL!DC175</f>
        <v>0</v>
      </c>
      <c r="DC54" s="88"/>
    </row>
    <row r="55" spans="1:107" x14ac:dyDescent="0.35">
      <c r="A55" s="204">
        <f t="shared" si="0"/>
        <v>1</v>
      </c>
      <c r="B55" s="88" t="s">
        <v>135</v>
      </c>
      <c r="C55" s="273">
        <f>[1]FINAL!D176</f>
        <v>0</v>
      </c>
      <c r="D55" s="273">
        <f>[1]FINAL!E176</f>
        <v>0</v>
      </c>
      <c r="E55" s="273">
        <f>[1]FINAL!F176</f>
        <v>0</v>
      </c>
      <c r="F55" s="273">
        <f>[1]FINAL!G176</f>
        <v>0</v>
      </c>
      <c r="G55" s="273">
        <f>[1]FINAL!H176</f>
        <v>0</v>
      </c>
      <c r="H55" s="273">
        <f>[1]FINAL!I176</f>
        <v>0</v>
      </c>
      <c r="I55" s="273">
        <f>[1]FINAL!J176</f>
        <v>0</v>
      </c>
      <c r="J55" s="273">
        <f>[1]FINAL!K176</f>
        <v>0</v>
      </c>
      <c r="K55" s="273">
        <f>[1]FINAL!L176</f>
        <v>0</v>
      </c>
      <c r="L55" s="273">
        <f>[1]FINAL!M176</f>
        <v>0</v>
      </c>
      <c r="M55" s="273">
        <f>[1]FINAL!N176</f>
        <v>0</v>
      </c>
      <c r="N55" s="273">
        <f>[1]FINAL!O176</f>
        <v>0</v>
      </c>
      <c r="O55" s="273">
        <f>[1]FINAL!P176</f>
        <v>0</v>
      </c>
      <c r="P55" s="273">
        <f>[1]FINAL!Q176</f>
        <v>0</v>
      </c>
      <c r="Q55" s="273">
        <f>[1]FINAL!R176</f>
        <v>0</v>
      </c>
      <c r="R55" s="273">
        <f>[1]FINAL!S176</f>
        <v>0</v>
      </c>
      <c r="S55" s="273">
        <f>[1]FINAL!T176</f>
        <v>0</v>
      </c>
      <c r="T55" s="273">
        <f>[1]FINAL!U176</f>
        <v>0</v>
      </c>
      <c r="U55" s="273">
        <f>[1]FINAL!V176</f>
        <v>0</v>
      </c>
      <c r="V55" s="273">
        <f>[1]FINAL!W176</f>
        <v>0</v>
      </c>
      <c r="W55" s="273">
        <f>[1]FINAL!X176</f>
        <v>0</v>
      </c>
      <c r="X55" s="273">
        <f>[1]FINAL!Y176</f>
        <v>0</v>
      </c>
      <c r="Y55" s="273">
        <f>[1]FINAL!Z176</f>
        <v>0</v>
      </c>
      <c r="Z55" s="273">
        <f>[1]FINAL!AA176</f>
        <v>0</v>
      </c>
      <c r="AA55" s="273">
        <f>[1]FINAL!AB176</f>
        <v>0</v>
      </c>
      <c r="AB55" s="273">
        <f>[1]FINAL!AC176</f>
        <v>0</v>
      </c>
      <c r="AC55" s="273">
        <f>[1]FINAL!AD176</f>
        <v>0</v>
      </c>
      <c r="AD55" s="273">
        <f>[1]FINAL!AE176</f>
        <v>0</v>
      </c>
      <c r="AE55" s="273">
        <f>[1]FINAL!AF176</f>
        <v>0</v>
      </c>
      <c r="AF55" s="273">
        <f>[1]FINAL!AG176</f>
        <v>0</v>
      </c>
      <c r="AG55" s="273">
        <f>[1]FINAL!AH176</f>
        <v>0</v>
      </c>
      <c r="AH55" s="273">
        <f>[1]FINAL!AI176</f>
        <v>0</v>
      </c>
      <c r="AI55" s="273">
        <f>[1]FINAL!AJ176</f>
        <v>0</v>
      </c>
      <c r="AJ55" s="273">
        <f>[1]FINAL!AK176</f>
        <v>0</v>
      </c>
      <c r="AK55" s="273">
        <f>[1]FINAL!AL176</f>
        <v>0</v>
      </c>
      <c r="AL55" s="273">
        <f>[1]FINAL!AM176</f>
        <v>0</v>
      </c>
      <c r="AM55" s="273">
        <f>[1]FINAL!AN176</f>
        <v>0</v>
      </c>
      <c r="AN55" s="273">
        <f>[1]FINAL!AO176</f>
        <v>0</v>
      </c>
      <c r="AO55" s="273">
        <f>[1]FINAL!AP176</f>
        <v>0</v>
      </c>
      <c r="AP55" s="273">
        <f>[1]FINAL!AQ176</f>
        <v>0</v>
      </c>
      <c r="AQ55" s="273">
        <f>[1]FINAL!AR176</f>
        <v>0</v>
      </c>
      <c r="AR55" s="273">
        <f>[1]FINAL!AS176</f>
        <v>0</v>
      </c>
      <c r="AS55" s="273">
        <f>[1]FINAL!AT176</f>
        <v>0</v>
      </c>
      <c r="AT55" s="273">
        <f>[1]FINAL!AU176</f>
        <v>0</v>
      </c>
      <c r="AU55" s="273">
        <f>[1]FINAL!AV176</f>
        <v>0</v>
      </c>
      <c r="AV55" s="273">
        <f>[1]FINAL!AW176</f>
        <v>0</v>
      </c>
      <c r="AW55" s="273">
        <f>[1]FINAL!AX176</f>
        <v>0</v>
      </c>
      <c r="AX55" s="273">
        <f>[1]FINAL!AY176</f>
        <v>1</v>
      </c>
      <c r="AY55" s="273">
        <f>[1]FINAL!AZ176</f>
        <v>0</v>
      </c>
      <c r="AZ55" s="273">
        <f>[1]FINAL!BA176</f>
        <v>0</v>
      </c>
      <c r="BA55" s="273">
        <f>[1]FINAL!BB176</f>
        <v>0</v>
      </c>
      <c r="BB55" s="273">
        <f>[1]FINAL!BC176</f>
        <v>0</v>
      </c>
      <c r="BC55" s="273">
        <f>[1]FINAL!BD176</f>
        <v>0</v>
      </c>
      <c r="BD55" s="273">
        <f>[1]FINAL!BE176</f>
        <v>0</v>
      </c>
      <c r="BE55" s="273">
        <f>[1]FINAL!BF176</f>
        <v>0</v>
      </c>
      <c r="BF55" s="273">
        <f>[1]FINAL!BG176</f>
        <v>0</v>
      </c>
      <c r="BG55" s="273">
        <f>[1]FINAL!BH176</f>
        <v>0</v>
      </c>
      <c r="BH55" s="273">
        <f>[1]FINAL!BI176</f>
        <v>0</v>
      </c>
      <c r="BI55" s="273">
        <f>[1]FINAL!BJ176</f>
        <v>0</v>
      </c>
      <c r="BJ55" s="273">
        <f>[1]FINAL!BK176</f>
        <v>0</v>
      </c>
      <c r="BK55" s="273">
        <f>[1]FINAL!BL176</f>
        <v>0</v>
      </c>
      <c r="BL55" s="273">
        <f>[1]FINAL!BM176</f>
        <v>0</v>
      </c>
      <c r="BM55" s="273">
        <f>[1]FINAL!BN176</f>
        <v>0</v>
      </c>
      <c r="BN55" s="273">
        <f>[1]FINAL!BO176</f>
        <v>0</v>
      </c>
      <c r="BO55" s="273">
        <f>[1]FINAL!BP176</f>
        <v>0</v>
      </c>
      <c r="BP55" s="273">
        <f>[1]FINAL!BQ176</f>
        <v>0</v>
      </c>
      <c r="BQ55" s="273">
        <f>[1]FINAL!BR176</f>
        <v>0</v>
      </c>
      <c r="BR55" s="273">
        <f>[1]FINAL!BS176</f>
        <v>0</v>
      </c>
      <c r="BS55" s="273">
        <f>[1]FINAL!BT176</f>
        <v>0</v>
      </c>
      <c r="BT55" s="273">
        <f>[1]FINAL!BU176</f>
        <v>0</v>
      </c>
      <c r="BU55" s="273">
        <f>[1]FINAL!BV176</f>
        <v>0</v>
      </c>
      <c r="BV55" s="273">
        <f>[1]FINAL!BW176</f>
        <v>0</v>
      </c>
      <c r="BW55" s="273">
        <f>[1]FINAL!BX176</f>
        <v>0</v>
      </c>
      <c r="BX55" s="273">
        <f>[1]FINAL!BY176</f>
        <v>0</v>
      </c>
      <c r="BY55" s="273">
        <f>[1]FINAL!BZ176</f>
        <v>0</v>
      </c>
      <c r="BZ55" s="273">
        <f>[1]FINAL!CA176</f>
        <v>0</v>
      </c>
      <c r="CA55" s="273">
        <f>[1]FINAL!CB176</f>
        <v>0</v>
      </c>
      <c r="CB55" s="273">
        <f>[1]FINAL!CC176</f>
        <v>0</v>
      </c>
      <c r="CC55" s="273">
        <f>[1]FINAL!CD176</f>
        <v>0</v>
      </c>
      <c r="CD55" s="273">
        <f>[1]FINAL!CE176</f>
        <v>0</v>
      </c>
      <c r="CE55" s="273">
        <f>[1]FINAL!CF176</f>
        <v>0</v>
      </c>
      <c r="CF55" s="273">
        <f>[1]FINAL!CG176</f>
        <v>0</v>
      </c>
      <c r="CG55" s="273">
        <f>[1]FINAL!CH176</f>
        <v>0</v>
      </c>
      <c r="CH55" s="273">
        <f>[1]FINAL!CI176</f>
        <v>0</v>
      </c>
      <c r="CI55" s="273">
        <f>[1]FINAL!CJ176</f>
        <v>0</v>
      </c>
      <c r="CJ55" s="273">
        <f>[1]FINAL!CK176</f>
        <v>0</v>
      </c>
      <c r="CK55" s="273">
        <f>[1]FINAL!CL176</f>
        <v>0</v>
      </c>
      <c r="CL55" s="273">
        <f>[1]FINAL!CM176</f>
        <v>0</v>
      </c>
      <c r="CM55" s="273">
        <f>[1]FINAL!CN176</f>
        <v>0</v>
      </c>
      <c r="CN55" s="273">
        <f>[1]FINAL!CO176</f>
        <v>0</v>
      </c>
      <c r="CO55" s="273">
        <f>[1]FINAL!CP176</f>
        <v>0</v>
      </c>
      <c r="CP55" s="273">
        <f>[1]FINAL!CQ176</f>
        <v>0</v>
      </c>
      <c r="CQ55" s="273">
        <f>[1]FINAL!CR176</f>
        <v>0</v>
      </c>
      <c r="CR55" s="273">
        <f>[1]FINAL!CS176</f>
        <v>0</v>
      </c>
      <c r="CS55" s="273">
        <f>[1]FINAL!CT176</f>
        <v>0</v>
      </c>
      <c r="CT55" s="273">
        <f>[1]FINAL!CU176</f>
        <v>0</v>
      </c>
      <c r="CU55" s="273">
        <f>[1]FINAL!CV176</f>
        <v>0</v>
      </c>
      <c r="CV55" s="273">
        <f>[1]FINAL!CW176</f>
        <v>0</v>
      </c>
      <c r="CW55" s="273">
        <f>[1]FINAL!CX176</f>
        <v>0</v>
      </c>
      <c r="CX55" s="273">
        <f>[1]FINAL!CY176</f>
        <v>0</v>
      </c>
      <c r="CY55" s="273">
        <f>[1]FINAL!CZ176</f>
        <v>0</v>
      </c>
      <c r="CZ55" s="273">
        <f>[1]FINAL!DA176</f>
        <v>0</v>
      </c>
      <c r="DA55" s="273">
        <f>[1]FINAL!DB176</f>
        <v>0</v>
      </c>
      <c r="DB55" s="273">
        <f>[1]FINAL!DC176</f>
        <v>0</v>
      </c>
      <c r="DC55" s="88"/>
    </row>
    <row r="56" spans="1:107" x14ac:dyDescent="0.35">
      <c r="A56" s="204">
        <f t="shared" si="0"/>
        <v>1</v>
      </c>
      <c r="B56" s="88" t="s">
        <v>132</v>
      </c>
      <c r="C56" s="273">
        <f>[1]FINAL!D177</f>
        <v>0</v>
      </c>
      <c r="D56" s="273">
        <f>[1]FINAL!E177</f>
        <v>0</v>
      </c>
      <c r="E56" s="273">
        <f>[1]FINAL!F177</f>
        <v>0</v>
      </c>
      <c r="F56" s="273">
        <f>[1]FINAL!G177</f>
        <v>0</v>
      </c>
      <c r="G56" s="273">
        <f>[1]FINAL!H177</f>
        <v>0</v>
      </c>
      <c r="H56" s="273">
        <f>[1]FINAL!I177</f>
        <v>0</v>
      </c>
      <c r="I56" s="273">
        <f>[1]FINAL!J177</f>
        <v>0</v>
      </c>
      <c r="J56" s="273">
        <f>[1]FINAL!K177</f>
        <v>0</v>
      </c>
      <c r="K56" s="273">
        <f>[1]FINAL!L177</f>
        <v>0</v>
      </c>
      <c r="L56" s="273">
        <f>[1]FINAL!M177</f>
        <v>0</v>
      </c>
      <c r="M56" s="273">
        <f>[1]FINAL!N177</f>
        <v>0</v>
      </c>
      <c r="N56" s="273">
        <f>[1]FINAL!O177</f>
        <v>0</v>
      </c>
      <c r="O56" s="273">
        <f>[1]FINAL!P177</f>
        <v>0</v>
      </c>
      <c r="P56" s="273">
        <f>[1]FINAL!Q177</f>
        <v>0</v>
      </c>
      <c r="Q56" s="273">
        <f>[1]FINAL!R177</f>
        <v>0</v>
      </c>
      <c r="R56" s="273">
        <f>[1]FINAL!S177</f>
        <v>0</v>
      </c>
      <c r="S56" s="273">
        <f>[1]FINAL!T177</f>
        <v>0</v>
      </c>
      <c r="T56" s="273">
        <f>[1]FINAL!U177</f>
        <v>0</v>
      </c>
      <c r="U56" s="273">
        <f>[1]FINAL!V177</f>
        <v>0</v>
      </c>
      <c r="V56" s="273">
        <f>[1]FINAL!W177</f>
        <v>0</v>
      </c>
      <c r="W56" s="273">
        <f>[1]FINAL!X177</f>
        <v>0</v>
      </c>
      <c r="X56" s="273">
        <f>[1]FINAL!Y177</f>
        <v>0</v>
      </c>
      <c r="Y56" s="273">
        <f>[1]FINAL!Z177</f>
        <v>0</v>
      </c>
      <c r="Z56" s="273">
        <f>[1]FINAL!AA177</f>
        <v>0</v>
      </c>
      <c r="AA56" s="273">
        <f>[1]FINAL!AB177</f>
        <v>0</v>
      </c>
      <c r="AB56" s="273">
        <f>[1]FINAL!AC177</f>
        <v>0</v>
      </c>
      <c r="AC56" s="273">
        <f>[1]FINAL!AD177</f>
        <v>0</v>
      </c>
      <c r="AD56" s="273">
        <f>[1]FINAL!AE177</f>
        <v>0</v>
      </c>
      <c r="AE56" s="273">
        <f>[1]FINAL!AF177</f>
        <v>0</v>
      </c>
      <c r="AF56" s="273">
        <f>[1]FINAL!AG177</f>
        <v>0</v>
      </c>
      <c r="AG56" s="273">
        <f>[1]FINAL!AH177</f>
        <v>0</v>
      </c>
      <c r="AH56" s="273">
        <f>[1]FINAL!AI177</f>
        <v>0</v>
      </c>
      <c r="AI56" s="273">
        <f>[1]FINAL!AJ177</f>
        <v>0</v>
      </c>
      <c r="AJ56" s="273">
        <f>[1]FINAL!AK177</f>
        <v>0</v>
      </c>
      <c r="AK56" s="273">
        <f>[1]FINAL!AL177</f>
        <v>0</v>
      </c>
      <c r="AL56" s="273">
        <f>[1]FINAL!AM177</f>
        <v>0</v>
      </c>
      <c r="AM56" s="273">
        <f>[1]FINAL!AN177</f>
        <v>0</v>
      </c>
      <c r="AN56" s="273">
        <f>[1]FINAL!AO177</f>
        <v>0</v>
      </c>
      <c r="AO56" s="273">
        <f>[1]FINAL!AP177</f>
        <v>0</v>
      </c>
      <c r="AP56" s="273">
        <f>[1]FINAL!AQ177</f>
        <v>0</v>
      </c>
      <c r="AQ56" s="273">
        <f>[1]FINAL!AR177</f>
        <v>0</v>
      </c>
      <c r="AR56" s="273">
        <f>[1]FINAL!AS177</f>
        <v>0</v>
      </c>
      <c r="AS56" s="273">
        <f>[1]FINAL!AT177</f>
        <v>0</v>
      </c>
      <c r="AT56" s="273">
        <f>[1]FINAL!AU177</f>
        <v>0</v>
      </c>
      <c r="AU56" s="273">
        <f>[1]FINAL!AV177</f>
        <v>0</v>
      </c>
      <c r="AV56" s="273">
        <f>[1]FINAL!AW177</f>
        <v>0</v>
      </c>
      <c r="AW56" s="273">
        <f>[1]FINAL!AX177</f>
        <v>0</v>
      </c>
      <c r="AX56" s="273">
        <f>[1]FINAL!AY177</f>
        <v>0</v>
      </c>
      <c r="AY56" s="273">
        <f>[1]FINAL!AZ177</f>
        <v>0.87356125643385629</v>
      </c>
      <c r="AZ56" s="273">
        <f>[1]FINAL!BA177</f>
        <v>0</v>
      </c>
      <c r="BA56" s="273">
        <f>[1]FINAL!BB177</f>
        <v>0</v>
      </c>
      <c r="BB56" s="273">
        <f>[1]FINAL!BC177</f>
        <v>0</v>
      </c>
      <c r="BC56" s="273">
        <f>[1]FINAL!BD177</f>
        <v>0</v>
      </c>
      <c r="BD56" s="273">
        <f>[1]FINAL!BE177</f>
        <v>0</v>
      </c>
      <c r="BE56" s="273">
        <f>[1]FINAL!BF177</f>
        <v>0</v>
      </c>
      <c r="BF56" s="273">
        <f>[1]FINAL!BG177</f>
        <v>0</v>
      </c>
      <c r="BG56" s="273">
        <f>[1]FINAL!BH177</f>
        <v>0</v>
      </c>
      <c r="BH56" s="273">
        <f>[1]FINAL!BI177</f>
        <v>0</v>
      </c>
      <c r="BI56" s="273">
        <f>[1]FINAL!BJ177</f>
        <v>0</v>
      </c>
      <c r="BJ56" s="273">
        <f>[1]FINAL!BK177</f>
        <v>0</v>
      </c>
      <c r="BK56" s="273">
        <f>[1]FINAL!BL177</f>
        <v>4.3447742756560206E-3</v>
      </c>
      <c r="BL56" s="273">
        <f>[1]FINAL!BM177</f>
        <v>0</v>
      </c>
      <c r="BM56" s="273">
        <f>[1]FINAL!BN177</f>
        <v>0</v>
      </c>
      <c r="BN56" s="273">
        <f>[1]FINAL!BO177</f>
        <v>0</v>
      </c>
      <c r="BO56" s="273">
        <f>[1]FINAL!BP177</f>
        <v>0</v>
      </c>
      <c r="BP56" s="273">
        <f>[1]FINAL!BQ177</f>
        <v>0</v>
      </c>
      <c r="BQ56" s="273">
        <f>[1]FINAL!BR177</f>
        <v>0</v>
      </c>
      <c r="BR56" s="273">
        <f>[1]FINAL!BS177</f>
        <v>0</v>
      </c>
      <c r="BS56" s="273">
        <f>[1]FINAL!BT177</f>
        <v>4.9153190775737231E-2</v>
      </c>
      <c r="BT56" s="273">
        <f>[1]FINAL!BU177</f>
        <v>0</v>
      </c>
      <c r="BU56" s="273">
        <f>[1]FINAL!BV177</f>
        <v>0</v>
      </c>
      <c r="BV56" s="273">
        <f>[1]FINAL!BW177</f>
        <v>0</v>
      </c>
      <c r="BW56" s="273">
        <f>[1]FINAL!BX177</f>
        <v>0</v>
      </c>
      <c r="BX56" s="273">
        <f>[1]FINAL!BY177</f>
        <v>3.0022788775746618E-6</v>
      </c>
      <c r="BY56" s="273">
        <f>[1]FINAL!BZ177</f>
        <v>0</v>
      </c>
      <c r="BZ56" s="273">
        <f>[1]FINAL!CA177</f>
        <v>1.5827678268641055E-2</v>
      </c>
      <c r="CA56" s="273">
        <f>[1]FINAL!CB177</f>
        <v>2.7214004656201742E-2</v>
      </c>
      <c r="CB56" s="273">
        <f>[1]FINAL!CC177</f>
        <v>0</v>
      </c>
      <c r="CC56" s="273">
        <f>[1]FINAL!CD177</f>
        <v>0</v>
      </c>
      <c r="CD56" s="273">
        <f>[1]FINAL!CE177</f>
        <v>0</v>
      </c>
      <c r="CE56" s="273">
        <f>[1]FINAL!CF177</f>
        <v>0</v>
      </c>
      <c r="CF56" s="273">
        <f>[1]FINAL!CG177</f>
        <v>2.5833581538030846E-4</v>
      </c>
      <c r="CG56" s="273">
        <f>[1]FINAL!CH177</f>
        <v>0</v>
      </c>
      <c r="CH56" s="273">
        <f>[1]FINAL!CI177</f>
        <v>0</v>
      </c>
      <c r="CI56" s="273">
        <f>[1]FINAL!CJ177</f>
        <v>0</v>
      </c>
      <c r="CJ56" s="273">
        <f>[1]FINAL!CK177</f>
        <v>0</v>
      </c>
      <c r="CK56" s="273">
        <f>[1]FINAL!CL177</f>
        <v>0</v>
      </c>
      <c r="CL56" s="273">
        <f>[1]FINAL!CM177</f>
        <v>0</v>
      </c>
      <c r="CM56" s="273">
        <f>[1]FINAL!CN177</f>
        <v>0</v>
      </c>
      <c r="CN56" s="273">
        <f>[1]FINAL!CO177</f>
        <v>0</v>
      </c>
      <c r="CO56" s="273">
        <f>[1]FINAL!CP177</f>
        <v>2.9635153826909448E-2</v>
      </c>
      <c r="CP56" s="273">
        <f>[1]FINAL!CQ177</f>
        <v>0</v>
      </c>
      <c r="CQ56" s="273">
        <f>[1]FINAL!CR177</f>
        <v>0</v>
      </c>
      <c r="CR56" s="273">
        <f>[1]FINAL!CS177</f>
        <v>0</v>
      </c>
      <c r="CS56" s="273">
        <f>[1]FINAL!CT177</f>
        <v>2.6036687404097046E-6</v>
      </c>
      <c r="CT56" s="273">
        <f>[1]FINAL!CU177</f>
        <v>0</v>
      </c>
      <c r="CU56" s="273">
        <f>[1]FINAL!CV177</f>
        <v>0</v>
      </c>
      <c r="CV56" s="273">
        <f>[1]FINAL!CW177</f>
        <v>0</v>
      </c>
      <c r="CW56" s="273">
        <f>[1]FINAL!CX177</f>
        <v>0</v>
      </c>
      <c r="CX56" s="273">
        <f>[1]FINAL!CY177</f>
        <v>0</v>
      </c>
      <c r="CY56" s="273">
        <f>[1]FINAL!CZ177</f>
        <v>0</v>
      </c>
      <c r="CZ56" s="273">
        <f>[1]FINAL!DA177</f>
        <v>0</v>
      </c>
      <c r="DA56" s="273">
        <f>[1]FINAL!DB177</f>
        <v>0</v>
      </c>
      <c r="DB56" s="273">
        <f>[1]FINAL!DC177</f>
        <v>0</v>
      </c>
      <c r="DC56" s="88"/>
    </row>
    <row r="57" spans="1:107" x14ac:dyDescent="0.35">
      <c r="A57" s="204">
        <f t="shared" si="0"/>
        <v>1</v>
      </c>
      <c r="B57" s="88" t="s">
        <v>491</v>
      </c>
      <c r="C57" s="273">
        <f>[1]FINAL!D178</f>
        <v>0</v>
      </c>
      <c r="D57" s="273">
        <f>[1]FINAL!E178</f>
        <v>0</v>
      </c>
      <c r="E57" s="273">
        <f>[1]FINAL!F178</f>
        <v>0</v>
      </c>
      <c r="F57" s="273">
        <f>[1]FINAL!G178</f>
        <v>0</v>
      </c>
      <c r="G57" s="273">
        <f>[1]FINAL!H178</f>
        <v>0</v>
      </c>
      <c r="H57" s="273">
        <f>[1]FINAL!I178</f>
        <v>0</v>
      </c>
      <c r="I57" s="273">
        <f>[1]FINAL!J178</f>
        <v>0</v>
      </c>
      <c r="J57" s="273">
        <f>[1]FINAL!K178</f>
        <v>0</v>
      </c>
      <c r="K57" s="273">
        <f>[1]FINAL!L178</f>
        <v>0</v>
      </c>
      <c r="L57" s="273">
        <f>[1]FINAL!M178</f>
        <v>0</v>
      </c>
      <c r="M57" s="273">
        <f>[1]FINAL!N178</f>
        <v>0</v>
      </c>
      <c r="N57" s="273">
        <f>[1]FINAL!O178</f>
        <v>0</v>
      </c>
      <c r="O57" s="273">
        <f>[1]FINAL!P178</f>
        <v>0</v>
      </c>
      <c r="P57" s="273">
        <f>[1]FINAL!Q178</f>
        <v>0</v>
      </c>
      <c r="Q57" s="273">
        <f>[1]FINAL!R178</f>
        <v>0</v>
      </c>
      <c r="R57" s="273">
        <f>[1]FINAL!S178</f>
        <v>0</v>
      </c>
      <c r="S57" s="273">
        <f>[1]FINAL!T178</f>
        <v>0</v>
      </c>
      <c r="T57" s="273">
        <f>[1]FINAL!U178</f>
        <v>0</v>
      </c>
      <c r="U57" s="273">
        <f>[1]FINAL!V178</f>
        <v>0</v>
      </c>
      <c r="V57" s="273">
        <f>[1]FINAL!W178</f>
        <v>0</v>
      </c>
      <c r="W57" s="273">
        <f>[1]FINAL!X178</f>
        <v>0</v>
      </c>
      <c r="X57" s="273">
        <f>[1]FINAL!Y178</f>
        <v>0</v>
      </c>
      <c r="Y57" s="273">
        <f>[1]FINAL!Z178</f>
        <v>0</v>
      </c>
      <c r="Z57" s="273">
        <f>[1]FINAL!AA178</f>
        <v>0</v>
      </c>
      <c r="AA57" s="273">
        <f>[1]FINAL!AB178</f>
        <v>0</v>
      </c>
      <c r="AB57" s="273">
        <f>[1]FINAL!AC178</f>
        <v>0</v>
      </c>
      <c r="AC57" s="273">
        <f>[1]FINAL!AD178</f>
        <v>0</v>
      </c>
      <c r="AD57" s="273">
        <f>[1]FINAL!AE178</f>
        <v>0</v>
      </c>
      <c r="AE57" s="273">
        <f>[1]FINAL!AF178</f>
        <v>0</v>
      </c>
      <c r="AF57" s="273">
        <f>[1]FINAL!AG178</f>
        <v>0</v>
      </c>
      <c r="AG57" s="273">
        <f>[1]FINAL!AH178</f>
        <v>0</v>
      </c>
      <c r="AH57" s="273">
        <f>[1]FINAL!AI178</f>
        <v>0</v>
      </c>
      <c r="AI57" s="273">
        <f>[1]FINAL!AJ178</f>
        <v>0</v>
      </c>
      <c r="AJ57" s="273">
        <f>[1]FINAL!AK178</f>
        <v>0</v>
      </c>
      <c r="AK57" s="273">
        <f>[1]FINAL!AL178</f>
        <v>0</v>
      </c>
      <c r="AL57" s="273">
        <f>[1]FINAL!AM178</f>
        <v>0</v>
      </c>
      <c r="AM57" s="273">
        <f>[1]FINAL!AN178</f>
        <v>0</v>
      </c>
      <c r="AN57" s="273">
        <f>[1]FINAL!AO178</f>
        <v>0</v>
      </c>
      <c r="AO57" s="273">
        <f>[1]FINAL!AP178</f>
        <v>0</v>
      </c>
      <c r="AP57" s="273">
        <f>[1]FINAL!AQ178</f>
        <v>0</v>
      </c>
      <c r="AQ57" s="273">
        <f>[1]FINAL!AR178</f>
        <v>0</v>
      </c>
      <c r="AR57" s="273">
        <f>[1]FINAL!AS178</f>
        <v>0</v>
      </c>
      <c r="AS57" s="273">
        <f>[1]FINAL!AT178</f>
        <v>0</v>
      </c>
      <c r="AT57" s="273">
        <f>[1]FINAL!AU178</f>
        <v>0</v>
      </c>
      <c r="AU57" s="273">
        <f>[1]FINAL!AV178</f>
        <v>0</v>
      </c>
      <c r="AV57" s="273">
        <f>[1]FINAL!AW178</f>
        <v>0</v>
      </c>
      <c r="AW57" s="273">
        <f>[1]FINAL!AX178</f>
        <v>0</v>
      </c>
      <c r="AX57" s="273">
        <f>[1]FINAL!AY178</f>
        <v>0</v>
      </c>
      <c r="AY57" s="273">
        <f>[1]FINAL!AZ178</f>
        <v>0</v>
      </c>
      <c r="AZ57" s="273">
        <f>[1]FINAL!BA178</f>
        <v>0.85001286229627571</v>
      </c>
      <c r="BA57" s="273">
        <f>[1]FINAL!BB178</f>
        <v>0.14998713770372432</v>
      </c>
      <c r="BB57" s="273">
        <f>[1]FINAL!BC178</f>
        <v>0</v>
      </c>
      <c r="BC57" s="273">
        <f>[1]FINAL!BD178</f>
        <v>0</v>
      </c>
      <c r="BD57" s="273">
        <f>[1]FINAL!BE178</f>
        <v>0</v>
      </c>
      <c r="BE57" s="273">
        <f>[1]FINAL!BF178</f>
        <v>0</v>
      </c>
      <c r="BF57" s="273">
        <f>[1]FINAL!BG178</f>
        <v>0</v>
      </c>
      <c r="BG57" s="273">
        <f>[1]FINAL!BH178</f>
        <v>0</v>
      </c>
      <c r="BH57" s="273">
        <f>[1]FINAL!BI178</f>
        <v>0</v>
      </c>
      <c r="BI57" s="273">
        <f>[1]FINAL!BJ178</f>
        <v>0</v>
      </c>
      <c r="BJ57" s="273">
        <f>[1]FINAL!BK178</f>
        <v>0</v>
      </c>
      <c r="BK57" s="273">
        <f>[1]FINAL!BL178</f>
        <v>0</v>
      </c>
      <c r="BL57" s="273">
        <f>[1]FINAL!BM178</f>
        <v>0</v>
      </c>
      <c r="BM57" s="273">
        <f>[1]FINAL!BN178</f>
        <v>0</v>
      </c>
      <c r="BN57" s="273">
        <f>[1]FINAL!BO178</f>
        <v>0</v>
      </c>
      <c r="BO57" s="273">
        <f>[1]FINAL!BP178</f>
        <v>0</v>
      </c>
      <c r="BP57" s="273">
        <f>[1]FINAL!BQ178</f>
        <v>0</v>
      </c>
      <c r="BQ57" s="273">
        <f>[1]FINAL!BR178</f>
        <v>0</v>
      </c>
      <c r="BR57" s="273">
        <f>[1]FINAL!BS178</f>
        <v>0</v>
      </c>
      <c r="BS57" s="273">
        <f>[1]FINAL!BT178</f>
        <v>0</v>
      </c>
      <c r="BT57" s="273">
        <f>[1]FINAL!BU178</f>
        <v>0</v>
      </c>
      <c r="BU57" s="273">
        <f>[1]FINAL!BV178</f>
        <v>0</v>
      </c>
      <c r="BV57" s="273">
        <f>[1]FINAL!BW178</f>
        <v>0</v>
      </c>
      <c r="BW57" s="273">
        <f>[1]FINAL!BX178</f>
        <v>0</v>
      </c>
      <c r="BX57" s="273">
        <f>[1]FINAL!BY178</f>
        <v>0</v>
      </c>
      <c r="BY57" s="273">
        <f>[1]FINAL!BZ178</f>
        <v>0</v>
      </c>
      <c r="BZ57" s="273">
        <f>[1]FINAL!CA178</f>
        <v>0</v>
      </c>
      <c r="CA57" s="273">
        <f>[1]FINAL!CB178</f>
        <v>0</v>
      </c>
      <c r="CB57" s="273">
        <f>[1]FINAL!CC178</f>
        <v>0</v>
      </c>
      <c r="CC57" s="273">
        <f>[1]FINAL!CD178</f>
        <v>0</v>
      </c>
      <c r="CD57" s="273">
        <f>[1]FINAL!CE178</f>
        <v>0</v>
      </c>
      <c r="CE57" s="273">
        <f>[1]FINAL!CF178</f>
        <v>0</v>
      </c>
      <c r="CF57" s="273">
        <f>[1]FINAL!CG178</f>
        <v>0</v>
      </c>
      <c r="CG57" s="273">
        <f>[1]FINAL!CH178</f>
        <v>0</v>
      </c>
      <c r="CH57" s="273">
        <f>[1]FINAL!CI178</f>
        <v>0</v>
      </c>
      <c r="CI57" s="273">
        <f>[1]FINAL!CJ178</f>
        <v>0</v>
      </c>
      <c r="CJ57" s="273">
        <f>[1]FINAL!CK178</f>
        <v>0</v>
      </c>
      <c r="CK57" s="273">
        <f>[1]FINAL!CL178</f>
        <v>0</v>
      </c>
      <c r="CL57" s="273">
        <f>[1]FINAL!CM178</f>
        <v>0</v>
      </c>
      <c r="CM57" s="273">
        <f>[1]FINAL!CN178</f>
        <v>0</v>
      </c>
      <c r="CN57" s="273">
        <f>[1]FINAL!CO178</f>
        <v>0</v>
      </c>
      <c r="CO57" s="273">
        <f>[1]FINAL!CP178</f>
        <v>0</v>
      </c>
      <c r="CP57" s="273">
        <f>[1]FINAL!CQ178</f>
        <v>0</v>
      </c>
      <c r="CQ57" s="273">
        <f>[1]FINAL!CR178</f>
        <v>0</v>
      </c>
      <c r="CR57" s="273">
        <f>[1]FINAL!CS178</f>
        <v>0</v>
      </c>
      <c r="CS57" s="273">
        <f>[1]FINAL!CT178</f>
        <v>0</v>
      </c>
      <c r="CT57" s="273">
        <f>[1]FINAL!CU178</f>
        <v>0</v>
      </c>
      <c r="CU57" s="273">
        <f>[1]FINAL!CV178</f>
        <v>0</v>
      </c>
      <c r="CV57" s="273">
        <f>[1]FINAL!CW178</f>
        <v>0</v>
      </c>
      <c r="CW57" s="273">
        <f>[1]FINAL!CX178</f>
        <v>0</v>
      </c>
      <c r="CX57" s="273">
        <f>[1]FINAL!CY178</f>
        <v>0</v>
      </c>
      <c r="CY57" s="273">
        <f>[1]FINAL!CZ178</f>
        <v>0</v>
      </c>
      <c r="CZ57" s="273">
        <f>[1]FINAL!DA178</f>
        <v>0</v>
      </c>
      <c r="DA57" s="273">
        <f>[1]FINAL!DB178</f>
        <v>0</v>
      </c>
      <c r="DB57" s="273">
        <f>[1]FINAL!DC178</f>
        <v>0</v>
      </c>
      <c r="DC57" s="88"/>
    </row>
    <row r="58" spans="1:107" x14ac:dyDescent="0.35">
      <c r="A58" s="204">
        <f t="shared" si="0"/>
        <v>1</v>
      </c>
      <c r="B58" s="88" t="s">
        <v>137</v>
      </c>
      <c r="C58" s="273">
        <f>[1]FINAL!D179</f>
        <v>0</v>
      </c>
      <c r="D58" s="273">
        <f>[1]FINAL!E179</f>
        <v>0</v>
      </c>
      <c r="E58" s="273">
        <f>[1]FINAL!F179</f>
        <v>0</v>
      </c>
      <c r="F58" s="273">
        <f>[1]FINAL!G179</f>
        <v>0</v>
      </c>
      <c r="G58" s="273">
        <f>[1]FINAL!H179</f>
        <v>0</v>
      </c>
      <c r="H58" s="273">
        <f>[1]FINAL!I179</f>
        <v>0</v>
      </c>
      <c r="I58" s="273">
        <f>[1]FINAL!J179</f>
        <v>0</v>
      </c>
      <c r="J58" s="273">
        <f>[1]FINAL!K179</f>
        <v>0</v>
      </c>
      <c r="K58" s="273">
        <f>[1]FINAL!L179</f>
        <v>0</v>
      </c>
      <c r="L58" s="273">
        <f>[1]FINAL!M179</f>
        <v>0</v>
      </c>
      <c r="M58" s="273">
        <f>[1]FINAL!N179</f>
        <v>0</v>
      </c>
      <c r="N58" s="273">
        <f>[1]FINAL!O179</f>
        <v>0</v>
      </c>
      <c r="O58" s="273">
        <f>[1]FINAL!P179</f>
        <v>0</v>
      </c>
      <c r="P58" s="273">
        <f>[1]FINAL!Q179</f>
        <v>0</v>
      </c>
      <c r="Q58" s="273">
        <f>[1]FINAL!R179</f>
        <v>0</v>
      </c>
      <c r="R58" s="273">
        <f>[1]FINAL!S179</f>
        <v>0</v>
      </c>
      <c r="S58" s="273">
        <f>[1]FINAL!T179</f>
        <v>0</v>
      </c>
      <c r="T58" s="273">
        <f>[1]FINAL!U179</f>
        <v>0</v>
      </c>
      <c r="U58" s="273">
        <f>[1]FINAL!V179</f>
        <v>0</v>
      </c>
      <c r="V58" s="273">
        <f>[1]FINAL!W179</f>
        <v>0</v>
      </c>
      <c r="W58" s="273">
        <f>[1]FINAL!X179</f>
        <v>0</v>
      </c>
      <c r="X58" s="273">
        <f>[1]FINAL!Y179</f>
        <v>0</v>
      </c>
      <c r="Y58" s="273">
        <f>[1]FINAL!Z179</f>
        <v>0</v>
      </c>
      <c r="Z58" s="273">
        <f>[1]FINAL!AA179</f>
        <v>0</v>
      </c>
      <c r="AA58" s="273">
        <f>[1]FINAL!AB179</f>
        <v>0</v>
      </c>
      <c r="AB58" s="273">
        <f>[1]FINAL!AC179</f>
        <v>0</v>
      </c>
      <c r="AC58" s="273">
        <f>[1]FINAL!AD179</f>
        <v>0</v>
      </c>
      <c r="AD58" s="273">
        <f>[1]FINAL!AE179</f>
        <v>0</v>
      </c>
      <c r="AE58" s="273">
        <f>[1]FINAL!AF179</f>
        <v>0</v>
      </c>
      <c r="AF58" s="273">
        <f>[1]FINAL!AG179</f>
        <v>0</v>
      </c>
      <c r="AG58" s="273">
        <f>[1]FINAL!AH179</f>
        <v>0</v>
      </c>
      <c r="AH58" s="273">
        <f>[1]FINAL!AI179</f>
        <v>0</v>
      </c>
      <c r="AI58" s="273">
        <f>[1]FINAL!AJ179</f>
        <v>0</v>
      </c>
      <c r="AJ58" s="273">
        <f>[1]FINAL!AK179</f>
        <v>0</v>
      </c>
      <c r="AK58" s="273">
        <f>[1]FINAL!AL179</f>
        <v>0</v>
      </c>
      <c r="AL58" s="273">
        <f>[1]FINAL!AM179</f>
        <v>0</v>
      </c>
      <c r="AM58" s="273">
        <f>[1]FINAL!AN179</f>
        <v>0</v>
      </c>
      <c r="AN58" s="273">
        <f>[1]FINAL!AO179</f>
        <v>0</v>
      </c>
      <c r="AO58" s="273">
        <f>[1]FINAL!AP179</f>
        <v>0</v>
      </c>
      <c r="AP58" s="273">
        <f>[1]FINAL!AQ179</f>
        <v>0</v>
      </c>
      <c r="AQ58" s="273">
        <f>[1]FINAL!AR179</f>
        <v>0</v>
      </c>
      <c r="AR58" s="273">
        <f>[1]FINAL!AS179</f>
        <v>0</v>
      </c>
      <c r="AS58" s="273">
        <f>[1]FINAL!AT179</f>
        <v>0.22955600306864393</v>
      </c>
      <c r="AT58" s="273">
        <f>[1]FINAL!AU179</f>
        <v>0</v>
      </c>
      <c r="AU58" s="273">
        <f>[1]FINAL!AV179</f>
        <v>0.13106688161267638</v>
      </c>
      <c r="AV58" s="273">
        <f>[1]FINAL!AW179</f>
        <v>0</v>
      </c>
      <c r="AW58" s="273">
        <f>[1]FINAL!AX179</f>
        <v>0</v>
      </c>
      <c r="AX58" s="273">
        <f>[1]FINAL!AY179</f>
        <v>0</v>
      </c>
      <c r="AY58" s="273">
        <f>[1]FINAL!AZ179</f>
        <v>0</v>
      </c>
      <c r="AZ58" s="273">
        <f>[1]FINAL!BA179</f>
        <v>0.14168135316539296</v>
      </c>
      <c r="BA58" s="273">
        <f>[1]FINAL!BB179</f>
        <v>0.4941779083076201</v>
      </c>
      <c r="BB58" s="273">
        <f>[1]FINAL!BC179</f>
        <v>0</v>
      </c>
      <c r="BC58" s="273">
        <f>[1]FINAL!BD179</f>
        <v>0</v>
      </c>
      <c r="BD58" s="273">
        <f>[1]FINAL!BE179</f>
        <v>0</v>
      </c>
      <c r="BE58" s="273">
        <f>[1]FINAL!BF179</f>
        <v>0</v>
      </c>
      <c r="BF58" s="273">
        <f>[1]FINAL!BG179</f>
        <v>0</v>
      </c>
      <c r="BG58" s="273">
        <f>[1]FINAL!BH179</f>
        <v>0</v>
      </c>
      <c r="BH58" s="273">
        <f>[1]FINAL!BI179</f>
        <v>0</v>
      </c>
      <c r="BI58" s="273">
        <f>[1]FINAL!BJ179</f>
        <v>2.9518730513302476E-3</v>
      </c>
      <c r="BJ58" s="273">
        <f>[1]FINAL!BK179</f>
        <v>0</v>
      </c>
      <c r="BK58" s="273">
        <f>[1]FINAL!BL179</f>
        <v>0</v>
      </c>
      <c r="BL58" s="273">
        <f>[1]FINAL!BM179</f>
        <v>0</v>
      </c>
      <c r="BM58" s="273">
        <f>[1]FINAL!BN179</f>
        <v>0</v>
      </c>
      <c r="BN58" s="273">
        <f>[1]FINAL!BO179</f>
        <v>0</v>
      </c>
      <c r="BO58" s="273">
        <f>[1]FINAL!BP179</f>
        <v>0</v>
      </c>
      <c r="BP58" s="273">
        <f>[1]FINAL!BQ179</f>
        <v>0</v>
      </c>
      <c r="BQ58" s="273">
        <f>[1]FINAL!BR179</f>
        <v>0</v>
      </c>
      <c r="BR58" s="273">
        <f>[1]FINAL!BS179</f>
        <v>0</v>
      </c>
      <c r="BS58" s="273">
        <f>[1]FINAL!BT179</f>
        <v>0</v>
      </c>
      <c r="BT58" s="273">
        <f>[1]FINAL!BU179</f>
        <v>0</v>
      </c>
      <c r="BU58" s="273">
        <f>[1]FINAL!BV179</f>
        <v>0</v>
      </c>
      <c r="BV58" s="273">
        <f>[1]FINAL!BW179</f>
        <v>0</v>
      </c>
      <c r="BW58" s="273">
        <f>[1]FINAL!BX179</f>
        <v>0</v>
      </c>
      <c r="BX58" s="273">
        <f>[1]FINAL!BY179</f>
        <v>0</v>
      </c>
      <c r="BY58" s="273">
        <f>[1]FINAL!BZ179</f>
        <v>0</v>
      </c>
      <c r="BZ58" s="273">
        <f>[1]FINAL!CA179</f>
        <v>0</v>
      </c>
      <c r="CA58" s="273">
        <f>[1]FINAL!CB179</f>
        <v>0</v>
      </c>
      <c r="CB58" s="273">
        <f>[1]FINAL!CC179</f>
        <v>5.6598079433639169E-4</v>
      </c>
      <c r="CC58" s="273">
        <f>[1]FINAL!CD179</f>
        <v>0</v>
      </c>
      <c r="CD58" s="273">
        <f>[1]FINAL!CE179</f>
        <v>0</v>
      </c>
      <c r="CE58" s="273">
        <f>[1]FINAL!CF179</f>
        <v>0</v>
      </c>
      <c r="CF58" s="273">
        <f>[1]FINAL!CG179</f>
        <v>0</v>
      </c>
      <c r="CG58" s="273">
        <f>[1]FINAL!CH179</f>
        <v>0</v>
      </c>
      <c r="CH58" s="273">
        <f>[1]FINAL!CI179</f>
        <v>0</v>
      </c>
      <c r="CI58" s="273">
        <f>[1]FINAL!CJ179</f>
        <v>0</v>
      </c>
      <c r="CJ58" s="273">
        <f>[1]FINAL!CK179</f>
        <v>0</v>
      </c>
      <c r="CK58" s="273">
        <f>[1]FINAL!CL179</f>
        <v>0</v>
      </c>
      <c r="CL58" s="273">
        <f>[1]FINAL!CM179</f>
        <v>0</v>
      </c>
      <c r="CM58" s="273">
        <f>[1]FINAL!CN179</f>
        <v>0</v>
      </c>
      <c r="CN58" s="273">
        <f>[1]FINAL!CO179</f>
        <v>0</v>
      </c>
      <c r="CO58" s="273">
        <f>[1]FINAL!CP179</f>
        <v>0</v>
      </c>
      <c r="CP58" s="273">
        <f>[1]FINAL!CQ179</f>
        <v>0</v>
      </c>
      <c r="CQ58" s="273">
        <f>[1]FINAL!CR179</f>
        <v>0</v>
      </c>
      <c r="CR58" s="273">
        <f>[1]FINAL!CS179</f>
        <v>0</v>
      </c>
      <c r="CS58" s="273">
        <f>[1]FINAL!CT179</f>
        <v>0</v>
      </c>
      <c r="CT58" s="273">
        <f>[1]FINAL!CU179</f>
        <v>0</v>
      </c>
      <c r="CU58" s="273">
        <f>[1]FINAL!CV179</f>
        <v>0</v>
      </c>
      <c r="CV58" s="273">
        <f>[1]FINAL!CW179</f>
        <v>0</v>
      </c>
      <c r="CW58" s="273">
        <f>[1]FINAL!CX179</f>
        <v>0</v>
      </c>
      <c r="CX58" s="273">
        <f>[1]FINAL!CY179</f>
        <v>0</v>
      </c>
      <c r="CY58" s="273">
        <f>[1]FINAL!CZ179</f>
        <v>0</v>
      </c>
      <c r="CZ58" s="273">
        <f>[1]FINAL!DA179</f>
        <v>0</v>
      </c>
      <c r="DA58" s="273">
        <f>[1]FINAL!DB179</f>
        <v>0</v>
      </c>
      <c r="DB58" s="273">
        <f>[1]FINAL!DC179</f>
        <v>0</v>
      </c>
      <c r="DC58" s="88"/>
    </row>
    <row r="59" spans="1:107" x14ac:dyDescent="0.35">
      <c r="A59" s="204">
        <f t="shared" si="0"/>
        <v>1</v>
      </c>
      <c r="B59" s="88" t="s">
        <v>139</v>
      </c>
      <c r="C59" s="273">
        <f>[1]FINAL!D180</f>
        <v>0</v>
      </c>
      <c r="D59" s="273">
        <f>[1]FINAL!E180</f>
        <v>0</v>
      </c>
      <c r="E59" s="273">
        <f>[1]FINAL!F180</f>
        <v>0</v>
      </c>
      <c r="F59" s="273">
        <f>[1]FINAL!G180</f>
        <v>0</v>
      </c>
      <c r="G59" s="273">
        <f>[1]FINAL!H180</f>
        <v>0</v>
      </c>
      <c r="H59" s="273">
        <f>[1]FINAL!I180</f>
        <v>0</v>
      </c>
      <c r="I59" s="273">
        <f>[1]FINAL!J180</f>
        <v>0</v>
      </c>
      <c r="J59" s="273">
        <f>[1]FINAL!K180</f>
        <v>0</v>
      </c>
      <c r="K59" s="273">
        <f>[1]FINAL!L180</f>
        <v>0</v>
      </c>
      <c r="L59" s="273">
        <f>[1]FINAL!M180</f>
        <v>0</v>
      </c>
      <c r="M59" s="273">
        <f>[1]FINAL!N180</f>
        <v>0</v>
      </c>
      <c r="N59" s="273">
        <f>[1]FINAL!O180</f>
        <v>0</v>
      </c>
      <c r="O59" s="273">
        <f>[1]FINAL!P180</f>
        <v>0</v>
      </c>
      <c r="P59" s="273">
        <f>[1]FINAL!Q180</f>
        <v>0</v>
      </c>
      <c r="Q59" s="273">
        <f>[1]FINAL!R180</f>
        <v>0</v>
      </c>
      <c r="R59" s="273">
        <f>[1]FINAL!S180</f>
        <v>0</v>
      </c>
      <c r="S59" s="273">
        <f>[1]FINAL!T180</f>
        <v>0</v>
      </c>
      <c r="T59" s="273">
        <f>[1]FINAL!U180</f>
        <v>0</v>
      </c>
      <c r="U59" s="273">
        <f>[1]FINAL!V180</f>
        <v>0</v>
      </c>
      <c r="V59" s="273">
        <f>[1]FINAL!W180</f>
        <v>0</v>
      </c>
      <c r="W59" s="273">
        <f>[1]FINAL!X180</f>
        <v>0</v>
      </c>
      <c r="X59" s="273">
        <f>[1]FINAL!Y180</f>
        <v>0</v>
      </c>
      <c r="Y59" s="273">
        <f>[1]FINAL!Z180</f>
        <v>0</v>
      </c>
      <c r="Z59" s="273">
        <f>[1]FINAL!AA180</f>
        <v>0</v>
      </c>
      <c r="AA59" s="273">
        <f>[1]FINAL!AB180</f>
        <v>0</v>
      </c>
      <c r="AB59" s="273">
        <f>[1]FINAL!AC180</f>
        <v>0</v>
      </c>
      <c r="AC59" s="273">
        <f>[1]FINAL!AD180</f>
        <v>0</v>
      </c>
      <c r="AD59" s="273">
        <f>[1]FINAL!AE180</f>
        <v>0</v>
      </c>
      <c r="AE59" s="273">
        <f>[1]FINAL!AF180</f>
        <v>0</v>
      </c>
      <c r="AF59" s="273">
        <f>[1]FINAL!AG180</f>
        <v>0</v>
      </c>
      <c r="AG59" s="273">
        <f>[1]FINAL!AH180</f>
        <v>0</v>
      </c>
      <c r="AH59" s="273">
        <f>[1]FINAL!AI180</f>
        <v>0</v>
      </c>
      <c r="AI59" s="273">
        <f>[1]FINAL!AJ180</f>
        <v>0</v>
      </c>
      <c r="AJ59" s="273">
        <f>[1]FINAL!AK180</f>
        <v>0</v>
      </c>
      <c r="AK59" s="273">
        <f>[1]FINAL!AL180</f>
        <v>0</v>
      </c>
      <c r="AL59" s="273">
        <f>[1]FINAL!AM180</f>
        <v>0</v>
      </c>
      <c r="AM59" s="273">
        <f>[1]FINAL!AN180</f>
        <v>0</v>
      </c>
      <c r="AN59" s="273">
        <f>[1]FINAL!AO180</f>
        <v>0</v>
      </c>
      <c r="AO59" s="273">
        <f>[1]FINAL!AP180</f>
        <v>0</v>
      </c>
      <c r="AP59" s="273">
        <f>[1]FINAL!AQ180</f>
        <v>0</v>
      </c>
      <c r="AQ59" s="273">
        <f>[1]FINAL!AR180</f>
        <v>0</v>
      </c>
      <c r="AR59" s="273">
        <f>[1]FINAL!AS180</f>
        <v>0</v>
      </c>
      <c r="AS59" s="273">
        <f>[1]FINAL!AT180</f>
        <v>0</v>
      </c>
      <c r="AT59" s="273">
        <f>[1]FINAL!AU180</f>
        <v>0</v>
      </c>
      <c r="AU59" s="273">
        <f>[1]FINAL!AV180</f>
        <v>0</v>
      </c>
      <c r="AV59" s="273">
        <f>[1]FINAL!AW180</f>
        <v>0</v>
      </c>
      <c r="AW59" s="273">
        <f>[1]FINAL!AX180</f>
        <v>0</v>
      </c>
      <c r="AX59" s="273">
        <f>[1]FINAL!AY180</f>
        <v>0</v>
      </c>
      <c r="AY59" s="273">
        <f>[1]FINAL!AZ180</f>
        <v>0</v>
      </c>
      <c r="AZ59" s="273">
        <f>[1]FINAL!BA180</f>
        <v>0</v>
      </c>
      <c r="BA59" s="273">
        <f>[1]FINAL!BB180</f>
        <v>0</v>
      </c>
      <c r="BB59" s="273">
        <f>[1]FINAL!BC180</f>
        <v>1</v>
      </c>
      <c r="BC59" s="273">
        <f>[1]FINAL!BD180</f>
        <v>0</v>
      </c>
      <c r="BD59" s="273">
        <f>[1]FINAL!BE180</f>
        <v>0</v>
      </c>
      <c r="BE59" s="273">
        <f>[1]FINAL!BF180</f>
        <v>0</v>
      </c>
      <c r="BF59" s="273">
        <f>[1]FINAL!BG180</f>
        <v>0</v>
      </c>
      <c r="BG59" s="273">
        <f>[1]FINAL!BH180</f>
        <v>0</v>
      </c>
      <c r="BH59" s="273">
        <f>[1]FINAL!BI180</f>
        <v>0</v>
      </c>
      <c r="BI59" s="273">
        <f>[1]FINAL!BJ180</f>
        <v>0</v>
      </c>
      <c r="BJ59" s="273">
        <f>[1]FINAL!BK180</f>
        <v>0</v>
      </c>
      <c r="BK59" s="273">
        <f>[1]FINAL!BL180</f>
        <v>0</v>
      </c>
      <c r="BL59" s="273">
        <f>[1]FINAL!BM180</f>
        <v>0</v>
      </c>
      <c r="BM59" s="273">
        <f>[1]FINAL!BN180</f>
        <v>0</v>
      </c>
      <c r="BN59" s="273">
        <f>[1]FINAL!BO180</f>
        <v>0</v>
      </c>
      <c r="BO59" s="273">
        <f>[1]FINAL!BP180</f>
        <v>0</v>
      </c>
      <c r="BP59" s="273">
        <f>[1]FINAL!BQ180</f>
        <v>0</v>
      </c>
      <c r="BQ59" s="273">
        <f>[1]FINAL!BR180</f>
        <v>0</v>
      </c>
      <c r="BR59" s="273">
        <f>[1]FINAL!BS180</f>
        <v>0</v>
      </c>
      <c r="BS59" s="273">
        <f>[1]FINAL!BT180</f>
        <v>0</v>
      </c>
      <c r="BT59" s="273">
        <f>[1]FINAL!BU180</f>
        <v>0</v>
      </c>
      <c r="BU59" s="273">
        <f>[1]FINAL!BV180</f>
        <v>0</v>
      </c>
      <c r="BV59" s="273">
        <f>[1]FINAL!BW180</f>
        <v>0</v>
      </c>
      <c r="BW59" s="273">
        <f>[1]FINAL!BX180</f>
        <v>0</v>
      </c>
      <c r="BX59" s="273">
        <f>[1]FINAL!BY180</f>
        <v>0</v>
      </c>
      <c r="BY59" s="273">
        <f>[1]FINAL!BZ180</f>
        <v>0</v>
      </c>
      <c r="BZ59" s="273">
        <f>[1]FINAL!CA180</f>
        <v>0</v>
      </c>
      <c r="CA59" s="273">
        <f>[1]FINAL!CB180</f>
        <v>0</v>
      </c>
      <c r="CB59" s="273">
        <f>[1]FINAL!CC180</f>
        <v>0</v>
      </c>
      <c r="CC59" s="273">
        <f>[1]FINAL!CD180</f>
        <v>0</v>
      </c>
      <c r="CD59" s="273">
        <f>[1]FINAL!CE180</f>
        <v>0</v>
      </c>
      <c r="CE59" s="273">
        <f>[1]FINAL!CF180</f>
        <v>0</v>
      </c>
      <c r="CF59" s="273">
        <f>[1]FINAL!CG180</f>
        <v>0</v>
      </c>
      <c r="CG59" s="273">
        <f>[1]FINAL!CH180</f>
        <v>0</v>
      </c>
      <c r="CH59" s="273">
        <f>[1]FINAL!CI180</f>
        <v>0</v>
      </c>
      <c r="CI59" s="273">
        <f>[1]FINAL!CJ180</f>
        <v>0</v>
      </c>
      <c r="CJ59" s="273">
        <f>[1]FINAL!CK180</f>
        <v>0</v>
      </c>
      <c r="CK59" s="273">
        <f>[1]FINAL!CL180</f>
        <v>0</v>
      </c>
      <c r="CL59" s="273">
        <f>[1]FINAL!CM180</f>
        <v>0</v>
      </c>
      <c r="CM59" s="273">
        <f>[1]FINAL!CN180</f>
        <v>0</v>
      </c>
      <c r="CN59" s="273">
        <f>[1]FINAL!CO180</f>
        <v>0</v>
      </c>
      <c r="CO59" s="273">
        <f>[1]FINAL!CP180</f>
        <v>0</v>
      </c>
      <c r="CP59" s="273">
        <f>[1]FINAL!CQ180</f>
        <v>0</v>
      </c>
      <c r="CQ59" s="273">
        <f>[1]FINAL!CR180</f>
        <v>0</v>
      </c>
      <c r="CR59" s="273">
        <f>[1]FINAL!CS180</f>
        <v>0</v>
      </c>
      <c r="CS59" s="273">
        <f>[1]FINAL!CT180</f>
        <v>0</v>
      </c>
      <c r="CT59" s="273">
        <f>[1]FINAL!CU180</f>
        <v>0</v>
      </c>
      <c r="CU59" s="273">
        <f>[1]FINAL!CV180</f>
        <v>0</v>
      </c>
      <c r="CV59" s="273">
        <f>[1]FINAL!CW180</f>
        <v>0</v>
      </c>
      <c r="CW59" s="273">
        <f>[1]FINAL!CX180</f>
        <v>0</v>
      </c>
      <c r="CX59" s="273">
        <f>[1]FINAL!CY180</f>
        <v>0</v>
      </c>
      <c r="CY59" s="273">
        <f>[1]FINAL!CZ180</f>
        <v>0</v>
      </c>
      <c r="CZ59" s="273">
        <f>[1]FINAL!DA180</f>
        <v>0</v>
      </c>
      <c r="DA59" s="273">
        <f>[1]FINAL!DB180</f>
        <v>0</v>
      </c>
      <c r="DB59" s="273">
        <f>[1]FINAL!DC180</f>
        <v>0</v>
      </c>
      <c r="DC59" s="88"/>
    </row>
    <row r="60" spans="1:107" x14ac:dyDescent="0.35">
      <c r="A60" s="204">
        <f t="shared" si="0"/>
        <v>0.99999999999999989</v>
      </c>
      <c r="B60" s="88" t="s">
        <v>142</v>
      </c>
      <c r="C60" s="273">
        <f>[1]FINAL!D181</f>
        <v>0</v>
      </c>
      <c r="D60" s="273">
        <f>[1]FINAL!E181</f>
        <v>0</v>
      </c>
      <c r="E60" s="273">
        <f>[1]FINAL!F181</f>
        <v>0</v>
      </c>
      <c r="F60" s="273">
        <f>[1]FINAL!G181</f>
        <v>0</v>
      </c>
      <c r="G60" s="273">
        <f>[1]FINAL!H181</f>
        <v>0</v>
      </c>
      <c r="H60" s="273">
        <f>[1]FINAL!I181</f>
        <v>0</v>
      </c>
      <c r="I60" s="273">
        <f>[1]FINAL!J181</f>
        <v>0</v>
      </c>
      <c r="J60" s="273">
        <f>[1]FINAL!K181</f>
        <v>0</v>
      </c>
      <c r="K60" s="273">
        <f>[1]FINAL!L181</f>
        <v>0</v>
      </c>
      <c r="L60" s="273">
        <f>[1]FINAL!M181</f>
        <v>0</v>
      </c>
      <c r="M60" s="273">
        <f>[1]FINAL!N181</f>
        <v>0</v>
      </c>
      <c r="N60" s="273">
        <f>[1]FINAL!O181</f>
        <v>0</v>
      </c>
      <c r="O60" s="273">
        <f>[1]FINAL!P181</f>
        <v>0</v>
      </c>
      <c r="P60" s="273">
        <f>[1]FINAL!Q181</f>
        <v>0</v>
      </c>
      <c r="Q60" s="273">
        <f>[1]FINAL!R181</f>
        <v>0</v>
      </c>
      <c r="R60" s="273">
        <f>[1]FINAL!S181</f>
        <v>0</v>
      </c>
      <c r="S60" s="273">
        <f>[1]FINAL!T181</f>
        <v>0</v>
      </c>
      <c r="T60" s="273">
        <f>[1]FINAL!U181</f>
        <v>0</v>
      </c>
      <c r="U60" s="273">
        <f>[1]FINAL!V181</f>
        <v>0</v>
      </c>
      <c r="V60" s="273">
        <f>[1]FINAL!W181</f>
        <v>0</v>
      </c>
      <c r="W60" s="273">
        <f>[1]FINAL!X181</f>
        <v>0</v>
      </c>
      <c r="X60" s="273">
        <f>[1]FINAL!Y181</f>
        <v>0</v>
      </c>
      <c r="Y60" s="273">
        <f>[1]FINAL!Z181</f>
        <v>0</v>
      </c>
      <c r="Z60" s="273">
        <f>[1]FINAL!AA181</f>
        <v>0</v>
      </c>
      <c r="AA60" s="273">
        <f>[1]FINAL!AB181</f>
        <v>0</v>
      </c>
      <c r="AB60" s="273">
        <f>[1]FINAL!AC181</f>
        <v>0</v>
      </c>
      <c r="AC60" s="273">
        <f>[1]FINAL!AD181</f>
        <v>0</v>
      </c>
      <c r="AD60" s="273">
        <f>[1]FINAL!AE181</f>
        <v>0</v>
      </c>
      <c r="AE60" s="273">
        <f>[1]FINAL!AF181</f>
        <v>0</v>
      </c>
      <c r="AF60" s="273">
        <f>[1]FINAL!AG181</f>
        <v>0</v>
      </c>
      <c r="AG60" s="273">
        <f>[1]FINAL!AH181</f>
        <v>0</v>
      </c>
      <c r="AH60" s="273">
        <f>[1]FINAL!AI181</f>
        <v>0</v>
      </c>
      <c r="AI60" s="273">
        <f>[1]FINAL!AJ181</f>
        <v>0</v>
      </c>
      <c r="AJ60" s="273">
        <f>[1]FINAL!AK181</f>
        <v>0</v>
      </c>
      <c r="AK60" s="273">
        <f>[1]FINAL!AL181</f>
        <v>0</v>
      </c>
      <c r="AL60" s="273">
        <f>[1]FINAL!AM181</f>
        <v>0</v>
      </c>
      <c r="AM60" s="273">
        <f>[1]FINAL!AN181</f>
        <v>0</v>
      </c>
      <c r="AN60" s="273">
        <f>[1]FINAL!AO181</f>
        <v>0</v>
      </c>
      <c r="AO60" s="273">
        <f>[1]FINAL!AP181</f>
        <v>0</v>
      </c>
      <c r="AP60" s="273">
        <f>[1]FINAL!AQ181</f>
        <v>0</v>
      </c>
      <c r="AQ60" s="273">
        <f>[1]FINAL!AR181</f>
        <v>0</v>
      </c>
      <c r="AR60" s="273">
        <f>[1]FINAL!AS181</f>
        <v>0</v>
      </c>
      <c r="AS60" s="273">
        <f>[1]FINAL!AT181</f>
        <v>0</v>
      </c>
      <c r="AT60" s="273">
        <f>[1]FINAL!AU181</f>
        <v>0</v>
      </c>
      <c r="AU60" s="273">
        <f>[1]FINAL!AV181</f>
        <v>0</v>
      </c>
      <c r="AV60" s="273">
        <f>[1]FINAL!AW181</f>
        <v>0</v>
      </c>
      <c r="AW60" s="273">
        <f>[1]FINAL!AX181</f>
        <v>0</v>
      </c>
      <c r="AX60" s="273">
        <f>[1]FINAL!AY181</f>
        <v>0</v>
      </c>
      <c r="AY60" s="273">
        <f>[1]FINAL!AZ181</f>
        <v>0</v>
      </c>
      <c r="AZ60" s="273">
        <f>[1]FINAL!BA181</f>
        <v>0</v>
      </c>
      <c r="BA60" s="273">
        <f>[1]FINAL!BB181</f>
        <v>0</v>
      </c>
      <c r="BB60" s="273">
        <f>[1]FINAL!BC181</f>
        <v>0</v>
      </c>
      <c r="BC60" s="273">
        <f>[1]FINAL!BD181</f>
        <v>0.84868583868773528</v>
      </c>
      <c r="BD60" s="273">
        <f>[1]FINAL!BE181</f>
        <v>5.0423175830724871E-2</v>
      </c>
      <c r="BE60" s="273">
        <f>[1]FINAL!BF181</f>
        <v>0</v>
      </c>
      <c r="BF60" s="273">
        <f>[1]FINAL!BG181</f>
        <v>0</v>
      </c>
      <c r="BG60" s="273">
        <f>[1]FINAL!BH181</f>
        <v>0</v>
      </c>
      <c r="BH60" s="273">
        <f>[1]FINAL!BI181</f>
        <v>0</v>
      </c>
      <c r="BI60" s="273">
        <f>[1]FINAL!BJ181</f>
        <v>0</v>
      </c>
      <c r="BJ60" s="273">
        <f>[1]FINAL!BK181</f>
        <v>0</v>
      </c>
      <c r="BK60" s="273">
        <f>[1]FINAL!BL181</f>
        <v>0</v>
      </c>
      <c r="BL60" s="273">
        <f>[1]FINAL!BM181</f>
        <v>0</v>
      </c>
      <c r="BM60" s="273">
        <f>[1]FINAL!BN181</f>
        <v>0</v>
      </c>
      <c r="BN60" s="273">
        <f>[1]FINAL!BO181</f>
        <v>0</v>
      </c>
      <c r="BO60" s="273">
        <f>[1]FINAL!BP181</f>
        <v>0</v>
      </c>
      <c r="BP60" s="273">
        <f>[1]FINAL!BQ181</f>
        <v>0</v>
      </c>
      <c r="BQ60" s="273">
        <f>[1]FINAL!BR181</f>
        <v>0</v>
      </c>
      <c r="BR60" s="273">
        <f>[1]FINAL!BS181</f>
        <v>0</v>
      </c>
      <c r="BS60" s="273">
        <f>[1]FINAL!BT181</f>
        <v>0</v>
      </c>
      <c r="BT60" s="273">
        <f>[1]FINAL!BU181</f>
        <v>0</v>
      </c>
      <c r="BU60" s="273">
        <f>[1]FINAL!BV181</f>
        <v>0</v>
      </c>
      <c r="BV60" s="273">
        <f>[1]FINAL!BW181</f>
        <v>0</v>
      </c>
      <c r="BW60" s="273">
        <f>[1]FINAL!BX181</f>
        <v>0</v>
      </c>
      <c r="BX60" s="273">
        <f>[1]FINAL!BY181</f>
        <v>0</v>
      </c>
      <c r="BY60" s="273">
        <f>[1]FINAL!BZ181</f>
        <v>0</v>
      </c>
      <c r="BZ60" s="273">
        <f>[1]FINAL!CA181</f>
        <v>0</v>
      </c>
      <c r="CA60" s="273">
        <f>[1]FINAL!CB181</f>
        <v>0</v>
      </c>
      <c r="CB60" s="273">
        <f>[1]FINAL!CC181</f>
        <v>0</v>
      </c>
      <c r="CC60" s="273">
        <f>[1]FINAL!CD181</f>
        <v>0</v>
      </c>
      <c r="CD60" s="273">
        <f>[1]FINAL!CE181</f>
        <v>0</v>
      </c>
      <c r="CE60" s="273">
        <f>[1]FINAL!CF181</f>
        <v>0</v>
      </c>
      <c r="CF60" s="273">
        <f>[1]FINAL!CG181</f>
        <v>0</v>
      </c>
      <c r="CG60" s="273">
        <f>[1]FINAL!CH181</f>
        <v>0</v>
      </c>
      <c r="CH60" s="273">
        <f>[1]FINAL!CI181</f>
        <v>0</v>
      </c>
      <c r="CI60" s="273">
        <f>[1]FINAL!CJ181</f>
        <v>0</v>
      </c>
      <c r="CJ60" s="273">
        <f>[1]FINAL!CK181</f>
        <v>0</v>
      </c>
      <c r="CK60" s="273">
        <f>[1]FINAL!CL181</f>
        <v>0</v>
      </c>
      <c r="CL60" s="273">
        <f>[1]FINAL!CM181</f>
        <v>0</v>
      </c>
      <c r="CM60" s="273">
        <f>[1]FINAL!CN181</f>
        <v>0</v>
      </c>
      <c r="CN60" s="273">
        <f>[1]FINAL!CO181</f>
        <v>1.0295975373010622E-5</v>
      </c>
      <c r="CO60" s="273">
        <f>[1]FINAL!CP181</f>
        <v>0</v>
      </c>
      <c r="CP60" s="273">
        <f>[1]FINAL!CQ181</f>
        <v>0</v>
      </c>
      <c r="CQ60" s="273">
        <f>[1]FINAL!CR181</f>
        <v>0.10001083951959631</v>
      </c>
      <c r="CR60" s="273">
        <f>[1]FINAL!CS181</f>
        <v>0</v>
      </c>
      <c r="CS60" s="273">
        <f>[1]FINAL!CT181</f>
        <v>1.0760899424714168E-4</v>
      </c>
      <c r="CT60" s="273">
        <f>[1]FINAL!CU181</f>
        <v>0</v>
      </c>
      <c r="CU60" s="273">
        <f>[1]FINAL!CV181</f>
        <v>2.0398161387261759E-4</v>
      </c>
      <c r="CV60" s="273">
        <f>[1]FINAL!CW181</f>
        <v>0</v>
      </c>
      <c r="CW60" s="273">
        <f>[1]FINAL!CX181</f>
        <v>0</v>
      </c>
      <c r="CX60" s="273">
        <f>[1]FINAL!CY181</f>
        <v>0</v>
      </c>
      <c r="CY60" s="273">
        <f>[1]FINAL!CZ181</f>
        <v>5.312267234746752E-5</v>
      </c>
      <c r="CZ60" s="273">
        <f>[1]FINAL!DA181</f>
        <v>5.0513670610319457E-4</v>
      </c>
      <c r="DA60" s="273">
        <f>[1]FINAL!DB181</f>
        <v>0</v>
      </c>
      <c r="DB60" s="273">
        <f>[1]FINAL!DC181</f>
        <v>0</v>
      </c>
      <c r="DC60" s="88"/>
    </row>
    <row r="61" spans="1:107" x14ac:dyDescent="0.35">
      <c r="A61" s="204">
        <f t="shared" si="0"/>
        <v>1</v>
      </c>
      <c r="B61" s="88" t="s">
        <v>147</v>
      </c>
      <c r="C61" s="273">
        <f>[1]FINAL!D182</f>
        <v>0</v>
      </c>
      <c r="D61" s="273">
        <f>[1]FINAL!E182</f>
        <v>0</v>
      </c>
      <c r="E61" s="273">
        <f>[1]FINAL!F182</f>
        <v>0</v>
      </c>
      <c r="F61" s="273">
        <f>[1]FINAL!G182</f>
        <v>0</v>
      </c>
      <c r="G61" s="273">
        <f>[1]FINAL!H182</f>
        <v>0</v>
      </c>
      <c r="H61" s="273">
        <f>[1]FINAL!I182</f>
        <v>0</v>
      </c>
      <c r="I61" s="273">
        <f>[1]FINAL!J182</f>
        <v>0</v>
      </c>
      <c r="J61" s="273">
        <f>[1]FINAL!K182</f>
        <v>0</v>
      </c>
      <c r="K61" s="273">
        <f>[1]FINAL!L182</f>
        <v>0</v>
      </c>
      <c r="L61" s="273">
        <f>[1]FINAL!M182</f>
        <v>0</v>
      </c>
      <c r="M61" s="273">
        <f>[1]FINAL!N182</f>
        <v>0</v>
      </c>
      <c r="N61" s="273">
        <f>[1]FINAL!O182</f>
        <v>0</v>
      </c>
      <c r="O61" s="273">
        <f>[1]FINAL!P182</f>
        <v>0</v>
      </c>
      <c r="P61" s="273">
        <f>[1]FINAL!Q182</f>
        <v>0</v>
      </c>
      <c r="Q61" s="273">
        <f>[1]FINAL!R182</f>
        <v>0</v>
      </c>
      <c r="R61" s="273">
        <f>[1]FINAL!S182</f>
        <v>0</v>
      </c>
      <c r="S61" s="273">
        <f>[1]FINAL!T182</f>
        <v>0</v>
      </c>
      <c r="T61" s="273">
        <f>[1]FINAL!U182</f>
        <v>0</v>
      </c>
      <c r="U61" s="273">
        <f>[1]FINAL!V182</f>
        <v>0</v>
      </c>
      <c r="V61" s="273">
        <f>[1]FINAL!W182</f>
        <v>0</v>
      </c>
      <c r="W61" s="273">
        <f>[1]FINAL!X182</f>
        <v>0</v>
      </c>
      <c r="X61" s="273">
        <f>[1]FINAL!Y182</f>
        <v>0</v>
      </c>
      <c r="Y61" s="273">
        <f>[1]FINAL!Z182</f>
        <v>0</v>
      </c>
      <c r="Z61" s="273">
        <f>[1]FINAL!AA182</f>
        <v>0</v>
      </c>
      <c r="AA61" s="273">
        <f>[1]FINAL!AB182</f>
        <v>0</v>
      </c>
      <c r="AB61" s="273">
        <f>[1]FINAL!AC182</f>
        <v>0</v>
      </c>
      <c r="AC61" s="273">
        <f>[1]FINAL!AD182</f>
        <v>0</v>
      </c>
      <c r="AD61" s="273">
        <f>[1]FINAL!AE182</f>
        <v>0</v>
      </c>
      <c r="AE61" s="273">
        <f>[1]FINAL!AF182</f>
        <v>0</v>
      </c>
      <c r="AF61" s="273">
        <f>[1]FINAL!AG182</f>
        <v>0</v>
      </c>
      <c r="AG61" s="273">
        <f>[1]FINAL!AH182</f>
        <v>0</v>
      </c>
      <c r="AH61" s="273">
        <f>[1]FINAL!AI182</f>
        <v>0</v>
      </c>
      <c r="AI61" s="273">
        <f>[1]FINAL!AJ182</f>
        <v>0</v>
      </c>
      <c r="AJ61" s="273">
        <f>[1]FINAL!AK182</f>
        <v>0</v>
      </c>
      <c r="AK61" s="273">
        <f>[1]FINAL!AL182</f>
        <v>0</v>
      </c>
      <c r="AL61" s="273">
        <f>[1]FINAL!AM182</f>
        <v>0</v>
      </c>
      <c r="AM61" s="273">
        <f>[1]FINAL!AN182</f>
        <v>0</v>
      </c>
      <c r="AN61" s="273">
        <f>[1]FINAL!AO182</f>
        <v>0</v>
      </c>
      <c r="AO61" s="273">
        <f>[1]FINAL!AP182</f>
        <v>0</v>
      </c>
      <c r="AP61" s="273">
        <f>[1]FINAL!AQ182</f>
        <v>0</v>
      </c>
      <c r="AQ61" s="273">
        <f>[1]FINAL!AR182</f>
        <v>0</v>
      </c>
      <c r="AR61" s="273">
        <f>[1]FINAL!AS182</f>
        <v>0</v>
      </c>
      <c r="AS61" s="273">
        <f>[1]FINAL!AT182</f>
        <v>0</v>
      </c>
      <c r="AT61" s="273">
        <f>[1]FINAL!AU182</f>
        <v>0</v>
      </c>
      <c r="AU61" s="273">
        <f>[1]FINAL!AV182</f>
        <v>0</v>
      </c>
      <c r="AV61" s="273">
        <f>[1]FINAL!AW182</f>
        <v>0</v>
      </c>
      <c r="AW61" s="273">
        <f>[1]FINAL!AX182</f>
        <v>0</v>
      </c>
      <c r="AX61" s="273">
        <f>[1]FINAL!AY182</f>
        <v>0</v>
      </c>
      <c r="AY61" s="273">
        <f>[1]FINAL!AZ182</f>
        <v>0</v>
      </c>
      <c r="AZ61" s="273">
        <f>[1]FINAL!BA182</f>
        <v>0</v>
      </c>
      <c r="BA61" s="273">
        <f>[1]FINAL!BB182</f>
        <v>0</v>
      </c>
      <c r="BB61" s="273">
        <f>[1]FINAL!BC182</f>
        <v>0</v>
      </c>
      <c r="BC61" s="273">
        <f>[1]FINAL!BD182</f>
        <v>0</v>
      </c>
      <c r="BD61" s="273">
        <f>[1]FINAL!BE182</f>
        <v>0.97845756230307668</v>
      </c>
      <c r="BE61" s="273">
        <f>[1]FINAL!BF182</f>
        <v>0</v>
      </c>
      <c r="BF61" s="273">
        <f>[1]FINAL!BG182</f>
        <v>0</v>
      </c>
      <c r="BG61" s="273">
        <f>[1]FINAL!BH182</f>
        <v>2.1175337190304684E-3</v>
      </c>
      <c r="BH61" s="273">
        <f>[1]FINAL!BI182</f>
        <v>0</v>
      </c>
      <c r="BI61" s="273">
        <f>[1]FINAL!BJ182</f>
        <v>0</v>
      </c>
      <c r="BJ61" s="273">
        <f>[1]FINAL!BK182</f>
        <v>0</v>
      </c>
      <c r="BK61" s="273">
        <f>[1]FINAL!BL182</f>
        <v>0</v>
      </c>
      <c r="BL61" s="273">
        <f>[1]FINAL!BM182</f>
        <v>0</v>
      </c>
      <c r="BM61" s="273">
        <f>[1]FINAL!BN182</f>
        <v>0</v>
      </c>
      <c r="BN61" s="273">
        <f>[1]FINAL!BO182</f>
        <v>0</v>
      </c>
      <c r="BO61" s="273">
        <f>[1]FINAL!BP182</f>
        <v>0</v>
      </c>
      <c r="BP61" s="273">
        <f>[1]FINAL!BQ182</f>
        <v>7.7003377777784847E-3</v>
      </c>
      <c r="BQ61" s="273">
        <f>[1]FINAL!BR182</f>
        <v>0</v>
      </c>
      <c r="BR61" s="273">
        <f>[1]FINAL!BS182</f>
        <v>0</v>
      </c>
      <c r="BS61" s="273">
        <f>[1]FINAL!BT182</f>
        <v>0</v>
      </c>
      <c r="BT61" s="273">
        <f>[1]FINAL!BU182</f>
        <v>0</v>
      </c>
      <c r="BU61" s="273">
        <f>[1]FINAL!BV182</f>
        <v>0</v>
      </c>
      <c r="BV61" s="273">
        <f>[1]FINAL!BW182</f>
        <v>0</v>
      </c>
      <c r="BW61" s="273">
        <f>[1]FINAL!BX182</f>
        <v>0</v>
      </c>
      <c r="BX61" s="273">
        <f>[1]FINAL!BY182</f>
        <v>0</v>
      </c>
      <c r="BY61" s="273">
        <f>[1]FINAL!BZ182</f>
        <v>0</v>
      </c>
      <c r="BZ61" s="273">
        <f>[1]FINAL!CA182</f>
        <v>4.3676785931560415E-3</v>
      </c>
      <c r="CA61" s="273">
        <f>[1]FINAL!CB182</f>
        <v>7.3568876069583563E-3</v>
      </c>
      <c r="CB61" s="273">
        <f>[1]FINAL!CC182</f>
        <v>0</v>
      </c>
      <c r="CC61" s="273">
        <f>[1]FINAL!CD182</f>
        <v>0</v>
      </c>
      <c r="CD61" s="273">
        <f>[1]FINAL!CE182</f>
        <v>0</v>
      </c>
      <c r="CE61" s="273">
        <f>[1]FINAL!CF182</f>
        <v>0</v>
      </c>
      <c r="CF61" s="273">
        <f>[1]FINAL!CG182</f>
        <v>0</v>
      </c>
      <c r="CG61" s="273">
        <f>[1]FINAL!CH182</f>
        <v>0</v>
      </c>
      <c r="CH61" s="273">
        <f>[1]FINAL!CI182</f>
        <v>0</v>
      </c>
      <c r="CI61" s="273">
        <f>[1]FINAL!CJ182</f>
        <v>0</v>
      </c>
      <c r="CJ61" s="273">
        <f>[1]FINAL!CK182</f>
        <v>0</v>
      </c>
      <c r="CK61" s="273">
        <f>[1]FINAL!CL182</f>
        <v>0</v>
      </c>
      <c r="CL61" s="273">
        <f>[1]FINAL!CM182</f>
        <v>0</v>
      </c>
      <c r="CM61" s="273">
        <f>[1]FINAL!CN182</f>
        <v>0</v>
      </c>
      <c r="CN61" s="273">
        <f>[1]FINAL!CO182</f>
        <v>0</v>
      </c>
      <c r="CO61" s="273">
        <f>[1]FINAL!CP182</f>
        <v>0</v>
      </c>
      <c r="CP61" s="273">
        <f>[1]FINAL!CQ182</f>
        <v>0</v>
      </c>
      <c r="CQ61" s="273">
        <f>[1]FINAL!CR182</f>
        <v>0</v>
      </c>
      <c r="CR61" s="273">
        <f>[1]FINAL!CS182</f>
        <v>0</v>
      </c>
      <c r="CS61" s="273">
        <f>[1]FINAL!CT182</f>
        <v>0</v>
      </c>
      <c r="CT61" s="273">
        <f>[1]FINAL!CU182</f>
        <v>0</v>
      </c>
      <c r="CU61" s="273">
        <f>[1]FINAL!CV182</f>
        <v>0</v>
      </c>
      <c r="CV61" s="273">
        <f>[1]FINAL!CW182</f>
        <v>0</v>
      </c>
      <c r="CW61" s="273">
        <f>[1]FINAL!CX182</f>
        <v>0</v>
      </c>
      <c r="CX61" s="273">
        <f>[1]FINAL!CY182</f>
        <v>0</v>
      </c>
      <c r="CY61" s="273">
        <f>[1]FINAL!CZ182</f>
        <v>0</v>
      </c>
      <c r="CZ61" s="273">
        <f>[1]FINAL!DA182</f>
        <v>0</v>
      </c>
      <c r="DA61" s="273">
        <f>[1]FINAL!DB182</f>
        <v>0</v>
      </c>
      <c r="DB61" s="273">
        <f>[1]FINAL!DC182</f>
        <v>0</v>
      </c>
      <c r="DC61" s="88"/>
    </row>
    <row r="62" spans="1:107" x14ac:dyDescent="0.35">
      <c r="A62" s="204">
        <f t="shared" si="0"/>
        <v>1</v>
      </c>
      <c r="B62" s="88" t="s">
        <v>497</v>
      </c>
      <c r="C62" s="273">
        <f>[1]FINAL!D183</f>
        <v>0</v>
      </c>
      <c r="D62" s="273">
        <f>[1]FINAL!E183</f>
        <v>0</v>
      </c>
      <c r="E62" s="273">
        <f>[1]FINAL!F183</f>
        <v>0</v>
      </c>
      <c r="F62" s="273">
        <f>[1]FINAL!G183</f>
        <v>0</v>
      </c>
      <c r="G62" s="273">
        <f>[1]FINAL!H183</f>
        <v>0</v>
      </c>
      <c r="H62" s="273">
        <f>[1]FINAL!I183</f>
        <v>0</v>
      </c>
      <c r="I62" s="273">
        <f>[1]FINAL!J183</f>
        <v>0</v>
      </c>
      <c r="J62" s="273">
        <f>[1]FINAL!K183</f>
        <v>0</v>
      </c>
      <c r="K62" s="273">
        <f>[1]FINAL!L183</f>
        <v>0</v>
      </c>
      <c r="L62" s="273">
        <f>[1]FINAL!M183</f>
        <v>0</v>
      </c>
      <c r="M62" s="273">
        <f>[1]FINAL!N183</f>
        <v>0</v>
      </c>
      <c r="N62" s="273">
        <f>[1]FINAL!O183</f>
        <v>0</v>
      </c>
      <c r="O62" s="273">
        <f>[1]FINAL!P183</f>
        <v>0</v>
      </c>
      <c r="P62" s="273">
        <f>[1]FINAL!Q183</f>
        <v>0</v>
      </c>
      <c r="Q62" s="273">
        <f>[1]FINAL!R183</f>
        <v>0</v>
      </c>
      <c r="R62" s="273">
        <f>[1]FINAL!S183</f>
        <v>0</v>
      </c>
      <c r="S62" s="273">
        <f>[1]FINAL!T183</f>
        <v>0</v>
      </c>
      <c r="T62" s="273">
        <f>[1]FINAL!U183</f>
        <v>0</v>
      </c>
      <c r="U62" s="273">
        <f>[1]FINAL!V183</f>
        <v>0</v>
      </c>
      <c r="V62" s="273">
        <f>[1]FINAL!W183</f>
        <v>0</v>
      </c>
      <c r="W62" s="273">
        <f>[1]FINAL!X183</f>
        <v>0</v>
      </c>
      <c r="X62" s="273">
        <f>[1]FINAL!Y183</f>
        <v>0</v>
      </c>
      <c r="Y62" s="273">
        <f>[1]FINAL!Z183</f>
        <v>0</v>
      </c>
      <c r="Z62" s="273">
        <f>[1]FINAL!AA183</f>
        <v>0</v>
      </c>
      <c r="AA62" s="273">
        <f>[1]FINAL!AB183</f>
        <v>0</v>
      </c>
      <c r="AB62" s="273">
        <f>[1]FINAL!AC183</f>
        <v>0</v>
      </c>
      <c r="AC62" s="273">
        <f>[1]FINAL!AD183</f>
        <v>0</v>
      </c>
      <c r="AD62" s="273">
        <f>[1]FINAL!AE183</f>
        <v>0</v>
      </c>
      <c r="AE62" s="273">
        <f>[1]FINAL!AF183</f>
        <v>0</v>
      </c>
      <c r="AF62" s="273">
        <f>[1]FINAL!AG183</f>
        <v>0</v>
      </c>
      <c r="AG62" s="273">
        <f>[1]FINAL!AH183</f>
        <v>0</v>
      </c>
      <c r="AH62" s="273">
        <f>[1]FINAL!AI183</f>
        <v>0</v>
      </c>
      <c r="AI62" s="273">
        <f>[1]FINAL!AJ183</f>
        <v>0</v>
      </c>
      <c r="AJ62" s="273">
        <f>[1]FINAL!AK183</f>
        <v>0</v>
      </c>
      <c r="AK62" s="273">
        <f>[1]FINAL!AL183</f>
        <v>0</v>
      </c>
      <c r="AL62" s="273">
        <f>[1]FINAL!AM183</f>
        <v>0</v>
      </c>
      <c r="AM62" s="273">
        <f>[1]FINAL!AN183</f>
        <v>0</v>
      </c>
      <c r="AN62" s="273">
        <f>[1]FINAL!AO183</f>
        <v>0</v>
      </c>
      <c r="AO62" s="273">
        <f>[1]FINAL!AP183</f>
        <v>0</v>
      </c>
      <c r="AP62" s="273">
        <f>[1]FINAL!AQ183</f>
        <v>0</v>
      </c>
      <c r="AQ62" s="273">
        <f>[1]FINAL!AR183</f>
        <v>0</v>
      </c>
      <c r="AR62" s="273">
        <f>[1]FINAL!AS183</f>
        <v>0</v>
      </c>
      <c r="AS62" s="273">
        <f>[1]FINAL!AT183</f>
        <v>0</v>
      </c>
      <c r="AT62" s="273">
        <f>[1]FINAL!AU183</f>
        <v>0</v>
      </c>
      <c r="AU62" s="273">
        <f>[1]FINAL!AV183</f>
        <v>0</v>
      </c>
      <c r="AV62" s="273">
        <f>[1]FINAL!AW183</f>
        <v>0</v>
      </c>
      <c r="AW62" s="273">
        <f>[1]FINAL!AX183</f>
        <v>0</v>
      </c>
      <c r="AX62" s="273">
        <f>[1]FINAL!AY183</f>
        <v>0</v>
      </c>
      <c r="AY62" s="273">
        <f>[1]FINAL!AZ183</f>
        <v>0</v>
      </c>
      <c r="AZ62" s="273">
        <f>[1]FINAL!BA183</f>
        <v>0</v>
      </c>
      <c r="BA62" s="273">
        <f>[1]FINAL!BB183</f>
        <v>0</v>
      </c>
      <c r="BB62" s="273">
        <f>[1]FINAL!BC183</f>
        <v>0</v>
      </c>
      <c r="BC62" s="273">
        <f>[1]FINAL!BD183</f>
        <v>0</v>
      </c>
      <c r="BD62" s="273">
        <f>[1]FINAL!BE183</f>
        <v>0</v>
      </c>
      <c r="BE62" s="273">
        <f>[1]FINAL!BF183</f>
        <v>0.99234324756005998</v>
      </c>
      <c r="BF62" s="273">
        <f>[1]FINAL!BG183</f>
        <v>0</v>
      </c>
      <c r="BG62" s="273">
        <f>[1]FINAL!BH183</f>
        <v>0</v>
      </c>
      <c r="BH62" s="273">
        <f>[1]FINAL!BI183</f>
        <v>0</v>
      </c>
      <c r="BI62" s="273">
        <f>[1]FINAL!BJ183</f>
        <v>0</v>
      </c>
      <c r="BJ62" s="273">
        <f>[1]FINAL!BK183</f>
        <v>0</v>
      </c>
      <c r="BK62" s="273">
        <f>[1]FINAL!BL183</f>
        <v>0</v>
      </c>
      <c r="BL62" s="273">
        <f>[1]FINAL!BM183</f>
        <v>0</v>
      </c>
      <c r="BM62" s="273">
        <f>[1]FINAL!BN183</f>
        <v>0</v>
      </c>
      <c r="BN62" s="273">
        <f>[1]FINAL!BO183</f>
        <v>0</v>
      </c>
      <c r="BO62" s="273">
        <f>[1]FINAL!BP183</f>
        <v>0</v>
      </c>
      <c r="BP62" s="273">
        <f>[1]FINAL!BQ183</f>
        <v>0</v>
      </c>
      <c r="BQ62" s="273">
        <f>[1]FINAL!BR183</f>
        <v>0</v>
      </c>
      <c r="BR62" s="273">
        <f>[1]FINAL!BS183</f>
        <v>0</v>
      </c>
      <c r="BS62" s="273">
        <f>[1]FINAL!BT183</f>
        <v>0</v>
      </c>
      <c r="BT62" s="273">
        <f>[1]FINAL!BU183</f>
        <v>0</v>
      </c>
      <c r="BU62" s="273">
        <f>[1]FINAL!BV183</f>
        <v>0</v>
      </c>
      <c r="BV62" s="273">
        <f>[1]FINAL!BW183</f>
        <v>0</v>
      </c>
      <c r="BW62" s="273">
        <f>[1]FINAL!BX183</f>
        <v>0</v>
      </c>
      <c r="BX62" s="273">
        <f>[1]FINAL!BY183</f>
        <v>0</v>
      </c>
      <c r="BY62" s="273">
        <f>[1]FINAL!BZ183</f>
        <v>0</v>
      </c>
      <c r="BZ62" s="273">
        <f>[1]FINAL!CA183</f>
        <v>2.8222204796465944E-3</v>
      </c>
      <c r="CA62" s="273">
        <f>[1]FINAL!CB183</f>
        <v>4.8345319602934684E-3</v>
      </c>
      <c r="CB62" s="273">
        <f>[1]FINAL!CC183</f>
        <v>0</v>
      </c>
      <c r="CC62" s="273">
        <f>[1]FINAL!CD183</f>
        <v>0</v>
      </c>
      <c r="CD62" s="273">
        <f>[1]FINAL!CE183</f>
        <v>0</v>
      </c>
      <c r="CE62" s="273">
        <f>[1]FINAL!CF183</f>
        <v>0</v>
      </c>
      <c r="CF62" s="273">
        <f>[1]FINAL!CG183</f>
        <v>0</v>
      </c>
      <c r="CG62" s="273">
        <f>[1]FINAL!CH183</f>
        <v>0</v>
      </c>
      <c r="CH62" s="273">
        <f>[1]FINAL!CI183</f>
        <v>0</v>
      </c>
      <c r="CI62" s="273">
        <f>[1]FINAL!CJ183</f>
        <v>0</v>
      </c>
      <c r="CJ62" s="273">
        <f>[1]FINAL!CK183</f>
        <v>0</v>
      </c>
      <c r="CK62" s="273">
        <f>[1]FINAL!CL183</f>
        <v>0</v>
      </c>
      <c r="CL62" s="273">
        <f>[1]FINAL!CM183</f>
        <v>0</v>
      </c>
      <c r="CM62" s="273">
        <f>[1]FINAL!CN183</f>
        <v>0</v>
      </c>
      <c r="CN62" s="273">
        <f>[1]FINAL!CO183</f>
        <v>0</v>
      </c>
      <c r="CO62" s="273">
        <f>[1]FINAL!CP183</f>
        <v>0</v>
      </c>
      <c r="CP62" s="273">
        <f>[1]FINAL!CQ183</f>
        <v>0</v>
      </c>
      <c r="CQ62" s="273">
        <f>[1]FINAL!CR183</f>
        <v>0</v>
      </c>
      <c r="CR62" s="273">
        <f>[1]FINAL!CS183</f>
        <v>0</v>
      </c>
      <c r="CS62" s="273">
        <f>[1]FINAL!CT183</f>
        <v>0</v>
      </c>
      <c r="CT62" s="273">
        <f>[1]FINAL!CU183</f>
        <v>0</v>
      </c>
      <c r="CU62" s="273">
        <f>[1]FINAL!CV183</f>
        <v>0</v>
      </c>
      <c r="CV62" s="273">
        <f>[1]FINAL!CW183</f>
        <v>0</v>
      </c>
      <c r="CW62" s="273">
        <f>[1]FINAL!CX183</f>
        <v>0</v>
      </c>
      <c r="CX62" s="273">
        <f>[1]FINAL!CY183</f>
        <v>0</v>
      </c>
      <c r="CY62" s="273">
        <f>[1]FINAL!CZ183</f>
        <v>0</v>
      </c>
      <c r="CZ62" s="273">
        <f>[1]FINAL!DA183</f>
        <v>0</v>
      </c>
      <c r="DA62" s="273">
        <f>[1]FINAL!DB183</f>
        <v>0</v>
      </c>
      <c r="DB62" s="273">
        <f>[1]FINAL!DC183</f>
        <v>0</v>
      </c>
      <c r="DC62" s="88"/>
    </row>
    <row r="63" spans="1:107" x14ac:dyDescent="0.35">
      <c r="A63" s="204">
        <f t="shared" si="0"/>
        <v>1</v>
      </c>
      <c r="B63" s="88" t="s">
        <v>149</v>
      </c>
      <c r="C63" s="273">
        <f>[1]FINAL!D184</f>
        <v>0</v>
      </c>
      <c r="D63" s="273">
        <f>[1]FINAL!E184</f>
        <v>0</v>
      </c>
      <c r="E63" s="273">
        <f>[1]FINAL!F184</f>
        <v>0</v>
      </c>
      <c r="F63" s="273">
        <f>[1]FINAL!G184</f>
        <v>0</v>
      </c>
      <c r="G63" s="273">
        <f>[1]FINAL!H184</f>
        <v>0</v>
      </c>
      <c r="H63" s="273">
        <f>[1]FINAL!I184</f>
        <v>0</v>
      </c>
      <c r="I63" s="273">
        <f>[1]FINAL!J184</f>
        <v>0</v>
      </c>
      <c r="J63" s="273">
        <f>[1]FINAL!K184</f>
        <v>0</v>
      </c>
      <c r="K63" s="273">
        <f>[1]FINAL!L184</f>
        <v>0</v>
      </c>
      <c r="L63" s="273">
        <f>[1]FINAL!M184</f>
        <v>0</v>
      </c>
      <c r="M63" s="273">
        <f>[1]FINAL!N184</f>
        <v>0</v>
      </c>
      <c r="N63" s="273">
        <f>[1]FINAL!O184</f>
        <v>0</v>
      </c>
      <c r="O63" s="273">
        <f>[1]FINAL!P184</f>
        <v>0</v>
      </c>
      <c r="P63" s="273">
        <f>[1]FINAL!Q184</f>
        <v>0</v>
      </c>
      <c r="Q63" s="273">
        <f>[1]FINAL!R184</f>
        <v>0</v>
      </c>
      <c r="R63" s="273">
        <f>[1]FINAL!S184</f>
        <v>0</v>
      </c>
      <c r="S63" s="273">
        <f>[1]FINAL!T184</f>
        <v>0</v>
      </c>
      <c r="T63" s="273">
        <f>[1]FINAL!U184</f>
        <v>0</v>
      </c>
      <c r="U63" s="273">
        <f>[1]FINAL!V184</f>
        <v>0</v>
      </c>
      <c r="V63" s="273">
        <f>[1]FINAL!W184</f>
        <v>0</v>
      </c>
      <c r="W63" s="273">
        <f>[1]FINAL!X184</f>
        <v>0</v>
      </c>
      <c r="X63" s="273">
        <f>[1]FINAL!Y184</f>
        <v>0</v>
      </c>
      <c r="Y63" s="273">
        <f>[1]FINAL!Z184</f>
        <v>0</v>
      </c>
      <c r="Z63" s="273">
        <f>[1]FINAL!AA184</f>
        <v>0</v>
      </c>
      <c r="AA63" s="273">
        <f>[1]FINAL!AB184</f>
        <v>0</v>
      </c>
      <c r="AB63" s="273">
        <f>[1]FINAL!AC184</f>
        <v>0</v>
      </c>
      <c r="AC63" s="273">
        <f>[1]FINAL!AD184</f>
        <v>0</v>
      </c>
      <c r="AD63" s="273">
        <f>[1]FINAL!AE184</f>
        <v>0</v>
      </c>
      <c r="AE63" s="273">
        <f>[1]FINAL!AF184</f>
        <v>0</v>
      </c>
      <c r="AF63" s="273">
        <f>[1]FINAL!AG184</f>
        <v>0</v>
      </c>
      <c r="AG63" s="273">
        <f>[1]FINAL!AH184</f>
        <v>0</v>
      </c>
      <c r="AH63" s="273">
        <f>[1]FINAL!AI184</f>
        <v>0</v>
      </c>
      <c r="AI63" s="273">
        <f>[1]FINAL!AJ184</f>
        <v>0</v>
      </c>
      <c r="AJ63" s="273">
        <f>[1]FINAL!AK184</f>
        <v>0</v>
      </c>
      <c r="AK63" s="273">
        <f>[1]FINAL!AL184</f>
        <v>0</v>
      </c>
      <c r="AL63" s="273">
        <f>[1]FINAL!AM184</f>
        <v>0</v>
      </c>
      <c r="AM63" s="273">
        <f>[1]FINAL!AN184</f>
        <v>0</v>
      </c>
      <c r="AN63" s="273">
        <f>[1]FINAL!AO184</f>
        <v>0</v>
      </c>
      <c r="AO63" s="273">
        <f>[1]FINAL!AP184</f>
        <v>0</v>
      </c>
      <c r="AP63" s="273">
        <f>[1]FINAL!AQ184</f>
        <v>0</v>
      </c>
      <c r="AQ63" s="273">
        <f>[1]FINAL!AR184</f>
        <v>0</v>
      </c>
      <c r="AR63" s="273">
        <f>[1]FINAL!AS184</f>
        <v>0</v>
      </c>
      <c r="AS63" s="273">
        <f>[1]FINAL!AT184</f>
        <v>0</v>
      </c>
      <c r="AT63" s="273">
        <f>[1]FINAL!AU184</f>
        <v>0</v>
      </c>
      <c r="AU63" s="273">
        <f>[1]FINAL!AV184</f>
        <v>0</v>
      </c>
      <c r="AV63" s="273">
        <f>[1]FINAL!AW184</f>
        <v>0</v>
      </c>
      <c r="AW63" s="273">
        <f>[1]FINAL!AX184</f>
        <v>0</v>
      </c>
      <c r="AX63" s="273">
        <f>[1]FINAL!AY184</f>
        <v>0</v>
      </c>
      <c r="AY63" s="273">
        <f>[1]FINAL!AZ184</f>
        <v>0</v>
      </c>
      <c r="AZ63" s="273">
        <f>[1]FINAL!BA184</f>
        <v>0</v>
      </c>
      <c r="BA63" s="273">
        <f>[1]FINAL!BB184</f>
        <v>0</v>
      </c>
      <c r="BB63" s="273">
        <f>[1]FINAL!BC184</f>
        <v>0</v>
      </c>
      <c r="BC63" s="273">
        <f>[1]FINAL!BD184</f>
        <v>0</v>
      </c>
      <c r="BD63" s="273">
        <f>[1]FINAL!BE184</f>
        <v>0</v>
      </c>
      <c r="BE63" s="273">
        <f>[1]FINAL!BF184</f>
        <v>0</v>
      </c>
      <c r="BF63" s="273">
        <f>[1]FINAL!BG184</f>
        <v>1</v>
      </c>
      <c r="BG63" s="273">
        <f>[1]FINAL!BH184</f>
        <v>0</v>
      </c>
      <c r="BH63" s="273">
        <f>[1]FINAL!BI184</f>
        <v>0</v>
      </c>
      <c r="BI63" s="273">
        <f>[1]FINAL!BJ184</f>
        <v>0</v>
      </c>
      <c r="BJ63" s="273">
        <f>[1]FINAL!BK184</f>
        <v>0</v>
      </c>
      <c r="BK63" s="273">
        <f>[1]FINAL!BL184</f>
        <v>0</v>
      </c>
      <c r="BL63" s="273">
        <f>[1]FINAL!BM184</f>
        <v>0</v>
      </c>
      <c r="BM63" s="273">
        <f>[1]FINAL!BN184</f>
        <v>0</v>
      </c>
      <c r="BN63" s="273">
        <f>[1]FINAL!BO184</f>
        <v>0</v>
      </c>
      <c r="BO63" s="273">
        <f>[1]FINAL!BP184</f>
        <v>0</v>
      </c>
      <c r="BP63" s="273">
        <f>[1]FINAL!BQ184</f>
        <v>0</v>
      </c>
      <c r="BQ63" s="273">
        <f>[1]FINAL!BR184</f>
        <v>0</v>
      </c>
      <c r="BR63" s="273">
        <f>[1]FINAL!BS184</f>
        <v>0</v>
      </c>
      <c r="BS63" s="273">
        <f>[1]FINAL!BT184</f>
        <v>0</v>
      </c>
      <c r="BT63" s="273">
        <f>[1]FINAL!BU184</f>
        <v>0</v>
      </c>
      <c r="BU63" s="273">
        <f>[1]FINAL!BV184</f>
        <v>0</v>
      </c>
      <c r="BV63" s="273">
        <f>[1]FINAL!BW184</f>
        <v>0</v>
      </c>
      <c r="BW63" s="273">
        <f>[1]FINAL!BX184</f>
        <v>0</v>
      </c>
      <c r="BX63" s="273">
        <f>[1]FINAL!BY184</f>
        <v>0</v>
      </c>
      <c r="BY63" s="273">
        <f>[1]FINAL!BZ184</f>
        <v>0</v>
      </c>
      <c r="BZ63" s="273">
        <f>[1]FINAL!CA184</f>
        <v>0</v>
      </c>
      <c r="CA63" s="273">
        <f>[1]FINAL!CB184</f>
        <v>0</v>
      </c>
      <c r="CB63" s="273">
        <f>[1]FINAL!CC184</f>
        <v>0</v>
      </c>
      <c r="CC63" s="273">
        <f>[1]FINAL!CD184</f>
        <v>0</v>
      </c>
      <c r="CD63" s="273">
        <f>[1]FINAL!CE184</f>
        <v>0</v>
      </c>
      <c r="CE63" s="273">
        <f>[1]FINAL!CF184</f>
        <v>0</v>
      </c>
      <c r="CF63" s="273">
        <f>[1]FINAL!CG184</f>
        <v>0</v>
      </c>
      <c r="CG63" s="273">
        <f>[1]FINAL!CH184</f>
        <v>0</v>
      </c>
      <c r="CH63" s="273">
        <f>[1]FINAL!CI184</f>
        <v>0</v>
      </c>
      <c r="CI63" s="273">
        <f>[1]FINAL!CJ184</f>
        <v>0</v>
      </c>
      <c r="CJ63" s="273">
        <f>[1]FINAL!CK184</f>
        <v>0</v>
      </c>
      <c r="CK63" s="273">
        <f>[1]FINAL!CL184</f>
        <v>0</v>
      </c>
      <c r="CL63" s="273">
        <f>[1]FINAL!CM184</f>
        <v>0</v>
      </c>
      <c r="CM63" s="273">
        <f>[1]FINAL!CN184</f>
        <v>0</v>
      </c>
      <c r="CN63" s="273">
        <f>[1]FINAL!CO184</f>
        <v>0</v>
      </c>
      <c r="CO63" s="273">
        <f>[1]FINAL!CP184</f>
        <v>0</v>
      </c>
      <c r="CP63" s="273">
        <f>[1]FINAL!CQ184</f>
        <v>0</v>
      </c>
      <c r="CQ63" s="273">
        <f>[1]FINAL!CR184</f>
        <v>0</v>
      </c>
      <c r="CR63" s="273">
        <f>[1]FINAL!CS184</f>
        <v>0</v>
      </c>
      <c r="CS63" s="273">
        <f>[1]FINAL!CT184</f>
        <v>0</v>
      </c>
      <c r="CT63" s="273">
        <f>[1]FINAL!CU184</f>
        <v>0</v>
      </c>
      <c r="CU63" s="273">
        <f>[1]FINAL!CV184</f>
        <v>0</v>
      </c>
      <c r="CV63" s="273">
        <f>[1]FINAL!CW184</f>
        <v>0</v>
      </c>
      <c r="CW63" s="273">
        <f>[1]FINAL!CX184</f>
        <v>0</v>
      </c>
      <c r="CX63" s="273">
        <f>[1]FINAL!CY184</f>
        <v>0</v>
      </c>
      <c r="CY63" s="273">
        <f>[1]FINAL!CZ184</f>
        <v>0</v>
      </c>
      <c r="CZ63" s="273">
        <f>[1]FINAL!DA184</f>
        <v>0</v>
      </c>
      <c r="DA63" s="273">
        <f>[1]FINAL!DB184</f>
        <v>0</v>
      </c>
      <c r="DB63" s="273">
        <f>[1]FINAL!DC184</f>
        <v>0</v>
      </c>
      <c r="DC63" s="88"/>
    </row>
    <row r="64" spans="1:107" x14ac:dyDescent="0.35">
      <c r="A64" s="204">
        <f t="shared" si="0"/>
        <v>0.99999999999999989</v>
      </c>
      <c r="B64" s="88" t="s">
        <v>152</v>
      </c>
      <c r="C64" s="273">
        <f>[1]FINAL!D185</f>
        <v>0</v>
      </c>
      <c r="D64" s="273">
        <f>[1]FINAL!E185</f>
        <v>0</v>
      </c>
      <c r="E64" s="273">
        <f>[1]FINAL!F185</f>
        <v>0</v>
      </c>
      <c r="F64" s="273">
        <f>[1]FINAL!G185</f>
        <v>0</v>
      </c>
      <c r="G64" s="273">
        <f>[1]FINAL!H185</f>
        <v>0</v>
      </c>
      <c r="H64" s="273">
        <f>[1]FINAL!I185</f>
        <v>0</v>
      </c>
      <c r="I64" s="273">
        <f>[1]FINAL!J185</f>
        <v>0</v>
      </c>
      <c r="J64" s="273">
        <f>[1]FINAL!K185</f>
        <v>0</v>
      </c>
      <c r="K64" s="273">
        <f>[1]FINAL!L185</f>
        <v>0</v>
      </c>
      <c r="L64" s="273">
        <f>[1]FINAL!M185</f>
        <v>0</v>
      </c>
      <c r="M64" s="273">
        <f>[1]FINAL!N185</f>
        <v>0</v>
      </c>
      <c r="N64" s="273">
        <f>[1]FINAL!O185</f>
        <v>0</v>
      </c>
      <c r="O64" s="273">
        <f>[1]FINAL!P185</f>
        <v>0</v>
      </c>
      <c r="P64" s="273">
        <f>[1]FINAL!Q185</f>
        <v>0</v>
      </c>
      <c r="Q64" s="273">
        <f>[1]FINAL!R185</f>
        <v>0</v>
      </c>
      <c r="R64" s="273">
        <f>[1]FINAL!S185</f>
        <v>0</v>
      </c>
      <c r="S64" s="273">
        <f>[1]FINAL!T185</f>
        <v>0</v>
      </c>
      <c r="T64" s="273">
        <f>[1]FINAL!U185</f>
        <v>0</v>
      </c>
      <c r="U64" s="273">
        <f>[1]FINAL!V185</f>
        <v>0</v>
      </c>
      <c r="V64" s="273">
        <f>[1]FINAL!W185</f>
        <v>0</v>
      </c>
      <c r="W64" s="273">
        <f>[1]FINAL!X185</f>
        <v>0</v>
      </c>
      <c r="X64" s="273">
        <f>[1]FINAL!Y185</f>
        <v>0</v>
      </c>
      <c r="Y64" s="273">
        <f>[1]FINAL!Z185</f>
        <v>0</v>
      </c>
      <c r="Z64" s="273">
        <f>[1]FINAL!AA185</f>
        <v>0</v>
      </c>
      <c r="AA64" s="273">
        <f>[1]FINAL!AB185</f>
        <v>0</v>
      </c>
      <c r="AB64" s="273">
        <f>[1]FINAL!AC185</f>
        <v>0</v>
      </c>
      <c r="AC64" s="273">
        <f>[1]FINAL!AD185</f>
        <v>0</v>
      </c>
      <c r="AD64" s="273">
        <f>[1]FINAL!AE185</f>
        <v>0</v>
      </c>
      <c r="AE64" s="273">
        <f>[1]FINAL!AF185</f>
        <v>0</v>
      </c>
      <c r="AF64" s="273">
        <f>[1]FINAL!AG185</f>
        <v>0</v>
      </c>
      <c r="AG64" s="273">
        <f>[1]FINAL!AH185</f>
        <v>0</v>
      </c>
      <c r="AH64" s="273">
        <f>[1]FINAL!AI185</f>
        <v>0</v>
      </c>
      <c r="AI64" s="273">
        <f>[1]FINAL!AJ185</f>
        <v>0</v>
      </c>
      <c r="AJ64" s="273">
        <f>[1]FINAL!AK185</f>
        <v>0</v>
      </c>
      <c r="AK64" s="273">
        <f>[1]FINAL!AL185</f>
        <v>0</v>
      </c>
      <c r="AL64" s="273">
        <f>[1]FINAL!AM185</f>
        <v>0</v>
      </c>
      <c r="AM64" s="273">
        <f>[1]FINAL!AN185</f>
        <v>0</v>
      </c>
      <c r="AN64" s="273">
        <f>[1]FINAL!AO185</f>
        <v>0</v>
      </c>
      <c r="AO64" s="273">
        <f>[1]FINAL!AP185</f>
        <v>0</v>
      </c>
      <c r="AP64" s="273">
        <f>[1]FINAL!AQ185</f>
        <v>0</v>
      </c>
      <c r="AQ64" s="273">
        <f>[1]FINAL!AR185</f>
        <v>0</v>
      </c>
      <c r="AR64" s="273">
        <f>[1]FINAL!AS185</f>
        <v>0</v>
      </c>
      <c r="AS64" s="273">
        <f>[1]FINAL!AT185</f>
        <v>0</v>
      </c>
      <c r="AT64" s="273">
        <f>[1]FINAL!AU185</f>
        <v>0</v>
      </c>
      <c r="AU64" s="273">
        <f>[1]FINAL!AV185</f>
        <v>0</v>
      </c>
      <c r="AV64" s="273">
        <f>[1]FINAL!AW185</f>
        <v>0</v>
      </c>
      <c r="AW64" s="273">
        <f>[1]FINAL!AX185</f>
        <v>0</v>
      </c>
      <c r="AX64" s="273">
        <f>[1]FINAL!AY185</f>
        <v>0</v>
      </c>
      <c r="AY64" s="273">
        <f>[1]FINAL!AZ185</f>
        <v>0</v>
      </c>
      <c r="AZ64" s="273">
        <f>[1]FINAL!BA185</f>
        <v>0</v>
      </c>
      <c r="BA64" s="273">
        <f>[1]FINAL!BB185</f>
        <v>6.6918371755053663E-2</v>
      </c>
      <c r="BB64" s="273">
        <f>[1]FINAL!BC185</f>
        <v>0</v>
      </c>
      <c r="BC64" s="273">
        <f>[1]FINAL!BD185</f>
        <v>0</v>
      </c>
      <c r="BD64" s="273">
        <f>[1]FINAL!BE185</f>
        <v>0</v>
      </c>
      <c r="BE64" s="273">
        <f>[1]FINAL!BF185</f>
        <v>0</v>
      </c>
      <c r="BF64" s="273">
        <f>[1]FINAL!BG185</f>
        <v>0</v>
      </c>
      <c r="BG64" s="273">
        <f>[1]FINAL!BH185</f>
        <v>0.90989307864677604</v>
      </c>
      <c r="BH64" s="273">
        <f>[1]FINAL!BI185</f>
        <v>0</v>
      </c>
      <c r="BI64" s="273">
        <f>[1]FINAL!BJ185</f>
        <v>0</v>
      </c>
      <c r="BJ64" s="273">
        <f>[1]FINAL!BK185</f>
        <v>0</v>
      </c>
      <c r="BK64" s="273">
        <f>[1]FINAL!BL185</f>
        <v>0</v>
      </c>
      <c r="BL64" s="273">
        <f>[1]FINAL!BM185</f>
        <v>0</v>
      </c>
      <c r="BM64" s="273">
        <f>[1]FINAL!BN185</f>
        <v>0</v>
      </c>
      <c r="BN64" s="273">
        <f>[1]FINAL!BO185</f>
        <v>0</v>
      </c>
      <c r="BO64" s="273">
        <f>[1]FINAL!BP185</f>
        <v>0</v>
      </c>
      <c r="BP64" s="273">
        <f>[1]FINAL!BQ185</f>
        <v>0</v>
      </c>
      <c r="BQ64" s="273">
        <f>[1]FINAL!BR185</f>
        <v>0</v>
      </c>
      <c r="BR64" s="273">
        <f>[1]FINAL!BS185</f>
        <v>0</v>
      </c>
      <c r="BS64" s="273">
        <f>[1]FINAL!BT185</f>
        <v>0</v>
      </c>
      <c r="BT64" s="273">
        <f>[1]FINAL!BU185</f>
        <v>0</v>
      </c>
      <c r="BU64" s="273">
        <f>[1]FINAL!BV185</f>
        <v>0</v>
      </c>
      <c r="BV64" s="273">
        <f>[1]FINAL!BW185</f>
        <v>0</v>
      </c>
      <c r="BW64" s="273">
        <f>[1]FINAL!BX185</f>
        <v>0</v>
      </c>
      <c r="BX64" s="273">
        <f>[1]FINAL!BY185</f>
        <v>0</v>
      </c>
      <c r="BY64" s="273">
        <f>[1]FINAL!BZ185</f>
        <v>3.3790829271170149E-3</v>
      </c>
      <c r="BZ64" s="273">
        <f>[1]FINAL!CA185</f>
        <v>8.2181519171435242E-3</v>
      </c>
      <c r="CA64" s="273">
        <f>[1]FINAL!CB185</f>
        <v>1.1591314753909765E-2</v>
      </c>
      <c r="CB64" s="273">
        <f>[1]FINAL!CC185</f>
        <v>0</v>
      </c>
      <c r="CC64" s="273">
        <f>[1]FINAL!CD185</f>
        <v>0</v>
      </c>
      <c r="CD64" s="273">
        <f>[1]FINAL!CE185</f>
        <v>0</v>
      </c>
      <c r="CE64" s="273">
        <f>[1]FINAL!CF185</f>
        <v>0</v>
      </c>
      <c r="CF64" s="273">
        <f>[1]FINAL!CG185</f>
        <v>0</v>
      </c>
      <c r="CG64" s="273">
        <f>[1]FINAL!CH185</f>
        <v>0</v>
      </c>
      <c r="CH64" s="273">
        <f>[1]FINAL!CI185</f>
        <v>0</v>
      </c>
      <c r="CI64" s="273">
        <f>[1]FINAL!CJ185</f>
        <v>0</v>
      </c>
      <c r="CJ64" s="273">
        <f>[1]FINAL!CK185</f>
        <v>0</v>
      </c>
      <c r="CK64" s="273">
        <f>[1]FINAL!CL185</f>
        <v>0</v>
      </c>
      <c r="CL64" s="273">
        <f>[1]FINAL!CM185</f>
        <v>0</v>
      </c>
      <c r="CM64" s="273">
        <f>[1]FINAL!CN185</f>
        <v>0</v>
      </c>
      <c r="CN64" s="273">
        <f>[1]FINAL!CO185</f>
        <v>0</v>
      </c>
      <c r="CO64" s="273">
        <f>[1]FINAL!CP185</f>
        <v>0</v>
      </c>
      <c r="CP64" s="273">
        <f>[1]FINAL!CQ185</f>
        <v>0</v>
      </c>
      <c r="CQ64" s="273">
        <f>[1]FINAL!CR185</f>
        <v>0</v>
      </c>
      <c r="CR64" s="273">
        <f>[1]FINAL!CS185</f>
        <v>0</v>
      </c>
      <c r="CS64" s="273">
        <f>[1]FINAL!CT185</f>
        <v>0</v>
      </c>
      <c r="CT64" s="273">
        <f>[1]FINAL!CU185</f>
        <v>0</v>
      </c>
      <c r="CU64" s="273">
        <f>[1]FINAL!CV185</f>
        <v>0</v>
      </c>
      <c r="CV64" s="273">
        <f>[1]FINAL!CW185</f>
        <v>0</v>
      </c>
      <c r="CW64" s="273">
        <f>[1]FINAL!CX185</f>
        <v>0</v>
      </c>
      <c r="CX64" s="273">
        <f>[1]FINAL!CY185</f>
        <v>0</v>
      </c>
      <c r="CY64" s="273">
        <f>[1]FINAL!CZ185</f>
        <v>0</v>
      </c>
      <c r="CZ64" s="273">
        <f>[1]FINAL!DA185</f>
        <v>0</v>
      </c>
      <c r="DA64" s="273">
        <f>[1]FINAL!DB185</f>
        <v>0</v>
      </c>
      <c r="DB64" s="273">
        <f>[1]FINAL!DC185</f>
        <v>0</v>
      </c>
      <c r="DC64" s="88"/>
    </row>
    <row r="65" spans="1:107" x14ac:dyDescent="0.35">
      <c r="A65" s="204">
        <f t="shared" si="0"/>
        <v>1</v>
      </c>
      <c r="B65" s="88" t="s">
        <v>501</v>
      </c>
      <c r="C65" s="273">
        <f>[1]FINAL!D186</f>
        <v>0</v>
      </c>
      <c r="D65" s="273">
        <f>[1]FINAL!E186</f>
        <v>0</v>
      </c>
      <c r="E65" s="273">
        <f>[1]FINAL!F186</f>
        <v>0</v>
      </c>
      <c r="F65" s="273">
        <f>[1]FINAL!G186</f>
        <v>0</v>
      </c>
      <c r="G65" s="273">
        <f>[1]FINAL!H186</f>
        <v>0</v>
      </c>
      <c r="H65" s="273">
        <f>[1]FINAL!I186</f>
        <v>0</v>
      </c>
      <c r="I65" s="273">
        <f>[1]FINAL!J186</f>
        <v>0</v>
      </c>
      <c r="J65" s="273">
        <f>[1]FINAL!K186</f>
        <v>0</v>
      </c>
      <c r="K65" s="273">
        <f>[1]FINAL!L186</f>
        <v>0</v>
      </c>
      <c r="L65" s="273">
        <f>[1]FINAL!M186</f>
        <v>0</v>
      </c>
      <c r="M65" s="273">
        <f>[1]FINAL!N186</f>
        <v>0</v>
      </c>
      <c r="N65" s="273">
        <f>[1]FINAL!O186</f>
        <v>0</v>
      </c>
      <c r="O65" s="273">
        <f>[1]FINAL!P186</f>
        <v>0</v>
      </c>
      <c r="P65" s="273">
        <f>[1]FINAL!Q186</f>
        <v>0</v>
      </c>
      <c r="Q65" s="273">
        <f>[1]FINAL!R186</f>
        <v>0</v>
      </c>
      <c r="R65" s="273">
        <f>[1]FINAL!S186</f>
        <v>0</v>
      </c>
      <c r="S65" s="273">
        <f>[1]FINAL!T186</f>
        <v>0</v>
      </c>
      <c r="T65" s="273">
        <f>[1]FINAL!U186</f>
        <v>0</v>
      </c>
      <c r="U65" s="273">
        <f>[1]FINAL!V186</f>
        <v>0</v>
      </c>
      <c r="V65" s="273">
        <f>[1]FINAL!W186</f>
        <v>0</v>
      </c>
      <c r="W65" s="273">
        <f>[1]FINAL!X186</f>
        <v>0</v>
      </c>
      <c r="X65" s="273">
        <f>[1]FINAL!Y186</f>
        <v>0</v>
      </c>
      <c r="Y65" s="273">
        <f>[1]FINAL!Z186</f>
        <v>0</v>
      </c>
      <c r="Z65" s="273">
        <f>[1]FINAL!AA186</f>
        <v>0</v>
      </c>
      <c r="AA65" s="273">
        <f>[1]FINAL!AB186</f>
        <v>0</v>
      </c>
      <c r="AB65" s="273">
        <f>[1]FINAL!AC186</f>
        <v>0</v>
      </c>
      <c r="AC65" s="273">
        <f>[1]FINAL!AD186</f>
        <v>0</v>
      </c>
      <c r="AD65" s="273">
        <f>[1]FINAL!AE186</f>
        <v>0</v>
      </c>
      <c r="AE65" s="273">
        <f>[1]FINAL!AF186</f>
        <v>0</v>
      </c>
      <c r="AF65" s="273">
        <f>[1]FINAL!AG186</f>
        <v>0</v>
      </c>
      <c r="AG65" s="273">
        <f>[1]FINAL!AH186</f>
        <v>0</v>
      </c>
      <c r="AH65" s="273">
        <f>[1]FINAL!AI186</f>
        <v>0</v>
      </c>
      <c r="AI65" s="273">
        <f>[1]FINAL!AJ186</f>
        <v>0</v>
      </c>
      <c r="AJ65" s="273">
        <f>[1]FINAL!AK186</f>
        <v>0</v>
      </c>
      <c r="AK65" s="273">
        <f>[1]FINAL!AL186</f>
        <v>0</v>
      </c>
      <c r="AL65" s="273">
        <f>[1]FINAL!AM186</f>
        <v>0</v>
      </c>
      <c r="AM65" s="273">
        <f>[1]FINAL!AN186</f>
        <v>0</v>
      </c>
      <c r="AN65" s="273">
        <f>[1]FINAL!AO186</f>
        <v>0</v>
      </c>
      <c r="AO65" s="273">
        <f>[1]FINAL!AP186</f>
        <v>0</v>
      </c>
      <c r="AP65" s="273">
        <f>[1]FINAL!AQ186</f>
        <v>0</v>
      </c>
      <c r="AQ65" s="273">
        <f>[1]FINAL!AR186</f>
        <v>0</v>
      </c>
      <c r="AR65" s="273">
        <f>[1]FINAL!AS186</f>
        <v>0</v>
      </c>
      <c r="AS65" s="273">
        <f>[1]FINAL!AT186</f>
        <v>0</v>
      </c>
      <c r="AT65" s="273">
        <f>[1]FINAL!AU186</f>
        <v>0</v>
      </c>
      <c r="AU65" s="273">
        <f>[1]FINAL!AV186</f>
        <v>0</v>
      </c>
      <c r="AV65" s="273">
        <f>[1]FINAL!AW186</f>
        <v>0</v>
      </c>
      <c r="AW65" s="273">
        <f>[1]FINAL!AX186</f>
        <v>0</v>
      </c>
      <c r="AX65" s="273">
        <f>[1]FINAL!AY186</f>
        <v>0</v>
      </c>
      <c r="AY65" s="273">
        <f>[1]FINAL!AZ186</f>
        <v>0</v>
      </c>
      <c r="AZ65" s="273">
        <f>[1]FINAL!BA186</f>
        <v>0</v>
      </c>
      <c r="BA65" s="273">
        <f>[1]FINAL!BB186</f>
        <v>0</v>
      </c>
      <c r="BB65" s="273">
        <f>[1]FINAL!BC186</f>
        <v>0</v>
      </c>
      <c r="BC65" s="273">
        <f>[1]FINAL!BD186</f>
        <v>0</v>
      </c>
      <c r="BD65" s="273">
        <f>[1]FINAL!BE186</f>
        <v>0</v>
      </c>
      <c r="BE65" s="273">
        <f>[1]FINAL!BF186</f>
        <v>0</v>
      </c>
      <c r="BF65" s="273">
        <f>[1]FINAL!BG186</f>
        <v>0</v>
      </c>
      <c r="BG65" s="273">
        <f>[1]FINAL!BH186</f>
        <v>0</v>
      </c>
      <c r="BH65" s="273">
        <f>[1]FINAL!BI186</f>
        <v>0.45417506733809904</v>
      </c>
      <c r="BI65" s="273">
        <f>[1]FINAL!BJ186</f>
        <v>0.54582493266190091</v>
      </c>
      <c r="BJ65" s="273">
        <f>[1]FINAL!BK186</f>
        <v>0</v>
      </c>
      <c r="BK65" s="273">
        <f>[1]FINAL!BL186</f>
        <v>0</v>
      </c>
      <c r="BL65" s="273">
        <f>[1]FINAL!BM186</f>
        <v>0</v>
      </c>
      <c r="BM65" s="273">
        <f>[1]FINAL!BN186</f>
        <v>0</v>
      </c>
      <c r="BN65" s="273">
        <f>[1]FINAL!BO186</f>
        <v>0</v>
      </c>
      <c r="BO65" s="273">
        <f>[1]FINAL!BP186</f>
        <v>0</v>
      </c>
      <c r="BP65" s="273">
        <f>[1]FINAL!BQ186</f>
        <v>0</v>
      </c>
      <c r="BQ65" s="273">
        <f>[1]FINAL!BR186</f>
        <v>0</v>
      </c>
      <c r="BR65" s="273">
        <f>[1]FINAL!BS186</f>
        <v>0</v>
      </c>
      <c r="BS65" s="273">
        <f>[1]FINAL!BT186</f>
        <v>0</v>
      </c>
      <c r="BT65" s="273">
        <f>[1]FINAL!BU186</f>
        <v>0</v>
      </c>
      <c r="BU65" s="273">
        <f>[1]FINAL!BV186</f>
        <v>0</v>
      </c>
      <c r="BV65" s="273">
        <f>[1]FINAL!BW186</f>
        <v>0</v>
      </c>
      <c r="BW65" s="273">
        <f>[1]FINAL!BX186</f>
        <v>0</v>
      </c>
      <c r="BX65" s="273">
        <f>[1]FINAL!BY186</f>
        <v>0</v>
      </c>
      <c r="BY65" s="273">
        <f>[1]FINAL!BZ186</f>
        <v>0</v>
      </c>
      <c r="BZ65" s="273">
        <f>[1]FINAL!CA186</f>
        <v>0</v>
      </c>
      <c r="CA65" s="273">
        <f>[1]FINAL!CB186</f>
        <v>0</v>
      </c>
      <c r="CB65" s="273">
        <f>[1]FINAL!CC186</f>
        <v>0</v>
      </c>
      <c r="CC65" s="273">
        <f>[1]FINAL!CD186</f>
        <v>0</v>
      </c>
      <c r="CD65" s="273">
        <f>[1]FINAL!CE186</f>
        <v>0</v>
      </c>
      <c r="CE65" s="273">
        <f>[1]FINAL!CF186</f>
        <v>0</v>
      </c>
      <c r="CF65" s="273">
        <f>[1]FINAL!CG186</f>
        <v>0</v>
      </c>
      <c r="CG65" s="273">
        <f>[1]FINAL!CH186</f>
        <v>0</v>
      </c>
      <c r="CH65" s="273">
        <f>[1]FINAL!CI186</f>
        <v>0</v>
      </c>
      <c r="CI65" s="273">
        <f>[1]FINAL!CJ186</f>
        <v>0</v>
      </c>
      <c r="CJ65" s="273">
        <f>[1]FINAL!CK186</f>
        <v>0</v>
      </c>
      <c r="CK65" s="273">
        <f>[1]FINAL!CL186</f>
        <v>0</v>
      </c>
      <c r="CL65" s="273">
        <f>[1]FINAL!CM186</f>
        <v>0</v>
      </c>
      <c r="CM65" s="273">
        <f>[1]FINAL!CN186</f>
        <v>0</v>
      </c>
      <c r="CN65" s="273">
        <f>[1]FINAL!CO186</f>
        <v>0</v>
      </c>
      <c r="CO65" s="273">
        <f>[1]FINAL!CP186</f>
        <v>0</v>
      </c>
      <c r="CP65" s="273">
        <f>[1]FINAL!CQ186</f>
        <v>0</v>
      </c>
      <c r="CQ65" s="273">
        <f>[1]FINAL!CR186</f>
        <v>0</v>
      </c>
      <c r="CR65" s="273">
        <f>[1]FINAL!CS186</f>
        <v>0</v>
      </c>
      <c r="CS65" s="273">
        <f>[1]FINAL!CT186</f>
        <v>0</v>
      </c>
      <c r="CT65" s="273">
        <f>[1]FINAL!CU186</f>
        <v>0</v>
      </c>
      <c r="CU65" s="273">
        <f>[1]FINAL!CV186</f>
        <v>0</v>
      </c>
      <c r="CV65" s="273">
        <f>[1]FINAL!CW186</f>
        <v>0</v>
      </c>
      <c r="CW65" s="273">
        <f>[1]FINAL!CX186</f>
        <v>0</v>
      </c>
      <c r="CX65" s="273">
        <f>[1]FINAL!CY186</f>
        <v>0</v>
      </c>
      <c r="CY65" s="273">
        <f>[1]FINAL!CZ186</f>
        <v>0</v>
      </c>
      <c r="CZ65" s="273">
        <f>[1]FINAL!DA186</f>
        <v>0</v>
      </c>
      <c r="DA65" s="273">
        <f>[1]FINAL!DB186</f>
        <v>0</v>
      </c>
      <c r="DB65" s="273">
        <f>[1]FINAL!DC186</f>
        <v>0</v>
      </c>
      <c r="DC65" s="88"/>
    </row>
    <row r="66" spans="1:107" x14ac:dyDescent="0.35">
      <c r="A66" s="204">
        <f t="shared" si="0"/>
        <v>1</v>
      </c>
      <c r="B66" s="88" t="s">
        <v>503</v>
      </c>
      <c r="C66" s="273">
        <f>[1]FINAL!D187</f>
        <v>0</v>
      </c>
      <c r="D66" s="273">
        <f>[1]FINAL!E187</f>
        <v>0</v>
      </c>
      <c r="E66" s="273">
        <f>[1]FINAL!F187</f>
        <v>0</v>
      </c>
      <c r="F66" s="273">
        <f>[1]FINAL!G187</f>
        <v>0</v>
      </c>
      <c r="G66" s="273">
        <f>[1]FINAL!H187</f>
        <v>0</v>
      </c>
      <c r="H66" s="273">
        <f>[1]FINAL!I187</f>
        <v>0</v>
      </c>
      <c r="I66" s="273">
        <f>[1]FINAL!J187</f>
        <v>0</v>
      </c>
      <c r="J66" s="273">
        <f>[1]FINAL!K187</f>
        <v>0</v>
      </c>
      <c r="K66" s="273">
        <f>[1]FINAL!L187</f>
        <v>0</v>
      </c>
      <c r="L66" s="273">
        <f>[1]FINAL!M187</f>
        <v>0</v>
      </c>
      <c r="M66" s="273">
        <f>[1]FINAL!N187</f>
        <v>0</v>
      </c>
      <c r="N66" s="273">
        <f>[1]FINAL!O187</f>
        <v>0</v>
      </c>
      <c r="O66" s="273">
        <f>[1]FINAL!P187</f>
        <v>0</v>
      </c>
      <c r="P66" s="273">
        <f>[1]FINAL!Q187</f>
        <v>0</v>
      </c>
      <c r="Q66" s="273">
        <f>[1]FINAL!R187</f>
        <v>0</v>
      </c>
      <c r="R66" s="273">
        <f>[1]FINAL!S187</f>
        <v>0</v>
      </c>
      <c r="S66" s="273">
        <f>[1]FINAL!T187</f>
        <v>0</v>
      </c>
      <c r="T66" s="273">
        <f>[1]FINAL!U187</f>
        <v>0</v>
      </c>
      <c r="U66" s="273">
        <f>[1]FINAL!V187</f>
        <v>0</v>
      </c>
      <c r="V66" s="273">
        <f>[1]FINAL!W187</f>
        <v>0</v>
      </c>
      <c r="W66" s="273">
        <f>[1]FINAL!X187</f>
        <v>0</v>
      </c>
      <c r="X66" s="273">
        <f>[1]FINAL!Y187</f>
        <v>0</v>
      </c>
      <c r="Y66" s="273">
        <f>[1]FINAL!Z187</f>
        <v>0</v>
      </c>
      <c r="Z66" s="273">
        <f>[1]FINAL!AA187</f>
        <v>0</v>
      </c>
      <c r="AA66" s="273">
        <f>[1]FINAL!AB187</f>
        <v>0</v>
      </c>
      <c r="AB66" s="273">
        <f>[1]FINAL!AC187</f>
        <v>0</v>
      </c>
      <c r="AC66" s="273">
        <f>[1]FINAL!AD187</f>
        <v>0</v>
      </c>
      <c r="AD66" s="273">
        <f>[1]FINAL!AE187</f>
        <v>0</v>
      </c>
      <c r="AE66" s="273">
        <f>[1]FINAL!AF187</f>
        <v>0</v>
      </c>
      <c r="AF66" s="273">
        <f>[1]FINAL!AG187</f>
        <v>0</v>
      </c>
      <c r="AG66" s="273">
        <f>[1]FINAL!AH187</f>
        <v>0</v>
      </c>
      <c r="AH66" s="273">
        <f>[1]FINAL!AI187</f>
        <v>0</v>
      </c>
      <c r="AI66" s="273">
        <f>[1]FINAL!AJ187</f>
        <v>0</v>
      </c>
      <c r="AJ66" s="273">
        <f>[1]FINAL!AK187</f>
        <v>0</v>
      </c>
      <c r="AK66" s="273">
        <f>[1]FINAL!AL187</f>
        <v>0</v>
      </c>
      <c r="AL66" s="273">
        <f>[1]FINAL!AM187</f>
        <v>0</v>
      </c>
      <c r="AM66" s="273">
        <f>[1]FINAL!AN187</f>
        <v>0</v>
      </c>
      <c r="AN66" s="273">
        <f>[1]FINAL!AO187</f>
        <v>0</v>
      </c>
      <c r="AO66" s="273">
        <f>[1]FINAL!AP187</f>
        <v>0</v>
      </c>
      <c r="AP66" s="273">
        <f>[1]FINAL!AQ187</f>
        <v>0</v>
      </c>
      <c r="AQ66" s="273">
        <f>[1]FINAL!AR187</f>
        <v>0</v>
      </c>
      <c r="AR66" s="273">
        <f>[1]FINAL!AS187</f>
        <v>0</v>
      </c>
      <c r="AS66" s="273">
        <f>[1]FINAL!AT187</f>
        <v>0</v>
      </c>
      <c r="AT66" s="273">
        <f>[1]FINAL!AU187</f>
        <v>0</v>
      </c>
      <c r="AU66" s="273">
        <f>[1]FINAL!AV187</f>
        <v>0</v>
      </c>
      <c r="AV66" s="273">
        <f>[1]FINAL!AW187</f>
        <v>0</v>
      </c>
      <c r="AW66" s="273">
        <f>[1]FINAL!AX187</f>
        <v>0</v>
      </c>
      <c r="AX66" s="273">
        <f>[1]FINAL!AY187</f>
        <v>0</v>
      </c>
      <c r="AY66" s="273">
        <f>[1]FINAL!AZ187</f>
        <v>0</v>
      </c>
      <c r="AZ66" s="273">
        <f>[1]FINAL!BA187</f>
        <v>0</v>
      </c>
      <c r="BA66" s="273">
        <f>[1]FINAL!BB187</f>
        <v>0</v>
      </c>
      <c r="BB66" s="273">
        <f>[1]FINAL!BC187</f>
        <v>0</v>
      </c>
      <c r="BC66" s="273">
        <f>[1]FINAL!BD187</f>
        <v>0</v>
      </c>
      <c r="BD66" s="273">
        <f>[1]FINAL!BE187</f>
        <v>0</v>
      </c>
      <c r="BE66" s="273">
        <f>[1]FINAL!BF187</f>
        <v>0</v>
      </c>
      <c r="BF66" s="273">
        <f>[1]FINAL!BG187</f>
        <v>0</v>
      </c>
      <c r="BG66" s="273">
        <f>[1]FINAL!BH187</f>
        <v>0</v>
      </c>
      <c r="BH66" s="273">
        <f>[1]FINAL!BI187</f>
        <v>0</v>
      </c>
      <c r="BI66" s="273">
        <f>[1]FINAL!BJ187</f>
        <v>0.99904002600235209</v>
      </c>
      <c r="BJ66" s="273">
        <f>[1]FINAL!BK187</f>
        <v>0</v>
      </c>
      <c r="BK66" s="273">
        <f>[1]FINAL!BL187</f>
        <v>0</v>
      </c>
      <c r="BL66" s="273">
        <f>[1]FINAL!BM187</f>
        <v>0</v>
      </c>
      <c r="BM66" s="273">
        <f>[1]FINAL!BN187</f>
        <v>0</v>
      </c>
      <c r="BN66" s="273">
        <f>[1]FINAL!BO187</f>
        <v>0</v>
      </c>
      <c r="BO66" s="273">
        <f>[1]FINAL!BP187</f>
        <v>0</v>
      </c>
      <c r="BP66" s="273">
        <f>[1]FINAL!BQ187</f>
        <v>0</v>
      </c>
      <c r="BQ66" s="273">
        <f>[1]FINAL!BR187</f>
        <v>0</v>
      </c>
      <c r="BR66" s="273">
        <f>[1]FINAL!BS187</f>
        <v>0</v>
      </c>
      <c r="BS66" s="273">
        <f>[1]FINAL!BT187</f>
        <v>0</v>
      </c>
      <c r="BT66" s="273">
        <f>[1]FINAL!BU187</f>
        <v>0</v>
      </c>
      <c r="BU66" s="273">
        <f>[1]FINAL!BV187</f>
        <v>0</v>
      </c>
      <c r="BV66" s="273">
        <f>[1]FINAL!BW187</f>
        <v>0</v>
      </c>
      <c r="BW66" s="273">
        <f>[1]FINAL!BX187</f>
        <v>0</v>
      </c>
      <c r="BX66" s="273">
        <f>[1]FINAL!BY187</f>
        <v>0</v>
      </c>
      <c r="BY66" s="273">
        <f>[1]FINAL!BZ187</f>
        <v>0</v>
      </c>
      <c r="BZ66" s="273">
        <f>[1]FINAL!CA187</f>
        <v>0</v>
      </c>
      <c r="CA66" s="273">
        <f>[1]FINAL!CB187</f>
        <v>0</v>
      </c>
      <c r="CB66" s="273">
        <f>[1]FINAL!CC187</f>
        <v>0</v>
      </c>
      <c r="CC66" s="273">
        <f>[1]FINAL!CD187</f>
        <v>0</v>
      </c>
      <c r="CD66" s="273">
        <f>[1]FINAL!CE187</f>
        <v>0</v>
      </c>
      <c r="CE66" s="273">
        <f>[1]FINAL!CF187</f>
        <v>0</v>
      </c>
      <c r="CF66" s="273">
        <f>[1]FINAL!CG187</f>
        <v>0</v>
      </c>
      <c r="CG66" s="273">
        <f>[1]FINAL!CH187</f>
        <v>0</v>
      </c>
      <c r="CH66" s="273">
        <f>[1]FINAL!CI187</f>
        <v>0</v>
      </c>
      <c r="CI66" s="273">
        <f>[1]FINAL!CJ187</f>
        <v>2.3140092279377555E-5</v>
      </c>
      <c r="CJ66" s="273">
        <f>[1]FINAL!CK187</f>
        <v>0</v>
      </c>
      <c r="CK66" s="273">
        <f>[1]FINAL!CL187</f>
        <v>0</v>
      </c>
      <c r="CL66" s="273">
        <f>[1]FINAL!CM187</f>
        <v>0</v>
      </c>
      <c r="CM66" s="273">
        <f>[1]FINAL!CN187</f>
        <v>0</v>
      </c>
      <c r="CN66" s="273">
        <f>[1]FINAL!CO187</f>
        <v>0</v>
      </c>
      <c r="CO66" s="273">
        <f>[1]FINAL!CP187</f>
        <v>0</v>
      </c>
      <c r="CP66" s="273">
        <f>[1]FINAL!CQ187</f>
        <v>0</v>
      </c>
      <c r="CQ66" s="273">
        <f>[1]FINAL!CR187</f>
        <v>0</v>
      </c>
      <c r="CR66" s="273">
        <f>[1]FINAL!CS187</f>
        <v>0</v>
      </c>
      <c r="CS66" s="273">
        <f>[1]FINAL!CT187</f>
        <v>3.3090886792265474E-4</v>
      </c>
      <c r="CT66" s="273">
        <f>[1]FINAL!CU187</f>
        <v>0</v>
      </c>
      <c r="CU66" s="273">
        <f>[1]FINAL!CV187</f>
        <v>0</v>
      </c>
      <c r="CV66" s="273">
        <f>[1]FINAL!CW187</f>
        <v>0</v>
      </c>
      <c r="CW66" s="273">
        <f>[1]FINAL!CX187</f>
        <v>0</v>
      </c>
      <c r="CX66" s="273">
        <f>[1]FINAL!CY187</f>
        <v>0</v>
      </c>
      <c r="CY66" s="273">
        <f>[1]FINAL!CZ187</f>
        <v>2.2019307148164765E-4</v>
      </c>
      <c r="CZ66" s="273">
        <f>[1]FINAL!DA187</f>
        <v>3.8573196596424896E-4</v>
      </c>
      <c r="DA66" s="273">
        <f>[1]FINAL!DB187</f>
        <v>0</v>
      </c>
      <c r="DB66" s="273">
        <f>[1]FINAL!DC187</f>
        <v>0</v>
      </c>
      <c r="DC66" s="88"/>
    </row>
    <row r="67" spans="1:107" x14ac:dyDescent="0.35">
      <c r="A67" s="204">
        <f t="shared" si="0"/>
        <v>1</v>
      </c>
      <c r="B67" s="88" t="s">
        <v>154</v>
      </c>
      <c r="C67" s="273">
        <f>[1]FINAL!D188</f>
        <v>0</v>
      </c>
      <c r="D67" s="273">
        <f>[1]FINAL!E188</f>
        <v>0</v>
      </c>
      <c r="E67" s="273">
        <f>[1]FINAL!F188</f>
        <v>0</v>
      </c>
      <c r="F67" s="273">
        <f>[1]FINAL!G188</f>
        <v>0</v>
      </c>
      <c r="G67" s="273">
        <f>[1]FINAL!H188</f>
        <v>0</v>
      </c>
      <c r="H67" s="273">
        <f>[1]FINAL!I188</f>
        <v>0</v>
      </c>
      <c r="I67" s="273">
        <f>[1]FINAL!J188</f>
        <v>0</v>
      </c>
      <c r="J67" s="273">
        <f>[1]FINAL!K188</f>
        <v>0</v>
      </c>
      <c r="K67" s="273">
        <f>[1]FINAL!L188</f>
        <v>0</v>
      </c>
      <c r="L67" s="273">
        <f>[1]FINAL!M188</f>
        <v>0</v>
      </c>
      <c r="M67" s="273">
        <f>[1]FINAL!N188</f>
        <v>0</v>
      </c>
      <c r="N67" s="273">
        <f>[1]FINAL!O188</f>
        <v>0</v>
      </c>
      <c r="O67" s="273">
        <f>[1]FINAL!P188</f>
        <v>0</v>
      </c>
      <c r="P67" s="273">
        <f>[1]FINAL!Q188</f>
        <v>0</v>
      </c>
      <c r="Q67" s="273">
        <f>[1]FINAL!R188</f>
        <v>0</v>
      </c>
      <c r="R67" s="273">
        <f>[1]FINAL!S188</f>
        <v>0</v>
      </c>
      <c r="S67" s="273">
        <f>[1]FINAL!T188</f>
        <v>0</v>
      </c>
      <c r="T67" s="273">
        <f>[1]FINAL!U188</f>
        <v>0</v>
      </c>
      <c r="U67" s="273">
        <f>[1]FINAL!V188</f>
        <v>0</v>
      </c>
      <c r="V67" s="273">
        <f>[1]FINAL!W188</f>
        <v>0</v>
      </c>
      <c r="W67" s="273">
        <f>[1]FINAL!X188</f>
        <v>0</v>
      </c>
      <c r="X67" s="273">
        <f>[1]FINAL!Y188</f>
        <v>0</v>
      </c>
      <c r="Y67" s="273">
        <f>[1]FINAL!Z188</f>
        <v>0</v>
      </c>
      <c r="Z67" s="273">
        <f>[1]FINAL!AA188</f>
        <v>0</v>
      </c>
      <c r="AA67" s="273">
        <f>[1]FINAL!AB188</f>
        <v>0</v>
      </c>
      <c r="AB67" s="273">
        <f>[1]FINAL!AC188</f>
        <v>0</v>
      </c>
      <c r="AC67" s="273">
        <f>[1]FINAL!AD188</f>
        <v>0</v>
      </c>
      <c r="AD67" s="273">
        <f>[1]FINAL!AE188</f>
        <v>0</v>
      </c>
      <c r="AE67" s="273">
        <f>[1]FINAL!AF188</f>
        <v>0</v>
      </c>
      <c r="AF67" s="273">
        <f>[1]FINAL!AG188</f>
        <v>0</v>
      </c>
      <c r="AG67" s="273">
        <f>[1]FINAL!AH188</f>
        <v>0</v>
      </c>
      <c r="AH67" s="273">
        <f>[1]FINAL!AI188</f>
        <v>0</v>
      </c>
      <c r="AI67" s="273">
        <f>[1]FINAL!AJ188</f>
        <v>0</v>
      </c>
      <c r="AJ67" s="273">
        <f>[1]FINAL!AK188</f>
        <v>0</v>
      </c>
      <c r="AK67" s="273">
        <f>[1]FINAL!AL188</f>
        <v>0</v>
      </c>
      <c r="AL67" s="273">
        <f>[1]FINAL!AM188</f>
        <v>0</v>
      </c>
      <c r="AM67" s="273">
        <f>[1]FINAL!AN188</f>
        <v>0</v>
      </c>
      <c r="AN67" s="273">
        <f>[1]FINAL!AO188</f>
        <v>0</v>
      </c>
      <c r="AO67" s="273">
        <f>[1]FINAL!AP188</f>
        <v>0</v>
      </c>
      <c r="AP67" s="273">
        <f>[1]FINAL!AQ188</f>
        <v>0</v>
      </c>
      <c r="AQ67" s="273">
        <f>[1]FINAL!AR188</f>
        <v>0</v>
      </c>
      <c r="AR67" s="273">
        <f>[1]FINAL!AS188</f>
        <v>0</v>
      </c>
      <c r="AS67" s="273">
        <f>[1]FINAL!AT188</f>
        <v>0</v>
      </c>
      <c r="AT67" s="273">
        <f>[1]FINAL!AU188</f>
        <v>0</v>
      </c>
      <c r="AU67" s="273">
        <f>[1]FINAL!AV188</f>
        <v>0</v>
      </c>
      <c r="AV67" s="273">
        <f>[1]FINAL!AW188</f>
        <v>0</v>
      </c>
      <c r="AW67" s="273">
        <f>[1]FINAL!AX188</f>
        <v>0</v>
      </c>
      <c r="AX67" s="273">
        <f>[1]FINAL!AY188</f>
        <v>0</v>
      </c>
      <c r="AY67" s="273">
        <f>[1]FINAL!AZ188</f>
        <v>0</v>
      </c>
      <c r="AZ67" s="273">
        <f>[1]FINAL!BA188</f>
        <v>0</v>
      </c>
      <c r="BA67" s="273">
        <f>[1]FINAL!BB188</f>
        <v>0</v>
      </c>
      <c r="BB67" s="273">
        <f>[1]FINAL!BC188</f>
        <v>0</v>
      </c>
      <c r="BC67" s="273">
        <f>[1]FINAL!BD188</f>
        <v>0</v>
      </c>
      <c r="BD67" s="273">
        <f>[1]FINAL!BE188</f>
        <v>0</v>
      </c>
      <c r="BE67" s="273">
        <f>[1]FINAL!BF188</f>
        <v>0</v>
      </c>
      <c r="BF67" s="273">
        <f>[1]FINAL!BG188</f>
        <v>0</v>
      </c>
      <c r="BG67" s="273">
        <f>[1]FINAL!BH188</f>
        <v>0</v>
      </c>
      <c r="BH67" s="273">
        <f>[1]FINAL!BI188</f>
        <v>0</v>
      </c>
      <c r="BI67" s="273">
        <f>[1]FINAL!BJ188</f>
        <v>0</v>
      </c>
      <c r="BJ67" s="273">
        <f>[1]FINAL!BK188</f>
        <v>0.85444149884799336</v>
      </c>
      <c r="BK67" s="273">
        <f>[1]FINAL!BL188</f>
        <v>0.14358698923277874</v>
      </c>
      <c r="BL67" s="273">
        <f>[1]FINAL!BM188</f>
        <v>0</v>
      </c>
      <c r="BM67" s="273">
        <f>[1]FINAL!BN188</f>
        <v>0</v>
      </c>
      <c r="BN67" s="273">
        <f>[1]FINAL!BO188</f>
        <v>0</v>
      </c>
      <c r="BO67" s="273">
        <f>[1]FINAL!BP188</f>
        <v>0</v>
      </c>
      <c r="BP67" s="273">
        <f>[1]FINAL!BQ188</f>
        <v>0</v>
      </c>
      <c r="BQ67" s="273">
        <f>[1]FINAL!BR188</f>
        <v>0</v>
      </c>
      <c r="BR67" s="273">
        <f>[1]FINAL!BS188</f>
        <v>0</v>
      </c>
      <c r="BS67" s="273">
        <f>[1]FINAL!BT188</f>
        <v>0</v>
      </c>
      <c r="BT67" s="273">
        <f>[1]FINAL!BU188</f>
        <v>0</v>
      </c>
      <c r="BU67" s="273">
        <f>[1]FINAL!BV188</f>
        <v>0</v>
      </c>
      <c r="BV67" s="273">
        <f>[1]FINAL!BW188</f>
        <v>0</v>
      </c>
      <c r="BW67" s="273">
        <f>[1]FINAL!BX188</f>
        <v>0</v>
      </c>
      <c r="BX67" s="273">
        <f>[1]FINAL!BY188</f>
        <v>0</v>
      </c>
      <c r="BY67" s="273">
        <f>[1]FINAL!BZ188</f>
        <v>0</v>
      </c>
      <c r="BZ67" s="273">
        <f>[1]FINAL!CA188</f>
        <v>0</v>
      </c>
      <c r="CA67" s="273">
        <f>[1]FINAL!CB188</f>
        <v>0</v>
      </c>
      <c r="CB67" s="273">
        <f>[1]FINAL!CC188</f>
        <v>0</v>
      </c>
      <c r="CC67" s="273">
        <f>[1]FINAL!CD188</f>
        <v>0</v>
      </c>
      <c r="CD67" s="273">
        <f>[1]FINAL!CE188</f>
        <v>0</v>
      </c>
      <c r="CE67" s="273">
        <f>[1]FINAL!CF188</f>
        <v>0</v>
      </c>
      <c r="CF67" s="273">
        <f>[1]FINAL!CG188</f>
        <v>0</v>
      </c>
      <c r="CG67" s="273">
        <f>[1]FINAL!CH188</f>
        <v>0</v>
      </c>
      <c r="CH67" s="273">
        <f>[1]FINAL!CI188</f>
        <v>0</v>
      </c>
      <c r="CI67" s="273">
        <f>[1]FINAL!CJ188</f>
        <v>0</v>
      </c>
      <c r="CJ67" s="273">
        <f>[1]FINAL!CK188</f>
        <v>0</v>
      </c>
      <c r="CK67" s="273">
        <f>[1]FINAL!CL188</f>
        <v>0</v>
      </c>
      <c r="CL67" s="273">
        <f>[1]FINAL!CM188</f>
        <v>0</v>
      </c>
      <c r="CM67" s="273">
        <f>[1]FINAL!CN188</f>
        <v>0</v>
      </c>
      <c r="CN67" s="273">
        <f>[1]FINAL!CO188</f>
        <v>1.9715119192278067E-3</v>
      </c>
      <c r="CO67" s="273">
        <f>[1]FINAL!CP188</f>
        <v>0</v>
      </c>
      <c r="CP67" s="273">
        <f>[1]FINAL!CQ188</f>
        <v>0</v>
      </c>
      <c r="CQ67" s="273">
        <f>[1]FINAL!CR188</f>
        <v>0</v>
      </c>
      <c r="CR67" s="273">
        <f>[1]FINAL!CS188</f>
        <v>0</v>
      </c>
      <c r="CS67" s="273">
        <f>[1]FINAL!CT188</f>
        <v>0</v>
      </c>
      <c r="CT67" s="273">
        <f>[1]FINAL!CU188</f>
        <v>0</v>
      </c>
      <c r="CU67" s="273">
        <f>[1]FINAL!CV188</f>
        <v>0</v>
      </c>
      <c r="CV67" s="273">
        <f>[1]FINAL!CW188</f>
        <v>0</v>
      </c>
      <c r="CW67" s="273">
        <f>[1]FINAL!CX188</f>
        <v>0</v>
      </c>
      <c r="CX67" s="273">
        <f>[1]FINAL!CY188</f>
        <v>0</v>
      </c>
      <c r="CY67" s="273">
        <f>[1]FINAL!CZ188</f>
        <v>0</v>
      </c>
      <c r="CZ67" s="273">
        <f>[1]FINAL!DA188</f>
        <v>0</v>
      </c>
      <c r="DA67" s="273">
        <f>[1]FINAL!DB188</f>
        <v>0</v>
      </c>
      <c r="DB67" s="273">
        <f>[1]FINAL!DC188</f>
        <v>0</v>
      </c>
      <c r="DC67" s="88"/>
    </row>
    <row r="68" spans="1:107" x14ac:dyDescent="0.35">
      <c r="A68" s="204">
        <f t="shared" si="0"/>
        <v>1</v>
      </c>
      <c r="B68" s="88" t="s">
        <v>508</v>
      </c>
      <c r="C68" s="273">
        <f>[1]FINAL!D189</f>
        <v>0</v>
      </c>
      <c r="D68" s="273">
        <f>[1]FINAL!E189</f>
        <v>0</v>
      </c>
      <c r="E68" s="273">
        <f>[1]FINAL!F189</f>
        <v>0</v>
      </c>
      <c r="F68" s="273">
        <f>[1]FINAL!G189</f>
        <v>0</v>
      </c>
      <c r="G68" s="273">
        <f>[1]FINAL!H189</f>
        <v>0</v>
      </c>
      <c r="H68" s="273">
        <f>[1]FINAL!I189</f>
        <v>0</v>
      </c>
      <c r="I68" s="273">
        <f>[1]FINAL!J189</f>
        <v>0</v>
      </c>
      <c r="J68" s="273">
        <f>[1]FINAL!K189</f>
        <v>0</v>
      </c>
      <c r="K68" s="273">
        <f>[1]FINAL!L189</f>
        <v>0</v>
      </c>
      <c r="L68" s="273">
        <f>[1]FINAL!M189</f>
        <v>0</v>
      </c>
      <c r="M68" s="273">
        <f>[1]FINAL!N189</f>
        <v>0</v>
      </c>
      <c r="N68" s="273">
        <f>[1]FINAL!O189</f>
        <v>0</v>
      </c>
      <c r="O68" s="273">
        <f>[1]FINAL!P189</f>
        <v>0</v>
      </c>
      <c r="P68" s="273">
        <f>[1]FINAL!Q189</f>
        <v>0</v>
      </c>
      <c r="Q68" s="273">
        <f>[1]FINAL!R189</f>
        <v>0</v>
      </c>
      <c r="R68" s="273">
        <f>[1]FINAL!S189</f>
        <v>0</v>
      </c>
      <c r="S68" s="273">
        <f>[1]FINAL!T189</f>
        <v>0</v>
      </c>
      <c r="T68" s="273">
        <f>[1]FINAL!U189</f>
        <v>0</v>
      </c>
      <c r="U68" s="273">
        <f>[1]FINAL!V189</f>
        <v>0</v>
      </c>
      <c r="V68" s="273">
        <f>[1]FINAL!W189</f>
        <v>0</v>
      </c>
      <c r="W68" s="273">
        <f>[1]FINAL!X189</f>
        <v>0</v>
      </c>
      <c r="X68" s="273">
        <f>[1]FINAL!Y189</f>
        <v>0</v>
      </c>
      <c r="Y68" s="273">
        <f>[1]FINAL!Z189</f>
        <v>0</v>
      </c>
      <c r="Z68" s="273">
        <f>[1]FINAL!AA189</f>
        <v>0</v>
      </c>
      <c r="AA68" s="273">
        <f>[1]FINAL!AB189</f>
        <v>0</v>
      </c>
      <c r="AB68" s="273">
        <f>[1]FINAL!AC189</f>
        <v>0</v>
      </c>
      <c r="AC68" s="273">
        <f>[1]FINAL!AD189</f>
        <v>0</v>
      </c>
      <c r="AD68" s="273">
        <f>[1]FINAL!AE189</f>
        <v>0</v>
      </c>
      <c r="AE68" s="273">
        <f>[1]FINAL!AF189</f>
        <v>0</v>
      </c>
      <c r="AF68" s="273">
        <f>[1]FINAL!AG189</f>
        <v>0</v>
      </c>
      <c r="AG68" s="273">
        <f>[1]FINAL!AH189</f>
        <v>0</v>
      </c>
      <c r="AH68" s="273">
        <f>[1]FINAL!AI189</f>
        <v>0</v>
      </c>
      <c r="AI68" s="273">
        <f>[1]FINAL!AJ189</f>
        <v>0</v>
      </c>
      <c r="AJ68" s="273">
        <f>[1]FINAL!AK189</f>
        <v>0</v>
      </c>
      <c r="AK68" s="273">
        <f>[1]FINAL!AL189</f>
        <v>0</v>
      </c>
      <c r="AL68" s="273">
        <f>[1]FINAL!AM189</f>
        <v>0</v>
      </c>
      <c r="AM68" s="273">
        <f>[1]FINAL!AN189</f>
        <v>0</v>
      </c>
      <c r="AN68" s="273">
        <f>[1]FINAL!AO189</f>
        <v>0</v>
      </c>
      <c r="AO68" s="273">
        <f>[1]FINAL!AP189</f>
        <v>0</v>
      </c>
      <c r="AP68" s="273">
        <f>[1]FINAL!AQ189</f>
        <v>0</v>
      </c>
      <c r="AQ68" s="273">
        <f>[1]FINAL!AR189</f>
        <v>0</v>
      </c>
      <c r="AR68" s="273">
        <f>[1]FINAL!AS189</f>
        <v>0</v>
      </c>
      <c r="AS68" s="273">
        <f>[1]FINAL!AT189</f>
        <v>0</v>
      </c>
      <c r="AT68" s="273">
        <f>[1]FINAL!AU189</f>
        <v>0</v>
      </c>
      <c r="AU68" s="273">
        <f>[1]FINAL!AV189</f>
        <v>0</v>
      </c>
      <c r="AV68" s="273">
        <f>[1]FINAL!AW189</f>
        <v>0</v>
      </c>
      <c r="AW68" s="273">
        <f>[1]FINAL!AX189</f>
        <v>0</v>
      </c>
      <c r="AX68" s="273">
        <f>[1]FINAL!AY189</f>
        <v>0</v>
      </c>
      <c r="AY68" s="273">
        <f>[1]FINAL!AZ189</f>
        <v>0</v>
      </c>
      <c r="AZ68" s="273">
        <f>[1]FINAL!BA189</f>
        <v>0</v>
      </c>
      <c r="BA68" s="273">
        <f>[1]FINAL!BB189</f>
        <v>0</v>
      </c>
      <c r="BB68" s="273">
        <f>[1]FINAL!BC189</f>
        <v>0</v>
      </c>
      <c r="BC68" s="273">
        <f>[1]FINAL!BD189</f>
        <v>0</v>
      </c>
      <c r="BD68" s="273">
        <f>[1]FINAL!BE189</f>
        <v>0</v>
      </c>
      <c r="BE68" s="273">
        <f>[1]FINAL!BF189</f>
        <v>0</v>
      </c>
      <c r="BF68" s="273">
        <f>[1]FINAL!BG189</f>
        <v>0</v>
      </c>
      <c r="BG68" s="273">
        <f>[1]FINAL!BH189</f>
        <v>0</v>
      </c>
      <c r="BH68" s="273">
        <f>[1]FINAL!BI189</f>
        <v>0</v>
      </c>
      <c r="BI68" s="273">
        <f>[1]FINAL!BJ189</f>
        <v>0</v>
      </c>
      <c r="BJ68" s="273">
        <f>[1]FINAL!BK189</f>
        <v>0</v>
      </c>
      <c r="BK68" s="273">
        <f>[1]FINAL!BL189</f>
        <v>0.99887508975555905</v>
      </c>
      <c r="BL68" s="273">
        <f>[1]FINAL!BM189</f>
        <v>0</v>
      </c>
      <c r="BM68" s="273">
        <f>[1]FINAL!BN189</f>
        <v>0</v>
      </c>
      <c r="BN68" s="273">
        <f>[1]FINAL!BO189</f>
        <v>0</v>
      </c>
      <c r="BO68" s="273">
        <f>[1]FINAL!BP189</f>
        <v>0</v>
      </c>
      <c r="BP68" s="273">
        <f>[1]FINAL!BQ189</f>
        <v>0</v>
      </c>
      <c r="BQ68" s="273">
        <f>[1]FINAL!BR189</f>
        <v>0</v>
      </c>
      <c r="BR68" s="273">
        <f>[1]FINAL!BS189</f>
        <v>0</v>
      </c>
      <c r="BS68" s="273">
        <f>[1]FINAL!BT189</f>
        <v>0</v>
      </c>
      <c r="BT68" s="273">
        <f>[1]FINAL!BU189</f>
        <v>0</v>
      </c>
      <c r="BU68" s="273">
        <f>[1]FINAL!BV189</f>
        <v>0</v>
      </c>
      <c r="BV68" s="273">
        <f>[1]FINAL!BW189</f>
        <v>0</v>
      </c>
      <c r="BW68" s="273">
        <f>[1]FINAL!BX189</f>
        <v>0</v>
      </c>
      <c r="BX68" s="273">
        <f>[1]FINAL!BY189</f>
        <v>0</v>
      </c>
      <c r="BY68" s="273">
        <f>[1]FINAL!BZ189</f>
        <v>0</v>
      </c>
      <c r="BZ68" s="273">
        <f>[1]FINAL!CA189</f>
        <v>0</v>
      </c>
      <c r="CA68" s="273">
        <f>[1]FINAL!CB189</f>
        <v>0</v>
      </c>
      <c r="CB68" s="273">
        <f>[1]FINAL!CC189</f>
        <v>0</v>
      </c>
      <c r="CC68" s="273">
        <f>[1]FINAL!CD189</f>
        <v>0</v>
      </c>
      <c r="CD68" s="273">
        <f>[1]FINAL!CE189</f>
        <v>0</v>
      </c>
      <c r="CE68" s="273">
        <f>[1]FINAL!CF189</f>
        <v>0</v>
      </c>
      <c r="CF68" s="273">
        <f>[1]FINAL!CG189</f>
        <v>0</v>
      </c>
      <c r="CG68" s="273">
        <f>[1]FINAL!CH189</f>
        <v>0</v>
      </c>
      <c r="CH68" s="273">
        <f>[1]FINAL!CI189</f>
        <v>0</v>
      </c>
      <c r="CI68" s="273">
        <f>[1]FINAL!CJ189</f>
        <v>5.0025433656875359E-5</v>
      </c>
      <c r="CJ68" s="273">
        <f>[1]FINAL!CK189</f>
        <v>0</v>
      </c>
      <c r="CK68" s="273">
        <f>[1]FINAL!CL189</f>
        <v>0</v>
      </c>
      <c r="CL68" s="273">
        <f>[1]FINAL!CM189</f>
        <v>0</v>
      </c>
      <c r="CM68" s="273">
        <f>[1]FINAL!CN189</f>
        <v>0</v>
      </c>
      <c r="CN68" s="273">
        <f>[1]FINAL!CO189</f>
        <v>7.565950231326478E-4</v>
      </c>
      <c r="CO68" s="273">
        <f>[1]FINAL!CP189</f>
        <v>0</v>
      </c>
      <c r="CP68" s="273">
        <f>[1]FINAL!CQ189</f>
        <v>0</v>
      </c>
      <c r="CQ68" s="273">
        <f>[1]FINAL!CR189</f>
        <v>0</v>
      </c>
      <c r="CR68" s="273">
        <f>[1]FINAL!CS189</f>
        <v>0</v>
      </c>
      <c r="CS68" s="273">
        <f>[1]FINAL!CT189</f>
        <v>1.096265439911192E-4</v>
      </c>
      <c r="CT68" s="273">
        <f>[1]FINAL!CU189</f>
        <v>0</v>
      </c>
      <c r="CU68" s="273">
        <f>[1]FINAL!CV189</f>
        <v>0</v>
      </c>
      <c r="CV68" s="273">
        <f>[1]FINAL!CW189</f>
        <v>0</v>
      </c>
      <c r="CW68" s="273">
        <f>[1]FINAL!CX189</f>
        <v>0</v>
      </c>
      <c r="CX68" s="273">
        <f>[1]FINAL!CY189</f>
        <v>0</v>
      </c>
      <c r="CY68" s="273">
        <f>[1]FINAL!CZ189</f>
        <v>8.9116421654569135E-5</v>
      </c>
      <c r="CZ68" s="273">
        <f>[1]FINAL!DA189</f>
        <v>1.1954682200586405E-4</v>
      </c>
      <c r="DA68" s="273">
        <f>[1]FINAL!DB189</f>
        <v>0</v>
      </c>
      <c r="DB68" s="273">
        <f>[1]FINAL!DC189</f>
        <v>0</v>
      </c>
      <c r="DC68" s="88"/>
    </row>
    <row r="69" spans="1:107" x14ac:dyDescent="0.35">
      <c r="A69" s="204">
        <f t="shared" si="0"/>
        <v>1</v>
      </c>
      <c r="B69" s="88" t="s">
        <v>511</v>
      </c>
      <c r="C69" s="273">
        <f>[1]FINAL!D190</f>
        <v>0</v>
      </c>
      <c r="D69" s="273">
        <f>[1]FINAL!E190</f>
        <v>0</v>
      </c>
      <c r="E69" s="273">
        <f>[1]FINAL!F190</f>
        <v>0</v>
      </c>
      <c r="F69" s="273">
        <f>[1]FINAL!G190</f>
        <v>0</v>
      </c>
      <c r="G69" s="273">
        <f>[1]FINAL!H190</f>
        <v>0</v>
      </c>
      <c r="H69" s="273">
        <f>[1]FINAL!I190</f>
        <v>0</v>
      </c>
      <c r="I69" s="273">
        <f>[1]FINAL!J190</f>
        <v>0</v>
      </c>
      <c r="J69" s="273">
        <f>[1]FINAL!K190</f>
        <v>0</v>
      </c>
      <c r="K69" s="273">
        <f>[1]FINAL!L190</f>
        <v>0</v>
      </c>
      <c r="L69" s="273">
        <f>[1]FINAL!M190</f>
        <v>0</v>
      </c>
      <c r="M69" s="273">
        <f>[1]FINAL!N190</f>
        <v>0</v>
      </c>
      <c r="N69" s="273">
        <f>[1]FINAL!O190</f>
        <v>0</v>
      </c>
      <c r="O69" s="273">
        <f>[1]FINAL!P190</f>
        <v>0</v>
      </c>
      <c r="P69" s="273">
        <f>[1]FINAL!Q190</f>
        <v>0</v>
      </c>
      <c r="Q69" s="273">
        <f>[1]FINAL!R190</f>
        <v>0</v>
      </c>
      <c r="R69" s="273">
        <f>[1]FINAL!S190</f>
        <v>0</v>
      </c>
      <c r="S69" s="273">
        <f>[1]FINAL!T190</f>
        <v>0</v>
      </c>
      <c r="T69" s="273">
        <f>[1]FINAL!U190</f>
        <v>0</v>
      </c>
      <c r="U69" s="273">
        <f>[1]FINAL!V190</f>
        <v>0</v>
      </c>
      <c r="V69" s="273">
        <f>[1]FINAL!W190</f>
        <v>0</v>
      </c>
      <c r="W69" s="273">
        <f>[1]FINAL!X190</f>
        <v>0</v>
      </c>
      <c r="X69" s="273">
        <f>[1]FINAL!Y190</f>
        <v>0</v>
      </c>
      <c r="Y69" s="273">
        <f>[1]FINAL!Z190</f>
        <v>0</v>
      </c>
      <c r="Z69" s="273">
        <f>[1]FINAL!AA190</f>
        <v>0</v>
      </c>
      <c r="AA69" s="273">
        <f>[1]FINAL!AB190</f>
        <v>0</v>
      </c>
      <c r="AB69" s="273">
        <f>[1]FINAL!AC190</f>
        <v>0</v>
      </c>
      <c r="AC69" s="273">
        <f>[1]FINAL!AD190</f>
        <v>0</v>
      </c>
      <c r="AD69" s="273">
        <f>[1]FINAL!AE190</f>
        <v>0</v>
      </c>
      <c r="AE69" s="273">
        <f>[1]FINAL!AF190</f>
        <v>0</v>
      </c>
      <c r="AF69" s="273">
        <f>[1]FINAL!AG190</f>
        <v>0</v>
      </c>
      <c r="AG69" s="273">
        <f>[1]FINAL!AH190</f>
        <v>0</v>
      </c>
      <c r="AH69" s="273">
        <f>[1]FINAL!AI190</f>
        <v>0</v>
      </c>
      <c r="AI69" s="273">
        <f>[1]FINAL!AJ190</f>
        <v>0</v>
      </c>
      <c r="AJ69" s="273">
        <f>[1]FINAL!AK190</f>
        <v>0</v>
      </c>
      <c r="AK69" s="273">
        <f>[1]FINAL!AL190</f>
        <v>0</v>
      </c>
      <c r="AL69" s="273">
        <f>[1]FINAL!AM190</f>
        <v>0</v>
      </c>
      <c r="AM69" s="273">
        <f>[1]FINAL!AN190</f>
        <v>0</v>
      </c>
      <c r="AN69" s="273">
        <f>[1]FINAL!AO190</f>
        <v>0</v>
      </c>
      <c r="AO69" s="273">
        <f>[1]FINAL!AP190</f>
        <v>0</v>
      </c>
      <c r="AP69" s="273">
        <f>[1]FINAL!AQ190</f>
        <v>0</v>
      </c>
      <c r="AQ69" s="273">
        <f>[1]FINAL!AR190</f>
        <v>0</v>
      </c>
      <c r="AR69" s="273">
        <f>[1]FINAL!AS190</f>
        <v>0</v>
      </c>
      <c r="AS69" s="273">
        <f>[1]FINAL!AT190</f>
        <v>0</v>
      </c>
      <c r="AT69" s="273">
        <f>[1]FINAL!AU190</f>
        <v>0</v>
      </c>
      <c r="AU69" s="273">
        <f>[1]FINAL!AV190</f>
        <v>0</v>
      </c>
      <c r="AV69" s="273">
        <f>[1]FINAL!AW190</f>
        <v>0</v>
      </c>
      <c r="AW69" s="273">
        <f>[1]FINAL!AX190</f>
        <v>0</v>
      </c>
      <c r="AX69" s="273">
        <f>[1]FINAL!AY190</f>
        <v>0</v>
      </c>
      <c r="AY69" s="273">
        <f>[1]FINAL!AZ190</f>
        <v>0</v>
      </c>
      <c r="AZ69" s="273">
        <f>[1]FINAL!BA190</f>
        <v>0</v>
      </c>
      <c r="BA69" s="273">
        <f>[1]FINAL!BB190</f>
        <v>0</v>
      </c>
      <c r="BB69" s="273">
        <f>[1]FINAL!BC190</f>
        <v>0</v>
      </c>
      <c r="BC69" s="273">
        <f>[1]FINAL!BD190</f>
        <v>0</v>
      </c>
      <c r="BD69" s="273">
        <f>[1]FINAL!BE190</f>
        <v>0</v>
      </c>
      <c r="BE69" s="273">
        <f>[1]FINAL!BF190</f>
        <v>0</v>
      </c>
      <c r="BF69" s="273">
        <f>[1]FINAL!BG190</f>
        <v>0</v>
      </c>
      <c r="BG69" s="273">
        <f>[1]FINAL!BH190</f>
        <v>0</v>
      </c>
      <c r="BH69" s="273">
        <f>[1]FINAL!BI190</f>
        <v>0</v>
      </c>
      <c r="BI69" s="273">
        <f>[1]FINAL!BJ190</f>
        <v>0</v>
      </c>
      <c r="BJ69" s="273">
        <f>[1]FINAL!BK190</f>
        <v>0</v>
      </c>
      <c r="BK69" s="273">
        <f>[1]FINAL!BL190</f>
        <v>0</v>
      </c>
      <c r="BL69" s="273">
        <f>[1]FINAL!BM190</f>
        <v>0.99872992577817354</v>
      </c>
      <c r="BM69" s="273">
        <f>[1]FINAL!BN190</f>
        <v>0</v>
      </c>
      <c r="BN69" s="273">
        <f>[1]FINAL!BO190</f>
        <v>0</v>
      </c>
      <c r="BO69" s="273">
        <f>[1]FINAL!BP190</f>
        <v>0</v>
      </c>
      <c r="BP69" s="273">
        <f>[1]FINAL!BQ190</f>
        <v>0</v>
      </c>
      <c r="BQ69" s="273">
        <f>[1]FINAL!BR190</f>
        <v>0</v>
      </c>
      <c r="BR69" s="273">
        <f>[1]FINAL!BS190</f>
        <v>0</v>
      </c>
      <c r="BS69" s="273">
        <f>[1]FINAL!BT190</f>
        <v>0</v>
      </c>
      <c r="BT69" s="273">
        <f>[1]FINAL!BU190</f>
        <v>0</v>
      </c>
      <c r="BU69" s="273">
        <f>[1]FINAL!BV190</f>
        <v>0</v>
      </c>
      <c r="BV69" s="273">
        <f>[1]FINAL!BW190</f>
        <v>0</v>
      </c>
      <c r="BW69" s="273">
        <f>[1]FINAL!BX190</f>
        <v>0</v>
      </c>
      <c r="BX69" s="273">
        <f>[1]FINAL!BY190</f>
        <v>0</v>
      </c>
      <c r="BY69" s="273">
        <f>[1]FINAL!BZ190</f>
        <v>0</v>
      </c>
      <c r="BZ69" s="273">
        <f>[1]FINAL!CA190</f>
        <v>0</v>
      </c>
      <c r="CA69" s="273">
        <f>[1]FINAL!CB190</f>
        <v>0</v>
      </c>
      <c r="CB69" s="273">
        <f>[1]FINAL!CC190</f>
        <v>1.270074221826513E-3</v>
      </c>
      <c r="CC69" s="273">
        <f>[1]FINAL!CD190</f>
        <v>0</v>
      </c>
      <c r="CD69" s="273">
        <f>[1]FINAL!CE190</f>
        <v>0</v>
      </c>
      <c r="CE69" s="273">
        <f>[1]FINAL!CF190</f>
        <v>0</v>
      </c>
      <c r="CF69" s="273">
        <f>[1]FINAL!CG190</f>
        <v>0</v>
      </c>
      <c r="CG69" s="273">
        <f>[1]FINAL!CH190</f>
        <v>0</v>
      </c>
      <c r="CH69" s="273">
        <f>[1]FINAL!CI190</f>
        <v>0</v>
      </c>
      <c r="CI69" s="273">
        <f>[1]FINAL!CJ190</f>
        <v>0</v>
      </c>
      <c r="CJ69" s="273">
        <f>[1]FINAL!CK190</f>
        <v>0</v>
      </c>
      <c r="CK69" s="273">
        <f>[1]FINAL!CL190</f>
        <v>0</v>
      </c>
      <c r="CL69" s="273">
        <f>[1]FINAL!CM190</f>
        <v>0</v>
      </c>
      <c r="CM69" s="273">
        <f>[1]FINAL!CN190</f>
        <v>0</v>
      </c>
      <c r="CN69" s="273">
        <f>[1]FINAL!CO190</f>
        <v>0</v>
      </c>
      <c r="CO69" s="273">
        <f>[1]FINAL!CP190</f>
        <v>0</v>
      </c>
      <c r="CP69" s="273">
        <f>[1]FINAL!CQ190</f>
        <v>0</v>
      </c>
      <c r="CQ69" s="273">
        <f>[1]FINAL!CR190</f>
        <v>0</v>
      </c>
      <c r="CR69" s="273">
        <f>[1]FINAL!CS190</f>
        <v>0</v>
      </c>
      <c r="CS69" s="273">
        <f>[1]FINAL!CT190</f>
        <v>0</v>
      </c>
      <c r="CT69" s="273">
        <f>[1]FINAL!CU190</f>
        <v>0</v>
      </c>
      <c r="CU69" s="273">
        <f>[1]FINAL!CV190</f>
        <v>0</v>
      </c>
      <c r="CV69" s="273">
        <f>[1]FINAL!CW190</f>
        <v>0</v>
      </c>
      <c r="CW69" s="273">
        <f>[1]FINAL!CX190</f>
        <v>0</v>
      </c>
      <c r="CX69" s="273">
        <f>[1]FINAL!CY190</f>
        <v>0</v>
      </c>
      <c r="CY69" s="273">
        <f>[1]FINAL!CZ190</f>
        <v>0</v>
      </c>
      <c r="CZ69" s="273">
        <f>[1]FINAL!DA190</f>
        <v>0</v>
      </c>
      <c r="DA69" s="273">
        <f>[1]FINAL!DB190</f>
        <v>0</v>
      </c>
      <c r="DB69" s="273">
        <f>[1]FINAL!DC190</f>
        <v>0</v>
      </c>
      <c r="DC69" s="88"/>
    </row>
    <row r="70" spans="1:107" x14ac:dyDescent="0.35">
      <c r="A70" s="204">
        <f t="shared" si="0"/>
        <v>1</v>
      </c>
      <c r="B70" s="88" t="s">
        <v>156</v>
      </c>
      <c r="C70" s="273">
        <f>[1]FINAL!D191</f>
        <v>0</v>
      </c>
      <c r="D70" s="273">
        <f>[1]FINAL!E191</f>
        <v>0</v>
      </c>
      <c r="E70" s="273">
        <f>[1]FINAL!F191</f>
        <v>0</v>
      </c>
      <c r="F70" s="273">
        <f>[1]FINAL!G191</f>
        <v>0</v>
      </c>
      <c r="G70" s="273">
        <f>[1]FINAL!H191</f>
        <v>0</v>
      </c>
      <c r="H70" s="273">
        <f>[1]FINAL!I191</f>
        <v>0</v>
      </c>
      <c r="I70" s="273">
        <f>[1]FINAL!J191</f>
        <v>0</v>
      </c>
      <c r="J70" s="273">
        <f>[1]FINAL!K191</f>
        <v>0</v>
      </c>
      <c r="K70" s="273">
        <f>[1]FINAL!L191</f>
        <v>0</v>
      </c>
      <c r="L70" s="273">
        <f>[1]FINAL!M191</f>
        <v>0</v>
      </c>
      <c r="M70" s="273">
        <f>[1]FINAL!N191</f>
        <v>0</v>
      </c>
      <c r="N70" s="273">
        <f>[1]FINAL!O191</f>
        <v>0</v>
      </c>
      <c r="O70" s="273">
        <f>[1]FINAL!P191</f>
        <v>0</v>
      </c>
      <c r="P70" s="273">
        <f>[1]FINAL!Q191</f>
        <v>0</v>
      </c>
      <c r="Q70" s="273">
        <f>[1]FINAL!R191</f>
        <v>0</v>
      </c>
      <c r="R70" s="273">
        <f>[1]FINAL!S191</f>
        <v>0</v>
      </c>
      <c r="S70" s="273">
        <f>[1]FINAL!T191</f>
        <v>0</v>
      </c>
      <c r="T70" s="273">
        <f>[1]FINAL!U191</f>
        <v>0</v>
      </c>
      <c r="U70" s="273">
        <f>[1]FINAL!V191</f>
        <v>0</v>
      </c>
      <c r="V70" s="273">
        <f>[1]FINAL!W191</f>
        <v>0</v>
      </c>
      <c r="W70" s="273">
        <f>[1]FINAL!X191</f>
        <v>0</v>
      </c>
      <c r="X70" s="273">
        <f>[1]FINAL!Y191</f>
        <v>0</v>
      </c>
      <c r="Y70" s="273">
        <f>[1]FINAL!Z191</f>
        <v>0</v>
      </c>
      <c r="Z70" s="273">
        <f>[1]FINAL!AA191</f>
        <v>0</v>
      </c>
      <c r="AA70" s="273">
        <f>[1]FINAL!AB191</f>
        <v>0</v>
      </c>
      <c r="AB70" s="273">
        <f>[1]FINAL!AC191</f>
        <v>0</v>
      </c>
      <c r="AC70" s="273">
        <f>[1]FINAL!AD191</f>
        <v>0</v>
      </c>
      <c r="AD70" s="273">
        <f>[1]FINAL!AE191</f>
        <v>0</v>
      </c>
      <c r="AE70" s="273">
        <f>[1]FINAL!AF191</f>
        <v>0</v>
      </c>
      <c r="AF70" s="273">
        <f>[1]FINAL!AG191</f>
        <v>0</v>
      </c>
      <c r="AG70" s="273">
        <f>[1]FINAL!AH191</f>
        <v>0</v>
      </c>
      <c r="AH70" s="273">
        <f>[1]FINAL!AI191</f>
        <v>0</v>
      </c>
      <c r="AI70" s="273">
        <f>[1]FINAL!AJ191</f>
        <v>0</v>
      </c>
      <c r="AJ70" s="273">
        <f>[1]FINAL!AK191</f>
        <v>0</v>
      </c>
      <c r="AK70" s="273">
        <f>[1]FINAL!AL191</f>
        <v>0</v>
      </c>
      <c r="AL70" s="273">
        <f>[1]FINAL!AM191</f>
        <v>0</v>
      </c>
      <c r="AM70" s="273">
        <f>[1]FINAL!AN191</f>
        <v>0</v>
      </c>
      <c r="AN70" s="273">
        <f>[1]FINAL!AO191</f>
        <v>0</v>
      </c>
      <c r="AO70" s="273">
        <f>[1]FINAL!AP191</f>
        <v>0</v>
      </c>
      <c r="AP70" s="273">
        <f>[1]FINAL!AQ191</f>
        <v>3.2733631831928004E-3</v>
      </c>
      <c r="AQ70" s="273">
        <f>[1]FINAL!AR191</f>
        <v>0</v>
      </c>
      <c r="AR70" s="273">
        <f>[1]FINAL!AS191</f>
        <v>0</v>
      </c>
      <c r="AS70" s="273">
        <f>[1]FINAL!AT191</f>
        <v>0</v>
      </c>
      <c r="AT70" s="273">
        <f>[1]FINAL!AU191</f>
        <v>0</v>
      </c>
      <c r="AU70" s="273">
        <f>[1]FINAL!AV191</f>
        <v>0</v>
      </c>
      <c r="AV70" s="273">
        <f>[1]FINAL!AW191</f>
        <v>0</v>
      </c>
      <c r="AW70" s="273">
        <f>[1]FINAL!AX191</f>
        <v>0</v>
      </c>
      <c r="AX70" s="273">
        <f>[1]FINAL!AY191</f>
        <v>0</v>
      </c>
      <c r="AY70" s="273">
        <f>[1]FINAL!AZ191</f>
        <v>0</v>
      </c>
      <c r="AZ70" s="273">
        <f>[1]FINAL!BA191</f>
        <v>0</v>
      </c>
      <c r="BA70" s="273">
        <f>[1]FINAL!BB191</f>
        <v>0</v>
      </c>
      <c r="BB70" s="273">
        <f>[1]FINAL!BC191</f>
        <v>0</v>
      </c>
      <c r="BC70" s="273">
        <f>[1]FINAL!BD191</f>
        <v>0</v>
      </c>
      <c r="BD70" s="273">
        <f>[1]FINAL!BE191</f>
        <v>0</v>
      </c>
      <c r="BE70" s="273">
        <f>[1]FINAL!BF191</f>
        <v>0</v>
      </c>
      <c r="BF70" s="273">
        <f>[1]FINAL!BG191</f>
        <v>0</v>
      </c>
      <c r="BG70" s="273">
        <f>[1]FINAL!BH191</f>
        <v>0</v>
      </c>
      <c r="BH70" s="273">
        <f>[1]FINAL!BI191</f>
        <v>0</v>
      </c>
      <c r="BI70" s="273">
        <f>[1]FINAL!BJ191</f>
        <v>0</v>
      </c>
      <c r="BJ70" s="273">
        <f>[1]FINAL!BK191</f>
        <v>0</v>
      </c>
      <c r="BK70" s="273">
        <f>[1]FINAL!BL191</f>
        <v>0</v>
      </c>
      <c r="BL70" s="273">
        <f>[1]FINAL!BM191</f>
        <v>0</v>
      </c>
      <c r="BM70" s="273">
        <f>[1]FINAL!BN191</f>
        <v>0.94465343297983206</v>
      </c>
      <c r="BN70" s="273">
        <f>[1]FINAL!BO191</f>
        <v>0</v>
      </c>
      <c r="BO70" s="273">
        <f>[1]FINAL!BP191</f>
        <v>0</v>
      </c>
      <c r="BP70" s="273">
        <f>[1]FINAL!BQ191</f>
        <v>0</v>
      </c>
      <c r="BQ70" s="273">
        <f>[1]FINAL!BR191</f>
        <v>0</v>
      </c>
      <c r="BR70" s="273">
        <f>[1]FINAL!BS191</f>
        <v>0</v>
      </c>
      <c r="BS70" s="273">
        <f>[1]FINAL!BT191</f>
        <v>0</v>
      </c>
      <c r="BT70" s="273">
        <f>[1]FINAL!BU191</f>
        <v>0</v>
      </c>
      <c r="BU70" s="273">
        <f>[1]FINAL!BV191</f>
        <v>0</v>
      </c>
      <c r="BV70" s="273">
        <f>[1]FINAL!BW191</f>
        <v>0</v>
      </c>
      <c r="BW70" s="273">
        <f>[1]FINAL!BX191</f>
        <v>0</v>
      </c>
      <c r="BX70" s="273">
        <f>[1]FINAL!BY191</f>
        <v>0</v>
      </c>
      <c r="BY70" s="273">
        <f>[1]FINAL!BZ191</f>
        <v>0</v>
      </c>
      <c r="BZ70" s="273">
        <f>[1]FINAL!CA191</f>
        <v>1.1286102964849007E-2</v>
      </c>
      <c r="CA70" s="273">
        <f>[1]FINAL!CB191</f>
        <v>1.7355853425058226E-2</v>
      </c>
      <c r="CB70" s="273">
        <f>[1]FINAL!CC191</f>
        <v>2.3431247447067961E-2</v>
      </c>
      <c r="CC70" s="273">
        <f>[1]FINAL!CD191</f>
        <v>0</v>
      </c>
      <c r="CD70" s="273">
        <f>[1]FINAL!CE191</f>
        <v>0</v>
      </c>
      <c r="CE70" s="273">
        <f>[1]FINAL!CF191</f>
        <v>0</v>
      </c>
      <c r="CF70" s="273">
        <f>[1]FINAL!CG191</f>
        <v>0</v>
      </c>
      <c r="CG70" s="273">
        <f>[1]FINAL!CH191</f>
        <v>0</v>
      </c>
      <c r="CH70" s="273">
        <f>[1]FINAL!CI191</f>
        <v>0</v>
      </c>
      <c r="CI70" s="273">
        <f>[1]FINAL!CJ191</f>
        <v>0</v>
      </c>
      <c r="CJ70" s="273">
        <f>[1]FINAL!CK191</f>
        <v>0</v>
      </c>
      <c r="CK70" s="273">
        <f>[1]FINAL!CL191</f>
        <v>0</v>
      </c>
      <c r="CL70" s="273">
        <f>[1]FINAL!CM191</f>
        <v>0</v>
      </c>
      <c r="CM70" s="273">
        <f>[1]FINAL!CN191</f>
        <v>0</v>
      </c>
      <c r="CN70" s="273">
        <f>[1]FINAL!CO191</f>
        <v>0</v>
      </c>
      <c r="CO70" s="273">
        <f>[1]FINAL!CP191</f>
        <v>0</v>
      </c>
      <c r="CP70" s="273">
        <f>[1]FINAL!CQ191</f>
        <v>0</v>
      </c>
      <c r="CQ70" s="273">
        <f>[1]FINAL!CR191</f>
        <v>0</v>
      </c>
      <c r="CR70" s="273">
        <f>[1]FINAL!CS191</f>
        <v>0</v>
      </c>
      <c r="CS70" s="273">
        <f>[1]FINAL!CT191</f>
        <v>0</v>
      </c>
      <c r="CT70" s="273">
        <f>[1]FINAL!CU191</f>
        <v>0</v>
      </c>
      <c r="CU70" s="273">
        <f>[1]FINAL!CV191</f>
        <v>0</v>
      </c>
      <c r="CV70" s="273">
        <f>[1]FINAL!CW191</f>
        <v>0</v>
      </c>
      <c r="CW70" s="273">
        <f>[1]FINAL!CX191</f>
        <v>0</v>
      </c>
      <c r="CX70" s="273">
        <f>[1]FINAL!CY191</f>
        <v>0</v>
      </c>
      <c r="CY70" s="273">
        <f>[1]FINAL!CZ191</f>
        <v>0</v>
      </c>
      <c r="CZ70" s="273">
        <f>[1]FINAL!DA191</f>
        <v>0</v>
      </c>
      <c r="DA70" s="273">
        <f>[1]FINAL!DB191</f>
        <v>0</v>
      </c>
      <c r="DB70" s="273">
        <f>[1]FINAL!DC191</f>
        <v>0</v>
      </c>
      <c r="DC70" s="88"/>
    </row>
    <row r="71" spans="1:107" x14ac:dyDescent="0.35">
      <c r="A71" s="204">
        <f t="shared" si="0"/>
        <v>1</v>
      </c>
      <c r="B71" s="88" t="s">
        <v>158</v>
      </c>
      <c r="C71" s="273">
        <f>[1]FINAL!D192</f>
        <v>0</v>
      </c>
      <c r="D71" s="273">
        <f>[1]FINAL!E192</f>
        <v>0</v>
      </c>
      <c r="E71" s="273">
        <f>[1]FINAL!F192</f>
        <v>0</v>
      </c>
      <c r="F71" s="273">
        <f>[1]FINAL!G192</f>
        <v>0</v>
      </c>
      <c r="G71" s="273">
        <f>[1]FINAL!H192</f>
        <v>0</v>
      </c>
      <c r="H71" s="273">
        <f>[1]FINAL!I192</f>
        <v>0</v>
      </c>
      <c r="I71" s="273">
        <f>[1]FINAL!J192</f>
        <v>0</v>
      </c>
      <c r="J71" s="273">
        <f>[1]FINAL!K192</f>
        <v>0</v>
      </c>
      <c r="K71" s="273">
        <f>[1]FINAL!L192</f>
        <v>0</v>
      </c>
      <c r="L71" s="273">
        <f>[1]FINAL!M192</f>
        <v>0</v>
      </c>
      <c r="M71" s="273">
        <f>[1]FINAL!N192</f>
        <v>0</v>
      </c>
      <c r="N71" s="273">
        <f>[1]FINAL!O192</f>
        <v>0</v>
      </c>
      <c r="O71" s="273">
        <f>[1]FINAL!P192</f>
        <v>0</v>
      </c>
      <c r="P71" s="273">
        <f>[1]FINAL!Q192</f>
        <v>0</v>
      </c>
      <c r="Q71" s="273">
        <f>[1]FINAL!R192</f>
        <v>0</v>
      </c>
      <c r="R71" s="273">
        <f>[1]FINAL!S192</f>
        <v>0</v>
      </c>
      <c r="S71" s="273">
        <f>[1]FINAL!T192</f>
        <v>0</v>
      </c>
      <c r="T71" s="273">
        <f>[1]FINAL!U192</f>
        <v>0</v>
      </c>
      <c r="U71" s="273">
        <f>[1]FINAL!V192</f>
        <v>0</v>
      </c>
      <c r="V71" s="273">
        <f>[1]FINAL!W192</f>
        <v>0</v>
      </c>
      <c r="W71" s="273">
        <f>[1]FINAL!X192</f>
        <v>0</v>
      </c>
      <c r="X71" s="273">
        <f>[1]FINAL!Y192</f>
        <v>0</v>
      </c>
      <c r="Y71" s="273">
        <f>[1]FINAL!Z192</f>
        <v>0</v>
      </c>
      <c r="Z71" s="273">
        <f>[1]FINAL!AA192</f>
        <v>0</v>
      </c>
      <c r="AA71" s="273">
        <f>[1]FINAL!AB192</f>
        <v>0</v>
      </c>
      <c r="AB71" s="273">
        <f>[1]FINAL!AC192</f>
        <v>0</v>
      </c>
      <c r="AC71" s="273">
        <f>[1]FINAL!AD192</f>
        <v>0</v>
      </c>
      <c r="AD71" s="273">
        <f>[1]FINAL!AE192</f>
        <v>0</v>
      </c>
      <c r="AE71" s="273">
        <f>[1]FINAL!AF192</f>
        <v>0</v>
      </c>
      <c r="AF71" s="273">
        <f>[1]FINAL!AG192</f>
        <v>0</v>
      </c>
      <c r="AG71" s="273">
        <f>[1]FINAL!AH192</f>
        <v>0</v>
      </c>
      <c r="AH71" s="273">
        <f>[1]FINAL!AI192</f>
        <v>0</v>
      </c>
      <c r="AI71" s="273">
        <f>[1]FINAL!AJ192</f>
        <v>0</v>
      </c>
      <c r="AJ71" s="273">
        <f>[1]FINAL!AK192</f>
        <v>0</v>
      </c>
      <c r="AK71" s="273">
        <f>[1]FINAL!AL192</f>
        <v>0</v>
      </c>
      <c r="AL71" s="273">
        <f>[1]FINAL!AM192</f>
        <v>0</v>
      </c>
      <c r="AM71" s="273">
        <f>[1]FINAL!AN192</f>
        <v>0</v>
      </c>
      <c r="AN71" s="273">
        <f>[1]FINAL!AO192</f>
        <v>0</v>
      </c>
      <c r="AO71" s="273">
        <f>[1]FINAL!AP192</f>
        <v>0</v>
      </c>
      <c r="AP71" s="273">
        <f>[1]FINAL!AQ192</f>
        <v>0</v>
      </c>
      <c r="AQ71" s="273">
        <f>[1]FINAL!AR192</f>
        <v>0</v>
      </c>
      <c r="AR71" s="273">
        <f>[1]FINAL!AS192</f>
        <v>0</v>
      </c>
      <c r="AS71" s="273">
        <f>[1]FINAL!AT192</f>
        <v>0</v>
      </c>
      <c r="AT71" s="273">
        <f>[1]FINAL!AU192</f>
        <v>0</v>
      </c>
      <c r="AU71" s="273">
        <f>[1]FINAL!AV192</f>
        <v>0</v>
      </c>
      <c r="AV71" s="273">
        <f>[1]FINAL!AW192</f>
        <v>0</v>
      </c>
      <c r="AW71" s="273">
        <f>[1]FINAL!AX192</f>
        <v>0</v>
      </c>
      <c r="AX71" s="273">
        <f>[1]FINAL!AY192</f>
        <v>0</v>
      </c>
      <c r="AY71" s="273">
        <f>[1]FINAL!AZ192</f>
        <v>0</v>
      </c>
      <c r="AZ71" s="273">
        <f>[1]FINAL!BA192</f>
        <v>0</v>
      </c>
      <c r="BA71" s="273">
        <f>[1]FINAL!BB192</f>
        <v>0</v>
      </c>
      <c r="BB71" s="273">
        <f>[1]FINAL!BC192</f>
        <v>0</v>
      </c>
      <c r="BC71" s="273">
        <f>[1]FINAL!BD192</f>
        <v>0</v>
      </c>
      <c r="BD71" s="273">
        <f>[1]FINAL!BE192</f>
        <v>0</v>
      </c>
      <c r="BE71" s="273">
        <f>[1]FINAL!BF192</f>
        <v>0</v>
      </c>
      <c r="BF71" s="273">
        <f>[1]FINAL!BG192</f>
        <v>0</v>
      </c>
      <c r="BG71" s="273">
        <f>[1]FINAL!BH192</f>
        <v>0</v>
      </c>
      <c r="BH71" s="273">
        <f>[1]FINAL!BI192</f>
        <v>0</v>
      </c>
      <c r="BI71" s="273">
        <f>[1]FINAL!BJ192</f>
        <v>8.0364178271732978E-2</v>
      </c>
      <c r="BJ71" s="273">
        <f>[1]FINAL!BK192</f>
        <v>0</v>
      </c>
      <c r="BK71" s="273">
        <f>[1]FINAL!BL192</f>
        <v>0</v>
      </c>
      <c r="BL71" s="273">
        <f>[1]FINAL!BM192</f>
        <v>0</v>
      </c>
      <c r="BM71" s="273">
        <f>[1]FINAL!BN192</f>
        <v>0</v>
      </c>
      <c r="BN71" s="273">
        <f>[1]FINAL!BO192</f>
        <v>0.91963582172826697</v>
      </c>
      <c r="BO71" s="273">
        <f>[1]FINAL!BP192</f>
        <v>0</v>
      </c>
      <c r="BP71" s="273">
        <f>[1]FINAL!BQ192</f>
        <v>0</v>
      </c>
      <c r="BQ71" s="273">
        <f>[1]FINAL!BR192</f>
        <v>0</v>
      </c>
      <c r="BR71" s="273">
        <f>[1]FINAL!BS192</f>
        <v>0</v>
      </c>
      <c r="BS71" s="273">
        <f>[1]FINAL!BT192</f>
        <v>0</v>
      </c>
      <c r="BT71" s="273">
        <f>[1]FINAL!BU192</f>
        <v>0</v>
      </c>
      <c r="BU71" s="273">
        <f>[1]FINAL!BV192</f>
        <v>0</v>
      </c>
      <c r="BV71" s="273">
        <f>[1]FINAL!BW192</f>
        <v>0</v>
      </c>
      <c r="BW71" s="273">
        <f>[1]FINAL!BX192</f>
        <v>0</v>
      </c>
      <c r="BX71" s="273">
        <f>[1]FINAL!BY192</f>
        <v>0</v>
      </c>
      <c r="BY71" s="273">
        <f>[1]FINAL!BZ192</f>
        <v>0</v>
      </c>
      <c r="BZ71" s="273">
        <f>[1]FINAL!CA192</f>
        <v>0</v>
      </c>
      <c r="CA71" s="273">
        <f>[1]FINAL!CB192</f>
        <v>0</v>
      </c>
      <c r="CB71" s="273">
        <f>[1]FINAL!CC192</f>
        <v>0</v>
      </c>
      <c r="CC71" s="273">
        <f>[1]FINAL!CD192</f>
        <v>0</v>
      </c>
      <c r="CD71" s="273">
        <f>[1]FINAL!CE192</f>
        <v>0</v>
      </c>
      <c r="CE71" s="273">
        <f>[1]FINAL!CF192</f>
        <v>0</v>
      </c>
      <c r="CF71" s="273">
        <f>[1]FINAL!CG192</f>
        <v>0</v>
      </c>
      <c r="CG71" s="273">
        <f>[1]FINAL!CH192</f>
        <v>0</v>
      </c>
      <c r="CH71" s="273">
        <f>[1]FINAL!CI192</f>
        <v>0</v>
      </c>
      <c r="CI71" s="273">
        <f>[1]FINAL!CJ192</f>
        <v>0</v>
      </c>
      <c r="CJ71" s="273">
        <f>[1]FINAL!CK192</f>
        <v>0</v>
      </c>
      <c r="CK71" s="273">
        <f>[1]FINAL!CL192</f>
        <v>0</v>
      </c>
      <c r="CL71" s="273">
        <f>[1]FINAL!CM192</f>
        <v>0</v>
      </c>
      <c r="CM71" s="273">
        <f>[1]FINAL!CN192</f>
        <v>0</v>
      </c>
      <c r="CN71" s="273">
        <f>[1]FINAL!CO192</f>
        <v>0</v>
      </c>
      <c r="CO71" s="273">
        <f>[1]FINAL!CP192</f>
        <v>0</v>
      </c>
      <c r="CP71" s="273">
        <f>[1]FINAL!CQ192</f>
        <v>0</v>
      </c>
      <c r="CQ71" s="273">
        <f>[1]FINAL!CR192</f>
        <v>0</v>
      </c>
      <c r="CR71" s="273">
        <f>[1]FINAL!CS192</f>
        <v>0</v>
      </c>
      <c r="CS71" s="273">
        <f>[1]FINAL!CT192</f>
        <v>0</v>
      </c>
      <c r="CT71" s="273">
        <f>[1]FINAL!CU192</f>
        <v>0</v>
      </c>
      <c r="CU71" s="273">
        <f>[1]FINAL!CV192</f>
        <v>0</v>
      </c>
      <c r="CV71" s="273">
        <f>[1]FINAL!CW192</f>
        <v>0</v>
      </c>
      <c r="CW71" s="273">
        <f>[1]FINAL!CX192</f>
        <v>0</v>
      </c>
      <c r="CX71" s="273">
        <f>[1]FINAL!CY192</f>
        <v>0</v>
      </c>
      <c r="CY71" s="273">
        <f>[1]FINAL!CZ192</f>
        <v>0</v>
      </c>
      <c r="CZ71" s="273">
        <f>[1]FINAL!DA192</f>
        <v>0</v>
      </c>
      <c r="DA71" s="273">
        <f>[1]FINAL!DB192</f>
        <v>0</v>
      </c>
      <c r="DB71" s="273">
        <f>[1]FINAL!DC192</f>
        <v>0</v>
      </c>
      <c r="DC71" s="88"/>
    </row>
    <row r="72" spans="1:107" x14ac:dyDescent="0.35">
      <c r="A72" s="204">
        <f t="shared" si="0"/>
        <v>1</v>
      </c>
      <c r="B72" s="88" t="s">
        <v>160</v>
      </c>
      <c r="C72" s="273">
        <f>[1]FINAL!D193</f>
        <v>0</v>
      </c>
      <c r="D72" s="273">
        <f>[1]FINAL!E193</f>
        <v>0</v>
      </c>
      <c r="E72" s="273">
        <f>[1]FINAL!F193</f>
        <v>0</v>
      </c>
      <c r="F72" s="273">
        <f>[1]FINAL!G193</f>
        <v>0</v>
      </c>
      <c r="G72" s="273">
        <f>[1]FINAL!H193</f>
        <v>0</v>
      </c>
      <c r="H72" s="273">
        <f>[1]FINAL!I193</f>
        <v>0</v>
      </c>
      <c r="I72" s="273">
        <f>[1]FINAL!J193</f>
        <v>0</v>
      </c>
      <c r="J72" s="273">
        <f>[1]FINAL!K193</f>
        <v>0</v>
      </c>
      <c r="K72" s="273">
        <f>[1]FINAL!L193</f>
        <v>0</v>
      </c>
      <c r="L72" s="273">
        <f>[1]FINAL!M193</f>
        <v>0</v>
      </c>
      <c r="M72" s="273">
        <f>[1]FINAL!N193</f>
        <v>0</v>
      </c>
      <c r="N72" s="273">
        <f>[1]FINAL!O193</f>
        <v>0</v>
      </c>
      <c r="O72" s="273">
        <f>[1]FINAL!P193</f>
        <v>0</v>
      </c>
      <c r="P72" s="273">
        <f>[1]FINAL!Q193</f>
        <v>0</v>
      </c>
      <c r="Q72" s="273">
        <f>[1]FINAL!R193</f>
        <v>0</v>
      </c>
      <c r="R72" s="273">
        <f>[1]FINAL!S193</f>
        <v>0</v>
      </c>
      <c r="S72" s="273">
        <f>[1]FINAL!T193</f>
        <v>0</v>
      </c>
      <c r="T72" s="273">
        <f>[1]FINAL!U193</f>
        <v>0</v>
      </c>
      <c r="U72" s="273">
        <f>[1]FINAL!V193</f>
        <v>0</v>
      </c>
      <c r="V72" s="273">
        <f>[1]FINAL!W193</f>
        <v>0</v>
      </c>
      <c r="W72" s="273">
        <f>[1]FINAL!X193</f>
        <v>0</v>
      </c>
      <c r="X72" s="273">
        <f>[1]FINAL!Y193</f>
        <v>0</v>
      </c>
      <c r="Y72" s="273">
        <f>[1]FINAL!Z193</f>
        <v>0</v>
      </c>
      <c r="Z72" s="273">
        <f>[1]FINAL!AA193</f>
        <v>0</v>
      </c>
      <c r="AA72" s="273">
        <f>[1]FINAL!AB193</f>
        <v>0</v>
      </c>
      <c r="AB72" s="273">
        <f>[1]FINAL!AC193</f>
        <v>0</v>
      </c>
      <c r="AC72" s="273">
        <f>[1]FINAL!AD193</f>
        <v>0</v>
      </c>
      <c r="AD72" s="273">
        <f>[1]FINAL!AE193</f>
        <v>0</v>
      </c>
      <c r="AE72" s="273">
        <f>[1]FINAL!AF193</f>
        <v>0</v>
      </c>
      <c r="AF72" s="273">
        <f>[1]FINAL!AG193</f>
        <v>0</v>
      </c>
      <c r="AG72" s="273">
        <f>[1]FINAL!AH193</f>
        <v>0</v>
      </c>
      <c r="AH72" s="273">
        <f>[1]FINAL!AI193</f>
        <v>0</v>
      </c>
      <c r="AI72" s="273">
        <f>[1]FINAL!AJ193</f>
        <v>0</v>
      </c>
      <c r="AJ72" s="273">
        <f>[1]FINAL!AK193</f>
        <v>0</v>
      </c>
      <c r="AK72" s="273">
        <f>[1]FINAL!AL193</f>
        <v>0</v>
      </c>
      <c r="AL72" s="273">
        <f>[1]FINAL!AM193</f>
        <v>0</v>
      </c>
      <c r="AM72" s="273">
        <f>[1]FINAL!AN193</f>
        <v>0</v>
      </c>
      <c r="AN72" s="273">
        <f>[1]FINAL!AO193</f>
        <v>0</v>
      </c>
      <c r="AO72" s="273">
        <f>[1]FINAL!AP193</f>
        <v>0</v>
      </c>
      <c r="AP72" s="273">
        <f>[1]FINAL!AQ193</f>
        <v>0</v>
      </c>
      <c r="AQ72" s="273">
        <f>[1]FINAL!AR193</f>
        <v>0</v>
      </c>
      <c r="AR72" s="273">
        <f>[1]FINAL!AS193</f>
        <v>0</v>
      </c>
      <c r="AS72" s="273">
        <f>[1]FINAL!AT193</f>
        <v>0</v>
      </c>
      <c r="AT72" s="273">
        <f>[1]FINAL!AU193</f>
        <v>0</v>
      </c>
      <c r="AU72" s="273">
        <f>[1]FINAL!AV193</f>
        <v>0</v>
      </c>
      <c r="AV72" s="273">
        <f>[1]FINAL!AW193</f>
        <v>0</v>
      </c>
      <c r="AW72" s="273">
        <f>[1]FINAL!AX193</f>
        <v>0</v>
      </c>
      <c r="AX72" s="273">
        <f>[1]FINAL!AY193</f>
        <v>0</v>
      </c>
      <c r="AY72" s="273">
        <f>[1]FINAL!AZ193</f>
        <v>0</v>
      </c>
      <c r="AZ72" s="273">
        <f>[1]FINAL!BA193</f>
        <v>0</v>
      </c>
      <c r="BA72" s="273">
        <f>[1]FINAL!BB193</f>
        <v>0</v>
      </c>
      <c r="BB72" s="273">
        <f>[1]FINAL!BC193</f>
        <v>0</v>
      </c>
      <c r="BC72" s="273">
        <f>[1]FINAL!BD193</f>
        <v>0</v>
      </c>
      <c r="BD72" s="273">
        <f>[1]FINAL!BE193</f>
        <v>0</v>
      </c>
      <c r="BE72" s="273">
        <f>[1]FINAL!BF193</f>
        <v>0</v>
      </c>
      <c r="BF72" s="273">
        <f>[1]FINAL!BG193</f>
        <v>0</v>
      </c>
      <c r="BG72" s="273">
        <f>[1]FINAL!BH193</f>
        <v>0</v>
      </c>
      <c r="BH72" s="273">
        <f>[1]FINAL!BI193</f>
        <v>0</v>
      </c>
      <c r="BI72" s="273">
        <f>[1]FINAL!BJ193</f>
        <v>0</v>
      </c>
      <c r="BJ72" s="273">
        <f>[1]FINAL!BK193</f>
        <v>0</v>
      </c>
      <c r="BK72" s="273">
        <f>[1]FINAL!BL193</f>
        <v>0</v>
      </c>
      <c r="BL72" s="273">
        <f>[1]FINAL!BM193</f>
        <v>0</v>
      </c>
      <c r="BM72" s="273">
        <f>[1]FINAL!BN193</f>
        <v>0</v>
      </c>
      <c r="BN72" s="273">
        <f>[1]FINAL!BO193</f>
        <v>0</v>
      </c>
      <c r="BO72" s="273">
        <f>[1]FINAL!BP193</f>
        <v>1</v>
      </c>
      <c r="BP72" s="273">
        <f>[1]FINAL!BQ193</f>
        <v>0</v>
      </c>
      <c r="BQ72" s="273">
        <f>[1]FINAL!BR193</f>
        <v>0</v>
      </c>
      <c r="BR72" s="273">
        <f>[1]FINAL!BS193</f>
        <v>0</v>
      </c>
      <c r="BS72" s="273">
        <f>[1]FINAL!BT193</f>
        <v>0</v>
      </c>
      <c r="BT72" s="273">
        <f>[1]FINAL!BU193</f>
        <v>0</v>
      </c>
      <c r="BU72" s="273">
        <f>[1]FINAL!BV193</f>
        <v>0</v>
      </c>
      <c r="BV72" s="273">
        <f>[1]FINAL!BW193</f>
        <v>0</v>
      </c>
      <c r="BW72" s="273">
        <f>[1]FINAL!BX193</f>
        <v>0</v>
      </c>
      <c r="BX72" s="273">
        <f>[1]FINAL!BY193</f>
        <v>0</v>
      </c>
      <c r="BY72" s="273">
        <f>[1]FINAL!BZ193</f>
        <v>0</v>
      </c>
      <c r="BZ72" s="273">
        <f>[1]FINAL!CA193</f>
        <v>0</v>
      </c>
      <c r="CA72" s="273">
        <f>[1]FINAL!CB193</f>
        <v>0</v>
      </c>
      <c r="CB72" s="273">
        <f>[1]FINAL!CC193</f>
        <v>0</v>
      </c>
      <c r="CC72" s="273">
        <f>[1]FINAL!CD193</f>
        <v>0</v>
      </c>
      <c r="CD72" s="273">
        <f>[1]FINAL!CE193</f>
        <v>0</v>
      </c>
      <c r="CE72" s="273">
        <f>[1]FINAL!CF193</f>
        <v>0</v>
      </c>
      <c r="CF72" s="273">
        <f>[1]FINAL!CG193</f>
        <v>0</v>
      </c>
      <c r="CG72" s="273">
        <f>[1]FINAL!CH193</f>
        <v>0</v>
      </c>
      <c r="CH72" s="273">
        <f>[1]FINAL!CI193</f>
        <v>0</v>
      </c>
      <c r="CI72" s="273">
        <f>[1]FINAL!CJ193</f>
        <v>0</v>
      </c>
      <c r="CJ72" s="273">
        <f>[1]FINAL!CK193</f>
        <v>0</v>
      </c>
      <c r="CK72" s="273">
        <f>[1]FINAL!CL193</f>
        <v>0</v>
      </c>
      <c r="CL72" s="273">
        <f>[1]FINAL!CM193</f>
        <v>0</v>
      </c>
      <c r="CM72" s="273">
        <f>[1]FINAL!CN193</f>
        <v>0</v>
      </c>
      <c r="CN72" s="273">
        <f>[1]FINAL!CO193</f>
        <v>0</v>
      </c>
      <c r="CO72" s="273">
        <f>[1]FINAL!CP193</f>
        <v>0</v>
      </c>
      <c r="CP72" s="273">
        <f>[1]FINAL!CQ193</f>
        <v>0</v>
      </c>
      <c r="CQ72" s="273">
        <f>[1]FINAL!CR193</f>
        <v>0</v>
      </c>
      <c r="CR72" s="273">
        <f>[1]FINAL!CS193</f>
        <v>0</v>
      </c>
      <c r="CS72" s="273">
        <f>[1]FINAL!CT193</f>
        <v>0</v>
      </c>
      <c r="CT72" s="273">
        <f>[1]FINAL!CU193</f>
        <v>0</v>
      </c>
      <c r="CU72" s="273">
        <f>[1]FINAL!CV193</f>
        <v>0</v>
      </c>
      <c r="CV72" s="273">
        <f>[1]FINAL!CW193</f>
        <v>0</v>
      </c>
      <c r="CW72" s="273">
        <f>[1]FINAL!CX193</f>
        <v>0</v>
      </c>
      <c r="CX72" s="273">
        <f>[1]FINAL!CY193</f>
        <v>0</v>
      </c>
      <c r="CY72" s="273">
        <f>[1]FINAL!CZ193</f>
        <v>0</v>
      </c>
      <c r="CZ72" s="273">
        <f>[1]FINAL!DA193</f>
        <v>0</v>
      </c>
      <c r="DA72" s="273">
        <f>[1]FINAL!DB193</f>
        <v>0</v>
      </c>
      <c r="DB72" s="273">
        <f>[1]FINAL!DC193</f>
        <v>0</v>
      </c>
      <c r="DC72" s="88"/>
    </row>
    <row r="73" spans="1:107" x14ac:dyDescent="0.35">
      <c r="A73" s="204">
        <f t="shared" ref="A73:A112" si="1">SUM(C73:DB73)</f>
        <v>1</v>
      </c>
      <c r="B73" s="88" t="s">
        <v>518</v>
      </c>
      <c r="C73" s="273">
        <f>[1]FINAL!D194</f>
        <v>0</v>
      </c>
      <c r="D73" s="273">
        <f>[1]FINAL!E194</f>
        <v>0</v>
      </c>
      <c r="E73" s="273">
        <f>[1]FINAL!F194</f>
        <v>0</v>
      </c>
      <c r="F73" s="273">
        <f>[1]FINAL!G194</f>
        <v>0</v>
      </c>
      <c r="G73" s="273">
        <f>[1]FINAL!H194</f>
        <v>0</v>
      </c>
      <c r="H73" s="273">
        <f>[1]FINAL!I194</f>
        <v>0</v>
      </c>
      <c r="I73" s="273">
        <f>[1]FINAL!J194</f>
        <v>0</v>
      </c>
      <c r="J73" s="273">
        <f>[1]FINAL!K194</f>
        <v>0</v>
      </c>
      <c r="K73" s="273">
        <f>[1]FINAL!L194</f>
        <v>0</v>
      </c>
      <c r="L73" s="273">
        <f>[1]FINAL!M194</f>
        <v>0</v>
      </c>
      <c r="M73" s="273">
        <f>[1]FINAL!N194</f>
        <v>0</v>
      </c>
      <c r="N73" s="273">
        <f>[1]FINAL!O194</f>
        <v>0</v>
      </c>
      <c r="O73" s="273">
        <f>[1]FINAL!P194</f>
        <v>0</v>
      </c>
      <c r="P73" s="273">
        <f>[1]FINAL!Q194</f>
        <v>0</v>
      </c>
      <c r="Q73" s="273">
        <f>[1]FINAL!R194</f>
        <v>0</v>
      </c>
      <c r="R73" s="273">
        <f>[1]FINAL!S194</f>
        <v>0</v>
      </c>
      <c r="S73" s="273">
        <f>[1]FINAL!T194</f>
        <v>0</v>
      </c>
      <c r="T73" s="273">
        <f>[1]FINAL!U194</f>
        <v>0</v>
      </c>
      <c r="U73" s="273">
        <f>[1]FINAL!V194</f>
        <v>0</v>
      </c>
      <c r="V73" s="273">
        <f>[1]FINAL!W194</f>
        <v>0</v>
      </c>
      <c r="W73" s="273">
        <f>[1]FINAL!X194</f>
        <v>0</v>
      </c>
      <c r="X73" s="273">
        <f>[1]FINAL!Y194</f>
        <v>0</v>
      </c>
      <c r="Y73" s="273">
        <f>[1]FINAL!Z194</f>
        <v>0</v>
      </c>
      <c r="Z73" s="273">
        <f>[1]FINAL!AA194</f>
        <v>0</v>
      </c>
      <c r="AA73" s="273">
        <f>[1]FINAL!AB194</f>
        <v>0</v>
      </c>
      <c r="AB73" s="273">
        <f>[1]FINAL!AC194</f>
        <v>0</v>
      </c>
      <c r="AC73" s="273">
        <f>[1]FINAL!AD194</f>
        <v>0</v>
      </c>
      <c r="AD73" s="273">
        <f>[1]FINAL!AE194</f>
        <v>0</v>
      </c>
      <c r="AE73" s="273">
        <f>[1]FINAL!AF194</f>
        <v>0</v>
      </c>
      <c r="AF73" s="273">
        <f>[1]FINAL!AG194</f>
        <v>0</v>
      </c>
      <c r="AG73" s="273">
        <f>[1]FINAL!AH194</f>
        <v>0</v>
      </c>
      <c r="AH73" s="273">
        <f>[1]FINAL!AI194</f>
        <v>0</v>
      </c>
      <c r="AI73" s="273">
        <f>[1]FINAL!AJ194</f>
        <v>0</v>
      </c>
      <c r="AJ73" s="273">
        <f>[1]FINAL!AK194</f>
        <v>0</v>
      </c>
      <c r="AK73" s="273">
        <f>[1]FINAL!AL194</f>
        <v>0</v>
      </c>
      <c r="AL73" s="273">
        <f>[1]FINAL!AM194</f>
        <v>0</v>
      </c>
      <c r="AM73" s="273">
        <f>[1]FINAL!AN194</f>
        <v>0</v>
      </c>
      <c r="AN73" s="273">
        <f>[1]FINAL!AO194</f>
        <v>0</v>
      </c>
      <c r="AO73" s="273">
        <f>[1]FINAL!AP194</f>
        <v>0</v>
      </c>
      <c r="AP73" s="273">
        <f>[1]FINAL!AQ194</f>
        <v>0</v>
      </c>
      <c r="AQ73" s="273">
        <f>[1]FINAL!AR194</f>
        <v>0</v>
      </c>
      <c r="AR73" s="273">
        <f>[1]FINAL!AS194</f>
        <v>0</v>
      </c>
      <c r="AS73" s="273">
        <f>[1]FINAL!AT194</f>
        <v>0</v>
      </c>
      <c r="AT73" s="273">
        <f>[1]FINAL!AU194</f>
        <v>0</v>
      </c>
      <c r="AU73" s="273">
        <f>[1]FINAL!AV194</f>
        <v>0</v>
      </c>
      <c r="AV73" s="273">
        <f>[1]FINAL!AW194</f>
        <v>0</v>
      </c>
      <c r="AW73" s="273">
        <f>[1]FINAL!AX194</f>
        <v>0</v>
      </c>
      <c r="AX73" s="273">
        <f>[1]FINAL!AY194</f>
        <v>0</v>
      </c>
      <c r="AY73" s="273">
        <f>[1]FINAL!AZ194</f>
        <v>0</v>
      </c>
      <c r="AZ73" s="273">
        <f>[1]FINAL!BA194</f>
        <v>0</v>
      </c>
      <c r="BA73" s="273">
        <f>[1]FINAL!BB194</f>
        <v>7.2585701530478598E-4</v>
      </c>
      <c r="BB73" s="273">
        <f>[1]FINAL!BC194</f>
        <v>0</v>
      </c>
      <c r="BC73" s="273">
        <f>[1]FINAL!BD194</f>
        <v>0</v>
      </c>
      <c r="BD73" s="273">
        <f>[1]FINAL!BE194</f>
        <v>4.2154127009177598E-4</v>
      </c>
      <c r="BE73" s="273">
        <f>[1]FINAL!BF194</f>
        <v>0</v>
      </c>
      <c r="BF73" s="273">
        <f>[1]FINAL!BG194</f>
        <v>0</v>
      </c>
      <c r="BG73" s="273">
        <f>[1]FINAL!BH194</f>
        <v>1.0063684367842144E-2</v>
      </c>
      <c r="BH73" s="273">
        <f>[1]FINAL!BI194</f>
        <v>0</v>
      </c>
      <c r="BI73" s="273">
        <f>[1]FINAL!BJ194</f>
        <v>0.27574058907255034</v>
      </c>
      <c r="BJ73" s="273">
        <f>[1]FINAL!BK194</f>
        <v>0</v>
      </c>
      <c r="BK73" s="273">
        <f>[1]FINAL!BL194</f>
        <v>0</v>
      </c>
      <c r="BL73" s="273">
        <f>[1]FINAL!BM194</f>
        <v>0</v>
      </c>
      <c r="BM73" s="273">
        <f>[1]FINAL!BN194</f>
        <v>4.4392117608467565E-3</v>
      </c>
      <c r="BN73" s="273">
        <f>[1]FINAL!BO194</f>
        <v>0</v>
      </c>
      <c r="BO73" s="273">
        <f>[1]FINAL!BP194</f>
        <v>0</v>
      </c>
      <c r="BP73" s="273">
        <f>[1]FINAL!BQ194</f>
        <v>0.70860911651336422</v>
      </c>
      <c r="BQ73" s="273">
        <f>[1]FINAL!BR194</f>
        <v>0</v>
      </c>
      <c r="BR73" s="273">
        <f>[1]FINAL!BS194</f>
        <v>0</v>
      </c>
      <c r="BS73" s="273">
        <f>[1]FINAL!BT194</f>
        <v>0</v>
      </c>
      <c r="BT73" s="273">
        <f>[1]FINAL!BU194</f>
        <v>0</v>
      </c>
      <c r="BU73" s="273">
        <f>[1]FINAL!BV194</f>
        <v>0</v>
      </c>
      <c r="BV73" s="273">
        <f>[1]FINAL!BW194</f>
        <v>0</v>
      </c>
      <c r="BW73" s="273">
        <f>[1]FINAL!BX194</f>
        <v>0</v>
      </c>
      <c r="BX73" s="273">
        <f>[1]FINAL!BY194</f>
        <v>0</v>
      </c>
      <c r="BY73" s="273">
        <f>[1]FINAL!BZ194</f>
        <v>0</v>
      </c>
      <c r="BZ73" s="273">
        <f>[1]FINAL!CA194</f>
        <v>0</v>
      </c>
      <c r="CA73" s="273">
        <f>[1]FINAL!CB194</f>
        <v>0</v>
      </c>
      <c r="CB73" s="273">
        <f>[1]FINAL!CC194</f>
        <v>0</v>
      </c>
      <c r="CC73" s="273">
        <f>[1]FINAL!CD194</f>
        <v>0</v>
      </c>
      <c r="CD73" s="273">
        <f>[1]FINAL!CE194</f>
        <v>0</v>
      </c>
      <c r="CE73" s="273">
        <f>[1]FINAL!CF194</f>
        <v>0</v>
      </c>
      <c r="CF73" s="273">
        <f>[1]FINAL!CG194</f>
        <v>0</v>
      </c>
      <c r="CG73" s="273">
        <f>[1]FINAL!CH194</f>
        <v>0</v>
      </c>
      <c r="CH73" s="273">
        <f>[1]FINAL!CI194</f>
        <v>0</v>
      </c>
      <c r="CI73" s="273">
        <f>[1]FINAL!CJ194</f>
        <v>0</v>
      </c>
      <c r="CJ73" s="273">
        <f>[1]FINAL!CK194</f>
        <v>0</v>
      </c>
      <c r="CK73" s="273">
        <f>[1]FINAL!CL194</f>
        <v>0</v>
      </c>
      <c r="CL73" s="273">
        <f>[1]FINAL!CM194</f>
        <v>0</v>
      </c>
      <c r="CM73" s="273">
        <f>[1]FINAL!CN194</f>
        <v>0</v>
      </c>
      <c r="CN73" s="273">
        <f>[1]FINAL!CO194</f>
        <v>0</v>
      </c>
      <c r="CO73" s="273">
        <f>[1]FINAL!CP194</f>
        <v>0</v>
      </c>
      <c r="CP73" s="273">
        <f>[1]FINAL!CQ194</f>
        <v>0</v>
      </c>
      <c r="CQ73" s="273">
        <f>[1]FINAL!CR194</f>
        <v>0</v>
      </c>
      <c r="CR73" s="273">
        <f>[1]FINAL!CS194</f>
        <v>0</v>
      </c>
      <c r="CS73" s="273">
        <f>[1]FINAL!CT194</f>
        <v>0</v>
      </c>
      <c r="CT73" s="273">
        <f>[1]FINAL!CU194</f>
        <v>0</v>
      </c>
      <c r="CU73" s="273">
        <f>[1]FINAL!CV194</f>
        <v>0</v>
      </c>
      <c r="CV73" s="273">
        <f>[1]FINAL!CW194</f>
        <v>0</v>
      </c>
      <c r="CW73" s="273">
        <f>[1]FINAL!CX194</f>
        <v>0</v>
      </c>
      <c r="CX73" s="273">
        <f>[1]FINAL!CY194</f>
        <v>0</v>
      </c>
      <c r="CY73" s="273">
        <f>[1]FINAL!CZ194</f>
        <v>0</v>
      </c>
      <c r="CZ73" s="273">
        <f>[1]FINAL!DA194</f>
        <v>0</v>
      </c>
      <c r="DA73" s="273">
        <f>[1]FINAL!DB194</f>
        <v>0</v>
      </c>
      <c r="DB73" s="273">
        <f>[1]FINAL!DC194</f>
        <v>0</v>
      </c>
      <c r="DC73" s="88"/>
    </row>
    <row r="74" spans="1:107" x14ac:dyDescent="0.35">
      <c r="A74" s="204">
        <f t="shared" si="1"/>
        <v>1.0000000000000002</v>
      </c>
      <c r="B74" s="88" t="s">
        <v>162</v>
      </c>
      <c r="C74" s="273">
        <f>[1]FINAL!D195</f>
        <v>0</v>
      </c>
      <c r="D74" s="273">
        <f>[1]FINAL!E195</f>
        <v>0</v>
      </c>
      <c r="E74" s="273">
        <f>[1]FINAL!F195</f>
        <v>0</v>
      </c>
      <c r="F74" s="273">
        <f>[1]FINAL!G195</f>
        <v>0</v>
      </c>
      <c r="G74" s="273">
        <f>[1]FINAL!H195</f>
        <v>0</v>
      </c>
      <c r="H74" s="273">
        <f>[1]FINAL!I195</f>
        <v>0</v>
      </c>
      <c r="I74" s="273">
        <f>[1]FINAL!J195</f>
        <v>0</v>
      </c>
      <c r="J74" s="273">
        <f>[1]FINAL!K195</f>
        <v>0</v>
      </c>
      <c r="K74" s="273">
        <f>[1]FINAL!L195</f>
        <v>0</v>
      </c>
      <c r="L74" s="273">
        <f>[1]FINAL!M195</f>
        <v>0</v>
      </c>
      <c r="M74" s="273">
        <f>[1]FINAL!N195</f>
        <v>0</v>
      </c>
      <c r="N74" s="273">
        <f>[1]FINAL!O195</f>
        <v>0</v>
      </c>
      <c r="O74" s="273">
        <f>[1]FINAL!P195</f>
        <v>0</v>
      </c>
      <c r="P74" s="273">
        <f>[1]FINAL!Q195</f>
        <v>0</v>
      </c>
      <c r="Q74" s="273">
        <f>[1]FINAL!R195</f>
        <v>0</v>
      </c>
      <c r="R74" s="273">
        <f>[1]FINAL!S195</f>
        <v>0</v>
      </c>
      <c r="S74" s="273">
        <f>[1]FINAL!T195</f>
        <v>0</v>
      </c>
      <c r="T74" s="273">
        <f>[1]FINAL!U195</f>
        <v>0</v>
      </c>
      <c r="U74" s="273">
        <f>[1]FINAL!V195</f>
        <v>0</v>
      </c>
      <c r="V74" s="273">
        <f>[1]FINAL!W195</f>
        <v>0</v>
      </c>
      <c r="W74" s="273">
        <f>[1]FINAL!X195</f>
        <v>0</v>
      </c>
      <c r="X74" s="273">
        <f>[1]FINAL!Y195</f>
        <v>0</v>
      </c>
      <c r="Y74" s="273">
        <f>[1]FINAL!Z195</f>
        <v>0</v>
      </c>
      <c r="Z74" s="273">
        <f>[1]FINAL!AA195</f>
        <v>0</v>
      </c>
      <c r="AA74" s="273">
        <f>[1]FINAL!AB195</f>
        <v>0</v>
      </c>
      <c r="AB74" s="273">
        <f>[1]FINAL!AC195</f>
        <v>0</v>
      </c>
      <c r="AC74" s="273">
        <f>[1]FINAL!AD195</f>
        <v>0</v>
      </c>
      <c r="AD74" s="273">
        <f>[1]FINAL!AE195</f>
        <v>0</v>
      </c>
      <c r="AE74" s="273">
        <f>[1]FINAL!AF195</f>
        <v>0</v>
      </c>
      <c r="AF74" s="273">
        <f>[1]FINAL!AG195</f>
        <v>0</v>
      </c>
      <c r="AG74" s="273">
        <f>[1]FINAL!AH195</f>
        <v>0</v>
      </c>
      <c r="AH74" s="273">
        <f>[1]FINAL!AI195</f>
        <v>0</v>
      </c>
      <c r="AI74" s="273">
        <f>[1]FINAL!AJ195</f>
        <v>0</v>
      </c>
      <c r="AJ74" s="273">
        <f>[1]FINAL!AK195</f>
        <v>0</v>
      </c>
      <c r="AK74" s="273">
        <f>[1]FINAL!AL195</f>
        <v>0</v>
      </c>
      <c r="AL74" s="273">
        <f>[1]FINAL!AM195</f>
        <v>0</v>
      </c>
      <c r="AM74" s="273">
        <f>[1]FINAL!AN195</f>
        <v>0</v>
      </c>
      <c r="AN74" s="273">
        <f>[1]FINAL!AO195</f>
        <v>0</v>
      </c>
      <c r="AO74" s="273">
        <f>[1]FINAL!AP195</f>
        <v>0</v>
      </c>
      <c r="AP74" s="273">
        <f>[1]FINAL!AQ195</f>
        <v>0</v>
      </c>
      <c r="AQ74" s="273">
        <f>[1]FINAL!AR195</f>
        <v>0</v>
      </c>
      <c r="AR74" s="273">
        <f>[1]FINAL!AS195</f>
        <v>0</v>
      </c>
      <c r="AS74" s="273">
        <f>[1]FINAL!AT195</f>
        <v>0</v>
      </c>
      <c r="AT74" s="273">
        <f>[1]FINAL!AU195</f>
        <v>0</v>
      </c>
      <c r="AU74" s="273">
        <f>[1]FINAL!AV195</f>
        <v>0</v>
      </c>
      <c r="AV74" s="273">
        <f>[1]FINAL!AW195</f>
        <v>0</v>
      </c>
      <c r="AW74" s="273">
        <f>[1]FINAL!AX195</f>
        <v>0</v>
      </c>
      <c r="AX74" s="273">
        <f>[1]FINAL!AY195</f>
        <v>0</v>
      </c>
      <c r="AY74" s="273">
        <f>[1]FINAL!AZ195</f>
        <v>0</v>
      </c>
      <c r="AZ74" s="273">
        <f>[1]FINAL!BA195</f>
        <v>0</v>
      </c>
      <c r="BA74" s="273">
        <f>[1]FINAL!BB195</f>
        <v>0</v>
      </c>
      <c r="BB74" s="273">
        <f>[1]FINAL!BC195</f>
        <v>0</v>
      </c>
      <c r="BC74" s="273">
        <f>[1]FINAL!BD195</f>
        <v>0</v>
      </c>
      <c r="BD74" s="273">
        <f>[1]FINAL!BE195</f>
        <v>0</v>
      </c>
      <c r="BE74" s="273">
        <f>[1]FINAL!BF195</f>
        <v>0</v>
      </c>
      <c r="BF74" s="273">
        <f>[1]FINAL!BG195</f>
        <v>0</v>
      </c>
      <c r="BG74" s="273">
        <f>[1]FINAL!BH195</f>
        <v>0</v>
      </c>
      <c r="BH74" s="273">
        <f>[1]FINAL!BI195</f>
        <v>0</v>
      </c>
      <c r="BI74" s="273">
        <f>[1]FINAL!BJ195</f>
        <v>0</v>
      </c>
      <c r="BJ74" s="273">
        <f>[1]FINAL!BK195</f>
        <v>0</v>
      </c>
      <c r="BK74" s="273">
        <f>[1]FINAL!BL195</f>
        <v>0</v>
      </c>
      <c r="BL74" s="273">
        <f>[1]FINAL!BM195</f>
        <v>1.9834377193671152E-2</v>
      </c>
      <c r="BM74" s="273">
        <f>[1]FINAL!BN195</f>
        <v>0</v>
      </c>
      <c r="BN74" s="273">
        <f>[1]FINAL!BO195</f>
        <v>0</v>
      </c>
      <c r="BO74" s="273">
        <f>[1]FINAL!BP195</f>
        <v>0</v>
      </c>
      <c r="BP74" s="273">
        <f>[1]FINAL!BQ195</f>
        <v>0</v>
      </c>
      <c r="BQ74" s="273">
        <f>[1]FINAL!BR195</f>
        <v>0.97027947034937267</v>
      </c>
      <c r="BR74" s="273">
        <f>[1]FINAL!BS195</f>
        <v>0</v>
      </c>
      <c r="BS74" s="273">
        <f>[1]FINAL!BT195</f>
        <v>0</v>
      </c>
      <c r="BT74" s="273">
        <f>[1]FINAL!BU195</f>
        <v>0</v>
      </c>
      <c r="BU74" s="273">
        <f>[1]FINAL!BV195</f>
        <v>0</v>
      </c>
      <c r="BV74" s="273">
        <f>[1]FINAL!BW195</f>
        <v>0</v>
      </c>
      <c r="BW74" s="273">
        <f>[1]FINAL!BX195</f>
        <v>0</v>
      </c>
      <c r="BX74" s="273">
        <f>[1]FINAL!BY195</f>
        <v>0</v>
      </c>
      <c r="BY74" s="273">
        <f>[1]FINAL!BZ195</f>
        <v>0</v>
      </c>
      <c r="BZ74" s="273">
        <f>[1]FINAL!CA195</f>
        <v>0</v>
      </c>
      <c r="CA74" s="273">
        <f>[1]FINAL!CB195</f>
        <v>0</v>
      </c>
      <c r="CB74" s="273">
        <f>[1]FINAL!CC195</f>
        <v>0</v>
      </c>
      <c r="CC74" s="273">
        <f>[1]FINAL!CD195</f>
        <v>0</v>
      </c>
      <c r="CD74" s="273">
        <f>[1]FINAL!CE195</f>
        <v>0</v>
      </c>
      <c r="CE74" s="273">
        <f>[1]FINAL!CF195</f>
        <v>0</v>
      </c>
      <c r="CF74" s="273">
        <f>[1]FINAL!CG195</f>
        <v>9.886152456956258E-3</v>
      </c>
      <c r="CG74" s="273">
        <f>[1]FINAL!CH195</f>
        <v>0</v>
      </c>
      <c r="CH74" s="273">
        <f>[1]FINAL!CI195</f>
        <v>0</v>
      </c>
      <c r="CI74" s="273">
        <f>[1]FINAL!CJ195</f>
        <v>0</v>
      </c>
      <c r="CJ74" s="273">
        <f>[1]FINAL!CK195</f>
        <v>0</v>
      </c>
      <c r="CK74" s="273">
        <f>[1]FINAL!CL195</f>
        <v>0</v>
      </c>
      <c r="CL74" s="273">
        <f>[1]FINAL!CM195</f>
        <v>0</v>
      </c>
      <c r="CM74" s="273">
        <f>[1]FINAL!CN195</f>
        <v>0</v>
      </c>
      <c r="CN74" s="273">
        <f>[1]FINAL!CO195</f>
        <v>0</v>
      </c>
      <c r="CO74" s="273">
        <f>[1]FINAL!CP195</f>
        <v>0</v>
      </c>
      <c r="CP74" s="273">
        <f>[1]FINAL!CQ195</f>
        <v>0</v>
      </c>
      <c r="CQ74" s="273">
        <f>[1]FINAL!CR195</f>
        <v>0</v>
      </c>
      <c r="CR74" s="273">
        <f>[1]FINAL!CS195</f>
        <v>0</v>
      </c>
      <c r="CS74" s="273">
        <f>[1]FINAL!CT195</f>
        <v>0</v>
      </c>
      <c r="CT74" s="273">
        <f>[1]FINAL!CU195</f>
        <v>0</v>
      </c>
      <c r="CU74" s="273">
        <f>[1]FINAL!CV195</f>
        <v>0</v>
      </c>
      <c r="CV74" s="273">
        <f>[1]FINAL!CW195</f>
        <v>0</v>
      </c>
      <c r="CW74" s="273">
        <f>[1]FINAL!CX195</f>
        <v>0</v>
      </c>
      <c r="CX74" s="273">
        <f>[1]FINAL!CY195</f>
        <v>0</v>
      </c>
      <c r="CY74" s="273">
        <f>[1]FINAL!CZ195</f>
        <v>0</v>
      </c>
      <c r="CZ74" s="273">
        <f>[1]FINAL!DA195</f>
        <v>0</v>
      </c>
      <c r="DA74" s="273">
        <f>[1]FINAL!DB195</f>
        <v>0</v>
      </c>
      <c r="DB74" s="273">
        <f>[1]FINAL!DC195</f>
        <v>0</v>
      </c>
      <c r="DC74" s="88"/>
    </row>
    <row r="75" spans="1:107" x14ac:dyDescent="0.35">
      <c r="A75" s="204">
        <f t="shared" si="1"/>
        <v>1</v>
      </c>
      <c r="B75" s="88" t="s">
        <v>521</v>
      </c>
      <c r="C75" s="273">
        <f>[1]FINAL!D196</f>
        <v>0</v>
      </c>
      <c r="D75" s="273">
        <f>[1]FINAL!E196</f>
        <v>0</v>
      </c>
      <c r="E75" s="273">
        <f>[1]FINAL!F196</f>
        <v>0</v>
      </c>
      <c r="F75" s="273">
        <f>[1]FINAL!G196</f>
        <v>0</v>
      </c>
      <c r="G75" s="273">
        <f>[1]FINAL!H196</f>
        <v>0</v>
      </c>
      <c r="H75" s="273">
        <f>[1]FINAL!I196</f>
        <v>0</v>
      </c>
      <c r="I75" s="273">
        <f>[1]FINAL!J196</f>
        <v>0</v>
      </c>
      <c r="J75" s="273">
        <f>[1]FINAL!K196</f>
        <v>0</v>
      </c>
      <c r="K75" s="273">
        <f>[1]FINAL!L196</f>
        <v>0</v>
      </c>
      <c r="L75" s="273">
        <f>[1]FINAL!M196</f>
        <v>0</v>
      </c>
      <c r="M75" s="273">
        <f>[1]FINAL!N196</f>
        <v>0</v>
      </c>
      <c r="N75" s="273">
        <f>[1]FINAL!O196</f>
        <v>0</v>
      </c>
      <c r="O75" s="273">
        <f>[1]FINAL!P196</f>
        <v>0</v>
      </c>
      <c r="P75" s="273">
        <f>[1]FINAL!Q196</f>
        <v>0</v>
      </c>
      <c r="Q75" s="273">
        <f>[1]FINAL!R196</f>
        <v>0</v>
      </c>
      <c r="R75" s="273">
        <f>[1]FINAL!S196</f>
        <v>0</v>
      </c>
      <c r="S75" s="273">
        <f>[1]FINAL!T196</f>
        <v>0</v>
      </c>
      <c r="T75" s="273">
        <f>[1]FINAL!U196</f>
        <v>0</v>
      </c>
      <c r="U75" s="273">
        <f>[1]FINAL!V196</f>
        <v>0</v>
      </c>
      <c r="V75" s="273">
        <f>[1]FINAL!W196</f>
        <v>0</v>
      </c>
      <c r="W75" s="273">
        <f>[1]FINAL!X196</f>
        <v>0</v>
      </c>
      <c r="X75" s="273">
        <f>[1]FINAL!Y196</f>
        <v>0</v>
      </c>
      <c r="Y75" s="273">
        <f>[1]FINAL!Z196</f>
        <v>0</v>
      </c>
      <c r="Z75" s="273">
        <f>[1]FINAL!AA196</f>
        <v>0</v>
      </c>
      <c r="AA75" s="273">
        <f>[1]FINAL!AB196</f>
        <v>0</v>
      </c>
      <c r="AB75" s="273">
        <f>[1]FINAL!AC196</f>
        <v>0</v>
      </c>
      <c r="AC75" s="273">
        <f>[1]FINAL!AD196</f>
        <v>0</v>
      </c>
      <c r="AD75" s="273">
        <f>[1]FINAL!AE196</f>
        <v>0</v>
      </c>
      <c r="AE75" s="273">
        <f>[1]FINAL!AF196</f>
        <v>0</v>
      </c>
      <c r="AF75" s="273">
        <f>[1]FINAL!AG196</f>
        <v>0</v>
      </c>
      <c r="AG75" s="273">
        <f>[1]FINAL!AH196</f>
        <v>0</v>
      </c>
      <c r="AH75" s="273">
        <f>[1]FINAL!AI196</f>
        <v>0</v>
      </c>
      <c r="AI75" s="273">
        <f>[1]FINAL!AJ196</f>
        <v>0</v>
      </c>
      <c r="AJ75" s="273">
        <f>[1]FINAL!AK196</f>
        <v>0</v>
      </c>
      <c r="AK75" s="273">
        <f>[1]FINAL!AL196</f>
        <v>0</v>
      </c>
      <c r="AL75" s="273">
        <f>[1]FINAL!AM196</f>
        <v>0</v>
      </c>
      <c r="AM75" s="273">
        <f>[1]FINAL!AN196</f>
        <v>0</v>
      </c>
      <c r="AN75" s="273">
        <f>[1]FINAL!AO196</f>
        <v>0</v>
      </c>
      <c r="AO75" s="273">
        <f>[1]FINAL!AP196</f>
        <v>0</v>
      </c>
      <c r="AP75" s="273">
        <f>[1]FINAL!AQ196</f>
        <v>0</v>
      </c>
      <c r="AQ75" s="273">
        <f>[1]FINAL!AR196</f>
        <v>0</v>
      </c>
      <c r="AR75" s="273">
        <f>[1]FINAL!AS196</f>
        <v>0</v>
      </c>
      <c r="AS75" s="273">
        <f>[1]FINAL!AT196</f>
        <v>0</v>
      </c>
      <c r="AT75" s="273">
        <f>[1]FINAL!AU196</f>
        <v>0</v>
      </c>
      <c r="AU75" s="273">
        <f>[1]FINAL!AV196</f>
        <v>0</v>
      </c>
      <c r="AV75" s="273">
        <f>[1]FINAL!AW196</f>
        <v>0</v>
      </c>
      <c r="AW75" s="273">
        <f>[1]FINAL!AX196</f>
        <v>0</v>
      </c>
      <c r="AX75" s="273">
        <f>[1]FINAL!AY196</f>
        <v>0</v>
      </c>
      <c r="AY75" s="273">
        <f>[1]FINAL!AZ196</f>
        <v>0</v>
      </c>
      <c r="AZ75" s="273">
        <f>[1]FINAL!BA196</f>
        <v>0</v>
      </c>
      <c r="BA75" s="273">
        <f>[1]FINAL!BB196</f>
        <v>0</v>
      </c>
      <c r="BB75" s="273">
        <f>[1]FINAL!BC196</f>
        <v>0</v>
      </c>
      <c r="BC75" s="273">
        <f>[1]FINAL!BD196</f>
        <v>0</v>
      </c>
      <c r="BD75" s="273">
        <f>[1]FINAL!BE196</f>
        <v>0</v>
      </c>
      <c r="BE75" s="273">
        <f>[1]FINAL!BF196</f>
        <v>0</v>
      </c>
      <c r="BF75" s="273">
        <f>[1]FINAL!BG196</f>
        <v>0</v>
      </c>
      <c r="BG75" s="273">
        <f>[1]FINAL!BH196</f>
        <v>0</v>
      </c>
      <c r="BH75" s="273">
        <f>[1]FINAL!BI196</f>
        <v>0</v>
      </c>
      <c r="BI75" s="273">
        <f>[1]FINAL!BJ196</f>
        <v>0</v>
      </c>
      <c r="BJ75" s="273">
        <f>[1]FINAL!BK196</f>
        <v>0</v>
      </c>
      <c r="BK75" s="273">
        <f>[1]FINAL!BL196</f>
        <v>0</v>
      </c>
      <c r="BL75" s="273">
        <f>[1]FINAL!BM196</f>
        <v>0</v>
      </c>
      <c r="BM75" s="273">
        <f>[1]FINAL!BN196</f>
        <v>0</v>
      </c>
      <c r="BN75" s="273">
        <f>[1]FINAL!BO196</f>
        <v>0</v>
      </c>
      <c r="BO75" s="273">
        <f>[1]FINAL!BP196</f>
        <v>0</v>
      </c>
      <c r="BP75" s="273">
        <f>[1]FINAL!BQ196</f>
        <v>0</v>
      </c>
      <c r="BQ75" s="273">
        <f>[1]FINAL!BR196</f>
        <v>0</v>
      </c>
      <c r="BR75" s="273">
        <f>[1]FINAL!BS196</f>
        <v>0.3320912311983848</v>
      </c>
      <c r="BS75" s="273">
        <f>[1]FINAL!BT196</f>
        <v>0</v>
      </c>
      <c r="BT75" s="273">
        <f>[1]FINAL!BU196</f>
        <v>0</v>
      </c>
      <c r="BU75" s="273">
        <f>[1]FINAL!BV196</f>
        <v>0</v>
      </c>
      <c r="BV75" s="273">
        <f>[1]FINAL!BW196</f>
        <v>0</v>
      </c>
      <c r="BW75" s="273">
        <f>[1]FINAL!BX196</f>
        <v>0</v>
      </c>
      <c r="BX75" s="273">
        <f>[1]FINAL!BY196</f>
        <v>0</v>
      </c>
      <c r="BY75" s="273">
        <f>[1]FINAL!BZ196</f>
        <v>0</v>
      </c>
      <c r="BZ75" s="273">
        <f>[1]FINAL!CA196</f>
        <v>0.20149497766063046</v>
      </c>
      <c r="CA75" s="273">
        <f>[1]FINAL!CB196</f>
        <v>0.32178648122762449</v>
      </c>
      <c r="CB75" s="273">
        <f>[1]FINAL!CC196</f>
        <v>0</v>
      </c>
      <c r="CC75" s="273">
        <f>[1]FINAL!CD196</f>
        <v>0</v>
      </c>
      <c r="CD75" s="273">
        <f>[1]FINAL!CE196</f>
        <v>0</v>
      </c>
      <c r="CE75" s="273">
        <f>[1]FINAL!CF196</f>
        <v>0</v>
      </c>
      <c r="CF75" s="273">
        <f>[1]FINAL!CG196</f>
        <v>0</v>
      </c>
      <c r="CG75" s="273">
        <f>[1]FINAL!CH196</f>
        <v>0</v>
      </c>
      <c r="CH75" s="273">
        <f>[1]FINAL!CI196</f>
        <v>0</v>
      </c>
      <c r="CI75" s="273">
        <f>[1]FINAL!CJ196</f>
        <v>0</v>
      </c>
      <c r="CJ75" s="273">
        <f>[1]FINAL!CK196</f>
        <v>0</v>
      </c>
      <c r="CK75" s="273">
        <f>[1]FINAL!CL196</f>
        <v>0</v>
      </c>
      <c r="CL75" s="273">
        <f>[1]FINAL!CM196</f>
        <v>0</v>
      </c>
      <c r="CM75" s="273">
        <f>[1]FINAL!CN196</f>
        <v>0</v>
      </c>
      <c r="CN75" s="273">
        <f>[1]FINAL!CO196</f>
        <v>0</v>
      </c>
      <c r="CO75" s="273">
        <f>[1]FINAL!CP196</f>
        <v>0</v>
      </c>
      <c r="CP75" s="273">
        <f>[1]FINAL!CQ196</f>
        <v>0</v>
      </c>
      <c r="CQ75" s="273">
        <f>[1]FINAL!CR196</f>
        <v>0</v>
      </c>
      <c r="CR75" s="273">
        <f>[1]FINAL!CS196</f>
        <v>0</v>
      </c>
      <c r="CS75" s="273">
        <f>[1]FINAL!CT196</f>
        <v>5.4487977638486867E-2</v>
      </c>
      <c r="CT75" s="273">
        <f>[1]FINAL!CU196</f>
        <v>0</v>
      </c>
      <c r="CU75" s="273">
        <f>[1]FINAL!CV196</f>
        <v>0</v>
      </c>
      <c r="CV75" s="273">
        <f>[1]FINAL!CW196</f>
        <v>0</v>
      </c>
      <c r="CW75" s="273">
        <f>[1]FINAL!CX196</f>
        <v>0</v>
      </c>
      <c r="CX75" s="273">
        <f>[1]FINAL!CY196</f>
        <v>0</v>
      </c>
      <c r="CY75" s="273">
        <f>[1]FINAL!CZ196</f>
        <v>1.6600553691333592E-2</v>
      </c>
      <c r="CZ75" s="273">
        <f>[1]FINAL!DA196</f>
        <v>7.3538778583539618E-2</v>
      </c>
      <c r="DA75" s="273">
        <f>[1]FINAL!DB196</f>
        <v>0</v>
      </c>
      <c r="DB75" s="273">
        <f>[1]FINAL!DC196</f>
        <v>0</v>
      </c>
      <c r="DC75" s="88"/>
    </row>
    <row r="76" spans="1:107" x14ac:dyDescent="0.35">
      <c r="A76" s="204">
        <f t="shared" si="1"/>
        <v>1.0000000000000002</v>
      </c>
      <c r="B76" s="88" t="s">
        <v>165</v>
      </c>
      <c r="C76" s="273">
        <f>[1]FINAL!D197</f>
        <v>0</v>
      </c>
      <c r="D76" s="273">
        <f>[1]FINAL!E197</f>
        <v>0</v>
      </c>
      <c r="E76" s="273">
        <f>[1]FINAL!F197</f>
        <v>0</v>
      </c>
      <c r="F76" s="273">
        <f>[1]FINAL!G197</f>
        <v>0</v>
      </c>
      <c r="G76" s="273">
        <f>[1]FINAL!H197</f>
        <v>0</v>
      </c>
      <c r="H76" s="273">
        <f>[1]FINAL!I197</f>
        <v>0</v>
      </c>
      <c r="I76" s="273">
        <f>[1]FINAL!J197</f>
        <v>0</v>
      </c>
      <c r="J76" s="273">
        <f>[1]FINAL!K197</f>
        <v>0</v>
      </c>
      <c r="K76" s="273">
        <f>[1]FINAL!L197</f>
        <v>0</v>
      </c>
      <c r="L76" s="273">
        <f>[1]FINAL!M197</f>
        <v>0</v>
      </c>
      <c r="M76" s="273">
        <f>[1]FINAL!N197</f>
        <v>0</v>
      </c>
      <c r="N76" s="273">
        <f>[1]FINAL!O197</f>
        <v>0</v>
      </c>
      <c r="O76" s="273">
        <f>[1]FINAL!P197</f>
        <v>0</v>
      </c>
      <c r="P76" s="273">
        <f>[1]FINAL!Q197</f>
        <v>0</v>
      </c>
      <c r="Q76" s="273">
        <f>[1]FINAL!R197</f>
        <v>0</v>
      </c>
      <c r="R76" s="273">
        <f>[1]FINAL!S197</f>
        <v>0</v>
      </c>
      <c r="S76" s="273">
        <f>[1]FINAL!T197</f>
        <v>0</v>
      </c>
      <c r="T76" s="273">
        <f>[1]FINAL!U197</f>
        <v>0</v>
      </c>
      <c r="U76" s="273">
        <f>[1]FINAL!V197</f>
        <v>0</v>
      </c>
      <c r="V76" s="273">
        <f>[1]FINAL!W197</f>
        <v>0</v>
      </c>
      <c r="W76" s="273">
        <f>[1]FINAL!X197</f>
        <v>0</v>
      </c>
      <c r="X76" s="273">
        <f>[1]FINAL!Y197</f>
        <v>0</v>
      </c>
      <c r="Y76" s="273">
        <f>[1]FINAL!Z197</f>
        <v>0</v>
      </c>
      <c r="Z76" s="273">
        <f>[1]FINAL!AA197</f>
        <v>0</v>
      </c>
      <c r="AA76" s="273">
        <f>[1]FINAL!AB197</f>
        <v>0</v>
      </c>
      <c r="AB76" s="273">
        <f>[1]FINAL!AC197</f>
        <v>0</v>
      </c>
      <c r="AC76" s="273">
        <f>[1]FINAL!AD197</f>
        <v>0</v>
      </c>
      <c r="AD76" s="273">
        <f>[1]FINAL!AE197</f>
        <v>0</v>
      </c>
      <c r="AE76" s="273">
        <f>[1]FINAL!AF197</f>
        <v>0</v>
      </c>
      <c r="AF76" s="273">
        <f>[1]FINAL!AG197</f>
        <v>0</v>
      </c>
      <c r="AG76" s="273">
        <f>[1]FINAL!AH197</f>
        <v>0</v>
      </c>
      <c r="AH76" s="273">
        <f>[1]FINAL!AI197</f>
        <v>0</v>
      </c>
      <c r="AI76" s="273">
        <f>[1]FINAL!AJ197</f>
        <v>0</v>
      </c>
      <c r="AJ76" s="273">
        <f>[1]FINAL!AK197</f>
        <v>0</v>
      </c>
      <c r="AK76" s="273">
        <f>[1]FINAL!AL197</f>
        <v>0</v>
      </c>
      <c r="AL76" s="273">
        <f>[1]FINAL!AM197</f>
        <v>0</v>
      </c>
      <c r="AM76" s="273">
        <f>[1]FINAL!AN197</f>
        <v>0</v>
      </c>
      <c r="AN76" s="273">
        <f>[1]FINAL!AO197</f>
        <v>0</v>
      </c>
      <c r="AO76" s="273">
        <f>[1]FINAL!AP197</f>
        <v>0</v>
      </c>
      <c r="AP76" s="273">
        <f>[1]FINAL!AQ197</f>
        <v>0</v>
      </c>
      <c r="AQ76" s="273">
        <f>[1]FINAL!AR197</f>
        <v>0</v>
      </c>
      <c r="AR76" s="273">
        <f>[1]FINAL!AS197</f>
        <v>0</v>
      </c>
      <c r="AS76" s="273">
        <f>[1]FINAL!AT197</f>
        <v>0</v>
      </c>
      <c r="AT76" s="273">
        <f>[1]FINAL!AU197</f>
        <v>0</v>
      </c>
      <c r="AU76" s="273">
        <f>[1]FINAL!AV197</f>
        <v>0</v>
      </c>
      <c r="AV76" s="273">
        <f>[1]FINAL!AW197</f>
        <v>0</v>
      </c>
      <c r="AW76" s="273">
        <f>[1]FINAL!AX197</f>
        <v>0</v>
      </c>
      <c r="AX76" s="273">
        <f>[1]FINAL!AY197</f>
        <v>0</v>
      </c>
      <c r="AY76" s="273">
        <f>[1]FINAL!AZ197</f>
        <v>0</v>
      </c>
      <c r="AZ76" s="273">
        <f>[1]FINAL!BA197</f>
        <v>0</v>
      </c>
      <c r="BA76" s="273">
        <f>[1]FINAL!BB197</f>
        <v>0</v>
      </c>
      <c r="BB76" s="273">
        <f>[1]FINAL!BC197</f>
        <v>0</v>
      </c>
      <c r="BC76" s="273">
        <f>[1]FINAL!BD197</f>
        <v>0</v>
      </c>
      <c r="BD76" s="273">
        <f>[1]FINAL!BE197</f>
        <v>0</v>
      </c>
      <c r="BE76" s="273">
        <f>[1]FINAL!BF197</f>
        <v>0</v>
      </c>
      <c r="BF76" s="273">
        <f>[1]FINAL!BG197</f>
        <v>0</v>
      </c>
      <c r="BG76" s="273">
        <f>[1]FINAL!BH197</f>
        <v>0</v>
      </c>
      <c r="BH76" s="273">
        <f>[1]FINAL!BI197</f>
        <v>0</v>
      </c>
      <c r="BI76" s="273">
        <f>[1]FINAL!BJ197</f>
        <v>0</v>
      </c>
      <c r="BJ76" s="273">
        <f>[1]FINAL!BK197</f>
        <v>0</v>
      </c>
      <c r="BK76" s="273">
        <f>[1]FINAL!BL197</f>
        <v>0</v>
      </c>
      <c r="BL76" s="273">
        <f>[1]FINAL!BM197</f>
        <v>0</v>
      </c>
      <c r="BM76" s="273">
        <f>[1]FINAL!BN197</f>
        <v>0</v>
      </c>
      <c r="BN76" s="273">
        <f>[1]FINAL!BO197</f>
        <v>0</v>
      </c>
      <c r="BO76" s="273">
        <f>[1]FINAL!BP197</f>
        <v>0</v>
      </c>
      <c r="BP76" s="273">
        <f>[1]FINAL!BQ197</f>
        <v>0</v>
      </c>
      <c r="BQ76" s="273">
        <f>[1]FINAL!BR197</f>
        <v>0</v>
      </c>
      <c r="BR76" s="273">
        <f>[1]FINAL!BS197</f>
        <v>0</v>
      </c>
      <c r="BS76" s="273">
        <f>[1]FINAL!BT197</f>
        <v>0.9710766698670189</v>
      </c>
      <c r="BT76" s="273">
        <f>[1]FINAL!BU197</f>
        <v>0</v>
      </c>
      <c r="BU76" s="273">
        <f>[1]FINAL!BV197</f>
        <v>0</v>
      </c>
      <c r="BV76" s="273">
        <f>[1]FINAL!BW197</f>
        <v>0</v>
      </c>
      <c r="BW76" s="273">
        <f>[1]FINAL!BX197</f>
        <v>0</v>
      </c>
      <c r="BX76" s="273">
        <f>[1]FINAL!BY197</f>
        <v>0</v>
      </c>
      <c r="BY76" s="273">
        <f>[1]FINAL!BZ197</f>
        <v>0</v>
      </c>
      <c r="BZ76" s="273">
        <f>[1]FINAL!CA197</f>
        <v>0</v>
      </c>
      <c r="CA76" s="273">
        <f>[1]FINAL!CB197</f>
        <v>0</v>
      </c>
      <c r="CB76" s="273">
        <f>[1]FINAL!CC197</f>
        <v>0</v>
      </c>
      <c r="CC76" s="273">
        <f>[1]FINAL!CD197</f>
        <v>0</v>
      </c>
      <c r="CD76" s="273">
        <f>[1]FINAL!CE197</f>
        <v>0</v>
      </c>
      <c r="CE76" s="273">
        <f>[1]FINAL!CF197</f>
        <v>0</v>
      </c>
      <c r="CF76" s="273">
        <f>[1]FINAL!CG197</f>
        <v>0</v>
      </c>
      <c r="CG76" s="273">
        <f>[1]FINAL!CH197</f>
        <v>0</v>
      </c>
      <c r="CH76" s="273">
        <f>[1]FINAL!CI197</f>
        <v>0</v>
      </c>
      <c r="CI76" s="273">
        <f>[1]FINAL!CJ197</f>
        <v>9.9343128340304314E-4</v>
      </c>
      <c r="CJ76" s="273">
        <f>[1]FINAL!CK197</f>
        <v>0</v>
      </c>
      <c r="CK76" s="273">
        <f>[1]FINAL!CL197</f>
        <v>0</v>
      </c>
      <c r="CL76" s="273">
        <f>[1]FINAL!CM197</f>
        <v>0</v>
      </c>
      <c r="CM76" s="273">
        <f>[1]FINAL!CN197</f>
        <v>0</v>
      </c>
      <c r="CN76" s="273">
        <f>[1]FINAL!CO197</f>
        <v>0</v>
      </c>
      <c r="CO76" s="273">
        <f>[1]FINAL!CP197</f>
        <v>0</v>
      </c>
      <c r="CP76" s="273">
        <f>[1]FINAL!CQ197</f>
        <v>1.722443298940703E-2</v>
      </c>
      <c r="CQ76" s="273">
        <f>[1]FINAL!CR197</f>
        <v>0</v>
      </c>
      <c r="CR76" s="273">
        <f>[1]FINAL!CS197</f>
        <v>0</v>
      </c>
      <c r="CS76" s="273">
        <f>[1]FINAL!CT197</f>
        <v>3.7328340496656882E-3</v>
      </c>
      <c r="CT76" s="273">
        <f>[1]FINAL!CU197</f>
        <v>0</v>
      </c>
      <c r="CU76" s="273">
        <f>[1]FINAL!CV197</f>
        <v>0</v>
      </c>
      <c r="CV76" s="273">
        <f>[1]FINAL!CW197</f>
        <v>0</v>
      </c>
      <c r="CW76" s="273">
        <f>[1]FINAL!CX197</f>
        <v>0</v>
      </c>
      <c r="CX76" s="273">
        <f>[1]FINAL!CY197</f>
        <v>0</v>
      </c>
      <c r="CY76" s="273">
        <f>[1]FINAL!CZ197</f>
        <v>2.7633120376825463E-3</v>
      </c>
      <c r="CZ76" s="273">
        <f>[1]FINAL!DA197</f>
        <v>4.2093197728229805E-3</v>
      </c>
      <c r="DA76" s="273">
        <f>[1]FINAL!DB197</f>
        <v>0</v>
      </c>
      <c r="DB76" s="273">
        <f>[1]FINAL!DC197</f>
        <v>0</v>
      </c>
      <c r="DC76" s="88"/>
    </row>
    <row r="77" spans="1:107" x14ac:dyDescent="0.35">
      <c r="A77" s="204">
        <f t="shared" si="1"/>
        <v>1.0000000000000002</v>
      </c>
      <c r="B77" s="88" t="s">
        <v>167</v>
      </c>
      <c r="C77" s="273">
        <f>[1]FINAL!D198</f>
        <v>0</v>
      </c>
      <c r="D77" s="273">
        <f>[1]FINAL!E198</f>
        <v>0</v>
      </c>
      <c r="E77" s="273">
        <f>[1]FINAL!F198</f>
        <v>0</v>
      </c>
      <c r="F77" s="273">
        <f>[1]FINAL!G198</f>
        <v>0</v>
      </c>
      <c r="G77" s="273">
        <f>[1]FINAL!H198</f>
        <v>0</v>
      </c>
      <c r="H77" s="273">
        <f>[1]FINAL!I198</f>
        <v>0</v>
      </c>
      <c r="I77" s="273">
        <f>[1]FINAL!J198</f>
        <v>0</v>
      </c>
      <c r="J77" s="273">
        <f>[1]FINAL!K198</f>
        <v>0</v>
      </c>
      <c r="K77" s="273">
        <f>[1]FINAL!L198</f>
        <v>0</v>
      </c>
      <c r="L77" s="273">
        <f>[1]FINAL!M198</f>
        <v>0</v>
      </c>
      <c r="M77" s="273">
        <f>[1]FINAL!N198</f>
        <v>0</v>
      </c>
      <c r="N77" s="273">
        <f>[1]FINAL!O198</f>
        <v>0</v>
      </c>
      <c r="O77" s="273">
        <f>[1]FINAL!P198</f>
        <v>0</v>
      </c>
      <c r="P77" s="273">
        <f>[1]FINAL!Q198</f>
        <v>0</v>
      </c>
      <c r="Q77" s="273">
        <f>[1]FINAL!R198</f>
        <v>0</v>
      </c>
      <c r="R77" s="273">
        <f>[1]FINAL!S198</f>
        <v>0</v>
      </c>
      <c r="S77" s="273">
        <f>[1]FINAL!T198</f>
        <v>0</v>
      </c>
      <c r="T77" s="273">
        <f>[1]FINAL!U198</f>
        <v>0</v>
      </c>
      <c r="U77" s="273">
        <f>[1]FINAL!V198</f>
        <v>0</v>
      </c>
      <c r="V77" s="273">
        <f>[1]FINAL!W198</f>
        <v>0</v>
      </c>
      <c r="W77" s="273">
        <f>[1]FINAL!X198</f>
        <v>0</v>
      </c>
      <c r="X77" s="273">
        <f>[1]FINAL!Y198</f>
        <v>0</v>
      </c>
      <c r="Y77" s="273">
        <f>[1]FINAL!Z198</f>
        <v>0</v>
      </c>
      <c r="Z77" s="273">
        <f>[1]FINAL!AA198</f>
        <v>0</v>
      </c>
      <c r="AA77" s="273">
        <f>[1]FINAL!AB198</f>
        <v>0</v>
      </c>
      <c r="AB77" s="273">
        <f>[1]FINAL!AC198</f>
        <v>0</v>
      </c>
      <c r="AC77" s="273">
        <f>[1]FINAL!AD198</f>
        <v>0</v>
      </c>
      <c r="AD77" s="273">
        <f>[1]FINAL!AE198</f>
        <v>0</v>
      </c>
      <c r="AE77" s="273">
        <f>[1]FINAL!AF198</f>
        <v>0</v>
      </c>
      <c r="AF77" s="273">
        <f>[1]FINAL!AG198</f>
        <v>0</v>
      </c>
      <c r="AG77" s="273">
        <f>[1]FINAL!AH198</f>
        <v>0</v>
      </c>
      <c r="AH77" s="273">
        <f>[1]FINAL!AI198</f>
        <v>0</v>
      </c>
      <c r="AI77" s="273">
        <f>[1]FINAL!AJ198</f>
        <v>0</v>
      </c>
      <c r="AJ77" s="273">
        <f>[1]FINAL!AK198</f>
        <v>0</v>
      </c>
      <c r="AK77" s="273">
        <f>[1]FINAL!AL198</f>
        <v>0</v>
      </c>
      <c r="AL77" s="273">
        <f>[1]FINAL!AM198</f>
        <v>0</v>
      </c>
      <c r="AM77" s="273">
        <f>[1]FINAL!AN198</f>
        <v>0</v>
      </c>
      <c r="AN77" s="273">
        <f>[1]FINAL!AO198</f>
        <v>0</v>
      </c>
      <c r="AO77" s="273">
        <f>[1]FINAL!AP198</f>
        <v>0</v>
      </c>
      <c r="AP77" s="273">
        <f>[1]FINAL!AQ198</f>
        <v>0</v>
      </c>
      <c r="AQ77" s="273">
        <f>[1]FINAL!AR198</f>
        <v>0</v>
      </c>
      <c r="AR77" s="273">
        <f>[1]FINAL!AS198</f>
        <v>0</v>
      </c>
      <c r="AS77" s="273">
        <f>[1]FINAL!AT198</f>
        <v>0</v>
      </c>
      <c r="AT77" s="273">
        <f>[1]FINAL!AU198</f>
        <v>0</v>
      </c>
      <c r="AU77" s="273">
        <f>[1]FINAL!AV198</f>
        <v>0</v>
      </c>
      <c r="AV77" s="273">
        <f>[1]FINAL!AW198</f>
        <v>0</v>
      </c>
      <c r="AW77" s="273">
        <f>[1]FINAL!AX198</f>
        <v>0</v>
      </c>
      <c r="AX77" s="273">
        <f>[1]FINAL!AY198</f>
        <v>0</v>
      </c>
      <c r="AY77" s="273">
        <f>[1]FINAL!AZ198</f>
        <v>0</v>
      </c>
      <c r="AZ77" s="273">
        <f>[1]FINAL!BA198</f>
        <v>0</v>
      </c>
      <c r="BA77" s="273">
        <f>[1]FINAL!BB198</f>
        <v>0</v>
      </c>
      <c r="BB77" s="273">
        <f>[1]FINAL!BC198</f>
        <v>0</v>
      </c>
      <c r="BC77" s="273">
        <f>[1]FINAL!BD198</f>
        <v>0</v>
      </c>
      <c r="BD77" s="273">
        <f>[1]FINAL!BE198</f>
        <v>0</v>
      </c>
      <c r="BE77" s="273">
        <f>[1]FINAL!BF198</f>
        <v>0</v>
      </c>
      <c r="BF77" s="273">
        <f>[1]FINAL!BG198</f>
        <v>0</v>
      </c>
      <c r="BG77" s="273">
        <f>[1]FINAL!BH198</f>
        <v>0</v>
      </c>
      <c r="BH77" s="273">
        <f>[1]FINAL!BI198</f>
        <v>0</v>
      </c>
      <c r="BI77" s="273">
        <f>[1]FINAL!BJ198</f>
        <v>0</v>
      </c>
      <c r="BJ77" s="273">
        <f>[1]FINAL!BK198</f>
        <v>0</v>
      </c>
      <c r="BK77" s="273">
        <f>[1]FINAL!BL198</f>
        <v>0</v>
      </c>
      <c r="BL77" s="273">
        <f>[1]FINAL!BM198</f>
        <v>0</v>
      </c>
      <c r="BM77" s="273">
        <f>[1]FINAL!BN198</f>
        <v>0</v>
      </c>
      <c r="BN77" s="273">
        <f>[1]FINAL!BO198</f>
        <v>0</v>
      </c>
      <c r="BO77" s="273">
        <f>[1]FINAL!BP198</f>
        <v>0</v>
      </c>
      <c r="BP77" s="273">
        <f>[1]FINAL!BQ198</f>
        <v>0</v>
      </c>
      <c r="BQ77" s="273">
        <f>[1]FINAL!BR198</f>
        <v>0</v>
      </c>
      <c r="BR77" s="273">
        <f>[1]FINAL!BS198</f>
        <v>0</v>
      </c>
      <c r="BS77" s="273">
        <f>[1]FINAL!BT198</f>
        <v>7.8354847605795822E-3</v>
      </c>
      <c r="BT77" s="273">
        <f>[1]FINAL!BU198</f>
        <v>0.99016388939992428</v>
      </c>
      <c r="BU77" s="273">
        <f>[1]FINAL!BV198</f>
        <v>0</v>
      </c>
      <c r="BV77" s="273">
        <f>[1]FINAL!BW198</f>
        <v>0</v>
      </c>
      <c r="BW77" s="273">
        <f>[1]FINAL!BX198</f>
        <v>0</v>
      </c>
      <c r="BX77" s="273">
        <f>[1]FINAL!BY198</f>
        <v>0</v>
      </c>
      <c r="BY77" s="273">
        <f>[1]FINAL!BZ198</f>
        <v>0</v>
      </c>
      <c r="BZ77" s="273">
        <f>[1]FINAL!CA198</f>
        <v>0</v>
      </c>
      <c r="CA77" s="273">
        <f>[1]FINAL!CB198</f>
        <v>0</v>
      </c>
      <c r="CB77" s="273">
        <f>[1]FINAL!CC198</f>
        <v>0</v>
      </c>
      <c r="CC77" s="273">
        <f>[1]FINAL!CD198</f>
        <v>0</v>
      </c>
      <c r="CD77" s="273">
        <f>[1]FINAL!CE198</f>
        <v>0</v>
      </c>
      <c r="CE77" s="273">
        <f>[1]FINAL!CF198</f>
        <v>0</v>
      </c>
      <c r="CF77" s="273">
        <f>[1]FINAL!CG198</f>
        <v>0</v>
      </c>
      <c r="CG77" s="273">
        <f>[1]FINAL!CH198</f>
        <v>0</v>
      </c>
      <c r="CH77" s="273">
        <f>[1]FINAL!CI198</f>
        <v>0</v>
      </c>
      <c r="CI77" s="273">
        <f>[1]FINAL!CJ198</f>
        <v>2.3964046219910351E-4</v>
      </c>
      <c r="CJ77" s="273">
        <f>[1]FINAL!CK198</f>
        <v>0</v>
      </c>
      <c r="CK77" s="273">
        <f>[1]FINAL!CL198</f>
        <v>0</v>
      </c>
      <c r="CL77" s="273">
        <f>[1]FINAL!CM198</f>
        <v>0</v>
      </c>
      <c r="CM77" s="273">
        <f>[1]FINAL!CN198</f>
        <v>0</v>
      </c>
      <c r="CN77" s="273">
        <f>[1]FINAL!CO198</f>
        <v>0</v>
      </c>
      <c r="CO77" s="273">
        <f>[1]FINAL!CP198</f>
        <v>0</v>
      </c>
      <c r="CP77" s="273">
        <f>[1]FINAL!CQ198</f>
        <v>0</v>
      </c>
      <c r="CQ77" s="273">
        <f>[1]FINAL!CR198</f>
        <v>0</v>
      </c>
      <c r="CR77" s="273">
        <f>[1]FINAL!CS198</f>
        <v>0</v>
      </c>
      <c r="CS77" s="273">
        <f>[1]FINAL!CT198</f>
        <v>6.0898606541867596E-4</v>
      </c>
      <c r="CT77" s="273">
        <f>[1]FINAL!CU198</f>
        <v>0</v>
      </c>
      <c r="CU77" s="273">
        <f>[1]FINAL!CV198</f>
        <v>0</v>
      </c>
      <c r="CV77" s="273">
        <f>[1]FINAL!CW198</f>
        <v>0</v>
      </c>
      <c r="CW77" s="273">
        <f>[1]FINAL!CX198</f>
        <v>0</v>
      </c>
      <c r="CX77" s="273">
        <f>[1]FINAL!CY198</f>
        <v>0</v>
      </c>
      <c r="CY77" s="273">
        <f>[1]FINAL!CZ198</f>
        <v>4.8045403916892337E-4</v>
      </c>
      <c r="CZ77" s="273">
        <f>[1]FINAL!DA198</f>
        <v>6.7154527270959889E-4</v>
      </c>
      <c r="DA77" s="273">
        <f>[1]FINAL!DB198</f>
        <v>0</v>
      </c>
      <c r="DB77" s="273">
        <f>[1]FINAL!DC198</f>
        <v>0</v>
      </c>
      <c r="DC77" s="88"/>
    </row>
    <row r="78" spans="1:107" x14ac:dyDescent="0.35">
      <c r="A78" s="204">
        <f t="shared" si="1"/>
        <v>1</v>
      </c>
      <c r="B78" s="88" t="s">
        <v>526</v>
      </c>
      <c r="C78" s="273">
        <f>[1]FINAL!D199</f>
        <v>0</v>
      </c>
      <c r="D78" s="273">
        <f>[1]FINAL!E199</f>
        <v>0</v>
      </c>
      <c r="E78" s="273">
        <f>[1]FINAL!F199</f>
        <v>0</v>
      </c>
      <c r="F78" s="273">
        <f>[1]FINAL!G199</f>
        <v>0</v>
      </c>
      <c r="G78" s="273">
        <f>[1]FINAL!H199</f>
        <v>0</v>
      </c>
      <c r="H78" s="273">
        <f>[1]FINAL!I199</f>
        <v>0</v>
      </c>
      <c r="I78" s="273">
        <f>[1]FINAL!J199</f>
        <v>0</v>
      </c>
      <c r="J78" s="273">
        <f>[1]FINAL!K199</f>
        <v>0</v>
      </c>
      <c r="K78" s="273">
        <f>[1]FINAL!L199</f>
        <v>0</v>
      </c>
      <c r="L78" s="273">
        <f>[1]FINAL!M199</f>
        <v>0</v>
      </c>
      <c r="M78" s="273">
        <f>[1]FINAL!N199</f>
        <v>0</v>
      </c>
      <c r="N78" s="273">
        <f>[1]FINAL!O199</f>
        <v>0</v>
      </c>
      <c r="O78" s="273">
        <f>[1]FINAL!P199</f>
        <v>0</v>
      </c>
      <c r="P78" s="273">
        <f>[1]FINAL!Q199</f>
        <v>0</v>
      </c>
      <c r="Q78" s="273">
        <f>[1]FINAL!R199</f>
        <v>0</v>
      </c>
      <c r="R78" s="273">
        <f>[1]FINAL!S199</f>
        <v>0</v>
      </c>
      <c r="S78" s="273">
        <f>[1]FINAL!T199</f>
        <v>0</v>
      </c>
      <c r="T78" s="273">
        <f>[1]FINAL!U199</f>
        <v>0</v>
      </c>
      <c r="U78" s="273">
        <f>[1]FINAL!V199</f>
        <v>0</v>
      </c>
      <c r="V78" s="273">
        <f>[1]FINAL!W199</f>
        <v>0</v>
      </c>
      <c r="W78" s="273">
        <f>[1]FINAL!X199</f>
        <v>0</v>
      </c>
      <c r="X78" s="273">
        <f>[1]FINAL!Y199</f>
        <v>0</v>
      </c>
      <c r="Y78" s="273">
        <f>[1]FINAL!Z199</f>
        <v>0</v>
      </c>
      <c r="Z78" s="273">
        <f>[1]FINAL!AA199</f>
        <v>0</v>
      </c>
      <c r="AA78" s="273">
        <f>[1]FINAL!AB199</f>
        <v>0</v>
      </c>
      <c r="AB78" s="273">
        <f>[1]FINAL!AC199</f>
        <v>0</v>
      </c>
      <c r="AC78" s="273">
        <f>[1]FINAL!AD199</f>
        <v>0</v>
      </c>
      <c r="AD78" s="273">
        <f>[1]FINAL!AE199</f>
        <v>0</v>
      </c>
      <c r="AE78" s="273">
        <f>[1]FINAL!AF199</f>
        <v>0</v>
      </c>
      <c r="AF78" s="273">
        <f>[1]FINAL!AG199</f>
        <v>0</v>
      </c>
      <c r="AG78" s="273">
        <f>[1]FINAL!AH199</f>
        <v>0</v>
      </c>
      <c r="AH78" s="273">
        <f>[1]FINAL!AI199</f>
        <v>0</v>
      </c>
      <c r="AI78" s="273">
        <f>[1]FINAL!AJ199</f>
        <v>0</v>
      </c>
      <c r="AJ78" s="273">
        <f>[1]FINAL!AK199</f>
        <v>0</v>
      </c>
      <c r="AK78" s="273">
        <f>[1]FINAL!AL199</f>
        <v>0</v>
      </c>
      <c r="AL78" s="273">
        <f>[1]FINAL!AM199</f>
        <v>0</v>
      </c>
      <c r="AM78" s="273">
        <f>[1]FINAL!AN199</f>
        <v>0</v>
      </c>
      <c r="AN78" s="273">
        <f>[1]FINAL!AO199</f>
        <v>0</v>
      </c>
      <c r="AO78" s="273">
        <f>[1]FINAL!AP199</f>
        <v>0</v>
      </c>
      <c r="AP78" s="273">
        <f>[1]FINAL!AQ199</f>
        <v>0</v>
      </c>
      <c r="AQ78" s="273">
        <f>[1]FINAL!AR199</f>
        <v>0</v>
      </c>
      <c r="AR78" s="273">
        <f>[1]FINAL!AS199</f>
        <v>0</v>
      </c>
      <c r="AS78" s="273">
        <f>[1]FINAL!AT199</f>
        <v>0</v>
      </c>
      <c r="AT78" s="273">
        <f>[1]FINAL!AU199</f>
        <v>0</v>
      </c>
      <c r="AU78" s="273">
        <f>[1]FINAL!AV199</f>
        <v>0</v>
      </c>
      <c r="AV78" s="273">
        <f>[1]FINAL!AW199</f>
        <v>0</v>
      </c>
      <c r="AW78" s="273">
        <f>[1]FINAL!AX199</f>
        <v>0</v>
      </c>
      <c r="AX78" s="273">
        <f>[1]FINAL!AY199</f>
        <v>0</v>
      </c>
      <c r="AY78" s="273">
        <f>[1]FINAL!AZ199</f>
        <v>0</v>
      </c>
      <c r="AZ78" s="273">
        <f>[1]FINAL!BA199</f>
        <v>0</v>
      </c>
      <c r="BA78" s="273">
        <f>[1]FINAL!BB199</f>
        <v>0</v>
      </c>
      <c r="BB78" s="273">
        <f>[1]FINAL!BC199</f>
        <v>0</v>
      </c>
      <c r="BC78" s="273">
        <f>[1]FINAL!BD199</f>
        <v>0</v>
      </c>
      <c r="BD78" s="273">
        <f>[1]FINAL!BE199</f>
        <v>0</v>
      </c>
      <c r="BE78" s="273">
        <f>[1]FINAL!BF199</f>
        <v>0</v>
      </c>
      <c r="BF78" s="273">
        <f>[1]FINAL!BG199</f>
        <v>0</v>
      </c>
      <c r="BG78" s="273">
        <f>[1]FINAL!BH199</f>
        <v>0</v>
      </c>
      <c r="BH78" s="273">
        <f>[1]FINAL!BI199</f>
        <v>0</v>
      </c>
      <c r="BI78" s="273">
        <f>[1]FINAL!BJ199</f>
        <v>0</v>
      </c>
      <c r="BJ78" s="273">
        <f>[1]FINAL!BK199</f>
        <v>0</v>
      </c>
      <c r="BK78" s="273">
        <f>[1]FINAL!BL199</f>
        <v>0</v>
      </c>
      <c r="BL78" s="273">
        <f>[1]FINAL!BM199</f>
        <v>0</v>
      </c>
      <c r="BM78" s="273">
        <f>[1]FINAL!BN199</f>
        <v>0</v>
      </c>
      <c r="BN78" s="273">
        <f>[1]FINAL!BO199</f>
        <v>0</v>
      </c>
      <c r="BO78" s="273">
        <f>[1]FINAL!BP199</f>
        <v>0</v>
      </c>
      <c r="BP78" s="273">
        <f>[1]FINAL!BQ199</f>
        <v>0</v>
      </c>
      <c r="BQ78" s="273">
        <f>[1]FINAL!BR199</f>
        <v>0</v>
      </c>
      <c r="BR78" s="273">
        <f>[1]FINAL!BS199</f>
        <v>0</v>
      </c>
      <c r="BS78" s="273">
        <f>[1]FINAL!BT199</f>
        <v>0</v>
      </c>
      <c r="BT78" s="273">
        <f>[1]FINAL!BU199</f>
        <v>0</v>
      </c>
      <c r="BU78" s="273">
        <f>[1]FINAL!BV199</f>
        <v>0.93381216281496093</v>
      </c>
      <c r="BV78" s="273">
        <f>[1]FINAL!BW199</f>
        <v>0</v>
      </c>
      <c r="BW78" s="273">
        <f>[1]FINAL!BX199</f>
        <v>0</v>
      </c>
      <c r="BX78" s="273">
        <f>[1]FINAL!BY199</f>
        <v>0</v>
      </c>
      <c r="BY78" s="273">
        <f>[1]FINAL!BZ199</f>
        <v>0</v>
      </c>
      <c r="BZ78" s="273">
        <f>[1]FINAL!CA199</f>
        <v>0</v>
      </c>
      <c r="CA78" s="273">
        <f>[1]FINAL!CB199</f>
        <v>0</v>
      </c>
      <c r="CB78" s="273">
        <f>[1]FINAL!CC199</f>
        <v>0</v>
      </c>
      <c r="CC78" s="273">
        <f>[1]FINAL!CD199</f>
        <v>0</v>
      </c>
      <c r="CD78" s="273">
        <f>[1]FINAL!CE199</f>
        <v>0</v>
      </c>
      <c r="CE78" s="273">
        <f>[1]FINAL!CF199</f>
        <v>0</v>
      </c>
      <c r="CF78" s="273">
        <f>[1]FINAL!CG199</f>
        <v>0</v>
      </c>
      <c r="CG78" s="273">
        <f>[1]FINAL!CH199</f>
        <v>0</v>
      </c>
      <c r="CH78" s="273">
        <f>[1]FINAL!CI199</f>
        <v>0</v>
      </c>
      <c r="CI78" s="273">
        <f>[1]FINAL!CJ199</f>
        <v>0</v>
      </c>
      <c r="CJ78" s="273">
        <f>[1]FINAL!CK199</f>
        <v>0</v>
      </c>
      <c r="CK78" s="273">
        <f>[1]FINAL!CL199</f>
        <v>0</v>
      </c>
      <c r="CL78" s="273">
        <f>[1]FINAL!CM199</f>
        <v>0</v>
      </c>
      <c r="CM78" s="273">
        <f>[1]FINAL!CN199</f>
        <v>0</v>
      </c>
      <c r="CN78" s="273">
        <f>[1]FINAL!CO199</f>
        <v>0</v>
      </c>
      <c r="CO78" s="273">
        <f>[1]FINAL!CP199</f>
        <v>0</v>
      </c>
      <c r="CP78" s="273">
        <f>[1]FINAL!CQ199</f>
        <v>0</v>
      </c>
      <c r="CQ78" s="273">
        <f>[1]FINAL!CR199</f>
        <v>0</v>
      </c>
      <c r="CR78" s="273">
        <f>[1]FINAL!CS199</f>
        <v>0</v>
      </c>
      <c r="CS78" s="273">
        <f>[1]FINAL!CT199</f>
        <v>6.618783718503915E-2</v>
      </c>
      <c r="CT78" s="273">
        <f>[1]FINAL!CU199</f>
        <v>0</v>
      </c>
      <c r="CU78" s="273">
        <f>[1]FINAL!CV199</f>
        <v>0</v>
      </c>
      <c r="CV78" s="273">
        <f>[1]FINAL!CW199</f>
        <v>0</v>
      </c>
      <c r="CW78" s="273">
        <f>[1]FINAL!CX199</f>
        <v>0</v>
      </c>
      <c r="CX78" s="273">
        <f>[1]FINAL!CY199</f>
        <v>0</v>
      </c>
      <c r="CY78" s="273">
        <f>[1]FINAL!CZ199</f>
        <v>0</v>
      </c>
      <c r="CZ78" s="273">
        <f>[1]FINAL!DA199</f>
        <v>0</v>
      </c>
      <c r="DA78" s="273">
        <f>[1]FINAL!DB199</f>
        <v>0</v>
      </c>
      <c r="DB78" s="273">
        <f>[1]FINAL!DC199</f>
        <v>0</v>
      </c>
      <c r="DC78" s="88"/>
    </row>
    <row r="79" spans="1:107" x14ac:dyDescent="0.35">
      <c r="A79" s="204">
        <f t="shared" si="1"/>
        <v>1.0000000000000002</v>
      </c>
      <c r="B79" s="88" t="s">
        <v>169</v>
      </c>
      <c r="C79" s="273">
        <f>[1]FINAL!D200</f>
        <v>0</v>
      </c>
      <c r="D79" s="273">
        <f>[1]FINAL!E200</f>
        <v>0</v>
      </c>
      <c r="E79" s="273">
        <f>[1]FINAL!F200</f>
        <v>0</v>
      </c>
      <c r="F79" s="273">
        <f>[1]FINAL!G200</f>
        <v>0</v>
      </c>
      <c r="G79" s="273">
        <f>[1]FINAL!H200</f>
        <v>0</v>
      </c>
      <c r="H79" s="273">
        <f>[1]FINAL!I200</f>
        <v>0</v>
      </c>
      <c r="I79" s="273">
        <f>[1]FINAL!J200</f>
        <v>0</v>
      </c>
      <c r="J79" s="273">
        <f>[1]FINAL!K200</f>
        <v>0</v>
      </c>
      <c r="K79" s="273">
        <f>[1]FINAL!L200</f>
        <v>0</v>
      </c>
      <c r="L79" s="273">
        <f>[1]FINAL!M200</f>
        <v>0</v>
      </c>
      <c r="M79" s="273">
        <f>[1]FINAL!N200</f>
        <v>0</v>
      </c>
      <c r="N79" s="273">
        <f>[1]FINAL!O200</f>
        <v>0</v>
      </c>
      <c r="O79" s="273">
        <f>[1]FINAL!P200</f>
        <v>0</v>
      </c>
      <c r="P79" s="273">
        <f>[1]FINAL!Q200</f>
        <v>0</v>
      </c>
      <c r="Q79" s="273">
        <f>[1]FINAL!R200</f>
        <v>0</v>
      </c>
      <c r="R79" s="273">
        <f>[1]FINAL!S200</f>
        <v>0</v>
      </c>
      <c r="S79" s="273">
        <f>[1]FINAL!T200</f>
        <v>0</v>
      </c>
      <c r="T79" s="273">
        <f>[1]FINAL!U200</f>
        <v>0</v>
      </c>
      <c r="U79" s="273">
        <f>[1]FINAL!V200</f>
        <v>0</v>
      </c>
      <c r="V79" s="273">
        <f>[1]FINAL!W200</f>
        <v>0</v>
      </c>
      <c r="W79" s="273">
        <f>[1]FINAL!X200</f>
        <v>0</v>
      </c>
      <c r="X79" s="273">
        <f>[1]FINAL!Y200</f>
        <v>0</v>
      </c>
      <c r="Y79" s="273">
        <f>[1]FINAL!Z200</f>
        <v>0</v>
      </c>
      <c r="Z79" s="273">
        <f>[1]FINAL!AA200</f>
        <v>0</v>
      </c>
      <c r="AA79" s="273">
        <f>[1]FINAL!AB200</f>
        <v>0</v>
      </c>
      <c r="AB79" s="273">
        <f>[1]FINAL!AC200</f>
        <v>0</v>
      </c>
      <c r="AC79" s="273">
        <f>[1]FINAL!AD200</f>
        <v>0</v>
      </c>
      <c r="AD79" s="273">
        <f>[1]FINAL!AE200</f>
        <v>0</v>
      </c>
      <c r="AE79" s="273">
        <f>[1]FINAL!AF200</f>
        <v>0</v>
      </c>
      <c r="AF79" s="273">
        <f>[1]FINAL!AG200</f>
        <v>0</v>
      </c>
      <c r="AG79" s="273">
        <f>[1]FINAL!AH200</f>
        <v>0</v>
      </c>
      <c r="AH79" s="273">
        <f>[1]FINAL!AI200</f>
        <v>0</v>
      </c>
      <c r="AI79" s="273">
        <f>[1]FINAL!AJ200</f>
        <v>0</v>
      </c>
      <c r="AJ79" s="273">
        <f>[1]FINAL!AK200</f>
        <v>0</v>
      </c>
      <c r="AK79" s="273">
        <f>[1]FINAL!AL200</f>
        <v>0</v>
      </c>
      <c r="AL79" s="273">
        <f>[1]FINAL!AM200</f>
        <v>0</v>
      </c>
      <c r="AM79" s="273">
        <f>[1]FINAL!AN200</f>
        <v>0</v>
      </c>
      <c r="AN79" s="273">
        <f>[1]FINAL!AO200</f>
        <v>0</v>
      </c>
      <c r="AO79" s="273">
        <f>[1]FINAL!AP200</f>
        <v>0</v>
      </c>
      <c r="AP79" s="273">
        <f>[1]FINAL!AQ200</f>
        <v>0</v>
      </c>
      <c r="AQ79" s="273">
        <f>[1]FINAL!AR200</f>
        <v>0</v>
      </c>
      <c r="AR79" s="273">
        <f>[1]FINAL!AS200</f>
        <v>0</v>
      </c>
      <c r="AS79" s="273">
        <f>[1]FINAL!AT200</f>
        <v>0</v>
      </c>
      <c r="AT79" s="273">
        <f>[1]FINAL!AU200</f>
        <v>0</v>
      </c>
      <c r="AU79" s="273">
        <f>[1]FINAL!AV200</f>
        <v>0</v>
      </c>
      <c r="AV79" s="273">
        <f>[1]FINAL!AW200</f>
        <v>0</v>
      </c>
      <c r="AW79" s="273">
        <f>[1]FINAL!AX200</f>
        <v>0</v>
      </c>
      <c r="AX79" s="273">
        <f>[1]FINAL!AY200</f>
        <v>0</v>
      </c>
      <c r="AY79" s="273">
        <f>[1]FINAL!AZ200</f>
        <v>0</v>
      </c>
      <c r="AZ79" s="273">
        <f>[1]FINAL!BA200</f>
        <v>0</v>
      </c>
      <c r="BA79" s="273">
        <f>[1]FINAL!BB200</f>
        <v>0</v>
      </c>
      <c r="BB79" s="273">
        <f>[1]FINAL!BC200</f>
        <v>0</v>
      </c>
      <c r="BC79" s="273">
        <f>[1]FINAL!BD200</f>
        <v>0</v>
      </c>
      <c r="BD79" s="273">
        <f>[1]FINAL!BE200</f>
        <v>0</v>
      </c>
      <c r="BE79" s="273">
        <f>[1]FINAL!BF200</f>
        <v>0</v>
      </c>
      <c r="BF79" s="273">
        <f>[1]FINAL!BG200</f>
        <v>0</v>
      </c>
      <c r="BG79" s="273">
        <f>[1]FINAL!BH200</f>
        <v>0</v>
      </c>
      <c r="BH79" s="273">
        <f>[1]FINAL!BI200</f>
        <v>0</v>
      </c>
      <c r="BI79" s="273">
        <f>[1]FINAL!BJ200</f>
        <v>0</v>
      </c>
      <c r="BJ79" s="273">
        <f>[1]FINAL!BK200</f>
        <v>0</v>
      </c>
      <c r="BK79" s="273">
        <f>[1]FINAL!BL200</f>
        <v>2.5985916454597095E-3</v>
      </c>
      <c r="BL79" s="273">
        <f>[1]FINAL!BM200</f>
        <v>0</v>
      </c>
      <c r="BM79" s="273">
        <f>[1]FINAL!BN200</f>
        <v>0</v>
      </c>
      <c r="BN79" s="273">
        <f>[1]FINAL!BO200</f>
        <v>0</v>
      </c>
      <c r="BO79" s="273">
        <f>[1]FINAL!BP200</f>
        <v>0</v>
      </c>
      <c r="BP79" s="273">
        <f>[1]FINAL!BQ200</f>
        <v>0</v>
      </c>
      <c r="BQ79" s="273">
        <f>[1]FINAL!BR200</f>
        <v>0</v>
      </c>
      <c r="BR79" s="273">
        <f>[1]FINAL!BS200</f>
        <v>0</v>
      </c>
      <c r="BS79" s="273">
        <f>[1]FINAL!BT200</f>
        <v>0</v>
      </c>
      <c r="BT79" s="273">
        <f>[1]FINAL!BU200</f>
        <v>3.9587943944542096E-3</v>
      </c>
      <c r="BU79" s="273">
        <f>[1]FINAL!BV200</f>
        <v>0</v>
      </c>
      <c r="BV79" s="273">
        <f>[1]FINAL!BW200</f>
        <v>0.97988568762075623</v>
      </c>
      <c r="BW79" s="273">
        <f>[1]FINAL!BX200</f>
        <v>0</v>
      </c>
      <c r="BX79" s="273">
        <f>[1]FINAL!BY200</f>
        <v>0</v>
      </c>
      <c r="BY79" s="273">
        <f>[1]FINAL!BZ200</f>
        <v>0</v>
      </c>
      <c r="BZ79" s="273">
        <f>[1]FINAL!CA200</f>
        <v>2.6311523530845289E-3</v>
      </c>
      <c r="CA79" s="273">
        <f>[1]FINAL!CB200</f>
        <v>4.3215244567466867E-3</v>
      </c>
      <c r="CB79" s="273">
        <f>[1]FINAL!CC200</f>
        <v>0</v>
      </c>
      <c r="CC79" s="273">
        <f>[1]FINAL!CD200</f>
        <v>0</v>
      </c>
      <c r="CD79" s="273">
        <f>[1]FINAL!CE200</f>
        <v>0</v>
      </c>
      <c r="CE79" s="273">
        <f>[1]FINAL!CF200</f>
        <v>0</v>
      </c>
      <c r="CF79" s="273">
        <f>[1]FINAL!CG200</f>
        <v>4.0555028162843538E-4</v>
      </c>
      <c r="CG79" s="273">
        <f>[1]FINAL!CH200</f>
        <v>0</v>
      </c>
      <c r="CH79" s="273">
        <f>[1]FINAL!CI200</f>
        <v>0</v>
      </c>
      <c r="CI79" s="273">
        <f>[1]FINAL!CJ200</f>
        <v>0</v>
      </c>
      <c r="CJ79" s="273">
        <f>[1]FINAL!CK200</f>
        <v>0</v>
      </c>
      <c r="CK79" s="273">
        <f>[1]FINAL!CL200</f>
        <v>0</v>
      </c>
      <c r="CL79" s="273">
        <f>[1]FINAL!CM200</f>
        <v>0</v>
      </c>
      <c r="CM79" s="273">
        <f>[1]FINAL!CN200</f>
        <v>0</v>
      </c>
      <c r="CN79" s="273">
        <f>[1]FINAL!CO200</f>
        <v>1.302209354557844E-4</v>
      </c>
      <c r="CO79" s="273">
        <f>[1]FINAL!CP200</f>
        <v>3.9539514308670876E-4</v>
      </c>
      <c r="CP79" s="273">
        <f>[1]FINAL!CQ200</f>
        <v>1.388262347242831E-3</v>
      </c>
      <c r="CQ79" s="273">
        <f>[1]FINAL!CR200</f>
        <v>0</v>
      </c>
      <c r="CR79" s="273">
        <f>[1]FINAL!CS200</f>
        <v>0</v>
      </c>
      <c r="CS79" s="273">
        <f>[1]FINAL!CT200</f>
        <v>1.6134230888106202E-3</v>
      </c>
      <c r="CT79" s="273">
        <f>[1]FINAL!CU200</f>
        <v>0</v>
      </c>
      <c r="CU79" s="273">
        <f>[1]FINAL!CV200</f>
        <v>0</v>
      </c>
      <c r="CV79" s="273">
        <f>[1]FINAL!CW200</f>
        <v>0</v>
      </c>
      <c r="CW79" s="273">
        <f>[1]FINAL!CX200</f>
        <v>0</v>
      </c>
      <c r="CX79" s="273">
        <f>[1]FINAL!CY200</f>
        <v>0</v>
      </c>
      <c r="CY79" s="273">
        <f>[1]FINAL!CZ200</f>
        <v>8.9196627075882595E-4</v>
      </c>
      <c r="CZ79" s="273">
        <f>[1]FINAL!DA200</f>
        <v>1.7794314625153823E-3</v>
      </c>
      <c r="DA79" s="273">
        <f>[1]FINAL!DB200</f>
        <v>0</v>
      </c>
      <c r="DB79" s="273">
        <f>[1]FINAL!DC200</f>
        <v>0</v>
      </c>
      <c r="DC79" s="88"/>
    </row>
    <row r="80" spans="1:107" x14ac:dyDescent="0.35">
      <c r="A80" s="204">
        <f t="shared" si="1"/>
        <v>1</v>
      </c>
      <c r="B80" s="88" t="s">
        <v>530</v>
      </c>
      <c r="C80" s="273">
        <f>[1]FINAL!D201</f>
        <v>0</v>
      </c>
      <c r="D80" s="273">
        <f>[1]FINAL!E201</f>
        <v>0</v>
      </c>
      <c r="E80" s="273">
        <f>[1]FINAL!F201</f>
        <v>0</v>
      </c>
      <c r="F80" s="273">
        <f>[1]FINAL!G201</f>
        <v>0</v>
      </c>
      <c r="G80" s="273">
        <f>[1]FINAL!H201</f>
        <v>0</v>
      </c>
      <c r="H80" s="273">
        <f>[1]FINAL!I201</f>
        <v>0</v>
      </c>
      <c r="I80" s="273">
        <f>[1]FINAL!J201</f>
        <v>0</v>
      </c>
      <c r="J80" s="273">
        <f>[1]FINAL!K201</f>
        <v>0</v>
      </c>
      <c r="K80" s="273">
        <f>[1]FINAL!L201</f>
        <v>0</v>
      </c>
      <c r="L80" s="273">
        <f>[1]FINAL!M201</f>
        <v>0</v>
      </c>
      <c r="M80" s="273">
        <f>[1]FINAL!N201</f>
        <v>0</v>
      </c>
      <c r="N80" s="273">
        <f>[1]FINAL!O201</f>
        <v>0</v>
      </c>
      <c r="O80" s="273">
        <f>[1]FINAL!P201</f>
        <v>0</v>
      </c>
      <c r="P80" s="273">
        <f>[1]FINAL!Q201</f>
        <v>0</v>
      </c>
      <c r="Q80" s="273">
        <f>[1]FINAL!R201</f>
        <v>0</v>
      </c>
      <c r="R80" s="273">
        <f>[1]FINAL!S201</f>
        <v>0</v>
      </c>
      <c r="S80" s="273">
        <f>[1]FINAL!T201</f>
        <v>0</v>
      </c>
      <c r="T80" s="273">
        <f>[1]FINAL!U201</f>
        <v>0</v>
      </c>
      <c r="U80" s="273">
        <f>[1]FINAL!V201</f>
        <v>0</v>
      </c>
      <c r="V80" s="273">
        <f>[1]FINAL!W201</f>
        <v>0</v>
      </c>
      <c r="W80" s="273">
        <f>[1]FINAL!X201</f>
        <v>0</v>
      </c>
      <c r="X80" s="273">
        <f>[1]FINAL!Y201</f>
        <v>0</v>
      </c>
      <c r="Y80" s="273">
        <f>[1]FINAL!Z201</f>
        <v>0</v>
      </c>
      <c r="Z80" s="273">
        <f>[1]FINAL!AA201</f>
        <v>0</v>
      </c>
      <c r="AA80" s="273">
        <f>[1]FINAL!AB201</f>
        <v>0</v>
      </c>
      <c r="AB80" s="273">
        <f>[1]FINAL!AC201</f>
        <v>0</v>
      </c>
      <c r="AC80" s="273">
        <f>[1]FINAL!AD201</f>
        <v>0</v>
      </c>
      <c r="AD80" s="273">
        <f>[1]FINAL!AE201</f>
        <v>0</v>
      </c>
      <c r="AE80" s="273">
        <f>[1]FINAL!AF201</f>
        <v>0</v>
      </c>
      <c r="AF80" s="273">
        <f>[1]FINAL!AG201</f>
        <v>0</v>
      </c>
      <c r="AG80" s="273">
        <f>[1]FINAL!AH201</f>
        <v>0</v>
      </c>
      <c r="AH80" s="273">
        <f>[1]FINAL!AI201</f>
        <v>0</v>
      </c>
      <c r="AI80" s="273">
        <f>[1]FINAL!AJ201</f>
        <v>0</v>
      </c>
      <c r="AJ80" s="273">
        <f>[1]FINAL!AK201</f>
        <v>0</v>
      </c>
      <c r="AK80" s="273">
        <f>[1]FINAL!AL201</f>
        <v>0</v>
      </c>
      <c r="AL80" s="273">
        <f>[1]FINAL!AM201</f>
        <v>0</v>
      </c>
      <c r="AM80" s="273">
        <f>[1]FINAL!AN201</f>
        <v>0</v>
      </c>
      <c r="AN80" s="273">
        <f>[1]FINAL!AO201</f>
        <v>0</v>
      </c>
      <c r="AO80" s="273">
        <f>[1]FINAL!AP201</f>
        <v>0</v>
      </c>
      <c r="AP80" s="273">
        <f>[1]FINAL!AQ201</f>
        <v>0</v>
      </c>
      <c r="AQ80" s="273">
        <f>[1]FINAL!AR201</f>
        <v>0</v>
      </c>
      <c r="AR80" s="273">
        <f>[1]FINAL!AS201</f>
        <v>0</v>
      </c>
      <c r="AS80" s="273">
        <f>[1]FINAL!AT201</f>
        <v>0</v>
      </c>
      <c r="AT80" s="273">
        <f>[1]FINAL!AU201</f>
        <v>0</v>
      </c>
      <c r="AU80" s="273">
        <f>[1]FINAL!AV201</f>
        <v>0</v>
      </c>
      <c r="AV80" s="273">
        <f>[1]FINAL!AW201</f>
        <v>0</v>
      </c>
      <c r="AW80" s="273">
        <f>[1]FINAL!AX201</f>
        <v>0</v>
      </c>
      <c r="AX80" s="273">
        <f>[1]FINAL!AY201</f>
        <v>0</v>
      </c>
      <c r="AY80" s="273">
        <f>[1]FINAL!AZ201</f>
        <v>0</v>
      </c>
      <c r="AZ80" s="273">
        <f>[1]FINAL!BA201</f>
        <v>0</v>
      </c>
      <c r="BA80" s="273">
        <f>[1]FINAL!BB201</f>
        <v>0</v>
      </c>
      <c r="BB80" s="273">
        <f>[1]FINAL!BC201</f>
        <v>0</v>
      </c>
      <c r="BC80" s="273">
        <f>[1]FINAL!BD201</f>
        <v>0</v>
      </c>
      <c r="BD80" s="273">
        <f>[1]FINAL!BE201</f>
        <v>0</v>
      </c>
      <c r="BE80" s="273">
        <f>[1]FINAL!BF201</f>
        <v>0</v>
      </c>
      <c r="BF80" s="273">
        <f>[1]FINAL!BG201</f>
        <v>0</v>
      </c>
      <c r="BG80" s="273">
        <f>[1]FINAL!BH201</f>
        <v>0</v>
      </c>
      <c r="BH80" s="273">
        <f>[1]FINAL!BI201</f>
        <v>0</v>
      </c>
      <c r="BI80" s="273">
        <f>[1]FINAL!BJ201</f>
        <v>0</v>
      </c>
      <c r="BJ80" s="273">
        <f>[1]FINAL!BK201</f>
        <v>0</v>
      </c>
      <c r="BK80" s="273">
        <f>[1]FINAL!BL201</f>
        <v>0</v>
      </c>
      <c r="BL80" s="273">
        <f>[1]FINAL!BM201</f>
        <v>0</v>
      </c>
      <c r="BM80" s="273">
        <f>[1]FINAL!BN201</f>
        <v>0</v>
      </c>
      <c r="BN80" s="273">
        <f>[1]FINAL!BO201</f>
        <v>0</v>
      </c>
      <c r="BO80" s="273">
        <f>[1]FINAL!BP201</f>
        <v>0</v>
      </c>
      <c r="BP80" s="273">
        <f>[1]FINAL!BQ201</f>
        <v>0</v>
      </c>
      <c r="BQ80" s="273">
        <f>[1]FINAL!BR201</f>
        <v>0</v>
      </c>
      <c r="BR80" s="273">
        <f>[1]FINAL!BS201</f>
        <v>0</v>
      </c>
      <c r="BS80" s="273">
        <f>[1]FINAL!BT201</f>
        <v>0</v>
      </c>
      <c r="BT80" s="273">
        <f>[1]FINAL!BU201</f>
        <v>0</v>
      </c>
      <c r="BU80" s="273">
        <f>[1]FINAL!BV201</f>
        <v>0</v>
      </c>
      <c r="BV80" s="273">
        <f>[1]FINAL!BW201</f>
        <v>0</v>
      </c>
      <c r="BW80" s="273">
        <f>[1]FINAL!BX201</f>
        <v>1</v>
      </c>
      <c r="BX80" s="273">
        <f>[1]FINAL!BY201</f>
        <v>0</v>
      </c>
      <c r="BY80" s="273">
        <f>[1]FINAL!BZ201</f>
        <v>0</v>
      </c>
      <c r="BZ80" s="273">
        <f>[1]FINAL!CA201</f>
        <v>0</v>
      </c>
      <c r="CA80" s="273">
        <f>[1]FINAL!CB201</f>
        <v>0</v>
      </c>
      <c r="CB80" s="273">
        <f>[1]FINAL!CC201</f>
        <v>0</v>
      </c>
      <c r="CC80" s="273">
        <f>[1]FINAL!CD201</f>
        <v>0</v>
      </c>
      <c r="CD80" s="273">
        <f>[1]FINAL!CE201</f>
        <v>0</v>
      </c>
      <c r="CE80" s="273">
        <f>[1]FINAL!CF201</f>
        <v>0</v>
      </c>
      <c r="CF80" s="273">
        <f>[1]FINAL!CG201</f>
        <v>0</v>
      </c>
      <c r="CG80" s="273">
        <f>[1]FINAL!CH201</f>
        <v>0</v>
      </c>
      <c r="CH80" s="273">
        <f>[1]FINAL!CI201</f>
        <v>0</v>
      </c>
      <c r="CI80" s="273">
        <f>[1]FINAL!CJ201</f>
        <v>0</v>
      </c>
      <c r="CJ80" s="273">
        <f>[1]FINAL!CK201</f>
        <v>0</v>
      </c>
      <c r="CK80" s="273">
        <f>[1]FINAL!CL201</f>
        <v>0</v>
      </c>
      <c r="CL80" s="273">
        <f>[1]FINAL!CM201</f>
        <v>0</v>
      </c>
      <c r="CM80" s="273">
        <f>[1]FINAL!CN201</f>
        <v>0</v>
      </c>
      <c r="CN80" s="273">
        <f>[1]FINAL!CO201</f>
        <v>0</v>
      </c>
      <c r="CO80" s="273">
        <f>[1]FINAL!CP201</f>
        <v>0</v>
      </c>
      <c r="CP80" s="273">
        <f>[1]FINAL!CQ201</f>
        <v>0</v>
      </c>
      <c r="CQ80" s="273">
        <f>[1]FINAL!CR201</f>
        <v>0</v>
      </c>
      <c r="CR80" s="273">
        <f>[1]FINAL!CS201</f>
        <v>0</v>
      </c>
      <c r="CS80" s="273">
        <f>[1]FINAL!CT201</f>
        <v>0</v>
      </c>
      <c r="CT80" s="273">
        <f>[1]FINAL!CU201</f>
        <v>0</v>
      </c>
      <c r="CU80" s="273">
        <f>[1]FINAL!CV201</f>
        <v>0</v>
      </c>
      <c r="CV80" s="273">
        <f>[1]FINAL!CW201</f>
        <v>0</v>
      </c>
      <c r="CW80" s="273">
        <f>[1]FINAL!CX201</f>
        <v>0</v>
      </c>
      <c r="CX80" s="273">
        <f>[1]FINAL!CY201</f>
        <v>0</v>
      </c>
      <c r="CY80" s="273">
        <f>[1]FINAL!CZ201</f>
        <v>0</v>
      </c>
      <c r="CZ80" s="273">
        <f>[1]FINAL!DA201</f>
        <v>0</v>
      </c>
      <c r="DA80" s="273">
        <f>[1]FINAL!DB201</f>
        <v>0</v>
      </c>
      <c r="DB80" s="273">
        <f>[1]FINAL!DC201</f>
        <v>0</v>
      </c>
      <c r="DC80" s="88"/>
    </row>
    <row r="81" spans="1:107" x14ac:dyDescent="0.35">
      <c r="A81" s="204">
        <f t="shared" si="1"/>
        <v>0.99999999999999989</v>
      </c>
      <c r="B81" s="88" t="s">
        <v>533</v>
      </c>
      <c r="C81" s="273">
        <f>[1]FINAL!D202</f>
        <v>0</v>
      </c>
      <c r="D81" s="273">
        <f>[1]FINAL!E202</f>
        <v>0</v>
      </c>
      <c r="E81" s="273">
        <f>[1]FINAL!F202</f>
        <v>0</v>
      </c>
      <c r="F81" s="273">
        <f>[1]FINAL!G202</f>
        <v>0</v>
      </c>
      <c r="G81" s="273">
        <f>[1]FINAL!H202</f>
        <v>0</v>
      </c>
      <c r="H81" s="273">
        <f>[1]FINAL!I202</f>
        <v>0</v>
      </c>
      <c r="I81" s="273">
        <f>[1]FINAL!J202</f>
        <v>0</v>
      </c>
      <c r="J81" s="273">
        <f>[1]FINAL!K202</f>
        <v>0</v>
      </c>
      <c r="K81" s="273">
        <f>[1]FINAL!L202</f>
        <v>0</v>
      </c>
      <c r="L81" s="273">
        <f>[1]FINAL!M202</f>
        <v>0</v>
      </c>
      <c r="M81" s="273">
        <f>[1]FINAL!N202</f>
        <v>0</v>
      </c>
      <c r="N81" s="273">
        <f>[1]FINAL!O202</f>
        <v>0</v>
      </c>
      <c r="O81" s="273">
        <f>[1]FINAL!P202</f>
        <v>0</v>
      </c>
      <c r="P81" s="273">
        <f>[1]FINAL!Q202</f>
        <v>0</v>
      </c>
      <c r="Q81" s="273">
        <f>[1]FINAL!R202</f>
        <v>0</v>
      </c>
      <c r="R81" s="273">
        <f>[1]FINAL!S202</f>
        <v>0</v>
      </c>
      <c r="S81" s="273">
        <f>[1]FINAL!T202</f>
        <v>0</v>
      </c>
      <c r="T81" s="273">
        <f>[1]FINAL!U202</f>
        <v>0</v>
      </c>
      <c r="U81" s="273">
        <f>[1]FINAL!V202</f>
        <v>0</v>
      </c>
      <c r="V81" s="273">
        <f>[1]FINAL!W202</f>
        <v>0</v>
      </c>
      <c r="W81" s="273">
        <f>[1]FINAL!X202</f>
        <v>0</v>
      </c>
      <c r="X81" s="273">
        <f>[1]FINAL!Y202</f>
        <v>0</v>
      </c>
      <c r="Y81" s="273">
        <f>[1]FINAL!Z202</f>
        <v>0</v>
      </c>
      <c r="Z81" s="273">
        <f>[1]FINAL!AA202</f>
        <v>0</v>
      </c>
      <c r="AA81" s="273">
        <f>[1]FINAL!AB202</f>
        <v>0</v>
      </c>
      <c r="AB81" s="273">
        <f>[1]FINAL!AC202</f>
        <v>0</v>
      </c>
      <c r="AC81" s="273">
        <f>[1]FINAL!AD202</f>
        <v>0</v>
      </c>
      <c r="AD81" s="273">
        <f>[1]FINAL!AE202</f>
        <v>0</v>
      </c>
      <c r="AE81" s="273">
        <f>[1]FINAL!AF202</f>
        <v>0</v>
      </c>
      <c r="AF81" s="273">
        <f>[1]FINAL!AG202</f>
        <v>0</v>
      </c>
      <c r="AG81" s="273">
        <f>[1]FINAL!AH202</f>
        <v>0</v>
      </c>
      <c r="AH81" s="273">
        <f>[1]FINAL!AI202</f>
        <v>0</v>
      </c>
      <c r="AI81" s="273">
        <f>[1]FINAL!AJ202</f>
        <v>0</v>
      </c>
      <c r="AJ81" s="273">
        <f>[1]FINAL!AK202</f>
        <v>0</v>
      </c>
      <c r="AK81" s="273">
        <f>[1]FINAL!AL202</f>
        <v>0</v>
      </c>
      <c r="AL81" s="273">
        <f>[1]FINAL!AM202</f>
        <v>0</v>
      </c>
      <c r="AM81" s="273">
        <f>[1]FINAL!AN202</f>
        <v>0</v>
      </c>
      <c r="AN81" s="273">
        <f>[1]FINAL!AO202</f>
        <v>0</v>
      </c>
      <c r="AO81" s="273">
        <f>[1]FINAL!AP202</f>
        <v>0</v>
      </c>
      <c r="AP81" s="273">
        <f>[1]FINAL!AQ202</f>
        <v>0</v>
      </c>
      <c r="AQ81" s="273">
        <f>[1]FINAL!AR202</f>
        <v>0</v>
      </c>
      <c r="AR81" s="273">
        <f>[1]FINAL!AS202</f>
        <v>0</v>
      </c>
      <c r="AS81" s="273">
        <f>[1]FINAL!AT202</f>
        <v>0</v>
      </c>
      <c r="AT81" s="273">
        <f>[1]FINAL!AU202</f>
        <v>0</v>
      </c>
      <c r="AU81" s="273">
        <f>[1]FINAL!AV202</f>
        <v>0</v>
      </c>
      <c r="AV81" s="273">
        <f>[1]FINAL!AW202</f>
        <v>0</v>
      </c>
      <c r="AW81" s="273">
        <f>[1]FINAL!AX202</f>
        <v>0</v>
      </c>
      <c r="AX81" s="273">
        <f>[1]FINAL!AY202</f>
        <v>0</v>
      </c>
      <c r="AY81" s="273">
        <f>[1]FINAL!AZ202</f>
        <v>0</v>
      </c>
      <c r="AZ81" s="273">
        <f>[1]FINAL!BA202</f>
        <v>0</v>
      </c>
      <c r="BA81" s="273">
        <f>[1]FINAL!BB202</f>
        <v>0</v>
      </c>
      <c r="BB81" s="273">
        <f>[1]FINAL!BC202</f>
        <v>0</v>
      </c>
      <c r="BC81" s="273">
        <f>[1]FINAL!BD202</f>
        <v>0</v>
      </c>
      <c r="BD81" s="273">
        <f>[1]FINAL!BE202</f>
        <v>0</v>
      </c>
      <c r="BE81" s="273">
        <f>[1]FINAL!BF202</f>
        <v>0</v>
      </c>
      <c r="BF81" s="273">
        <f>[1]FINAL!BG202</f>
        <v>0</v>
      </c>
      <c r="BG81" s="273">
        <f>[1]FINAL!BH202</f>
        <v>0</v>
      </c>
      <c r="BH81" s="273">
        <f>[1]FINAL!BI202</f>
        <v>0</v>
      </c>
      <c r="BI81" s="273">
        <f>[1]FINAL!BJ202</f>
        <v>0</v>
      </c>
      <c r="BJ81" s="273">
        <f>[1]FINAL!BK202</f>
        <v>0</v>
      </c>
      <c r="BK81" s="273">
        <f>[1]FINAL!BL202</f>
        <v>0</v>
      </c>
      <c r="BL81" s="273">
        <f>[1]FINAL!BM202</f>
        <v>0</v>
      </c>
      <c r="BM81" s="273">
        <f>[1]FINAL!BN202</f>
        <v>0</v>
      </c>
      <c r="BN81" s="273">
        <f>[1]FINAL!BO202</f>
        <v>0</v>
      </c>
      <c r="BO81" s="273">
        <f>[1]FINAL!BP202</f>
        <v>0</v>
      </c>
      <c r="BP81" s="273">
        <f>[1]FINAL!BQ202</f>
        <v>0</v>
      </c>
      <c r="BQ81" s="273">
        <f>[1]FINAL!BR202</f>
        <v>0</v>
      </c>
      <c r="BR81" s="273">
        <f>[1]FINAL!BS202</f>
        <v>0</v>
      </c>
      <c r="BS81" s="273">
        <f>[1]FINAL!BT202</f>
        <v>0</v>
      </c>
      <c r="BT81" s="273">
        <f>[1]FINAL!BU202</f>
        <v>0</v>
      </c>
      <c r="BU81" s="273">
        <f>[1]FINAL!BV202</f>
        <v>0</v>
      </c>
      <c r="BV81" s="273">
        <f>[1]FINAL!BW202</f>
        <v>0</v>
      </c>
      <c r="BW81" s="273">
        <f>[1]FINAL!BX202</f>
        <v>0</v>
      </c>
      <c r="BX81" s="273">
        <f>[1]FINAL!BY202</f>
        <v>0.67937080379406567</v>
      </c>
      <c r="BY81" s="273">
        <f>[1]FINAL!BZ202</f>
        <v>0.10949239540315175</v>
      </c>
      <c r="BZ81" s="273">
        <f>[1]FINAL!CA202</f>
        <v>0.10888987007094358</v>
      </c>
      <c r="CA81" s="273">
        <f>[1]FINAL!CB202</f>
        <v>0.10224693073183887</v>
      </c>
      <c r="CB81" s="273">
        <f>[1]FINAL!CC202</f>
        <v>0</v>
      </c>
      <c r="CC81" s="273">
        <f>[1]FINAL!CD202</f>
        <v>0</v>
      </c>
      <c r="CD81" s="273">
        <f>[1]FINAL!CE202</f>
        <v>0</v>
      </c>
      <c r="CE81" s="273">
        <f>[1]FINAL!CF202</f>
        <v>0</v>
      </c>
      <c r="CF81" s="273">
        <f>[1]FINAL!CG202</f>
        <v>0</v>
      </c>
      <c r="CG81" s="273">
        <f>[1]FINAL!CH202</f>
        <v>0</v>
      </c>
      <c r="CH81" s="273">
        <f>[1]FINAL!CI202</f>
        <v>0</v>
      </c>
      <c r="CI81" s="273">
        <f>[1]FINAL!CJ202</f>
        <v>0</v>
      </c>
      <c r="CJ81" s="273">
        <f>[1]FINAL!CK202</f>
        <v>0</v>
      </c>
      <c r="CK81" s="273">
        <f>[1]FINAL!CL202</f>
        <v>0</v>
      </c>
      <c r="CL81" s="273">
        <f>[1]FINAL!CM202</f>
        <v>0</v>
      </c>
      <c r="CM81" s="273">
        <f>[1]FINAL!CN202</f>
        <v>0</v>
      </c>
      <c r="CN81" s="273">
        <f>[1]FINAL!CO202</f>
        <v>0</v>
      </c>
      <c r="CO81" s="273">
        <f>[1]FINAL!CP202</f>
        <v>0</v>
      </c>
      <c r="CP81" s="273">
        <f>[1]FINAL!CQ202</f>
        <v>0</v>
      </c>
      <c r="CQ81" s="273">
        <f>[1]FINAL!CR202</f>
        <v>0</v>
      </c>
      <c r="CR81" s="273">
        <f>[1]FINAL!CS202</f>
        <v>0</v>
      </c>
      <c r="CS81" s="273">
        <f>[1]FINAL!CT202</f>
        <v>0</v>
      </c>
      <c r="CT81" s="273">
        <f>[1]FINAL!CU202</f>
        <v>0</v>
      </c>
      <c r="CU81" s="273">
        <f>[1]FINAL!CV202</f>
        <v>0</v>
      </c>
      <c r="CV81" s="273">
        <f>[1]FINAL!CW202</f>
        <v>0</v>
      </c>
      <c r="CW81" s="273">
        <f>[1]FINAL!CX202</f>
        <v>0</v>
      </c>
      <c r="CX81" s="273">
        <f>[1]FINAL!CY202</f>
        <v>0</v>
      </c>
      <c r="CY81" s="273">
        <f>[1]FINAL!CZ202</f>
        <v>0</v>
      </c>
      <c r="CZ81" s="273">
        <f>[1]FINAL!DA202</f>
        <v>0</v>
      </c>
      <c r="DA81" s="273">
        <f>[1]FINAL!DB202</f>
        <v>0</v>
      </c>
      <c r="DB81" s="273">
        <f>[1]FINAL!DC202</f>
        <v>0</v>
      </c>
      <c r="DC81" s="88"/>
    </row>
    <row r="82" spans="1:107" x14ac:dyDescent="0.35">
      <c r="A82" s="204">
        <f t="shared" si="1"/>
        <v>1.0000000000000002</v>
      </c>
      <c r="B82" s="88" t="s">
        <v>536</v>
      </c>
      <c r="C82" s="273">
        <f>[1]FINAL!D203</f>
        <v>0</v>
      </c>
      <c r="D82" s="273">
        <f>[1]FINAL!E203</f>
        <v>0</v>
      </c>
      <c r="E82" s="273">
        <f>[1]FINAL!F203</f>
        <v>0</v>
      </c>
      <c r="F82" s="273">
        <f>[1]FINAL!G203</f>
        <v>0</v>
      </c>
      <c r="G82" s="273">
        <f>[1]FINAL!H203</f>
        <v>0</v>
      </c>
      <c r="H82" s="273">
        <f>[1]FINAL!I203</f>
        <v>0</v>
      </c>
      <c r="I82" s="273">
        <f>[1]FINAL!J203</f>
        <v>0</v>
      </c>
      <c r="J82" s="273">
        <f>[1]FINAL!K203</f>
        <v>0</v>
      </c>
      <c r="K82" s="273">
        <f>[1]FINAL!L203</f>
        <v>0</v>
      </c>
      <c r="L82" s="273">
        <f>[1]FINAL!M203</f>
        <v>0</v>
      </c>
      <c r="M82" s="273">
        <f>[1]FINAL!N203</f>
        <v>0</v>
      </c>
      <c r="N82" s="273">
        <f>[1]FINAL!O203</f>
        <v>0</v>
      </c>
      <c r="O82" s="273">
        <f>[1]FINAL!P203</f>
        <v>0</v>
      </c>
      <c r="P82" s="273">
        <f>[1]FINAL!Q203</f>
        <v>0</v>
      </c>
      <c r="Q82" s="273">
        <f>[1]FINAL!R203</f>
        <v>0</v>
      </c>
      <c r="R82" s="273">
        <f>[1]FINAL!S203</f>
        <v>0</v>
      </c>
      <c r="S82" s="273">
        <f>[1]FINAL!T203</f>
        <v>0</v>
      </c>
      <c r="T82" s="273">
        <f>[1]FINAL!U203</f>
        <v>0</v>
      </c>
      <c r="U82" s="273">
        <f>[1]FINAL!V203</f>
        <v>0</v>
      </c>
      <c r="V82" s="273">
        <f>[1]FINAL!W203</f>
        <v>0</v>
      </c>
      <c r="W82" s="273">
        <f>[1]FINAL!X203</f>
        <v>0</v>
      </c>
      <c r="X82" s="273">
        <f>[1]FINAL!Y203</f>
        <v>0</v>
      </c>
      <c r="Y82" s="273">
        <f>[1]FINAL!Z203</f>
        <v>0</v>
      </c>
      <c r="Z82" s="273">
        <f>[1]FINAL!AA203</f>
        <v>0</v>
      </c>
      <c r="AA82" s="273">
        <f>[1]FINAL!AB203</f>
        <v>0</v>
      </c>
      <c r="AB82" s="273">
        <f>[1]FINAL!AC203</f>
        <v>0</v>
      </c>
      <c r="AC82" s="273">
        <f>[1]FINAL!AD203</f>
        <v>0</v>
      </c>
      <c r="AD82" s="273">
        <f>[1]FINAL!AE203</f>
        <v>0</v>
      </c>
      <c r="AE82" s="273">
        <f>[1]FINAL!AF203</f>
        <v>0</v>
      </c>
      <c r="AF82" s="273">
        <f>[1]FINAL!AG203</f>
        <v>0</v>
      </c>
      <c r="AG82" s="273">
        <f>[1]FINAL!AH203</f>
        <v>0</v>
      </c>
      <c r="AH82" s="273">
        <f>[1]FINAL!AI203</f>
        <v>0</v>
      </c>
      <c r="AI82" s="273">
        <f>[1]FINAL!AJ203</f>
        <v>0</v>
      </c>
      <c r="AJ82" s="273">
        <f>[1]FINAL!AK203</f>
        <v>0</v>
      </c>
      <c r="AK82" s="273">
        <f>[1]FINAL!AL203</f>
        <v>0</v>
      </c>
      <c r="AL82" s="273">
        <f>[1]FINAL!AM203</f>
        <v>0</v>
      </c>
      <c r="AM82" s="273">
        <f>[1]FINAL!AN203</f>
        <v>0</v>
      </c>
      <c r="AN82" s="273">
        <f>[1]FINAL!AO203</f>
        <v>0</v>
      </c>
      <c r="AO82" s="273">
        <f>[1]FINAL!AP203</f>
        <v>0</v>
      </c>
      <c r="AP82" s="273">
        <f>[1]FINAL!AQ203</f>
        <v>0</v>
      </c>
      <c r="AQ82" s="273">
        <f>[1]FINAL!AR203</f>
        <v>0</v>
      </c>
      <c r="AR82" s="273">
        <f>[1]FINAL!AS203</f>
        <v>0</v>
      </c>
      <c r="AS82" s="273">
        <f>[1]FINAL!AT203</f>
        <v>0</v>
      </c>
      <c r="AT82" s="273">
        <f>[1]FINAL!AU203</f>
        <v>0</v>
      </c>
      <c r="AU82" s="273">
        <f>[1]FINAL!AV203</f>
        <v>0</v>
      </c>
      <c r="AV82" s="273">
        <f>[1]FINAL!AW203</f>
        <v>0</v>
      </c>
      <c r="AW82" s="273">
        <f>[1]FINAL!AX203</f>
        <v>0</v>
      </c>
      <c r="AX82" s="273">
        <f>[1]FINAL!AY203</f>
        <v>0</v>
      </c>
      <c r="AY82" s="273">
        <f>[1]FINAL!AZ203</f>
        <v>0</v>
      </c>
      <c r="AZ82" s="273">
        <f>[1]FINAL!BA203</f>
        <v>0</v>
      </c>
      <c r="BA82" s="273">
        <f>[1]FINAL!BB203</f>
        <v>0</v>
      </c>
      <c r="BB82" s="273">
        <f>[1]FINAL!BC203</f>
        <v>0</v>
      </c>
      <c r="BC82" s="273">
        <f>[1]FINAL!BD203</f>
        <v>0</v>
      </c>
      <c r="BD82" s="273">
        <f>[1]FINAL!BE203</f>
        <v>0</v>
      </c>
      <c r="BE82" s="273">
        <f>[1]FINAL!BF203</f>
        <v>0</v>
      </c>
      <c r="BF82" s="273">
        <f>[1]FINAL!BG203</f>
        <v>0</v>
      </c>
      <c r="BG82" s="273">
        <f>[1]FINAL!BH203</f>
        <v>0</v>
      </c>
      <c r="BH82" s="273">
        <f>[1]FINAL!BI203</f>
        <v>0</v>
      </c>
      <c r="BI82" s="273">
        <f>[1]FINAL!BJ203</f>
        <v>0</v>
      </c>
      <c r="BJ82" s="273">
        <f>[1]FINAL!BK203</f>
        <v>0</v>
      </c>
      <c r="BK82" s="273">
        <f>[1]FINAL!BL203</f>
        <v>0</v>
      </c>
      <c r="BL82" s="273">
        <f>[1]FINAL!BM203</f>
        <v>0</v>
      </c>
      <c r="BM82" s="273">
        <f>[1]FINAL!BN203</f>
        <v>0</v>
      </c>
      <c r="BN82" s="273">
        <f>[1]FINAL!BO203</f>
        <v>0</v>
      </c>
      <c r="BO82" s="273">
        <f>[1]FINAL!BP203</f>
        <v>0</v>
      </c>
      <c r="BP82" s="273">
        <f>[1]FINAL!BQ203</f>
        <v>0</v>
      </c>
      <c r="BQ82" s="273">
        <f>[1]FINAL!BR203</f>
        <v>0</v>
      </c>
      <c r="BR82" s="273">
        <f>[1]FINAL!BS203</f>
        <v>0</v>
      </c>
      <c r="BS82" s="273">
        <f>[1]FINAL!BT203</f>
        <v>0</v>
      </c>
      <c r="BT82" s="273">
        <f>[1]FINAL!BU203</f>
        <v>0</v>
      </c>
      <c r="BU82" s="273">
        <f>[1]FINAL!BV203</f>
        <v>0</v>
      </c>
      <c r="BV82" s="273">
        <f>[1]FINAL!BW203</f>
        <v>0</v>
      </c>
      <c r="BW82" s="273">
        <f>[1]FINAL!BX203</f>
        <v>0</v>
      </c>
      <c r="BX82" s="273">
        <f>[1]FINAL!BY203</f>
        <v>0.69468589753705157</v>
      </c>
      <c r="BY82" s="273">
        <f>[1]FINAL!BZ203</f>
        <v>0.15416211508006505</v>
      </c>
      <c r="BZ82" s="273">
        <f>[1]FINAL!CA203</f>
        <v>0.11006237148757843</v>
      </c>
      <c r="CA82" s="273">
        <f>[1]FINAL!CB203</f>
        <v>4.1089615895305034E-2</v>
      </c>
      <c r="CB82" s="273">
        <f>[1]FINAL!CC203</f>
        <v>0</v>
      </c>
      <c r="CC82" s="273">
        <f>[1]FINAL!CD203</f>
        <v>0</v>
      </c>
      <c r="CD82" s="273">
        <f>[1]FINAL!CE203</f>
        <v>0</v>
      </c>
      <c r="CE82" s="273">
        <f>[1]FINAL!CF203</f>
        <v>0</v>
      </c>
      <c r="CF82" s="273">
        <f>[1]FINAL!CG203</f>
        <v>0</v>
      </c>
      <c r="CG82" s="273">
        <f>[1]FINAL!CH203</f>
        <v>0</v>
      </c>
      <c r="CH82" s="273">
        <f>[1]FINAL!CI203</f>
        <v>0</v>
      </c>
      <c r="CI82" s="273">
        <f>[1]FINAL!CJ203</f>
        <v>0</v>
      </c>
      <c r="CJ82" s="273">
        <f>[1]FINAL!CK203</f>
        <v>0</v>
      </c>
      <c r="CK82" s="273">
        <f>[1]FINAL!CL203</f>
        <v>0</v>
      </c>
      <c r="CL82" s="273">
        <f>[1]FINAL!CM203</f>
        <v>0</v>
      </c>
      <c r="CM82" s="273">
        <f>[1]FINAL!CN203</f>
        <v>0</v>
      </c>
      <c r="CN82" s="273">
        <f>[1]FINAL!CO203</f>
        <v>0</v>
      </c>
      <c r="CO82" s="273">
        <f>[1]FINAL!CP203</f>
        <v>0</v>
      </c>
      <c r="CP82" s="273">
        <f>[1]FINAL!CQ203</f>
        <v>0</v>
      </c>
      <c r="CQ82" s="273">
        <f>[1]FINAL!CR203</f>
        <v>0</v>
      </c>
      <c r="CR82" s="273">
        <f>[1]FINAL!CS203</f>
        <v>0</v>
      </c>
      <c r="CS82" s="273">
        <f>[1]FINAL!CT203</f>
        <v>0</v>
      </c>
      <c r="CT82" s="273">
        <f>[1]FINAL!CU203</f>
        <v>0</v>
      </c>
      <c r="CU82" s="273">
        <f>[1]FINAL!CV203</f>
        <v>0</v>
      </c>
      <c r="CV82" s="273">
        <f>[1]FINAL!CW203</f>
        <v>0</v>
      </c>
      <c r="CW82" s="273">
        <f>[1]FINAL!CX203</f>
        <v>0</v>
      </c>
      <c r="CX82" s="273">
        <f>[1]FINAL!CY203</f>
        <v>0</v>
      </c>
      <c r="CY82" s="273">
        <f>[1]FINAL!CZ203</f>
        <v>0</v>
      </c>
      <c r="CZ82" s="273">
        <f>[1]FINAL!DA203</f>
        <v>0</v>
      </c>
      <c r="DA82" s="273">
        <f>[1]FINAL!DB203</f>
        <v>0</v>
      </c>
      <c r="DB82" s="273">
        <f>[1]FINAL!DC203</f>
        <v>0</v>
      </c>
      <c r="DC82" s="88"/>
    </row>
    <row r="83" spans="1:107" x14ac:dyDescent="0.35">
      <c r="A83" s="204">
        <f t="shared" si="1"/>
        <v>1</v>
      </c>
      <c r="B83" s="88" t="s">
        <v>539</v>
      </c>
      <c r="C83" s="273">
        <f>[1]FINAL!D204</f>
        <v>0</v>
      </c>
      <c r="D83" s="273">
        <f>[1]FINAL!E204</f>
        <v>0</v>
      </c>
      <c r="E83" s="273">
        <f>[1]FINAL!F204</f>
        <v>0</v>
      </c>
      <c r="F83" s="273">
        <f>[1]FINAL!G204</f>
        <v>0</v>
      </c>
      <c r="G83" s="273">
        <f>[1]FINAL!H204</f>
        <v>0</v>
      </c>
      <c r="H83" s="273">
        <f>[1]FINAL!I204</f>
        <v>0</v>
      </c>
      <c r="I83" s="273">
        <f>[1]FINAL!J204</f>
        <v>0</v>
      </c>
      <c r="J83" s="273">
        <f>[1]FINAL!K204</f>
        <v>0</v>
      </c>
      <c r="K83" s="273">
        <f>[1]FINAL!L204</f>
        <v>0</v>
      </c>
      <c r="L83" s="273">
        <f>[1]FINAL!M204</f>
        <v>0</v>
      </c>
      <c r="M83" s="273">
        <f>[1]FINAL!N204</f>
        <v>0</v>
      </c>
      <c r="N83" s="273">
        <f>[1]FINAL!O204</f>
        <v>0</v>
      </c>
      <c r="O83" s="273">
        <f>[1]FINAL!P204</f>
        <v>0</v>
      </c>
      <c r="P83" s="273">
        <f>[1]FINAL!Q204</f>
        <v>0</v>
      </c>
      <c r="Q83" s="273">
        <f>[1]FINAL!R204</f>
        <v>0</v>
      </c>
      <c r="R83" s="273">
        <f>[1]FINAL!S204</f>
        <v>0</v>
      </c>
      <c r="S83" s="273">
        <f>[1]FINAL!T204</f>
        <v>0</v>
      </c>
      <c r="T83" s="273">
        <f>[1]FINAL!U204</f>
        <v>0</v>
      </c>
      <c r="U83" s="273">
        <f>[1]FINAL!V204</f>
        <v>0</v>
      </c>
      <c r="V83" s="273">
        <f>[1]FINAL!W204</f>
        <v>0</v>
      </c>
      <c r="W83" s="273">
        <f>[1]FINAL!X204</f>
        <v>0</v>
      </c>
      <c r="X83" s="273">
        <f>[1]FINAL!Y204</f>
        <v>0</v>
      </c>
      <c r="Y83" s="273">
        <f>[1]FINAL!Z204</f>
        <v>0</v>
      </c>
      <c r="Z83" s="273">
        <f>[1]FINAL!AA204</f>
        <v>0</v>
      </c>
      <c r="AA83" s="273">
        <f>[1]FINAL!AB204</f>
        <v>0</v>
      </c>
      <c r="AB83" s="273">
        <f>[1]FINAL!AC204</f>
        <v>0</v>
      </c>
      <c r="AC83" s="273">
        <f>[1]FINAL!AD204</f>
        <v>0</v>
      </c>
      <c r="AD83" s="273">
        <f>[1]FINAL!AE204</f>
        <v>0</v>
      </c>
      <c r="AE83" s="273">
        <f>[1]FINAL!AF204</f>
        <v>0</v>
      </c>
      <c r="AF83" s="273">
        <f>[1]FINAL!AG204</f>
        <v>0</v>
      </c>
      <c r="AG83" s="273">
        <f>[1]FINAL!AH204</f>
        <v>0</v>
      </c>
      <c r="AH83" s="273">
        <f>[1]FINAL!AI204</f>
        <v>0</v>
      </c>
      <c r="AI83" s="273">
        <f>[1]FINAL!AJ204</f>
        <v>0</v>
      </c>
      <c r="AJ83" s="273">
        <f>[1]FINAL!AK204</f>
        <v>0</v>
      </c>
      <c r="AK83" s="273">
        <f>[1]FINAL!AL204</f>
        <v>0</v>
      </c>
      <c r="AL83" s="273">
        <f>[1]FINAL!AM204</f>
        <v>0</v>
      </c>
      <c r="AM83" s="273">
        <f>[1]FINAL!AN204</f>
        <v>0</v>
      </c>
      <c r="AN83" s="273">
        <f>[1]FINAL!AO204</f>
        <v>0</v>
      </c>
      <c r="AO83" s="273">
        <f>[1]FINAL!AP204</f>
        <v>5.1718344048431479E-3</v>
      </c>
      <c r="AP83" s="273">
        <f>[1]FINAL!AQ204</f>
        <v>9.0223636254016765E-4</v>
      </c>
      <c r="AQ83" s="273">
        <f>[1]FINAL!AR204</f>
        <v>0</v>
      </c>
      <c r="AR83" s="273">
        <f>[1]FINAL!AS204</f>
        <v>0</v>
      </c>
      <c r="AS83" s="273">
        <f>[1]FINAL!AT204</f>
        <v>0</v>
      </c>
      <c r="AT83" s="273">
        <f>[1]FINAL!AU204</f>
        <v>0</v>
      </c>
      <c r="AU83" s="273">
        <f>[1]FINAL!AV204</f>
        <v>0</v>
      </c>
      <c r="AV83" s="273">
        <f>[1]FINAL!AW204</f>
        <v>2.84404344571405E-3</v>
      </c>
      <c r="AW83" s="273">
        <f>[1]FINAL!AX204</f>
        <v>0</v>
      </c>
      <c r="AX83" s="273">
        <f>[1]FINAL!AY204</f>
        <v>1.5164959891865551E-4</v>
      </c>
      <c r="AY83" s="273">
        <f>[1]FINAL!AZ204</f>
        <v>0</v>
      </c>
      <c r="AZ83" s="273">
        <f>[1]FINAL!BA204</f>
        <v>0</v>
      </c>
      <c r="BA83" s="273">
        <f>[1]FINAL!BB204</f>
        <v>0</v>
      </c>
      <c r="BB83" s="273">
        <f>[1]FINAL!BC204</f>
        <v>0</v>
      </c>
      <c r="BC83" s="273">
        <f>[1]FINAL!BD204</f>
        <v>0</v>
      </c>
      <c r="BD83" s="273">
        <f>[1]FINAL!BE204</f>
        <v>0</v>
      </c>
      <c r="BE83" s="273">
        <f>[1]FINAL!BF204</f>
        <v>0</v>
      </c>
      <c r="BF83" s="273">
        <f>[1]FINAL!BG204</f>
        <v>0</v>
      </c>
      <c r="BG83" s="273">
        <f>[1]FINAL!BH204</f>
        <v>0</v>
      </c>
      <c r="BH83" s="273">
        <f>[1]FINAL!BI204</f>
        <v>4.6111075437908116E-3</v>
      </c>
      <c r="BI83" s="273">
        <f>[1]FINAL!BJ204</f>
        <v>0</v>
      </c>
      <c r="BJ83" s="273">
        <f>[1]FINAL!BK204</f>
        <v>0</v>
      </c>
      <c r="BK83" s="273">
        <f>[1]FINAL!BL204</f>
        <v>0</v>
      </c>
      <c r="BL83" s="273">
        <f>[1]FINAL!BM204</f>
        <v>0</v>
      </c>
      <c r="BM83" s="273">
        <f>[1]FINAL!BN204</f>
        <v>0</v>
      </c>
      <c r="BN83" s="273">
        <f>[1]FINAL!BO204</f>
        <v>0</v>
      </c>
      <c r="BO83" s="273">
        <f>[1]FINAL!BP204</f>
        <v>0</v>
      </c>
      <c r="BP83" s="273">
        <f>[1]FINAL!BQ204</f>
        <v>0</v>
      </c>
      <c r="BQ83" s="273">
        <f>[1]FINAL!BR204</f>
        <v>0</v>
      </c>
      <c r="BR83" s="273">
        <f>[1]FINAL!BS204</f>
        <v>0</v>
      </c>
      <c r="BS83" s="273">
        <f>[1]FINAL!BT204</f>
        <v>0</v>
      </c>
      <c r="BT83" s="273">
        <f>[1]FINAL!BU204</f>
        <v>0</v>
      </c>
      <c r="BU83" s="273">
        <f>[1]FINAL!BV204</f>
        <v>0</v>
      </c>
      <c r="BV83" s="273">
        <f>[1]FINAL!BW204</f>
        <v>4.3762868616390354E-3</v>
      </c>
      <c r="BW83" s="273">
        <f>[1]FINAL!BX204</f>
        <v>0</v>
      </c>
      <c r="BX83" s="273">
        <f>[1]FINAL!BY204</f>
        <v>0</v>
      </c>
      <c r="BY83" s="273">
        <f>[1]FINAL!BZ204</f>
        <v>1.1936445446102855E-3</v>
      </c>
      <c r="BZ83" s="273">
        <f>[1]FINAL!CA204</f>
        <v>0.95143782544177347</v>
      </c>
      <c r="CA83" s="273">
        <f>[1]FINAL!CB204</f>
        <v>0</v>
      </c>
      <c r="CB83" s="273">
        <f>[1]FINAL!CC204</f>
        <v>2.6800465790136698E-2</v>
      </c>
      <c r="CC83" s="273">
        <f>[1]FINAL!CD204</f>
        <v>0</v>
      </c>
      <c r="CD83" s="273">
        <f>[1]FINAL!CE204</f>
        <v>0</v>
      </c>
      <c r="CE83" s="273">
        <f>[1]FINAL!CF204</f>
        <v>0</v>
      </c>
      <c r="CF83" s="273">
        <f>[1]FINAL!CG204</f>
        <v>2.3149127584868277E-3</v>
      </c>
      <c r="CG83" s="273">
        <f>[1]FINAL!CH204</f>
        <v>0</v>
      </c>
      <c r="CH83" s="273">
        <f>[1]FINAL!CI204</f>
        <v>0</v>
      </c>
      <c r="CI83" s="273">
        <f>[1]FINAL!CJ204</f>
        <v>0</v>
      </c>
      <c r="CJ83" s="273">
        <f>[1]FINAL!CK204</f>
        <v>0</v>
      </c>
      <c r="CK83" s="273">
        <f>[1]FINAL!CL204</f>
        <v>0</v>
      </c>
      <c r="CL83" s="273">
        <f>[1]FINAL!CM204</f>
        <v>0</v>
      </c>
      <c r="CM83" s="273">
        <f>[1]FINAL!CN204</f>
        <v>0</v>
      </c>
      <c r="CN83" s="273">
        <f>[1]FINAL!CO204</f>
        <v>0</v>
      </c>
      <c r="CO83" s="273">
        <f>[1]FINAL!CP204</f>
        <v>0</v>
      </c>
      <c r="CP83" s="273">
        <f>[1]FINAL!CQ204</f>
        <v>1.9599324754693149E-4</v>
      </c>
      <c r="CQ83" s="273">
        <f>[1]FINAL!CR204</f>
        <v>0</v>
      </c>
      <c r="CR83" s="273">
        <f>[1]FINAL!CS204</f>
        <v>0</v>
      </c>
      <c r="CS83" s="273">
        <f>[1]FINAL!CT204</f>
        <v>0</v>
      </c>
      <c r="CT83" s="273">
        <f>[1]FINAL!CU204</f>
        <v>0</v>
      </c>
      <c r="CU83" s="273">
        <f>[1]FINAL!CV204</f>
        <v>0</v>
      </c>
      <c r="CV83" s="273">
        <f>[1]FINAL!CW204</f>
        <v>0</v>
      </c>
      <c r="CW83" s="273">
        <f>[1]FINAL!CX204</f>
        <v>0</v>
      </c>
      <c r="CX83" s="273">
        <f>[1]FINAL!CY204</f>
        <v>0</v>
      </c>
      <c r="CY83" s="273">
        <f>[1]FINAL!CZ204</f>
        <v>0</v>
      </c>
      <c r="CZ83" s="273">
        <f>[1]FINAL!DA204</f>
        <v>0</v>
      </c>
      <c r="DA83" s="273">
        <f>[1]FINAL!DB204</f>
        <v>0</v>
      </c>
      <c r="DB83" s="273">
        <f>[1]FINAL!DC204</f>
        <v>0</v>
      </c>
      <c r="DC83" s="88"/>
    </row>
    <row r="84" spans="1:107" x14ac:dyDescent="0.35">
      <c r="A84" s="204">
        <f t="shared" si="1"/>
        <v>1.0000000000000002</v>
      </c>
      <c r="B84" s="88" t="s">
        <v>542</v>
      </c>
      <c r="C84" s="273">
        <f>[1]FINAL!D205</f>
        <v>0</v>
      </c>
      <c r="D84" s="273">
        <f>[1]FINAL!E205</f>
        <v>0</v>
      </c>
      <c r="E84" s="273">
        <f>[1]FINAL!F205</f>
        <v>0</v>
      </c>
      <c r="F84" s="273">
        <f>[1]FINAL!G205</f>
        <v>0</v>
      </c>
      <c r="G84" s="273">
        <f>[1]FINAL!H205</f>
        <v>0</v>
      </c>
      <c r="H84" s="273">
        <f>[1]FINAL!I205</f>
        <v>0</v>
      </c>
      <c r="I84" s="273">
        <f>[1]FINAL!J205</f>
        <v>0</v>
      </c>
      <c r="J84" s="273">
        <f>[1]FINAL!K205</f>
        <v>0</v>
      </c>
      <c r="K84" s="273">
        <f>[1]FINAL!L205</f>
        <v>0</v>
      </c>
      <c r="L84" s="273">
        <f>[1]FINAL!M205</f>
        <v>0</v>
      </c>
      <c r="M84" s="273">
        <f>[1]FINAL!N205</f>
        <v>0</v>
      </c>
      <c r="N84" s="273">
        <f>[1]FINAL!O205</f>
        <v>0</v>
      </c>
      <c r="O84" s="273">
        <f>[1]FINAL!P205</f>
        <v>0</v>
      </c>
      <c r="P84" s="273">
        <f>[1]FINAL!Q205</f>
        <v>0</v>
      </c>
      <c r="Q84" s="273">
        <f>[1]FINAL!R205</f>
        <v>0</v>
      </c>
      <c r="R84" s="273">
        <f>[1]FINAL!S205</f>
        <v>0</v>
      </c>
      <c r="S84" s="273">
        <f>[1]FINAL!T205</f>
        <v>0</v>
      </c>
      <c r="T84" s="273">
        <f>[1]FINAL!U205</f>
        <v>0</v>
      </c>
      <c r="U84" s="273">
        <f>[1]FINAL!V205</f>
        <v>0</v>
      </c>
      <c r="V84" s="273">
        <f>[1]FINAL!W205</f>
        <v>0</v>
      </c>
      <c r="W84" s="273">
        <f>[1]FINAL!X205</f>
        <v>0</v>
      </c>
      <c r="X84" s="273">
        <f>[1]FINAL!Y205</f>
        <v>0</v>
      </c>
      <c r="Y84" s="273">
        <f>[1]FINAL!Z205</f>
        <v>0</v>
      </c>
      <c r="Z84" s="273">
        <f>[1]FINAL!AA205</f>
        <v>0</v>
      </c>
      <c r="AA84" s="273">
        <f>[1]FINAL!AB205</f>
        <v>0</v>
      </c>
      <c r="AB84" s="273">
        <f>[1]FINAL!AC205</f>
        <v>0</v>
      </c>
      <c r="AC84" s="273">
        <f>[1]FINAL!AD205</f>
        <v>0</v>
      </c>
      <c r="AD84" s="273">
        <f>[1]FINAL!AE205</f>
        <v>0</v>
      </c>
      <c r="AE84" s="273">
        <f>[1]FINAL!AF205</f>
        <v>0</v>
      </c>
      <c r="AF84" s="273">
        <f>[1]FINAL!AG205</f>
        <v>0</v>
      </c>
      <c r="AG84" s="273">
        <f>[1]FINAL!AH205</f>
        <v>0</v>
      </c>
      <c r="AH84" s="273">
        <f>[1]FINAL!AI205</f>
        <v>0</v>
      </c>
      <c r="AI84" s="273">
        <f>[1]FINAL!AJ205</f>
        <v>0</v>
      </c>
      <c r="AJ84" s="273">
        <f>[1]FINAL!AK205</f>
        <v>0</v>
      </c>
      <c r="AK84" s="273">
        <f>[1]FINAL!AL205</f>
        <v>0</v>
      </c>
      <c r="AL84" s="273">
        <f>[1]FINAL!AM205</f>
        <v>0</v>
      </c>
      <c r="AM84" s="273">
        <f>[1]FINAL!AN205</f>
        <v>0</v>
      </c>
      <c r="AN84" s="273">
        <f>[1]FINAL!AO205</f>
        <v>0</v>
      </c>
      <c r="AO84" s="273">
        <f>[1]FINAL!AP205</f>
        <v>0</v>
      </c>
      <c r="AP84" s="273">
        <f>[1]FINAL!AQ205</f>
        <v>0</v>
      </c>
      <c r="AQ84" s="273">
        <f>[1]FINAL!AR205</f>
        <v>0</v>
      </c>
      <c r="AR84" s="273">
        <f>[1]FINAL!AS205</f>
        <v>0</v>
      </c>
      <c r="AS84" s="273">
        <f>[1]FINAL!AT205</f>
        <v>0</v>
      </c>
      <c r="AT84" s="273">
        <f>[1]FINAL!AU205</f>
        <v>0</v>
      </c>
      <c r="AU84" s="273">
        <f>[1]FINAL!AV205</f>
        <v>0</v>
      </c>
      <c r="AV84" s="273">
        <f>[1]FINAL!AW205</f>
        <v>0</v>
      </c>
      <c r="AW84" s="273">
        <f>[1]FINAL!AX205</f>
        <v>0</v>
      </c>
      <c r="AX84" s="273">
        <f>[1]FINAL!AY205</f>
        <v>0</v>
      </c>
      <c r="AY84" s="273">
        <f>[1]FINAL!AZ205</f>
        <v>0</v>
      </c>
      <c r="AZ84" s="273">
        <f>[1]FINAL!BA205</f>
        <v>0</v>
      </c>
      <c r="BA84" s="273">
        <f>[1]FINAL!BB205</f>
        <v>0</v>
      </c>
      <c r="BB84" s="273">
        <f>[1]FINAL!BC205</f>
        <v>0</v>
      </c>
      <c r="BC84" s="273">
        <f>[1]FINAL!BD205</f>
        <v>0</v>
      </c>
      <c r="BD84" s="273">
        <f>[1]FINAL!BE205</f>
        <v>0</v>
      </c>
      <c r="BE84" s="273">
        <f>[1]FINAL!BF205</f>
        <v>0</v>
      </c>
      <c r="BF84" s="273">
        <f>[1]FINAL!BG205</f>
        <v>0</v>
      </c>
      <c r="BG84" s="273">
        <f>[1]FINAL!BH205</f>
        <v>0</v>
      </c>
      <c r="BH84" s="273">
        <f>[1]FINAL!BI205</f>
        <v>0</v>
      </c>
      <c r="BI84" s="273">
        <f>[1]FINAL!BJ205</f>
        <v>2.3333622415564223E-3</v>
      </c>
      <c r="BJ84" s="273">
        <f>[1]FINAL!BK205</f>
        <v>0</v>
      </c>
      <c r="BK84" s="273">
        <f>[1]FINAL!BL205</f>
        <v>0</v>
      </c>
      <c r="BL84" s="273">
        <f>[1]FINAL!BM205</f>
        <v>0</v>
      </c>
      <c r="BM84" s="273">
        <f>[1]FINAL!BN205</f>
        <v>0</v>
      </c>
      <c r="BN84" s="273">
        <f>[1]FINAL!BO205</f>
        <v>0</v>
      </c>
      <c r="BO84" s="273">
        <f>[1]FINAL!BP205</f>
        <v>0</v>
      </c>
      <c r="BP84" s="273">
        <f>[1]FINAL!BQ205</f>
        <v>0</v>
      </c>
      <c r="BQ84" s="273">
        <f>[1]FINAL!BR205</f>
        <v>0</v>
      </c>
      <c r="BR84" s="273">
        <f>[1]FINAL!BS205</f>
        <v>0</v>
      </c>
      <c r="BS84" s="273">
        <f>[1]FINAL!BT205</f>
        <v>0</v>
      </c>
      <c r="BT84" s="273">
        <f>[1]FINAL!BU205</f>
        <v>0</v>
      </c>
      <c r="BU84" s="273">
        <f>[1]FINAL!BV205</f>
        <v>0</v>
      </c>
      <c r="BV84" s="273">
        <f>[1]FINAL!BW205</f>
        <v>1.1014567707066051E-2</v>
      </c>
      <c r="BW84" s="273">
        <f>[1]FINAL!BX205</f>
        <v>0</v>
      </c>
      <c r="BX84" s="273">
        <f>[1]FINAL!BY205</f>
        <v>6.6630859954665556E-3</v>
      </c>
      <c r="BY84" s="273">
        <f>[1]FINAL!BZ205</f>
        <v>1.2252616318632603E-3</v>
      </c>
      <c r="BZ84" s="273">
        <f>[1]FINAL!CA205</f>
        <v>0</v>
      </c>
      <c r="CA84" s="273">
        <f>[1]FINAL!CB205</f>
        <v>0.94683309781720482</v>
      </c>
      <c r="CB84" s="273">
        <f>[1]FINAL!CC205</f>
        <v>1.1650905836415737E-2</v>
      </c>
      <c r="CC84" s="273">
        <f>[1]FINAL!CD205</f>
        <v>6.0716017193191188E-4</v>
      </c>
      <c r="CD84" s="273">
        <f>[1]FINAL!CE205</f>
        <v>0</v>
      </c>
      <c r="CE84" s="273">
        <f>[1]FINAL!CF205</f>
        <v>0</v>
      </c>
      <c r="CF84" s="273">
        <f>[1]FINAL!CG205</f>
        <v>5.7462441680597668E-3</v>
      </c>
      <c r="CG84" s="273">
        <f>[1]FINAL!CH205</f>
        <v>0</v>
      </c>
      <c r="CH84" s="273">
        <f>[1]FINAL!CI205</f>
        <v>0</v>
      </c>
      <c r="CI84" s="273">
        <f>[1]FINAL!CJ205</f>
        <v>0</v>
      </c>
      <c r="CJ84" s="273">
        <f>[1]FINAL!CK205</f>
        <v>0</v>
      </c>
      <c r="CK84" s="273">
        <f>[1]FINAL!CL205</f>
        <v>0</v>
      </c>
      <c r="CL84" s="273">
        <f>[1]FINAL!CM205</f>
        <v>0</v>
      </c>
      <c r="CM84" s="273">
        <f>[1]FINAL!CN205</f>
        <v>0</v>
      </c>
      <c r="CN84" s="273">
        <f>[1]FINAL!CO205</f>
        <v>0</v>
      </c>
      <c r="CO84" s="273">
        <f>[1]FINAL!CP205</f>
        <v>0</v>
      </c>
      <c r="CP84" s="273">
        <f>[1]FINAL!CQ205</f>
        <v>2.9407404250847403E-3</v>
      </c>
      <c r="CQ84" s="273">
        <f>[1]FINAL!CR205</f>
        <v>2.3570853549435085E-4</v>
      </c>
      <c r="CR84" s="273">
        <f>[1]FINAL!CS205</f>
        <v>0</v>
      </c>
      <c r="CS84" s="273">
        <f>[1]FINAL!CT205</f>
        <v>1.0373028477662975E-2</v>
      </c>
      <c r="CT84" s="273">
        <f>[1]FINAL!CU205</f>
        <v>0</v>
      </c>
      <c r="CU84" s="273">
        <f>[1]FINAL!CV205</f>
        <v>0</v>
      </c>
      <c r="CV84" s="273">
        <f>[1]FINAL!CW205</f>
        <v>0</v>
      </c>
      <c r="CW84" s="273">
        <f>[1]FINAL!CX205</f>
        <v>0</v>
      </c>
      <c r="CX84" s="273">
        <f>[1]FINAL!CY205</f>
        <v>0</v>
      </c>
      <c r="CY84" s="273">
        <f>[1]FINAL!CZ205</f>
        <v>0</v>
      </c>
      <c r="CZ84" s="273">
        <f>[1]FINAL!DA205</f>
        <v>3.7683699219367804E-4</v>
      </c>
      <c r="DA84" s="273">
        <f>[1]FINAL!DB205</f>
        <v>0</v>
      </c>
      <c r="DB84" s="273">
        <f>[1]FINAL!DC205</f>
        <v>0</v>
      </c>
      <c r="DC84" s="88"/>
    </row>
    <row r="85" spans="1:107" x14ac:dyDescent="0.35">
      <c r="A85" s="204">
        <f t="shared" si="1"/>
        <v>0.99999999999999978</v>
      </c>
      <c r="B85" s="88" t="s">
        <v>545</v>
      </c>
      <c r="C85" s="273">
        <f>[1]FINAL!D206</f>
        <v>0</v>
      </c>
      <c r="D85" s="273">
        <f>[1]FINAL!E206</f>
        <v>0</v>
      </c>
      <c r="E85" s="273">
        <f>[1]FINAL!F206</f>
        <v>0</v>
      </c>
      <c r="F85" s="273">
        <f>[1]FINAL!G206</f>
        <v>0</v>
      </c>
      <c r="G85" s="273">
        <f>[1]FINAL!H206</f>
        <v>0</v>
      </c>
      <c r="H85" s="273">
        <f>[1]FINAL!I206</f>
        <v>0</v>
      </c>
      <c r="I85" s="273">
        <f>[1]FINAL!J206</f>
        <v>0</v>
      </c>
      <c r="J85" s="273">
        <f>[1]FINAL!K206</f>
        <v>0</v>
      </c>
      <c r="K85" s="273">
        <f>[1]FINAL!L206</f>
        <v>0</v>
      </c>
      <c r="L85" s="273">
        <f>[1]FINAL!M206</f>
        <v>0</v>
      </c>
      <c r="M85" s="273">
        <f>[1]FINAL!N206</f>
        <v>0</v>
      </c>
      <c r="N85" s="273">
        <f>[1]FINAL!O206</f>
        <v>0</v>
      </c>
      <c r="O85" s="273">
        <f>[1]FINAL!P206</f>
        <v>0</v>
      </c>
      <c r="P85" s="273">
        <f>[1]FINAL!Q206</f>
        <v>0</v>
      </c>
      <c r="Q85" s="273">
        <f>[1]FINAL!R206</f>
        <v>0</v>
      </c>
      <c r="R85" s="273">
        <f>[1]FINAL!S206</f>
        <v>0</v>
      </c>
      <c r="S85" s="273">
        <f>[1]FINAL!T206</f>
        <v>0</v>
      </c>
      <c r="T85" s="273">
        <f>[1]FINAL!U206</f>
        <v>0</v>
      </c>
      <c r="U85" s="273">
        <f>[1]FINAL!V206</f>
        <v>0</v>
      </c>
      <c r="V85" s="273">
        <f>[1]FINAL!W206</f>
        <v>0</v>
      </c>
      <c r="W85" s="273">
        <f>[1]FINAL!X206</f>
        <v>0</v>
      </c>
      <c r="X85" s="273">
        <f>[1]FINAL!Y206</f>
        <v>0</v>
      </c>
      <c r="Y85" s="273">
        <f>[1]FINAL!Z206</f>
        <v>0</v>
      </c>
      <c r="Z85" s="273">
        <f>[1]FINAL!AA206</f>
        <v>0</v>
      </c>
      <c r="AA85" s="273">
        <f>[1]FINAL!AB206</f>
        <v>0</v>
      </c>
      <c r="AB85" s="273">
        <f>[1]FINAL!AC206</f>
        <v>0</v>
      </c>
      <c r="AC85" s="273">
        <f>[1]FINAL!AD206</f>
        <v>0</v>
      </c>
      <c r="AD85" s="273">
        <f>[1]FINAL!AE206</f>
        <v>0</v>
      </c>
      <c r="AE85" s="273">
        <f>[1]FINAL!AF206</f>
        <v>0</v>
      </c>
      <c r="AF85" s="273">
        <f>[1]FINAL!AG206</f>
        <v>0</v>
      </c>
      <c r="AG85" s="273">
        <f>[1]FINAL!AH206</f>
        <v>0</v>
      </c>
      <c r="AH85" s="273">
        <f>[1]FINAL!AI206</f>
        <v>0</v>
      </c>
      <c r="AI85" s="273">
        <f>[1]FINAL!AJ206</f>
        <v>0</v>
      </c>
      <c r="AJ85" s="273">
        <f>[1]FINAL!AK206</f>
        <v>0</v>
      </c>
      <c r="AK85" s="273">
        <f>[1]FINAL!AL206</f>
        <v>0</v>
      </c>
      <c r="AL85" s="273">
        <f>[1]FINAL!AM206</f>
        <v>0</v>
      </c>
      <c r="AM85" s="273">
        <f>[1]FINAL!AN206</f>
        <v>0</v>
      </c>
      <c r="AN85" s="273">
        <f>[1]FINAL!AO206</f>
        <v>0</v>
      </c>
      <c r="AO85" s="273">
        <f>[1]FINAL!AP206</f>
        <v>0</v>
      </c>
      <c r="AP85" s="273">
        <f>[1]FINAL!AQ206</f>
        <v>0</v>
      </c>
      <c r="AQ85" s="273">
        <f>[1]FINAL!AR206</f>
        <v>0</v>
      </c>
      <c r="AR85" s="273">
        <f>[1]FINAL!AS206</f>
        <v>0</v>
      </c>
      <c r="AS85" s="273">
        <f>[1]FINAL!AT206</f>
        <v>0</v>
      </c>
      <c r="AT85" s="273">
        <f>[1]FINAL!AU206</f>
        <v>0</v>
      </c>
      <c r="AU85" s="273">
        <f>[1]FINAL!AV206</f>
        <v>0</v>
      </c>
      <c r="AV85" s="273">
        <f>[1]FINAL!AW206</f>
        <v>0</v>
      </c>
      <c r="AW85" s="273">
        <f>[1]FINAL!AX206</f>
        <v>0</v>
      </c>
      <c r="AX85" s="273">
        <f>[1]FINAL!AY206</f>
        <v>0</v>
      </c>
      <c r="AY85" s="273">
        <f>[1]FINAL!AZ206</f>
        <v>0</v>
      </c>
      <c r="AZ85" s="273">
        <f>[1]FINAL!BA206</f>
        <v>0</v>
      </c>
      <c r="BA85" s="273">
        <f>[1]FINAL!BB206</f>
        <v>0</v>
      </c>
      <c r="BB85" s="273">
        <f>[1]FINAL!BC206</f>
        <v>0</v>
      </c>
      <c r="BC85" s="273">
        <f>[1]FINAL!BD206</f>
        <v>0</v>
      </c>
      <c r="BD85" s="273">
        <f>[1]FINAL!BE206</f>
        <v>0</v>
      </c>
      <c r="BE85" s="273">
        <f>[1]FINAL!BF206</f>
        <v>0</v>
      </c>
      <c r="BF85" s="273">
        <f>[1]FINAL!BG206</f>
        <v>0</v>
      </c>
      <c r="BG85" s="273">
        <f>[1]FINAL!BH206</f>
        <v>0</v>
      </c>
      <c r="BH85" s="273">
        <f>[1]FINAL!BI206</f>
        <v>0</v>
      </c>
      <c r="BI85" s="273">
        <f>[1]FINAL!BJ206</f>
        <v>0</v>
      </c>
      <c r="BJ85" s="273">
        <f>[1]FINAL!BK206</f>
        <v>0</v>
      </c>
      <c r="BK85" s="273">
        <f>[1]FINAL!BL206</f>
        <v>0</v>
      </c>
      <c r="BL85" s="273">
        <f>[1]FINAL!BM206</f>
        <v>0</v>
      </c>
      <c r="BM85" s="273">
        <f>[1]FINAL!BN206</f>
        <v>0</v>
      </c>
      <c r="BN85" s="273">
        <f>[1]FINAL!BO206</f>
        <v>0</v>
      </c>
      <c r="BO85" s="273">
        <f>[1]FINAL!BP206</f>
        <v>0</v>
      </c>
      <c r="BP85" s="273">
        <f>[1]FINAL!BQ206</f>
        <v>0</v>
      </c>
      <c r="BQ85" s="273">
        <f>[1]FINAL!BR206</f>
        <v>0</v>
      </c>
      <c r="BR85" s="273">
        <f>[1]FINAL!BS206</f>
        <v>0</v>
      </c>
      <c r="BS85" s="273">
        <f>[1]FINAL!BT206</f>
        <v>0</v>
      </c>
      <c r="BT85" s="273">
        <f>[1]FINAL!BU206</f>
        <v>0</v>
      </c>
      <c r="BU85" s="273">
        <f>[1]FINAL!BV206</f>
        <v>0</v>
      </c>
      <c r="BV85" s="273">
        <f>[1]FINAL!BW206</f>
        <v>2.4764960067771595E-3</v>
      </c>
      <c r="BW85" s="273">
        <f>[1]FINAL!BX206</f>
        <v>0</v>
      </c>
      <c r="BX85" s="273">
        <f>[1]FINAL!BY206</f>
        <v>0</v>
      </c>
      <c r="BY85" s="273">
        <f>[1]FINAL!BZ206</f>
        <v>3.965347758383892E-6</v>
      </c>
      <c r="BZ85" s="273">
        <f>[1]FINAL!CA206</f>
        <v>3.6331155747924243E-3</v>
      </c>
      <c r="CA85" s="273">
        <f>[1]FINAL!CB206</f>
        <v>6.052915086539469E-3</v>
      </c>
      <c r="CB85" s="273">
        <f>[1]FINAL!CC206</f>
        <v>0.79514572945118278</v>
      </c>
      <c r="CC85" s="273">
        <f>[1]FINAL!CD206</f>
        <v>0.13437707277644545</v>
      </c>
      <c r="CD85" s="273">
        <f>[1]FINAL!CE206</f>
        <v>1.9206428285320855E-2</v>
      </c>
      <c r="CE85" s="273">
        <f>[1]FINAL!CF206</f>
        <v>0</v>
      </c>
      <c r="CF85" s="273">
        <f>[1]FINAL!CG206</f>
        <v>0</v>
      </c>
      <c r="CG85" s="273">
        <f>[1]FINAL!CH206</f>
        <v>0</v>
      </c>
      <c r="CH85" s="273">
        <f>[1]FINAL!CI206</f>
        <v>0</v>
      </c>
      <c r="CI85" s="273">
        <f>[1]FINAL!CJ206</f>
        <v>3.938918656038861E-4</v>
      </c>
      <c r="CJ85" s="273">
        <f>[1]FINAL!CK206</f>
        <v>0</v>
      </c>
      <c r="CK85" s="273">
        <f>[1]FINAL!CL206</f>
        <v>0</v>
      </c>
      <c r="CL85" s="273">
        <f>[1]FINAL!CM206</f>
        <v>0</v>
      </c>
      <c r="CM85" s="273">
        <f>[1]FINAL!CN206</f>
        <v>0</v>
      </c>
      <c r="CN85" s="273">
        <f>[1]FINAL!CO206</f>
        <v>5.4237179057592295E-3</v>
      </c>
      <c r="CO85" s="273">
        <f>[1]FINAL!CP206</f>
        <v>0</v>
      </c>
      <c r="CP85" s="273">
        <f>[1]FINAL!CQ206</f>
        <v>0</v>
      </c>
      <c r="CQ85" s="273">
        <f>[1]FINAL!CR206</f>
        <v>0</v>
      </c>
      <c r="CR85" s="273">
        <f>[1]FINAL!CS206</f>
        <v>1.8400381139493761E-2</v>
      </c>
      <c r="CS85" s="273">
        <f>[1]FINAL!CT206</f>
        <v>9.7508375908568531E-3</v>
      </c>
      <c r="CT85" s="273">
        <f>[1]FINAL!CU206</f>
        <v>0</v>
      </c>
      <c r="CU85" s="273">
        <f>[1]FINAL!CV206</f>
        <v>0</v>
      </c>
      <c r="CV85" s="273">
        <f>[1]FINAL!CW206</f>
        <v>0</v>
      </c>
      <c r="CW85" s="273">
        <f>[1]FINAL!CX206</f>
        <v>0</v>
      </c>
      <c r="CX85" s="273">
        <f>[1]FINAL!CY206</f>
        <v>0</v>
      </c>
      <c r="CY85" s="273">
        <f>[1]FINAL!CZ206</f>
        <v>1.9285122212509504E-3</v>
      </c>
      <c r="CZ85" s="273">
        <f>[1]FINAL!DA206</f>
        <v>3.2069367482188255E-3</v>
      </c>
      <c r="DA85" s="273">
        <f>[1]FINAL!DB206</f>
        <v>0</v>
      </c>
      <c r="DB85" s="273">
        <f>[1]FINAL!DC206</f>
        <v>0</v>
      </c>
      <c r="DC85" s="88"/>
    </row>
    <row r="86" spans="1:107" x14ac:dyDescent="0.35">
      <c r="A86" s="204">
        <f t="shared" si="1"/>
        <v>1.0000000000000002</v>
      </c>
      <c r="B86" s="88" t="s">
        <v>548</v>
      </c>
      <c r="C86" s="273">
        <f>[1]FINAL!D207</f>
        <v>0</v>
      </c>
      <c r="D86" s="273">
        <f>[1]FINAL!E207</f>
        <v>0</v>
      </c>
      <c r="E86" s="273">
        <f>[1]FINAL!F207</f>
        <v>0</v>
      </c>
      <c r="F86" s="273">
        <f>[1]FINAL!G207</f>
        <v>0</v>
      </c>
      <c r="G86" s="273">
        <f>[1]FINAL!H207</f>
        <v>0</v>
      </c>
      <c r="H86" s="273">
        <f>[1]FINAL!I207</f>
        <v>0</v>
      </c>
      <c r="I86" s="273">
        <f>[1]FINAL!J207</f>
        <v>0</v>
      </c>
      <c r="J86" s="273">
        <f>[1]FINAL!K207</f>
        <v>0</v>
      </c>
      <c r="K86" s="273">
        <f>[1]FINAL!L207</f>
        <v>0</v>
      </c>
      <c r="L86" s="273">
        <f>[1]FINAL!M207</f>
        <v>0</v>
      </c>
      <c r="M86" s="273">
        <f>[1]FINAL!N207</f>
        <v>0</v>
      </c>
      <c r="N86" s="273">
        <f>[1]FINAL!O207</f>
        <v>0</v>
      </c>
      <c r="O86" s="273">
        <f>[1]FINAL!P207</f>
        <v>0</v>
      </c>
      <c r="P86" s="273">
        <f>[1]FINAL!Q207</f>
        <v>0</v>
      </c>
      <c r="Q86" s="273">
        <f>[1]FINAL!R207</f>
        <v>0</v>
      </c>
      <c r="R86" s="273">
        <f>[1]FINAL!S207</f>
        <v>0</v>
      </c>
      <c r="S86" s="273">
        <f>[1]FINAL!T207</f>
        <v>0</v>
      </c>
      <c r="T86" s="273">
        <f>[1]FINAL!U207</f>
        <v>0</v>
      </c>
      <c r="U86" s="273">
        <f>[1]FINAL!V207</f>
        <v>0</v>
      </c>
      <c r="V86" s="273">
        <f>[1]FINAL!W207</f>
        <v>0</v>
      </c>
      <c r="W86" s="273">
        <f>[1]FINAL!X207</f>
        <v>0</v>
      </c>
      <c r="X86" s="273">
        <f>[1]FINAL!Y207</f>
        <v>0</v>
      </c>
      <c r="Y86" s="273">
        <f>[1]FINAL!Z207</f>
        <v>0</v>
      </c>
      <c r="Z86" s="273">
        <f>[1]FINAL!AA207</f>
        <v>0</v>
      </c>
      <c r="AA86" s="273">
        <f>[1]FINAL!AB207</f>
        <v>0</v>
      </c>
      <c r="AB86" s="273">
        <f>[1]FINAL!AC207</f>
        <v>0</v>
      </c>
      <c r="AC86" s="273">
        <f>[1]FINAL!AD207</f>
        <v>0</v>
      </c>
      <c r="AD86" s="273">
        <f>[1]FINAL!AE207</f>
        <v>0</v>
      </c>
      <c r="AE86" s="273">
        <f>[1]FINAL!AF207</f>
        <v>0</v>
      </c>
      <c r="AF86" s="273">
        <f>[1]FINAL!AG207</f>
        <v>0</v>
      </c>
      <c r="AG86" s="273">
        <f>[1]FINAL!AH207</f>
        <v>0</v>
      </c>
      <c r="AH86" s="273">
        <f>[1]FINAL!AI207</f>
        <v>0</v>
      </c>
      <c r="AI86" s="273">
        <f>[1]FINAL!AJ207</f>
        <v>0</v>
      </c>
      <c r="AJ86" s="273">
        <f>[1]FINAL!AK207</f>
        <v>0</v>
      </c>
      <c r="AK86" s="273">
        <f>[1]FINAL!AL207</f>
        <v>0</v>
      </c>
      <c r="AL86" s="273">
        <f>[1]FINAL!AM207</f>
        <v>0</v>
      </c>
      <c r="AM86" s="273">
        <f>[1]FINAL!AN207</f>
        <v>0</v>
      </c>
      <c r="AN86" s="273">
        <f>[1]FINAL!AO207</f>
        <v>0</v>
      </c>
      <c r="AO86" s="273">
        <f>[1]FINAL!AP207</f>
        <v>0</v>
      </c>
      <c r="AP86" s="273">
        <f>[1]FINAL!AQ207</f>
        <v>0</v>
      </c>
      <c r="AQ86" s="273">
        <f>[1]FINAL!AR207</f>
        <v>0</v>
      </c>
      <c r="AR86" s="273">
        <f>[1]FINAL!AS207</f>
        <v>0</v>
      </c>
      <c r="AS86" s="273">
        <f>[1]FINAL!AT207</f>
        <v>0</v>
      </c>
      <c r="AT86" s="273">
        <f>[1]FINAL!AU207</f>
        <v>0</v>
      </c>
      <c r="AU86" s="273">
        <f>[1]FINAL!AV207</f>
        <v>0</v>
      </c>
      <c r="AV86" s="273">
        <f>[1]FINAL!AW207</f>
        <v>0</v>
      </c>
      <c r="AW86" s="273">
        <f>[1]FINAL!AX207</f>
        <v>0</v>
      </c>
      <c r="AX86" s="273">
        <f>[1]FINAL!AY207</f>
        <v>0</v>
      </c>
      <c r="AY86" s="273">
        <f>[1]FINAL!AZ207</f>
        <v>0</v>
      </c>
      <c r="AZ86" s="273">
        <f>[1]FINAL!BA207</f>
        <v>0</v>
      </c>
      <c r="BA86" s="273">
        <f>[1]FINAL!BB207</f>
        <v>0</v>
      </c>
      <c r="BB86" s="273">
        <f>[1]FINAL!BC207</f>
        <v>0</v>
      </c>
      <c r="BC86" s="273">
        <f>[1]FINAL!BD207</f>
        <v>0</v>
      </c>
      <c r="BD86" s="273">
        <f>[1]FINAL!BE207</f>
        <v>0</v>
      </c>
      <c r="BE86" s="273">
        <f>[1]FINAL!BF207</f>
        <v>0</v>
      </c>
      <c r="BF86" s="273">
        <f>[1]FINAL!BG207</f>
        <v>0</v>
      </c>
      <c r="BG86" s="273">
        <f>[1]FINAL!BH207</f>
        <v>0</v>
      </c>
      <c r="BH86" s="273">
        <f>[1]FINAL!BI207</f>
        <v>0</v>
      </c>
      <c r="BI86" s="273">
        <f>[1]FINAL!BJ207</f>
        <v>0</v>
      </c>
      <c r="BJ86" s="273">
        <f>[1]FINAL!BK207</f>
        <v>0</v>
      </c>
      <c r="BK86" s="273">
        <f>[1]FINAL!BL207</f>
        <v>0</v>
      </c>
      <c r="BL86" s="273">
        <f>[1]FINAL!BM207</f>
        <v>0</v>
      </c>
      <c r="BM86" s="273">
        <f>[1]FINAL!BN207</f>
        <v>0</v>
      </c>
      <c r="BN86" s="273">
        <f>[1]FINAL!BO207</f>
        <v>0</v>
      </c>
      <c r="BO86" s="273">
        <f>[1]FINAL!BP207</f>
        <v>0</v>
      </c>
      <c r="BP86" s="273">
        <f>[1]FINAL!BQ207</f>
        <v>0</v>
      </c>
      <c r="BQ86" s="273">
        <f>[1]FINAL!BR207</f>
        <v>0</v>
      </c>
      <c r="BR86" s="273">
        <f>[1]FINAL!BS207</f>
        <v>0</v>
      </c>
      <c r="BS86" s="273">
        <f>[1]FINAL!BT207</f>
        <v>0</v>
      </c>
      <c r="BT86" s="273">
        <f>[1]FINAL!BU207</f>
        <v>0</v>
      </c>
      <c r="BU86" s="273">
        <f>[1]FINAL!BV207</f>
        <v>0</v>
      </c>
      <c r="BV86" s="273">
        <f>[1]FINAL!BW207</f>
        <v>0</v>
      </c>
      <c r="BW86" s="273">
        <f>[1]FINAL!BX207</f>
        <v>0</v>
      </c>
      <c r="BX86" s="273">
        <f>[1]FINAL!BY207</f>
        <v>0</v>
      </c>
      <c r="BY86" s="273">
        <f>[1]FINAL!BZ207</f>
        <v>0</v>
      </c>
      <c r="BZ86" s="273">
        <f>[1]FINAL!CA207</f>
        <v>0</v>
      </c>
      <c r="CA86" s="273">
        <f>[1]FINAL!CB207</f>
        <v>0</v>
      </c>
      <c r="CB86" s="273">
        <f>[1]FINAL!CC207</f>
        <v>0.27140135950045058</v>
      </c>
      <c r="CC86" s="273">
        <f>[1]FINAL!CD207</f>
        <v>0.60554081021974981</v>
      </c>
      <c r="CD86" s="273">
        <f>[1]FINAL!CE207</f>
        <v>0.12305783027979972</v>
      </c>
      <c r="CE86" s="273">
        <f>[1]FINAL!CF207</f>
        <v>0</v>
      </c>
      <c r="CF86" s="273">
        <f>[1]FINAL!CG207</f>
        <v>0</v>
      </c>
      <c r="CG86" s="273">
        <f>[1]FINAL!CH207</f>
        <v>0</v>
      </c>
      <c r="CH86" s="273">
        <f>[1]FINAL!CI207</f>
        <v>0</v>
      </c>
      <c r="CI86" s="273">
        <f>[1]FINAL!CJ207</f>
        <v>0</v>
      </c>
      <c r="CJ86" s="273">
        <f>[1]FINAL!CK207</f>
        <v>0</v>
      </c>
      <c r="CK86" s="273">
        <f>[1]FINAL!CL207</f>
        <v>0</v>
      </c>
      <c r="CL86" s="273">
        <f>[1]FINAL!CM207</f>
        <v>0</v>
      </c>
      <c r="CM86" s="273">
        <f>[1]FINAL!CN207</f>
        <v>0</v>
      </c>
      <c r="CN86" s="273">
        <f>[1]FINAL!CO207</f>
        <v>0</v>
      </c>
      <c r="CO86" s="273">
        <f>[1]FINAL!CP207</f>
        <v>0</v>
      </c>
      <c r="CP86" s="273">
        <f>[1]FINAL!CQ207</f>
        <v>0</v>
      </c>
      <c r="CQ86" s="273">
        <f>[1]FINAL!CR207</f>
        <v>0</v>
      </c>
      <c r="CR86" s="273">
        <f>[1]FINAL!CS207</f>
        <v>0</v>
      </c>
      <c r="CS86" s="273">
        <f>[1]FINAL!CT207</f>
        <v>0</v>
      </c>
      <c r="CT86" s="273">
        <f>[1]FINAL!CU207</f>
        <v>0</v>
      </c>
      <c r="CU86" s="273">
        <f>[1]FINAL!CV207</f>
        <v>0</v>
      </c>
      <c r="CV86" s="273">
        <f>[1]FINAL!CW207</f>
        <v>0</v>
      </c>
      <c r="CW86" s="273">
        <f>[1]FINAL!CX207</f>
        <v>0</v>
      </c>
      <c r="CX86" s="273">
        <f>[1]FINAL!CY207</f>
        <v>0</v>
      </c>
      <c r="CY86" s="273">
        <f>[1]FINAL!CZ207</f>
        <v>0</v>
      </c>
      <c r="CZ86" s="273">
        <f>[1]FINAL!DA207</f>
        <v>0</v>
      </c>
      <c r="DA86" s="273">
        <f>[1]FINAL!DB207</f>
        <v>0</v>
      </c>
      <c r="DB86" s="273">
        <f>[1]FINAL!DC207</f>
        <v>0</v>
      </c>
      <c r="DC86" s="88"/>
    </row>
    <row r="87" spans="1:107" x14ac:dyDescent="0.35">
      <c r="A87" s="204">
        <f t="shared" si="1"/>
        <v>1</v>
      </c>
      <c r="B87" s="88" t="s">
        <v>551</v>
      </c>
      <c r="C87" s="273">
        <f>[1]FINAL!D208</f>
        <v>0</v>
      </c>
      <c r="D87" s="273">
        <f>[1]FINAL!E208</f>
        <v>0</v>
      </c>
      <c r="E87" s="273">
        <f>[1]FINAL!F208</f>
        <v>0</v>
      </c>
      <c r="F87" s="273">
        <f>[1]FINAL!G208</f>
        <v>0</v>
      </c>
      <c r="G87" s="273">
        <f>[1]FINAL!H208</f>
        <v>0</v>
      </c>
      <c r="H87" s="273">
        <f>[1]FINAL!I208</f>
        <v>0</v>
      </c>
      <c r="I87" s="273">
        <f>[1]FINAL!J208</f>
        <v>0</v>
      </c>
      <c r="J87" s="273">
        <f>[1]FINAL!K208</f>
        <v>0</v>
      </c>
      <c r="K87" s="273">
        <f>[1]FINAL!L208</f>
        <v>0</v>
      </c>
      <c r="L87" s="273">
        <f>[1]FINAL!M208</f>
        <v>0</v>
      </c>
      <c r="M87" s="273">
        <f>[1]FINAL!N208</f>
        <v>0</v>
      </c>
      <c r="N87" s="273">
        <f>[1]FINAL!O208</f>
        <v>0</v>
      </c>
      <c r="O87" s="273">
        <f>[1]FINAL!P208</f>
        <v>0</v>
      </c>
      <c r="P87" s="273">
        <f>[1]FINAL!Q208</f>
        <v>0</v>
      </c>
      <c r="Q87" s="273">
        <f>[1]FINAL!R208</f>
        <v>0</v>
      </c>
      <c r="R87" s="273">
        <f>[1]FINAL!S208</f>
        <v>0</v>
      </c>
      <c r="S87" s="273">
        <f>[1]FINAL!T208</f>
        <v>0</v>
      </c>
      <c r="T87" s="273">
        <f>[1]FINAL!U208</f>
        <v>0</v>
      </c>
      <c r="U87" s="273">
        <f>[1]FINAL!V208</f>
        <v>0</v>
      </c>
      <c r="V87" s="273">
        <f>[1]FINAL!W208</f>
        <v>0</v>
      </c>
      <c r="W87" s="273">
        <f>[1]FINAL!X208</f>
        <v>0</v>
      </c>
      <c r="X87" s="273">
        <f>[1]FINAL!Y208</f>
        <v>0</v>
      </c>
      <c r="Y87" s="273">
        <f>[1]FINAL!Z208</f>
        <v>0</v>
      </c>
      <c r="Z87" s="273">
        <f>[1]FINAL!AA208</f>
        <v>0</v>
      </c>
      <c r="AA87" s="273">
        <f>[1]FINAL!AB208</f>
        <v>0</v>
      </c>
      <c r="AB87" s="273">
        <f>[1]FINAL!AC208</f>
        <v>0</v>
      </c>
      <c r="AC87" s="273">
        <f>[1]FINAL!AD208</f>
        <v>0</v>
      </c>
      <c r="AD87" s="273">
        <f>[1]FINAL!AE208</f>
        <v>0</v>
      </c>
      <c r="AE87" s="273">
        <f>[1]FINAL!AF208</f>
        <v>0</v>
      </c>
      <c r="AF87" s="273">
        <f>[1]FINAL!AG208</f>
        <v>0</v>
      </c>
      <c r="AG87" s="273">
        <f>[1]FINAL!AH208</f>
        <v>0</v>
      </c>
      <c r="AH87" s="273">
        <f>[1]FINAL!AI208</f>
        <v>0</v>
      </c>
      <c r="AI87" s="273">
        <f>[1]FINAL!AJ208</f>
        <v>0</v>
      </c>
      <c r="AJ87" s="273">
        <f>[1]FINAL!AK208</f>
        <v>0</v>
      </c>
      <c r="AK87" s="273">
        <f>[1]FINAL!AL208</f>
        <v>0</v>
      </c>
      <c r="AL87" s="273">
        <f>[1]FINAL!AM208</f>
        <v>0</v>
      </c>
      <c r="AM87" s="273">
        <f>[1]FINAL!AN208</f>
        <v>0</v>
      </c>
      <c r="AN87" s="273">
        <f>[1]FINAL!AO208</f>
        <v>0</v>
      </c>
      <c r="AO87" s="273">
        <f>[1]FINAL!AP208</f>
        <v>0</v>
      </c>
      <c r="AP87" s="273">
        <f>[1]FINAL!AQ208</f>
        <v>0</v>
      </c>
      <c r="AQ87" s="273">
        <f>[1]FINAL!AR208</f>
        <v>0</v>
      </c>
      <c r="AR87" s="273">
        <f>[1]FINAL!AS208</f>
        <v>0</v>
      </c>
      <c r="AS87" s="273">
        <f>[1]FINAL!AT208</f>
        <v>0</v>
      </c>
      <c r="AT87" s="273">
        <f>[1]FINAL!AU208</f>
        <v>0</v>
      </c>
      <c r="AU87" s="273">
        <f>[1]FINAL!AV208</f>
        <v>0</v>
      </c>
      <c r="AV87" s="273">
        <f>[1]FINAL!AW208</f>
        <v>0</v>
      </c>
      <c r="AW87" s="273">
        <f>[1]FINAL!AX208</f>
        <v>0</v>
      </c>
      <c r="AX87" s="273">
        <f>[1]FINAL!AY208</f>
        <v>0</v>
      </c>
      <c r="AY87" s="273">
        <f>[1]FINAL!AZ208</f>
        <v>0</v>
      </c>
      <c r="AZ87" s="273">
        <f>[1]FINAL!BA208</f>
        <v>0</v>
      </c>
      <c r="BA87" s="273">
        <f>[1]FINAL!BB208</f>
        <v>0</v>
      </c>
      <c r="BB87" s="273">
        <f>[1]FINAL!BC208</f>
        <v>0</v>
      </c>
      <c r="BC87" s="273">
        <f>[1]FINAL!BD208</f>
        <v>0</v>
      </c>
      <c r="BD87" s="273">
        <f>[1]FINAL!BE208</f>
        <v>0</v>
      </c>
      <c r="BE87" s="273">
        <f>[1]FINAL!BF208</f>
        <v>0</v>
      </c>
      <c r="BF87" s="273">
        <f>[1]FINAL!BG208</f>
        <v>0</v>
      </c>
      <c r="BG87" s="273">
        <f>[1]FINAL!BH208</f>
        <v>0</v>
      </c>
      <c r="BH87" s="273">
        <f>[1]FINAL!BI208</f>
        <v>0</v>
      </c>
      <c r="BI87" s="273">
        <f>[1]FINAL!BJ208</f>
        <v>0</v>
      </c>
      <c r="BJ87" s="273">
        <f>[1]FINAL!BK208</f>
        <v>0</v>
      </c>
      <c r="BK87" s="273">
        <f>[1]FINAL!BL208</f>
        <v>0</v>
      </c>
      <c r="BL87" s="273">
        <f>[1]FINAL!BM208</f>
        <v>0</v>
      </c>
      <c r="BM87" s="273">
        <f>[1]FINAL!BN208</f>
        <v>0</v>
      </c>
      <c r="BN87" s="273">
        <f>[1]FINAL!BO208</f>
        <v>0</v>
      </c>
      <c r="BO87" s="273">
        <f>[1]FINAL!BP208</f>
        <v>0</v>
      </c>
      <c r="BP87" s="273">
        <f>[1]FINAL!BQ208</f>
        <v>0</v>
      </c>
      <c r="BQ87" s="273">
        <f>[1]FINAL!BR208</f>
        <v>0</v>
      </c>
      <c r="BR87" s="273">
        <f>[1]FINAL!BS208</f>
        <v>0</v>
      </c>
      <c r="BS87" s="273">
        <f>[1]FINAL!BT208</f>
        <v>0</v>
      </c>
      <c r="BT87" s="273">
        <f>[1]FINAL!BU208</f>
        <v>0</v>
      </c>
      <c r="BU87" s="273">
        <f>[1]FINAL!BV208</f>
        <v>0</v>
      </c>
      <c r="BV87" s="273">
        <f>[1]FINAL!BW208</f>
        <v>0</v>
      </c>
      <c r="BW87" s="273">
        <f>[1]FINAL!BX208</f>
        <v>0</v>
      </c>
      <c r="BX87" s="273">
        <f>[1]FINAL!BY208</f>
        <v>0</v>
      </c>
      <c r="BY87" s="273">
        <f>[1]FINAL!BZ208</f>
        <v>0</v>
      </c>
      <c r="BZ87" s="273">
        <f>[1]FINAL!CA208</f>
        <v>5.9082364673280541E-2</v>
      </c>
      <c r="CA87" s="273">
        <f>[1]FINAL!CB208</f>
        <v>9.9303399357738062E-2</v>
      </c>
      <c r="CB87" s="273">
        <f>[1]FINAL!CC208</f>
        <v>0.26267282991028257</v>
      </c>
      <c r="CC87" s="273">
        <f>[1]FINAL!CD208</f>
        <v>0.19033124621355202</v>
      </c>
      <c r="CD87" s="273">
        <f>[1]FINAL!CE208</f>
        <v>3.2159443994080536E-2</v>
      </c>
      <c r="CE87" s="273">
        <f>[1]FINAL!CF208</f>
        <v>0</v>
      </c>
      <c r="CF87" s="273">
        <f>[1]FINAL!CG208</f>
        <v>0</v>
      </c>
      <c r="CG87" s="273">
        <f>[1]FINAL!CH208</f>
        <v>0</v>
      </c>
      <c r="CH87" s="273">
        <f>[1]FINAL!CI208</f>
        <v>0</v>
      </c>
      <c r="CI87" s="273">
        <f>[1]FINAL!CJ208</f>
        <v>1.3170100592663311E-2</v>
      </c>
      <c r="CJ87" s="273">
        <f>[1]FINAL!CK208</f>
        <v>0</v>
      </c>
      <c r="CK87" s="273">
        <f>[1]FINAL!CL208</f>
        <v>0</v>
      </c>
      <c r="CL87" s="273">
        <f>[1]FINAL!CM208</f>
        <v>0</v>
      </c>
      <c r="CM87" s="273">
        <f>[1]FINAL!CN208</f>
        <v>0</v>
      </c>
      <c r="CN87" s="273">
        <f>[1]FINAL!CO208</f>
        <v>1.375171089251781E-2</v>
      </c>
      <c r="CO87" s="273">
        <f>[1]FINAL!CP208</f>
        <v>0.15369650248672961</v>
      </c>
      <c r="CP87" s="273">
        <f>[1]FINAL!CQ208</f>
        <v>0</v>
      </c>
      <c r="CQ87" s="273">
        <f>[1]FINAL!CR208</f>
        <v>2.45435426309655E-2</v>
      </c>
      <c r="CR87" s="273">
        <f>[1]FINAL!CS208</f>
        <v>0</v>
      </c>
      <c r="CS87" s="273">
        <f>[1]FINAL!CT208</f>
        <v>5.6856034442203371E-2</v>
      </c>
      <c r="CT87" s="273">
        <f>[1]FINAL!CU208</f>
        <v>0</v>
      </c>
      <c r="CU87" s="273">
        <f>[1]FINAL!CV208</f>
        <v>0</v>
      </c>
      <c r="CV87" s="273">
        <f>[1]FINAL!CW208</f>
        <v>4.1548159808660963E-4</v>
      </c>
      <c r="CW87" s="273">
        <f>[1]FINAL!CX208</f>
        <v>0</v>
      </c>
      <c r="CX87" s="273">
        <f>[1]FINAL!CY208</f>
        <v>0</v>
      </c>
      <c r="CY87" s="273">
        <f>[1]FINAL!CZ208</f>
        <v>3.7186875858408339E-2</v>
      </c>
      <c r="CZ87" s="273">
        <f>[1]FINAL!DA208</f>
        <v>5.6830467349491799E-2</v>
      </c>
      <c r="DA87" s="273">
        <f>[1]FINAL!DB208</f>
        <v>0</v>
      </c>
      <c r="DB87" s="273">
        <f>[1]FINAL!DC208</f>
        <v>0</v>
      </c>
      <c r="DC87" s="88"/>
    </row>
    <row r="88" spans="1:107" x14ac:dyDescent="0.35">
      <c r="A88" s="204">
        <f t="shared" si="1"/>
        <v>0.99999999999999989</v>
      </c>
      <c r="B88" s="88" t="s">
        <v>554</v>
      </c>
      <c r="C88" s="273">
        <f>[1]FINAL!D209</f>
        <v>0</v>
      </c>
      <c r="D88" s="273">
        <f>[1]FINAL!E209</f>
        <v>0</v>
      </c>
      <c r="E88" s="273">
        <f>[1]FINAL!F209</f>
        <v>0</v>
      </c>
      <c r="F88" s="273">
        <f>[1]FINAL!G209</f>
        <v>0</v>
      </c>
      <c r="G88" s="273">
        <f>[1]FINAL!H209</f>
        <v>0</v>
      </c>
      <c r="H88" s="273">
        <f>[1]FINAL!I209</f>
        <v>0</v>
      </c>
      <c r="I88" s="273">
        <f>[1]FINAL!J209</f>
        <v>0</v>
      </c>
      <c r="J88" s="273">
        <f>[1]FINAL!K209</f>
        <v>0</v>
      </c>
      <c r="K88" s="273">
        <f>[1]FINAL!L209</f>
        <v>0</v>
      </c>
      <c r="L88" s="273">
        <f>[1]FINAL!M209</f>
        <v>0</v>
      </c>
      <c r="M88" s="273">
        <f>[1]FINAL!N209</f>
        <v>0</v>
      </c>
      <c r="N88" s="273">
        <f>[1]FINAL!O209</f>
        <v>0</v>
      </c>
      <c r="O88" s="273">
        <f>[1]FINAL!P209</f>
        <v>0</v>
      </c>
      <c r="P88" s="273">
        <f>[1]FINAL!Q209</f>
        <v>0</v>
      </c>
      <c r="Q88" s="273">
        <f>[1]FINAL!R209</f>
        <v>0</v>
      </c>
      <c r="R88" s="273">
        <f>[1]FINAL!S209</f>
        <v>0</v>
      </c>
      <c r="S88" s="273">
        <f>[1]FINAL!T209</f>
        <v>0</v>
      </c>
      <c r="T88" s="273">
        <f>[1]FINAL!U209</f>
        <v>0</v>
      </c>
      <c r="U88" s="273">
        <f>[1]FINAL!V209</f>
        <v>0</v>
      </c>
      <c r="V88" s="273">
        <f>[1]FINAL!W209</f>
        <v>0</v>
      </c>
      <c r="W88" s="273">
        <f>[1]FINAL!X209</f>
        <v>0</v>
      </c>
      <c r="X88" s="273">
        <f>[1]FINAL!Y209</f>
        <v>0</v>
      </c>
      <c r="Y88" s="273">
        <f>[1]FINAL!Z209</f>
        <v>0</v>
      </c>
      <c r="Z88" s="273">
        <f>[1]FINAL!AA209</f>
        <v>0</v>
      </c>
      <c r="AA88" s="273">
        <f>[1]FINAL!AB209</f>
        <v>0</v>
      </c>
      <c r="AB88" s="273">
        <f>[1]FINAL!AC209</f>
        <v>0</v>
      </c>
      <c r="AC88" s="273">
        <f>[1]FINAL!AD209</f>
        <v>0</v>
      </c>
      <c r="AD88" s="273">
        <f>[1]FINAL!AE209</f>
        <v>0</v>
      </c>
      <c r="AE88" s="273">
        <f>[1]FINAL!AF209</f>
        <v>0</v>
      </c>
      <c r="AF88" s="273">
        <f>[1]FINAL!AG209</f>
        <v>0</v>
      </c>
      <c r="AG88" s="273">
        <f>[1]FINAL!AH209</f>
        <v>0</v>
      </c>
      <c r="AH88" s="273">
        <f>[1]FINAL!AI209</f>
        <v>0</v>
      </c>
      <c r="AI88" s="273">
        <f>[1]FINAL!AJ209</f>
        <v>0</v>
      </c>
      <c r="AJ88" s="273">
        <f>[1]FINAL!AK209</f>
        <v>0</v>
      </c>
      <c r="AK88" s="273">
        <f>[1]FINAL!AL209</f>
        <v>0</v>
      </c>
      <c r="AL88" s="273">
        <f>[1]FINAL!AM209</f>
        <v>0</v>
      </c>
      <c r="AM88" s="273">
        <f>[1]FINAL!AN209</f>
        <v>0</v>
      </c>
      <c r="AN88" s="273">
        <f>[1]FINAL!AO209</f>
        <v>0</v>
      </c>
      <c r="AO88" s="273">
        <f>[1]FINAL!AP209</f>
        <v>0</v>
      </c>
      <c r="AP88" s="273">
        <f>[1]FINAL!AQ209</f>
        <v>0</v>
      </c>
      <c r="AQ88" s="273">
        <f>[1]FINAL!AR209</f>
        <v>0</v>
      </c>
      <c r="AR88" s="273">
        <f>[1]FINAL!AS209</f>
        <v>0</v>
      </c>
      <c r="AS88" s="273">
        <f>[1]FINAL!AT209</f>
        <v>0</v>
      </c>
      <c r="AT88" s="273">
        <f>[1]FINAL!AU209</f>
        <v>0</v>
      </c>
      <c r="AU88" s="273">
        <f>[1]FINAL!AV209</f>
        <v>0</v>
      </c>
      <c r="AV88" s="273">
        <f>[1]FINAL!AW209</f>
        <v>0</v>
      </c>
      <c r="AW88" s="273">
        <f>[1]FINAL!AX209</f>
        <v>0</v>
      </c>
      <c r="AX88" s="273">
        <f>[1]FINAL!AY209</f>
        <v>0</v>
      </c>
      <c r="AY88" s="273">
        <f>[1]FINAL!AZ209</f>
        <v>0</v>
      </c>
      <c r="AZ88" s="273">
        <f>[1]FINAL!BA209</f>
        <v>0</v>
      </c>
      <c r="BA88" s="273">
        <f>[1]FINAL!BB209</f>
        <v>0</v>
      </c>
      <c r="BB88" s="273">
        <f>[1]FINAL!BC209</f>
        <v>0</v>
      </c>
      <c r="BC88" s="273">
        <f>[1]FINAL!BD209</f>
        <v>0</v>
      </c>
      <c r="BD88" s="273">
        <f>[1]FINAL!BE209</f>
        <v>0</v>
      </c>
      <c r="BE88" s="273">
        <f>[1]FINAL!BF209</f>
        <v>0</v>
      </c>
      <c r="BF88" s="273">
        <f>[1]FINAL!BG209</f>
        <v>0</v>
      </c>
      <c r="BG88" s="273">
        <f>[1]FINAL!BH209</f>
        <v>0</v>
      </c>
      <c r="BH88" s="273">
        <f>[1]FINAL!BI209</f>
        <v>0</v>
      </c>
      <c r="BI88" s="273">
        <f>[1]FINAL!BJ209</f>
        <v>0</v>
      </c>
      <c r="BJ88" s="273">
        <f>[1]FINAL!BK209</f>
        <v>0</v>
      </c>
      <c r="BK88" s="273">
        <f>[1]FINAL!BL209</f>
        <v>0</v>
      </c>
      <c r="BL88" s="273">
        <f>[1]FINAL!BM209</f>
        <v>0</v>
      </c>
      <c r="BM88" s="273">
        <f>[1]FINAL!BN209</f>
        <v>0</v>
      </c>
      <c r="BN88" s="273">
        <f>[1]FINAL!BO209</f>
        <v>0</v>
      </c>
      <c r="BO88" s="273">
        <f>[1]FINAL!BP209</f>
        <v>0</v>
      </c>
      <c r="BP88" s="273">
        <f>[1]FINAL!BQ209</f>
        <v>0</v>
      </c>
      <c r="BQ88" s="273">
        <f>[1]FINAL!BR209</f>
        <v>0</v>
      </c>
      <c r="BR88" s="273">
        <f>[1]FINAL!BS209</f>
        <v>0</v>
      </c>
      <c r="BS88" s="273">
        <f>[1]FINAL!BT209</f>
        <v>0</v>
      </c>
      <c r="BT88" s="273">
        <f>[1]FINAL!BU209</f>
        <v>0</v>
      </c>
      <c r="BU88" s="273">
        <f>[1]FINAL!BV209</f>
        <v>0</v>
      </c>
      <c r="BV88" s="273">
        <f>[1]FINAL!BW209</f>
        <v>0</v>
      </c>
      <c r="BW88" s="273">
        <f>[1]FINAL!BX209</f>
        <v>0</v>
      </c>
      <c r="BX88" s="273">
        <f>[1]FINAL!BY209</f>
        <v>0</v>
      </c>
      <c r="BY88" s="273">
        <f>[1]FINAL!BZ209</f>
        <v>0</v>
      </c>
      <c r="BZ88" s="273">
        <f>[1]FINAL!CA209</f>
        <v>7.4182402039529947E-4</v>
      </c>
      <c r="CA88" s="273">
        <f>[1]FINAL!CB209</f>
        <v>1.202372880827878E-3</v>
      </c>
      <c r="CB88" s="273">
        <f>[1]FINAL!CC209</f>
        <v>0</v>
      </c>
      <c r="CC88" s="273">
        <f>[1]FINAL!CD209</f>
        <v>0</v>
      </c>
      <c r="CD88" s="273">
        <f>[1]FINAL!CE209</f>
        <v>0</v>
      </c>
      <c r="CE88" s="273">
        <f>[1]FINAL!CF209</f>
        <v>0.64127809186270335</v>
      </c>
      <c r="CF88" s="273">
        <f>[1]FINAL!CG209</f>
        <v>0</v>
      </c>
      <c r="CG88" s="273">
        <f>[1]FINAL!CH209</f>
        <v>0</v>
      </c>
      <c r="CH88" s="273">
        <f>[1]FINAL!CI209</f>
        <v>0</v>
      </c>
      <c r="CI88" s="273">
        <f>[1]FINAL!CJ209</f>
        <v>0</v>
      </c>
      <c r="CJ88" s="273">
        <f>[1]FINAL!CK209</f>
        <v>0</v>
      </c>
      <c r="CK88" s="273">
        <f>[1]FINAL!CL209</f>
        <v>0</v>
      </c>
      <c r="CL88" s="273">
        <f>[1]FINAL!CM209</f>
        <v>0</v>
      </c>
      <c r="CM88" s="273">
        <f>[1]FINAL!CN209</f>
        <v>0</v>
      </c>
      <c r="CN88" s="273">
        <f>[1]FINAL!CO209</f>
        <v>0</v>
      </c>
      <c r="CO88" s="273">
        <f>[1]FINAL!CP209</f>
        <v>0</v>
      </c>
      <c r="CP88" s="273">
        <f>[1]FINAL!CQ209</f>
        <v>0</v>
      </c>
      <c r="CQ88" s="273">
        <f>[1]FINAL!CR209</f>
        <v>9.2782068618946431E-2</v>
      </c>
      <c r="CR88" s="273">
        <f>[1]FINAL!CS209</f>
        <v>0</v>
      </c>
      <c r="CS88" s="273">
        <f>[1]FINAL!CT209</f>
        <v>9.6100794573004383E-2</v>
      </c>
      <c r="CT88" s="273">
        <f>[1]FINAL!CU209</f>
        <v>0</v>
      </c>
      <c r="CU88" s="273">
        <f>[1]FINAL!CV209</f>
        <v>0</v>
      </c>
      <c r="CV88" s="273">
        <f>[1]FINAL!CW209</f>
        <v>0</v>
      </c>
      <c r="CW88" s="273">
        <f>[1]FINAL!CX209</f>
        <v>0</v>
      </c>
      <c r="CX88" s="273">
        <f>[1]FINAL!CY209</f>
        <v>0</v>
      </c>
      <c r="CY88" s="273">
        <f>[1]FINAL!CZ209</f>
        <v>4.7512797077913081E-2</v>
      </c>
      <c r="CZ88" s="273">
        <f>[1]FINAL!DA209</f>
        <v>0.12038205096620951</v>
      </c>
      <c r="DA88" s="273">
        <f>[1]FINAL!DB209</f>
        <v>0</v>
      </c>
      <c r="DB88" s="273">
        <f>[1]FINAL!DC209</f>
        <v>0</v>
      </c>
      <c r="DC88" s="88"/>
    </row>
    <row r="89" spans="1:107" x14ac:dyDescent="0.35">
      <c r="A89" s="204">
        <f t="shared" si="1"/>
        <v>0.99999999999999989</v>
      </c>
      <c r="B89" s="88" t="s">
        <v>172</v>
      </c>
      <c r="C89" s="273">
        <f>[1]FINAL!D210</f>
        <v>0</v>
      </c>
      <c r="D89" s="273">
        <f>[1]FINAL!E210</f>
        <v>0</v>
      </c>
      <c r="E89" s="273">
        <f>[1]FINAL!F210</f>
        <v>0</v>
      </c>
      <c r="F89" s="273">
        <f>[1]FINAL!G210</f>
        <v>0</v>
      </c>
      <c r="G89" s="273">
        <f>[1]FINAL!H210</f>
        <v>0</v>
      </c>
      <c r="H89" s="273">
        <f>[1]FINAL!I210</f>
        <v>0</v>
      </c>
      <c r="I89" s="273">
        <f>[1]FINAL!J210</f>
        <v>0</v>
      </c>
      <c r="J89" s="273">
        <f>[1]FINAL!K210</f>
        <v>0</v>
      </c>
      <c r="K89" s="273">
        <f>[1]FINAL!L210</f>
        <v>0</v>
      </c>
      <c r="L89" s="273">
        <f>[1]FINAL!M210</f>
        <v>0</v>
      </c>
      <c r="M89" s="273">
        <f>[1]FINAL!N210</f>
        <v>0</v>
      </c>
      <c r="N89" s="273">
        <f>[1]FINAL!O210</f>
        <v>0</v>
      </c>
      <c r="O89" s="273">
        <f>[1]FINAL!P210</f>
        <v>0</v>
      </c>
      <c r="P89" s="273">
        <f>[1]FINAL!Q210</f>
        <v>0</v>
      </c>
      <c r="Q89" s="273">
        <f>[1]FINAL!R210</f>
        <v>0</v>
      </c>
      <c r="R89" s="273">
        <f>[1]FINAL!S210</f>
        <v>0</v>
      </c>
      <c r="S89" s="273">
        <f>[1]FINAL!T210</f>
        <v>0</v>
      </c>
      <c r="T89" s="273">
        <f>[1]FINAL!U210</f>
        <v>0</v>
      </c>
      <c r="U89" s="273">
        <f>[1]FINAL!V210</f>
        <v>0</v>
      </c>
      <c r="V89" s="273">
        <f>[1]FINAL!W210</f>
        <v>0</v>
      </c>
      <c r="W89" s="273">
        <f>[1]FINAL!X210</f>
        <v>0</v>
      </c>
      <c r="X89" s="273">
        <f>[1]FINAL!Y210</f>
        <v>0</v>
      </c>
      <c r="Y89" s="273">
        <f>[1]FINAL!Z210</f>
        <v>0</v>
      </c>
      <c r="Z89" s="273">
        <f>[1]FINAL!AA210</f>
        <v>0</v>
      </c>
      <c r="AA89" s="273">
        <f>[1]FINAL!AB210</f>
        <v>0</v>
      </c>
      <c r="AB89" s="273">
        <f>[1]FINAL!AC210</f>
        <v>0</v>
      </c>
      <c r="AC89" s="273">
        <f>[1]FINAL!AD210</f>
        <v>0</v>
      </c>
      <c r="AD89" s="273">
        <f>[1]FINAL!AE210</f>
        <v>0</v>
      </c>
      <c r="AE89" s="273">
        <f>[1]FINAL!AF210</f>
        <v>0</v>
      </c>
      <c r="AF89" s="273">
        <f>[1]FINAL!AG210</f>
        <v>0</v>
      </c>
      <c r="AG89" s="273">
        <f>[1]FINAL!AH210</f>
        <v>0</v>
      </c>
      <c r="AH89" s="273">
        <f>[1]FINAL!AI210</f>
        <v>0</v>
      </c>
      <c r="AI89" s="273">
        <f>[1]FINAL!AJ210</f>
        <v>0</v>
      </c>
      <c r="AJ89" s="273">
        <f>[1]FINAL!AK210</f>
        <v>0</v>
      </c>
      <c r="AK89" s="273">
        <f>[1]FINAL!AL210</f>
        <v>0</v>
      </c>
      <c r="AL89" s="273">
        <f>[1]FINAL!AM210</f>
        <v>0</v>
      </c>
      <c r="AM89" s="273">
        <f>[1]FINAL!AN210</f>
        <v>0</v>
      </c>
      <c r="AN89" s="273">
        <f>[1]FINAL!AO210</f>
        <v>0</v>
      </c>
      <c r="AO89" s="273">
        <f>[1]FINAL!AP210</f>
        <v>0</v>
      </c>
      <c r="AP89" s="273">
        <f>[1]FINAL!AQ210</f>
        <v>0</v>
      </c>
      <c r="AQ89" s="273">
        <f>[1]FINAL!AR210</f>
        <v>0</v>
      </c>
      <c r="AR89" s="273">
        <f>[1]FINAL!AS210</f>
        <v>0</v>
      </c>
      <c r="AS89" s="273">
        <f>[1]FINAL!AT210</f>
        <v>0</v>
      </c>
      <c r="AT89" s="273">
        <f>[1]FINAL!AU210</f>
        <v>0</v>
      </c>
      <c r="AU89" s="273">
        <f>[1]FINAL!AV210</f>
        <v>0</v>
      </c>
      <c r="AV89" s="273">
        <f>[1]FINAL!AW210</f>
        <v>0</v>
      </c>
      <c r="AW89" s="273">
        <f>[1]FINAL!AX210</f>
        <v>2.9006822916914422E-3</v>
      </c>
      <c r="AX89" s="273">
        <f>[1]FINAL!AY210</f>
        <v>0</v>
      </c>
      <c r="AY89" s="273">
        <f>[1]FINAL!AZ210</f>
        <v>0</v>
      </c>
      <c r="AZ89" s="273">
        <f>[1]FINAL!BA210</f>
        <v>0</v>
      </c>
      <c r="BA89" s="273">
        <f>[1]FINAL!BB210</f>
        <v>0</v>
      </c>
      <c r="BB89" s="273">
        <f>[1]FINAL!BC210</f>
        <v>0</v>
      </c>
      <c r="BC89" s="273">
        <f>[1]FINAL!BD210</f>
        <v>0</v>
      </c>
      <c r="BD89" s="273">
        <f>[1]FINAL!BE210</f>
        <v>0</v>
      </c>
      <c r="BE89" s="273">
        <f>[1]FINAL!BF210</f>
        <v>0</v>
      </c>
      <c r="BF89" s="273">
        <f>[1]FINAL!BG210</f>
        <v>0</v>
      </c>
      <c r="BG89" s="273">
        <f>[1]FINAL!BH210</f>
        <v>0</v>
      </c>
      <c r="BH89" s="273">
        <f>[1]FINAL!BI210</f>
        <v>0</v>
      </c>
      <c r="BI89" s="273">
        <f>[1]FINAL!BJ210</f>
        <v>0</v>
      </c>
      <c r="BJ89" s="273">
        <f>[1]FINAL!BK210</f>
        <v>0</v>
      </c>
      <c r="BK89" s="273">
        <f>[1]FINAL!BL210</f>
        <v>0</v>
      </c>
      <c r="BL89" s="273">
        <f>[1]FINAL!BM210</f>
        <v>0</v>
      </c>
      <c r="BM89" s="273">
        <f>[1]FINAL!BN210</f>
        <v>0</v>
      </c>
      <c r="BN89" s="273">
        <f>[1]FINAL!BO210</f>
        <v>0</v>
      </c>
      <c r="BO89" s="273">
        <f>[1]FINAL!BP210</f>
        <v>0</v>
      </c>
      <c r="BP89" s="273">
        <f>[1]FINAL!BQ210</f>
        <v>1.4434587107624286E-4</v>
      </c>
      <c r="BQ89" s="273">
        <f>[1]FINAL!BR210</f>
        <v>0</v>
      </c>
      <c r="BR89" s="273">
        <f>[1]FINAL!BS210</f>
        <v>0</v>
      </c>
      <c r="BS89" s="273">
        <f>[1]FINAL!BT210</f>
        <v>0</v>
      </c>
      <c r="BT89" s="273">
        <f>[1]FINAL!BU210</f>
        <v>0</v>
      </c>
      <c r="BU89" s="273">
        <f>[1]FINAL!BV210</f>
        <v>0</v>
      </c>
      <c r="BV89" s="273">
        <f>[1]FINAL!BW210</f>
        <v>2.6158838547338053E-3</v>
      </c>
      <c r="BW89" s="273">
        <f>[1]FINAL!BX210</f>
        <v>0</v>
      </c>
      <c r="BX89" s="273">
        <f>[1]FINAL!BY210</f>
        <v>7.6719138129821568E-5</v>
      </c>
      <c r="BY89" s="273">
        <f>[1]FINAL!BZ210</f>
        <v>0</v>
      </c>
      <c r="BZ89" s="273">
        <f>[1]FINAL!CA210</f>
        <v>1.8855947286791355E-3</v>
      </c>
      <c r="CA89" s="273">
        <f>[1]FINAL!CB210</f>
        <v>3.1323082408112137E-3</v>
      </c>
      <c r="CB89" s="273">
        <f>[1]FINAL!CC210</f>
        <v>0</v>
      </c>
      <c r="CC89" s="273">
        <f>[1]FINAL!CD210</f>
        <v>0</v>
      </c>
      <c r="CD89" s="273">
        <f>[1]FINAL!CE210</f>
        <v>0</v>
      </c>
      <c r="CE89" s="273">
        <f>[1]FINAL!CF210</f>
        <v>0</v>
      </c>
      <c r="CF89" s="273">
        <f>[1]FINAL!CG210</f>
        <v>0.97869160693138413</v>
      </c>
      <c r="CG89" s="273">
        <f>[1]FINAL!CH210</f>
        <v>0</v>
      </c>
      <c r="CH89" s="273">
        <f>[1]FINAL!CI210</f>
        <v>0</v>
      </c>
      <c r="CI89" s="273">
        <f>[1]FINAL!CJ210</f>
        <v>6.4471382614720018E-5</v>
      </c>
      <c r="CJ89" s="273">
        <f>[1]FINAL!CK210</f>
        <v>0</v>
      </c>
      <c r="CK89" s="273">
        <f>[1]FINAL!CL210</f>
        <v>0</v>
      </c>
      <c r="CL89" s="273">
        <f>[1]FINAL!CM210</f>
        <v>0</v>
      </c>
      <c r="CM89" s="273">
        <f>[1]FINAL!CN210</f>
        <v>0</v>
      </c>
      <c r="CN89" s="273">
        <f>[1]FINAL!CO210</f>
        <v>6.6010745664361646E-3</v>
      </c>
      <c r="CO89" s="273">
        <f>[1]FINAL!CP210</f>
        <v>0</v>
      </c>
      <c r="CP89" s="273">
        <f>[1]FINAL!CQ210</f>
        <v>0</v>
      </c>
      <c r="CQ89" s="273">
        <f>[1]FINAL!CR210</f>
        <v>0</v>
      </c>
      <c r="CR89" s="273">
        <f>[1]FINAL!CS210</f>
        <v>2.0320893224412932E-3</v>
      </c>
      <c r="CS89" s="273">
        <f>[1]FINAL!CT210</f>
        <v>6.52897154317626E-4</v>
      </c>
      <c r="CT89" s="273">
        <f>[1]FINAL!CU210</f>
        <v>0</v>
      </c>
      <c r="CU89" s="273">
        <f>[1]FINAL!CV210</f>
        <v>0</v>
      </c>
      <c r="CV89" s="273">
        <f>[1]FINAL!CW210</f>
        <v>3.1752688742423483E-6</v>
      </c>
      <c r="CW89" s="273">
        <f>[1]FINAL!CX210</f>
        <v>0</v>
      </c>
      <c r="CX89" s="273">
        <f>[1]FINAL!CY210</f>
        <v>0</v>
      </c>
      <c r="CY89" s="273">
        <f>[1]FINAL!CZ210</f>
        <v>4.4164573525397603E-4</v>
      </c>
      <c r="CZ89" s="273">
        <f>[1]FINAL!DA210</f>
        <v>7.575055135560988E-4</v>
      </c>
      <c r="DA89" s="273">
        <f>[1]FINAL!DB210</f>
        <v>0</v>
      </c>
      <c r="DB89" s="273">
        <f>[1]FINAL!DC210</f>
        <v>0</v>
      </c>
      <c r="DC89" s="88"/>
    </row>
    <row r="90" spans="1:107" x14ac:dyDescent="0.35">
      <c r="A90" s="204">
        <f t="shared" si="1"/>
        <v>1</v>
      </c>
      <c r="B90" s="88" t="s">
        <v>557</v>
      </c>
      <c r="C90" s="273">
        <f>[1]FINAL!D211</f>
        <v>0</v>
      </c>
      <c r="D90" s="273">
        <f>[1]FINAL!E211</f>
        <v>0</v>
      </c>
      <c r="E90" s="273">
        <f>[1]FINAL!F211</f>
        <v>0</v>
      </c>
      <c r="F90" s="273">
        <f>[1]FINAL!G211</f>
        <v>0</v>
      </c>
      <c r="G90" s="273">
        <f>[1]FINAL!H211</f>
        <v>0</v>
      </c>
      <c r="H90" s="273">
        <f>[1]FINAL!I211</f>
        <v>0</v>
      </c>
      <c r="I90" s="273">
        <f>[1]FINAL!J211</f>
        <v>0</v>
      </c>
      <c r="J90" s="273">
        <f>[1]FINAL!K211</f>
        <v>0</v>
      </c>
      <c r="K90" s="273">
        <f>[1]FINAL!L211</f>
        <v>0</v>
      </c>
      <c r="L90" s="273">
        <f>[1]FINAL!M211</f>
        <v>0</v>
      </c>
      <c r="M90" s="273">
        <f>[1]FINAL!N211</f>
        <v>0</v>
      </c>
      <c r="N90" s="273">
        <f>[1]FINAL!O211</f>
        <v>0</v>
      </c>
      <c r="O90" s="273">
        <f>[1]FINAL!P211</f>
        <v>0</v>
      </c>
      <c r="P90" s="273">
        <f>[1]FINAL!Q211</f>
        <v>0</v>
      </c>
      <c r="Q90" s="273">
        <f>[1]FINAL!R211</f>
        <v>0</v>
      </c>
      <c r="R90" s="273">
        <f>[1]FINAL!S211</f>
        <v>0</v>
      </c>
      <c r="S90" s="273">
        <f>[1]FINAL!T211</f>
        <v>0</v>
      </c>
      <c r="T90" s="273">
        <f>[1]FINAL!U211</f>
        <v>0</v>
      </c>
      <c r="U90" s="273">
        <f>[1]FINAL!V211</f>
        <v>0</v>
      </c>
      <c r="V90" s="273">
        <f>[1]FINAL!W211</f>
        <v>0</v>
      </c>
      <c r="W90" s="273">
        <f>[1]FINAL!X211</f>
        <v>0</v>
      </c>
      <c r="X90" s="273">
        <f>[1]FINAL!Y211</f>
        <v>0</v>
      </c>
      <c r="Y90" s="273">
        <f>[1]FINAL!Z211</f>
        <v>0</v>
      </c>
      <c r="Z90" s="273">
        <f>[1]FINAL!AA211</f>
        <v>0</v>
      </c>
      <c r="AA90" s="273">
        <f>[1]FINAL!AB211</f>
        <v>0</v>
      </c>
      <c r="AB90" s="273">
        <f>[1]FINAL!AC211</f>
        <v>0</v>
      </c>
      <c r="AC90" s="273">
        <f>[1]FINAL!AD211</f>
        <v>0</v>
      </c>
      <c r="AD90" s="273">
        <f>[1]FINAL!AE211</f>
        <v>0</v>
      </c>
      <c r="AE90" s="273">
        <f>[1]FINAL!AF211</f>
        <v>0</v>
      </c>
      <c r="AF90" s="273">
        <f>[1]FINAL!AG211</f>
        <v>0</v>
      </c>
      <c r="AG90" s="273">
        <f>[1]FINAL!AH211</f>
        <v>0</v>
      </c>
      <c r="AH90" s="273">
        <f>[1]FINAL!AI211</f>
        <v>0</v>
      </c>
      <c r="AI90" s="273">
        <f>[1]FINAL!AJ211</f>
        <v>0</v>
      </c>
      <c r="AJ90" s="273">
        <f>[1]FINAL!AK211</f>
        <v>0</v>
      </c>
      <c r="AK90" s="273">
        <f>[1]FINAL!AL211</f>
        <v>0</v>
      </c>
      <c r="AL90" s="273">
        <f>[1]FINAL!AM211</f>
        <v>0</v>
      </c>
      <c r="AM90" s="273">
        <f>[1]FINAL!AN211</f>
        <v>0</v>
      </c>
      <c r="AN90" s="273">
        <f>[1]FINAL!AO211</f>
        <v>0</v>
      </c>
      <c r="AO90" s="273">
        <f>[1]FINAL!AP211</f>
        <v>0</v>
      </c>
      <c r="AP90" s="273">
        <f>[1]FINAL!AQ211</f>
        <v>0</v>
      </c>
      <c r="AQ90" s="273">
        <f>[1]FINAL!AR211</f>
        <v>0</v>
      </c>
      <c r="AR90" s="273">
        <f>[1]FINAL!AS211</f>
        <v>0</v>
      </c>
      <c r="AS90" s="273">
        <f>[1]FINAL!AT211</f>
        <v>0</v>
      </c>
      <c r="AT90" s="273">
        <f>[1]FINAL!AU211</f>
        <v>0</v>
      </c>
      <c r="AU90" s="273">
        <f>[1]FINAL!AV211</f>
        <v>0</v>
      </c>
      <c r="AV90" s="273">
        <f>[1]FINAL!AW211</f>
        <v>0</v>
      </c>
      <c r="AW90" s="273">
        <f>[1]FINAL!AX211</f>
        <v>0</v>
      </c>
      <c r="AX90" s="273">
        <f>[1]FINAL!AY211</f>
        <v>0</v>
      </c>
      <c r="AY90" s="273">
        <f>[1]FINAL!AZ211</f>
        <v>0</v>
      </c>
      <c r="AZ90" s="273">
        <f>[1]FINAL!BA211</f>
        <v>0</v>
      </c>
      <c r="BA90" s="273">
        <f>[1]FINAL!BB211</f>
        <v>0</v>
      </c>
      <c r="BB90" s="273">
        <f>[1]FINAL!BC211</f>
        <v>0</v>
      </c>
      <c r="BC90" s="273">
        <f>[1]FINAL!BD211</f>
        <v>0</v>
      </c>
      <c r="BD90" s="273">
        <f>[1]FINAL!BE211</f>
        <v>0</v>
      </c>
      <c r="BE90" s="273">
        <f>[1]FINAL!BF211</f>
        <v>1.6275164918709922E-2</v>
      </c>
      <c r="BF90" s="273">
        <f>[1]FINAL!BG211</f>
        <v>0</v>
      </c>
      <c r="BG90" s="273">
        <f>[1]FINAL!BH211</f>
        <v>0</v>
      </c>
      <c r="BH90" s="273">
        <f>[1]FINAL!BI211</f>
        <v>0</v>
      </c>
      <c r="BI90" s="273">
        <f>[1]FINAL!BJ211</f>
        <v>0</v>
      </c>
      <c r="BJ90" s="273">
        <f>[1]FINAL!BK211</f>
        <v>0</v>
      </c>
      <c r="BK90" s="273">
        <f>[1]FINAL!BL211</f>
        <v>0</v>
      </c>
      <c r="BL90" s="273">
        <f>[1]FINAL!BM211</f>
        <v>0</v>
      </c>
      <c r="BM90" s="273">
        <f>[1]FINAL!BN211</f>
        <v>0</v>
      </c>
      <c r="BN90" s="273">
        <f>[1]FINAL!BO211</f>
        <v>0</v>
      </c>
      <c r="BO90" s="273">
        <f>[1]FINAL!BP211</f>
        <v>0</v>
      </c>
      <c r="BP90" s="273">
        <f>[1]FINAL!BQ211</f>
        <v>0</v>
      </c>
      <c r="BQ90" s="273">
        <f>[1]FINAL!BR211</f>
        <v>0</v>
      </c>
      <c r="BR90" s="273">
        <f>[1]FINAL!BS211</f>
        <v>0</v>
      </c>
      <c r="BS90" s="273">
        <f>[1]FINAL!BT211</f>
        <v>0</v>
      </c>
      <c r="BT90" s="273">
        <f>[1]FINAL!BU211</f>
        <v>0</v>
      </c>
      <c r="BU90" s="273">
        <f>[1]FINAL!BV211</f>
        <v>0</v>
      </c>
      <c r="BV90" s="273">
        <f>[1]FINAL!BW211</f>
        <v>0</v>
      </c>
      <c r="BW90" s="273">
        <f>[1]FINAL!BX211</f>
        <v>0</v>
      </c>
      <c r="BX90" s="273">
        <f>[1]FINAL!BY211</f>
        <v>0</v>
      </c>
      <c r="BY90" s="273">
        <f>[1]FINAL!BZ211</f>
        <v>0</v>
      </c>
      <c r="BZ90" s="273">
        <f>[1]FINAL!CA211</f>
        <v>0</v>
      </c>
      <c r="CA90" s="273">
        <f>[1]FINAL!CB211</f>
        <v>0</v>
      </c>
      <c r="CB90" s="273">
        <f>[1]FINAL!CC211</f>
        <v>0</v>
      </c>
      <c r="CC90" s="273">
        <f>[1]FINAL!CD211</f>
        <v>0</v>
      </c>
      <c r="CD90" s="273">
        <f>[1]FINAL!CE211</f>
        <v>0</v>
      </c>
      <c r="CE90" s="273">
        <f>[1]FINAL!CF211</f>
        <v>0</v>
      </c>
      <c r="CF90" s="273">
        <f>[1]FINAL!CG211</f>
        <v>0</v>
      </c>
      <c r="CG90" s="273">
        <f>[1]FINAL!CH211</f>
        <v>0.86591180741619778</v>
      </c>
      <c r="CH90" s="273">
        <f>[1]FINAL!CI211</f>
        <v>0</v>
      </c>
      <c r="CI90" s="273">
        <f>[1]FINAL!CJ211</f>
        <v>0.11633956852365644</v>
      </c>
      <c r="CJ90" s="273">
        <f>[1]FINAL!CK211</f>
        <v>0</v>
      </c>
      <c r="CK90" s="273">
        <f>[1]FINAL!CL211</f>
        <v>0</v>
      </c>
      <c r="CL90" s="273">
        <f>[1]FINAL!CM211</f>
        <v>0</v>
      </c>
      <c r="CM90" s="273">
        <f>[1]FINAL!CN211</f>
        <v>0</v>
      </c>
      <c r="CN90" s="273">
        <f>[1]FINAL!CO211</f>
        <v>0</v>
      </c>
      <c r="CO90" s="273">
        <f>[1]FINAL!CP211</f>
        <v>0</v>
      </c>
      <c r="CP90" s="273">
        <f>[1]FINAL!CQ211</f>
        <v>0</v>
      </c>
      <c r="CQ90" s="273">
        <f>[1]FINAL!CR211</f>
        <v>1.4734591414357848E-3</v>
      </c>
      <c r="CR90" s="273">
        <f>[1]FINAL!CS211</f>
        <v>0</v>
      </c>
      <c r="CS90" s="273">
        <f>[1]FINAL!CT211</f>
        <v>0</v>
      </c>
      <c r="CT90" s="273">
        <f>[1]FINAL!CU211</f>
        <v>0</v>
      </c>
      <c r="CU90" s="273">
        <f>[1]FINAL!CV211</f>
        <v>0</v>
      </c>
      <c r="CV90" s="273">
        <f>[1]FINAL!CW211</f>
        <v>0</v>
      </c>
      <c r="CW90" s="273">
        <f>[1]FINAL!CX211</f>
        <v>0</v>
      </c>
      <c r="CX90" s="273">
        <f>[1]FINAL!CY211</f>
        <v>0</v>
      </c>
      <c r="CY90" s="273">
        <f>[1]FINAL!CZ211</f>
        <v>0</v>
      </c>
      <c r="CZ90" s="273">
        <f>[1]FINAL!DA211</f>
        <v>0</v>
      </c>
      <c r="DA90" s="273">
        <f>[1]FINAL!DB211</f>
        <v>0</v>
      </c>
      <c r="DB90" s="273">
        <f>[1]FINAL!DC211</f>
        <v>0</v>
      </c>
      <c r="DC90" s="88"/>
    </row>
    <row r="91" spans="1:107" x14ac:dyDescent="0.35">
      <c r="A91" s="204">
        <f t="shared" si="1"/>
        <v>1.0000000000000002</v>
      </c>
      <c r="B91" s="88" t="s">
        <v>176</v>
      </c>
      <c r="C91" s="273">
        <f>[1]FINAL!D212</f>
        <v>0</v>
      </c>
      <c r="D91" s="273">
        <f>[1]FINAL!E212</f>
        <v>0</v>
      </c>
      <c r="E91" s="273">
        <f>[1]FINAL!F212</f>
        <v>0</v>
      </c>
      <c r="F91" s="273">
        <f>[1]FINAL!G212</f>
        <v>0</v>
      </c>
      <c r="G91" s="273">
        <f>[1]FINAL!H212</f>
        <v>0</v>
      </c>
      <c r="H91" s="273">
        <f>[1]FINAL!I212</f>
        <v>0</v>
      </c>
      <c r="I91" s="273">
        <f>[1]FINAL!J212</f>
        <v>0</v>
      </c>
      <c r="J91" s="273">
        <f>[1]FINAL!K212</f>
        <v>0</v>
      </c>
      <c r="K91" s="273">
        <f>[1]FINAL!L212</f>
        <v>0</v>
      </c>
      <c r="L91" s="273">
        <f>[1]FINAL!M212</f>
        <v>0</v>
      </c>
      <c r="M91" s="273">
        <f>[1]FINAL!N212</f>
        <v>0</v>
      </c>
      <c r="N91" s="273">
        <f>[1]FINAL!O212</f>
        <v>0</v>
      </c>
      <c r="O91" s="273">
        <f>[1]FINAL!P212</f>
        <v>0</v>
      </c>
      <c r="P91" s="273">
        <f>[1]FINAL!Q212</f>
        <v>0</v>
      </c>
      <c r="Q91" s="273">
        <f>[1]FINAL!R212</f>
        <v>0</v>
      </c>
      <c r="R91" s="273">
        <f>[1]FINAL!S212</f>
        <v>0</v>
      </c>
      <c r="S91" s="273">
        <f>[1]FINAL!T212</f>
        <v>0</v>
      </c>
      <c r="T91" s="273">
        <f>[1]FINAL!U212</f>
        <v>0</v>
      </c>
      <c r="U91" s="273">
        <f>[1]FINAL!V212</f>
        <v>0</v>
      </c>
      <c r="V91" s="273">
        <f>[1]FINAL!W212</f>
        <v>0</v>
      </c>
      <c r="W91" s="273">
        <f>[1]FINAL!X212</f>
        <v>0</v>
      </c>
      <c r="X91" s="273">
        <f>[1]FINAL!Y212</f>
        <v>0</v>
      </c>
      <c r="Y91" s="273">
        <f>[1]FINAL!Z212</f>
        <v>0</v>
      </c>
      <c r="Z91" s="273">
        <f>[1]FINAL!AA212</f>
        <v>0</v>
      </c>
      <c r="AA91" s="273">
        <f>[1]FINAL!AB212</f>
        <v>0</v>
      </c>
      <c r="AB91" s="273">
        <f>[1]FINAL!AC212</f>
        <v>0</v>
      </c>
      <c r="AC91" s="273">
        <f>[1]FINAL!AD212</f>
        <v>0</v>
      </c>
      <c r="AD91" s="273">
        <f>[1]FINAL!AE212</f>
        <v>0</v>
      </c>
      <c r="AE91" s="273">
        <f>[1]FINAL!AF212</f>
        <v>0</v>
      </c>
      <c r="AF91" s="273">
        <f>[1]FINAL!AG212</f>
        <v>0</v>
      </c>
      <c r="AG91" s="273">
        <f>[1]FINAL!AH212</f>
        <v>0</v>
      </c>
      <c r="AH91" s="273">
        <f>[1]FINAL!AI212</f>
        <v>0</v>
      </c>
      <c r="AI91" s="273">
        <f>[1]FINAL!AJ212</f>
        <v>0</v>
      </c>
      <c r="AJ91" s="273">
        <f>[1]FINAL!AK212</f>
        <v>0</v>
      </c>
      <c r="AK91" s="273">
        <f>[1]FINAL!AL212</f>
        <v>0</v>
      </c>
      <c r="AL91" s="273">
        <f>[1]FINAL!AM212</f>
        <v>0</v>
      </c>
      <c r="AM91" s="273">
        <f>[1]FINAL!AN212</f>
        <v>0</v>
      </c>
      <c r="AN91" s="273">
        <f>[1]FINAL!AO212</f>
        <v>0</v>
      </c>
      <c r="AO91" s="273">
        <f>[1]FINAL!AP212</f>
        <v>0</v>
      </c>
      <c r="AP91" s="273">
        <f>[1]FINAL!AQ212</f>
        <v>0</v>
      </c>
      <c r="AQ91" s="273">
        <f>[1]FINAL!AR212</f>
        <v>0</v>
      </c>
      <c r="AR91" s="273">
        <f>[1]FINAL!AS212</f>
        <v>0</v>
      </c>
      <c r="AS91" s="273">
        <f>[1]FINAL!AT212</f>
        <v>0</v>
      </c>
      <c r="AT91" s="273">
        <f>[1]FINAL!AU212</f>
        <v>0</v>
      </c>
      <c r="AU91" s="273">
        <f>[1]FINAL!AV212</f>
        <v>0</v>
      </c>
      <c r="AV91" s="273">
        <f>[1]FINAL!AW212</f>
        <v>0</v>
      </c>
      <c r="AW91" s="273">
        <f>[1]FINAL!AX212</f>
        <v>0</v>
      </c>
      <c r="AX91" s="273">
        <f>[1]FINAL!AY212</f>
        <v>0</v>
      </c>
      <c r="AY91" s="273">
        <f>[1]FINAL!AZ212</f>
        <v>0</v>
      </c>
      <c r="AZ91" s="273">
        <f>[1]FINAL!BA212</f>
        <v>0</v>
      </c>
      <c r="BA91" s="273">
        <f>[1]FINAL!BB212</f>
        <v>0</v>
      </c>
      <c r="BB91" s="273">
        <f>[1]FINAL!BC212</f>
        <v>0</v>
      </c>
      <c r="BC91" s="273">
        <f>[1]FINAL!BD212</f>
        <v>0</v>
      </c>
      <c r="BD91" s="273">
        <f>[1]FINAL!BE212</f>
        <v>0</v>
      </c>
      <c r="BE91" s="273">
        <f>[1]FINAL!BF212</f>
        <v>0</v>
      </c>
      <c r="BF91" s="273">
        <f>[1]FINAL!BG212</f>
        <v>0</v>
      </c>
      <c r="BG91" s="273">
        <f>[1]FINAL!BH212</f>
        <v>0</v>
      </c>
      <c r="BH91" s="273">
        <f>[1]FINAL!BI212</f>
        <v>0</v>
      </c>
      <c r="BI91" s="273">
        <f>[1]FINAL!BJ212</f>
        <v>0</v>
      </c>
      <c r="BJ91" s="273">
        <f>[1]FINAL!BK212</f>
        <v>0</v>
      </c>
      <c r="BK91" s="273">
        <f>[1]FINAL!BL212</f>
        <v>0</v>
      </c>
      <c r="BL91" s="273">
        <f>[1]FINAL!BM212</f>
        <v>0</v>
      </c>
      <c r="BM91" s="273">
        <f>[1]FINAL!BN212</f>
        <v>0</v>
      </c>
      <c r="BN91" s="273">
        <f>[1]FINAL!BO212</f>
        <v>0</v>
      </c>
      <c r="BO91" s="273">
        <f>[1]FINAL!BP212</f>
        <v>0</v>
      </c>
      <c r="BP91" s="273">
        <f>[1]FINAL!BQ212</f>
        <v>0</v>
      </c>
      <c r="BQ91" s="273">
        <f>[1]FINAL!BR212</f>
        <v>0</v>
      </c>
      <c r="BR91" s="273">
        <f>[1]FINAL!BS212</f>
        <v>0</v>
      </c>
      <c r="BS91" s="273">
        <f>[1]FINAL!BT212</f>
        <v>0</v>
      </c>
      <c r="BT91" s="273">
        <f>[1]FINAL!BU212</f>
        <v>0</v>
      </c>
      <c r="BU91" s="273">
        <f>[1]FINAL!BV212</f>
        <v>0</v>
      </c>
      <c r="BV91" s="273">
        <f>[1]FINAL!BW212</f>
        <v>0</v>
      </c>
      <c r="BW91" s="273">
        <f>[1]FINAL!BX212</f>
        <v>0</v>
      </c>
      <c r="BX91" s="273">
        <f>[1]FINAL!BY212</f>
        <v>0</v>
      </c>
      <c r="BY91" s="273">
        <f>[1]FINAL!BZ212</f>
        <v>0</v>
      </c>
      <c r="BZ91" s="273">
        <f>[1]FINAL!CA212</f>
        <v>0</v>
      </c>
      <c r="CA91" s="273">
        <f>[1]FINAL!CB212</f>
        <v>0</v>
      </c>
      <c r="CB91" s="273">
        <f>[1]FINAL!CC212</f>
        <v>0</v>
      </c>
      <c r="CC91" s="273">
        <f>[1]FINAL!CD212</f>
        <v>0</v>
      </c>
      <c r="CD91" s="273">
        <f>[1]FINAL!CE212</f>
        <v>0</v>
      </c>
      <c r="CE91" s="273">
        <f>[1]FINAL!CF212</f>
        <v>0</v>
      </c>
      <c r="CF91" s="273">
        <f>[1]FINAL!CG212</f>
        <v>0</v>
      </c>
      <c r="CG91" s="273">
        <f>[1]FINAL!CH212</f>
        <v>0</v>
      </c>
      <c r="CH91" s="273">
        <f>[1]FINAL!CI212</f>
        <v>0.67448006465990284</v>
      </c>
      <c r="CI91" s="273">
        <f>[1]FINAL!CJ212</f>
        <v>4.4179413710710672E-2</v>
      </c>
      <c r="CJ91" s="273">
        <f>[1]FINAL!CK212</f>
        <v>0</v>
      </c>
      <c r="CK91" s="273">
        <f>[1]FINAL!CL212</f>
        <v>0</v>
      </c>
      <c r="CL91" s="273">
        <f>[1]FINAL!CM212</f>
        <v>0.11914976624439066</v>
      </c>
      <c r="CM91" s="273">
        <f>[1]FINAL!CN212</f>
        <v>0</v>
      </c>
      <c r="CN91" s="273">
        <f>[1]FINAL!CO212</f>
        <v>2.0433947330524751E-2</v>
      </c>
      <c r="CO91" s="273">
        <f>[1]FINAL!CP212</f>
        <v>0</v>
      </c>
      <c r="CP91" s="273">
        <f>[1]FINAL!CQ212</f>
        <v>0</v>
      </c>
      <c r="CQ91" s="273">
        <f>[1]FINAL!CR212</f>
        <v>0</v>
      </c>
      <c r="CR91" s="273">
        <f>[1]FINAL!CS212</f>
        <v>0</v>
      </c>
      <c r="CS91" s="273">
        <f>[1]FINAL!CT212</f>
        <v>4.7376556244776394E-2</v>
      </c>
      <c r="CT91" s="273">
        <f>[1]FINAL!CU212</f>
        <v>0</v>
      </c>
      <c r="CU91" s="273">
        <f>[1]FINAL!CV212</f>
        <v>0</v>
      </c>
      <c r="CV91" s="273">
        <f>[1]FINAL!CW212</f>
        <v>0</v>
      </c>
      <c r="CW91" s="273">
        <f>[1]FINAL!CX212</f>
        <v>0</v>
      </c>
      <c r="CX91" s="273">
        <f>[1]FINAL!CY212</f>
        <v>0</v>
      </c>
      <c r="CY91" s="273">
        <f>[1]FINAL!CZ212</f>
        <v>4.7083209232494823E-2</v>
      </c>
      <c r="CZ91" s="273">
        <f>[1]FINAL!DA212</f>
        <v>4.7297042577199917E-2</v>
      </c>
      <c r="DA91" s="273">
        <f>[1]FINAL!DB212</f>
        <v>0</v>
      </c>
      <c r="DB91" s="273">
        <f>[1]FINAL!DC212</f>
        <v>0</v>
      </c>
      <c r="DC91" s="88"/>
    </row>
    <row r="92" spans="1:107" x14ac:dyDescent="0.35">
      <c r="A92" s="204">
        <f t="shared" si="1"/>
        <v>1</v>
      </c>
      <c r="B92" s="88" t="s">
        <v>561</v>
      </c>
      <c r="C92" s="273">
        <f>[1]FINAL!D213</f>
        <v>0</v>
      </c>
      <c r="D92" s="273">
        <f>[1]FINAL!E213</f>
        <v>0</v>
      </c>
      <c r="E92" s="273">
        <f>[1]FINAL!F213</f>
        <v>0</v>
      </c>
      <c r="F92" s="273">
        <f>[1]FINAL!G213</f>
        <v>0</v>
      </c>
      <c r="G92" s="273">
        <f>[1]FINAL!H213</f>
        <v>0</v>
      </c>
      <c r="H92" s="273">
        <f>[1]FINAL!I213</f>
        <v>0</v>
      </c>
      <c r="I92" s="273">
        <f>[1]FINAL!J213</f>
        <v>0</v>
      </c>
      <c r="J92" s="273">
        <f>[1]FINAL!K213</f>
        <v>0</v>
      </c>
      <c r="K92" s="273">
        <f>[1]FINAL!L213</f>
        <v>0</v>
      </c>
      <c r="L92" s="273">
        <f>[1]FINAL!M213</f>
        <v>0</v>
      </c>
      <c r="M92" s="273">
        <f>[1]FINAL!N213</f>
        <v>0</v>
      </c>
      <c r="N92" s="273">
        <f>[1]FINAL!O213</f>
        <v>0</v>
      </c>
      <c r="O92" s="273">
        <f>[1]FINAL!P213</f>
        <v>0</v>
      </c>
      <c r="P92" s="273">
        <f>[1]FINAL!Q213</f>
        <v>0</v>
      </c>
      <c r="Q92" s="273">
        <f>[1]FINAL!R213</f>
        <v>0</v>
      </c>
      <c r="R92" s="273">
        <f>[1]FINAL!S213</f>
        <v>0</v>
      </c>
      <c r="S92" s="273">
        <f>[1]FINAL!T213</f>
        <v>0</v>
      </c>
      <c r="T92" s="273">
        <f>[1]FINAL!U213</f>
        <v>0</v>
      </c>
      <c r="U92" s="273">
        <f>[1]FINAL!V213</f>
        <v>0</v>
      </c>
      <c r="V92" s="273">
        <f>[1]FINAL!W213</f>
        <v>0</v>
      </c>
      <c r="W92" s="273">
        <f>[1]FINAL!X213</f>
        <v>0</v>
      </c>
      <c r="X92" s="273">
        <f>[1]FINAL!Y213</f>
        <v>0</v>
      </c>
      <c r="Y92" s="273">
        <f>[1]FINAL!Z213</f>
        <v>0</v>
      </c>
      <c r="Z92" s="273">
        <f>[1]FINAL!AA213</f>
        <v>0</v>
      </c>
      <c r="AA92" s="273">
        <f>[1]FINAL!AB213</f>
        <v>0</v>
      </c>
      <c r="AB92" s="273">
        <f>[1]FINAL!AC213</f>
        <v>0</v>
      </c>
      <c r="AC92" s="273">
        <f>[1]FINAL!AD213</f>
        <v>0</v>
      </c>
      <c r="AD92" s="273">
        <f>[1]FINAL!AE213</f>
        <v>0</v>
      </c>
      <c r="AE92" s="273">
        <f>[1]FINAL!AF213</f>
        <v>0</v>
      </c>
      <c r="AF92" s="273">
        <f>[1]FINAL!AG213</f>
        <v>0</v>
      </c>
      <c r="AG92" s="273">
        <f>[1]FINAL!AH213</f>
        <v>0</v>
      </c>
      <c r="AH92" s="273">
        <f>[1]FINAL!AI213</f>
        <v>0</v>
      </c>
      <c r="AI92" s="273">
        <f>[1]FINAL!AJ213</f>
        <v>0</v>
      </c>
      <c r="AJ92" s="273">
        <f>[1]FINAL!AK213</f>
        <v>0</v>
      </c>
      <c r="AK92" s="273">
        <f>[1]FINAL!AL213</f>
        <v>0</v>
      </c>
      <c r="AL92" s="273">
        <f>[1]FINAL!AM213</f>
        <v>0</v>
      </c>
      <c r="AM92" s="273">
        <f>[1]FINAL!AN213</f>
        <v>0</v>
      </c>
      <c r="AN92" s="273">
        <f>[1]FINAL!AO213</f>
        <v>0</v>
      </c>
      <c r="AO92" s="273">
        <f>[1]FINAL!AP213</f>
        <v>0</v>
      </c>
      <c r="AP92" s="273">
        <f>[1]FINAL!AQ213</f>
        <v>0</v>
      </c>
      <c r="AQ92" s="273">
        <f>[1]FINAL!AR213</f>
        <v>0</v>
      </c>
      <c r="AR92" s="273">
        <f>[1]FINAL!AS213</f>
        <v>0</v>
      </c>
      <c r="AS92" s="273">
        <f>[1]FINAL!AT213</f>
        <v>0</v>
      </c>
      <c r="AT92" s="273">
        <f>[1]FINAL!AU213</f>
        <v>0</v>
      </c>
      <c r="AU92" s="273">
        <f>[1]FINAL!AV213</f>
        <v>0</v>
      </c>
      <c r="AV92" s="273">
        <f>[1]FINAL!AW213</f>
        <v>0</v>
      </c>
      <c r="AW92" s="273">
        <f>[1]FINAL!AX213</f>
        <v>0</v>
      </c>
      <c r="AX92" s="273">
        <f>[1]FINAL!AY213</f>
        <v>0</v>
      </c>
      <c r="AY92" s="273">
        <f>[1]FINAL!AZ213</f>
        <v>0</v>
      </c>
      <c r="AZ92" s="273">
        <f>[1]FINAL!BA213</f>
        <v>0</v>
      </c>
      <c r="BA92" s="273">
        <f>[1]FINAL!BB213</f>
        <v>0</v>
      </c>
      <c r="BB92" s="273">
        <f>[1]FINAL!BC213</f>
        <v>0</v>
      </c>
      <c r="BC92" s="273">
        <f>[1]FINAL!BD213</f>
        <v>0</v>
      </c>
      <c r="BD92" s="273">
        <f>[1]FINAL!BE213</f>
        <v>0</v>
      </c>
      <c r="BE92" s="273">
        <f>[1]FINAL!BF213</f>
        <v>0</v>
      </c>
      <c r="BF92" s="273">
        <f>[1]FINAL!BG213</f>
        <v>0</v>
      </c>
      <c r="BG92" s="273">
        <f>[1]FINAL!BH213</f>
        <v>0</v>
      </c>
      <c r="BH92" s="273">
        <f>[1]FINAL!BI213</f>
        <v>0</v>
      </c>
      <c r="BI92" s="273">
        <f>[1]FINAL!BJ213</f>
        <v>0</v>
      </c>
      <c r="BJ92" s="273">
        <f>[1]FINAL!BK213</f>
        <v>0</v>
      </c>
      <c r="BK92" s="273">
        <f>[1]FINAL!BL213</f>
        <v>0</v>
      </c>
      <c r="BL92" s="273">
        <f>[1]FINAL!BM213</f>
        <v>0</v>
      </c>
      <c r="BM92" s="273">
        <f>[1]FINAL!BN213</f>
        <v>0</v>
      </c>
      <c r="BN92" s="273">
        <f>[1]FINAL!BO213</f>
        <v>0</v>
      </c>
      <c r="BO92" s="273">
        <f>[1]FINAL!BP213</f>
        <v>0</v>
      </c>
      <c r="BP92" s="273">
        <f>[1]FINAL!BQ213</f>
        <v>0</v>
      </c>
      <c r="BQ92" s="273">
        <f>[1]FINAL!BR213</f>
        <v>0</v>
      </c>
      <c r="BR92" s="273">
        <f>[1]FINAL!BS213</f>
        <v>0</v>
      </c>
      <c r="BS92" s="273">
        <f>[1]FINAL!BT213</f>
        <v>0</v>
      </c>
      <c r="BT92" s="273">
        <f>[1]FINAL!BU213</f>
        <v>0</v>
      </c>
      <c r="BU92" s="273">
        <f>[1]FINAL!BV213</f>
        <v>0</v>
      </c>
      <c r="BV92" s="273">
        <f>[1]FINAL!BW213</f>
        <v>0</v>
      </c>
      <c r="BW92" s="273">
        <f>[1]FINAL!BX213</f>
        <v>0</v>
      </c>
      <c r="BX92" s="273">
        <f>[1]FINAL!BY213</f>
        <v>0</v>
      </c>
      <c r="BY92" s="273">
        <f>[1]FINAL!BZ213</f>
        <v>0</v>
      </c>
      <c r="BZ92" s="273">
        <f>[1]FINAL!CA213</f>
        <v>0</v>
      </c>
      <c r="CA92" s="273">
        <f>[1]FINAL!CB213</f>
        <v>0</v>
      </c>
      <c r="CB92" s="273">
        <f>[1]FINAL!CC213</f>
        <v>0</v>
      </c>
      <c r="CC92" s="273">
        <f>[1]FINAL!CD213</f>
        <v>0</v>
      </c>
      <c r="CD92" s="273">
        <f>[1]FINAL!CE213</f>
        <v>0</v>
      </c>
      <c r="CE92" s="273">
        <f>[1]FINAL!CF213</f>
        <v>0</v>
      </c>
      <c r="CF92" s="273">
        <f>[1]FINAL!CG213</f>
        <v>0</v>
      </c>
      <c r="CG92" s="273">
        <f>[1]FINAL!CH213</f>
        <v>0</v>
      </c>
      <c r="CH92" s="273">
        <f>[1]FINAL!CI213</f>
        <v>0</v>
      </c>
      <c r="CI92" s="273">
        <f>[1]FINAL!CJ213</f>
        <v>0.37771636835599043</v>
      </c>
      <c r="CJ92" s="273">
        <f>[1]FINAL!CK213</f>
        <v>0</v>
      </c>
      <c r="CK92" s="273">
        <f>[1]FINAL!CL213</f>
        <v>0</v>
      </c>
      <c r="CL92" s="273">
        <f>[1]FINAL!CM213</f>
        <v>0</v>
      </c>
      <c r="CM92" s="273">
        <f>[1]FINAL!CN213</f>
        <v>0</v>
      </c>
      <c r="CN92" s="273">
        <f>[1]FINAL!CO213</f>
        <v>0</v>
      </c>
      <c r="CO92" s="273">
        <f>[1]FINAL!CP213</f>
        <v>0</v>
      </c>
      <c r="CP92" s="273">
        <f>[1]FINAL!CQ213</f>
        <v>0</v>
      </c>
      <c r="CQ92" s="273">
        <f>[1]FINAL!CR213</f>
        <v>0</v>
      </c>
      <c r="CR92" s="273">
        <f>[1]FINAL!CS213</f>
        <v>0</v>
      </c>
      <c r="CS92" s="273">
        <f>[1]FINAL!CT213</f>
        <v>0.21404615955498918</v>
      </c>
      <c r="CT92" s="273">
        <f>[1]FINAL!CU213</f>
        <v>0</v>
      </c>
      <c r="CU92" s="273">
        <f>[1]FINAL!CV213</f>
        <v>0</v>
      </c>
      <c r="CV92" s="273">
        <f>[1]FINAL!CW213</f>
        <v>0</v>
      </c>
      <c r="CW92" s="273">
        <f>[1]FINAL!CX213</f>
        <v>0</v>
      </c>
      <c r="CX92" s="273">
        <f>[1]FINAL!CY213</f>
        <v>0</v>
      </c>
      <c r="CY92" s="273">
        <f>[1]FINAL!CZ213</f>
        <v>0.17555928653531591</v>
      </c>
      <c r="CZ92" s="273">
        <f>[1]FINAL!DA213</f>
        <v>0.23267818555370443</v>
      </c>
      <c r="DA92" s="273">
        <f>[1]FINAL!DB213</f>
        <v>0</v>
      </c>
      <c r="DB92" s="273">
        <f>[1]FINAL!DC213</f>
        <v>0</v>
      </c>
      <c r="DC92" s="88"/>
    </row>
    <row r="93" spans="1:107" x14ac:dyDescent="0.35">
      <c r="A93" s="204">
        <f t="shared" si="1"/>
        <v>1</v>
      </c>
      <c r="B93" s="88" t="s">
        <v>564</v>
      </c>
      <c r="C93" s="273">
        <f>[1]FINAL!D214</f>
        <v>0</v>
      </c>
      <c r="D93" s="273">
        <f>[1]FINAL!E214</f>
        <v>0</v>
      </c>
      <c r="E93" s="273">
        <f>[1]FINAL!F214</f>
        <v>0</v>
      </c>
      <c r="F93" s="273">
        <f>[1]FINAL!G214</f>
        <v>0</v>
      </c>
      <c r="G93" s="273">
        <f>[1]FINAL!H214</f>
        <v>0</v>
      </c>
      <c r="H93" s="273">
        <f>[1]FINAL!I214</f>
        <v>0</v>
      </c>
      <c r="I93" s="273">
        <f>[1]FINAL!J214</f>
        <v>0</v>
      </c>
      <c r="J93" s="273">
        <f>[1]FINAL!K214</f>
        <v>0</v>
      </c>
      <c r="K93" s="273">
        <f>[1]FINAL!L214</f>
        <v>0</v>
      </c>
      <c r="L93" s="273">
        <f>[1]FINAL!M214</f>
        <v>0</v>
      </c>
      <c r="M93" s="273">
        <f>[1]FINAL!N214</f>
        <v>0</v>
      </c>
      <c r="N93" s="273">
        <f>[1]FINAL!O214</f>
        <v>0</v>
      </c>
      <c r="O93" s="273">
        <f>[1]FINAL!P214</f>
        <v>0</v>
      </c>
      <c r="P93" s="273">
        <f>[1]FINAL!Q214</f>
        <v>0</v>
      </c>
      <c r="Q93" s="273">
        <f>[1]FINAL!R214</f>
        <v>0</v>
      </c>
      <c r="R93" s="273">
        <f>[1]FINAL!S214</f>
        <v>0</v>
      </c>
      <c r="S93" s="273">
        <f>[1]FINAL!T214</f>
        <v>0</v>
      </c>
      <c r="T93" s="273">
        <f>[1]FINAL!U214</f>
        <v>0</v>
      </c>
      <c r="U93" s="273">
        <f>[1]FINAL!V214</f>
        <v>0</v>
      </c>
      <c r="V93" s="273">
        <f>[1]FINAL!W214</f>
        <v>0</v>
      </c>
      <c r="W93" s="273">
        <f>[1]FINAL!X214</f>
        <v>0</v>
      </c>
      <c r="X93" s="273">
        <f>[1]FINAL!Y214</f>
        <v>0</v>
      </c>
      <c r="Y93" s="273">
        <f>[1]FINAL!Z214</f>
        <v>0</v>
      </c>
      <c r="Z93" s="273">
        <f>[1]FINAL!AA214</f>
        <v>0</v>
      </c>
      <c r="AA93" s="273">
        <f>[1]FINAL!AB214</f>
        <v>0</v>
      </c>
      <c r="AB93" s="273">
        <f>[1]FINAL!AC214</f>
        <v>0</v>
      </c>
      <c r="AC93" s="273">
        <f>[1]FINAL!AD214</f>
        <v>0</v>
      </c>
      <c r="AD93" s="273">
        <f>[1]FINAL!AE214</f>
        <v>0</v>
      </c>
      <c r="AE93" s="273">
        <f>[1]FINAL!AF214</f>
        <v>0</v>
      </c>
      <c r="AF93" s="273">
        <f>[1]FINAL!AG214</f>
        <v>0</v>
      </c>
      <c r="AG93" s="273">
        <f>[1]FINAL!AH214</f>
        <v>0</v>
      </c>
      <c r="AH93" s="273">
        <f>[1]FINAL!AI214</f>
        <v>0</v>
      </c>
      <c r="AI93" s="273">
        <f>[1]FINAL!AJ214</f>
        <v>0</v>
      </c>
      <c r="AJ93" s="273">
        <f>[1]FINAL!AK214</f>
        <v>0</v>
      </c>
      <c r="AK93" s="273">
        <f>[1]FINAL!AL214</f>
        <v>0</v>
      </c>
      <c r="AL93" s="273">
        <f>[1]FINAL!AM214</f>
        <v>0</v>
      </c>
      <c r="AM93" s="273">
        <f>[1]FINAL!AN214</f>
        <v>0</v>
      </c>
      <c r="AN93" s="273">
        <f>[1]FINAL!AO214</f>
        <v>0</v>
      </c>
      <c r="AO93" s="273">
        <f>[1]FINAL!AP214</f>
        <v>0</v>
      </c>
      <c r="AP93" s="273">
        <f>[1]FINAL!AQ214</f>
        <v>0</v>
      </c>
      <c r="AQ93" s="273">
        <f>[1]FINAL!AR214</f>
        <v>0</v>
      </c>
      <c r="AR93" s="273">
        <f>[1]FINAL!AS214</f>
        <v>0</v>
      </c>
      <c r="AS93" s="273">
        <f>[1]FINAL!AT214</f>
        <v>0</v>
      </c>
      <c r="AT93" s="273">
        <f>[1]FINAL!AU214</f>
        <v>0</v>
      </c>
      <c r="AU93" s="273">
        <f>[1]FINAL!AV214</f>
        <v>0</v>
      </c>
      <c r="AV93" s="273">
        <f>[1]FINAL!AW214</f>
        <v>0</v>
      </c>
      <c r="AW93" s="273">
        <f>[1]FINAL!AX214</f>
        <v>0</v>
      </c>
      <c r="AX93" s="273">
        <f>[1]FINAL!AY214</f>
        <v>0</v>
      </c>
      <c r="AY93" s="273">
        <f>[1]FINAL!AZ214</f>
        <v>0</v>
      </c>
      <c r="AZ93" s="273">
        <f>[1]FINAL!BA214</f>
        <v>0</v>
      </c>
      <c r="BA93" s="273">
        <f>[1]FINAL!BB214</f>
        <v>0</v>
      </c>
      <c r="BB93" s="273">
        <f>[1]FINAL!BC214</f>
        <v>0</v>
      </c>
      <c r="BC93" s="273">
        <f>[1]FINAL!BD214</f>
        <v>0</v>
      </c>
      <c r="BD93" s="273">
        <f>[1]FINAL!BE214</f>
        <v>0</v>
      </c>
      <c r="BE93" s="273">
        <f>[1]FINAL!BF214</f>
        <v>0</v>
      </c>
      <c r="BF93" s="273">
        <f>[1]FINAL!BG214</f>
        <v>0</v>
      </c>
      <c r="BG93" s="273">
        <f>[1]FINAL!BH214</f>
        <v>0</v>
      </c>
      <c r="BH93" s="273">
        <f>[1]FINAL!BI214</f>
        <v>0</v>
      </c>
      <c r="BI93" s="273">
        <f>[1]FINAL!BJ214</f>
        <v>0</v>
      </c>
      <c r="BJ93" s="273">
        <f>[1]FINAL!BK214</f>
        <v>0</v>
      </c>
      <c r="BK93" s="273">
        <f>[1]FINAL!BL214</f>
        <v>0</v>
      </c>
      <c r="BL93" s="273">
        <f>[1]FINAL!BM214</f>
        <v>0</v>
      </c>
      <c r="BM93" s="273">
        <f>[1]FINAL!BN214</f>
        <v>0</v>
      </c>
      <c r="BN93" s="273">
        <f>[1]FINAL!BO214</f>
        <v>0</v>
      </c>
      <c r="BO93" s="273">
        <f>[1]FINAL!BP214</f>
        <v>0</v>
      </c>
      <c r="BP93" s="273">
        <f>[1]FINAL!BQ214</f>
        <v>0</v>
      </c>
      <c r="BQ93" s="273">
        <f>[1]FINAL!BR214</f>
        <v>0</v>
      </c>
      <c r="BR93" s="273">
        <f>[1]FINAL!BS214</f>
        <v>0</v>
      </c>
      <c r="BS93" s="273">
        <f>[1]FINAL!BT214</f>
        <v>0</v>
      </c>
      <c r="BT93" s="273">
        <f>[1]FINAL!BU214</f>
        <v>0</v>
      </c>
      <c r="BU93" s="273">
        <f>[1]FINAL!BV214</f>
        <v>0</v>
      </c>
      <c r="BV93" s="273">
        <f>[1]FINAL!BW214</f>
        <v>0</v>
      </c>
      <c r="BW93" s="273">
        <f>[1]FINAL!BX214</f>
        <v>0</v>
      </c>
      <c r="BX93" s="273">
        <f>[1]FINAL!BY214</f>
        <v>0</v>
      </c>
      <c r="BY93" s="273">
        <f>[1]FINAL!BZ214</f>
        <v>0</v>
      </c>
      <c r="BZ93" s="273">
        <f>[1]FINAL!CA214</f>
        <v>0</v>
      </c>
      <c r="CA93" s="273">
        <f>[1]FINAL!CB214</f>
        <v>0</v>
      </c>
      <c r="CB93" s="273">
        <f>[1]FINAL!CC214</f>
        <v>0</v>
      </c>
      <c r="CC93" s="273">
        <f>[1]FINAL!CD214</f>
        <v>0</v>
      </c>
      <c r="CD93" s="273">
        <f>[1]FINAL!CE214</f>
        <v>0</v>
      </c>
      <c r="CE93" s="273">
        <f>[1]FINAL!CF214</f>
        <v>0</v>
      </c>
      <c r="CF93" s="273">
        <f>[1]FINAL!CG214</f>
        <v>0</v>
      </c>
      <c r="CG93" s="273">
        <f>[1]FINAL!CH214</f>
        <v>0</v>
      </c>
      <c r="CH93" s="273">
        <f>[1]FINAL!CI214</f>
        <v>0</v>
      </c>
      <c r="CI93" s="273">
        <f>[1]FINAL!CJ214</f>
        <v>0</v>
      </c>
      <c r="CJ93" s="273">
        <f>[1]FINAL!CK214</f>
        <v>1</v>
      </c>
      <c r="CK93" s="273">
        <f>[1]FINAL!CL214</f>
        <v>0</v>
      </c>
      <c r="CL93" s="273">
        <f>[1]FINAL!CM214</f>
        <v>0</v>
      </c>
      <c r="CM93" s="273">
        <f>[1]FINAL!CN214</f>
        <v>0</v>
      </c>
      <c r="CN93" s="273">
        <f>[1]FINAL!CO214</f>
        <v>0</v>
      </c>
      <c r="CO93" s="273">
        <f>[1]FINAL!CP214</f>
        <v>0</v>
      </c>
      <c r="CP93" s="273">
        <f>[1]FINAL!CQ214</f>
        <v>0</v>
      </c>
      <c r="CQ93" s="273">
        <f>[1]FINAL!CR214</f>
        <v>0</v>
      </c>
      <c r="CR93" s="273">
        <f>[1]FINAL!CS214</f>
        <v>0</v>
      </c>
      <c r="CS93" s="273">
        <f>[1]FINAL!CT214</f>
        <v>0</v>
      </c>
      <c r="CT93" s="273">
        <f>[1]FINAL!CU214</f>
        <v>0</v>
      </c>
      <c r="CU93" s="273">
        <f>[1]FINAL!CV214</f>
        <v>0</v>
      </c>
      <c r="CV93" s="273">
        <f>[1]FINAL!CW214</f>
        <v>0</v>
      </c>
      <c r="CW93" s="273">
        <f>[1]FINAL!CX214</f>
        <v>0</v>
      </c>
      <c r="CX93" s="273">
        <f>[1]FINAL!CY214</f>
        <v>0</v>
      </c>
      <c r="CY93" s="273">
        <f>[1]FINAL!CZ214</f>
        <v>0</v>
      </c>
      <c r="CZ93" s="273">
        <f>[1]FINAL!DA214</f>
        <v>0</v>
      </c>
      <c r="DA93" s="273">
        <f>[1]FINAL!DB214</f>
        <v>0</v>
      </c>
      <c r="DB93" s="273">
        <f>[1]FINAL!DC214</f>
        <v>0</v>
      </c>
      <c r="DC93" s="88"/>
    </row>
    <row r="94" spans="1:107" x14ac:dyDescent="0.35">
      <c r="A94" s="204">
        <f t="shared" si="1"/>
        <v>1</v>
      </c>
      <c r="B94" s="88" t="s">
        <v>567</v>
      </c>
      <c r="C94" s="273">
        <f>[1]FINAL!D215</f>
        <v>0</v>
      </c>
      <c r="D94" s="273">
        <f>[1]FINAL!E215</f>
        <v>0</v>
      </c>
      <c r="E94" s="273">
        <f>[1]FINAL!F215</f>
        <v>0</v>
      </c>
      <c r="F94" s="273">
        <f>[1]FINAL!G215</f>
        <v>0</v>
      </c>
      <c r="G94" s="273">
        <f>[1]FINAL!H215</f>
        <v>0</v>
      </c>
      <c r="H94" s="273">
        <f>[1]FINAL!I215</f>
        <v>0</v>
      </c>
      <c r="I94" s="273">
        <f>[1]FINAL!J215</f>
        <v>0</v>
      </c>
      <c r="J94" s="273">
        <f>[1]FINAL!K215</f>
        <v>0</v>
      </c>
      <c r="K94" s="273">
        <f>[1]FINAL!L215</f>
        <v>0</v>
      </c>
      <c r="L94" s="273">
        <f>[1]FINAL!M215</f>
        <v>0</v>
      </c>
      <c r="M94" s="273">
        <f>[1]FINAL!N215</f>
        <v>0</v>
      </c>
      <c r="N94" s="273">
        <f>[1]FINAL!O215</f>
        <v>0</v>
      </c>
      <c r="O94" s="273">
        <f>[1]FINAL!P215</f>
        <v>0</v>
      </c>
      <c r="P94" s="273">
        <f>[1]FINAL!Q215</f>
        <v>0</v>
      </c>
      <c r="Q94" s="273">
        <f>[1]FINAL!R215</f>
        <v>0</v>
      </c>
      <c r="R94" s="273">
        <f>[1]FINAL!S215</f>
        <v>0</v>
      </c>
      <c r="S94" s="273">
        <f>[1]FINAL!T215</f>
        <v>0</v>
      </c>
      <c r="T94" s="273">
        <f>[1]FINAL!U215</f>
        <v>0</v>
      </c>
      <c r="U94" s="273">
        <f>[1]FINAL!V215</f>
        <v>0</v>
      </c>
      <c r="V94" s="273">
        <f>[1]FINAL!W215</f>
        <v>0</v>
      </c>
      <c r="W94" s="273">
        <f>[1]FINAL!X215</f>
        <v>0</v>
      </c>
      <c r="X94" s="273">
        <f>[1]FINAL!Y215</f>
        <v>0</v>
      </c>
      <c r="Y94" s="273">
        <f>[1]FINAL!Z215</f>
        <v>0</v>
      </c>
      <c r="Z94" s="273">
        <f>[1]FINAL!AA215</f>
        <v>0</v>
      </c>
      <c r="AA94" s="273">
        <f>[1]FINAL!AB215</f>
        <v>0</v>
      </c>
      <c r="AB94" s="273">
        <f>[1]FINAL!AC215</f>
        <v>0</v>
      </c>
      <c r="AC94" s="273">
        <f>[1]FINAL!AD215</f>
        <v>0</v>
      </c>
      <c r="AD94" s="273">
        <f>[1]FINAL!AE215</f>
        <v>0</v>
      </c>
      <c r="AE94" s="273">
        <f>[1]FINAL!AF215</f>
        <v>0</v>
      </c>
      <c r="AF94" s="273">
        <f>[1]FINAL!AG215</f>
        <v>0</v>
      </c>
      <c r="AG94" s="273">
        <f>[1]FINAL!AH215</f>
        <v>0</v>
      </c>
      <c r="AH94" s="273">
        <f>[1]FINAL!AI215</f>
        <v>0</v>
      </c>
      <c r="AI94" s="273">
        <f>[1]FINAL!AJ215</f>
        <v>0</v>
      </c>
      <c r="AJ94" s="273">
        <f>[1]FINAL!AK215</f>
        <v>0</v>
      </c>
      <c r="AK94" s="273">
        <f>[1]FINAL!AL215</f>
        <v>0</v>
      </c>
      <c r="AL94" s="273">
        <f>[1]FINAL!AM215</f>
        <v>0</v>
      </c>
      <c r="AM94" s="273">
        <f>[1]FINAL!AN215</f>
        <v>0</v>
      </c>
      <c r="AN94" s="273">
        <f>[1]FINAL!AO215</f>
        <v>0</v>
      </c>
      <c r="AO94" s="273">
        <f>[1]FINAL!AP215</f>
        <v>0</v>
      </c>
      <c r="AP94" s="273">
        <f>[1]FINAL!AQ215</f>
        <v>0</v>
      </c>
      <c r="AQ94" s="273">
        <f>[1]FINAL!AR215</f>
        <v>0</v>
      </c>
      <c r="AR94" s="273">
        <f>[1]FINAL!AS215</f>
        <v>0</v>
      </c>
      <c r="AS94" s="273">
        <f>[1]FINAL!AT215</f>
        <v>0</v>
      </c>
      <c r="AT94" s="273">
        <f>[1]FINAL!AU215</f>
        <v>0</v>
      </c>
      <c r="AU94" s="273">
        <f>[1]FINAL!AV215</f>
        <v>0</v>
      </c>
      <c r="AV94" s="273">
        <f>[1]FINAL!AW215</f>
        <v>0</v>
      </c>
      <c r="AW94" s="273">
        <f>[1]FINAL!AX215</f>
        <v>0</v>
      </c>
      <c r="AX94" s="273">
        <f>[1]FINAL!AY215</f>
        <v>0</v>
      </c>
      <c r="AY94" s="273">
        <f>[1]FINAL!AZ215</f>
        <v>0</v>
      </c>
      <c r="AZ94" s="273">
        <f>[1]FINAL!BA215</f>
        <v>0</v>
      </c>
      <c r="BA94" s="273">
        <f>[1]FINAL!BB215</f>
        <v>0</v>
      </c>
      <c r="BB94" s="273">
        <f>[1]FINAL!BC215</f>
        <v>0</v>
      </c>
      <c r="BC94" s="273">
        <f>[1]FINAL!BD215</f>
        <v>0</v>
      </c>
      <c r="BD94" s="273">
        <f>[1]FINAL!BE215</f>
        <v>0</v>
      </c>
      <c r="BE94" s="273">
        <f>[1]FINAL!BF215</f>
        <v>0</v>
      </c>
      <c r="BF94" s="273">
        <f>[1]FINAL!BG215</f>
        <v>0</v>
      </c>
      <c r="BG94" s="273">
        <f>[1]FINAL!BH215</f>
        <v>0</v>
      </c>
      <c r="BH94" s="273">
        <f>[1]FINAL!BI215</f>
        <v>0</v>
      </c>
      <c r="BI94" s="273">
        <f>[1]FINAL!BJ215</f>
        <v>0</v>
      </c>
      <c r="BJ94" s="273">
        <f>[1]FINAL!BK215</f>
        <v>0</v>
      </c>
      <c r="BK94" s="273">
        <f>[1]FINAL!BL215</f>
        <v>0</v>
      </c>
      <c r="BL94" s="273">
        <f>[1]FINAL!BM215</f>
        <v>0</v>
      </c>
      <c r="BM94" s="273">
        <f>[1]FINAL!BN215</f>
        <v>0</v>
      </c>
      <c r="BN94" s="273">
        <f>[1]FINAL!BO215</f>
        <v>0</v>
      </c>
      <c r="BO94" s="273">
        <f>[1]FINAL!BP215</f>
        <v>0</v>
      </c>
      <c r="BP94" s="273">
        <f>[1]FINAL!BQ215</f>
        <v>0</v>
      </c>
      <c r="BQ94" s="273">
        <f>[1]FINAL!BR215</f>
        <v>0</v>
      </c>
      <c r="BR94" s="273">
        <f>[1]FINAL!BS215</f>
        <v>0</v>
      </c>
      <c r="BS94" s="273">
        <f>[1]FINAL!BT215</f>
        <v>0</v>
      </c>
      <c r="BT94" s="273">
        <f>[1]FINAL!BU215</f>
        <v>0</v>
      </c>
      <c r="BU94" s="273">
        <f>[1]FINAL!BV215</f>
        <v>0</v>
      </c>
      <c r="BV94" s="273">
        <f>[1]FINAL!BW215</f>
        <v>0</v>
      </c>
      <c r="BW94" s="273">
        <f>[1]FINAL!BX215</f>
        <v>0</v>
      </c>
      <c r="BX94" s="273">
        <f>[1]FINAL!BY215</f>
        <v>0</v>
      </c>
      <c r="BY94" s="273">
        <f>[1]FINAL!BZ215</f>
        <v>0</v>
      </c>
      <c r="BZ94" s="273">
        <f>[1]FINAL!CA215</f>
        <v>0</v>
      </c>
      <c r="CA94" s="273">
        <f>[1]FINAL!CB215</f>
        <v>0</v>
      </c>
      <c r="CB94" s="273">
        <f>[1]FINAL!CC215</f>
        <v>0</v>
      </c>
      <c r="CC94" s="273">
        <f>[1]FINAL!CD215</f>
        <v>0</v>
      </c>
      <c r="CD94" s="273">
        <f>[1]FINAL!CE215</f>
        <v>0</v>
      </c>
      <c r="CE94" s="273">
        <f>[1]FINAL!CF215</f>
        <v>0</v>
      </c>
      <c r="CF94" s="273">
        <f>[1]FINAL!CG215</f>
        <v>0</v>
      </c>
      <c r="CG94" s="273">
        <f>[1]FINAL!CH215</f>
        <v>0</v>
      </c>
      <c r="CH94" s="273">
        <f>[1]FINAL!CI215</f>
        <v>0</v>
      </c>
      <c r="CI94" s="273">
        <f>[1]FINAL!CJ215</f>
        <v>0</v>
      </c>
      <c r="CJ94" s="273">
        <f>[1]FINAL!CK215</f>
        <v>0</v>
      </c>
      <c r="CK94" s="273">
        <f>[1]FINAL!CL215</f>
        <v>1</v>
      </c>
      <c r="CL94" s="273">
        <f>[1]FINAL!CM215</f>
        <v>0</v>
      </c>
      <c r="CM94" s="273">
        <f>[1]FINAL!CN215</f>
        <v>0</v>
      </c>
      <c r="CN94" s="273">
        <f>[1]FINAL!CO215</f>
        <v>0</v>
      </c>
      <c r="CO94" s="273">
        <f>[1]FINAL!CP215</f>
        <v>0</v>
      </c>
      <c r="CP94" s="273">
        <f>[1]FINAL!CQ215</f>
        <v>0</v>
      </c>
      <c r="CQ94" s="273">
        <f>[1]FINAL!CR215</f>
        <v>0</v>
      </c>
      <c r="CR94" s="273">
        <f>[1]FINAL!CS215</f>
        <v>0</v>
      </c>
      <c r="CS94" s="273">
        <f>[1]FINAL!CT215</f>
        <v>0</v>
      </c>
      <c r="CT94" s="273">
        <f>[1]FINAL!CU215</f>
        <v>0</v>
      </c>
      <c r="CU94" s="273">
        <f>[1]FINAL!CV215</f>
        <v>0</v>
      </c>
      <c r="CV94" s="273">
        <f>[1]FINAL!CW215</f>
        <v>0</v>
      </c>
      <c r="CW94" s="273">
        <f>[1]FINAL!CX215</f>
        <v>0</v>
      </c>
      <c r="CX94" s="273">
        <f>[1]FINAL!CY215</f>
        <v>0</v>
      </c>
      <c r="CY94" s="273">
        <f>[1]FINAL!CZ215</f>
        <v>0</v>
      </c>
      <c r="CZ94" s="273">
        <f>[1]FINAL!DA215</f>
        <v>0</v>
      </c>
      <c r="DA94" s="273">
        <f>[1]FINAL!DB215</f>
        <v>0</v>
      </c>
      <c r="DB94" s="273">
        <f>[1]FINAL!DC215</f>
        <v>0</v>
      </c>
      <c r="DC94" s="88"/>
    </row>
    <row r="95" spans="1:107" x14ac:dyDescent="0.35">
      <c r="A95" s="204">
        <f t="shared" si="1"/>
        <v>1</v>
      </c>
      <c r="B95" s="88" t="s">
        <v>570</v>
      </c>
      <c r="C95" s="273">
        <f>[1]FINAL!D216</f>
        <v>0</v>
      </c>
      <c r="D95" s="273">
        <f>[1]FINAL!E216</f>
        <v>0</v>
      </c>
      <c r="E95" s="273">
        <f>[1]FINAL!F216</f>
        <v>0</v>
      </c>
      <c r="F95" s="273">
        <f>[1]FINAL!G216</f>
        <v>0</v>
      </c>
      <c r="G95" s="273">
        <f>[1]FINAL!H216</f>
        <v>0</v>
      </c>
      <c r="H95" s="273">
        <f>[1]FINAL!I216</f>
        <v>0</v>
      </c>
      <c r="I95" s="273">
        <f>[1]FINAL!J216</f>
        <v>0</v>
      </c>
      <c r="J95" s="273">
        <f>[1]FINAL!K216</f>
        <v>0</v>
      </c>
      <c r="K95" s="273">
        <f>[1]FINAL!L216</f>
        <v>0</v>
      </c>
      <c r="L95" s="273">
        <f>[1]FINAL!M216</f>
        <v>0</v>
      </c>
      <c r="M95" s="273">
        <f>[1]FINAL!N216</f>
        <v>0</v>
      </c>
      <c r="N95" s="273">
        <f>[1]FINAL!O216</f>
        <v>0</v>
      </c>
      <c r="O95" s="273">
        <f>[1]FINAL!P216</f>
        <v>0</v>
      </c>
      <c r="P95" s="273">
        <f>[1]FINAL!Q216</f>
        <v>0</v>
      </c>
      <c r="Q95" s="273">
        <f>[1]FINAL!R216</f>
        <v>0</v>
      </c>
      <c r="R95" s="273">
        <f>[1]FINAL!S216</f>
        <v>0</v>
      </c>
      <c r="S95" s="273">
        <f>[1]FINAL!T216</f>
        <v>0</v>
      </c>
      <c r="T95" s="273">
        <f>[1]FINAL!U216</f>
        <v>0</v>
      </c>
      <c r="U95" s="273">
        <f>[1]FINAL!V216</f>
        <v>0</v>
      </c>
      <c r="V95" s="273">
        <f>[1]FINAL!W216</f>
        <v>0</v>
      </c>
      <c r="W95" s="273">
        <f>[1]FINAL!X216</f>
        <v>0</v>
      </c>
      <c r="X95" s="273">
        <f>[1]FINAL!Y216</f>
        <v>0</v>
      </c>
      <c r="Y95" s="273">
        <f>[1]FINAL!Z216</f>
        <v>0</v>
      </c>
      <c r="Z95" s="273">
        <f>[1]FINAL!AA216</f>
        <v>0</v>
      </c>
      <c r="AA95" s="273">
        <f>[1]FINAL!AB216</f>
        <v>0</v>
      </c>
      <c r="AB95" s="273">
        <f>[1]FINAL!AC216</f>
        <v>0</v>
      </c>
      <c r="AC95" s="273">
        <f>[1]FINAL!AD216</f>
        <v>0</v>
      </c>
      <c r="AD95" s="273">
        <f>[1]FINAL!AE216</f>
        <v>0</v>
      </c>
      <c r="AE95" s="273">
        <f>[1]FINAL!AF216</f>
        <v>0</v>
      </c>
      <c r="AF95" s="273">
        <f>[1]FINAL!AG216</f>
        <v>0</v>
      </c>
      <c r="AG95" s="273">
        <f>[1]FINAL!AH216</f>
        <v>0</v>
      </c>
      <c r="AH95" s="273">
        <f>[1]FINAL!AI216</f>
        <v>0</v>
      </c>
      <c r="AI95" s="273">
        <f>[1]FINAL!AJ216</f>
        <v>0</v>
      </c>
      <c r="AJ95" s="273">
        <f>[1]FINAL!AK216</f>
        <v>0</v>
      </c>
      <c r="AK95" s="273">
        <f>[1]FINAL!AL216</f>
        <v>0</v>
      </c>
      <c r="AL95" s="273">
        <f>[1]FINAL!AM216</f>
        <v>0</v>
      </c>
      <c r="AM95" s="273">
        <f>[1]FINAL!AN216</f>
        <v>0</v>
      </c>
      <c r="AN95" s="273">
        <f>[1]FINAL!AO216</f>
        <v>0</v>
      </c>
      <c r="AO95" s="273">
        <f>[1]FINAL!AP216</f>
        <v>0</v>
      </c>
      <c r="AP95" s="273">
        <f>[1]FINAL!AQ216</f>
        <v>0</v>
      </c>
      <c r="AQ95" s="273">
        <f>[1]FINAL!AR216</f>
        <v>0</v>
      </c>
      <c r="AR95" s="273">
        <f>[1]FINAL!AS216</f>
        <v>0</v>
      </c>
      <c r="AS95" s="273">
        <f>[1]FINAL!AT216</f>
        <v>0</v>
      </c>
      <c r="AT95" s="273">
        <f>[1]FINAL!AU216</f>
        <v>0</v>
      </c>
      <c r="AU95" s="273">
        <f>[1]FINAL!AV216</f>
        <v>0</v>
      </c>
      <c r="AV95" s="273">
        <f>[1]FINAL!AW216</f>
        <v>0</v>
      </c>
      <c r="AW95" s="273">
        <f>[1]FINAL!AX216</f>
        <v>0</v>
      </c>
      <c r="AX95" s="273">
        <f>[1]FINAL!AY216</f>
        <v>0</v>
      </c>
      <c r="AY95" s="273">
        <f>[1]FINAL!AZ216</f>
        <v>0</v>
      </c>
      <c r="AZ95" s="273">
        <f>[1]FINAL!BA216</f>
        <v>0</v>
      </c>
      <c r="BA95" s="273">
        <f>[1]FINAL!BB216</f>
        <v>0</v>
      </c>
      <c r="BB95" s="273">
        <f>[1]FINAL!BC216</f>
        <v>0</v>
      </c>
      <c r="BC95" s="273">
        <f>[1]FINAL!BD216</f>
        <v>0</v>
      </c>
      <c r="BD95" s="273">
        <f>[1]FINAL!BE216</f>
        <v>0</v>
      </c>
      <c r="BE95" s="273">
        <f>[1]FINAL!BF216</f>
        <v>0</v>
      </c>
      <c r="BF95" s="273">
        <f>[1]FINAL!BG216</f>
        <v>0</v>
      </c>
      <c r="BG95" s="273">
        <f>[1]FINAL!BH216</f>
        <v>0</v>
      </c>
      <c r="BH95" s="273">
        <f>[1]FINAL!BI216</f>
        <v>0</v>
      </c>
      <c r="BI95" s="273">
        <f>[1]FINAL!BJ216</f>
        <v>0</v>
      </c>
      <c r="BJ95" s="273">
        <f>[1]FINAL!BK216</f>
        <v>0</v>
      </c>
      <c r="BK95" s="273">
        <f>[1]FINAL!BL216</f>
        <v>0</v>
      </c>
      <c r="BL95" s="273">
        <f>[1]FINAL!BM216</f>
        <v>0</v>
      </c>
      <c r="BM95" s="273">
        <f>[1]FINAL!BN216</f>
        <v>0</v>
      </c>
      <c r="BN95" s="273">
        <f>[1]FINAL!BO216</f>
        <v>0</v>
      </c>
      <c r="BO95" s="273">
        <f>[1]FINAL!BP216</f>
        <v>0</v>
      </c>
      <c r="BP95" s="273">
        <f>[1]FINAL!BQ216</f>
        <v>0</v>
      </c>
      <c r="BQ95" s="273">
        <f>[1]FINAL!BR216</f>
        <v>0</v>
      </c>
      <c r="BR95" s="273">
        <f>[1]FINAL!BS216</f>
        <v>0</v>
      </c>
      <c r="BS95" s="273">
        <f>[1]FINAL!BT216</f>
        <v>0</v>
      </c>
      <c r="BT95" s="273">
        <f>[1]FINAL!BU216</f>
        <v>0</v>
      </c>
      <c r="BU95" s="273">
        <f>[1]FINAL!BV216</f>
        <v>0</v>
      </c>
      <c r="BV95" s="273">
        <f>[1]FINAL!BW216</f>
        <v>0</v>
      </c>
      <c r="BW95" s="273">
        <f>[1]FINAL!BX216</f>
        <v>0</v>
      </c>
      <c r="BX95" s="273">
        <f>[1]FINAL!BY216</f>
        <v>0</v>
      </c>
      <c r="BY95" s="273">
        <f>[1]FINAL!BZ216</f>
        <v>0</v>
      </c>
      <c r="BZ95" s="273">
        <f>[1]FINAL!CA216</f>
        <v>2.3220669483926686E-2</v>
      </c>
      <c r="CA95" s="273">
        <f>[1]FINAL!CB216</f>
        <v>4.3220936110124168E-2</v>
      </c>
      <c r="CB95" s="273">
        <f>[1]FINAL!CC216</f>
        <v>0</v>
      </c>
      <c r="CC95" s="273">
        <f>[1]FINAL!CD216</f>
        <v>0</v>
      </c>
      <c r="CD95" s="273">
        <f>[1]FINAL!CE216</f>
        <v>0</v>
      </c>
      <c r="CE95" s="273">
        <f>[1]FINAL!CF216</f>
        <v>0</v>
      </c>
      <c r="CF95" s="273">
        <f>[1]FINAL!CG216</f>
        <v>0</v>
      </c>
      <c r="CG95" s="273">
        <f>[1]FINAL!CH216</f>
        <v>0</v>
      </c>
      <c r="CH95" s="273">
        <f>[1]FINAL!CI216</f>
        <v>0</v>
      </c>
      <c r="CI95" s="273">
        <f>[1]FINAL!CJ216</f>
        <v>0</v>
      </c>
      <c r="CJ95" s="273">
        <f>[1]FINAL!CK216</f>
        <v>0</v>
      </c>
      <c r="CK95" s="273">
        <f>[1]FINAL!CL216</f>
        <v>0</v>
      </c>
      <c r="CL95" s="273">
        <f>[1]FINAL!CM216</f>
        <v>0.93355839440594912</v>
      </c>
      <c r="CM95" s="273">
        <f>[1]FINAL!CN216</f>
        <v>0</v>
      </c>
      <c r="CN95" s="273">
        <f>[1]FINAL!CO216</f>
        <v>0</v>
      </c>
      <c r="CO95" s="273">
        <f>[1]FINAL!CP216</f>
        <v>0</v>
      </c>
      <c r="CP95" s="273">
        <f>[1]FINAL!CQ216</f>
        <v>0</v>
      </c>
      <c r="CQ95" s="273">
        <f>[1]FINAL!CR216</f>
        <v>0</v>
      </c>
      <c r="CR95" s="273">
        <f>[1]FINAL!CS216</f>
        <v>0</v>
      </c>
      <c r="CS95" s="273">
        <f>[1]FINAL!CT216</f>
        <v>0</v>
      </c>
      <c r="CT95" s="273">
        <f>[1]FINAL!CU216</f>
        <v>0</v>
      </c>
      <c r="CU95" s="273">
        <f>[1]FINAL!CV216</f>
        <v>0</v>
      </c>
      <c r="CV95" s="273">
        <f>[1]FINAL!CW216</f>
        <v>0</v>
      </c>
      <c r="CW95" s="273">
        <f>[1]FINAL!CX216</f>
        <v>0</v>
      </c>
      <c r="CX95" s="273">
        <f>[1]FINAL!CY216</f>
        <v>0</v>
      </c>
      <c r="CY95" s="273">
        <f>[1]FINAL!CZ216</f>
        <v>0</v>
      </c>
      <c r="CZ95" s="273">
        <f>[1]FINAL!DA216</f>
        <v>0</v>
      </c>
      <c r="DA95" s="273">
        <f>[1]FINAL!DB216</f>
        <v>0</v>
      </c>
      <c r="DB95" s="273">
        <f>[1]FINAL!DC216</f>
        <v>0</v>
      </c>
      <c r="DC95" s="88"/>
    </row>
    <row r="96" spans="1:107" x14ac:dyDescent="0.35">
      <c r="A96" s="204">
        <f t="shared" si="1"/>
        <v>1</v>
      </c>
      <c r="B96" s="88" t="s">
        <v>573</v>
      </c>
      <c r="C96" s="273">
        <f>[1]FINAL!D217</f>
        <v>0</v>
      </c>
      <c r="D96" s="273">
        <f>[1]FINAL!E217</f>
        <v>0</v>
      </c>
      <c r="E96" s="273">
        <f>[1]FINAL!F217</f>
        <v>0</v>
      </c>
      <c r="F96" s="273">
        <f>[1]FINAL!G217</f>
        <v>0</v>
      </c>
      <c r="G96" s="273">
        <f>[1]FINAL!H217</f>
        <v>0</v>
      </c>
      <c r="H96" s="273">
        <f>[1]FINAL!I217</f>
        <v>0</v>
      </c>
      <c r="I96" s="273">
        <f>[1]FINAL!J217</f>
        <v>0</v>
      </c>
      <c r="J96" s="273">
        <f>[1]FINAL!K217</f>
        <v>0</v>
      </c>
      <c r="K96" s="273">
        <f>[1]FINAL!L217</f>
        <v>0</v>
      </c>
      <c r="L96" s="273">
        <f>[1]FINAL!M217</f>
        <v>0</v>
      </c>
      <c r="M96" s="273">
        <f>[1]FINAL!N217</f>
        <v>0</v>
      </c>
      <c r="N96" s="273">
        <f>[1]FINAL!O217</f>
        <v>0</v>
      </c>
      <c r="O96" s="273">
        <f>[1]FINAL!P217</f>
        <v>0</v>
      </c>
      <c r="P96" s="273">
        <f>[1]FINAL!Q217</f>
        <v>0</v>
      </c>
      <c r="Q96" s="273">
        <f>[1]FINAL!R217</f>
        <v>0</v>
      </c>
      <c r="R96" s="273">
        <f>[1]FINAL!S217</f>
        <v>0</v>
      </c>
      <c r="S96" s="273">
        <f>[1]FINAL!T217</f>
        <v>0</v>
      </c>
      <c r="T96" s="273">
        <f>[1]FINAL!U217</f>
        <v>0</v>
      </c>
      <c r="U96" s="273">
        <f>[1]FINAL!V217</f>
        <v>0</v>
      </c>
      <c r="V96" s="273">
        <f>[1]FINAL!W217</f>
        <v>0</v>
      </c>
      <c r="W96" s="273">
        <f>[1]FINAL!X217</f>
        <v>0</v>
      </c>
      <c r="X96" s="273">
        <f>[1]FINAL!Y217</f>
        <v>0</v>
      </c>
      <c r="Y96" s="273">
        <f>[1]FINAL!Z217</f>
        <v>0</v>
      </c>
      <c r="Z96" s="273">
        <f>[1]FINAL!AA217</f>
        <v>0</v>
      </c>
      <c r="AA96" s="273">
        <f>[1]FINAL!AB217</f>
        <v>0</v>
      </c>
      <c r="AB96" s="273">
        <f>[1]FINAL!AC217</f>
        <v>0</v>
      </c>
      <c r="AC96" s="273">
        <f>[1]FINAL!AD217</f>
        <v>0</v>
      </c>
      <c r="AD96" s="273">
        <f>[1]FINAL!AE217</f>
        <v>0</v>
      </c>
      <c r="AE96" s="273">
        <f>[1]FINAL!AF217</f>
        <v>0</v>
      </c>
      <c r="AF96" s="273">
        <f>[1]FINAL!AG217</f>
        <v>0</v>
      </c>
      <c r="AG96" s="273">
        <f>[1]FINAL!AH217</f>
        <v>0</v>
      </c>
      <c r="AH96" s="273">
        <f>[1]FINAL!AI217</f>
        <v>0</v>
      </c>
      <c r="AI96" s="273">
        <f>[1]FINAL!AJ217</f>
        <v>0</v>
      </c>
      <c r="AJ96" s="273">
        <f>[1]FINAL!AK217</f>
        <v>0</v>
      </c>
      <c r="AK96" s="273">
        <f>[1]FINAL!AL217</f>
        <v>0</v>
      </c>
      <c r="AL96" s="273">
        <f>[1]FINAL!AM217</f>
        <v>0</v>
      </c>
      <c r="AM96" s="273">
        <f>[1]FINAL!AN217</f>
        <v>0</v>
      </c>
      <c r="AN96" s="273">
        <f>[1]FINAL!AO217</f>
        <v>0</v>
      </c>
      <c r="AO96" s="273">
        <f>[1]FINAL!AP217</f>
        <v>0</v>
      </c>
      <c r="AP96" s="273">
        <f>[1]FINAL!AQ217</f>
        <v>0</v>
      </c>
      <c r="AQ96" s="273">
        <f>[1]FINAL!AR217</f>
        <v>0</v>
      </c>
      <c r="AR96" s="273">
        <f>[1]FINAL!AS217</f>
        <v>0</v>
      </c>
      <c r="AS96" s="273">
        <f>[1]FINAL!AT217</f>
        <v>0</v>
      </c>
      <c r="AT96" s="273">
        <f>[1]FINAL!AU217</f>
        <v>0</v>
      </c>
      <c r="AU96" s="273">
        <f>[1]FINAL!AV217</f>
        <v>0</v>
      </c>
      <c r="AV96" s="273">
        <f>[1]FINAL!AW217</f>
        <v>0</v>
      </c>
      <c r="AW96" s="273">
        <f>[1]FINAL!AX217</f>
        <v>0</v>
      </c>
      <c r="AX96" s="273">
        <f>[1]FINAL!AY217</f>
        <v>0</v>
      </c>
      <c r="AY96" s="273">
        <f>[1]FINAL!AZ217</f>
        <v>0</v>
      </c>
      <c r="AZ96" s="273">
        <f>[1]FINAL!BA217</f>
        <v>0</v>
      </c>
      <c r="BA96" s="273">
        <f>[1]FINAL!BB217</f>
        <v>0</v>
      </c>
      <c r="BB96" s="273">
        <f>[1]FINAL!BC217</f>
        <v>0</v>
      </c>
      <c r="BC96" s="273">
        <f>[1]FINAL!BD217</f>
        <v>0</v>
      </c>
      <c r="BD96" s="273">
        <f>[1]FINAL!BE217</f>
        <v>0</v>
      </c>
      <c r="BE96" s="273">
        <f>[1]FINAL!BF217</f>
        <v>0</v>
      </c>
      <c r="BF96" s="273">
        <f>[1]FINAL!BG217</f>
        <v>0</v>
      </c>
      <c r="BG96" s="273">
        <f>[1]FINAL!BH217</f>
        <v>0</v>
      </c>
      <c r="BH96" s="273">
        <f>[1]FINAL!BI217</f>
        <v>0</v>
      </c>
      <c r="BI96" s="273">
        <f>[1]FINAL!BJ217</f>
        <v>0</v>
      </c>
      <c r="BJ96" s="273">
        <f>[1]FINAL!BK217</f>
        <v>0</v>
      </c>
      <c r="BK96" s="273">
        <f>[1]FINAL!BL217</f>
        <v>0</v>
      </c>
      <c r="BL96" s="273">
        <f>[1]FINAL!BM217</f>
        <v>0</v>
      </c>
      <c r="BM96" s="273">
        <f>[1]FINAL!BN217</f>
        <v>0</v>
      </c>
      <c r="BN96" s="273">
        <f>[1]FINAL!BO217</f>
        <v>0</v>
      </c>
      <c r="BO96" s="273">
        <f>[1]FINAL!BP217</f>
        <v>0</v>
      </c>
      <c r="BP96" s="273">
        <f>[1]FINAL!BQ217</f>
        <v>0</v>
      </c>
      <c r="BQ96" s="273">
        <f>[1]FINAL!BR217</f>
        <v>0</v>
      </c>
      <c r="BR96" s="273">
        <f>[1]FINAL!BS217</f>
        <v>0</v>
      </c>
      <c r="BS96" s="273">
        <f>[1]FINAL!BT217</f>
        <v>0</v>
      </c>
      <c r="BT96" s="273">
        <f>[1]FINAL!BU217</f>
        <v>0</v>
      </c>
      <c r="BU96" s="273">
        <f>[1]FINAL!BV217</f>
        <v>0</v>
      </c>
      <c r="BV96" s="273">
        <f>[1]FINAL!BW217</f>
        <v>0</v>
      </c>
      <c r="BW96" s="273">
        <f>[1]FINAL!BX217</f>
        <v>0</v>
      </c>
      <c r="BX96" s="273">
        <f>[1]FINAL!BY217</f>
        <v>0</v>
      </c>
      <c r="BY96" s="273">
        <f>[1]FINAL!BZ217</f>
        <v>0</v>
      </c>
      <c r="BZ96" s="273">
        <f>[1]FINAL!CA217</f>
        <v>0</v>
      </c>
      <c r="CA96" s="273">
        <f>[1]FINAL!CB217</f>
        <v>0</v>
      </c>
      <c r="CB96" s="273">
        <f>[1]FINAL!CC217</f>
        <v>0</v>
      </c>
      <c r="CC96" s="273">
        <f>[1]FINAL!CD217</f>
        <v>0</v>
      </c>
      <c r="CD96" s="273">
        <f>[1]FINAL!CE217</f>
        <v>0</v>
      </c>
      <c r="CE96" s="273">
        <f>[1]FINAL!CF217</f>
        <v>0</v>
      </c>
      <c r="CF96" s="273">
        <f>[1]FINAL!CG217</f>
        <v>0</v>
      </c>
      <c r="CG96" s="273">
        <f>[1]FINAL!CH217</f>
        <v>0</v>
      </c>
      <c r="CH96" s="273">
        <f>[1]FINAL!CI217</f>
        <v>0</v>
      </c>
      <c r="CI96" s="273">
        <f>[1]FINAL!CJ217</f>
        <v>0</v>
      </c>
      <c r="CJ96" s="273">
        <f>[1]FINAL!CK217</f>
        <v>0</v>
      </c>
      <c r="CK96" s="273">
        <f>[1]FINAL!CL217</f>
        <v>0</v>
      </c>
      <c r="CL96" s="273">
        <f>[1]FINAL!CM217</f>
        <v>0</v>
      </c>
      <c r="CM96" s="273">
        <f>[1]FINAL!CN217</f>
        <v>1</v>
      </c>
      <c r="CN96" s="273">
        <f>[1]FINAL!CO217</f>
        <v>0</v>
      </c>
      <c r="CO96" s="273">
        <f>[1]FINAL!CP217</f>
        <v>0</v>
      </c>
      <c r="CP96" s="273">
        <f>[1]FINAL!CQ217</f>
        <v>0</v>
      </c>
      <c r="CQ96" s="273">
        <f>[1]FINAL!CR217</f>
        <v>0</v>
      </c>
      <c r="CR96" s="273">
        <f>[1]FINAL!CS217</f>
        <v>0</v>
      </c>
      <c r="CS96" s="273">
        <f>[1]FINAL!CT217</f>
        <v>0</v>
      </c>
      <c r="CT96" s="273">
        <f>[1]FINAL!CU217</f>
        <v>0</v>
      </c>
      <c r="CU96" s="273">
        <f>[1]FINAL!CV217</f>
        <v>0</v>
      </c>
      <c r="CV96" s="273">
        <f>[1]FINAL!CW217</f>
        <v>0</v>
      </c>
      <c r="CW96" s="273">
        <f>[1]FINAL!CX217</f>
        <v>0</v>
      </c>
      <c r="CX96" s="273">
        <f>[1]FINAL!CY217</f>
        <v>0</v>
      </c>
      <c r="CY96" s="273">
        <f>[1]FINAL!CZ217</f>
        <v>0</v>
      </c>
      <c r="CZ96" s="273">
        <f>[1]FINAL!DA217</f>
        <v>0</v>
      </c>
      <c r="DA96" s="273">
        <f>[1]FINAL!DB217</f>
        <v>0</v>
      </c>
      <c r="DB96" s="273">
        <f>[1]FINAL!DC217</f>
        <v>0</v>
      </c>
      <c r="DC96" s="88"/>
    </row>
    <row r="97" spans="1:107" x14ac:dyDescent="0.35">
      <c r="A97" s="204">
        <f t="shared" si="1"/>
        <v>1</v>
      </c>
      <c r="B97" s="88" t="s">
        <v>178</v>
      </c>
      <c r="C97" s="273">
        <f>[1]FINAL!D218</f>
        <v>0</v>
      </c>
      <c r="D97" s="273">
        <f>[1]FINAL!E218</f>
        <v>0</v>
      </c>
      <c r="E97" s="273">
        <f>[1]FINAL!F218</f>
        <v>0</v>
      </c>
      <c r="F97" s="273">
        <f>[1]FINAL!G218</f>
        <v>0</v>
      </c>
      <c r="G97" s="273">
        <f>[1]FINAL!H218</f>
        <v>0</v>
      </c>
      <c r="H97" s="273">
        <f>[1]FINAL!I218</f>
        <v>0</v>
      </c>
      <c r="I97" s="273">
        <f>[1]FINAL!J218</f>
        <v>0</v>
      </c>
      <c r="J97" s="273">
        <f>[1]FINAL!K218</f>
        <v>0</v>
      </c>
      <c r="K97" s="273">
        <f>[1]FINAL!L218</f>
        <v>0</v>
      </c>
      <c r="L97" s="273">
        <f>[1]FINAL!M218</f>
        <v>0</v>
      </c>
      <c r="M97" s="273">
        <f>[1]FINAL!N218</f>
        <v>0</v>
      </c>
      <c r="N97" s="273">
        <f>[1]FINAL!O218</f>
        <v>0</v>
      </c>
      <c r="O97" s="273">
        <f>[1]FINAL!P218</f>
        <v>0</v>
      </c>
      <c r="P97" s="273">
        <f>[1]FINAL!Q218</f>
        <v>0</v>
      </c>
      <c r="Q97" s="273">
        <f>[1]FINAL!R218</f>
        <v>0</v>
      </c>
      <c r="R97" s="273">
        <f>[1]FINAL!S218</f>
        <v>0</v>
      </c>
      <c r="S97" s="273">
        <f>[1]FINAL!T218</f>
        <v>0</v>
      </c>
      <c r="T97" s="273">
        <f>[1]FINAL!U218</f>
        <v>0</v>
      </c>
      <c r="U97" s="273">
        <f>[1]FINAL!V218</f>
        <v>0</v>
      </c>
      <c r="V97" s="273">
        <f>[1]FINAL!W218</f>
        <v>0</v>
      </c>
      <c r="W97" s="273">
        <f>[1]FINAL!X218</f>
        <v>0</v>
      </c>
      <c r="X97" s="273">
        <f>[1]FINAL!Y218</f>
        <v>0</v>
      </c>
      <c r="Y97" s="273">
        <f>[1]FINAL!Z218</f>
        <v>0</v>
      </c>
      <c r="Z97" s="273">
        <f>[1]FINAL!AA218</f>
        <v>0</v>
      </c>
      <c r="AA97" s="273">
        <f>[1]FINAL!AB218</f>
        <v>0</v>
      </c>
      <c r="AB97" s="273">
        <f>[1]FINAL!AC218</f>
        <v>0</v>
      </c>
      <c r="AC97" s="273">
        <f>[1]FINAL!AD218</f>
        <v>0</v>
      </c>
      <c r="AD97" s="273">
        <f>[1]FINAL!AE218</f>
        <v>0</v>
      </c>
      <c r="AE97" s="273">
        <f>[1]FINAL!AF218</f>
        <v>0</v>
      </c>
      <c r="AF97" s="273">
        <f>[1]FINAL!AG218</f>
        <v>0</v>
      </c>
      <c r="AG97" s="273">
        <f>[1]FINAL!AH218</f>
        <v>0</v>
      </c>
      <c r="AH97" s="273">
        <f>[1]FINAL!AI218</f>
        <v>0</v>
      </c>
      <c r="AI97" s="273">
        <f>[1]FINAL!AJ218</f>
        <v>0</v>
      </c>
      <c r="AJ97" s="273">
        <f>[1]FINAL!AK218</f>
        <v>0</v>
      </c>
      <c r="AK97" s="273">
        <f>[1]FINAL!AL218</f>
        <v>0</v>
      </c>
      <c r="AL97" s="273">
        <f>[1]FINAL!AM218</f>
        <v>0</v>
      </c>
      <c r="AM97" s="273">
        <f>[1]FINAL!AN218</f>
        <v>0</v>
      </c>
      <c r="AN97" s="273">
        <f>[1]FINAL!AO218</f>
        <v>0</v>
      </c>
      <c r="AO97" s="273">
        <f>[1]FINAL!AP218</f>
        <v>0</v>
      </c>
      <c r="AP97" s="273">
        <f>[1]FINAL!AQ218</f>
        <v>0</v>
      </c>
      <c r="AQ97" s="273">
        <f>[1]FINAL!AR218</f>
        <v>0</v>
      </c>
      <c r="AR97" s="273">
        <f>[1]FINAL!AS218</f>
        <v>0</v>
      </c>
      <c r="AS97" s="273">
        <f>[1]FINAL!AT218</f>
        <v>0</v>
      </c>
      <c r="AT97" s="273">
        <f>[1]FINAL!AU218</f>
        <v>0</v>
      </c>
      <c r="AU97" s="273">
        <f>[1]FINAL!AV218</f>
        <v>0</v>
      </c>
      <c r="AV97" s="273">
        <f>[1]FINAL!AW218</f>
        <v>0</v>
      </c>
      <c r="AW97" s="273">
        <f>[1]FINAL!AX218</f>
        <v>0</v>
      </c>
      <c r="AX97" s="273">
        <f>[1]FINAL!AY218</f>
        <v>0</v>
      </c>
      <c r="AY97" s="273">
        <f>[1]FINAL!AZ218</f>
        <v>0</v>
      </c>
      <c r="AZ97" s="273">
        <f>[1]FINAL!BA218</f>
        <v>0</v>
      </c>
      <c r="BA97" s="273">
        <f>[1]FINAL!BB218</f>
        <v>0</v>
      </c>
      <c r="BB97" s="273">
        <f>[1]FINAL!BC218</f>
        <v>0</v>
      </c>
      <c r="BC97" s="273">
        <f>[1]FINAL!BD218</f>
        <v>0</v>
      </c>
      <c r="BD97" s="273">
        <f>[1]FINAL!BE218</f>
        <v>0</v>
      </c>
      <c r="BE97" s="273">
        <f>[1]FINAL!BF218</f>
        <v>0</v>
      </c>
      <c r="BF97" s="273">
        <f>[1]FINAL!BG218</f>
        <v>0</v>
      </c>
      <c r="BG97" s="273">
        <f>[1]FINAL!BH218</f>
        <v>0</v>
      </c>
      <c r="BH97" s="273">
        <f>[1]FINAL!BI218</f>
        <v>0</v>
      </c>
      <c r="BI97" s="273">
        <f>[1]FINAL!BJ218</f>
        <v>0</v>
      </c>
      <c r="BJ97" s="273">
        <f>[1]FINAL!BK218</f>
        <v>0</v>
      </c>
      <c r="BK97" s="273">
        <f>[1]FINAL!BL218</f>
        <v>0</v>
      </c>
      <c r="BL97" s="273">
        <f>[1]FINAL!BM218</f>
        <v>0</v>
      </c>
      <c r="BM97" s="273">
        <f>[1]FINAL!BN218</f>
        <v>0</v>
      </c>
      <c r="BN97" s="273">
        <f>[1]FINAL!BO218</f>
        <v>0</v>
      </c>
      <c r="BO97" s="273">
        <f>[1]FINAL!BP218</f>
        <v>0</v>
      </c>
      <c r="BP97" s="273">
        <f>[1]FINAL!BQ218</f>
        <v>0</v>
      </c>
      <c r="BQ97" s="273">
        <f>[1]FINAL!BR218</f>
        <v>0</v>
      </c>
      <c r="BR97" s="273">
        <f>[1]FINAL!BS218</f>
        <v>0</v>
      </c>
      <c r="BS97" s="273">
        <f>[1]FINAL!BT218</f>
        <v>0</v>
      </c>
      <c r="BT97" s="273">
        <f>[1]FINAL!BU218</f>
        <v>0</v>
      </c>
      <c r="BU97" s="273">
        <f>[1]FINAL!BV218</f>
        <v>0</v>
      </c>
      <c r="BV97" s="273">
        <f>[1]FINAL!BW218</f>
        <v>0</v>
      </c>
      <c r="BW97" s="273">
        <f>[1]FINAL!BX218</f>
        <v>0</v>
      </c>
      <c r="BX97" s="273">
        <f>[1]FINAL!BY218</f>
        <v>0</v>
      </c>
      <c r="BY97" s="273">
        <f>[1]FINAL!BZ218</f>
        <v>0</v>
      </c>
      <c r="BZ97" s="273">
        <f>[1]FINAL!CA218</f>
        <v>0</v>
      </c>
      <c r="CA97" s="273">
        <f>[1]FINAL!CB218</f>
        <v>0</v>
      </c>
      <c r="CB97" s="273">
        <f>[1]FINAL!CC218</f>
        <v>0</v>
      </c>
      <c r="CC97" s="273">
        <f>[1]FINAL!CD218</f>
        <v>0</v>
      </c>
      <c r="CD97" s="273">
        <f>[1]FINAL!CE218</f>
        <v>0</v>
      </c>
      <c r="CE97" s="273">
        <f>[1]FINAL!CF218</f>
        <v>0</v>
      </c>
      <c r="CF97" s="273">
        <f>[1]FINAL!CG218</f>
        <v>3.9548335283229328E-3</v>
      </c>
      <c r="CG97" s="273">
        <f>[1]FINAL!CH218</f>
        <v>6.2729567408244796E-3</v>
      </c>
      <c r="CH97" s="273">
        <f>[1]FINAL!CI218</f>
        <v>0</v>
      </c>
      <c r="CI97" s="273">
        <f>[1]FINAL!CJ218</f>
        <v>1.0026417284505124E-3</v>
      </c>
      <c r="CJ97" s="273">
        <f>[1]FINAL!CK218</f>
        <v>0</v>
      </c>
      <c r="CK97" s="273">
        <f>[1]FINAL!CL218</f>
        <v>0</v>
      </c>
      <c r="CL97" s="273">
        <f>[1]FINAL!CM218</f>
        <v>0</v>
      </c>
      <c r="CM97" s="273">
        <f>[1]FINAL!CN218</f>
        <v>0</v>
      </c>
      <c r="CN97" s="273">
        <f>[1]FINAL!CO218</f>
        <v>0.96142982792641962</v>
      </c>
      <c r="CO97" s="273">
        <f>[1]FINAL!CP218</f>
        <v>0</v>
      </c>
      <c r="CP97" s="273">
        <f>[1]FINAL!CQ218</f>
        <v>0</v>
      </c>
      <c r="CQ97" s="273">
        <f>[1]FINAL!CR218</f>
        <v>8.8230970786184332E-4</v>
      </c>
      <c r="CR97" s="273">
        <f>[1]FINAL!CS218</f>
        <v>0</v>
      </c>
      <c r="CS97" s="273">
        <f>[1]FINAL!CT218</f>
        <v>2.1995205470673584E-3</v>
      </c>
      <c r="CT97" s="273">
        <f>[1]FINAL!CU218</f>
        <v>0</v>
      </c>
      <c r="CU97" s="273">
        <f>[1]FINAL!CV218</f>
        <v>0</v>
      </c>
      <c r="CV97" s="273">
        <f>[1]FINAL!CW218</f>
        <v>2.0071444287753155E-2</v>
      </c>
      <c r="CW97" s="273">
        <f>[1]FINAL!CX218</f>
        <v>0</v>
      </c>
      <c r="CX97" s="273">
        <f>[1]FINAL!CY218</f>
        <v>0</v>
      </c>
      <c r="CY97" s="273">
        <f>[1]FINAL!CZ218</f>
        <v>1.786542364998983E-3</v>
      </c>
      <c r="CZ97" s="273">
        <f>[1]FINAL!DA218</f>
        <v>2.399923168301117E-3</v>
      </c>
      <c r="DA97" s="273">
        <f>[1]FINAL!DB218</f>
        <v>0</v>
      </c>
      <c r="DB97" s="273">
        <f>[1]FINAL!DC218</f>
        <v>0</v>
      </c>
      <c r="DC97" s="88"/>
    </row>
    <row r="98" spans="1:107" x14ac:dyDescent="0.35">
      <c r="A98" s="204">
        <f t="shared" si="1"/>
        <v>1.0000000000000002</v>
      </c>
      <c r="B98" s="88" t="s">
        <v>577</v>
      </c>
      <c r="C98" s="273">
        <f>[1]FINAL!D219</f>
        <v>0</v>
      </c>
      <c r="D98" s="273">
        <f>[1]FINAL!E219</f>
        <v>0</v>
      </c>
      <c r="E98" s="273">
        <f>[1]FINAL!F219</f>
        <v>0</v>
      </c>
      <c r="F98" s="273">
        <f>[1]FINAL!G219</f>
        <v>0</v>
      </c>
      <c r="G98" s="273">
        <f>[1]FINAL!H219</f>
        <v>0</v>
      </c>
      <c r="H98" s="273">
        <f>[1]FINAL!I219</f>
        <v>0</v>
      </c>
      <c r="I98" s="273">
        <f>[1]FINAL!J219</f>
        <v>0</v>
      </c>
      <c r="J98" s="273">
        <f>[1]FINAL!K219</f>
        <v>0</v>
      </c>
      <c r="K98" s="273">
        <f>[1]FINAL!L219</f>
        <v>0</v>
      </c>
      <c r="L98" s="273">
        <f>[1]FINAL!M219</f>
        <v>0</v>
      </c>
      <c r="M98" s="273">
        <f>[1]FINAL!N219</f>
        <v>0</v>
      </c>
      <c r="N98" s="273">
        <f>[1]FINAL!O219</f>
        <v>0</v>
      </c>
      <c r="O98" s="273">
        <f>[1]FINAL!P219</f>
        <v>0</v>
      </c>
      <c r="P98" s="273">
        <f>[1]FINAL!Q219</f>
        <v>0</v>
      </c>
      <c r="Q98" s="273">
        <f>[1]FINAL!R219</f>
        <v>0</v>
      </c>
      <c r="R98" s="273">
        <f>[1]FINAL!S219</f>
        <v>0</v>
      </c>
      <c r="S98" s="273">
        <f>[1]FINAL!T219</f>
        <v>0</v>
      </c>
      <c r="T98" s="273">
        <f>[1]FINAL!U219</f>
        <v>0</v>
      </c>
      <c r="U98" s="273">
        <f>[1]FINAL!V219</f>
        <v>0</v>
      </c>
      <c r="V98" s="273">
        <f>[1]FINAL!W219</f>
        <v>0</v>
      </c>
      <c r="W98" s="273">
        <f>[1]FINAL!X219</f>
        <v>0</v>
      </c>
      <c r="X98" s="273">
        <f>[1]FINAL!Y219</f>
        <v>0</v>
      </c>
      <c r="Y98" s="273">
        <f>[1]FINAL!Z219</f>
        <v>0</v>
      </c>
      <c r="Z98" s="273">
        <f>[1]FINAL!AA219</f>
        <v>0</v>
      </c>
      <c r="AA98" s="273">
        <f>[1]FINAL!AB219</f>
        <v>0</v>
      </c>
      <c r="AB98" s="273">
        <f>[1]FINAL!AC219</f>
        <v>0</v>
      </c>
      <c r="AC98" s="273">
        <f>[1]FINAL!AD219</f>
        <v>0</v>
      </c>
      <c r="AD98" s="273">
        <f>[1]FINAL!AE219</f>
        <v>0</v>
      </c>
      <c r="AE98" s="273">
        <f>[1]FINAL!AF219</f>
        <v>0</v>
      </c>
      <c r="AF98" s="273">
        <f>[1]FINAL!AG219</f>
        <v>0</v>
      </c>
      <c r="AG98" s="273">
        <f>[1]FINAL!AH219</f>
        <v>0</v>
      </c>
      <c r="AH98" s="273">
        <f>[1]FINAL!AI219</f>
        <v>0</v>
      </c>
      <c r="AI98" s="273">
        <f>[1]FINAL!AJ219</f>
        <v>0</v>
      </c>
      <c r="AJ98" s="273">
        <f>[1]FINAL!AK219</f>
        <v>0</v>
      </c>
      <c r="AK98" s="273">
        <f>[1]FINAL!AL219</f>
        <v>0</v>
      </c>
      <c r="AL98" s="273">
        <f>[1]FINAL!AM219</f>
        <v>0</v>
      </c>
      <c r="AM98" s="273">
        <f>[1]FINAL!AN219</f>
        <v>0</v>
      </c>
      <c r="AN98" s="273">
        <f>[1]FINAL!AO219</f>
        <v>0</v>
      </c>
      <c r="AO98" s="273">
        <f>[1]FINAL!AP219</f>
        <v>0</v>
      </c>
      <c r="AP98" s="273">
        <f>[1]FINAL!AQ219</f>
        <v>0</v>
      </c>
      <c r="AQ98" s="273">
        <f>[1]FINAL!AR219</f>
        <v>0</v>
      </c>
      <c r="AR98" s="273">
        <f>[1]FINAL!AS219</f>
        <v>0</v>
      </c>
      <c r="AS98" s="273">
        <f>[1]FINAL!AT219</f>
        <v>0</v>
      </c>
      <c r="AT98" s="273">
        <f>[1]FINAL!AU219</f>
        <v>0</v>
      </c>
      <c r="AU98" s="273">
        <f>[1]FINAL!AV219</f>
        <v>0</v>
      </c>
      <c r="AV98" s="273">
        <f>[1]FINAL!AW219</f>
        <v>0</v>
      </c>
      <c r="AW98" s="273">
        <f>[1]FINAL!AX219</f>
        <v>0</v>
      </c>
      <c r="AX98" s="273">
        <f>[1]FINAL!AY219</f>
        <v>0</v>
      </c>
      <c r="AY98" s="273">
        <f>[1]FINAL!AZ219</f>
        <v>0</v>
      </c>
      <c r="AZ98" s="273">
        <f>[1]FINAL!BA219</f>
        <v>0</v>
      </c>
      <c r="BA98" s="273">
        <f>[1]FINAL!BB219</f>
        <v>0</v>
      </c>
      <c r="BB98" s="273">
        <f>[1]FINAL!BC219</f>
        <v>0</v>
      </c>
      <c r="BC98" s="273">
        <f>[1]FINAL!BD219</f>
        <v>0</v>
      </c>
      <c r="BD98" s="273">
        <f>[1]FINAL!BE219</f>
        <v>0</v>
      </c>
      <c r="BE98" s="273">
        <f>[1]FINAL!BF219</f>
        <v>0</v>
      </c>
      <c r="BF98" s="273">
        <f>[1]FINAL!BG219</f>
        <v>0</v>
      </c>
      <c r="BG98" s="273">
        <f>[1]FINAL!BH219</f>
        <v>0</v>
      </c>
      <c r="BH98" s="273">
        <f>[1]FINAL!BI219</f>
        <v>0</v>
      </c>
      <c r="BI98" s="273">
        <f>[1]FINAL!BJ219</f>
        <v>0</v>
      </c>
      <c r="BJ98" s="273">
        <f>[1]FINAL!BK219</f>
        <v>0</v>
      </c>
      <c r="BK98" s="273">
        <f>[1]FINAL!BL219</f>
        <v>0</v>
      </c>
      <c r="BL98" s="273">
        <f>[1]FINAL!BM219</f>
        <v>0</v>
      </c>
      <c r="BM98" s="273">
        <f>[1]FINAL!BN219</f>
        <v>0</v>
      </c>
      <c r="BN98" s="273">
        <f>[1]FINAL!BO219</f>
        <v>0</v>
      </c>
      <c r="BO98" s="273">
        <f>[1]FINAL!BP219</f>
        <v>0</v>
      </c>
      <c r="BP98" s="273">
        <f>[1]FINAL!BQ219</f>
        <v>0</v>
      </c>
      <c r="BQ98" s="273">
        <f>[1]FINAL!BR219</f>
        <v>0</v>
      </c>
      <c r="BR98" s="273">
        <f>[1]FINAL!BS219</f>
        <v>0</v>
      </c>
      <c r="BS98" s="273">
        <f>[1]FINAL!BT219</f>
        <v>0</v>
      </c>
      <c r="BT98" s="273">
        <f>[1]FINAL!BU219</f>
        <v>0</v>
      </c>
      <c r="BU98" s="273">
        <f>[1]FINAL!BV219</f>
        <v>0</v>
      </c>
      <c r="BV98" s="273">
        <f>[1]FINAL!BW219</f>
        <v>5.3089433986334665E-3</v>
      </c>
      <c r="BW98" s="273">
        <f>[1]FINAL!BX219</f>
        <v>0</v>
      </c>
      <c r="BX98" s="273">
        <f>[1]FINAL!BY219</f>
        <v>0</v>
      </c>
      <c r="BY98" s="273">
        <f>[1]FINAL!BZ219</f>
        <v>0</v>
      </c>
      <c r="BZ98" s="273">
        <f>[1]FINAL!CA219</f>
        <v>1.6517389301850237E-3</v>
      </c>
      <c r="CA98" s="273">
        <f>[1]FINAL!CB219</f>
        <v>2.7955549545548184E-3</v>
      </c>
      <c r="CB98" s="273">
        <f>[1]FINAL!CC219</f>
        <v>1.8289521466209623E-4</v>
      </c>
      <c r="CC98" s="273">
        <f>[1]FINAL!CD219</f>
        <v>5.3517952225227396E-5</v>
      </c>
      <c r="CD98" s="273">
        <f>[1]FINAL!CE219</f>
        <v>0</v>
      </c>
      <c r="CE98" s="273">
        <f>[1]FINAL!CF219</f>
        <v>0</v>
      </c>
      <c r="CF98" s="273">
        <f>[1]FINAL!CG219</f>
        <v>0</v>
      </c>
      <c r="CG98" s="273">
        <f>[1]FINAL!CH219</f>
        <v>0</v>
      </c>
      <c r="CH98" s="273">
        <f>[1]FINAL!CI219</f>
        <v>0</v>
      </c>
      <c r="CI98" s="273">
        <f>[1]FINAL!CJ219</f>
        <v>7.8761636210212451E-3</v>
      </c>
      <c r="CJ98" s="273">
        <f>[1]FINAL!CK219</f>
        <v>0</v>
      </c>
      <c r="CK98" s="273">
        <f>[1]FINAL!CL219</f>
        <v>0</v>
      </c>
      <c r="CL98" s="273">
        <f>[1]FINAL!CM219</f>
        <v>0</v>
      </c>
      <c r="CM98" s="273">
        <f>[1]FINAL!CN219</f>
        <v>0</v>
      </c>
      <c r="CN98" s="273">
        <f>[1]FINAL!CO219</f>
        <v>6.8301507235010633E-2</v>
      </c>
      <c r="CO98" s="273">
        <f>[1]FINAL!CP219</f>
        <v>0.75150843839661008</v>
      </c>
      <c r="CP98" s="273">
        <f>[1]FINAL!CQ219</f>
        <v>0</v>
      </c>
      <c r="CQ98" s="273">
        <f>[1]FINAL!CR219</f>
        <v>0</v>
      </c>
      <c r="CR98" s="273">
        <f>[1]FINAL!CS219</f>
        <v>0</v>
      </c>
      <c r="CS98" s="273">
        <f>[1]FINAL!CT219</f>
        <v>3.5297408273403184E-2</v>
      </c>
      <c r="CT98" s="273">
        <f>[1]FINAL!CU219</f>
        <v>0</v>
      </c>
      <c r="CU98" s="273">
        <f>[1]FINAL!CV219</f>
        <v>0</v>
      </c>
      <c r="CV98" s="273">
        <f>[1]FINAL!CW219</f>
        <v>0</v>
      </c>
      <c r="CW98" s="273">
        <f>[1]FINAL!CX219</f>
        <v>0</v>
      </c>
      <c r="CX98" s="273">
        <f>[1]FINAL!CY219</f>
        <v>0</v>
      </c>
      <c r="CY98" s="273">
        <f>[1]FINAL!CZ219</f>
        <v>1.7678600574484012E-2</v>
      </c>
      <c r="CZ98" s="273">
        <f>[1]FINAL!DA219</f>
        <v>0.10934523144921036</v>
      </c>
      <c r="DA98" s="273">
        <f>[1]FINAL!DB219</f>
        <v>0</v>
      </c>
      <c r="DB98" s="273">
        <f>[1]FINAL!DC219</f>
        <v>0</v>
      </c>
      <c r="DC98" s="88"/>
    </row>
    <row r="99" spans="1:107" x14ac:dyDescent="0.35">
      <c r="A99" s="204">
        <f t="shared" si="1"/>
        <v>0.99999999999999989</v>
      </c>
      <c r="B99" s="88" t="s">
        <v>580</v>
      </c>
      <c r="C99" s="273">
        <f>[1]FINAL!D220</f>
        <v>0</v>
      </c>
      <c r="D99" s="273">
        <f>[1]FINAL!E220</f>
        <v>0</v>
      </c>
      <c r="E99" s="273">
        <f>[1]FINAL!F220</f>
        <v>0</v>
      </c>
      <c r="F99" s="273">
        <f>[1]FINAL!G220</f>
        <v>0</v>
      </c>
      <c r="G99" s="273">
        <f>[1]FINAL!H220</f>
        <v>0</v>
      </c>
      <c r="H99" s="273">
        <f>[1]FINAL!I220</f>
        <v>0</v>
      </c>
      <c r="I99" s="273">
        <f>[1]FINAL!J220</f>
        <v>0</v>
      </c>
      <c r="J99" s="273">
        <f>[1]FINAL!K220</f>
        <v>0</v>
      </c>
      <c r="K99" s="273">
        <f>[1]FINAL!L220</f>
        <v>0</v>
      </c>
      <c r="L99" s="273">
        <f>[1]FINAL!M220</f>
        <v>0</v>
      </c>
      <c r="M99" s="273">
        <f>[1]FINAL!N220</f>
        <v>0</v>
      </c>
      <c r="N99" s="273">
        <f>[1]FINAL!O220</f>
        <v>0</v>
      </c>
      <c r="O99" s="273">
        <f>[1]FINAL!P220</f>
        <v>0</v>
      </c>
      <c r="P99" s="273">
        <f>[1]FINAL!Q220</f>
        <v>0</v>
      </c>
      <c r="Q99" s="273">
        <f>[1]FINAL!R220</f>
        <v>0</v>
      </c>
      <c r="R99" s="273">
        <f>[1]FINAL!S220</f>
        <v>0</v>
      </c>
      <c r="S99" s="273">
        <f>[1]FINAL!T220</f>
        <v>0</v>
      </c>
      <c r="T99" s="273">
        <f>[1]FINAL!U220</f>
        <v>0</v>
      </c>
      <c r="U99" s="273">
        <f>[1]FINAL!V220</f>
        <v>0</v>
      </c>
      <c r="V99" s="273">
        <f>[1]FINAL!W220</f>
        <v>0</v>
      </c>
      <c r="W99" s="273">
        <f>[1]FINAL!X220</f>
        <v>0</v>
      </c>
      <c r="X99" s="273">
        <f>[1]FINAL!Y220</f>
        <v>0</v>
      </c>
      <c r="Y99" s="273">
        <f>[1]FINAL!Z220</f>
        <v>0</v>
      </c>
      <c r="Z99" s="273">
        <f>[1]FINAL!AA220</f>
        <v>0</v>
      </c>
      <c r="AA99" s="273">
        <f>[1]FINAL!AB220</f>
        <v>0</v>
      </c>
      <c r="AB99" s="273">
        <f>[1]FINAL!AC220</f>
        <v>0</v>
      </c>
      <c r="AC99" s="273">
        <f>[1]FINAL!AD220</f>
        <v>0</v>
      </c>
      <c r="AD99" s="273">
        <f>[1]FINAL!AE220</f>
        <v>0</v>
      </c>
      <c r="AE99" s="273">
        <f>[1]FINAL!AF220</f>
        <v>0</v>
      </c>
      <c r="AF99" s="273">
        <f>[1]FINAL!AG220</f>
        <v>0</v>
      </c>
      <c r="AG99" s="273">
        <f>[1]FINAL!AH220</f>
        <v>0</v>
      </c>
      <c r="AH99" s="273">
        <f>[1]FINAL!AI220</f>
        <v>0</v>
      </c>
      <c r="AI99" s="273">
        <f>[1]FINAL!AJ220</f>
        <v>0</v>
      </c>
      <c r="AJ99" s="273">
        <f>[1]FINAL!AK220</f>
        <v>0</v>
      </c>
      <c r="AK99" s="273">
        <f>[1]FINAL!AL220</f>
        <v>0</v>
      </c>
      <c r="AL99" s="273">
        <f>[1]FINAL!AM220</f>
        <v>0</v>
      </c>
      <c r="AM99" s="273">
        <f>[1]FINAL!AN220</f>
        <v>0</v>
      </c>
      <c r="AN99" s="273">
        <f>[1]FINAL!AO220</f>
        <v>0</v>
      </c>
      <c r="AO99" s="273">
        <f>[1]FINAL!AP220</f>
        <v>0</v>
      </c>
      <c r="AP99" s="273">
        <f>[1]FINAL!AQ220</f>
        <v>0</v>
      </c>
      <c r="AQ99" s="273">
        <f>[1]FINAL!AR220</f>
        <v>0</v>
      </c>
      <c r="AR99" s="273">
        <f>[1]FINAL!AS220</f>
        <v>0</v>
      </c>
      <c r="AS99" s="273">
        <f>[1]FINAL!AT220</f>
        <v>0</v>
      </c>
      <c r="AT99" s="273">
        <f>[1]FINAL!AU220</f>
        <v>0</v>
      </c>
      <c r="AU99" s="273">
        <f>[1]FINAL!AV220</f>
        <v>0</v>
      </c>
      <c r="AV99" s="273">
        <f>[1]FINAL!AW220</f>
        <v>0</v>
      </c>
      <c r="AW99" s="273">
        <f>[1]FINAL!AX220</f>
        <v>0</v>
      </c>
      <c r="AX99" s="273">
        <f>[1]FINAL!AY220</f>
        <v>0</v>
      </c>
      <c r="AY99" s="273">
        <f>[1]FINAL!AZ220</f>
        <v>0</v>
      </c>
      <c r="AZ99" s="273">
        <f>[1]FINAL!BA220</f>
        <v>0</v>
      </c>
      <c r="BA99" s="273">
        <f>[1]FINAL!BB220</f>
        <v>0</v>
      </c>
      <c r="BB99" s="273">
        <f>[1]FINAL!BC220</f>
        <v>0</v>
      </c>
      <c r="BC99" s="273">
        <f>[1]FINAL!BD220</f>
        <v>0</v>
      </c>
      <c r="BD99" s="273">
        <f>[1]FINAL!BE220</f>
        <v>0</v>
      </c>
      <c r="BE99" s="273">
        <f>[1]FINAL!BF220</f>
        <v>0</v>
      </c>
      <c r="BF99" s="273">
        <f>[1]FINAL!BG220</f>
        <v>0</v>
      </c>
      <c r="BG99" s="273">
        <f>[1]FINAL!BH220</f>
        <v>0</v>
      </c>
      <c r="BH99" s="273">
        <f>[1]FINAL!BI220</f>
        <v>0</v>
      </c>
      <c r="BI99" s="273">
        <f>[1]FINAL!BJ220</f>
        <v>0</v>
      </c>
      <c r="BJ99" s="273">
        <f>[1]FINAL!BK220</f>
        <v>0</v>
      </c>
      <c r="BK99" s="273">
        <f>[1]FINAL!BL220</f>
        <v>0</v>
      </c>
      <c r="BL99" s="273">
        <f>[1]FINAL!BM220</f>
        <v>0</v>
      </c>
      <c r="BM99" s="273">
        <f>[1]FINAL!BN220</f>
        <v>0</v>
      </c>
      <c r="BN99" s="273">
        <f>[1]FINAL!BO220</f>
        <v>0</v>
      </c>
      <c r="BO99" s="273">
        <f>[1]FINAL!BP220</f>
        <v>0</v>
      </c>
      <c r="BP99" s="273">
        <f>[1]FINAL!BQ220</f>
        <v>0</v>
      </c>
      <c r="BQ99" s="273">
        <f>[1]FINAL!BR220</f>
        <v>0</v>
      </c>
      <c r="BR99" s="273">
        <f>[1]FINAL!BS220</f>
        <v>0</v>
      </c>
      <c r="BS99" s="273">
        <f>[1]FINAL!BT220</f>
        <v>0</v>
      </c>
      <c r="BT99" s="273">
        <f>[1]FINAL!BU220</f>
        <v>0</v>
      </c>
      <c r="BU99" s="273">
        <f>[1]FINAL!BV220</f>
        <v>0</v>
      </c>
      <c r="BV99" s="273">
        <f>[1]FINAL!BW220</f>
        <v>1.9684932134941959E-2</v>
      </c>
      <c r="BW99" s="273">
        <f>[1]FINAL!BX220</f>
        <v>0</v>
      </c>
      <c r="BX99" s="273">
        <f>[1]FINAL!BY220</f>
        <v>0</v>
      </c>
      <c r="BY99" s="273">
        <f>[1]FINAL!BZ220</f>
        <v>0</v>
      </c>
      <c r="BZ99" s="273">
        <f>[1]FINAL!CA220</f>
        <v>0</v>
      </c>
      <c r="CA99" s="273">
        <f>[1]FINAL!CB220</f>
        <v>0</v>
      </c>
      <c r="CB99" s="273">
        <f>[1]FINAL!CC220</f>
        <v>0</v>
      </c>
      <c r="CC99" s="273">
        <f>[1]FINAL!CD220</f>
        <v>0</v>
      </c>
      <c r="CD99" s="273">
        <f>[1]FINAL!CE220</f>
        <v>0</v>
      </c>
      <c r="CE99" s="273">
        <f>[1]FINAL!CF220</f>
        <v>0</v>
      </c>
      <c r="CF99" s="273">
        <f>[1]FINAL!CG220</f>
        <v>0</v>
      </c>
      <c r="CG99" s="273">
        <f>[1]FINAL!CH220</f>
        <v>0</v>
      </c>
      <c r="CH99" s="273">
        <f>[1]FINAL!CI220</f>
        <v>0</v>
      </c>
      <c r="CI99" s="273">
        <f>[1]FINAL!CJ220</f>
        <v>1.8793338098722079E-3</v>
      </c>
      <c r="CJ99" s="273">
        <f>[1]FINAL!CK220</f>
        <v>0</v>
      </c>
      <c r="CK99" s="273">
        <f>[1]FINAL!CL220</f>
        <v>0</v>
      </c>
      <c r="CL99" s="273">
        <f>[1]FINAL!CM220</f>
        <v>0</v>
      </c>
      <c r="CM99" s="273">
        <f>[1]FINAL!CN220</f>
        <v>0</v>
      </c>
      <c r="CN99" s="273">
        <f>[1]FINAL!CO220</f>
        <v>0</v>
      </c>
      <c r="CO99" s="273">
        <f>[1]FINAL!CP220</f>
        <v>3.0250943747392586E-4</v>
      </c>
      <c r="CP99" s="273">
        <f>[1]FINAL!CQ220</f>
        <v>0.69413195413332007</v>
      </c>
      <c r="CQ99" s="273">
        <f>[1]FINAL!CR220</f>
        <v>0.25701623731969669</v>
      </c>
      <c r="CR99" s="273">
        <f>[1]FINAL!CS220</f>
        <v>0</v>
      </c>
      <c r="CS99" s="273">
        <f>[1]FINAL!CT220</f>
        <v>9.4508148518782868E-3</v>
      </c>
      <c r="CT99" s="273">
        <f>[1]FINAL!CU220</f>
        <v>0</v>
      </c>
      <c r="CU99" s="273">
        <f>[1]FINAL!CV220</f>
        <v>0</v>
      </c>
      <c r="CV99" s="273">
        <f>[1]FINAL!CW220</f>
        <v>0</v>
      </c>
      <c r="CW99" s="273">
        <f>[1]FINAL!CX220</f>
        <v>0</v>
      </c>
      <c r="CX99" s="273">
        <f>[1]FINAL!CY220</f>
        <v>0</v>
      </c>
      <c r="CY99" s="273">
        <f>[1]FINAL!CZ220</f>
        <v>6.7540033696491157E-3</v>
      </c>
      <c r="CZ99" s="273">
        <f>[1]FINAL!DA220</f>
        <v>1.0780214943167572E-2</v>
      </c>
      <c r="DA99" s="273">
        <f>[1]FINAL!DB220</f>
        <v>0</v>
      </c>
      <c r="DB99" s="273">
        <f>[1]FINAL!DC220</f>
        <v>0</v>
      </c>
      <c r="DC99" s="88"/>
    </row>
    <row r="100" spans="1:107" x14ac:dyDescent="0.35">
      <c r="A100" s="204">
        <f t="shared" si="1"/>
        <v>1</v>
      </c>
      <c r="B100" s="88" t="s">
        <v>583</v>
      </c>
      <c r="C100" s="273">
        <f>[1]FINAL!D221</f>
        <v>0</v>
      </c>
      <c r="D100" s="273">
        <f>[1]FINAL!E221</f>
        <v>0</v>
      </c>
      <c r="E100" s="273">
        <f>[1]FINAL!F221</f>
        <v>0</v>
      </c>
      <c r="F100" s="273">
        <f>[1]FINAL!G221</f>
        <v>0</v>
      </c>
      <c r="G100" s="273">
        <f>[1]FINAL!H221</f>
        <v>0</v>
      </c>
      <c r="H100" s="273">
        <f>[1]FINAL!I221</f>
        <v>0</v>
      </c>
      <c r="I100" s="273">
        <f>[1]FINAL!J221</f>
        <v>0</v>
      </c>
      <c r="J100" s="273">
        <f>[1]FINAL!K221</f>
        <v>0</v>
      </c>
      <c r="K100" s="273">
        <f>[1]FINAL!L221</f>
        <v>0</v>
      </c>
      <c r="L100" s="273">
        <f>[1]FINAL!M221</f>
        <v>0</v>
      </c>
      <c r="M100" s="273">
        <f>[1]FINAL!N221</f>
        <v>0</v>
      </c>
      <c r="N100" s="273">
        <f>[1]FINAL!O221</f>
        <v>0</v>
      </c>
      <c r="O100" s="273">
        <f>[1]FINAL!P221</f>
        <v>0</v>
      </c>
      <c r="P100" s="273">
        <f>[1]FINAL!Q221</f>
        <v>0</v>
      </c>
      <c r="Q100" s="273">
        <f>[1]FINAL!R221</f>
        <v>0</v>
      </c>
      <c r="R100" s="273">
        <f>[1]FINAL!S221</f>
        <v>0</v>
      </c>
      <c r="S100" s="273">
        <f>[1]FINAL!T221</f>
        <v>0</v>
      </c>
      <c r="T100" s="273">
        <f>[1]FINAL!U221</f>
        <v>0</v>
      </c>
      <c r="U100" s="273">
        <f>[1]FINAL!V221</f>
        <v>0</v>
      </c>
      <c r="V100" s="273">
        <f>[1]FINAL!W221</f>
        <v>0</v>
      </c>
      <c r="W100" s="273">
        <f>[1]FINAL!X221</f>
        <v>0</v>
      </c>
      <c r="X100" s="273">
        <f>[1]FINAL!Y221</f>
        <v>0</v>
      </c>
      <c r="Y100" s="273">
        <f>[1]FINAL!Z221</f>
        <v>0</v>
      </c>
      <c r="Z100" s="273">
        <f>[1]FINAL!AA221</f>
        <v>0</v>
      </c>
      <c r="AA100" s="273">
        <f>[1]FINAL!AB221</f>
        <v>0</v>
      </c>
      <c r="AB100" s="273">
        <f>[1]FINAL!AC221</f>
        <v>0</v>
      </c>
      <c r="AC100" s="273">
        <f>[1]FINAL!AD221</f>
        <v>0</v>
      </c>
      <c r="AD100" s="273">
        <f>[1]FINAL!AE221</f>
        <v>0</v>
      </c>
      <c r="AE100" s="273">
        <f>[1]FINAL!AF221</f>
        <v>0</v>
      </c>
      <c r="AF100" s="273">
        <f>[1]FINAL!AG221</f>
        <v>0</v>
      </c>
      <c r="AG100" s="273">
        <f>[1]FINAL!AH221</f>
        <v>0</v>
      </c>
      <c r="AH100" s="273">
        <f>[1]FINAL!AI221</f>
        <v>0</v>
      </c>
      <c r="AI100" s="273">
        <f>[1]FINAL!AJ221</f>
        <v>0</v>
      </c>
      <c r="AJ100" s="273">
        <f>[1]FINAL!AK221</f>
        <v>0</v>
      </c>
      <c r="AK100" s="273">
        <f>[1]FINAL!AL221</f>
        <v>0</v>
      </c>
      <c r="AL100" s="273">
        <f>[1]FINAL!AM221</f>
        <v>0</v>
      </c>
      <c r="AM100" s="273">
        <f>[1]FINAL!AN221</f>
        <v>0</v>
      </c>
      <c r="AN100" s="273">
        <f>[1]FINAL!AO221</f>
        <v>0</v>
      </c>
      <c r="AO100" s="273">
        <f>[1]FINAL!AP221</f>
        <v>0</v>
      </c>
      <c r="AP100" s="273">
        <f>[1]FINAL!AQ221</f>
        <v>0</v>
      </c>
      <c r="AQ100" s="273">
        <f>[1]FINAL!AR221</f>
        <v>0</v>
      </c>
      <c r="AR100" s="273">
        <f>[1]FINAL!AS221</f>
        <v>0</v>
      </c>
      <c r="AS100" s="273">
        <f>[1]FINAL!AT221</f>
        <v>0</v>
      </c>
      <c r="AT100" s="273">
        <f>[1]FINAL!AU221</f>
        <v>0</v>
      </c>
      <c r="AU100" s="273">
        <f>[1]FINAL!AV221</f>
        <v>0</v>
      </c>
      <c r="AV100" s="273">
        <f>[1]FINAL!AW221</f>
        <v>0</v>
      </c>
      <c r="AW100" s="273">
        <f>[1]FINAL!AX221</f>
        <v>0</v>
      </c>
      <c r="AX100" s="273">
        <f>[1]FINAL!AY221</f>
        <v>0</v>
      </c>
      <c r="AY100" s="273">
        <f>[1]FINAL!AZ221</f>
        <v>0</v>
      </c>
      <c r="AZ100" s="273">
        <f>[1]FINAL!BA221</f>
        <v>0</v>
      </c>
      <c r="BA100" s="273">
        <f>[1]FINAL!BB221</f>
        <v>0</v>
      </c>
      <c r="BB100" s="273">
        <f>[1]FINAL!BC221</f>
        <v>0</v>
      </c>
      <c r="BC100" s="273">
        <f>[1]FINAL!BD221</f>
        <v>0</v>
      </c>
      <c r="BD100" s="273">
        <f>[1]FINAL!BE221</f>
        <v>0</v>
      </c>
      <c r="BE100" s="273">
        <f>[1]FINAL!BF221</f>
        <v>1.7261983864478685E-3</v>
      </c>
      <c r="BF100" s="273">
        <f>[1]FINAL!BG221</f>
        <v>0</v>
      </c>
      <c r="BG100" s="273">
        <f>[1]FINAL!BH221</f>
        <v>0</v>
      </c>
      <c r="BH100" s="273">
        <f>[1]FINAL!BI221</f>
        <v>0</v>
      </c>
      <c r="BI100" s="273">
        <f>[1]FINAL!BJ221</f>
        <v>0</v>
      </c>
      <c r="BJ100" s="273">
        <f>[1]FINAL!BK221</f>
        <v>0</v>
      </c>
      <c r="BK100" s="273">
        <f>[1]FINAL!BL221</f>
        <v>0</v>
      </c>
      <c r="BL100" s="273">
        <f>[1]FINAL!BM221</f>
        <v>0</v>
      </c>
      <c r="BM100" s="273">
        <f>[1]FINAL!BN221</f>
        <v>0</v>
      </c>
      <c r="BN100" s="273">
        <f>[1]FINAL!BO221</f>
        <v>0</v>
      </c>
      <c r="BO100" s="273">
        <f>[1]FINAL!BP221</f>
        <v>0</v>
      </c>
      <c r="BP100" s="273">
        <f>[1]FINAL!BQ221</f>
        <v>0</v>
      </c>
      <c r="BQ100" s="273">
        <f>[1]FINAL!BR221</f>
        <v>0</v>
      </c>
      <c r="BR100" s="273">
        <f>[1]FINAL!BS221</f>
        <v>0</v>
      </c>
      <c r="BS100" s="273">
        <f>[1]FINAL!BT221</f>
        <v>0</v>
      </c>
      <c r="BT100" s="273">
        <f>[1]FINAL!BU221</f>
        <v>0</v>
      </c>
      <c r="BU100" s="273">
        <f>[1]FINAL!BV221</f>
        <v>0</v>
      </c>
      <c r="BV100" s="273">
        <f>[1]FINAL!BW221</f>
        <v>0</v>
      </c>
      <c r="BW100" s="273">
        <f>[1]FINAL!BX221</f>
        <v>0</v>
      </c>
      <c r="BX100" s="273">
        <f>[1]FINAL!BY221</f>
        <v>0</v>
      </c>
      <c r="BY100" s="273">
        <f>[1]FINAL!BZ221</f>
        <v>0</v>
      </c>
      <c r="BZ100" s="273">
        <f>[1]FINAL!CA221</f>
        <v>2.61087988582247E-4</v>
      </c>
      <c r="CA100" s="273">
        <f>[1]FINAL!CB221</f>
        <v>4.264161599907002E-4</v>
      </c>
      <c r="CB100" s="273">
        <f>[1]FINAL!CC221</f>
        <v>0</v>
      </c>
      <c r="CC100" s="273">
        <f>[1]FINAL!CD221</f>
        <v>0</v>
      </c>
      <c r="CD100" s="273">
        <f>[1]FINAL!CE221</f>
        <v>0</v>
      </c>
      <c r="CE100" s="273">
        <f>[1]FINAL!CF221</f>
        <v>0</v>
      </c>
      <c r="CF100" s="273">
        <f>[1]FINAL!CG221</f>
        <v>0</v>
      </c>
      <c r="CG100" s="273">
        <f>[1]FINAL!CH221</f>
        <v>9.04087214024955E-3</v>
      </c>
      <c r="CH100" s="273">
        <f>[1]FINAL!CI221</f>
        <v>0</v>
      </c>
      <c r="CI100" s="273">
        <f>[1]FINAL!CJ221</f>
        <v>0</v>
      </c>
      <c r="CJ100" s="273">
        <f>[1]FINAL!CK221</f>
        <v>0</v>
      </c>
      <c r="CK100" s="273">
        <f>[1]FINAL!CL221</f>
        <v>0</v>
      </c>
      <c r="CL100" s="273">
        <f>[1]FINAL!CM221</f>
        <v>0</v>
      </c>
      <c r="CM100" s="273">
        <f>[1]FINAL!CN221</f>
        <v>0</v>
      </c>
      <c r="CN100" s="273">
        <f>[1]FINAL!CO221</f>
        <v>2.4915973811846678E-4</v>
      </c>
      <c r="CO100" s="273">
        <f>[1]FINAL!CP221</f>
        <v>0</v>
      </c>
      <c r="CP100" s="273">
        <f>[1]FINAL!CQ221</f>
        <v>4.9270972023129586E-4</v>
      </c>
      <c r="CQ100" s="273">
        <f>[1]FINAL!CR221</f>
        <v>0.87265462908685321</v>
      </c>
      <c r="CR100" s="273">
        <f>[1]FINAL!CS221</f>
        <v>0</v>
      </c>
      <c r="CS100" s="273">
        <f>[1]FINAL!CT221</f>
        <v>3.883772030965895E-2</v>
      </c>
      <c r="CT100" s="273">
        <f>[1]FINAL!CU221</f>
        <v>0</v>
      </c>
      <c r="CU100" s="273">
        <f>[1]FINAL!CV221</f>
        <v>0</v>
      </c>
      <c r="CV100" s="273">
        <f>[1]FINAL!CW221</f>
        <v>0</v>
      </c>
      <c r="CW100" s="273">
        <f>[1]FINAL!CX221</f>
        <v>0</v>
      </c>
      <c r="CX100" s="273">
        <f>[1]FINAL!CY221</f>
        <v>0</v>
      </c>
      <c r="CY100" s="273">
        <f>[1]FINAL!CZ221</f>
        <v>2.1609616924385316E-2</v>
      </c>
      <c r="CZ100" s="273">
        <f>[1]FINAL!DA221</f>
        <v>5.4701589545482376E-2</v>
      </c>
      <c r="DA100" s="273">
        <f>[1]FINAL!DB221</f>
        <v>0</v>
      </c>
      <c r="DB100" s="273">
        <f>[1]FINAL!DC221</f>
        <v>0</v>
      </c>
      <c r="DC100" s="88"/>
    </row>
    <row r="101" spans="1:107" x14ac:dyDescent="0.35">
      <c r="A101" s="204">
        <f t="shared" si="1"/>
        <v>0.99999999999999989</v>
      </c>
      <c r="B101" s="88" t="s">
        <v>586</v>
      </c>
      <c r="C101" s="273">
        <f>[1]FINAL!D222</f>
        <v>0</v>
      </c>
      <c r="D101" s="273">
        <f>[1]FINAL!E222</f>
        <v>0</v>
      </c>
      <c r="E101" s="273">
        <f>[1]FINAL!F222</f>
        <v>0</v>
      </c>
      <c r="F101" s="273">
        <f>[1]FINAL!G222</f>
        <v>0</v>
      </c>
      <c r="G101" s="273">
        <f>[1]FINAL!H222</f>
        <v>0</v>
      </c>
      <c r="H101" s="273">
        <f>[1]FINAL!I222</f>
        <v>0</v>
      </c>
      <c r="I101" s="273">
        <f>[1]FINAL!J222</f>
        <v>0</v>
      </c>
      <c r="J101" s="273">
        <f>[1]FINAL!K222</f>
        <v>0</v>
      </c>
      <c r="K101" s="273">
        <f>[1]FINAL!L222</f>
        <v>0</v>
      </c>
      <c r="L101" s="273">
        <f>[1]FINAL!M222</f>
        <v>0</v>
      </c>
      <c r="M101" s="273">
        <f>[1]FINAL!N222</f>
        <v>0</v>
      </c>
      <c r="N101" s="273">
        <f>[1]FINAL!O222</f>
        <v>0</v>
      </c>
      <c r="O101" s="273">
        <f>[1]FINAL!P222</f>
        <v>0</v>
      </c>
      <c r="P101" s="273">
        <f>[1]FINAL!Q222</f>
        <v>0</v>
      </c>
      <c r="Q101" s="273">
        <f>[1]FINAL!R222</f>
        <v>0</v>
      </c>
      <c r="R101" s="273">
        <f>[1]FINAL!S222</f>
        <v>0</v>
      </c>
      <c r="S101" s="273">
        <f>[1]FINAL!T222</f>
        <v>0</v>
      </c>
      <c r="T101" s="273">
        <f>[1]FINAL!U222</f>
        <v>0</v>
      </c>
      <c r="U101" s="273">
        <f>[1]FINAL!V222</f>
        <v>0</v>
      </c>
      <c r="V101" s="273">
        <f>[1]FINAL!W222</f>
        <v>0</v>
      </c>
      <c r="W101" s="273">
        <f>[1]FINAL!X222</f>
        <v>0</v>
      </c>
      <c r="X101" s="273">
        <f>[1]FINAL!Y222</f>
        <v>0</v>
      </c>
      <c r="Y101" s="273">
        <f>[1]FINAL!Z222</f>
        <v>0</v>
      </c>
      <c r="Z101" s="273">
        <f>[1]FINAL!AA222</f>
        <v>0</v>
      </c>
      <c r="AA101" s="273">
        <f>[1]FINAL!AB222</f>
        <v>0</v>
      </c>
      <c r="AB101" s="273">
        <f>[1]FINAL!AC222</f>
        <v>0</v>
      </c>
      <c r="AC101" s="273">
        <f>[1]FINAL!AD222</f>
        <v>0</v>
      </c>
      <c r="AD101" s="273">
        <f>[1]FINAL!AE222</f>
        <v>0</v>
      </c>
      <c r="AE101" s="273">
        <f>[1]FINAL!AF222</f>
        <v>0</v>
      </c>
      <c r="AF101" s="273">
        <f>[1]FINAL!AG222</f>
        <v>0</v>
      </c>
      <c r="AG101" s="273">
        <f>[1]FINAL!AH222</f>
        <v>0</v>
      </c>
      <c r="AH101" s="273">
        <f>[1]FINAL!AI222</f>
        <v>0</v>
      </c>
      <c r="AI101" s="273">
        <f>[1]FINAL!AJ222</f>
        <v>0</v>
      </c>
      <c r="AJ101" s="273">
        <f>[1]FINAL!AK222</f>
        <v>0</v>
      </c>
      <c r="AK101" s="273">
        <f>[1]FINAL!AL222</f>
        <v>0</v>
      </c>
      <c r="AL101" s="273">
        <f>[1]FINAL!AM222</f>
        <v>0</v>
      </c>
      <c r="AM101" s="273">
        <f>[1]FINAL!AN222</f>
        <v>0</v>
      </c>
      <c r="AN101" s="273">
        <f>[1]FINAL!AO222</f>
        <v>0</v>
      </c>
      <c r="AO101" s="273">
        <f>[1]FINAL!AP222</f>
        <v>0</v>
      </c>
      <c r="AP101" s="273">
        <f>[1]FINAL!AQ222</f>
        <v>0</v>
      </c>
      <c r="AQ101" s="273">
        <f>[1]FINAL!AR222</f>
        <v>0</v>
      </c>
      <c r="AR101" s="273">
        <f>[1]FINAL!AS222</f>
        <v>0</v>
      </c>
      <c r="AS101" s="273">
        <f>[1]FINAL!AT222</f>
        <v>0</v>
      </c>
      <c r="AT101" s="273">
        <f>[1]FINAL!AU222</f>
        <v>0</v>
      </c>
      <c r="AU101" s="273">
        <f>[1]FINAL!AV222</f>
        <v>0</v>
      </c>
      <c r="AV101" s="273">
        <f>[1]FINAL!AW222</f>
        <v>0</v>
      </c>
      <c r="AW101" s="273">
        <f>[1]FINAL!AX222</f>
        <v>0</v>
      </c>
      <c r="AX101" s="273">
        <f>[1]FINAL!AY222</f>
        <v>0</v>
      </c>
      <c r="AY101" s="273">
        <f>[1]FINAL!AZ222</f>
        <v>0</v>
      </c>
      <c r="AZ101" s="273">
        <f>[1]FINAL!BA222</f>
        <v>0</v>
      </c>
      <c r="BA101" s="273">
        <f>[1]FINAL!BB222</f>
        <v>0</v>
      </c>
      <c r="BB101" s="273">
        <f>[1]FINAL!BC222</f>
        <v>0</v>
      </c>
      <c r="BC101" s="273">
        <f>[1]FINAL!BD222</f>
        <v>0</v>
      </c>
      <c r="BD101" s="273">
        <f>[1]FINAL!BE222</f>
        <v>0</v>
      </c>
      <c r="BE101" s="273">
        <f>[1]FINAL!BF222</f>
        <v>0</v>
      </c>
      <c r="BF101" s="273">
        <f>[1]FINAL!BG222</f>
        <v>0</v>
      </c>
      <c r="BG101" s="273">
        <f>[1]FINAL!BH222</f>
        <v>0</v>
      </c>
      <c r="BH101" s="273">
        <f>[1]FINAL!BI222</f>
        <v>0</v>
      </c>
      <c r="BI101" s="273">
        <f>[1]FINAL!BJ222</f>
        <v>0</v>
      </c>
      <c r="BJ101" s="273">
        <f>[1]FINAL!BK222</f>
        <v>0</v>
      </c>
      <c r="BK101" s="273">
        <f>[1]FINAL!BL222</f>
        <v>0</v>
      </c>
      <c r="BL101" s="273">
        <f>[1]FINAL!BM222</f>
        <v>0</v>
      </c>
      <c r="BM101" s="273">
        <f>[1]FINAL!BN222</f>
        <v>0</v>
      </c>
      <c r="BN101" s="273">
        <f>[1]FINAL!BO222</f>
        <v>0</v>
      </c>
      <c r="BO101" s="273">
        <f>[1]FINAL!BP222</f>
        <v>0</v>
      </c>
      <c r="BP101" s="273">
        <f>[1]FINAL!BQ222</f>
        <v>0</v>
      </c>
      <c r="BQ101" s="273">
        <f>[1]FINAL!BR222</f>
        <v>0</v>
      </c>
      <c r="BR101" s="273">
        <f>[1]FINAL!BS222</f>
        <v>0</v>
      </c>
      <c r="BS101" s="273">
        <f>[1]FINAL!BT222</f>
        <v>0</v>
      </c>
      <c r="BT101" s="273">
        <f>[1]FINAL!BU222</f>
        <v>0</v>
      </c>
      <c r="BU101" s="273">
        <f>[1]FINAL!BV222</f>
        <v>0</v>
      </c>
      <c r="BV101" s="273">
        <f>[1]FINAL!BW222</f>
        <v>0</v>
      </c>
      <c r="BW101" s="273">
        <f>[1]FINAL!BX222</f>
        <v>0</v>
      </c>
      <c r="BX101" s="273">
        <f>[1]FINAL!BY222</f>
        <v>0</v>
      </c>
      <c r="BY101" s="273">
        <f>[1]FINAL!BZ222</f>
        <v>0</v>
      </c>
      <c r="BZ101" s="273">
        <f>[1]FINAL!CA222</f>
        <v>0</v>
      </c>
      <c r="CA101" s="273">
        <f>[1]FINAL!CB222</f>
        <v>0</v>
      </c>
      <c r="CB101" s="273">
        <f>[1]FINAL!CC222</f>
        <v>0.25794536089854797</v>
      </c>
      <c r="CC101" s="273">
        <f>[1]FINAL!CD222</f>
        <v>4.1537323650643533E-2</v>
      </c>
      <c r="CD101" s="273">
        <f>[1]FINAL!CE222</f>
        <v>9.4964633281049652E-3</v>
      </c>
      <c r="CE101" s="273">
        <f>[1]FINAL!CF222</f>
        <v>0</v>
      </c>
      <c r="CF101" s="273">
        <f>[1]FINAL!CG222</f>
        <v>0</v>
      </c>
      <c r="CG101" s="273">
        <f>[1]FINAL!CH222</f>
        <v>0</v>
      </c>
      <c r="CH101" s="273">
        <f>[1]FINAL!CI222</f>
        <v>0</v>
      </c>
      <c r="CI101" s="273">
        <f>[1]FINAL!CJ222</f>
        <v>2.0905697221416841E-4</v>
      </c>
      <c r="CJ101" s="273">
        <f>[1]FINAL!CK222</f>
        <v>0</v>
      </c>
      <c r="CK101" s="273">
        <f>[1]FINAL!CL222</f>
        <v>0</v>
      </c>
      <c r="CL101" s="273">
        <f>[1]FINAL!CM222</f>
        <v>0</v>
      </c>
      <c r="CM101" s="273">
        <f>[1]FINAL!CN222</f>
        <v>0</v>
      </c>
      <c r="CN101" s="273">
        <f>[1]FINAL!CO222</f>
        <v>1.9946253777153975E-3</v>
      </c>
      <c r="CO101" s="273">
        <f>[1]FINAL!CP222</f>
        <v>0</v>
      </c>
      <c r="CP101" s="273">
        <f>[1]FINAL!CQ222</f>
        <v>0</v>
      </c>
      <c r="CQ101" s="273">
        <f>[1]FINAL!CR222</f>
        <v>0</v>
      </c>
      <c r="CR101" s="273">
        <f>[1]FINAL!CS222</f>
        <v>0.68634866314536136</v>
      </c>
      <c r="CS101" s="273">
        <f>[1]FINAL!CT222</f>
        <v>8.6205030855604384E-4</v>
      </c>
      <c r="CT101" s="273">
        <f>[1]FINAL!CU222</f>
        <v>0</v>
      </c>
      <c r="CU101" s="273">
        <f>[1]FINAL!CV222</f>
        <v>0</v>
      </c>
      <c r="CV101" s="273">
        <f>[1]FINAL!CW222</f>
        <v>0</v>
      </c>
      <c r="CW101" s="273">
        <f>[1]FINAL!CX222</f>
        <v>0</v>
      </c>
      <c r="CX101" s="273">
        <f>[1]FINAL!CY222</f>
        <v>0</v>
      </c>
      <c r="CY101" s="273">
        <f>[1]FINAL!CZ222</f>
        <v>6.3036945044801427E-4</v>
      </c>
      <c r="CZ101" s="273">
        <f>[1]FINAL!DA222</f>
        <v>9.7608686840847125E-4</v>
      </c>
      <c r="DA101" s="273">
        <f>[1]FINAL!DB222</f>
        <v>0</v>
      </c>
      <c r="DB101" s="273">
        <f>[1]FINAL!DC222</f>
        <v>0</v>
      </c>
      <c r="DC101" s="88"/>
    </row>
    <row r="102" spans="1:107" x14ac:dyDescent="0.35">
      <c r="A102" s="204">
        <f t="shared" si="1"/>
        <v>1</v>
      </c>
      <c r="B102" s="88" t="s">
        <v>589</v>
      </c>
      <c r="C102" s="273">
        <f>[1]FINAL!D223</f>
        <v>0</v>
      </c>
      <c r="D102" s="273">
        <f>[1]FINAL!E223</f>
        <v>0</v>
      </c>
      <c r="E102" s="273">
        <f>[1]FINAL!F223</f>
        <v>0</v>
      </c>
      <c r="F102" s="273">
        <f>[1]FINAL!G223</f>
        <v>0</v>
      </c>
      <c r="G102" s="273">
        <f>[1]FINAL!H223</f>
        <v>0</v>
      </c>
      <c r="H102" s="273">
        <f>[1]FINAL!I223</f>
        <v>0</v>
      </c>
      <c r="I102" s="273">
        <f>[1]FINAL!J223</f>
        <v>0</v>
      </c>
      <c r="J102" s="273">
        <f>[1]FINAL!K223</f>
        <v>0</v>
      </c>
      <c r="K102" s="273">
        <f>[1]FINAL!L223</f>
        <v>0</v>
      </c>
      <c r="L102" s="273">
        <f>[1]FINAL!M223</f>
        <v>0</v>
      </c>
      <c r="M102" s="273">
        <f>[1]FINAL!N223</f>
        <v>0</v>
      </c>
      <c r="N102" s="273">
        <f>[1]FINAL!O223</f>
        <v>0</v>
      </c>
      <c r="O102" s="273">
        <f>[1]FINAL!P223</f>
        <v>0</v>
      </c>
      <c r="P102" s="273">
        <f>[1]FINAL!Q223</f>
        <v>0</v>
      </c>
      <c r="Q102" s="273">
        <f>[1]FINAL!R223</f>
        <v>0</v>
      </c>
      <c r="R102" s="273">
        <f>[1]FINAL!S223</f>
        <v>0</v>
      </c>
      <c r="S102" s="273">
        <f>[1]FINAL!T223</f>
        <v>0</v>
      </c>
      <c r="T102" s="273">
        <f>[1]FINAL!U223</f>
        <v>0</v>
      </c>
      <c r="U102" s="273">
        <f>[1]FINAL!V223</f>
        <v>0</v>
      </c>
      <c r="V102" s="273">
        <f>[1]FINAL!W223</f>
        <v>0</v>
      </c>
      <c r="W102" s="273">
        <f>[1]FINAL!X223</f>
        <v>0</v>
      </c>
      <c r="X102" s="273">
        <f>[1]FINAL!Y223</f>
        <v>0</v>
      </c>
      <c r="Y102" s="273">
        <f>[1]FINAL!Z223</f>
        <v>0</v>
      </c>
      <c r="Z102" s="273">
        <f>[1]FINAL!AA223</f>
        <v>0</v>
      </c>
      <c r="AA102" s="273">
        <f>[1]FINAL!AB223</f>
        <v>0</v>
      </c>
      <c r="AB102" s="273">
        <f>[1]FINAL!AC223</f>
        <v>0</v>
      </c>
      <c r="AC102" s="273">
        <f>[1]FINAL!AD223</f>
        <v>0</v>
      </c>
      <c r="AD102" s="273">
        <f>[1]FINAL!AE223</f>
        <v>0</v>
      </c>
      <c r="AE102" s="273">
        <f>[1]FINAL!AF223</f>
        <v>0</v>
      </c>
      <c r="AF102" s="273">
        <f>[1]FINAL!AG223</f>
        <v>0</v>
      </c>
      <c r="AG102" s="273">
        <f>[1]FINAL!AH223</f>
        <v>0</v>
      </c>
      <c r="AH102" s="273">
        <f>[1]FINAL!AI223</f>
        <v>0</v>
      </c>
      <c r="AI102" s="273">
        <f>[1]FINAL!AJ223</f>
        <v>0</v>
      </c>
      <c r="AJ102" s="273">
        <f>[1]FINAL!AK223</f>
        <v>0</v>
      </c>
      <c r="AK102" s="273">
        <f>[1]FINAL!AL223</f>
        <v>0</v>
      </c>
      <c r="AL102" s="273">
        <f>[1]FINAL!AM223</f>
        <v>0</v>
      </c>
      <c r="AM102" s="273">
        <f>[1]FINAL!AN223</f>
        <v>0</v>
      </c>
      <c r="AN102" s="273">
        <f>[1]FINAL!AO223</f>
        <v>0</v>
      </c>
      <c r="AO102" s="273">
        <f>[1]FINAL!AP223</f>
        <v>8.4310346339055275E-3</v>
      </c>
      <c r="AP102" s="273">
        <f>[1]FINAL!AQ223</f>
        <v>0</v>
      </c>
      <c r="AQ102" s="273">
        <f>[1]FINAL!AR223</f>
        <v>0</v>
      </c>
      <c r="AR102" s="273">
        <f>[1]FINAL!AS223</f>
        <v>0</v>
      </c>
      <c r="AS102" s="273">
        <f>[1]FINAL!AT223</f>
        <v>0</v>
      </c>
      <c r="AT102" s="273">
        <f>[1]FINAL!AU223</f>
        <v>0</v>
      </c>
      <c r="AU102" s="273">
        <f>[1]FINAL!AV223</f>
        <v>0</v>
      </c>
      <c r="AV102" s="273">
        <f>[1]FINAL!AW223</f>
        <v>0</v>
      </c>
      <c r="AW102" s="273">
        <f>[1]FINAL!AX223</f>
        <v>0</v>
      </c>
      <c r="AX102" s="273">
        <f>[1]FINAL!AY223</f>
        <v>0</v>
      </c>
      <c r="AY102" s="273">
        <f>[1]FINAL!AZ223</f>
        <v>0</v>
      </c>
      <c r="AZ102" s="273">
        <f>[1]FINAL!BA223</f>
        <v>0</v>
      </c>
      <c r="BA102" s="273">
        <f>[1]FINAL!BB223</f>
        <v>0</v>
      </c>
      <c r="BB102" s="273">
        <f>[1]FINAL!BC223</f>
        <v>0</v>
      </c>
      <c r="BC102" s="273">
        <f>[1]FINAL!BD223</f>
        <v>0</v>
      </c>
      <c r="BD102" s="273">
        <f>[1]FINAL!BE223</f>
        <v>0</v>
      </c>
      <c r="BE102" s="273">
        <f>[1]FINAL!BF223</f>
        <v>0</v>
      </c>
      <c r="BF102" s="273">
        <f>[1]FINAL!BG223</f>
        <v>0</v>
      </c>
      <c r="BG102" s="273">
        <f>[1]FINAL!BH223</f>
        <v>0</v>
      </c>
      <c r="BH102" s="273">
        <f>[1]FINAL!BI223</f>
        <v>0</v>
      </c>
      <c r="BI102" s="273">
        <f>[1]FINAL!BJ223</f>
        <v>0</v>
      </c>
      <c r="BJ102" s="273">
        <f>[1]FINAL!BK223</f>
        <v>0</v>
      </c>
      <c r="BK102" s="273">
        <f>[1]FINAL!BL223</f>
        <v>0</v>
      </c>
      <c r="BL102" s="273">
        <f>[1]FINAL!BM223</f>
        <v>0</v>
      </c>
      <c r="BM102" s="273">
        <f>[1]FINAL!BN223</f>
        <v>0</v>
      </c>
      <c r="BN102" s="273">
        <f>[1]FINAL!BO223</f>
        <v>0</v>
      </c>
      <c r="BO102" s="273">
        <f>[1]FINAL!BP223</f>
        <v>0</v>
      </c>
      <c r="BP102" s="273">
        <f>[1]FINAL!BQ223</f>
        <v>0</v>
      </c>
      <c r="BQ102" s="273">
        <f>[1]FINAL!BR223</f>
        <v>0</v>
      </c>
      <c r="BR102" s="273">
        <f>[1]FINAL!BS223</f>
        <v>0</v>
      </c>
      <c r="BS102" s="273">
        <f>[1]FINAL!BT223</f>
        <v>0</v>
      </c>
      <c r="BT102" s="273">
        <f>[1]FINAL!BU223</f>
        <v>0</v>
      </c>
      <c r="BU102" s="273">
        <f>[1]FINAL!BV223</f>
        <v>0</v>
      </c>
      <c r="BV102" s="273">
        <f>[1]FINAL!BW223</f>
        <v>0</v>
      </c>
      <c r="BW102" s="273">
        <f>[1]FINAL!BX223</f>
        <v>0</v>
      </c>
      <c r="BX102" s="273">
        <f>[1]FINAL!BY223</f>
        <v>0</v>
      </c>
      <c r="BY102" s="273">
        <f>[1]FINAL!BZ223</f>
        <v>0</v>
      </c>
      <c r="BZ102" s="273">
        <f>[1]FINAL!CA223</f>
        <v>5.3153583045611984E-3</v>
      </c>
      <c r="CA102" s="273">
        <f>[1]FINAL!CB223</f>
        <v>8.9618224856038639E-3</v>
      </c>
      <c r="CB102" s="273">
        <f>[1]FINAL!CC223</f>
        <v>4.8129345690978827E-2</v>
      </c>
      <c r="CC102" s="273">
        <f>[1]FINAL!CD223</f>
        <v>4.2431641341847091E-3</v>
      </c>
      <c r="CD102" s="273">
        <f>[1]FINAL!CE223</f>
        <v>1.0053773857567477E-3</v>
      </c>
      <c r="CE102" s="273">
        <f>[1]FINAL!CF223</f>
        <v>0</v>
      </c>
      <c r="CF102" s="273">
        <f>[1]FINAL!CG223</f>
        <v>0</v>
      </c>
      <c r="CG102" s="273">
        <f>[1]FINAL!CH223</f>
        <v>0</v>
      </c>
      <c r="CH102" s="273">
        <f>[1]FINAL!CI223</f>
        <v>0</v>
      </c>
      <c r="CI102" s="273">
        <f>[1]FINAL!CJ223</f>
        <v>1.0309539168106271E-2</v>
      </c>
      <c r="CJ102" s="273">
        <f>[1]FINAL!CK223</f>
        <v>0</v>
      </c>
      <c r="CK102" s="273">
        <f>[1]FINAL!CL223</f>
        <v>0</v>
      </c>
      <c r="CL102" s="273">
        <f>[1]FINAL!CM223</f>
        <v>0</v>
      </c>
      <c r="CM102" s="273">
        <f>[1]FINAL!CN223</f>
        <v>0</v>
      </c>
      <c r="CN102" s="273">
        <f>[1]FINAL!CO223</f>
        <v>1.1821542443807051E-5</v>
      </c>
      <c r="CO102" s="273">
        <f>[1]FINAL!CP223</f>
        <v>1.6598370177898357E-2</v>
      </c>
      <c r="CP102" s="273">
        <f>[1]FINAL!CQ223</f>
        <v>0</v>
      </c>
      <c r="CQ102" s="273">
        <f>[1]FINAL!CR223</f>
        <v>0</v>
      </c>
      <c r="CR102" s="273">
        <f>[1]FINAL!CS223</f>
        <v>0</v>
      </c>
      <c r="CS102" s="273">
        <f>[1]FINAL!CT223</f>
        <v>0.83215337762097352</v>
      </c>
      <c r="CT102" s="273">
        <f>[1]FINAL!CU223</f>
        <v>0</v>
      </c>
      <c r="CU102" s="273">
        <f>[1]FINAL!CV223</f>
        <v>0</v>
      </c>
      <c r="CV102" s="273">
        <f>[1]FINAL!CW223</f>
        <v>0</v>
      </c>
      <c r="CW102" s="273">
        <f>[1]FINAL!CX223</f>
        <v>0</v>
      </c>
      <c r="CX102" s="273">
        <f>[1]FINAL!CY223</f>
        <v>0</v>
      </c>
      <c r="CY102" s="273">
        <f>[1]FINAL!CZ223</f>
        <v>2.5988103169342684E-2</v>
      </c>
      <c r="CZ102" s="273">
        <f>[1]FINAL!DA223</f>
        <v>3.8852685686244511E-2</v>
      </c>
      <c r="DA102" s="273">
        <f>[1]FINAL!DB223</f>
        <v>0</v>
      </c>
      <c r="DB102" s="273">
        <f>[1]FINAL!DC223</f>
        <v>0</v>
      </c>
      <c r="DC102" s="88"/>
    </row>
    <row r="103" spans="1:107" x14ac:dyDescent="0.35">
      <c r="A103" s="204">
        <f t="shared" si="1"/>
        <v>1</v>
      </c>
      <c r="B103" s="88" t="s">
        <v>180</v>
      </c>
      <c r="C103" s="273">
        <f>[1]FINAL!D224</f>
        <v>0</v>
      </c>
      <c r="D103" s="273">
        <f>[1]FINAL!E224</f>
        <v>0</v>
      </c>
      <c r="E103" s="273">
        <f>[1]FINAL!F224</f>
        <v>0</v>
      </c>
      <c r="F103" s="273">
        <f>[1]FINAL!G224</f>
        <v>0</v>
      </c>
      <c r="G103" s="273">
        <f>[1]FINAL!H224</f>
        <v>0</v>
      </c>
      <c r="H103" s="273">
        <f>[1]FINAL!I224</f>
        <v>0</v>
      </c>
      <c r="I103" s="273">
        <f>[1]FINAL!J224</f>
        <v>0</v>
      </c>
      <c r="J103" s="273">
        <f>[1]FINAL!K224</f>
        <v>0</v>
      </c>
      <c r="K103" s="273">
        <f>[1]FINAL!L224</f>
        <v>0</v>
      </c>
      <c r="L103" s="273">
        <f>[1]FINAL!M224</f>
        <v>0</v>
      </c>
      <c r="M103" s="273">
        <f>[1]FINAL!N224</f>
        <v>0</v>
      </c>
      <c r="N103" s="273">
        <f>[1]FINAL!O224</f>
        <v>0</v>
      </c>
      <c r="O103" s="273">
        <f>[1]FINAL!P224</f>
        <v>0</v>
      </c>
      <c r="P103" s="273">
        <f>[1]FINAL!Q224</f>
        <v>0</v>
      </c>
      <c r="Q103" s="273">
        <f>[1]FINAL!R224</f>
        <v>0</v>
      </c>
      <c r="R103" s="273">
        <f>[1]FINAL!S224</f>
        <v>0</v>
      </c>
      <c r="S103" s="273">
        <f>[1]FINAL!T224</f>
        <v>0</v>
      </c>
      <c r="T103" s="273">
        <f>[1]FINAL!U224</f>
        <v>0</v>
      </c>
      <c r="U103" s="273">
        <f>[1]FINAL!V224</f>
        <v>0</v>
      </c>
      <c r="V103" s="273">
        <f>[1]FINAL!W224</f>
        <v>0</v>
      </c>
      <c r="W103" s="273">
        <f>[1]FINAL!X224</f>
        <v>0</v>
      </c>
      <c r="X103" s="273">
        <f>[1]FINAL!Y224</f>
        <v>0</v>
      </c>
      <c r="Y103" s="273">
        <f>[1]FINAL!Z224</f>
        <v>0</v>
      </c>
      <c r="Z103" s="273">
        <f>[1]FINAL!AA224</f>
        <v>0</v>
      </c>
      <c r="AA103" s="273">
        <f>[1]FINAL!AB224</f>
        <v>0</v>
      </c>
      <c r="AB103" s="273">
        <f>[1]FINAL!AC224</f>
        <v>0</v>
      </c>
      <c r="AC103" s="273">
        <f>[1]FINAL!AD224</f>
        <v>0</v>
      </c>
      <c r="AD103" s="273">
        <f>[1]FINAL!AE224</f>
        <v>0</v>
      </c>
      <c r="AE103" s="273">
        <f>[1]FINAL!AF224</f>
        <v>0</v>
      </c>
      <c r="AF103" s="273">
        <f>[1]FINAL!AG224</f>
        <v>0</v>
      </c>
      <c r="AG103" s="273">
        <f>[1]FINAL!AH224</f>
        <v>0</v>
      </c>
      <c r="AH103" s="273">
        <f>[1]FINAL!AI224</f>
        <v>0</v>
      </c>
      <c r="AI103" s="273">
        <f>[1]FINAL!AJ224</f>
        <v>0</v>
      </c>
      <c r="AJ103" s="273">
        <f>[1]FINAL!AK224</f>
        <v>0</v>
      </c>
      <c r="AK103" s="273">
        <f>[1]FINAL!AL224</f>
        <v>0</v>
      </c>
      <c r="AL103" s="273">
        <f>[1]FINAL!AM224</f>
        <v>0</v>
      </c>
      <c r="AM103" s="273">
        <f>[1]FINAL!AN224</f>
        <v>0</v>
      </c>
      <c r="AN103" s="273">
        <f>[1]FINAL!AO224</f>
        <v>0</v>
      </c>
      <c r="AO103" s="273">
        <f>[1]FINAL!AP224</f>
        <v>0</v>
      </c>
      <c r="AP103" s="273">
        <f>[1]FINAL!AQ224</f>
        <v>0</v>
      </c>
      <c r="AQ103" s="273">
        <f>[1]FINAL!AR224</f>
        <v>0</v>
      </c>
      <c r="AR103" s="273">
        <f>[1]FINAL!AS224</f>
        <v>0</v>
      </c>
      <c r="AS103" s="273">
        <f>[1]FINAL!AT224</f>
        <v>0</v>
      </c>
      <c r="AT103" s="273">
        <f>[1]FINAL!AU224</f>
        <v>0</v>
      </c>
      <c r="AU103" s="273">
        <f>[1]FINAL!AV224</f>
        <v>0</v>
      </c>
      <c r="AV103" s="273">
        <f>[1]FINAL!AW224</f>
        <v>0</v>
      </c>
      <c r="AW103" s="273">
        <f>[1]FINAL!AX224</f>
        <v>0</v>
      </c>
      <c r="AX103" s="273">
        <f>[1]FINAL!AY224</f>
        <v>0</v>
      </c>
      <c r="AY103" s="273">
        <f>[1]FINAL!AZ224</f>
        <v>0</v>
      </c>
      <c r="AZ103" s="273">
        <f>[1]FINAL!BA224</f>
        <v>0</v>
      </c>
      <c r="BA103" s="273">
        <f>[1]FINAL!BB224</f>
        <v>0</v>
      </c>
      <c r="BB103" s="273">
        <f>[1]FINAL!BC224</f>
        <v>0</v>
      </c>
      <c r="BC103" s="273">
        <f>[1]FINAL!BD224</f>
        <v>0</v>
      </c>
      <c r="BD103" s="273">
        <f>[1]FINAL!BE224</f>
        <v>0</v>
      </c>
      <c r="BE103" s="273">
        <f>[1]FINAL!BF224</f>
        <v>0</v>
      </c>
      <c r="BF103" s="273">
        <f>[1]FINAL!BG224</f>
        <v>0</v>
      </c>
      <c r="BG103" s="273">
        <f>[1]FINAL!BH224</f>
        <v>0</v>
      </c>
      <c r="BH103" s="273">
        <f>[1]FINAL!BI224</f>
        <v>0</v>
      </c>
      <c r="BI103" s="273">
        <f>[1]FINAL!BJ224</f>
        <v>0</v>
      </c>
      <c r="BJ103" s="273">
        <f>[1]FINAL!BK224</f>
        <v>0</v>
      </c>
      <c r="BK103" s="273">
        <f>[1]FINAL!BL224</f>
        <v>0</v>
      </c>
      <c r="BL103" s="273">
        <f>[1]FINAL!BM224</f>
        <v>0</v>
      </c>
      <c r="BM103" s="273">
        <f>[1]FINAL!BN224</f>
        <v>0</v>
      </c>
      <c r="BN103" s="273">
        <f>[1]FINAL!BO224</f>
        <v>0</v>
      </c>
      <c r="BO103" s="273">
        <f>[1]FINAL!BP224</f>
        <v>0</v>
      </c>
      <c r="BP103" s="273">
        <f>[1]FINAL!BQ224</f>
        <v>0</v>
      </c>
      <c r="BQ103" s="273">
        <f>[1]FINAL!BR224</f>
        <v>0</v>
      </c>
      <c r="BR103" s="273">
        <f>[1]FINAL!BS224</f>
        <v>0</v>
      </c>
      <c r="BS103" s="273">
        <f>[1]FINAL!BT224</f>
        <v>0</v>
      </c>
      <c r="BT103" s="273">
        <f>[1]FINAL!BU224</f>
        <v>0</v>
      </c>
      <c r="BU103" s="273">
        <f>[1]FINAL!BV224</f>
        <v>0</v>
      </c>
      <c r="BV103" s="273">
        <f>[1]FINAL!BW224</f>
        <v>0</v>
      </c>
      <c r="BW103" s="273">
        <f>[1]FINAL!BX224</f>
        <v>0</v>
      </c>
      <c r="BX103" s="273">
        <f>[1]FINAL!BY224</f>
        <v>0</v>
      </c>
      <c r="BY103" s="273">
        <f>[1]FINAL!BZ224</f>
        <v>0</v>
      </c>
      <c r="BZ103" s="273">
        <f>[1]FINAL!CA224</f>
        <v>0</v>
      </c>
      <c r="CA103" s="273">
        <f>[1]FINAL!CB224</f>
        <v>0</v>
      </c>
      <c r="CB103" s="273">
        <f>[1]FINAL!CC224</f>
        <v>0</v>
      </c>
      <c r="CC103" s="273">
        <f>[1]FINAL!CD224</f>
        <v>0</v>
      </c>
      <c r="CD103" s="273">
        <f>[1]FINAL!CE224</f>
        <v>0</v>
      </c>
      <c r="CE103" s="273">
        <f>[1]FINAL!CF224</f>
        <v>0</v>
      </c>
      <c r="CF103" s="273">
        <f>[1]FINAL!CG224</f>
        <v>0</v>
      </c>
      <c r="CG103" s="273">
        <f>[1]FINAL!CH224</f>
        <v>0</v>
      </c>
      <c r="CH103" s="273">
        <f>[1]FINAL!CI224</f>
        <v>0</v>
      </c>
      <c r="CI103" s="273">
        <f>[1]FINAL!CJ224</f>
        <v>0</v>
      </c>
      <c r="CJ103" s="273">
        <f>[1]FINAL!CK224</f>
        <v>0</v>
      </c>
      <c r="CK103" s="273">
        <f>[1]FINAL!CL224</f>
        <v>0</v>
      </c>
      <c r="CL103" s="273">
        <f>[1]FINAL!CM224</f>
        <v>0</v>
      </c>
      <c r="CM103" s="273">
        <f>[1]FINAL!CN224</f>
        <v>0</v>
      </c>
      <c r="CN103" s="273">
        <f>[1]FINAL!CO224</f>
        <v>0</v>
      </c>
      <c r="CO103" s="273">
        <f>[1]FINAL!CP224</f>
        <v>0</v>
      </c>
      <c r="CP103" s="273">
        <f>[1]FINAL!CQ224</f>
        <v>0</v>
      </c>
      <c r="CQ103" s="273">
        <f>[1]FINAL!CR224</f>
        <v>0</v>
      </c>
      <c r="CR103" s="273">
        <f>[1]FINAL!CS224</f>
        <v>0</v>
      </c>
      <c r="CS103" s="273">
        <f>[1]FINAL!CT224</f>
        <v>0</v>
      </c>
      <c r="CT103" s="273">
        <f>[1]FINAL!CU224</f>
        <v>1</v>
      </c>
      <c r="CU103" s="273">
        <f>[1]FINAL!CV224</f>
        <v>0</v>
      </c>
      <c r="CV103" s="273">
        <f>[1]FINAL!CW224</f>
        <v>0</v>
      </c>
      <c r="CW103" s="273">
        <f>[1]FINAL!CX224</f>
        <v>0</v>
      </c>
      <c r="CX103" s="273">
        <f>[1]FINAL!CY224</f>
        <v>0</v>
      </c>
      <c r="CY103" s="273">
        <f>[1]FINAL!CZ224</f>
        <v>0</v>
      </c>
      <c r="CZ103" s="273">
        <f>[1]FINAL!DA224</f>
        <v>0</v>
      </c>
      <c r="DA103" s="273">
        <f>[1]FINAL!DB224</f>
        <v>0</v>
      </c>
      <c r="DB103" s="273">
        <f>[1]FINAL!DC224</f>
        <v>0</v>
      </c>
      <c r="DC103" s="88"/>
    </row>
    <row r="104" spans="1:107" x14ac:dyDescent="0.35">
      <c r="A104" s="204">
        <f t="shared" si="1"/>
        <v>0.99999999999999989</v>
      </c>
      <c r="B104" s="88" t="s">
        <v>182</v>
      </c>
      <c r="C104" s="273">
        <f>[1]FINAL!D225</f>
        <v>0</v>
      </c>
      <c r="D104" s="273">
        <f>[1]FINAL!E225</f>
        <v>0</v>
      </c>
      <c r="E104" s="273">
        <f>[1]FINAL!F225</f>
        <v>0</v>
      </c>
      <c r="F104" s="273">
        <f>[1]FINAL!G225</f>
        <v>0</v>
      </c>
      <c r="G104" s="273">
        <f>[1]FINAL!H225</f>
        <v>0</v>
      </c>
      <c r="H104" s="273">
        <f>[1]FINAL!I225</f>
        <v>0</v>
      </c>
      <c r="I104" s="273">
        <f>[1]FINAL!J225</f>
        <v>0</v>
      </c>
      <c r="J104" s="273">
        <f>[1]FINAL!K225</f>
        <v>0</v>
      </c>
      <c r="K104" s="273">
        <f>[1]FINAL!L225</f>
        <v>0</v>
      </c>
      <c r="L104" s="273">
        <f>[1]FINAL!M225</f>
        <v>0</v>
      </c>
      <c r="M104" s="273">
        <f>[1]FINAL!N225</f>
        <v>0</v>
      </c>
      <c r="N104" s="273">
        <f>[1]FINAL!O225</f>
        <v>0</v>
      </c>
      <c r="O104" s="273">
        <f>[1]FINAL!P225</f>
        <v>0</v>
      </c>
      <c r="P104" s="273">
        <f>[1]FINAL!Q225</f>
        <v>0</v>
      </c>
      <c r="Q104" s="273">
        <f>[1]FINAL!R225</f>
        <v>0</v>
      </c>
      <c r="R104" s="273">
        <f>[1]FINAL!S225</f>
        <v>0</v>
      </c>
      <c r="S104" s="273">
        <f>[1]FINAL!T225</f>
        <v>0</v>
      </c>
      <c r="T104" s="273">
        <f>[1]FINAL!U225</f>
        <v>0</v>
      </c>
      <c r="U104" s="273">
        <f>[1]FINAL!V225</f>
        <v>0</v>
      </c>
      <c r="V104" s="273">
        <f>[1]FINAL!W225</f>
        <v>0</v>
      </c>
      <c r="W104" s="273">
        <f>[1]FINAL!X225</f>
        <v>0</v>
      </c>
      <c r="X104" s="273">
        <f>[1]FINAL!Y225</f>
        <v>0</v>
      </c>
      <c r="Y104" s="273">
        <f>[1]FINAL!Z225</f>
        <v>0</v>
      </c>
      <c r="Z104" s="273">
        <f>[1]FINAL!AA225</f>
        <v>0</v>
      </c>
      <c r="AA104" s="273">
        <f>[1]FINAL!AB225</f>
        <v>0</v>
      </c>
      <c r="AB104" s="273">
        <f>[1]FINAL!AC225</f>
        <v>0</v>
      </c>
      <c r="AC104" s="273">
        <f>[1]FINAL!AD225</f>
        <v>0</v>
      </c>
      <c r="AD104" s="273">
        <f>[1]FINAL!AE225</f>
        <v>0</v>
      </c>
      <c r="AE104" s="273">
        <f>[1]FINAL!AF225</f>
        <v>0</v>
      </c>
      <c r="AF104" s="273">
        <f>[1]FINAL!AG225</f>
        <v>0</v>
      </c>
      <c r="AG104" s="273">
        <f>[1]FINAL!AH225</f>
        <v>0</v>
      </c>
      <c r="AH104" s="273">
        <f>[1]FINAL!AI225</f>
        <v>0</v>
      </c>
      <c r="AI104" s="273">
        <f>[1]FINAL!AJ225</f>
        <v>0</v>
      </c>
      <c r="AJ104" s="273">
        <f>[1]FINAL!AK225</f>
        <v>0</v>
      </c>
      <c r="AK104" s="273">
        <f>[1]FINAL!AL225</f>
        <v>0</v>
      </c>
      <c r="AL104" s="273">
        <f>[1]FINAL!AM225</f>
        <v>0</v>
      </c>
      <c r="AM104" s="273">
        <f>[1]FINAL!AN225</f>
        <v>0</v>
      </c>
      <c r="AN104" s="273">
        <f>[1]FINAL!AO225</f>
        <v>0</v>
      </c>
      <c r="AO104" s="273">
        <f>[1]FINAL!AP225</f>
        <v>0</v>
      </c>
      <c r="AP104" s="273">
        <f>[1]FINAL!AQ225</f>
        <v>0</v>
      </c>
      <c r="AQ104" s="273">
        <f>[1]FINAL!AR225</f>
        <v>0</v>
      </c>
      <c r="AR104" s="273">
        <f>[1]FINAL!AS225</f>
        <v>0</v>
      </c>
      <c r="AS104" s="273">
        <f>[1]FINAL!AT225</f>
        <v>0</v>
      </c>
      <c r="AT104" s="273">
        <f>[1]FINAL!AU225</f>
        <v>0</v>
      </c>
      <c r="AU104" s="273">
        <f>[1]FINAL!AV225</f>
        <v>0</v>
      </c>
      <c r="AV104" s="273">
        <f>[1]FINAL!AW225</f>
        <v>0</v>
      </c>
      <c r="AW104" s="273">
        <f>[1]FINAL!AX225</f>
        <v>0</v>
      </c>
      <c r="AX104" s="273">
        <f>[1]FINAL!AY225</f>
        <v>0</v>
      </c>
      <c r="AY104" s="273">
        <f>[1]FINAL!AZ225</f>
        <v>0</v>
      </c>
      <c r="AZ104" s="273">
        <f>[1]FINAL!BA225</f>
        <v>0</v>
      </c>
      <c r="BA104" s="273">
        <f>[1]FINAL!BB225</f>
        <v>0</v>
      </c>
      <c r="BB104" s="273">
        <f>[1]FINAL!BC225</f>
        <v>0</v>
      </c>
      <c r="BC104" s="273">
        <f>[1]FINAL!BD225</f>
        <v>2.9636694805521102E-3</v>
      </c>
      <c r="BD104" s="273">
        <f>[1]FINAL!BE225</f>
        <v>0</v>
      </c>
      <c r="BE104" s="273">
        <f>[1]FINAL!BF225</f>
        <v>0</v>
      </c>
      <c r="BF104" s="273">
        <f>[1]FINAL!BG225</f>
        <v>0</v>
      </c>
      <c r="BG104" s="273">
        <f>[1]FINAL!BH225</f>
        <v>0</v>
      </c>
      <c r="BH104" s="273">
        <f>[1]FINAL!BI225</f>
        <v>0</v>
      </c>
      <c r="BI104" s="273">
        <f>[1]FINAL!BJ225</f>
        <v>0</v>
      </c>
      <c r="BJ104" s="273">
        <f>[1]FINAL!BK225</f>
        <v>0</v>
      </c>
      <c r="BK104" s="273">
        <f>[1]FINAL!BL225</f>
        <v>0</v>
      </c>
      <c r="BL104" s="273">
        <f>[1]FINAL!BM225</f>
        <v>0</v>
      </c>
      <c r="BM104" s="273">
        <f>[1]FINAL!BN225</f>
        <v>0</v>
      </c>
      <c r="BN104" s="273">
        <f>[1]FINAL!BO225</f>
        <v>0</v>
      </c>
      <c r="BO104" s="273">
        <f>[1]FINAL!BP225</f>
        <v>0</v>
      </c>
      <c r="BP104" s="273">
        <f>[1]FINAL!BQ225</f>
        <v>0</v>
      </c>
      <c r="BQ104" s="273">
        <f>[1]FINAL!BR225</f>
        <v>0</v>
      </c>
      <c r="BR104" s="273">
        <f>[1]FINAL!BS225</f>
        <v>0</v>
      </c>
      <c r="BS104" s="273">
        <f>[1]FINAL!BT225</f>
        <v>0</v>
      </c>
      <c r="BT104" s="273">
        <f>[1]FINAL!BU225</f>
        <v>0</v>
      </c>
      <c r="BU104" s="273">
        <f>[1]FINAL!BV225</f>
        <v>0</v>
      </c>
      <c r="BV104" s="273">
        <f>[1]FINAL!BW225</f>
        <v>0</v>
      </c>
      <c r="BW104" s="273">
        <f>[1]FINAL!BX225</f>
        <v>0</v>
      </c>
      <c r="BX104" s="273">
        <f>[1]FINAL!BY225</f>
        <v>0</v>
      </c>
      <c r="BY104" s="273">
        <f>[1]FINAL!BZ225</f>
        <v>0</v>
      </c>
      <c r="BZ104" s="273">
        <f>[1]FINAL!CA225</f>
        <v>0</v>
      </c>
      <c r="CA104" s="273">
        <f>[1]FINAL!CB225</f>
        <v>0</v>
      </c>
      <c r="CB104" s="273">
        <f>[1]FINAL!CC225</f>
        <v>0</v>
      </c>
      <c r="CC104" s="273">
        <f>[1]FINAL!CD225</f>
        <v>0</v>
      </c>
      <c r="CD104" s="273">
        <f>[1]FINAL!CE225</f>
        <v>0</v>
      </c>
      <c r="CE104" s="273">
        <f>[1]FINAL!CF225</f>
        <v>0</v>
      </c>
      <c r="CF104" s="273">
        <f>[1]FINAL!CG225</f>
        <v>8.6614877585337747E-3</v>
      </c>
      <c r="CG104" s="273">
        <f>[1]FINAL!CH225</f>
        <v>0</v>
      </c>
      <c r="CH104" s="273">
        <f>[1]FINAL!CI225</f>
        <v>0</v>
      </c>
      <c r="CI104" s="273">
        <f>[1]FINAL!CJ225</f>
        <v>0</v>
      </c>
      <c r="CJ104" s="273">
        <f>[1]FINAL!CK225</f>
        <v>0</v>
      </c>
      <c r="CK104" s="273">
        <f>[1]FINAL!CL225</f>
        <v>0</v>
      </c>
      <c r="CL104" s="273">
        <f>[1]FINAL!CM225</f>
        <v>0</v>
      </c>
      <c r="CM104" s="273">
        <f>[1]FINAL!CN225</f>
        <v>8.0099497355826392E-4</v>
      </c>
      <c r="CN104" s="273">
        <f>[1]FINAL!CO225</f>
        <v>0</v>
      </c>
      <c r="CO104" s="273">
        <f>[1]FINAL!CP225</f>
        <v>0</v>
      </c>
      <c r="CP104" s="273">
        <f>[1]FINAL!CQ225</f>
        <v>0</v>
      </c>
      <c r="CQ104" s="273">
        <f>[1]FINAL!CR225</f>
        <v>1.8832791796769552E-3</v>
      </c>
      <c r="CR104" s="273">
        <f>[1]FINAL!CS225</f>
        <v>0</v>
      </c>
      <c r="CS104" s="273">
        <f>[1]FINAL!CT225</f>
        <v>0</v>
      </c>
      <c r="CT104" s="273">
        <f>[1]FINAL!CU225</f>
        <v>0</v>
      </c>
      <c r="CU104" s="273">
        <f>[1]FINAL!CV225</f>
        <v>0.97874463878122808</v>
      </c>
      <c r="CV104" s="273">
        <f>[1]FINAL!CW225</f>
        <v>0</v>
      </c>
      <c r="CW104" s="273">
        <f>[1]FINAL!CX225</f>
        <v>0</v>
      </c>
      <c r="CX104" s="273">
        <f>[1]FINAL!CY225</f>
        <v>0</v>
      </c>
      <c r="CY104" s="273">
        <f>[1]FINAL!CZ225</f>
        <v>0</v>
      </c>
      <c r="CZ104" s="273">
        <f>[1]FINAL!DA225</f>
        <v>6.9459298264506787E-3</v>
      </c>
      <c r="DA104" s="273">
        <f>[1]FINAL!DB225</f>
        <v>0</v>
      </c>
      <c r="DB104" s="273">
        <f>[1]FINAL!DC225</f>
        <v>0</v>
      </c>
      <c r="DC104" s="88"/>
    </row>
    <row r="105" spans="1:107" x14ac:dyDescent="0.35">
      <c r="A105" s="204">
        <f t="shared" si="1"/>
        <v>0.99999999999999989</v>
      </c>
      <c r="B105" s="88" t="s">
        <v>185</v>
      </c>
      <c r="C105" s="273">
        <f>[1]FINAL!D226</f>
        <v>0</v>
      </c>
      <c r="D105" s="273">
        <f>[1]FINAL!E226</f>
        <v>0</v>
      </c>
      <c r="E105" s="273">
        <f>[1]FINAL!F226</f>
        <v>0</v>
      </c>
      <c r="F105" s="273">
        <f>[1]FINAL!G226</f>
        <v>0</v>
      </c>
      <c r="G105" s="273">
        <f>[1]FINAL!H226</f>
        <v>0</v>
      </c>
      <c r="H105" s="273">
        <f>[1]FINAL!I226</f>
        <v>0</v>
      </c>
      <c r="I105" s="273">
        <f>[1]FINAL!J226</f>
        <v>0</v>
      </c>
      <c r="J105" s="273">
        <f>[1]FINAL!K226</f>
        <v>0</v>
      </c>
      <c r="K105" s="273">
        <f>[1]FINAL!L226</f>
        <v>0</v>
      </c>
      <c r="L105" s="273">
        <f>[1]FINAL!M226</f>
        <v>0</v>
      </c>
      <c r="M105" s="273">
        <f>[1]FINAL!N226</f>
        <v>0</v>
      </c>
      <c r="N105" s="273">
        <f>[1]FINAL!O226</f>
        <v>0</v>
      </c>
      <c r="O105" s="273">
        <f>[1]FINAL!P226</f>
        <v>0</v>
      </c>
      <c r="P105" s="273">
        <f>[1]FINAL!Q226</f>
        <v>0</v>
      </c>
      <c r="Q105" s="273">
        <f>[1]FINAL!R226</f>
        <v>0</v>
      </c>
      <c r="R105" s="273">
        <f>[1]FINAL!S226</f>
        <v>0</v>
      </c>
      <c r="S105" s="273">
        <f>[1]FINAL!T226</f>
        <v>0</v>
      </c>
      <c r="T105" s="273">
        <f>[1]FINAL!U226</f>
        <v>0</v>
      </c>
      <c r="U105" s="273">
        <f>[1]FINAL!V226</f>
        <v>0</v>
      </c>
      <c r="V105" s="273">
        <f>[1]FINAL!W226</f>
        <v>0</v>
      </c>
      <c r="W105" s="273">
        <f>[1]FINAL!X226</f>
        <v>0</v>
      </c>
      <c r="X105" s="273">
        <f>[1]FINAL!Y226</f>
        <v>0</v>
      </c>
      <c r="Y105" s="273">
        <f>[1]FINAL!Z226</f>
        <v>0</v>
      </c>
      <c r="Z105" s="273">
        <f>[1]FINAL!AA226</f>
        <v>0</v>
      </c>
      <c r="AA105" s="273">
        <f>[1]FINAL!AB226</f>
        <v>0</v>
      </c>
      <c r="AB105" s="273">
        <f>[1]FINAL!AC226</f>
        <v>0</v>
      </c>
      <c r="AC105" s="273">
        <f>[1]FINAL!AD226</f>
        <v>0</v>
      </c>
      <c r="AD105" s="273">
        <f>[1]FINAL!AE226</f>
        <v>0</v>
      </c>
      <c r="AE105" s="273">
        <f>[1]FINAL!AF226</f>
        <v>0</v>
      </c>
      <c r="AF105" s="273">
        <f>[1]FINAL!AG226</f>
        <v>0</v>
      </c>
      <c r="AG105" s="273">
        <f>[1]FINAL!AH226</f>
        <v>0</v>
      </c>
      <c r="AH105" s="273">
        <f>[1]FINAL!AI226</f>
        <v>0</v>
      </c>
      <c r="AI105" s="273">
        <f>[1]FINAL!AJ226</f>
        <v>0</v>
      </c>
      <c r="AJ105" s="273">
        <f>[1]FINAL!AK226</f>
        <v>0</v>
      </c>
      <c r="AK105" s="273">
        <f>[1]FINAL!AL226</f>
        <v>0</v>
      </c>
      <c r="AL105" s="273">
        <f>[1]FINAL!AM226</f>
        <v>0</v>
      </c>
      <c r="AM105" s="273">
        <f>[1]FINAL!AN226</f>
        <v>0</v>
      </c>
      <c r="AN105" s="273">
        <f>[1]FINAL!AO226</f>
        <v>0</v>
      </c>
      <c r="AO105" s="273">
        <f>[1]FINAL!AP226</f>
        <v>0</v>
      </c>
      <c r="AP105" s="273">
        <f>[1]FINAL!AQ226</f>
        <v>0</v>
      </c>
      <c r="AQ105" s="273">
        <f>[1]FINAL!AR226</f>
        <v>0</v>
      </c>
      <c r="AR105" s="273">
        <f>[1]FINAL!AS226</f>
        <v>0</v>
      </c>
      <c r="AS105" s="273">
        <f>[1]FINAL!AT226</f>
        <v>0</v>
      </c>
      <c r="AT105" s="273">
        <f>[1]FINAL!AU226</f>
        <v>0</v>
      </c>
      <c r="AU105" s="273">
        <f>[1]FINAL!AV226</f>
        <v>0</v>
      </c>
      <c r="AV105" s="273">
        <f>[1]FINAL!AW226</f>
        <v>0</v>
      </c>
      <c r="AW105" s="273">
        <f>[1]FINAL!AX226</f>
        <v>0</v>
      </c>
      <c r="AX105" s="273">
        <f>[1]FINAL!AY226</f>
        <v>0</v>
      </c>
      <c r="AY105" s="273">
        <f>[1]FINAL!AZ226</f>
        <v>0</v>
      </c>
      <c r="AZ105" s="273">
        <f>[1]FINAL!BA226</f>
        <v>0</v>
      </c>
      <c r="BA105" s="273">
        <f>[1]FINAL!BB226</f>
        <v>0</v>
      </c>
      <c r="BB105" s="273">
        <f>[1]FINAL!BC226</f>
        <v>0</v>
      </c>
      <c r="BC105" s="273">
        <f>[1]FINAL!BD226</f>
        <v>0</v>
      </c>
      <c r="BD105" s="273">
        <f>[1]FINAL!BE226</f>
        <v>0</v>
      </c>
      <c r="BE105" s="273">
        <f>[1]FINAL!BF226</f>
        <v>0</v>
      </c>
      <c r="BF105" s="273">
        <f>[1]FINAL!BG226</f>
        <v>0</v>
      </c>
      <c r="BG105" s="273">
        <f>[1]FINAL!BH226</f>
        <v>0</v>
      </c>
      <c r="BH105" s="273">
        <f>[1]FINAL!BI226</f>
        <v>0</v>
      </c>
      <c r="BI105" s="273">
        <f>[1]FINAL!BJ226</f>
        <v>0</v>
      </c>
      <c r="BJ105" s="273">
        <f>[1]FINAL!BK226</f>
        <v>0</v>
      </c>
      <c r="BK105" s="273">
        <f>[1]FINAL!BL226</f>
        <v>0</v>
      </c>
      <c r="BL105" s="273">
        <f>[1]FINAL!BM226</f>
        <v>0</v>
      </c>
      <c r="BM105" s="273">
        <f>[1]FINAL!BN226</f>
        <v>0</v>
      </c>
      <c r="BN105" s="273">
        <f>[1]FINAL!BO226</f>
        <v>0</v>
      </c>
      <c r="BO105" s="273">
        <f>[1]FINAL!BP226</f>
        <v>0</v>
      </c>
      <c r="BP105" s="273">
        <f>[1]FINAL!BQ226</f>
        <v>0</v>
      </c>
      <c r="BQ105" s="273">
        <f>[1]FINAL!BR226</f>
        <v>0</v>
      </c>
      <c r="BR105" s="273">
        <f>[1]FINAL!BS226</f>
        <v>0</v>
      </c>
      <c r="BS105" s="273">
        <f>[1]FINAL!BT226</f>
        <v>0</v>
      </c>
      <c r="BT105" s="273">
        <f>[1]FINAL!BU226</f>
        <v>0</v>
      </c>
      <c r="BU105" s="273">
        <f>[1]FINAL!BV226</f>
        <v>0</v>
      </c>
      <c r="BV105" s="273">
        <f>[1]FINAL!BW226</f>
        <v>0</v>
      </c>
      <c r="BW105" s="273">
        <f>[1]FINAL!BX226</f>
        <v>0</v>
      </c>
      <c r="BX105" s="273">
        <f>[1]FINAL!BY226</f>
        <v>0</v>
      </c>
      <c r="BY105" s="273">
        <f>[1]FINAL!BZ226</f>
        <v>0</v>
      </c>
      <c r="BZ105" s="273">
        <f>[1]FINAL!CA226</f>
        <v>0</v>
      </c>
      <c r="CA105" s="273">
        <f>[1]FINAL!CB226</f>
        <v>0</v>
      </c>
      <c r="CB105" s="273">
        <f>[1]FINAL!CC226</f>
        <v>0</v>
      </c>
      <c r="CC105" s="273">
        <f>[1]FINAL!CD226</f>
        <v>0</v>
      </c>
      <c r="CD105" s="273">
        <f>[1]FINAL!CE226</f>
        <v>0</v>
      </c>
      <c r="CE105" s="273">
        <f>[1]FINAL!CF226</f>
        <v>0</v>
      </c>
      <c r="CF105" s="273">
        <f>[1]FINAL!CG226</f>
        <v>0</v>
      </c>
      <c r="CG105" s="273">
        <f>[1]FINAL!CH226</f>
        <v>0</v>
      </c>
      <c r="CH105" s="273">
        <f>[1]FINAL!CI226</f>
        <v>0</v>
      </c>
      <c r="CI105" s="273">
        <f>[1]FINAL!CJ226</f>
        <v>0</v>
      </c>
      <c r="CJ105" s="273">
        <f>[1]FINAL!CK226</f>
        <v>0</v>
      </c>
      <c r="CK105" s="273">
        <f>[1]FINAL!CL226</f>
        <v>0</v>
      </c>
      <c r="CL105" s="273">
        <f>[1]FINAL!CM226</f>
        <v>0</v>
      </c>
      <c r="CM105" s="273">
        <f>[1]FINAL!CN226</f>
        <v>0</v>
      </c>
      <c r="CN105" s="273">
        <f>[1]FINAL!CO226</f>
        <v>2.6210636804854137E-4</v>
      </c>
      <c r="CO105" s="273">
        <f>[1]FINAL!CP226</f>
        <v>0</v>
      </c>
      <c r="CP105" s="273">
        <f>[1]FINAL!CQ226</f>
        <v>0</v>
      </c>
      <c r="CQ105" s="273">
        <f>[1]FINAL!CR226</f>
        <v>0</v>
      </c>
      <c r="CR105" s="273">
        <f>[1]FINAL!CS226</f>
        <v>0</v>
      </c>
      <c r="CS105" s="273">
        <f>[1]FINAL!CT226</f>
        <v>1.0075053821262017E-4</v>
      </c>
      <c r="CT105" s="273">
        <f>[1]FINAL!CU226</f>
        <v>0</v>
      </c>
      <c r="CU105" s="273">
        <f>[1]FINAL!CV226</f>
        <v>0</v>
      </c>
      <c r="CV105" s="273">
        <f>[1]FINAL!CW226</f>
        <v>0.99224232374219645</v>
      </c>
      <c r="CW105" s="273">
        <f>[1]FINAL!CX226</f>
        <v>0</v>
      </c>
      <c r="CX105" s="273">
        <f>[1]FINAL!CY226</f>
        <v>0</v>
      </c>
      <c r="CY105" s="273">
        <f>[1]FINAL!CZ226</f>
        <v>0</v>
      </c>
      <c r="CZ105" s="273">
        <f>[1]FINAL!DA226</f>
        <v>7.3948193515423191E-3</v>
      </c>
      <c r="DA105" s="273">
        <f>[1]FINAL!DB226</f>
        <v>0</v>
      </c>
      <c r="DB105" s="273">
        <f>[1]FINAL!DC226</f>
        <v>0</v>
      </c>
      <c r="DC105" s="88"/>
    </row>
    <row r="106" spans="1:107" x14ac:dyDescent="0.35">
      <c r="A106" s="204">
        <f t="shared" si="1"/>
        <v>1</v>
      </c>
      <c r="B106" s="88" t="s">
        <v>594</v>
      </c>
      <c r="C106" s="273">
        <f>[1]FINAL!D227</f>
        <v>0</v>
      </c>
      <c r="D106" s="273">
        <f>[1]FINAL!E227</f>
        <v>0</v>
      </c>
      <c r="E106" s="273">
        <f>[1]FINAL!F227</f>
        <v>0</v>
      </c>
      <c r="F106" s="273">
        <f>[1]FINAL!G227</f>
        <v>0</v>
      </c>
      <c r="G106" s="273">
        <f>[1]FINAL!H227</f>
        <v>0</v>
      </c>
      <c r="H106" s="273">
        <f>[1]FINAL!I227</f>
        <v>0</v>
      </c>
      <c r="I106" s="273">
        <f>[1]FINAL!J227</f>
        <v>0</v>
      </c>
      <c r="J106" s="273">
        <f>[1]FINAL!K227</f>
        <v>0</v>
      </c>
      <c r="K106" s="273">
        <f>[1]FINAL!L227</f>
        <v>0</v>
      </c>
      <c r="L106" s="273">
        <f>[1]FINAL!M227</f>
        <v>0</v>
      </c>
      <c r="M106" s="273">
        <f>[1]FINAL!N227</f>
        <v>0</v>
      </c>
      <c r="N106" s="273">
        <f>[1]FINAL!O227</f>
        <v>0</v>
      </c>
      <c r="O106" s="273">
        <f>[1]FINAL!P227</f>
        <v>0</v>
      </c>
      <c r="P106" s="273">
        <f>[1]FINAL!Q227</f>
        <v>0</v>
      </c>
      <c r="Q106" s="273">
        <f>[1]FINAL!R227</f>
        <v>0</v>
      </c>
      <c r="R106" s="273">
        <f>[1]FINAL!S227</f>
        <v>0</v>
      </c>
      <c r="S106" s="273">
        <f>[1]FINAL!T227</f>
        <v>0</v>
      </c>
      <c r="T106" s="273">
        <f>[1]FINAL!U227</f>
        <v>0</v>
      </c>
      <c r="U106" s="273">
        <f>[1]FINAL!V227</f>
        <v>0</v>
      </c>
      <c r="V106" s="273">
        <f>[1]FINAL!W227</f>
        <v>0</v>
      </c>
      <c r="W106" s="273">
        <f>[1]FINAL!X227</f>
        <v>0</v>
      </c>
      <c r="X106" s="273">
        <f>[1]FINAL!Y227</f>
        <v>0</v>
      </c>
      <c r="Y106" s="273">
        <f>[1]FINAL!Z227</f>
        <v>0</v>
      </c>
      <c r="Z106" s="273">
        <f>[1]FINAL!AA227</f>
        <v>0</v>
      </c>
      <c r="AA106" s="273">
        <f>[1]FINAL!AB227</f>
        <v>0</v>
      </c>
      <c r="AB106" s="273">
        <f>[1]FINAL!AC227</f>
        <v>0</v>
      </c>
      <c r="AC106" s="273">
        <f>[1]FINAL!AD227</f>
        <v>0</v>
      </c>
      <c r="AD106" s="273">
        <f>[1]FINAL!AE227</f>
        <v>0</v>
      </c>
      <c r="AE106" s="273">
        <f>[1]FINAL!AF227</f>
        <v>0</v>
      </c>
      <c r="AF106" s="273">
        <f>[1]FINAL!AG227</f>
        <v>0</v>
      </c>
      <c r="AG106" s="273">
        <f>[1]FINAL!AH227</f>
        <v>0</v>
      </c>
      <c r="AH106" s="273">
        <f>[1]FINAL!AI227</f>
        <v>0</v>
      </c>
      <c r="AI106" s="273">
        <f>[1]FINAL!AJ227</f>
        <v>0</v>
      </c>
      <c r="AJ106" s="273">
        <f>[1]FINAL!AK227</f>
        <v>0</v>
      </c>
      <c r="AK106" s="273">
        <f>[1]FINAL!AL227</f>
        <v>0</v>
      </c>
      <c r="AL106" s="273">
        <f>[1]FINAL!AM227</f>
        <v>0</v>
      </c>
      <c r="AM106" s="273">
        <f>[1]FINAL!AN227</f>
        <v>0</v>
      </c>
      <c r="AN106" s="273">
        <f>[1]FINAL!AO227</f>
        <v>0</v>
      </c>
      <c r="AO106" s="273">
        <f>[1]FINAL!AP227</f>
        <v>0</v>
      </c>
      <c r="AP106" s="273">
        <f>[1]FINAL!AQ227</f>
        <v>0</v>
      </c>
      <c r="AQ106" s="273">
        <f>[1]FINAL!AR227</f>
        <v>0</v>
      </c>
      <c r="AR106" s="273">
        <f>[1]FINAL!AS227</f>
        <v>0</v>
      </c>
      <c r="AS106" s="273">
        <f>[1]FINAL!AT227</f>
        <v>0</v>
      </c>
      <c r="AT106" s="273">
        <f>[1]FINAL!AU227</f>
        <v>0</v>
      </c>
      <c r="AU106" s="273">
        <f>[1]FINAL!AV227</f>
        <v>0</v>
      </c>
      <c r="AV106" s="273">
        <f>[1]FINAL!AW227</f>
        <v>0</v>
      </c>
      <c r="AW106" s="273">
        <f>[1]FINAL!AX227</f>
        <v>0</v>
      </c>
      <c r="AX106" s="273">
        <f>[1]FINAL!AY227</f>
        <v>0</v>
      </c>
      <c r="AY106" s="273">
        <f>[1]FINAL!AZ227</f>
        <v>0</v>
      </c>
      <c r="AZ106" s="273">
        <f>[1]FINAL!BA227</f>
        <v>0</v>
      </c>
      <c r="BA106" s="273">
        <f>[1]FINAL!BB227</f>
        <v>0</v>
      </c>
      <c r="BB106" s="273">
        <f>[1]FINAL!BC227</f>
        <v>0</v>
      </c>
      <c r="BC106" s="273">
        <f>[1]FINAL!BD227</f>
        <v>0</v>
      </c>
      <c r="BD106" s="273">
        <f>[1]FINAL!BE227</f>
        <v>0</v>
      </c>
      <c r="BE106" s="273">
        <f>[1]FINAL!BF227</f>
        <v>0</v>
      </c>
      <c r="BF106" s="273">
        <f>[1]FINAL!BG227</f>
        <v>0</v>
      </c>
      <c r="BG106" s="273">
        <f>[1]FINAL!BH227</f>
        <v>0</v>
      </c>
      <c r="BH106" s="273">
        <f>[1]FINAL!BI227</f>
        <v>0</v>
      </c>
      <c r="BI106" s="273">
        <f>[1]FINAL!BJ227</f>
        <v>0</v>
      </c>
      <c r="BJ106" s="273">
        <f>[1]FINAL!BK227</f>
        <v>0</v>
      </c>
      <c r="BK106" s="273">
        <f>[1]FINAL!BL227</f>
        <v>0</v>
      </c>
      <c r="BL106" s="273">
        <f>[1]FINAL!BM227</f>
        <v>0</v>
      </c>
      <c r="BM106" s="273">
        <f>[1]FINAL!BN227</f>
        <v>0</v>
      </c>
      <c r="BN106" s="273">
        <f>[1]FINAL!BO227</f>
        <v>0</v>
      </c>
      <c r="BO106" s="273">
        <f>[1]FINAL!BP227</f>
        <v>0</v>
      </c>
      <c r="BP106" s="273">
        <f>[1]FINAL!BQ227</f>
        <v>0</v>
      </c>
      <c r="BQ106" s="273">
        <f>[1]FINAL!BR227</f>
        <v>0</v>
      </c>
      <c r="BR106" s="273">
        <f>[1]FINAL!BS227</f>
        <v>0</v>
      </c>
      <c r="BS106" s="273">
        <f>[1]FINAL!BT227</f>
        <v>0</v>
      </c>
      <c r="BT106" s="273">
        <f>[1]FINAL!BU227</f>
        <v>0</v>
      </c>
      <c r="BU106" s="273">
        <f>[1]FINAL!BV227</f>
        <v>0</v>
      </c>
      <c r="BV106" s="273">
        <f>[1]FINAL!BW227</f>
        <v>0</v>
      </c>
      <c r="BW106" s="273">
        <f>[1]FINAL!BX227</f>
        <v>0</v>
      </c>
      <c r="BX106" s="273">
        <f>[1]FINAL!BY227</f>
        <v>0</v>
      </c>
      <c r="BY106" s="273">
        <f>[1]FINAL!BZ227</f>
        <v>0</v>
      </c>
      <c r="BZ106" s="273">
        <f>[1]FINAL!CA227</f>
        <v>0</v>
      </c>
      <c r="CA106" s="273">
        <f>[1]FINAL!CB227</f>
        <v>0</v>
      </c>
      <c r="CB106" s="273">
        <f>[1]FINAL!CC227</f>
        <v>0</v>
      </c>
      <c r="CC106" s="273">
        <f>[1]FINAL!CD227</f>
        <v>0</v>
      </c>
      <c r="CD106" s="273">
        <f>[1]FINAL!CE227</f>
        <v>0</v>
      </c>
      <c r="CE106" s="273">
        <f>[1]FINAL!CF227</f>
        <v>0</v>
      </c>
      <c r="CF106" s="273">
        <f>[1]FINAL!CG227</f>
        <v>0</v>
      </c>
      <c r="CG106" s="273">
        <f>[1]FINAL!CH227</f>
        <v>0</v>
      </c>
      <c r="CH106" s="273">
        <f>[1]FINAL!CI227</f>
        <v>0</v>
      </c>
      <c r="CI106" s="273">
        <f>[1]FINAL!CJ227</f>
        <v>0</v>
      </c>
      <c r="CJ106" s="273">
        <f>[1]FINAL!CK227</f>
        <v>0</v>
      </c>
      <c r="CK106" s="273">
        <f>[1]FINAL!CL227</f>
        <v>0</v>
      </c>
      <c r="CL106" s="273">
        <f>[1]FINAL!CM227</f>
        <v>0</v>
      </c>
      <c r="CM106" s="273">
        <f>[1]FINAL!CN227</f>
        <v>0</v>
      </c>
      <c r="CN106" s="273">
        <f>[1]FINAL!CO227</f>
        <v>0</v>
      </c>
      <c r="CO106" s="273">
        <f>[1]FINAL!CP227</f>
        <v>0</v>
      </c>
      <c r="CP106" s="273">
        <f>[1]FINAL!CQ227</f>
        <v>0</v>
      </c>
      <c r="CQ106" s="273">
        <f>[1]FINAL!CR227</f>
        <v>0</v>
      </c>
      <c r="CR106" s="273">
        <f>[1]FINAL!CS227</f>
        <v>0</v>
      </c>
      <c r="CS106" s="273">
        <f>[1]FINAL!CT227</f>
        <v>0</v>
      </c>
      <c r="CT106" s="273">
        <f>[1]FINAL!CU227</f>
        <v>0</v>
      </c>
      <c r="CU106" s="273">
        <f>[1]FINAL!CV227</f>
        <v>0</v>
      </c>
      <c r="CV106" s="273">
        <f>[1]FINAL!CW227</f>
        <v>0</v>
      </c>
      <c r="CW106" s="273">
        <f>[1]FINAL!CX227</f>
        <v>0.98151635607762233</v>
      </c>
      <c r="CX106" s="273">
        <f>[1]FINAL!CY227</f>
        <v>0</v>
      </c>
      <c r="CY106" s="273">
        <f>[1]FINAL!CZ227</f>
        <v>0</v>
      </c>
      <c r="CZ106" s="273">
        <f>[1]FINAL!DA227</f>
        <v>1.8483643922377658E-2</v>
      </c>
      <c r="DA106" s="273">
        <f>[1]FINAL!DB227</f>
        <v>0</v>
      </c>
      <c r="DB106" s="273">
        <f>[1]FINAL!DC227</f>
        <v>0</v>
      </c>
      <c r="DC106" s="88"/>
    </row>
    <row r="107" spans="1:107" x14ac:dyDescent="0.35">
      <c r="A107" s="204">
        <f t="shared" si="1"/>
        <v>1</v>
      </c>
      <c r="B107" s="88" t="s">
        <v>597</v>
      </c>
      <c r="C107" s="273">
        <f>[1]FINAL!D228</f>
        <v>0</v>
      </c>
      <c r="D107" s="273">
        <f>[1]FINAL!E228</f>
        <v>0</v>
      </c>
      <c r="E107" s="273">
        <f>[1]FINAL!F228</f>
        <v>0</v>
      </c>
      <c r="F107" s="273">
        <f>[1]FINAL!G228</f>
        <v>0</v>
      </c>
      <c r="G107" s="273">
        <f>[1]FINAL!H228</f>
        <v>0</v>
      </c>
      <c r="H107" s="273">
        <f>[1]FINAL!I228</f>
        <v>0</v>
      </c>
      <c r="I107" s="273">
        <f>[1]FINAL!J228</f>
        <v>0</v>
      </c>
      <c r="J107" s="273">
        <f>[1]FINAL!K228</f>
        <v>0</v>
      </c>
      <c r="K107" s="273">
        <f>[1]FINAL!L228</f>
        <v>0</v>
      </c>
      <c r="L107" s="273">
        <f>[1]FINAL!M228</f>
        <v>0</v>
      </c>
      <c r="M107" s="273">
        <f>[1]FINAL!N228</f>
        <v>0</v>
      </c>
      <c r="N107" s="273">
        <f>[1]FINAL!O228</f>
        <v>0</v>
      </c>
      <c r="O107" s="273">
        <f>[1]FINAL!P228</f>
        <v>0</v>
      </c>
      <c r="P107" s="273">
        <f>[1]FINAL!Q228</f>
        <v>0</v>
      </c>
      <c r="Q107" s="273">
        <f>[1]FINAL!R228</f>
        <v>0</v>
      </c>
      <c r="R107" s="273">
        <f>[1]FINAL!S228</f>
        <v>0</v>
      </c>
      <c r="S107" s="273">
        <f>[1]FINAL!T228</f>
        <v>0</v>
      </c>
      <c r="T107" s="273">
        <f>[1]FINAL!U228</f>
        <v>0</v>
      </c>
      <c r="U107" s="273">
        <f>[1]FINAL!V228</f>
        <v>0</v>
      </c>
      <c r="V107" s="273">
        <f>[1]FINAL!W228</f>
        <v>0</v>
      </c>
      <c r="W107" s="273">
        <f>[1]FINAL!X228</f>
        <v>0</v>
      </c>
      <c r="X107" s="273">
        <f>[1]FINAL!Y228</f>
        <v>0</v>
      </c>
      <c r="Y107" s="273">
        <f>[1]FINAL!Z228</f>
        <v>0</v>
      </c>
      <c r="Z107" s="273">
        <f>[1]FINAL!AA228</f>
        <v>0</v>
      </c>
      <c r="AA107" s="273">
        <f>[1]FINAL!AB228</f>
        <v>0</v>
      </c>
      <c r="AB107" s="273">
        <f>[1]FINAL!AC228</f>
        <v>0</v>
      </c>
      <c r="AC107" s="273">
        <f>[1]FINAL!AD228</f>
        <v>0</v>
      </c>
      <c r="AD107" s="273">
        <f>[1]FINAL!AE228</f>
        <v>0</v>
      </c>
      <c r="AE107" s="273">
        <f>[1]FINAL!AF228</f>
        <v>0</v>
      </c>
      <c r="AF107" s="273">
        <f>[1]FINAL!AG228</f>
        <v>0</v>
      </c>
      <c r="AG107" s="273">
        <f>[1]FINAL!AH228</f>
        <v>0</v>
      </c>
      <c r="AH107" s="273">
        <f>[1]FINAL!AI228</f>
        <v>0</v>
      </c>
      <c r="AI107" s="273">
        <f>[1]FINAL!AJ228</f>
        <v>0</v>
      </c>
      <c r="AJ107" s="273">
        <f>[1]FINAL!AK228</f>
        <v>0</v>
      </c>
      <c r="AK107" s="273">
        <f>[1]FINAL!AL228</f>
        <v>0</v>
      </c>
      <c r="AL107" s="273">
        <f>[1]FINAL!AM228</f>
        <v>0</v>
      </c>
      <c r="AM107" s="273">
        <f>[1]FINAL!AN228</f>
        <v>0</v>
      </c>
      <c r="AN107" s="273">
        <f>[1]FINAL!AO228</f>
        <v>0</v>
      </c>
      <c r="AO107" s="273">
        <f>[1]FINAL!AP228</f>
        <v>0</v>
      </c>
      <c r="AP107" s="273">
        <f>[1]FINAL!AQ228</f>
        <v>0</v>
      </c>
      <c r="AQ107" s="273">
        <f>[1]FINAL!AR228</f>
        <v>0</v>
      </c>
      <c r="AR107" s="273">
        <f>[1]FINAL!AS228</f>
        <v>0</v>
      </c>
      <c r="AS107" s="273">
        <f>[1]FINAL!AT228</f>
        <v>0</v>
      </c>
      <c r="AT107" s="273">
        <f>[1]FINAL!AU228</f>
        <v>0</v>
      </c>
      <c r="AU107" s="273">
        <f>[1]FINAL!AV228</f>
        <v>0</v>
      </c>
      <c r="AV107" s="273">
        <f>[1]FINAL!AW228</f>
        <v>0</v>
      </c>
      <c r="AW107" s="273">
        <f>[1]FINAL!AX228</f>
        <v>0</v>
      </c>
      <c r="AX107" s="273">
        <f>[1]FINAL!AY228</f>
        <v>0</v>
      </c>
      <c r="AY107" s="273">
        <f>[1]FINAL!AZ228</f>
        <v>0</v>
      </c>
      <c r="AZ107" s="273">
        <f>[1]FINAL!BA228</f>
        <v>0</v>
      </c>
      <c r="BA107" s="273">
        <f>[1]FINAL!BB228</f>
        <v>0</v>
      </c>
      <c r="BB107" s="273">
        <f>[1]FINAL!BC228</f>
        <v>0</v>
      </c>
      <c r="BC107" s="273">
        <f>[1]FINAL!BD228</f>
        <v>0</v>
      </c>
      <c r="BD107" s="273">
        <f>[1]FINAL!BE228</f>
        <v>0</v>
      </c>
      <c r="BE107" s="273">
        <f>[1]FINAL!BF228</f>
        <v>0</v>
      </c>
      <c r="BF107" s="273">
        <f>[1]FINAL!BG228</f>
        <v>0</v>
      </c>
      <c r="BG107" s="273">
        <f>[1]FINAL!BH228</f>
        <v>0</v>
      </c>
      <c r="BH107" s="273">
        <f>[1]FINAL!BI228</f>
        <v>0</v>
      </c>
      <c r="BI107" s="273">
        <f>[1]FINAL!BJ228</f>
        <v>0</v>
      </c>
      <c r="BJ107" s="273">
        <f>[1]FINAL!BK228</f>
        <v>0</v>
      </c>
      <c r="BK107" s="273">
        <f>[1]FINAL!BL228</f>
        <v>0</v>
      </c>
      <c r="BL107" s="273">
        <f>[1]FINAL!BM228</f>
        <v>0</v>
      </c>
      <c r="BM107" s="273">
        <f>[1]FINAL!BN228</f>
        <v>0</v>
      </c>
      <c r="BN107" s="273">
        <f>[1]FINAL!BO228</f>
        <v>0</v>
      </c>
      <c r="BO107" s="273">
        <f>[1]FINAL!BP228</f>
        <v>0</v>
      </c>
      <c r="BP107" s="273">
        <f>[1]FINAL!BQ228</f>
        <v>0</v>
      </c>
      <c r="BQ107" s="273">
        <f>[1]FINAL!BR228</f>
        <v>0</v>
      </c>
      <c r="BR107" s="273">
        <f>[1]FINAL!BS228</f>
        <v>0</v>
      </c>
      <c r="BS107" s="273">
        <f>[1]FINAL!BT228</f>
        <v>0</v>
      </c>
      <c r="BT107" s="273">
        <f>[1]FINAL!BU228</f>
        <v>0</v>
      </c>
      <c r="BU107" s="273">
        <f>[1]FINAL!BV228</f>
        <v>0</v>
      </c>
      <c r="BV107" s="273">
        <f>[1]FINAL!BW228</f>
        <v>0</v>
      </c>
      <c r="BW107" s="273">
        <f>[1]FINAL!BX228</f>
        <v>0</v>
      </c>
      <c r="BX107" s="273">
        <f>[1]FINAL!BY228</f>
        <v>0</v>
      </c>
      <c r="BY107" s="273">
        <f>[1]FINAL!BZ228</f>
        <v>0</v>
      </c>
      <c r="BZ107" s="273">
        <f>[1]FINAL!CA228</f>
        <v>0</v>
      </c>
      <c r="CA107" s="273">
        <f>[1]FINAL!CB228</f>
        <v>0</v>
      </c>
      <c r="CB107" s="273">
        <f>[1]FINAL!CC228</f>
        <v>0</v>
      </c>
      <c r="CC107" s="273">
        <f>[1]FINAL!CD228</f>
        <v>0</v>
      </c>
      <c r="CD107" s="273">
        <f>[1]FINAL!CE228</f>
        <v>0</v>
      </c>
      <c r="CE107" s="273">
        <f>[1]FINAL!CF228</f>
        <v>0</v>
      </c>
      <c r="CF107" s="273">
        <f>[1]FINAL!CG228</f>
        <v>0</v>
      </c>
      <c r="CG107" s="273">
        <f>[1]FINAL!CH228</f>
        <v>0</v>
      </c>
      <c r="CH107" s="273">
        <f>[1]FINAL!CI228</f>
        <v>0</v>
      </c>
      <c r="CI107" s="273">
        <f>[1]FINAL!CJ228</f>
        <v>0</v>
      </c>
      <c r="CJ107" s="273">
        <f>[1]FINAL!CK228</f>
        <v>0</v>
      </c>
      <c r="CK107" s="273">
        <f>[1]FINAL!CL228</f>
        <v>0</v>
      </c>
      <c r="CL107" s="273">
        <f>[1]FINAL!CM228</f>
        <v>0</v>
      </c>
      <c r="CM107" s="273">
        <f>[1]FINAL!CN228</f>
        <v>0</v>
      </c>
      <c r="CN107" s="273">
        <f>[1]FINAL!CO228</f>
        <v>0</v>
      </c>
      <c r="CO107" s="273">
        <f>[1]FINAL!CP228</f>
        <v>0</v>
      </c>
      <c r="CP107" s="273">
        <f>[1]FINAL!CQ228</f>
        <v>0</v>
      </c>
      <c r="CQ107" s="273">
        <f>[1]FINAL!CR228</f>
        <v>0</v>
      </c>
      <c r="CR107" s="273">
        <f>[1]FINAL!CS228</f>
        <v>0</v>
      </c>
      <c r="CS107" s="273">
        <f>[1]FINAL!CT228</f>
        <v>0</v>
      </c>
      <c r="CT107" s="273">
        <f>[1]FINAL!CU228</f>
        <v>0</v>
      </c>
      <c r="CU107" s="273">
        <f>[1]FINAL!CV228</f>
        <v>0</v>
      </c>
      <c r="CV107" s="273">
        <f>[1]FINAL!CW228</f>
        <v>0</v>
      </c>
      <c r="CW107" s="273">
        <f>[1]FINAL!CX228</f>
        <v>0</v>
      </c>
      <c r="CX107" s="273">
        <f>[1]FINAL!CY228</f>
        <v>0.9994275648923715</v>
      </c>
      <c r="CY107" s="273">
        <f>[1]FINAL!CZ228</f>
        <v>5.7243510762855932E-4</v>
      </c>
      <c r="CZ107" s="273">
        <f>[1]FINAL!DA228</f>
        <v>0</v>
      </c>
      <c r="DA107" s="273">
        <f>[1]FINAL!DB228</f>
        <v>0</v>
      </c>
      <c r="DB107" s="273">
        <f>[1]FINAL!DC228</f>
        <v>0</v>
      </c>
      <c r="DC107" s="88"/>
    </row>
    <row r="108" spans="1:107" x14ac:dyDescent="0.35">
      <c r="A108" s="204">
        <f t="shared" si="1"/>
        <v>1</v>
      </c>
      <c r="B108" s="88" t="s">
        <v>600</v>
      </c>
      <c r="C108" s="273">
        <f>[1]FINAL!D229</f>
        <v>0</v>
      </c>
      <c r="D108" s="273">
        <f>[1]FINAL!E229</f>
        <v>0</v>
      </c>
      <c r="E108" s="273">
        <f>[1]FINAL!F229</f>
        <v>0</v>
      </c>
      <c r="F108" s="273">
        <f>[1]FINAL!G229</f>
        <v>0</v>
      </c>
      <c r="G108" s="273">
        <f>[1]FINAL!H229</f>
        <v>0</v>
      </c>
      <c r="H108" s="273">
        <f>[1]FINAL!I229</f>
        <v>0</v>
      </c>
      <c r="I108" s="273">
        <f>[1]FINAL!J229</f>
        <v>0</v>
      </c>
      <c r="J108" s="273">
        <f>[1]FINAL!K229</f>
        <v>0</v>
      </c>
      <c r="K108" s="273">
        <f>[1]FINAL!L229</f>
        <v>0</v>
      </c>
      <c r="L108" s="273">
        <f>[1]FINAL!M229</f>
        <v>0</v>
      </c>
      <c r="M108" s="273">
        <f>[1]FINAL!N229</f>
        <v>0</v>
      </c>
      <c r="N108" s="273">
        <f>[1]FINAL!O229</f>
        <v>0</v>
      </c>
      <c r="O108" s="273">
        <f>[1]FINAL!P229</f>
        <v>0</v>
      </c>
      <c r="P108" s="273">
        <f>[1]FINAL!Q229</f>
        <v>0</v>
      </c>
      <c r="Q108" s="273">
        <f>[1]FINAL!R229</f>
        <v>0</v>
      </c>
      <c r="R108" s="273">
        <f>[1]FINAL!S229</f>
        <v>0</v>
      </c>
      <c r="S108" s="273">
        <f>[1]FINAL!T229</f>
        <v>0</v>
      </c>
      <c r="T108" s="273">
        <f>[1]FINAL!U229</f>
        <v>0</v>
      </c>
      <c r="U108" s="273">
        <f>[1]FINAL!V229</f>
        <v>0</v>
      </c>
      <c r="V108" s="273">
        <f>[1]FINAL!W229</f>
        <v>0</v>
      </c>
      <c r="W108" s="273">
        <f>[1]FINAL!X229</f>
        <v>0</v>
      </c>
      <c r="X108" s="273">
        <f>[1]FINAL!Y229</f>
        <v>0</v>
      </c>
      <c r="Y108" s="273">
        <f>[1]FINAL!Z229</f>
        <v>0</v>
      </c>
      <c r="Z108" s="273">
        <f>[1]FINAL!AA229</f>
        <v>0</v>
      </c>
      <c r="AA108" s="273">
        <f>[1]FINAL!AB229</f>
        <v>0</v>
      </c>
      <c r="AB108" s="273">
        <f>[1]FINAL!AC229</f>
        <v>0</v>
      </c>
      <c r="AC108" s="273">
        <f>[1]FINAL!AD229</f>
        <v>0</v>
      </c>
      <c r="AD108" s="273">
        <f>[1]FINAL!AE229</f>
        <v>0</v>
      </c>
      <c r="AE108" s="273">
        <f>[1]FINAL!AF229</f>
        <v>0</v>
      </c>
      <c r="AF108" s="273">
        <f>[1]FINAL!AG229</f>
        <v>0</v>
      </c>
      <c r="AG108" s="273">
        <f>[1]FINAL!AH229</f>
        <v>0</v>
      </c>
      <c r="AH108" s="273">
        <f>[1]FINAL!AI229</f>
        <v>0</v>
      </c>
      <c r="AI108" s="273">
        <f>[1]FINAL!AJ229</f>
        <v>0</v>
      </c>
      <c r="AJ108" s="273">
        <f>[1]FINAL!AK229</f>
        <v>0</v>
      </c>
      <c r="AK108" s="273">
        <f>[1]FINAL!AL229</f>
        <v>0</v>
      </c>
      <c r="AL108" s="273">
        <f>[1]FINAL!AM229</f>
        <v>0</v>
      </c>
      <c r="AM108" s="273">
        <f>[1]FINAL!AN229</f>
        <v>0</v>
      </c>
      <c r="AN108" s="273">
        <f>[1]FINAL!AO229</f>
        <v>0</v>
      </c>
      <c r="AO108" s="273">
        <f>[1]FINAL!AP229</f>
        <v>0</v>
      </c>
      <c r="AP108" s="273">
        <f>[1]FINAL!AQ229</f>
        <v>0</v>
      </c>
      <c r="AQ108" s="273">
        <f>[1]FINAL!AR229</f>
        <v>0</v>
      </c>
      <c r="AR108" s="273">
        <f>[1]FINAL!AS229</f>
        <v>0</v>
      </c>
      <c r="AS108" s="273">
        <f>[1]FINAL!AT229</f>
        <v>0</v>
      </c>
      <c r="AT108" s="273">
        <f>[1]FINAL!AU229</f>
        <v>0</v>
      </c>
      <c r="AU108" s="273">
        <f>[1]FINAL!AV229</f>
        <v>0</v>
      </c>
      <c r="AV108" s="273">
        <f>[1]FINAL!AW229</f>
        <v>0</v>
      </c>
      <c r="AW108" s="273">
        <f>[1]FINAL!AX229</f>
        <v>0</v>
      </c>
      <c r="AX108" s="273">
        <f>[1]FINAL!AY229</f>
        <v>0</v>
      </c>
      <c r="AY108" s="273">
        <f>[1]FINAL!AZ229</f>
        <v>0</v>
      </c>
      <c r="AZ108" s="273">
        <f>[1]FINAL!BA229</f>
        <v>0</v>
      </c>
      <c r="BA108" s="273">
        <f>[1]FINAL!BB229</f>
        <v>0</v>
      </c>
      <c r="BB108" s="273">
        <f>[1]FINAL!BC229</f>
        <v>0</v>
      </c>
      <c r="BC108" s="273">
        <f>[1]FINAL!BD229</f>
        <v>0</v>
      </c>
      <c r="BD108" s="273">
        <f>[1]FINAL!BE229</f>
        <v>0</v>
      </c>
      <c r="BE108" s="273">
        <f>[1]FINAL!BF229</f>
        <v>0</v>
      </c>
      <c r="BF108" s="273">
        <f>[1]FINAL!BG229</f>
        <v>0</v>
      </c>
      <c r="BG108" s="273">
        <f>[1]FINAL!BH229</f>
        <v>0</v>
      </c>
      <c r="BH108" s="273">
        <f>[1]FINAL!BI229</f>
        <v>0</v>
      </c>
      <c r="BI108" s="273">
        <f>[1]FINAL!BJ229</f>
        <v>0</v>
      </c>
      <c r="BJ108" s="273">
        <f>[1]FINAL!BK229</f>
        <v>0</v>
      </c>
      <c r="BK108" s="273">
        <f>[1]FINAL!BL229</f>
        <v>0</v>
      </c>
      <c r="BL108" s="273">
        <f>[1]FINAL!BM229</f>
        <v>0</v>
      </c>
      <c r="BM108" s="273">
        <f>[1]FINAL!BN229</f>
        <v>0</v>
      </c>
      <c r="BN108" s="273">
        <f>[1]FINAL!BO229</f>
        <v>0</v>
      </c>
      <c r="BO108" s="273">
        <f>[1]FINAL!BP229</f>
        <v>0</v>
      </c>
      <c r="BP108" s="273">
        <f>[1]FINAL!BQ229</f>
        <v>0</v>
      </c>
      <c r="BQ108" s="273">
        <f>[1]FINAL!BR229</f>
        <v>0</v>
      </c>
      <c r="BR108" s="273">
        <f>[1]FINAL!BS229</f>
        <v>0</v>
      </c>
      <c r="BS108" s="273">
        <f>[1]FINAL!BT229</f>
        <v>0</v>
      </c>
      <c r="BT108" s="273">
        <f>[1]FINAL!BU229</f>
        <v>0</v>
      </c>
      <c r="BU108" s="273">
        <f>[1]FINAL!BV229</f>
        <v>0</v>
      </c>
      <c r="BV108" s="273">
        <f>[1]FINAL!BW229</f>
        <v>0</v>
      </c>
      <c r="BW108" s="273">
        <f>[1]FINAL!BX229</f>
        <v>0</v>
      </c>
      <c r="BX108" s="273">
        <f>[1]FINAL!BY229</f>
        <v>0</v>
      </c>
      <c r="BY108" s="273">
        <f>[1]FINAL!BZ229</f>
        <v>0</v>
      </c>
      <c r="BZ108" s="273">
        <f>[1]FINAL!CA229</f>
        <v>0</v>
      </c>
      <c r="CA108" s="273">
        <f>[1]FINAL!CB229</f>
        <v>0</v>
      </c>
      <c r="CB108" s="273">
        <f>[1]FINAL!CC229</f>
        <v>0</v>
      </c>
      <c r="CC108" s="273">
        <f>[1]FINAL!CD229</f>
        <v>0</v>
      </c>
      <c r="CD108" s="273">
        <f>[1]FINAL!CE229</f>
        <v>0</v>
      </c>
      <c r="CE108" s="273">
        <f>[1]FINAL!CF229</f>
        <v>0</v>
      </c>
      <c r="CF108" s="273">
        <f>[1]FINAL!CG229</f>
        <v>0</v>
      </c>
      <c r="CG108" s="273">
        <f>[1]FINAL!CH229</f>
        <v>0</v>
      </c>
      <c r="CH108" s="273">
        <f>[1]FINAL!CI229</f>
        <v>0</v>
      </c>
      <c r="CI108" s="273">
        <f>[1]FINAL!CJ229</f>
        <v>0.12159422205945583</v>
      </c>
      <c r="CJ108" s="273">
        <f>[1]FINAL!CK229</f>
        <v>0</v>
      </c>
      <c r="CK108" s="273">
        <f>[1]FINAL!CL229</f>
        <v>0</v>
      </c>
      <c r="CL108" s="273">
        <f>[1]FINAL!CM229</f>
        <v>0</v>
      </c>
      <c r="CM108" s="273">
        <f>[1]FINAL!CN229</f>
        <v>0</v>
      </c>
      <c r="CN108" s="273">
        <f>[1]FINAL!CO229</f>
        <v>0</v>
      </c>
      <c r="CO108" s="273">
        <f>[1]FINAL!CP229</f>
        <v>0</v>
      </c>
      <c r="CP108" s="273">
        <f>[1]FINAL!CQ229</f>
        <v>0</v>
      </c>
      <c r="CQ108" s="273">
        <f>[1]FINAL!CR229</f>
        <v>0</v>
      </c>
      <c r="CR108" s="273">
        <f>[1]FINAL!CS229</f>
        <v>0</v>
      </c>
      <c r="CS108" s="273">
        <f>[1]FINAL!CT229</f>
        <v>0.30269482543800852</v>
      </c>
      <c r="CT108" s="273">
        <f>[1]FINAL!CU229</f>
        <v>0</v>
      </c>
      <c r="CU108" s="273">
        <f>[1]FINAL!CV229</f>
        <v>0</v>
      </c>
      <c r="CV108" s="273">
        <f>[1]FINAL!CW229</f>
        <v>2.6319352758803084E-3</v>
      </c>
      <c r="CW108" s="273">
        <f>[1]FINAL!CX229</f>
        <v>0</v>
      </c>
      <c r="CX108" s="273">
        <f>[1]FINAL!CY229</f>
        <v>0</v>
      </c>
      <c r="CY108" s="273">
        <f>[1]FINAL!CZ229</f>
        <v>0.23966363190508461</v>
      </c>
      <c r="CZ108" s="273">
        <f>[1]FINAL!DA229</f>
        <v>0.33341538532157083</v>
      </c>
      <c r="DA108" s="273">
        <f>[1]FINAL!DB229</f>
        <v>0</v>
      </c>
      <c r="DB108" s="273">
        <f>[1]FINAL!DC229</f>
        <v>0</v>
      </c>
      <c r="DC108" s="88"/>
    </row>
    <row r="109" spans="1:107" x14ac:dyDescent="0.35">
      <c r="A109" s="204">
        <f t="shared" si="1"/>
        <v>0.99999999999999989</v>
      </c>
      <c r="B109" s="88" t="s">
        <v>187</v>
      </c>
      <c r="C109" s="273">
        <f>[1]FINAL!D230</f>
        <v>0</v>
      </c>
      <c r="D109" s="273">
        <f>[1]FINAL!E230</f>
        <v>0</v>
      </c>
      <c r="E109" s="273">
        <f>[1]FINAL!F230</f>
        <v>0</v>
      </c>
      <c r="F109" s="273">
        <f>[1]FINAL!G230</f>
        <v>0</v>
      </c>
      <c r="G109" s="273">
        <f>[1]FINAL!H230</f>
        <v>0</v>
      </c>
      <c r="H109" s="273">
        <f>[1]FINAL!I230</f>
        <v>0</v>
      </c>
      <c r="I109" s="273">
        <f>[1]FINAL!J230</f>
        <v>0</v>
      </c>
      <c r="J109" s="273">
        <f>[1]FINAL!K230</f>
        <v>0</v>
      </c>
      <c r="K109" s="273">
        <f>[1]FINAL!L230</f>
        <v>0</v>
      </c>
      <c r="L109" s="273">
        <f>[1]FINAL!M230</f>
        <v>0</v>
      </c>
      <c r="M109" s="273">
        <f>[1]FINAL!N230</f>
        <v>0</v>
      </c>
      <c r="N109" s="273">
        <f>[1]FINAL!O230</f>
        <v>0</v>
      </c>
      <c r="O109" s="273">
        <f>[1]FINAL!P230</f>
        <v>0</v>
      </c>
      <c r="P109" s="273">
        <f>[1]FINAL!Q230</f>
        <v>0</v>
      </c>
      <c r="Q109" s="273">
        <f>[1]FINAL!R230</f>
        <v>0</v>
      </c>
      <c r="R109" s="273">
        <f>[1]FINAL!S230</f>
        <v>0</v>
      </c>
      <c r="S109" s="273">
        <f>[1]FINAL!T230</f>
        <v>0</v>
      </c>
      <c r="T109" s="273">
        <f>[1]FINAL!U230</f>
        <v>0</v>
      </c>
      <c r="U109" s="273">
        <f>[1]FINAL!V230</f>
        <v>0</v>
      </c>
      <c r="V109" s="273">
        <f>[1]FINAL!W230</f>
        <v>0</v>
      </c>
      <c r="W109" s="273">
        <f>[1]FINAL!X230</f>
        <v>0</v>
      </c>
      <c r="X109" s="273">
        <f>[1]FINAL!Y230</f>
        <v>0</v>
      </c>
      <c r="Y109" s="273">
        <f>[1]FINAL!Z230</f>
        <v>0</v>
      </c>
      <c r="Z109" s="273">
        <f>[1]FINAL!AA230</f>
        <v>0</v>
      </c>
      <c r="AA109" s="273">
        <f>[1]FINAL!AB230</f>
        <v>0</v>
      </c>
      <c r="AB109" s="273">
        <f>[1]FINAL!AC230</f>
        <v>0</v>
      </c>
      <c r="AC109" s="273">
        <f>[1]FINAL!AD230</f>
        <v>0</v>
      </c>
      <c r="AD109" s="273">
        <f>[1]FINAL!AE230</f>
        <v>0</v>
      </c>
      <c r="AE109" s="273">
        <f>[1]FINAL!AF230</f>
        <v>0</v>
      </c>
      <c r="AF109" s="273">
        <f>[1]FINAL!AG230</f>
        <v>0</v>
      </c>
      <c r="AG109" s="273">
        <f>[1]FINAL!AH230</f>
        <v>0</v>
      </c>
      <c r="AH109" s="273">
        <f>[1]FINAL!AI230</f>
        <v>0</v>
      </c>
      <c r="AI109" s="273">
        <f>[1]FINAL!AJ230</f>
        <v>0</v>
      </c>
      <c r="AJ109" s="273">
        <f>[1]FINAL!AK230</f>
        <v>0</v>
      </c>
      <c r="AK109" s="273">
        <f>[1]FINAL!AL230</f>
        <v>0</v>
      </c>
      <c r="AL109" s="273">
        <f>[1]FINAL!AM230</f>
        <v>0</v>
      </c>
      <c r="AM109" s="273">
        <f>[1]FINAL!AN230</f>
        <v>0</v>
      </c>
      <c r="AN109" s="273">
        <f>[1]FINAL!AO230</f>
        <v>0</v>
      </c>
      <c r="AO109" s="273">
        <f>[1]FINAL!AP230</f>
        <v>0</v>
      </c>
      <c r="AP109" s="273">
        <f>[1]FINAL!AQ230</f>
        <v>0</v>
      </c>
      <c r="AQ109" s="273">
        <f>[1]FINAL!AR230</f>
        <v>0</v>
      </c>
      <c r="AR109" s="273">
        <f>[1]FINAL!AS230</f>
        <v>0</v>
      </c>
      <c r="AS109" s="273">
        <f>[1]FINAL!AT230</f>
        <v>0</v>
      </c>
      <c r="AT109" s="273">
        <f>[1]FINAL!AU230</f>
        <v>0</v>
      </c>
      <c r="AU109" s="273">
        <f>[1]FINAL!AV230</f>
        <v>0</v>
      </c>
      <c r="AV109" s="273">
        <f>[1]FINAL!AW230</f>
        <v>0</v>
      </c>
      <c r="AW109" s="273">
        <f>[1]FINAL!AX230</f>
        <v>0</v>
      </c>
      <c r="AX109" s="273">
        <f>[1]FINAL!AY230</f>
        <v>0</v>
      </c>
      <c r="AY109" s="273">
        <f>[1]FINAL!AZ230</f>
        <v>0</v>
      </c>
      <c r="AZ109" s="273">
        <f>[1]FINAL!BA230</f>
        <v>0</v>
      </c>
      <c r="BA109" s="273">
        <f>[1]FINAL!BB230</f>
        <v>0</v>
      </c>
      <c r="BB109" s="273">
        <f>[1]FINAL!BC230</f>
        <v>0</v>
      </c>
      <c r="BC109" s="273">
        <f>[1]FINAL!BD230</f>
        <v>0</v>
      </c>
      <c r="BD109" s="273">
        <f>[1]FINAL!BE230</f>
        <v>1.5549652460978216E-2</v>
      </c>
      <c r="BE109" s="273">
        <f>[1]FINAL!BF230</f>
        <v>0</v>
      </c>
      <c r="BF109" s="273">
        <f>[1]FINAL!BG230</f>
        <v>0</v>
      </c>
      <c r="BG109" s="273">
        <f>[1]FINAL!BH230</f>
        <v>0</v>
      </c>
      <c r="BH109" s="273">
        <f>[1]FINAL!BI230</f>
        <v>0</v>
      </c>
      <c r="BI109" s="273">
        <f>[1]FINAL!BJ230</f>
        <v>0</v>
      </c>
      <c r="BJ109" s="273">
        <f>[1]FINAL!BK230</f>
        <v>0</v>
      </c>
      <c r="BK109" s="273">
        <f>[1]FINAL!BL230</f>
        <v>0</v>
      </c>
      <c r="BL109" s="273">
        <f>[1]FINAL!BM230</f>
        <v>0</v>
      </c>
      <c r="BM109" s="273">
        <f>[1]FINAL!BN230</f>
        <v>0</v>
      </c>
      <c r="BN109" s="273">
        <f>[1]FINAL!BO230</f>
        <v>0</v>
      </c>
      <c r="BO109" s="273">
        <f>[1]FINAL!BP230</f>
        <v>0</v>
      </c>
      <c r="BP109" s="273">
        <f>[1]FINAL!BQ230</f>
        <v>0</v>
      </c>
      <c r="BQ109" s="273">
        <f>[1]FINAL!BR230</f>
        <v>0</v>
      </c>
      <c r="BR109" s="273">
        <f>[1]FINAL!BS230</f>
        <v>0</v>
      </c>
      <c r="BS109" s="273">
        <f>[1]FINAL!BT230</f>
        <v>0</v>
      </c>
      <c r="BT109" s="273">
        <f>[1]FINAL!BU230</f>
        <v>0</v>
      </c>
      <c r="BU109" s="273">
        <f>[1]FINAL!BV230</f>
        <v>2.0015964634308245E-4</v>
      </c>
      <c r="BV109" s="273">
        <f>[1]FINAL!BW230</f>
        <v>0</v>
      </c>
      <c r="BW109" s="273">
        <f>[1]FINAL!BX230</f>
        <v>0</v>
      </c>
      <c r="BX109" s="273">
        <f>[1]FINAL!BY230</f>
        <v>0</v>
      </c>
      <c r="BY109" s="273">
        <f>[1]FINAL!BZ230</f>
        <v>0</v>
      </c>
      <c r="BZ109" s="273">
        <f>[1]FINAL!CA230</f>
        <v>0</v>
      </c>
      <c r="CA109" s="273">
        <f>[1]FINAL!CB230</f>
        <v>0</v>
      </c>
      <c r="CB109" s="273">
        <f>[1]FINAL!CC230</f>
        <v>7.8520828646464549E-3</v>
      </c>
      <c r="CC109" s="273">
        <f>[1]FINAL!CD230</f>
        <v>8.7955302305476137E-4</v>
      </c>
      <c r="CD109" s="273">
        <f>[1]FINAL!CE230</f>
        <v>0</v>
      </c>
      <c r="CE109" s="273">
        <f>[1]FINAL!CF230</f>
        <v>0</v>
      </c>
      <c r="CF109" s="273">
        <f>[1]FINAL!CG230</f>
        <v>1.1242519178619452E-2</v>
      </c>
      <c r="CG109" s="273">
        <f>[1]FINAL!CH230</f>
        <v>0</v>
      </c>
      <c r="CH109" s="273">
        <f>[1]FINAL!CI230</f>
        <v>0</v>
      </c>
      <c r="CI109" s="273">
        <f>[1]FINAL!CJ230</f>
        <v>1.616469992109611E-2</v>
      </c>
      <c r="CJ109" s="273">
        <f>[1]FINAL!CK230</f>
        <v>0</v>
      </c>
      <c r="CK109" s="273">
        <f>[1]FINAL!CL230</f>
        <v>0</v>
      </c>
      <c r="CL109" s="273">
        <f>[1]FINAL!CM230</f>
        <v>0</v>
      </c>
      <c r="CM109" s="273">
        <f>[1]FINAL!CN230</f>
        <v>0</v>
      </c>
      <c r="CN109" s="273">
        <f>[1]FINAL!CO230</f>
        <v>3.8753756092065862E-2</v>
      </c>
      <c r="CO109" s="273">
        <f>[1]FINAL!CP230</f>
        <v>0</v>
      </c>
      <c r="CP109" s="273">
        <f>[1]FINAL!CQ230</f>
        <v>0</v>
      </c>
      <c r="CQ109" s="273">
        <f>[1]FINAL!CR230</f>
        <v>0</v>
      </c>
      <c r="CR109" s="273">
        <f>[1]FINAL!CS230</f>
        <v>0</v>
      </c>
      <c r="CS109" s="273">
        <f>[1]FINAL!CT230</f>
        <v>6.0650693222135635E-2</v>
      </c>
      <c r="CT109" s="273">
        <f>[1]FINAL!CU230</f>
        <v>0</v>
      </c>
      <c r="CU109" s="273">
        <f>[1]FINAL!CV230</f>
        <v>1.2780457492730475E-3</v>
      </c>
      <c r="CV109" s="273">
        <f>[1]FINAL!CW230</f>
        <v>2.6349439069254968E-4</v>
      </c>
      <c r="CW109" s="273">
        <f>[1]FINAL!CX230</f>
        <v>0</v>
      </c>
      <c r="CX109" s="273">
        <f>[1]FINAL!CY230</f>
        <v>0</v>
      </c>
      <c r="CY109" s="273">
        <f>[1]FINAL!CZ230</f>
        <v>4.3273502228542801E-2</v>
      </c>
      <c r="CZ109" s="273">
        <f>[1]FINAL!DA230</f>
        <v>0.80389184122255197</v>
      </c>
      <c r="DA109" s="273">
        <f>[1]FINAL!DB230</f>
        <v>0</v>
      </c>
      <c r="DB109" s="273">
        <f>[1]FINAL!DC230</f>
        <v>0</v>
      </c>
      <c r="DC109" s="88"/>
    </row>
    <row r="110" spans="1:107" x14ac:dyDescent="0.35">
      <c r="A110" s="204">
        <f t="shared" si="1"/>
        <v>1</v>
      </c>
      <c r="B110" s="88" t="s">
        <v>604</v>
      </c>
      <c r="C110" s="273">
        <f>[1]FINAL!D231</f>
        <v>0</v>
      </c>
      <c r="D110" s="273">
        <f>[1]FINAL!E231</f>
        <v>0</v>
      </c>
      <c r="E110" s="273">
        <f>[1]FINAL!F231</f>
        <v>0</v>
      </c>
      <c r="F110" s="273">
        <f>[1]FINAL!G231</f>
        <v>0</v>
      </c>
      <c r="G110" s="273">
        <f>[1]FINAL!H231</f>
        <v>0</v>
      </c>
      <c r="H110" s="273">
        <f>[1]FINAL!I231</f>
        <v>0</v>
      </c>
      <c r="I110" s="273">
        <f>[1]FINAL!J231</f>
        <v>0</v>
      </c>
      <c r="J110" s="273">
        <f>[1]FINAL!K231</f>
        <v>0</v>
      </c>
      <c r="K110" s="273">
        <f>[1]FINAL!L231</f>
        <v>0</v>
      </c>
      <c r="L110" s="273">
        <f>[1]FINAL!M231</f>
        <v>0</v>
      </c>
      <c r="M110" s="273">
        <f>[1]FINAL!N231</f>
        <v>0</v>
      </c>
      <c r="N110" s="273">
        <f>[1]FINAL!O231</f>
        <v>0</v>
      </c>
      <c r="O110" s="273">
        <f>[1]FINAL!P231</f>
        <v>0</v>
      </c>
      <c r="P110" s="273">
        <f>[1]FINAL!Q231</f>
        <v>0</v>
      </c>
      <c r="Q110" s="273">
        <f>[1]FINAL!R231</f>
        <v>0</v>
      </c>
      <c r="R110" s="273">
        <f>[1]FINAL!S231</f>
        <v>0</v>
      </c>
      <c r="S110" s="273">
        <f>[1]FINAL!T231</f>
        <v>0</v>
      </c>
      <c r="T110" s="273">
        <f>[1]FINAL!U231</f>
        <v>0</v>
      </c>
      <c r="U110" s="273">
        <f>[1]FINAL!V231</f>
        <v>0</v>
      </c>
      <c r="V110" s="273">
        <f>[1]FINAL!W231</f>
        <v>0</v>
      </c>
      <c r="W110" s="273">
        <f>[1]FINAL!X231</f>
        <v>0</v>
      </c>
      <c r="X110" s="273">
        <f>[1]FINAL!Y231</f>
        <v>0</v>
      </c>
      <c r="Y110" s="273">
        <f>[1]FINAL!Z231</f>
        <v>0</v>
      </c>
      <c r="Z110" s="273">
        <f>[1]FINAL!AA231</f>
        <v>0</v>
      </c>
      <c r="AA110" s="273">
        <f>[1]FINAL!AB231</f>
        <v>0</v>
      </c>
      <c r="AB110" s="273">
        <f>[1]FINAL!AC231</f>
        <v>0</v>
      </c>
      <c r="AC110" s="273">
        <f>[1]FINAL!AD231</f>
        <v>0</v>
      </c>
      <c r="AD110" s="273">
        <f>[1]FINAL!AE231</f>
        <v>0</v>
      </c>
      <c r="AE110" s="273">
        <f>[1]FINAL!AF231</f>
        <v>0</v>
      </c>
      <c r="AF110" s="273">
        <f>[1]FINAL!AG231</f>
        <v>0</v>
      </c>
      <c r="AG110" s="273">
        <f>[1]FINAL!AH231</f>
        <v>0</v>
      </c>
      <c r="AH110" s="273">
        <f>[1]FINAL!AI231</f>
        <v>0</v>
      </c>
      <c r="AI110" s="273">
        <f>[1]FINAL!AJ231</f>
        <v>0</v>
      </c>
      <c r="AJ110" s="273">
        <f>[1]FINAL!AK231</f>
        <v>0</v>
      </c>
      <c r="AK110" s="273">
        <f>[1]FINAL!AL231</f>
        <v>0</v>
      </c>
      <c r="AL110" s="273">
        <f>[1]FINAL!AM231</f>
        <v>0</v>
      </c>
      <c r="AM110" s="273">
        <f>[1]FINAL!AN231</f>
        <v>0</v>
      </c>
      <c r="AN110" s="273">
        <f>[1]FINAL!AO231</f>
        <v>0</v>
      </c>
      <c r="AO110" s="273">
        <f>[1]FINAL!AP231</f>
        <v>0</v>
      </c>
      <c r="AP110" s="273">
        <f>[1]FINAL!AQ231</f>
        <v>0</v>
      </c>
      <c r="AQ110" s="273">
        <f>[1]FINAL!AR231</f>
        <v>0</v>
      </c>
      <c r="AR110" s="273">
        <f>[1]FINAL!AS231</f>
        <v>0</v>
      </c>
      <c r="AS110" s="273">
        <f>[1]FINAL!AT231</f>
        <v>0</v>
      </c>
      <c r="AT110" s="273">
        <f>[1]FINAL!AU231</f>
        <v>0</v>
      </c>
      <c r="AU110" s="273">
        <f>[1]FINAL!AV231</f>
        <v>0</v>
      </c>
      <c r="AV110" s="273">
        <f>[1]FINAL!AW231</f>
        <v>0</v>
      </c>
      <c r="AW110" s="273">
        <f>[1]FINAL!AX231</f>
        <v>0</v>
      </c>
      <c r="AX110" s="273">
        <f>[1]FINAL!AY231</f>
        <v>0</v>
      </c>
      <c r="AY110" s="273">
        <f>[1]FINAL!AZ231</f>
        <v>0</v>
      </c>
      <c r="AZ110" s="273">
        <f>[1]FINAL!BA231</f>
        <v>0</v>
      </c>
      <c r="BA110" s="273">
        <f>[1]FINAL!BB231</f>
        <v>0</v>
      </c>
      <c r="BB110" s="273">
        <f>[1]FINAL!BC231</f>
        <v>0</v>
      </c>
      <c r="BC110" s="273">
        <f>[1]FINAL!BD231</f>
        <v>0</v>
      </c>
      <c r="BD110" s="273">
        <f>[1]FINAL!BE231</f>
        <v>0</v>
      </c>
      <c r="BE110" s="273">
        <f>[1]FINAL!BF231</f>
        <v>0</v>
      </c>
      <c r="BF110" s="273">
        <f>[1]FINAL!BG231</f>
        <v>0</v>
      </c>
      <c r="BG110" s="273">
        <f>[1]FINAL!BH231</f>
        <v>0</v>
      </c>
      <c r="BH110" s="273">
        <f>[1]FINAL!BI231</f>
        <v>0</v>
      </c>
      <c r="BI110" s="273">
        <f>[1]FINAL!BJ231</f>
        <v>0</v>
      </c>
      <c r="BJ110" s="273">
        <f>[1]FINAL!BK231</f>
        <v>0</v>
      </c>
      <c r="BK110" s="273">
        <f>[1]FINAL!BL231</f>
        <v>0</v>
      </c>
      <c r="BL110" s="273">
        <f>[1]FINAL!BM231</f>
        <v>0</v>
      </c>
      <c r="BM110" s="273">
        <f>[1]FINAL!BN231</f>
        <v>0</v>
      </c>
      <c r="BN110" s="273">
        <f>[1]FINAL!BO231</f>
        <v>0</v>
      </c>
      <c r="BO110" s="273">
        <f>[1]FINAL!BP231</f>
        <v>0</v>
      </c>
      <c r="BP110" s="273">
        <f>[1]FINAL!BQ231</f>
        <v>0</v>
      </c>
      <c r="BQ110" s="273">
        <f>[1]FINAL!BR231</f>
        <v>0</v>
      </c>
      <c r="BR110" s="273">
        <f>[1]FINAL!BS231</f>
        <v>0</v>
      </c>
      <c r="BS110" s="273">
        <f>[1]FINAL!BT231</f>
        <v>0</v>
      </c>
      <c r="BT110" s="273">
        <f>[1]FINAL!BU231</f>
        <v>0</v>
      </c>
      <c r="BU110" s="273">
        <f>[1]FINAL!BV231</f>
        <v>0</v>
      </c>
      <c r="BV110" s="273">
        <f>[1]FINAL!BW231</f>
        <v>0</v>
      </c>
      <c r="BW110" s="273">
        <f>[1]FINAL!BX231</f>
        <v>0</v>
      </c>
      <c r="BX110" s="273">
        <f>[1]FINAL!BY231</f>
        <v>0</v>
      </c>
      <c r="BY110" s="273">
        <f>[1]FINAL!BZ231</f>
        <v>0</v>
      </c>
      <c r="BZ110" s="273">
        <f>[1]FINAL!CA231</f>
        <v>0</v>
      </c>
      <c r="CA110" s="273">
        <f>[1]FINAL!CB231</f>
        <v>0</v>
      </c>
      <c r="CB110" s="273">
        <f>[1]FINAL!CC231</f>
        <v>0</v>
      </c>
      <c r="CC110" s="273">
        <f>[1]FINAL!CD231</f>
        <v>0</v>
      </c>
      <c r="CD110" s="273">
        <f>[1]FINAL!CE231</f>
        <v>0</v>
      </c>
      <c r="CE110" s="273">
        <f>[1]FINAL!CF231</f>
        <v>0</v>
      </c>
      <c r="CF110" s="273">
        <f>[1]FINAL!CG231</f>
        <v>0</v>
      </c>
      <c r="CG110" s="273">
        <f>[1]FINAL!CH231</f>
        <v>0</v>
      </c>
      <c r="CH110" s="273">
        <f>[1]FINAL!CI231</f>
        <v>0</v>
      </c>
      <c r="CI110" s="273">
        <f>[1]FINAL!CJ231</f>
        <v>0</v>
      </c>
      <c r="CJ110" s="273">
        <f>[1]FINAL!CK231</f>
        <v>0</v>
      </c>
      <c r="CK110" s="273">
        <f>[1]FINAL!CL231</f>
        <v>0</v>
      </c>
      <c r="CL110" s="273">
        <f>[1]FINAL!CM231</f>
        <v>0</v>
      </c>
      <c r="CM110" s="273">
        <f>[1]FINAL!CN231</f>
        <v>0</v>
      </c>
      <c r="CN110" s="273">
        <f>[1]FINAL!CO231</f>
        <v>0</v>
      </c>
      <c r="CO110" s="273">
        <f>[1]FINAL!CP231</f>
        <v>0</v>
      </c>
      <c r="CP110" s="273">
        <f>[1]FINAL!CQ231</f>
        <v>0</v>
      </c>
      <c r="CQ110" s="273">
        <f>[1]FINAL!CR231</f>
        <v>0</v>
      </c>
      <c r="CR110" s="273">
        <f>[1]FINAL!CS231</f>
        <v>0</v>
      </c>
      <c r="CS110" s="273">
        <f>[1]FINAL!CT231</f>
        <v>0</v>
      </c>
      <c r="CT110" s="273">
        <f>[1]FINAL!CU231</f>
        <v>0</v>
      </c>
      <c r="CU110" s="273">
        <f>[1]FINAL!CV231</f>
        <v>0</v>
      </c>
      <c r="CV110" s="273">
        <f>[1]FINAL!CW231</f>
        <v>0</v>
      </c>
      <c r="CW110" s="273">
        <f>[1]FINAL!CX231</f>
        <v>0</v>
      </c>
      <c r="CX110" s="273">
        <f>[1]FINAL!CY231</f>
        <v>0</v>
      </c>
      <c r="CY110" s="273">
        <f>[1]FINAL!CZ231</f>
        <v>0</v>
      </c>
      <c r="CZ110" s="273">
        <f>[1]FINAL!DA231</f>
        <v>0</v>
      </c>
      <c r="DA110" s="273">
        <f>[1]FINAL!DB231</f>
        <v>1</v>
      </c>
      <c r="DB110" s="273">
        <f>[1]FINAL!DC231</f>
        <v>0</v>
      </c>
      <c r="DC110" s="88"/>
    </row>
    <row r="111" spans="1:107" x14ac:dyDescent="0.35">
      <c r="A111" s="204">
        <f t="shared" si="1"/>
        <v>0</v>
      </c>
      <c r="B111" s="88" t="s">
        <v>955</v>
      </c>
      <c r="C111" s="273">
        <f>[1]FINAL!D232</f>
        <v>0</v>
      </c>
      <c r="D111" s="273">
        <f>[1]FINAL!E232</f>
        <v>0</v>
      </c>
      <c r="E111" s="273">
        <f>[1]FINAL!F232</f>
        <v>0</v>
      </c>
      <c r="F111" s="273">
        <f>[1]FINAL!G232</f>
        <v>0</v>
      </c>
      <c r="G111" s="273">
        <f>[1]FINAL!H232</f>
        <v>0</v>
      </c>
      <c r="H111" s="273">
        <f>[1]FINAL!I232</f>
        <v>0</v>
      </c>
      <c r="I111" s="273">
        <f>[1]FINAL!J232</f>
        <v>0</v>
      </c>
      <c r="J111" s="273">
        <f>[1]FINAL!K232</f>
        <v>0</v>
      </c>
      <c r="K111" s="273">
        <f>[1]FINAL!L232</f>
        <v>0</v>
      </c>
      <c r="L111" s="273">
        <f>[1]FINAL!M232</f>
        <v>0</v>
      </c>
      <c r="M111" s="273">
        <f>[1]FINAL!N232</f>
        <v>0</v>
      </c>
      <c r="N111" s="273">
        <f>[1]FINAL!O232</f>
        <v>0</v>
      </c>
      <c r="O111" s="273">
        <f>[1]FINAL!P232</f>
        <v>0</v>
      </c>
      <c r="P111" s="273">
        <f>[1]FINAL!Q232</f>
        <v>0</v>
      </c>
      <c r="Q111" s="273">
        <f>[1]FINAL!R232</f>
        <v>0</v>
      </c>
      <c r="R111" s="273">
        <f>[1]FINAL!S232</f>
        <v>0</v>
      </c>
      <c r="S111" s="273">
        <f>[1]FINAL!T232</f>
        <v>0</v>
      </c>
      <c r="T111" s="273">
        <f>[1]FINAL!U232</f>
        <v>0</v>
      </c>
      <c r="U111" s="273">
        <f>[1]FINAL!V232</f>
        <v>0</v>
      </c>
      <c r="V111" s="273">
        <f>[1]FINAL!W232</f>
        <v>0</v>
      </c>
      <c r="W111" s="273">
        <f>[1]FINAL!X232</f>
        <v>0</v>
      </c>
      <c r="X111" s="273">
        <f>[1]FINAL!Y232</f>
        <v>0</v>
      </c>
      <c r="Y111" s="273">
        <f>[1]FINAL!Z232</f>
        <v>0</v>
      </c>
      <c r="Z111" s="273">
        <f>[1]FINAL!AA232</f>
        <v>0</v>
      </c>
      <c r="AA111" s="273">
        <f>[1]FINAL!AB232</f>
        <v>0</v>
      </c>
      <c r="AB111" s="273">
        <f>[1]FINAL!AC232</f>
        <v>0</v>
      </c>
      <c r="AC111" s="273">
        <f>[1]FINAL!AD232</f>
        <v>0</v>
      </c>
      <c r="AD111" s="273">
        <f>[1]FINAL!AE232</f>
        <v>0</v>
      </c>
      <c r="AE111" s="273">
        <f>[1]FINAL!AF232</f>
        <v>0</v>
      </c>
      <c r="AF111" s="273">
        <f>[1]FINAL!AG232</f>
        <v>0</v>
      </c>
      <c r="AG111" s="273">
        <f>[1]FINAL!AH232</f>
        <v>0</v>
      </c>
      <c r="AH111" s="273">
        <f>[1]FINAL!AI232</f>
        <v>0</v>
      </c>
      <c r="AI111" s="273">
        <f>[1]FINAL!AJ232</f>
        <v>0</v>
      </c>
      <c r="AJ111" s="273">
        <f>[1]FINAL!AK232</f>
        <v>0</v>
      </c>
      <c r="AK111" s="273">
        <f>[1]FINAL!AL232</f>
        <v>0</v>
      </c>
      <c r="AL111" s="273">
        <f>[1]FINAL!AM232</f>
        <v>0</v>
      </c>
      <c r="AM111" s="273">
        <f>[1]FINAL!AN232</f>
        <v>0</v>
      </c>
      <c r="AN111" s="273">
        <f>[1]FINAL!AO232</f>
        <v>0</v>
      </c>
      <c r="AO111" s="273">
        <f>[1]FINAL!AP232</f>
        <v>0</v>
      </c>
      <c r="AP111" s="273">
        <f>[1]FINAL!AQ232</f>
        <v>0</v>
      </c>
      <c r="AQ111" s="273">
        <f>[1]FINAL!AR232</f>
        <v>0</v>
      </c>
      <c r="AR111" s="273">
        <f>[1]FINAL!AS232</f>
        <v>0</v>
      </c>
      <c r="AS111" s="273">
        <f>[1]FINAL!AT232</f>
        <v>0</v>
      </c>
      <c r="AT111" s="273">
        <f>[1]FINAL!AU232</f>
        <v>0</v>
      </c>
      <c r="AU111" s="273">
        <f>[1]FINAL!AV232</f>
        <v>0</v>
      </c>
      <c r="AV111" s="273">
        <f>[1]FINAL!AW232</f>
        <v>0</v>
      </c>
      <c r="AW111" s="273">
        <f>[1]FINAL!AX232</f>
        <v>0</v>
      </c>
      <c r="AX111" s="273">
        <f>[1]FINAL!AY232</f>
        <v>0</v>
      </c>
      <c r="AY111" s="273">
        <f>[1]FINAL!AZ232</f>
        <v>0</v>
      </c>
      <c r="AZ111" s="273">
        <f>[1]FINAL!BA232</f>
        <v>0</v>
      </c>
      <c r="BA111" s="273">
        <f>[1]FINAL!BB232</f>
        <v>0</v>
      </c>
      <c r="BB111" s="273">
        <f>[1]FINAL!BC232</f>
        <v>0</v>
      </c>
      <c r="BC111" s="273">
        <f>[1]FINAL!BD232</f>
        <v>0</v>
      </c>
      <c r="BD111" s="273">
        <f>[1]FINAL!BE232</f>
        <v>0</v>
      </c>
      <c r="BE111" s="273">
        <f>[1]FINAL!BF232</f>
        <v>0</v>
      </c>
      <c r="BF111" s="273">
        <f>[1]FINAL!BG232</f>
        <v>0</v>
      </c>
      <c r="BG111" s="273">
        <f>[1]FINAL!BH232</f>
        <v>0</v>
      </c>
      <c r="BH111" s="273">
        <f>[1]FINAL!BI232</f>
        <v>0</v>
      </c>
      <c r="BI111" s="273">
        <f>[1]FINAL!BJ232</f>
        <v>0</v>
      </c>
      <c r="BJ111" s="273">
        <f>[1]FINAL!BK232</f>
        <v>0</v>
      </c>
      <c r="BK111" s="273">
        <f>[1]FINAL!BL232</f>
        <v>0</v>
      </c>
      <c r="BL111" s="273">
        <f>[1]FINAL!BM232</f>
        <v>0</v>
      </c>
      <c r="BM111" s="273">
        <f>[1]FINAL!BN232</f>
        <v>0</v>
      </c>
      <c r="BN111" s="273">
        <f>[1]FINAL!BO232</f>
        <v>0</v>
      </c>
      <c r="BO111" s="273">
        <f>[1]FINAL!BP232</f>
        <v>0</v>
      </c>
      <c r="BP111" s="273">
        <f>[1]FINAL!BQ232</f>
        <v>0</v>
      </c>
      <c r="BQ111" s="273">
        <f>[1]FINAL!BR232</f>
        <v>0</v>
      </c>
      <c r="BR111" s="273">
        <f>[1]FINAL!BS232</f>
        <v>0</v>
      </c>
      <c r="BS111" s="273">
        <f>[1]FINAL!BT232</f>
        <v>0</v>
      </c>
      <c r="BT111" s="273">
        <f>[1]FINAL!BU232</f>
        <v>0</v>
      </c>
      <c r="BU111" s="273">
        <f>[1]FINAL!BV232</f>
        <v>0</v>
      </c>
      <c r="BV111" s="273">
        <f>[1]FINAL!BW232</f>
        <v>0</v>
      </c>
      <c r="BW111" s="273">
        <f>[1]FINAL!BX232</f>
        <v>0</v>
      </c>
      <c r="BX111" s="273">
        <f>[1]FINAL!BY232</f>
        <v>0</v>
      </c>
      <c r="BY111" s="273">
        <f>[1]FINAL!BZ232</f>
        <v>0</v>
      </c>
      <c r="BZ111" s="273">
        <f>[1]FINAL!CA232</f>
        <v>0</v>
      </c>
      <c r="CA111" s="273">
        <f>[1]FINAL!CB232</f>
        <v>0</v>
      </c>
      <c r="CB111" s="273">
        <f>[1]FINAL!CC232</f>
        <v>0</v>
      </c>
      <c r="CC111" s="273">
        <f>[1]FINAL!CD232</f>
        <v>0</v>
      </c>
      <c r="CD111" s="273">
        <f>[1]FINAL!CE232</f>
        <v>0</v>
      </c>
      <c r="CE111" s="273">
        <f>[1]FINAL!CF232</f>
        <v>0</v>
      </c>
      <c r="CF111" s="273">
        <f>[1]FINAL!CG232</f>
        <v>0</v>
      </c>
      <c r="CG111" s="273">
        <f>[1]FINAL!CH232</f>
        <v>0</v>
      </c>
      <c r="CH111" s="273">
        <f>[1]FINAL!CI232</f>
        <v>0</v>
      </c>
      <c r="CI111" s="273">
        <f>[1]FINAL!CJ232</f>
        <v>0</v>
      </c>
      <c r="CJ111" s="273">
        <f>[1]FINAL!CK232</f>
        <v>0</v>
      </c>
      <c r="CK111" s="273">
        <f>[1]FINAL!CL232</f>
        <v>0</v>
      </c>
      <c r="CL111" s="273">
        <f>[1]FINAL!CM232</f>
        <v>0</v>
      </c>
      <c r="CM111" s="273">
        <f>[1]FINAL!CN232</f>
        <v>0</v>
      </c>
      <c r="CN111" s="273">
        <f>[1]FINAL!CO232</f>
        <v>0</v>
      </c>
      <c r="CO111" s="273">
        <f>[1]FINAL!CP232</f>
        <v>0</v>
      </c>
      <c r="CP111" s="273">
        <f>[1]FINAL!CQ232</f>
        <v>0</v>
      </c>
      <c r="CQ111" s="273">
        <f>[1]FINAL!CR232</f>
        <v>0</v>
      </c>
      <c r="CR111" s="273">
        <f>[1]FINAL!CS232</f>
        <v>0</v>
      </c>
      <c r="CS111" s="273">
        <f>[1]FINAL!CT232</f>
        <v>0</v>
      </c>
      <c r="CT111" s="273">
        <f>[1]FINAL!CU232</f>
        <v>0</v>
      </c>
      <c r="CU111" s="273">
        <f>[1]FINAL!CV232</f>
        <v>0</v>
      </c>
      <c r="CV111" s="273">
        <f>[1]FINAL!CW232</f>
        <v>0</v>
      </c>
      <c r="CW111" s="273">
        <f>[1]FINAL!CX232</f>
        <v>0</v>
      </c>
      <c r="CX111" s="273">
        <f>[1]FINAL!CY232</f>
        <v>0</v>
      </c>
      <c r="CY111" s="273">
        <f>[1]FINAL!CZ232</f>
        <v>0</v>
      </c>
      <c r="CZ111" s="273">
        <f>[1]FINAL!DA232</f>
        <v>0</v>
      </c>
      <c r="DA111" s="273">
        <f>[1]FINAL!DB232</f>
        <v>0</v>
      </c>
      <c r="DB111" s="273">
        <f>[1]FINAL!DC232</f>
        <v>0</v>
      </c>
      <c r="DC111" s="88"/>
    </row>
    <row r="112" spans="1:107" x14ac:dyDescent="0.35">
      <c r="A112" s="204">
        <f t="shared" si="1"/>
        <v>0</v>
      </c>
      <c r="B112" s="88"/>
      <c r="C112" s="88"/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  <c r="AQ112" s="88"/>
      <c r="AR112" s="88"/>
      <c r="AS112" s="88"/>
      <c r="AT112" s="88"/>
      <c r="AU112" s="88"/>
      <c r="AV112" s="88"/>
      <c r="AW112" s="88"/>
      <c r="AX112" s="88"/>
      <c r="AY112" s="88"/>
      <c r="AZ112" s="88"/>
      <c r="BA112" s="88"/>
      <c r="BB112" s="88"/>
      <c r="BC112" s="88"/>
      <c r="BD112" s="88"/>
      <c r="BE112" s="88"/>
      <c r="BF112" s="88"/>
      <c r="BG112" s="88"/>
      <c r="BH112" s="88"/>
      <c r="BI112" s="88"/>
      <c r="BJ112" s="88"/>
      <c r="BK112" s="88"/>
      <c r="BL112" s="88"/>
      <c r="BM112" s="88"/>
      <c r="BN112" s="88"/>
      <c r="BO112" s="88"/>
      <c r="BP112" s="88"/>
      <c r="BQ112" s="88"/>
      <c r="BR112" s="88"/>
      <c r="BS112" s="88"/>
      <c r="BT112" s="88"/>
      <c r="BU112" s="88"/>
      <c r="BV112" s="88"/>
      <c r="BW112" s="88"/>
      <c r="BX112" s="88"/>
      <c r="BY112" s="88"/>
      <c r="BZ112" s="88"/>
      <c r="CA112" s="88"/>
      <c r="CB112" s="88"/>
      <c r="CC112" s="88"/>
      <c r="CD112" s="88"/>
      <c r="CE112" s="88"/>
      <c r="CF112" s="88"/>
      <c r="CG112" s="88"/>
      <c r="CH112" s="88"/>
      <c r="CI112" s="88"/>
      <c r="CJ112" s="88"/>
      <c r="CK112" s="88"/>
      <c r="CL112" s="88"/>
      <c r="CM112" s="88"/>
      <c r="CN112" s="88"/>
      <c r="CO112" s="88"/>
      <c r="CP112" s="88"/>
      <c r="CQ112" s="88"/>
      <c r="CR112" s="88"/>
      <c r="CS112" s="88"/>
      <c r="CT112" s="88"/>
      <c r="CU112" s="88"/>
      <c r="CV112" s="88"/>
      <c r="CW112" s="88"/>
      <c r="CX112" s="88"/>
      <c r="CY112" s="88"/>
      <c r="CZ112" s="88"/>
      <c r="DA112" s="88"/>
      <c r="DB112" s="88"/>
      <c r="DC112" s="88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EF629-199B-4999-B891-F7124AF8FA33}">
  <sheetPr>
    <tabColor rgb="FF820000"/>
  </sheetPr>
  <dimension ref="A1:L112"/>
  <sheetViews>
    <sheetView showZeros="0" zoomScaleNormal="100" workbookViewId="0">
      <pane xSplit="3" ySplit="7" topLeftCell="D8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ColWidth="0" defaultRowHeight="14.5" zeroHeight="1" x14ac:dyDescent="0.35"/>
  <cols>
    <col min="1" max="1" width="2.26953125" customWidth="1"/>
    <col min="2" max="11" width="8.81640625" customWidth="1"/>
    <col min="12" max="12" width="2.26953125" customWidth="1"/>
    <col min="13" max="16384" width="8.81640625" hidden="1"/>
  </cols>
  <sheetData>
    <row r="1" spans="1:12" ht="18.5" x14ac:dyDescent="0.45">
      <c r="A1" s="263" t="s">
        <v>462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</row>
    <row r="2" spans="1:12" x14ac:dyDescent="0.35">
      <c r="A2" s="2" t="s">
        <v>267</v>
      </c>
      <c r="B2" s="2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35">
      <c r="A3" s="1"/>
      <c r="B3" s="1"/>
      <c r="C3" s="1"/>
      <c r="D3" s="271" t="s">
        <v>1144</v>
      </c>
      <c r="E3" s="1"/>
      <c r="F3" s="1"/>
      <c r="G3" s="1"/>
      <c r="H3" s="1"/>
      <c r="I3" s="1"/>
      <c r="J3" s="1"/>
      <c r="K3" s="1"/>
      <c r="L3" s="6"/>
    </row>
    <row r="4" spans="1:12" x14ac:dyDescent="0.35">
      <c r="A4" s="1"/>
      <c r="B4" s="1"/>
      <c r="C4" s="1"/>
      <c r="D4" s="72" t="s">
        <v>463</v>
      </c>
      <c r="E4" s="72"/>
      <c r="F4" s="72"/>
      <c r="G4" s="25">
        <f>SUM(G8:G111)</f>
        <v>1053.7156181390794</v>
      </c>
      <c r="H4" s="72" t="s">
        <v>464</v>
      </c>
      <c r="I4" s="72"/>
      <c r="J4" s="72"/>
      <c r="K4" s="25">
        <f>SUM(K8:K111)</f>
        <v>1053.7156181390794</v>
      </c>
      <c r="L4" s="1"/>
    </row>
    <row r="5" spans="1:12" x14ac:dyDescent="0.35">
      <c r="A5" s="1"/>
      <c r="B5" s="1"/>
      <c r="C5" s="1"/>
      <c r="D5" s="40" t="s">
        <v>407</v>
      </c>
      <c r="E5" s="40" t="s">
        <v>408</v>
      </c>
      <c r="F5" s="40" t="s">
        <v>465</v>
      </c>
      <c r="G5" s="40" t="s">
        <v>398</v>
      </c>
      <c r="H5" s="84" t="s">
        <v>407</v>
      </c>
      <c r="I5" s="40" t="s">
        <v>408</v>
      </c>
      <c r="J5" s="40" t="s">
        <v>465</v>
      </c>
      <c r="K5" s="40" t="s">
        <v>466</v>
      </c>
      <c r="L5" s="1"/>
    </row>
    <row r="6" spans="1:12" x14ac:dyDescent="0.35">
      <c r="A6" s="1"/>
      <c r="B6" s="1"/>
      <c r="C6" s="1"/>
      <c r="D6" s="40" t="s">
        <v>461</v>
      </c>
      <c r="E6" s="40" t="s">
        <v>412</v>
      </c>
      <c r="F6" s="40" t="s">
        <v>461</v>
      </c>
      <c r="G6" s="40" t="s">
        <v>411</v>
      </c>
      <c r="H6" s="84" t="s">
        <v>413</v>
      </c>
      <c r="I6" s="40" t="s">
        <v>412</v>
      </c>
      <c r="J6" s="40" t="s">
        <v>413</v>
      </c>
      <c r="K6" s="40" t="s">
        <v>411</v>
      </c>
      <c r="L6" s="1"/>
    </row>
    <row r="7" spans="1:12" x14ac:dyDescent="0.35">
      <c r="A7" s="1"/>
      <c r="B7" s="1"/>
      <c r="C7" s="1"/>
      <c r="D7" s="40" t="s">
        <v>416</v>
      </c>
      <c r="E7" s="85">
        <v>1</v>
      </c>
      <c r="F7" s="40" t="s">
        <v>416</v>
      </c>
      <c r="G7" s="40" t="s">
        <v>415</v>
      </c>
      <c r="H7" s="84" t="s">
        <v>416</v>
      </c>
      <c r="I7" s="85">
        <v>1</v>
      </c>
      <c r="J7" s="40" t="s">
        <v>416</v>
      </c>
      <c r="K7" s="40" t="s">
        <v>415</v>
      </c>
      <c r="L7" s="1"/>
    </row>
    <row r="8" spans="1:12" x14ac:dyDescent="0.35">
      <c r="A8" s="1"/>
      <c r="B8" s="27" t="s">
        <v>7</v>
      </c>
      <c r="C8" s="8" t="s">
        <v>11</v>
      </c>
      <c r="D8" s="83">
        <f>[1]SUT!AS8</f>
        <v>1.1174525686028563E-2</v>
      </c>
      <c r="E8" s="195">
        <v>1</v>
      </c>
      <c r="F8" s="7">
        <f>D8*E8*$E$7</f>
        <v>1.1174525686028563E-2</v>
      </c>
      <c r="G8" s="198">
        <f>F8*SUM(SUT!O8,SUT!Q8,SUT!R8,SUT!S8,SUT!T8,SUT!U8,SUT!V8)</f>
        <v>0.52381857742828342</v>
      </c>
      <c r="H8" s="276">
        <f>[1]SUT!AU8</f>
        <v>0</v>
      </c>
      <c r="I8" s="195">
        <v>1</v>
      </c>
      <c r="J8" s="7">
        <f t="shared" ref="J8:J71" si="0">H8*I8*$E$7</f>
        <v>0</v>
      </c>
      <c r="K8" s="106">
        <f>J8/SUM($J$8:$J$111)*$G$4</f>
        <v>0</v>
      </c>
      <c r="L8" s="13"/>
    </row>
    <row r="9" spans="1:12" x14ac:dyDescent="0.35">
      <c r="A9" s="1"/>
      <c r="B9" s="27" t="s">
        <v>647</v>
      </c>
      <c r="C9" s="8" t="s">
        <v>6</v>
      </c>
      <c r="D9" s="83">
        <f>[1]SUT!AS9</f>
        <v>8.902474483741353E-3</v>
      </c>
      <c r="E9" s="195">
        <v>1</v>
      </c>
      <c r="F9" s="7">
        <f t="shared" ref="F9:F72" si="1">D9*E9*$E$7</f>
        <v>8.902474483741353E-3</v>
      </c>
      <c r="G9" s="198">
        <f>F9*SUM(SUT!O9,SUT!Q9,SUT!R9,SUT!S9,SUT!T9,SUT!U9,SUT!V9)</f>
        <v>1.1543252119341325</v>
      </c>
      <c r="H9" s="276">
        <f>[1]SUT!AU9</f>
        <v>0</v>
      </c>
      <c r="I9" s="195">
        <v>1</v>
      </c>
      <c r="J9" s="7">
        <f t="shared" si="0"/>
        <v>0</v>
      </c>
      <c r="K9" s="106">
        <f t="shared" ref="K9:K72" si="2">J9/SUM($J$8:$J$111)*$G$4</f>
        <v>0</v>
      </c>
      <c r="L9" s="13"/>
    </row>
    <row r="10" spans="1:12" x14ac:dyDescent="0.35">
      <c r="A10" s="1"/>
      <c r="B10" s="27" t="s">
        <v>14</v>
      </c>
      <c r="C10" s="8" t="s">
        <v>16</v>
      </c>
      <c r="D10" s="83">
        <f>[1]SUT!AS10</f>
        <v>1.1473721396931161E-2</v>
      </c>
      <c r="E10" s="195">
        <v>1</v>
      </c>
      <c r="F10" s="7">
        <f t="shared" si="1"/>
        <v>1.1473721396931161E-2</v>
      </c>
      <c r="G10" s="198">
        <f>F10*SUM(SUT!O10,SUT!Q10,SUT!R10,SUT!S10,SUT!T10,SUT!U10,SUT!V10)</f>
        <v>0.71507849324989159</v>
      </c>
      <c r="H10" s="276">
        <f>[1]SUT!AU10</f>
        <v>0</v>
      </c>
      <c r="I10" s="195">
        <v>1</v>
      </c>
      <c r="J10" s="7">
        <f t="shared" si="0"/>
        <v>0</v>
      </c>
      <c r="K10" s="106">
        <f t="shared" si="2"/>
        <v>0</v>
      </c>
      <c r="L10" s="13"/>
    </row>
    <row r="11" spans="1:12" x14ac:dyDescent="0.35">
      <c r="A11" s="1"/>
      <c r="B11" s="27" t="s">
        <v>17</v>
      </c>
      <c r="C11" s="8" t="s">
        <v>13</v>
      </c>
      <c r="D11" s="83">
        <f>[1]SUT!AS11</f>
        <v>9.8196766774254242E-3</v>
      </c>
      <c r="E11" s="195">
        <v>1</v>
      </c>
      <c r="F11" s="7">
        <f t="shared" si="1"/>
        <v>9.8196766774254242E-3</v>
      </c>
      <c r="G11" s="198">
        <f>F11*SUM(SUT!O11,SUT!Q11,SUT!R11,SUT!S11,SUT!T11,SUT!U11,SUT!V11)</f>
        <v>0.82326615762912048</v>
      </c>
      <c r="H11" s="276">
        <f>[1]SUT!AU11</f>
        <v>0</v>
      </c>
      <c r="I11" s="195">
        <v>1</v>
      </c>
      <c r="J11" s="7">
        <f t="shared" si="0"/>
        <v>0</v>
      </c>
      <c r="K11" s="106">
        <f t="shared" si="2"/>
        <v>0</v>
      </c>
      <c r="L11" s="13"/>
    </row>
    <row r="12" spans="1:12" x14ac:dyDescent="0.35">
      <c r="A12" s="1"/>
      <c r="B12" s="27" t="s">
        <v>20</v>
      </c>
      <c r="C12" s="8" t="s">
        <v>19</v>
      </c>
      <c r="D12" s="83">
        <f>[1]SUT!AS12</f>
        <v>1.1121407788187911E-2</v>
      </c>
      <c r="E12" s="195">
        <v>1</v>
      </c>
      <c r="F12" s="7">
        <f t="shared" si="1"/>
        <v>1.1121407788187911E-2</v>
      </c>
      <c r="G12" s="198">
        <f>F12*SUM(SUT!O12,SUT!Q12,SUT!R12,SUT!S12,SUT!T12,SUT!U12,SUT!V12)</f>
        <v>4.631373146006032E-2</v>
      </c>
      <c r="H12" s="276">
        <f>[1]SUT!AU12</f>
        <v>0</v>
      </c>
      <c r="I12" s="195">
        <v>1</v>
      </c>
      <c r="J12" s="7">
        <f t="shared" si="0"/>
        <v>0</v>
      </c>
      <c r="K12" s="106">
        <f t="shared" si="2"/>
        <v>0</v>
      </c>
      <c r="L12" s="13"/>
    </row>
    <row r="13" spans="1:12" x14ac:dyDescent="0.35">
      <c r="A13" s="1"/>
      <c r="B13" s="27" t="s">
        <v>21</v>
      </c>
      <c r="C13" s="8" t="s">
        <v>33</v>
      </c>
      <c r="D13" s="83">
        <f>[1]SUT!AS13</f>
        <v>5.1376394492692233E-2</v>
      </c>
      <c r="E13" s="195">
        <v>1</v>
      </c>
      <c r="F13" s="7">
        <f t="shared" si="1"/>
        <v>5.1376394492692233E-2</v>
      </c>
      <c r="G13" s="198">
        <f>F13*SUM(SUT!O13,SUT!Q13,SUT!R13,SUT!S13,SUT!T13,SUT!U13,SUT!V13)</f>
        <v>9.5056657206604314</v>
      </c>
      <c r="H13" s="276">
        <f>[1]SUT!AU13</f>
        <v>0</v>
      </c>
      <c r="I13" s="195">
        <v>1</v>
      </c>
      <c r="J13" s="7">
        <f t="shared" si="0"/>
        <v>0</v>
      </c>
      <c r="K13" s="106">
        <f t="shared" si="2"/>
        <v>0</v>
      </c>
      <c r="L13" s="13"/>
    </row>
    <row r="14" spans="1:12" x14ac:dyDescent="0.35">
      <c r="A14" s="1"/>
      <c r="B14" s="27" t="s">
        <v>24</v>
      </c>
      <c r="C14" s="8" t="s">
        <v>36</v>
      </c>
      <c r="D14" s="83">
        <f>[1]SUT!AS14</f>
        <v>2.964902472594003E-2</v>
      </c>
      <c r="E14" s="195">
        <v>1</v>
      </c>
      <c r="F14" s="7">
        <f t="shared" si="1"/>
        <v>2.964902472594003E-2</v>
      </c>
      <c r="G14" s="198">
        <f>F14*SUM(SUT!O14,SUT!Q14,SUT!R14,SUT!S14,SUT!T14,SUT!U14,SUT!V14)</f>
        <v>4.6469111892686179</v>
      </c>
      <c r="H14" s="276">
        <f>[1]SUT!AU14</f>
        <v>0</v>
      </c>
      <c r="I14" s="195">
        <v>1</v>
      </c>
      <c r="J14" s="7">
        <f t="shared" si="0"/>
        <v>0</v>
      </c>
      <c r="K14" s="106">
        <f t="shared" si="2"/>
        <v>0</v>
      </c>
      <c r="L14" s="13"/>
    </row>
    <row r="15" spans="1:12" x14ac:dyDescent="0.35">
      <c r="A15" s="1"/>
      <c r="B15" s="27" t="s">
        <v>27</v>
      </c>
      <c r="C15" s="8" t="s">
        <v>30</v>
      </c>
      <c r="D15" s="83">
        <f>[1]SUT!AS15</f>
        <v>6.2585294641798031E-2</v>
      </c>
      <c r="E15" s="195">
        <v>1</v>
      </c>
      <c r="F15" s="7">
        <f t="shared" si="1"/>
        <v>6.2585294641798031E-2</v>
      </c>
      <c r="G15" s="198">
        <f>F15*SUM(SUT!O15,SUT!Q15,SUT!R15,SUT!S15,SUT!T15,SUT!U15,SUT!V15)</f>
        <v>8.8321558787642278</v>
      </c>
      <c r="H15" s="276">
        <f>[1]SUT!AU15</f>
        <v>0</v>
      </c>
      <c r="I15" s="195">
        <v>1</v>
      </c>
      <c r="J15" s="7">
        <f t="shared" si="0"/>
        <v>0</v>
      </c>
      <c r="K15" s="106">
        <f t="shared" si="2"/>
        <v>0</v>
      </c>
      <c r="L15" s="13"/>
    </row>
    <row r="16" spans="1:12" x14ac:dyDescent="0.35">
      <c r="A16" s="1"/>
      <c r="B16" s="27" t="s">
        <v>31</v>
      </c>
      <c r="C16" s="8" t="s">
        <v>39</v>
      </c>
      <c r="D16" s="83">
        <f>[1]SUT!AS16</f>
        <v>2.5351742544789401E-2</v>
      </c>
      <c r="E16" s="195">
        <v>1</v>
      </c>
      <c r="F16" s="7">
        <f t="shared" si="1"/>
        <v>2.5351742544789401E-2</v>
      </c>
      <c r="G16" s="198">
        <f>F16*SUM(SUT!O16,SUT!Q16,SUT!R16,SUT!S16,SUT!T16,SUT!U16,SUT!V16)</f>
        <v>0.57181158952695132</v>
      </c>
      <c r="H16" s="276">
        <f>[1]SUT!AU16</f>
        <v>0</v>
      </c>
      <c r="I16" s="195">
        <v>1</v>
      </c>
      <c r="J16" s="7">
        <f t="shared" si="0"/>
        <v>0</v>
      </c>
      <c r="K16" s="106">
        <f t="shared" si="2"/>
        <v>0</v>
      </c>
      <c r="L16" s="13"/>
    </row>
    <row r="17" spans="1:12" x14ac:dyDescent="0.35">
      <c r="A17" s="1"/>
      <c r="B17" s="27" t="s">
        <v>34</v>
      </c>
      <c r="C17" s="8" t="s">
        <v>894</v>
      </c>
      <c r="D17" s="83">
        <f>[1]SUT!AS17</f>
        <v>4.047437619159009E-2</v>
      </c>
      <c r="E17" s="195">
        <v>1</v>
      </c>
      <c r="F17" s="7">
        <f t="shared" si="1"/>
        <v>4.047437619159009E-2</v>
      </c>
      <c r="G17" s="198">
        <f>F17*SUM(SUT!O17,SUT!Q17,SUT!R17,SUT!S17,SUT!T17,SUT!U17,SUT!V17)</f>
        <v>9.6211127809684136</v>
      </c>
      <c r="H17" s="276">
        <f>[1]SUT!AU17</f>
        <v>0</v>
      </c>
      <c r="I17" s="195">
        <v>1</v>
      </c>
      <c r="J17" s="7">
        <f t="shared" si="0"/>
        <v>0</v>
      </c>
      <c r="K17" s="106">
        <f t="shared" si="2"/>
        <v>0</v>
      </c>
      <c r="L17" s="13"/>
    </row>
    <row r="18" spans="1:12" x14ac:dyDescent="0.35">
      <c r="A18" s="1"/>
      <c r="B18" s="27" t="s">
        <v>37</v>
      </c>
      <c r="C18" s="8" t="s">
        <v>895</v>
      </c>
      <c r="D18" s="83">
        <f>[1]SUT!AS18</f>
        <v>5.6849922312882682E-2</v>
      </c>
      <c r="E18" s="195">
        <v>1</v>
      </c>
      <c r="F18" s="7">
        <f t="shared" si="1"/>
        <v>5.6849922312882682E-2</v>
      </c>
      <c r="G18" s="198">
        <f>F18*SUM(SUT!O18,SUT!Q18,SUT!R18,SUT!S18,SUT!T18,SUT!U18,SUT!V18)</f>
        <v>1.1435332914319127</v>
      </c>
      <c r="H18" s="276">
        <f>[1]SUT!AU18</f>
        <v>0</v>
      </c>
      <c r="I18" s="195">
        <v>1</v>
      </c>
      <c r="J18" s="7">
        <f t="shared" si="0"/>
        <v>0</v>
      </c>
      <c r="K18" s="106">
        <f t="shared" si="2"/>
        <v>0</v>
      </c>
      <c r="L18" s="13"/>
    </row>
    <row r="19" spans="1:12" x14ac:dyDescent="0.35">
      <c r="A19" s="1"/>
      <c r="B19" s="27" t="s">
        <v>40</v>
      </c>
      <c r="C19" s="8" t="s">
        <v>47</v>
      </c>
      <c r="D19" s="83">
        <f>[1]SUT!AS19</f>
        <v>5.486935626677638E-2</v>
      </c>
      <c r="E19" s="195">
        <v>1</v>
      </c>
      <c r="F19" s="7">
        <f t="shared" si="1"/>
        <v>5.486935626677638E-2</v>
      </c>
      <c r="G19" s="198">
        <f>F19*SUM(SUT!O19,SUT!Q19,SUT!R19,SUT!S19,SUT!T19,SUT!U19,SUT!V19)</f>
        <v>8.7860368865825791</v>
      </c>
      <c r="H19" s="276">
        <f>[1]SUT!AU19</f>
        <v>0</v>
      </c>
      <c r="I19" s="195">
        <v>1</v>
      </c>
      <c r="J19" s="7">
        <f t="shared" si="0"/>
        <v>0</v>
      </c>
      <c r="K19" s="106">
        <f t="shared" si="2"/>
        <v>0</v>
      </c>
      <c r="L19" s="13"/>
    </row>
    <row r="20" spans="1:12" x14ac:dyDescent="0.35">
      <c r="A20" s="1"/>
      <c r="B20" s="27" t="s">
        <v>43</v>
      </c>
      <c r="C20" s="8" t="s">
        <v>896</v>
      </c>
      <c r="D20" s="83">
        <f>[1]SUT!AS20</f>
        <v>1.3720142320021266E-2</v>
      </c>
      <c r="E20" s="195">
        <v>1</v>
      </c>
      <c r="F20" s="7">
        <f t="shared" si="1"/>
        <v>1.3720142320021266E-2</v>
      </c>
      <c r="G20" s="198">
        <f>F20*SUM(SUT!O20,SUT!Q20,SUT!R20,SUT!S20,SUT!T20,SUT!U20,SUT!V20)</f>
        <v>1.0858245279840317</v>
      </c>
      <c r="H20" s="276">
        <f>[1]SUT!AU20</f>
        <v>0</v>
      </c>
      <c r="I20" s="195">
        <v>1</v>
      </c>
      <c r="J20" s="7">
        <f t="shared" si="0"/>
        <v>0</v>
      </c>
      <c r="K20" s="106">
        <f t="shared" si="2"/>
        <v>0</v>
      </c>
      <c r="L20" s="13"/>
    </row>
    <row r="21" spans="1:12" x14ac:dyDescent="0.35">
      <c r="A21" s="1"/>
      <c r="B21" s="27" t="s">
        <v>48</v>
      </c>
      <c r="C21" s="8" t="s">
        <v>897</v>
      </c>
      <c r="D21" s="83">
        <f>[1]SUT!AS21</f>
        <v>4.9699372835566143E-2</v>
      </c>
      <c r="E21" s="195">
        <v>1</v>
      </c>
      <c r="F21" s="7">
        <f t="shared" si="1"/>
        <v>4.9699372835566143E-2</v>
      </c>
      <c r="G21" s="198">
        <f>F21*SUM(SUT!O21,SUT!Q21,SUT!R21,SUT!S21,SUT!T21,SUT!U21,SUT!V21)</f>
        <v>7.8310606546168628</v>
      </c>
      <c r="H21" s="276">
        <f>[1]SUT!AU21</f>
        <v>0</v>
      </c>
      <c r="I21" s="195">
        <v>1</v>
      </c>
      <c r="J21" s="7">
        <f t="shared" si="0"/>
        <v>0</v>
      </c>
      <c r="K21" s="106">
        <f t="shared" si="2"/>
        <v>0</v>
      </c>
      <c r="L21" s="13"/>
    </row>
    <row r="22" spans="1:12" x14ac:dyDescent="0.35">
      <c r="A22" s="1"/>
      <c r="B22" s="27" t="s">
        <v>53</v>
      </c>
      <c r="C22" s="8" t="s">
        <v>898</v>
      </c>
      <c r="D22" s="83">
        <f>[1]SUT!AS22</f>
        <v>5.7097845208958595E-2</v>
      </c>
      <c r="E22" s="195">
        <v>1</v>
      </c>
      <c r="F22" s="7">
        <f t="shared" si="1"/>
        <v>5.7097845208958595E-2</v>
      </c>
      <c r="G22" s="198">
        <f>F22*SUM(SUT!O22,SUT!Q22,SUT!R22,SUT!S22,SUT!T22,SUT!U22,SUT!V22)</f>
        <v>1.8044564789755633</v>
      </c>
      <c r="H22" s="276">
        <f>[1]SUT!AU22</f>
        <v>0</v>
      </c>
      <c r="I22" s="195">
        <v>1</v>
      </c>
      <c r="J22" s="7">
        <f t="shared" si="0"/>
        <v>0</v>
      </c>
      <c r="K22" s="106">
        <f t="shared" si="2"/>
        <v>0</v>
      </c>
      <c r="L22" s="13"/>
    </row>
    <row r="23" spans="1:12" x14ac:dyDescent="0.35">
      <c r="A23" s="1"/>
      <c r="B23" s="27" t="s">
        <v>57</v>
      </c>
      <c r="C23" s="8" t="s">
        <v>65</v>
      </c>
      <c r="D23" s="83">
        <f>[1]SUT!AS23</f>
        <v>4.8442892571657313E-2</v>
      </c>
      <c r="E23" s="195">
        <v>1</v>
      </c>
      <c r="F23" s="7">
        <f t="shared" si="1"/>
        <v>4.8442892571657313E-2</v>
      </c>
      <c r="G23" s="198">
        <f>F23*SUM(SUT!O23,SUT!Q23,SUT!R23,SUT!S23,SUT!T23,SUT!U23,SUT!V23)</f>
        <v>1.7525435893504544</v>
      </c>
      <c r="H23" s="276">
        <f>[1]SUT!AU23</f>
        <v>0</v>
      </c>
      <c r="I23" s="195">
        <v>1</v>
      </c>
      <c r="J23" s="7">
        <f t="shared" si="0"/>
        <v>0</v>
      </c>
      <c r="K23" s="106">
        <f t="shared" si="2"/>
        <v>0</v>
      </c>
      <c r="L23" s="13"/>
    </row>
    <row r="24" spans="1:12" x14ac:dyDescent="0.35">
      <c r="A24" s="1"/>
      <c r="B24" s="27" t="s">
        <v>59</v>
      </c>
      <c r="C24" s="8" t="s">
        <v>23</v>
      </c>
      <c r="D24" s="83">
        <f>[1]SUT!AS24</f>
        <v>6.6040549036175636E-2</v>
      </c>
      <c r="E24" s="195">
        <v>1</v>
      </c>
      <c r="F24" s="7">
        <f t="shared" si="1"/>
        <v>6.6040549036175636E-2</v>
      </c>
      <c r="G24" s="198">
        <f>F24*SUM(SUT!O24,SUT!Q24,SUT!R24,SUT!S24,SUT!T24,SUT!U24,SUT!V24)</f>
        <v>0.99482031213015198</v>
      </c>
      <c r="H24" s="276">
        <f>[1]SUT!AU24</f>
        <v>0</v>
      </c>
      <c r="I24" s="195">
        <v>1</v>
      </c>
      <c r="J24" s="7">
        <f t="shared" si="0"/>
        <v>0</v>
      </c>
      <c r="K24" s="106">
        <f t="shared" si="2"/>
        <v>0</v>
      </c>
      <c r="L24" s="13"/>
    </row>
    <row r="25" spans="1:12" x14ac:dyDescent="0.35">
      <c r="A25" s="1"/>
      <c r="B25" s="27" t="s">
        <v>470</v>
      </c>
      <c r="C25" s="8" t="s">
        <v>899</v>
      </c>
      <c r="D25" s="83">
        <f>[1]SUT!AS25</f>
        <v>6.6918367862252026E-2</v>
      </c>
      <c r="E25" s="195">
        <v>1</v>
      </c>
      <c r="F25" s="7">
        <f t="shared" si="1"/>
        <v>6.6918367862252026E-2</v>
      </c>
      <c r="G25" s="198">
        <f>F25*SUM(SUT!O25,SUT!Q25,SUT!R25,SUT!S25,SUT!T25,SUT!U25,SUT!V25)</f>
        <v>0.2770529629930647</v>
      </c>
      <c r="H25" s="276">
        <f>[1]SUT!AU25</f>
        <v>0</v>
      </c>
      <c r="I25" s="195">
        <v>1</v>
      </c>
      <c r="J25" s="7">
        <f t="shared" si="0"/>
        <v>0</v>
      </c>
      <c r="K25" s="106">
        <f t="shared" si="2"/>
        <v>0</v>
      </c>
      <c r="L25" s="13"/>
    </row>
    <row r="26" spans="1:12" x14ac:dyDescent="0.35">
      <c r="A26" s="1"/>
      <c r="B26" s="27" t="s">
        <v>62</v>
      </c>
      <c r="C26" s="16" t="s">
        <v>26</v>
      </c>
      <c r="D26" s="101">
        <f>[1]SUT!AS26</f>
        <v>1.0835683745186555E-2</v>
      </c>
      <c r="E26" s="196">
        <v>1</v>
      </c>
      <c r="F26" s="140">
        <f t="shared" si="1"/>
        <v>1.0835683745186555E-2</v>
      </c>
      <c r="G26" s="185">
        <f>F26*SUM(SUT!O26,SUT!Q26,SUT!R26,SUT!S26,SUT!T26,SUT!U26,SUT!V26)</f>
        <v>6.3587357759386509E-2</v>
      </c>
      <c r="H26" s="277">
        <f>[1]SUT!AU26</f>
        <v>0</v>
      </c>
      <c r="I26" s="196">
        <v>1</v>
      </c>
      <c r="J26" s="140">
        <f t="shared" si="0"/>
        <v>0</v>
      </c>
      <c r="K26" s="136">
        <f t="shared" si="2"/>
        <v>0</v>
      </c>
      <c r="L26" s="13"/>
    </row>
    <row r="27" spans="1:12" x14ac:dyDescent="0.35">
      <c r="A27" s="1"/>
      <c r="B27" s="27" t="s">
        <v>66</v>
      </c>
      <c r="C27" s="8" t="s">
        <v>74</v>
      </c>
      <c r="D27" s="83">
        <f>[1]SUT!AS27</f>
        <v>1.7028116898035336E-3</v>
      </c>
      <c r="E27" s="195">
        <v>1</v>
      </c>
      <c r="F27" s="7">
        <f t="shared" si="1"/>
        <v>1.7028116898035336E-3</v>
      </c>
      <c r="G27" s="198">
        <f>F27*SUM(SUT!O27,SUT!Q27,SUT!R27,SUT!S27,SUT!T27,SUT!U27,SUT!V27)</f>
        <v>0.14966199555671358</v>
      </c>
      <c r="H27" s="276">
        <f>[1]SUT!AU27</f>
        <v>0</v>
      </c>
      <c r="I27" s="195">
        <v>1</v>
      </c>
      <c r="J27" s="7">
        <f t="shared" si="0"/>
        <v>0</v>
      </c>
      <c r="K27" s="106">
        <f t="shared" si="2"/>
        <v>0</v>
      </c>
      <c r="L27" s="13"/>
    </row>
    <row r="28" spans="1:12" x14ac:dyDescent="0.35">
      <c r="A28" s="1"/>
      <c r="B28" s="27" t="s">
        <v>471</v>
      </c>
      <c r="C28" s="8" t="s">
        <v>69</v>
      </c>
      <c r="D28" s="83">
        <f>[1]SUT!AS28</f>
        <v>1.1494988321132656E-2</v>
      </c>
      <c r="E28" s="195">
        <v>1</v>
      </c>
      <c r="F28" s="7">
        <f t="shared" si="1"/>
        <v>1.1494988321132656E-2</v>
      </c>
      <c r="G28" s="198">
        <f>F28*SUM(SUT!O28,SUT!Q28,SUT!R28,SUT!S28,SUT!T28,SUT!U28,SUT!V28)</f>
        <v>0.29663475453152055</v>
      </c>
      <c r="H28" s="276">
        <f>[1]SUT!AU28</f>
        <v>0</v>
      </c>
      <c r="I28" s="195">
        <v>1</v>
      </c>
      <c r="J28" s="7">
        <f t="shared" si="0"/>
        <v>0</v>
      </c>
      <c r="K28" s="106">
        <f t="shared" si="2"/>
        <v>0</v>
      </c>
      <c r="L28" s="13"/>
    </row>
    <row r="29" spans="1:12" x14ac:dyDescent="0.35">
      <c r="A29" s="1"/>
      <c r="B29" s="27" t="s">
        <v>70</v>
      </c>
      <c r="C29" s="8" t="s">
        <v>56</v>
      </c>
      <c r="D29" s="83">
        <f>[1]SUT!AS29</f>
        <v>1.0781438811254661E-2</v>
      </c>
      <c r="E29" s="195">
        <v>1</v>
      </c>
      <c r="F29" s="7">
        <f t="shared" si="1"/>
        <v>1.0781438811254661E-2</v>
      </c>
      <c r="G29" s="198">
        <f>F29*SUM(SUT!O29,SUT!Q29,SUT!R29,SUT!S29,SUT!T29,SUT!U29,SUT!V29)</f>
        <v>4.9605047837377098E-2</v>
      </c>
      <c r="H29" s="276">
        <f>[1]SUT!AU29</f>
        <v>0</v>
      </c>
      <c r="I29" s="195">
        <v>1</v>
      </c>
      <c r="J29" s="7">
        <f t="shared" si="0"/>
        <v>0</v>
      </c>
      <c r="K29" s="106">
        <f t="shared" si="2"/>
        <v>0</v>
      </c>
      <c r="L29" s="13"/>
    </row>
    <row r="30" spans="1:12" x14ac:dyDescent="0.35">
      <c r="A30" s="1"/>
      <c r="B30" s="27" t="s">
        <v>77</v>
      </c>
      <c r="C30" s="8" t="s">
        <v>52</v>
      </c>
      <c r="D30" s="83">
        <f>[1]SUT!AS30</f>
        <v>1.0275641810938667E-2</v>
      </c>
      <c r="E30" s="195">
        <v>1</v>
      </c>
      <c r="F30" s="7">
        <f t="shared" si="1"/>
        <v>1.0275641810938667E-2</v>
      </c>
      <c r="G30" s="198">
        <f>F30*SUM(SUT!O30,SUT!Q30,SUT!R30,SUT!S30,SUT!T30,SUT!U30,SUT!V30)</f>
        <v>6.1742179593373948E-2</v>
      </c>
      <c r="H30" s="276">
        <f>[1]SUT!AU30</f>
        <v>0</v>
      </c>
      <c r="I30" s="195">
        <v>1</v>
      </c>
      <c r="J30" s="7">
        <f t="shared" si="0"/>
        <v>0</v>
      </c>
      <c r="K30" s="106">
        <f t="shared" si="2"/>
        <v>0</v>
      </c>
      <c r="L30" s="13"/>
    </row>
    <row r="31" spans="1:12" x14ac:dyDescent="0.35">
      <c r="A31" s="1"/>
      <c r="B31" s="27" t="s">
        <v>80</v>
      </c>
      <c r="C31" s="8" t="s">
        <v>900</v>
      </c>
      <c r="D31" s="83">
        <f>[1]SUT!AS31</f>
        <v>1.1487611261802698E-2</v>
      </c>
      <c r="E31" s="195">
        <v>1</v>
      </c>
      <c r="F31" s="7">
        <f t="shared" si="1"/>
        <v>1.1487611261802698E-2</v>
      </c>
      <c r="G31" s="198">
        <f>F31*SUM(SUT!O31,SUT!Q31,SUT!R31,SUT!S31,SUT!T31,SUT!U31,SUT!V31)</f>
        <v>6.4734908287703896E-2</v>
      </c>
      <c r="H31" s="276">
        <f>[1]SUT!AU31</f>
        <v>0</v>
      </c>
      <c r="I31" s="195">
        <v>1</v>
      </c>
      <c r="J31" s="7">
        <f t="shared" si="0"/>
        <v>0</v>
      </c>
      <c r="K31" s="106">
        <f t="shared" si="2"/>
        <v>0</v>
      </c>
      <c r="L31" s="13"/>
    </row>
    <row r="32" spans="1:12" x14ac:dyDescent="0.35">
      <c r="A32" s="1"/>
      <c r="B32" s="27" t="s">
        <v>83</v>
      </c>
      <c r="C32" s="16" t="s">
        <v>85</v>
      </c>
      <c r="D32" s="101">
        <f>[1]SUT!AS32</f>
        <v>1.1406504894308465E-2</v>
      </c>
      <c r="E32" s="196">
        <v>1</v>
      </c>
      <c r="F32" s="140">
        <f t="shared" si="1"/>
        <v>1.1406504894308465E-2</v>
      </c>
      <c r="G32" s="185">
        <f>F32*SUM(SUT!O32,SUT!Q32,SUT!R32,SUT!S32,SUT!T32,SUT!U32,SUT!V32)</f>
        <v>0.41944261257696636</v>
      </c>
      <c r="H32" s="277">
        <f>[1]SUT!AU32</f>
        <v>0</v>
      </c>
      <c r="I32" s="196">
        <v>1</v>
      </c>
      <c r="J32" s="140">
        <f t="shared" si="0"/>
        <v>0</v>
      </c>
      <c r="K32" s="136">
        <f t="shared" si="2"/>
        <v>0</v>
      </c>
      <c r="L32" s="13"/>
    </row>
    <row r="33" spans="1:12" x14ac:dyDescent="0.35">
      <c r="A33" s="1"/>
      <c r="B33" s="27" t="s">
        <v>86</v>
      </c>
      <c r="C33" s="8" t="s">
        <v>88</v>
      </c>
      <c r="D33" s="83">
        <f>[1]SUT!AS33</f>
        <v>1.1335750979393327E-2</v>
      </c>
      <c r="E33" s="195">
        <v>1</v>
      </c>
      <c r="F33" s="7">
        <f t="shared" si="1"/>
        <v>1.1335750979393327E-2</v>
      </c>
      <c r="G33" s="198">
        <f>F33*SUM(SUT!O33,SUT!Q33,SUT!R33,SUT!S33,SUT!T33,SUT!U33,SUT!V33)</f>
        <v>1.0547879829412747</v>
      </c>
      <c r="H33" s="276">
        <f>[1]SUT!AU33</f>
        <v>0</v>
      </c>
      <c r="I33" s="195">
        <v>1</v>
      </c>
      <c r="J33" s="7">
        <f t="shared" si="0"/>
        <v>0</v>
      </c>
      <c r="K33" s="106">
        <f t="shared" si="2"/>
        <v>0</v>
      </c>
      <c r="L33" s="13"/>
    </row>
    <row r="34" spans="1:12" x14ac:dyDescent="0.35">
      <c r="A34" s="1"/>
      <c r="B34" s="27" t="s">
        <v>89</v>
      </c>
      <c r="C34" s="8" t="s">
        <v>100</v>
      </c>
      <c r="D34" s="83">
        <f>[1]SUT!AS34</f>
        <v>1.1129394913386693E-2</v>
      </c>
      <c r="E34" s="195">
        <v>1</v>
      </c>
      <c r="F34" s="7">
        <f t="shared" si="1"/>
        <v>1.1129394913386693E-2</v>
      </c>
      <c r="G34" s="198">
        <f>F34*SUM(SUT!O34,SUT!Q34,SUT!R34,SUT!S34,SUT!T34,SUT!U34,SUT!V34)</f>
        <v>0.3768149309312992</v>
      </c>
      <c r="H34" s="276">
        <f>[1]SUT!AU34</f>
        <v>0</v>
      </c>
      <c r="I34" s="195">
        <v>1</v>
      </c>
      <c r="J34" s="7">
        <f t="shared" si="0"/>
        <v>0</v>
      </c>
      <c r="K34" s="106">
        <f t="shared" si="2"/>
        <v>0</v>
      </c>
      <c r="L34" s="13"/>
    </row>
    <row r="35" spans="1:12" x14ac:dyDescent="0.35">
      <c r="A35" s="1"/>
      <c r="B35" s="27" t="s">
        <v>92</v>
      </c>
      <c r="C35" s="8" t="s">
        <v>94</v>
      </c>
      <c r="D35" s="83">
        <f>[1]SUT!AS35</f>
        <v>1.2136299509604454E-2</v>
      </c>
      <c r="E35" s="195">
        <v>1</v>
      </c>
      <c r="F35" s="7">
        <f t="shared" si="1"/>
        <v>1.2136299509604454E-2</v>
      </c>
      <c r="G35" s="198">
        <f>F35*SUM(SUT!O35,SUT!Q35,SUT!R35,SUT!S35,SUT!T35,SUT!U35,SUT!V35)</f>
        <v>0.18396457202822455</v>
      </c>
      <c r="H35" s="276">
        <f>[1]SUT!AU35</f>
        <v>0</v>
      </c>
      <c r="I35" s="195">
        <v>1</v>
      </c>
      <c r="J35" s="7">
        <f t="shared" si="0"/>
        <v>0</v>
      </c>
      <c r="K35" s="106">
        <f t="shared" si="2"/>
        <v>0</v>
      </c>
      <c r="L35" s="13"/>
    </row>
    <row r="36" spans="1:12" x14ac:dyDescent="0.35">
      <c r="A36" s="1"/>
      <c r="B36" s="27" t="s">
        <v>95</v>
      </c>
      <c r="C36" s="8" t="s">
        <v>103</v>
      </c>
      <c r="D36" s="83">
        <f>[1]SUT!AS36</f>
        <v>1.3736660572991725E-2</v>
      </c>
      <c r="E36" s="195">
        <v>1</v>
      </c>
      <c r="F36" s="7">
        <f t="shared" si="1"/>
        <v>1.3736660572991725E-2</v>
      </c>
      <c r="G36" s="198">
        <f>F36*SUM(SUT!O36,SUT!Q36,SUT!R36,SUT!S36,SUT!T36,SUT!U36,SUT!V36)</f>
        <v>3.6138492460209455E-2</v>
      </c>
      <c r="H36" s="276">
        <f>[1]SUT!AU36</f>
        <v>0</v>
      </c>
      <c r="I36" s="195">
        <v>1</v>
      </c>
      <c r="J36" s="7">
        <f t="shared" si="0"/>
        <v>0</v>
      </c>
      <c r="K36" s="106">
        <f t="shared" si="2"/>
        <v>0</v>
      </c>
      <c r="L36" s="13"/>
    </row>
    <row r="37" spans="1:12" x14ac:dyDescent="0.35">
      <c r="A37" s="1"/>
      <c r="B37" s="27" t="s">
        <v>98</v>
      </c>
      <c r="C37" s="8" t="s">
        <v>91</v>
      </c>
      <c r="D37" s="83">
        <f>[1]SUT!AS37</f>
        <v>8.1990600357255156E-3</v>
      </c>
      <c r="E37" s="195">
        <v>1</v>
      </c>
      <c r="F37" s="7">
        <f t="shared" si="1"/>
        <v>8.1990600357255156E-3</v>
      </c>
      <c r="G37" s="198">
        <f>F37*SUM(SUT!O37,SUT!Q37,SUT!R37,SUT!S37,SUT!T37,SUT!U37,SUT!V37)</f>
        <v>0.29968517597739591</v>
      </c>
      <c r="H37" s="276">
        <f>[1]SUT!AU37</f>
        <v>0</v>
      </c>
      <c r="I37" s="195">
        <v>1</v>
      </c>
      <c r="J37" s="7">
        <f t="shared" si="0"/>
        <v>0</v>
      </c>
      <c r="K37" s="106">
        <f t="shared" si="2"/>
        <v>0</v>
      </c>
      <c r="L37" s="13"/>
    </row>
    <row r="38" spans="1:12" x14ac:dyDescent="0.35">
      <c r="A38" s="1"/>
      <c r="B38" s="27" t="s">
        <v>101</v>
      </c>
      <c r="C38" s="8" t="s">
        <v>97</v>
      </c>
      <c r="D38" s="83">
        <f>[1]SUT!AS38</f>
        <v>7.8519541762395548E-2</v>
      </c>
      <c r="E38" s="195">
        <v>1</v>
      </c>
      <c r="F38" s="7">
        <f t="shared" si="1"/>
        <v>7.8519541762395548E-2</v>
      </c>
      <c r="G38" s="198">
        <f>F38*SUM(SUT!O38,SUT!Q38,SUT!R38,SUT!S38,SUT!T38,SUT!U38,SUT!V38)</f>
        <v>1.3669789031301576</v>
      </c>
      <c r="H38" s="276">
        <f>[1]SUT!AU38</f>
        <v>0</v>
      </c>
      <c r="I38" s="195">
        <v>1</v>
      </c>
      <c r="J38" s="7">
        <f t="shared" si="0"/>
        <v>0</v>
      </c>
      <c r="K38" s="106">
        <f t="shared" si="2"/>
        <v>0</v>
      </c>
      <c r="L38" s="13"/>
    </row>
    <row r="39" spans="1:12" x14ac:dyDescent="0.35">
      <c r="A39" s="1"/>
      <c r="B39" s="27" t="s">
        <v>104</v>
      </c>
      <c r="C39" s="8" t="s">
        <v>901</v>
      </c>
      <c r="D39" s="83">
        <f>[1]SUT!AS39</f>
        <v>6.3662828405652377E-2</v>
      </c>
      <c r="E39" s="195">
        <v>1</v>
      </c>
      <c r="F39" s="7">
        <f t="shared" si="1"/>
        <v>6.3662828405652377E-2</v>
      </c>
      <c r="G39" s="198">
        <f>F39*SUM(SUT!O39,SUT!Q39,SUT!R39,SUT!S39,SUT!T39,SUT!U39,SUT!V39)</f>
        <v>9.7123381872443515E-2</v>
      </c>
      <c r="H39" s="276">
        <f>[1]SUT!AU39</f>
        <v>0</v>
      </c>
      <c r="I39" s="195">
        <v>1</v>
      </c>
      <c r="J39" s="7">
        <f t="shared" si="0"/>
        <v>0</v>
      </c>
      <c r="K39" s="106">
        <f t="shared" si="2"/>
        <v>0</v>
      </c>
      <c r="L39" s="13"/>
    </row>
    <row r="40" spans="1:12" x14ac:dyDescent="0.35">
      <c r="A40" s="1"/>
      <c r="B40" s="27" t="s">
        <v>107</v>
      </c>
      <c r="C40" s="16" t="s">
        <v>902</v>
      </c>
      <c r="D40" s="101">
        <f>[1]SUT!AS40</f>
        <v>9.8499153467925555E-3</v>
      </c>
      <c r="E40" s="196">
        <v>1</v>
      </c>
      <c r="F40" s="140">
        <f t="shared" si="1"/>
        <v>9.8499153467925555E-3</v>
      </c>
      <c r="G40" s="185">
        <f>F40*SUM(SUT!O40,SUT!Q40,SUT!R40,SUT!S40,SUT!T40,SUT!U40,SUT!V40)</f>
        <v>5.3052864115721812E-2</v>
      </c>
      <c r="H40" s="277">
        <f>[1]SUT!AU40</f>
        <v>0</v>
      </c>
      <c r="I40" s="196">
        <v>1</v>
      </c>
      <c r="J40" s="140">
        <f t="shared" si="0"/>
        <v>0</v>
      </c>
      <c r="K40" s="136">
        <f t="shared" si="2"/>
        <v>0</v>
      </c>
      <c r="L40" s="13"/>
    </row>
    <row r="41" spans="1:12" x14ac:dyDescent="0.35">
      <c r="A41" s="1"/>
      <c r="B41" s="27" t="s">
        <v>108</v>
      </c>
      <c r="C41" s="8" t="s">
        <v>903</v>
      </c>
      <c r="D41" s="83">
        <f>[1]SUT!AS41</f>
        <v>1.0260760507383539E-2</v>
      </c>
      <c r="E41" s="195">
        <v>1</v>
      </c>
      <c r="F41" s="7">
        <f t="shared" si="1"/>
        <v>1.0260760507383539E-2</v>
      </c>
      <c r="G41" s="198">
        <f>F41*SUM(SUT!O41,SUT!Q41,SUT!R41,SUT!S41,SUT!T41,SUT!U41,SUT!V41)</f>
        <v>3.1512589318269324</v>
      </c>
      <c r="H41" s="276">
        <f>[1]SUT!AU41</f>
        <v>0</v>
      </c>
      <c r="I41" s="195">
        <v>1</v>
      </c>
      <c r="J41" s="7">
        <f t="shared" si="0"/>
        <v>0</v>
      </c>
      <c r="K41" s="106">
        <f t="shared" si="2"/>
        <v>0</v>
      </c>
      <c r="L41" s="13"/>
    </row>
    <row r="42" spans="1:12" x14ac:dyDescent="0.35">
      <c r="A42" s="1"/>
      <c r="B42" s="27" t="s">
        <v>111</v>
      </c>
      <c r="C42" s="8" t="s">
        <v>904</v>
      </c>
      <c r="D42" s="83">
        <f>[1]SUT!AS42</f>
        <v>0.20533533505569407</v>
      </c>
      <c r="E42" s="195">
        <v>1</v>
      </c>
      <c r="F42" s="7">
        <f t="shared" si="1"/>
        <v>0.20533533505569407</v>
      </c>
      <c r="G42" s="198">
        <f>F42*SUM(SUT!O42,SUT!Q42,SUT!R42,SUT!S42,SUT!T42,SUT!U42,SUT!V42)</f>
        <v>14.835068619289707</v>
      </c>
      <c r="H42" s="276">
        <f>[1]SUT!AU42</f>
        <v>0</v>
      </c>
      <c r="I42" s="195">
        <v>1</v>
      </c>
      <c r="J42" s="7">
        <f t="shared" si="0"/>
        <v>0</v>
      </c>
      <c r="K42" s="106">
        <f t="shared" si="2"/>
        <v>0</v>
      </c>
      <c r="L42" s="13"/>
    </row>
    <row r="43" spans="1:12" x14ac:dyDescent="0.35">
      <c r="A43" s="1"/>
      <c r="B43" s="27" t="s">
        <v>472</v>
      </c>
      <c r="C43" s="16" t="s">
        <v>106</v>
      </c>
      <c r="D43" s="101">
        <f>[1]SUT!AS43</f>
        <v>0.25460596382371414</v>
      </c>
      <c r="E43" s="196">
        <v>1</v>
      </c>
      <c r="F43" s="140">
        <f t="shared" si="1"/>
        <v>0.25460596382371414</v>
      </c>
      <c r="G43" s="185">
        <f>F43*SUM(SUT!O43,SUT!Q43,SUT!R43,SUT!S43,SUT!T43,SUT!U43,SUT!V43)</f>
        <v>5.548322535365215</v>
      </c>
      <c r="H43" s="277">
        <f>[1]SUT!AU43</f>
        <v>0</v>
      </c>
      <c r="I43" s="196">
        <v>1</v>
      </c>
      <c r="J43" s="140">
        <f t="shared" si="0"/>
        <v>0</v>
      </c>
      <c r="K43" s="136">
        <f t="shared" si="2"/>
        <v>0</v>
      </c>
      <c r="L43" s="13"/>
    </row>
    <row r="44" spans="1:12" x14ac:dyDescent="0.35">
      <c r="A44" s="1"/>
      <c r="B44" s="27" t="s">
        <v>473</v>
      </c>
      <c r="C44" s="16" t="s">
        <v>110</v>
      </c>
      <c r="D44" s="101">
        <f>[1]SUT!AS44</f>
        <v>6.8839259389405411E-2</v>
      </c>
      <c r="E44" s="196">
        <v>1</v>
      </c>
      <c r="F44" s="140">
        <f t="shared" si="1"/>
        <v>6.8839259389405411E-2</v>
      </c>
      <c r="G44" s="185">
        <f>F44*SUM(SUT!O44,SUT!Q44,SUT!R44,SUT!S44,SUT!T44,SUT!U44,SUT!V44)</f>
        <v>2.2009854940876892</v>
      </c>
      <c r="H44" s="277">
        <f>[1]SUT!AU44</f>
        <v>0</v>
      </c>
      <c r="I44" s="196">
        <v>1</v>
      </c>
      <c r="J44" s="140">
        <f t="shared" si="0"/>
        <v>0</v>
      </c>
      <c r="K44" s="136">
        <f t="shared" si="2"/>
        <v>0</v>
      </c>
      <c r="L44" s="13"/>
    </row>
    <row r="45" spans="1:12" x14ac:dyDescent="0.35">
      <c r="A45" s="1"/>
      <c r="B45" s="27" t="s">
        <v>114</v>
      </c>
      <c r="C45" s="8" t="s">
        <v>113</v>
      </c>
      <c r="D45" s="83">
        <f>[1]SUT!AS45</f>
        <v>2.0895205330201037E-2</v>
      </c>
      <c r="E45" s="195">
        <v>1</v>
      </c>
      <c r="F45" s="7">
        <f t="shared" si="1"/>
        <v>2.0895205330201037E-2</v>
      </c>
      <c r="G45" s="198">
        <f>F45*SUM(SUT!O45,SUT!Q45,SUT!R45,SUT!S45,SUT!T45,SUT!U45,SUT!V45)</f>
        <v>6.7030978895160867E-2</v>
      </c>
      <c r="H45" s="276">
        <f>[1]SUT!AU45</f>
        <v>0</v>
      </c>
      <c r="I45" s="195">
        <v>1</v>
      </c>
      <c r="J45" s="7">
        <f t="shared" si="0"/>
        <v>0</v>
      </c>
      <c r="K45" s="106">
        <f t="shared" si="2"/>
        <v>0</v>
      </c>
      <c r="L45" s="13"/>
    </row>
    <row r="46" spans="1:12" x14ac:dyDescent="0.35">
      <c r="A46" s="1"/>
      <c r="B46" s="27" t="s">
        <v>476</v>
      </c>
      <c r="C46" s="8" t="s">
        <v>475</v>
      </c>
      <c r="D46" s="83">
        <f>[1]SUT!AS46</f>
        <v>0.10495688831547377</v>
      </c>
      <c r="E46" s="195">
        <v>1</v>
      </c>
      <c r="F46" s="7">
        <f t="shared" si="1"/>
        <v>0.10495688831547377</v>
      </c>
      <c r="G46" s="198">
        <f>F46*SUM(SUT!O46,SUT!Q46,SUT!R46,SUT!S46,SUT!T46,SUT!U46,SUT!V46)</f>
        <v>10.815951337877005</v>
      </c>
      <c r="H46" s="276">
        <f>[1]SUT!AU46</f>
        <v>0</v>
      </c>
      <c r="I46" s="195">
        <v>1</v>
      </c>
      <c r="J46" s="7">
        <f t="shared" si="0"/>
        <v>0</v>
      </c>
      <c r="K46" s="106">
        <f t="shared" si="2"/>
        <v>0</v>
      </c>
      <c r="L46" s="13"/>
    </row>
    <row r="47" spans="1:12" x14ac:dyDescent="0.35">
      <c r="A47" s="1"/>
      <c r="B47" s="27" t="s">
        <v>477</v>
      </c>
      <c r="C47" s="16" t="s">
        <v>116</v>
      </c>
      <c r="D47" s="101">
        <f>[1]SUT!AS47</f>
        <v>0.41031216483182698</v>
      </c>
      <c r="E47" s="196">
        <v>1</v>
      </c>
      <c r="F47" s="140">
        <f t="shared" si="1"/>
        <v>0.41031216483182698</v>
      </c>
      <c r="G47" s="185">
        <f>F47*SUM(SUT!O47,SUT!Q47,SUT!R47,SUT!S47,SUT!T47,SUT!U47,SUT!V47)</f>
        <v>114.99327942607438</v>
      </c>
      <c r="H47" s="277">
        <f>[1]SUT!AU47</f>
        <v>0</v>
      </c>
      <c r="I47" s="196">
        <v>1</v>
      </c>
      <c r="J47" s="140">
        <f t="shared" si="0"/>
        <v>0</v>
      </c>
      <c r="K47" s="136">
        <f t="shared" si="2"/>
        <v>0</v>
      </c>
      <c r="L47" s="13"/>
    </row>
    <row r="48" spans="1:12" x14ac:dyDescent="0.35">
      <c r="A48" s="1"/>
      <c r="B48" s="27" t="s">
        <v>478</v>
      </c>
      <c r="C48" s="8" t="s">
        <v>118</v>
      </c>
      <c r="D48" s="83">
        <f>[1]SUT!AS48</f>
        <v>6.3909936057461189E-2</v>
      </c>
      <c r="E48" s="195">
        <v>1</v>
      </c>
      <c r="F48" s="7">
        <f t="shared" si="1"/>
        <v>6.3909936057461189E-2</v>
      </c>
      <c r="G48" s="198">
        <f>F48*SUM(SUT!O48,SUT!Q48,SUT!R48,SUT!S48,SUT!T48,SUT!U48,SUT!V48)</f>
        <v>6.4301108937621283</v>
      </c>
      <c r="H48" s="276">
        <f>[1]SUT!AU48</f>
        <v>0</v>
      </c>
      <c r="I48" s="195">
        <v>1</v>
      </c>
      <c r="J48" s="7">
        <f t="shared" si="0"/>
        <v>0</v>
      </c>
      <c r="K48" s="106">
        <f t="shared" si="2"/>
        <v>0</v>
      </c>
      <c r="L48" s="13"/>
    </row>
    <row r="49" spans="1:12" x14ac:dyDescent="0.35">
      <c r="A49" s="1"/>
      <c r="B49" s="27" t="s">
        <v>479</v>
      </c>
      <c r="C49" s="8" t="s">
        <v>120</v>
      </c>
      <c r="D49" s="83">
        <f>[1]SUT!AS49</f>
        <v>6.1596475062403136E-2</v>
      </c>
      <c r="E49" s="195">
        <v>1</v>
      </c>
      <c r="F49" s="7">
        <f t="shared" si="1"/>
        <v>6.1596475062403136E-2</v>
      </c>
      <c r="G49" s="198">
        <f>F49*SUM(SUT!O49,SUT!Q49,SUT!R49,SUT!S49,SUT!T49,SUT!U49,SUT!V49)</f>
        <v>1.6954546367564087</v>
      </c>
      <c r="H49" s="276">
        <f>[1]SUT!AU49</f>
        <v>0</v>
      </c>
      <c r="I49" s="195">
        <v>1</v>
      </c>
      <c r="J49" s="7">
        <f t="shared" si="0"/>
        <v>0</v>
      </c>
      <c r="K49" s="106">
        <f t="shared" si="2"/>
        <v>0</v>
      </c>
      <c r="L49" s="13"/>
    </row>
    <row r="50" spans="1:12" x14ac:dyDescent="0.35">
      <c r="A50" s="1"/>
      <c r="B50" s="27" t="s">
        <v>480</v>
      </c>
      <c r="C50" s="8" t="s">
        <v>124</v>
      </c>
      <c r="D50" s="83">
        <f>[1]SUT!AS50</f>
        <v>6.2674324189940497E-2</v>
      </c>
      <c r="E50" s="195">
        <v>1</v>
      </c>
      <c r="F50" s="7">
        <f t="shared" si="1"/>
        <v>6.2674324189940497E-2</v>
      </c>
      <c r="G50" s="198">
        <f>F50*SUM(SUT!O50,SUT!Q50,SUT!R50,SUT!S50,SUT!T50,SUT!U50,SUT!V50)</f>
        <v>1.6402558913424559</v>
      </c>
      <c r="H50" s="276">
        <f>[1]SUT!AU50</f>
        <v>0</v>
      </c>
      <c r="I50" s="195">
        <v>1</v>
      </c>
      <c r="J50" s="7">
        <f t="shared" si="0"/>
        <v>0</v>
      </c>
      <c r="K50" s="106">
        <f t="shared" si="2"/>
        <v>0</v>
      </c>
      <c r="L50" s="13"/>
    </row>
    <row r="51" spans="1:12" x14ac:dyDescent="0.35">
      <c r="A51" s="1"/>
      <c r="B51" s="27" t="s">
        <v>481</v>
      </c>
      <c r="C51" s="8" t="s">
        <v>126</v>
      </c>
      <c r="D51" s="83">
        <f>[1]SUT!AS51</f>
        <v>4.0517876980494569E-2</v>
      </c>
      <c r="E51" s="195">
        <v>1</v>
      </c>
      <c r="F51" s="7">
        <f t="shared" si="1"/>
        <v>4.0517876980494569E-2</v>
      </c>
      <c r="G51" s="198">
        <f>F51*SUM(SUT!O51,SUT!Q51,SUT!R51,SUT!S51,SUT!T51,SUT!U51,SUT!V51)</f>
        <v>4.7075074514539281</v>
      </c>
      <c r="H51" s="276">
        <f>[1]SUT!AU51</f>
        <v>0</v>
      </c>
      <c r="I51" s="195">
        <v>1</v>
      </c>
      <c r="J51" s="7">
        <f t="shared" si="0"/>
        <v>0</v>
      </c>
      <c r="K51" s="106">
        <f t="shared" si="2"/>
        <v>0</v>
      </c>
      <c r="L51" s="13"/>
    </row>
    <row r="52" spans="1:12" x14ac:dyDescent="0.35">
      <c r="A52" s="1"/>
      <c r="B52" s="27" t="s">
        <v>482</v>
      </c>
      <c r="C52" s="8" t="s">
        <v>122</v>
      </c>
      <c r="D52" s="83">
        <f>[1]SUT!AS52</f>
        <v>3.7920250396942329E-2</v>
      </c>
      <c r="E52" s="195">
        <v>1</v>
      </c>
      <c r="F52" s="7">
        <f t="shared" si="1"/>
        <v>3.7920250396942329E-2</v>
      </c>
      <c r="G52" s="198">
        <f>F52*SUM(SUT!O52,SUT!Q52,SUT!R52,SUT!S52,SUT!T52,SUT!U52,SUT!V52)</f>
        <v>0.80977291164151644</v>
      </c>
      <c r="H52" s="276">
        <f>[1]SUT!AU52</f>
        <v>0</v>
      </c>
      <c r="I52" s="195">
        <v>1</v>
      </c>
      <c r="J52" s="7">
        <f t="shared" si="0"/>
        <v>0</v>
      </c>
      <c r="K52" s="106">
        <f t="shared" si="2"/>
        <v>0</v>
      </c>
      <c r="L52" s="13"/>
    </row>
    <row r="53" spans="1:12" x14ac:dyDescent="0.35">
      <c r="A53" s="1"/>
      <c r="B53" s="27" t="s">
        <v>483</v>
      </c>
      <c r="C53" s="8" t="s">
        <v>128</v>
      </c>
      <c r="D53" s="83">
        <f>[1]SUT!AS53</f>
        <v>5.7463969364263484E-2</v>
      </c>
      <c r="E53" s="195">
        <v>1</v>
      </c>
      <c r="F53" s="7">
        <f t="shared" si="1"/>
        <v>5.7463969364263484E-2</v>
      </c>
      <c r="G53" s="198">
        <f>F53*SUM(SUT!O53,SUT!Q53,SUT!R53,SUT!S53,SUT!T53,SUT!U53,SUT!V53)</f>
        <v>26.548354841931896</v>
      </c>
      <c r="H53" s="276">
        <f>[1]SUT!AU53</f>
        <v>0</v>
      </c>
      <c r="I53" s="195">
        <v>1</v>
      </c>
      <c r="J53" s="7">
        <f t="shared" si="0"/>
        <v>0</v>
      </c>
      <c r="K53" s="106">
        <f t="shared" si="2"/>
        <v>0</v>
      </c>
      <c r="L53" s="13"/>
    </row>
    <row r="54" spans="1:12" x14ac:dyDescent="0.35">
      <c r="A54" s="1"/>
      <c r="B54" s="27" t="s">
        <v>648</v>
      </c>
      <c r="C54" s="8" t="s">
        <v>488</v>
      </c>
      <c r="D54" s="83">
        <f>[1]SUT!AS54</f>
        <v>5.7018718563387784E-2</v>
      </c>
      <c r="E54" s="195">
        <v>1</v>
      </c>
      <c r="F54" s="7">
        <f t="shared" si="1"/>
        <v>5.7018718563387784E-2</v>
      </c>
      <c r="G54" s="198">
        <f>F54*SUM(SUT!O54,SUT!Q54,SUT!R54,SUT!S54,SUT!T54,SUT!U54,SUT!V54)</f>
        <v>4.5701443742175938</v>
      </c>
      <c r="H54" s="276">
        <f>[1]SUT!AU54</f>
        <v>0</v>
      </c>
      <c r="I54" s="195">
        <v>1</v>
      </c>
      <c r="J54" s="7">
        <f t="shared" si="0"/>
        <v>0</v>
      </c>
      <c r="K54" s="106">
        <f t="shared" si="2"/>
        <v>0</v>
      </c>
      <c r="L54" s="13"/>
    </row>
    <row r="55" spans="1:12" x14ac:dyDescent="0.35">
      <c r="A55" s="1"/>
      <c r="B55" s="27" t="s">
        <v>484</v>
      </c>
      <c r="C55" s="8" t="s">
        <v>136</v>
      </c>
      <c r="D55" s="83">
        <f>[1]SUT!AS55</f>
        <v>6.5011030741792958E-2</v>
      </c>
      <c r="E55" s="195">
        <v>1</v>
      </c>
      <c r="F55" s="7">
        <f t="shared" si="1"/>
        <v>6.5011030741792958E-2</v>
      </c>
      <c r="G55" s="198">
        <f>F55*SUM(SUT!O55,SUT!Q55,SUT!R55,SUT!S55,SUT!T55,SUT!U55,SUT!V55)</f>
        <v>0.63731620358787588</v>
      </c>
      <c r="H55" s="276">
        <f>[1]SUT!AU55</f>
        <v>0</v>
      </c>
      <c r="I55" s="195">
        <v>1</v>
      </c>
      <c r="J55" s="7">
        <f t="shared" si="0"/>
        <v>0</v>
      </c>
      <c r="K55" s="106">
        <f t="shared" si="2"/>
        <v>0</v>
      </c>
      <c r="L55" s="13"/>
    </row>
    <row r="56" spans="1:12" x14ac:dyDescent="0.35">
      <c r="A56" s="1"/>
      <c r="B56" s="27" t="s">
        <v>485</v>
      </c>
      <c r="C56" s="16" t="s">
        <v>133</v>
      </c>
      <c r="D56" s="101">
        <f>[1]SUT!AS56</f>
        <v>6.5561043291008286E-2</v>
      </c>
      <c r="E56" s="196">
        <v>1</v>
      </c>
      <c r="F56" s="140">
        <f t="shared" si="1"/>
        <v>6.5561043291008286E-2</v>
      </c>
      <c r="G56" s="185">
        <f>F56*SUM(SUT!O56,SUT!Q56,SUT!R56,SUT!S56,SUT!T56,SUT!U56,SUT!V56)</f>
        <v>17.775571260548432</v>
      </c>
      <c r="H56" s="277">
        <f>[1]SUT!AU56</f>
        <v>0</v>
      </c>
      <c r="I56" s="196">
        <v>1</v>
      </c>
      <c r="J56" s="140">
        <f t="shared" si="0"/>
        <v>0</v>
      </c>
      <c r="K56" s="136">
        <f t="shared" si="2"/>
        <v>0</v>
      </c>
      <c r="L56" s="13"/>
    </row>
    <row r="57" spans="1:12" x14ac:dyDescent="0.35">
      <c r="A57" s="1"/>
      <c r="B57" s="27" t="s">
        <v>486</v>
      </c>
      <c r="C57" s="8" t="s">
        <v>492</v>
      </c>
      <c r="D57" s="83">
        <f>[1]SUT!AS57</f>
        <v>0.10231573614599117</v>
      </c>
      <c r="E57" s="195">
        <v>1</v>
      </c>
      <c r="F57" s="7">
        <f t="shared" si="1"/>
        <v>0.10231573614599117</v>
      </c>
      <c r="G57" s="198">
        <f>F57*SUM(SUT!O57,SUT!Q57,SUT!R57,SUT!S57,SUT!T57,SUT!U57,SUT!V57)</f>
        <v>38.547081701091798</v>
      </c>
      <c r="H57" s="276">
        <f>[1]SUT!AU57</f>
        <v>0</v>
      </c>
      <c r="I57" s="195">
        <v>1</v>
      </c>
      <c r="J57" s="7">
        <f t="shared" si="0"/>
        <v>0</v>
      </c>
      <c r="K57" s="106">
        <f t="shared" si="2"/>
        <v>0</v>
      </c>
      <c r="L57" s="13"/>
    </row>
    <row r="58" spans="1:12" x14ac:dyDescent="0.35">
      <c r="A58" s="1"/>
      <c r="B58" s="27" t="s">
        <v>129</v>
      </c>
      <c r="C58" s="8" t="s">
        <v>138</v>
      </c>
      <c r="D58" s="83">
        <f>[1]SUT!AS58</f>
        <v>0.10056090250613355</v>
      </c>
      <c r="E58" s="195">
        <v>1</v>
      </c>
      <c r="F58" s="7">
        <f t="shared" si="1"/>
        <v>0.10056090250613355</v>
      </c>
      <c r="G58" s="198">
        <f>F58*SUM(SUT!O58,SUT!Q58,SUT!R58,SUT!S58,SUT!T58,SUT!U58,SUT!V58)</f>
        <v>10.676497419839079</v>
      </c>
      <c r="H58" s="276">
        <f>[1]SUT!AU58</f>
        <v>0</v>
      </c>
      <c r="I58" s="195">
        <v>1</v>
      </c>
      <c r="J58" s="7">
        <f t="shared" si="0"/>
        <v>0</v>
      </c>
      <c r="K58" s="106">
        <f t="shared" si="2"/>
        <v>0</v>
      </c>
      <c r="L58" s="13"/>
    </row>
    <row r="59" spans="1:12" x14ac:dyDescent="0.35">
      <c r="A59" s="1"/>
      <c r="B59" s="27" t="s">
        <v>130</v>
      </c>
      <c r="C59" s="8" t="s">
        <v>140</v>
      </c>
      <c r="D59" s="83">
        <f>[1]SUT!AS59</f>
        <v>7.6276596486886478E-2</v>
      </c>
      <c r="E59" s="195">
        <v>1</v>
      </c>
      <c r="F59" s="7">
        <f t="shared" si="1"/>
        <v>7.6276596486886478E-2</v>
      </c>
      <c r="G59" s="198">
        <f>F59*SUM(SUT!O59,SUT!Q59,SUT!R59,SUT!S59,SUT!T59,SUT!U59,SUT!V59)</f>
        <v>1.7688654932604269</v>
      </c>
      <c r="H59" s="276">
        <f>[1]SUT!AU59</f>
        <v>0</v>
      </c>
      <c r="I59" s="195">
        <v>1</v>
      </c>
      <c r="J59" s="7">
        <f t="shared" si="0"/>
        <v>0</v>
      </c>
      <c r="K59" s="106">
        <f t="shared" si="2"/>
        <v>0</v>
      </c>
      <c r="L59" s="13"/>
    </row>
    <row r="60" spans="1:12" x14ac:dyDescent="0.35">
      <c r="A60" s="1"/>
      <c r="B60" s="27" t="s">
        <v>131</v>
      </c>
      <c r="C60" s="8" t="s">
        <v>143</v>
      </c>
      <c r="D60" s="83">
        <f>[1]SUT!AS60</f>
        <v>0.56734367521586326</v>
      </c>
      <c r="E60" s="195">
        <v>1</v>
      </c>
      <c r="F60" s="7">
        <f t="shared" si="1"/>
        <v>0.56734367521586326</v>
      </c>
      <c r="G60" s="198">
        <f>F60*SUM(SUT!O60,SUT!Q60,SUT!R60,SUT!S60,SUT!T60,SUT!U60,SUT!V60)</f>
        <v>209.88181325155742</v>
      </c>
      <c r="H60" s="276">
        <f>[1]SUT!AU60</f>
        <v>0</v>
      </c>
      <c r="I60" s="195">
        <v>1</v>
      </c>
      <c r="J60" s="7">
        <f t="shared" si="0"/>
        <v>0</v>
      </c>
      <c r="K60" s="106">
        <f t="shared" si="2"/>
        <v>0</v>
      </c>
      <c r="L60" s="13"/>
    </row>
    <row r="61" spans="1:12" x14ac:dyDescent="0.35">
      <c r="A61" s="1"/>
      <c r="B61" s="27" t="s">
        <v>489</v>
      </c>
      <c r="C61" s="8" t="s">
        <v>148</v>
      </c>
      <c r="D61" s="83">
        <f>[1]SUT!AS61</f>
        <v>7.3375456815611265E-2</v>
      </c>
      <c r="E61" s="195">
        <v>1</v>
      </c>
      <c r="F61" s="7">
        <f t="shared" si="1"/>
        <v>7.3375456815611265E-2</v>
      </c>
      <c r="G61" s="198">
        <f>F61*SUM(SUT!O61,SUT!Q61,SUT!R61,SUT!S61,SUT!T61,SUT!U61,SUT!V61)</f>
        <v>6.8486919864062212</v>
      </c>
      <c r="H61" s="276">
        <f>[1]SUT!AU61</f>
        <v>0</v>
      </c>
      <c r="I61" s="195">
        <v>1</v>
      </c>
      <c r="J61" s="7">
        <f t="shared" si="0"/>
        <v>0</v>
      </c>
      <c r="K61" s="106">
        <f t="shared" si="2"/>
        <v>0</v>
      </c>
      <c r="L61" s="13"/>
    </row>
    <row r="62" spans="1:12" x14ac:dyDescent="0.35">
      <c r="A62" s="1"/>
      <c r="B62" s="27" t="s">
        <v>134</v>
      </c>
      <c r="C62" s="8" t="s">
        <v>498</v>
      </c>
      <c r="D62" s="83">
        <f>[1]SUT!AS62</f>
        <v>9.2765984220181966E-2</v>
      </c>
      <c r="E62" s="195">
        <v>1</v>
      </c>
      <c r="F62" s="7">
        <f t="shared" si="1"/>
        <v>9.2765984220181966E-2</v>
      </c>
      <c r="G62" s="198">
        <f>F62*SUM(SUT!O62,SUT!Q62,SUT!R62,SUT!S62,SUT!T62,SUT!U62,SUT!V62)</f>
        <v>3.5629322686803828</v>
      </c>
      <c r="H62" s="276">
        <f>[1]SUT!AU62</f>
        <v>0</v>
      </c>
      <c r="I62" s="195">
        <v>1</v>
      </c>
      <c r="J62" s="7">
        <f t="shared" si="0"/>
        <v>0</v>
      </c>
      <c r="K62" s="106">
        <f t="shared" si="2"/>
        <v>0</v>
      </c>
      <c r="L62" s="13"/>
    </row>
    <row r="63" spans="1:12" x14ac:dyDescent="0.35">
      <c r="A63" s="1"/>
      <c r="B63" s="27" t="s">
        <v>490</v>
      </c>
      <c r="C63" s="8" t="s">
        <v>150</v>
      </c>
      <c r="D63" s="83">
        <f>[1]SUT!AS63</f>
        <v>0.14930280026070403</v>
      </c>
      <c r="E63" s="195">
        <v>1</v>
      </c>
      <c r="F63" s="7">
        <f t="shared" si="1"/>
        <v>0.14930280026070403</v>
      </c>
      <c r="G63" s="198">
        <f>F63*SUM(SUT!O63,SUT!Q63,SUT!R63,SUT!S63,SUT!T63,SUT!U63,SUT!V63)</f>
        <v>80.793358456788312</v>
      </c>
      <c r="H63" s="276">
        <f>[1]SUT!AU63</f>
        <v>0</v>
      </c>
      <c r="I63" s="195">
        <v>1</v>
      </c>
      <c r="J63" s="7">
        <f t="shared" si="0"/>
        <v>0</v>
      </c>
      <c r="K63" s="106">
        <f t="shared" si="2"/>
        <v>0</v>
      </c>
      <c r="L63" s="13"/>
    </row>
    <row r="64" spans="1:12" x14ac:dyDescent="0.35">
      <c r="A64" s="1"/>
      <c r="B64" s="27" t="s">
        <v>493</v>
      </c>
      <c r="C64" s="8" t="s">
        <v>153</v>
      </c>
      <c r="D64" s="83">
        <f>[1]SUT!AS64</f>
        <v>0.20495013519877303</v>
      </c>
      <c r="E64" s="195">
        <v>1</v>
      </c>
      <c r="F64" s="7">
        <f t="shared" si="1"/>
        <v>0.20495013519877303</v>
      </c>
      <c r="G64" s="198">
        <f>F64*SUM(SUT!O64,SUT!Q64,SUT!R64,SUT!S64,SUT!T64,SUT!U64,SUT!V64)</f>
        <v>56.972720414047615</v>
      </c>
      <c r="H64" s="276">
        <f>[1]SUT!AU64</f>
        <v>0</v>
      </c>
      <c r="I64" s="195">
        <v>1</v>
      </c>
      <c r="J64" s="7">
        <f t="shared" si="0"/>
        <v>0</v>
      </c>
      <c r="K64" s="106">
        <f t="shared" si="2"/>
        <v>0</v>
      </c>
      <c r="L64" s="13"/>
    </row>
    <row r="65" spans="1:12" x14ac:dyDescent="0.35">
      <c r="A65" s="1"/>
      <c r="B65" s="27" t="s">
        <v>457</v>
      </c>
      <c r="C65" s="8" t="s">
        <v>502</v>
      </c>
      <c r="D65" s="83">
        <f>[1]SUT!AS65</f>
        <v>0.26270536366666442</v>
      </c>
      <c r="E65" s="195">
        <v>1</v>
      </c>
      <c r="F65" s="7">
        <f t="shared" si="1"/>
        <v>0.26270536366666442</v>
      </c>
      <c r="G65" s="198">
        <f>F65*SUM(SUT!O65,SUT!Q65,SUT!R65,SUT!S65,SUT!T65,SUT!U65,SUT!V65)</f>
        <v>29.638489424112194</v>
      </c>
      <c r="H65" s="276">
        <f>[1]SUT!AU65</f>
        <v>0</v>
      </c>
      <c r="I65" s="195">
        <v>1</v>
      </c>
      <c r="J65" s="7">
        <f t="shared" si="0"/>
        <v>0</v>
      </c>
      <c r="K65" s="106">
        <f t="shared" si="2"/>
        <v>0</v>
      </c>
      <c r="L65" s="13"/>
    </row>
    <row r="66" spans="1:12" x14ac:dyDescent="0.35">
      <c r="A66" s="1"/>
      <c r="B66" s="27" t="s">
        <v>494</v>
      </c>
      <c r="C66" s="8" t="s">
        <v>504</v>
      </c>
      <c r="D66" s="83">
        <f>[1]SUT!AS66</f>
        <v>0.21320584174475887</v>
      </c>
      <c r="E66" s="195">
        <v>1</v>
      </c>
      <c r="F66" s="7">
        <f t="shared" si="1"/>
        <v>0.21320584174475887</v>
      </c>
      <c r="G66" s="198">
        <f>F66*SUM(SUT!O66,SUT!Q66,SUT!R66,SUT!S66,SUT!T66,SUT!U66,SUT!V66)</f>
        <v>23.329323611356067</v>
      </c>
      <c r="H66" s="276">
        <f>[1]SUT!AU66</f>
        <v>0</v>
      </c>
      <c r="I66" s="195">
        <v>1</v>
      </c>
      <c r="J66" s="7">
        <f t="shared" si="0"/>
        <v>0</v>
      </c>
      <c r="K66" s="106">
        <f t="shared" si="2"/>
        <v>0</v>
      </c>
      <c r="L66" s="13"/>
    </row>
    <row r="67" spans="1:12" x14ac:dyDescent="0.35">
      <c r="A67" s="1"/>
      <c r="B67" s="27" t="s">
        <v>141</v>
      </c>
      <c r="C67" s="8" t="s">
        <v>155</v>
      </c>
      <c r="D67" s="83">
        <f>[1]SUT!AS67</f>
        <v>0.1714195193579241</v>
      </c>
      <c r="E67" s="195">
        <v>1</v>
      </c>
      <c r="F67" s="7">
        <f t="shared" si="1"/>
        <v>0.1714195193579241</v>
      </c>
      <c r="G67" s="198">
        <f>F67*SUM(SUT!O67,SUT!Q67,SUT!R67,SUT!S67,SUT!T67,SUT!U67,SUT!V67)</f>
        <v>6.8878024033525191</v>
      </c>
      <c r="H67" s="276">
        <f>[1]SUT!AU67</f>
        <v>0</v>
      </c>
      <c r="I67" s="195">
        <v>1</v>
      </c>
      <c r="J67" s="7">
        <f t="shared" si="0"/>
        <v>0</v>
      </c>
      <c r="K67" s="106">
        <f t="shared" si="2"/>
        <v>0</v>
      </c>
      <c r="L67" s="13"/>
    </row>
    <row r="68" spans="1:12" x14ac:dyDescent="0.35">
      <c r="A68" s="1"/>
      <c r="B68" s="27" t="s">
        <v>144</v>
      </c>
      <c r="C68" s="8" t="s">
        <v>509</v>
      </c>
      <c r="D68" s="83">
        <f>[1]SUT!AS68</f>
        <v>0.19199309274696955</v>
      </c>
      <c r="E68" s="195">
        <v>1</v>
      </c>
      <c r="F68" s="7">
        <f t="shared" si="1"/>
        <v>0.19199309274696955</v>
      </c>
      <c r="G68" s="198">
        <f>F68*SUM(SUT!O68,SUT!Q68,SUT!R68,SUT!S68,SUT!T68,SUT!U68,SUT!V68)</f>
        <v>25.154415742707283</v>
      </c>
      <c r="H68" s="276">
        <f>[1]SUT!AU68</f>
        <v>0</v>
      </c>
      <c r="I68" s="195">
        <v>1</v>
      </c>
      <c r="J68" s="7">
        <f t="shared" si="0"/>
        <v>0</v>
      </c>
      <c r="K68" s="106">
        <f t="shared" si="2"/>
        <v>0</v>
      </c>
      <c r="L68" s="13"/>
    </row>
    <row r="69" spans="1:12" x14ac:dyDescent="0.35">
      <c r="A69" s="1"/>
      <c r="B69" s="27" t="s">
        <v>145</v>
      </c>
      <c r="C69" s="8" t="s">
        <v>512</v>
      </c>
      <c r="D69" s="83">
        <f>[1]SUT!AS69</f>
        <v>0.18754467207753178</v>
      </c>
      <c r="E69" s="195">
        <v>1</v>
      </c>
      <c r="F69" s="7">
        <f t="shared" si="1"/>
        <v>0.18754467207753178</v>
      </c>
      <c r="G69" s="198">
        <f>F69*SUM(SUT!O69,SUT!Q69,SUT!R69,SUT!S69,SUT!T69,SUT!U69,SUT!V69)</f>
        <v>8.0305210441234429</v>
      </c>
      <c r="H69" s="276">
        <f>[1]SUT!AU69</f>
        <v>0</v>
      </c>
      <c r="I69" s="195">
        <v>1</v>
      </c>
      <c r="J69" s="7">
        <f t="shared" si="0"/>
        <v>0</v>
      </c>
      <c r="K69" s="106">
        <f t="shared" si="2"/>
        <v>0</v>
      </c>
      <c r="L69" s="1"/>
    </row>
    <row r="70" spans="1:12" x14ac:dyDescent="0.35">
      <c r="A70" s="1"/>
      <c r="B70" s="27" t="s">
        <v>146</v>
      </c>
      <c r="C70" s="8" t="s">
        <v>157</v>
      </c>
      <c r="D70" s="83">
        <f>[1]SUT!AS70</f>
        <v>0.14828900781634641</v>
      </c>
      <c r="E70" s="195">
        <v>1</v>
      </c>
      <c r="F70" s="7">
        <f t="shared" si="1"/>
        <v>0.14828900781634641</v>
      </c>
      <c r="G70" s="198">
        <f>F70*SUM(SUT!O70,SUT!Q70,SUT!R70,SUT!S70,SUT!T70,SUT!U70,SUT!V70)</f>
        <v>49.257195438895977</v>
      </c>
      <c r="H70" s="276">
        <f>[1]SUT!AU70</f>
        <v>0</v>
      </c>
      <c r="I70" s="195">
        <v>1</v>
      </c>
      <c r="J70" s="7">
        <f t="shared" si="0"/>
        <v>0</v>
      </c>
      <c r="K70" s="106">
        <f t="shared" si="2"/>
        <v>0</v>
      </c>
      <c r="L70" s="1"/>
    </row>
    <row r="71" spans="1:12" x14ac:dyDescent="0.35">
      <c r="A71" s="1"/>
      <c r="B71" s="27" t="s">
        <v>495</v>
      </c>
      <c r="C71" s="8" t="s">
        <v>159</v>
      </c>
      <c r="D71" s="83">
        <f>[1]SUT!AS71</f>
        <v>0.25784613888298552</v>
      </c>
      <c r="E71" s="195">
        <v>1</v>
      </c>
      <c r="F71" s="7">
        <f t="shared" si="1"/>
        <v>0.25784613888298552</v>
      </c>
      <c r="G71" s="198">
        <f>F71*SUM(SUT!O71,SUT!Q71,SUT!R71,SUT!S71,SUT!T71,SUT!U71,SUT!V71)</f>
        <v>127.56991331237016</v>
      </c>
      <c r="H71" s="276">
        <f>[1]SUT!AU71</f>
        <v>0</v>
      </c>
      <c r="I71" s="195">
        <v>1</v>
      </c>
      <c r="J71" s="7">
        <f t="shared" si="0"/>
        <v>0</v>
      </c>
      <c r="K71" s="106">
        <f t="shared" si="2"/>
        <v>0</v>
      </c>
      <c r="L71" s="1"/>
    </row>
    <row r="72" spans="1:12" x14ac:dyDescent="0.35">
      <c r="A72" s="1"/>
      <c r="B72" s="27" t="s">
        <v>496</v>
      </c>
      <c r="C72" s="8" t="s">
        <v>161</v>
      </c>
      <c r="D72" s="83">
        <f>[1]SUT!AS72</f>
        <v>0.31554702293726478</v>
      </c>
      <c r="E72" s="195">
        <v>1</v>
      </c>
      <c r="F72" s="7">
        <f t="shared" si="1"/>
        <v>0.31554702293726478</v>
      </c>
      <c r="G72" s="198">
        <f>F72*SUM(SUT!O72,SUT!Q72,SUT!R72,SUT!S72,SUT!T72,SUT!U72,SUT!V72)</f>
        <v>71.504651870248026</v>
      </c>
      <c r="H72" s="276">
        <f>[1]SUT!AU72</f>
        <v>0</v>
      </c>
      <c r="I72" s="195">
        <v>1</v>
      </c>
      <c r="J72" s="7">
        <f t="shared" ref="J72:J111" si="3">H72*I72*$E$7</f>
        <v>0</v>
      </c>
      <c r="K72" s="106">
        <f t="shared" si="2"/>
        <v>0</v>
      </c>
      <c r="L72" s="1"/>
    </row>
    <row r="73" spans="1:12" x14ac:dyDescent="0.35">
      <c r="A73" s="1"/>
      <c r="B73" s="27" t="s">
        <v>499</v>
      </c>
      <c r="C73" s="8" t="s">
        <v>519</v>
      </c>
      <c r="D73" s="83">
        <f>[1]SUT!AS73</f>
        <v>0.12170430659918506</v>
      </c>
      <c r="E73" s="195">
        <v>1</v>
      </c>
      <c r="F73" s="7">
        <f t="shared" ref="F73:F111" si="4">D73*E73*$E$7</f>
        <v>0.12170430659918506</v>
      </c>
      <c r="G73" s="198">
        <f>F73*SUM(SUT!O73,SUT!Q73,SUT!R73,SUT!S73,SUT!T73,SUT!U73,SUT!V73)</f>
        <v>5.8014152336016211</v>
      </c>
      <c r="H73" s="276">
        <f>[1]SUT!AU73</f>
        <v>0</v>
      </c>
      <c r="I73" s="195">
        <v>1</v>
      </c>
      <c r="J73" s="7">
        <f t="shared" si="3"/>
        <v>0</v>
      </c>
      <c r="K73" s="106">
        <f t="shared" ref="K73:K111" si="5">J73/SUM($J$8:$J$111)*$G$4</f>
        <v>0</v>
      </c>
      <c r="L73" s="1"/>
    </row>
    <row r="74" spans="1:12" x14ac:dyDescent="0.35">
      <c r="A74" s="1"/>
      <c r="B74" s="27" t="s">
        <v>500</v>
      </c>
      <c r="C74" s="8" t="s">
        <v>163</v>
      </c>
      <c r="D74" s="83">
        <f>[1]SUT!AS74</f>
        <v>0.13870231902440591</v>
      </c>
      <c r="E74" s="195">
        <v>1</v>
      </c>
      <c r="F74" s="7">
        <f t="shared" si="4"/>
        <v>0.13870231902440591</v>
      </c>
      <c r="G74" s="198">
        <f>F74*SUM(SUT!O74,SUT!Q74,SUT!R74,SUT!S74,SUT!T74,SUT!U74,SUT!V74)</f>
        <v>16.373800083428016</v>
      </c>
      <c r="H74" s="276">
        <f>[1]SUT!AU74</f>
        <v>0</v>
      </c>
      <c r="I74" s="195">
        <v>1</v>
      </c>
      <c r="J74" s="7">
        <f t="shared" si="3"/>
        <v>0</v>
      </c>
      <c r="K74" s="106">
        <f t="shared" si="5"/>
        <v>0</v>
      </c>
      <c r="L74" s="1"/>
    </row>
    <row r="75" spans="1:12" x14ac:dyDescent="0.35">
      <c r="A75" s="1"/>
      <c r="B75" s="27" t="s">
        <v>151</v>
      </c>
      <c r="C75" s="16" t="s">
        <v>522</v>
      </c>
      <c r="D75" s="101">
        <f>[1]SUT!AS75</f>
        <v>0</v>
      </c>
      <c r="E75" s="196">
        <v>1</v>
      </c>
      <c r="F75" s="140">
        <f t="shared" si="4"/>
        <v>0</v>
      </c>
      <c r="G75" s="185">
        <f>F75*SUM(SUT!O75,SUT!Q75,SUT!R75,SUT!S75,SUT!T75,SUT!U75,SUT!V75)</f>
        <v>0</v>
      </c>
      <c r="H75" s="277">
        <f>[1]SUT!AU75</f>
        <v>0</v>
      </c>
      <c r="I75" s="196">
        <v>1</v>
      </c>
      <c r="J75" s="140">
        <f t="shared" si="3"/>
        <v>0</v>
      </c>
      <c r="K75" s="136">
        <f t="shared" si="5"/>
        <v>0</v>
      </c>
      <c r="L75" s="1"/>
    </row>
    <row r="76" spans="1:12" x14ac:dyDescent="0.35">
      <c r="A76" s="1"/>
      <c r="B76" s="27" t="s">
        <v>458</v>
      </c>
      <c r="C76" s="8" t="s">
        <v>166</v>
      </c>
      <c r="D76" s="83">
        <f>[1]SUT!AS76</f>
        <v>0</v>
      </c>
      <c r="E76" s="195">
        <v>1</v>
      </c>
      <c r="F76" s="7">
        <f t="shared" si="4"/>
        <v>0</v>
      </c>
      <c r="G76" s="198">
        <f>F76*SUM(SUT!O76,SUT!Q76,SUT!R76,SUT!S76,SUT!T76,SUT!U76,SUT!V76)</f>
        <v>0</v>
      </c>
      <c r="H76" s="276">
        <f>[1]SUT!AU76</f>
        <v>0</v>
      </c>
      <c r="I76" s="195">
        <v>1</v>
      </c>
      <c r="J76" s="7">
        <f t="shared" si="3"/>
        <v>0</v>
      </c>
      <c r="K76" s="106">
        <f t="shared" si="5"/>
        <v>0</v>
      </c>
      <c r="L76" s="1"/>
    </row>
    <row r="77" spans="1:12" x14ac:dyDescent="0.35">
      <c r="A77" s="1"/>
      <c r="B77" s="27" t="s">
        <v>505</v>
      </c>
      <c r="C77" s="8" t="s">
        <v>168</v>
      </c>
      <c r="D77" s="83">
        <f>[1]SUT!AS77</f>
        <v>0</v>
      </c>
      <c r="E77" s="195">
        <v>1</v>
      </c>
      <c r="F77" s="7">
        <f t="shared" si="4"/>
        <v>0</v>
      </c>
      <c r="G77" s="198">
        <f>F77*SUM(SUT!O77,SUT!Q77,SUT!R77,SUT!S77,SUT!T77,SUT!U77,SUT!V77)</f>
        <v>0</v>
      </c>
      <c r="H77" s="276">
        <f>[1]SUT!AU77</f>
        <v>0</v>
      </c>
      <c r="I77" s="195">
        <v>1</v>
      </c>
      <c r="J77" s="7">
        <f t="shared" si="3"/>
        <v>0</v>
      </c>
      <c r="K77" s="106">
        <f t="shared" si="5"/>
        <v>0</v>
      </c>
      <c r="L77" s="1"/>
    </row>
    <row r="78" spans="1:12" x14ac:dyDescent="0.35">
      <c r="A78" s="1"/>
      <c r="B78" s="27" t="s">
        <v>506</v>
      </c>
      <c r="C78" s="8" t="s">
        <v>527</v>
      </c>
      <c r="D78" s="83">
        <f>[1]SUT!AS78</f>
        <v>0</v>
      </c>
      <c r="E78" s="195">
        <v>1</v>
      </c>
      <c r="F78" s="7">
        <f t="shared" si="4"/>
        <v>0</v>
      </c>
      <c r="G78" s="198">
        <f>F78*SUM(SUT!O78,SUT!Q78,SUT!R78,SUT!S78,SUT!T78,SUT!U78,SUT!V78)</f>
        <v>0</v>
      </c>
      <c r="H78" s="276">
        <f>[1]SUT!AU78</f>
        <v>0</v>
      </c>
      <c r="I78" s="195">
        <v>1</v>
      </c>
      <c r="J78" s="7">
        <f t="shared" si="3"/>
        <v>0</v>
      </c>
      <c r="K78" s="106">
        <f t="shared" si="5"/>
        <v>0</v>
      </c>
      <c r="L78" s="1"/>
    </row>
    <row r="79" spans="1:12" x14ac:dyDescent="0.35">
      <c r="A79" s="1"/>
      <c r="B79" s="27" t="s">
        <v>507</v>
      </c>
      <c r="C79" s="8" t="s">
        <v>170</v>
      </c>
      <c r="D79" s="274">
        <f>[1]SUT!AS79</f>
        <v>0</v>
      </c>
      <c r="E79" s="85">
        <v>1</v>
      </c>
      <c r="F79" s="108">
        <f t="shared" si="4"/>
        <v>0</v>
      </c>
      <c r="G79" s="146">
        <f>F79*SUM(SUT!O79,SUT!Q79,SUT!R79,SUT!S79,SUT!T79,SUT!U79,SUT!V79)</f>
        <v>0</v>
      </c>
      <c r="H79" s="276">
        <f>[1]SUT!AU79</f>
        <v>0</v>
      </c>
      <c r="I79" s="85">
        <v>1</v>
      </c>
      <c r="J79" s="7">
        <f t="shared" si="3"/>
        <v>0</v>
      </c>
      <c r="K79" s="6">
        <f t="shared" si="5"/>
        <v>0</v>
      </c>
      <c r="L79" s="1"/>
    </row>
    <row r="80" spans="1:12" x14ac:dyDescent="0.35">
      <c r="A80" s="1"/>
      <c r="B80" s="27" t="s">
        <v>510</v>
      </c>
      <c r="C80" s="16" t="s">
        <v>531</v>
      </c>
      <c r="D80" s="275">
        <f>[1]SUT!AS80</f>
        <v>0</v>
      </c>
      <c r="E80" s="137">
        <v>1</v>
      </c>
      <c r="F80" s="197">
        <f t="shared" si="4"/>
        <v>0</v>
      </c>
      <c r="G80" s="150">
        <f>F80*SUM(SUT!O80,SUT!Q80,SUT!R80,SUT!S80,SUT!T80,SUT!U80,SUT!V80)</f>
        <v>0</v>
      </c>
      <c r="H80" s="277">
        <f>[1]SUT!AU80</f>
        <v>0</v>
      </c>
      <c r="I80" s="137">
        <v>1</v>
      </c>
      <c r="J80" s="140">
        <f t="shared" si="3"/>
        <v>0</v>
      </c>
      <c r="K80" s="25">
        <f t="shared" si="5"/>
        <v>0</v>
      </c>
      <c r="L80" s="1"/>
    </row>
    <row r="81" spans="1:12" x14ac:dyDescent="0.35">
      <c r="A81" s="1"/>
      <c r="B81" s="27" t="s">
        <v>513</v>
      </c>
      <c r="C81" s="8" t="s">
        <v>534</v>
      </c>
      <c r="D81" s="274">
        <f>[1]SUT!AS81</f>
        <v>0</v>
      </c>
      <c r="E81" s="85">
        <v>1</v>
      </c>
      <c r="F81" s="108">
        <f t="shared" si="4"/>
        <v>0</v>
      </c>
      <c r="G81" s="146">
        <f>F81*SUM(SUT!O81,SUT!Q81,SUT!R81,SUT!S81,SUT!T81,SUT!U81,SUT!V81)</f>
        <v>0</v>
      </c>
      <c r="H81" s="276">
        <f>[1]SUT!AU81</f>
        <v>0</v>
      </c>
      <c r="I81" s="85">
        <v>1</v>
      </c>
      <c r="J81" s="7">
        <f t="shared" si="3"/>
        <v>0</v>
      </c>
      <c r="K81" s="6">
        <f t="shared" si="5"/>
        <v>0</v>
      </c>
      <c r="L81" s="1"/>
    </row>
    <row r="82" spans="1:12" x14ac:dyDescent="0.35">
      <c r="A82" s="1"/>
      <c r="B82" s="27" t="s">
        <v>514</v>
      </c>
      <c r="C82" s="8" t="s">
        <v>537</v>
      </c>
      <c r="D82" s="274">
        <f>[1]SUT!AS82</f>
        <v>0</v>
      </c>
      <c r="E82" s="85">
        <v>1</v>
      </c>
      <c r="F82" s="108">
        <f t="shared" si="4"/>
        <v>0</v>
      </c>
      <c r="G82" s="146">
        <f>F82*SUM(SUT!O82,SUT!Q82,SUT!R82,SUT!S82,SUT!T82,SUT!U82,SUT!V82)</f>
        <v>0</v>
      </c>
      <c r="H82" s="276">
        <f>[1]SUT!AU82</f>
        <v>8.9520085287447867E-3</v>
      </c>
      <c r="I82" s="85">
        <v>1</v>
      </c>
      <c r="J82" s="7">
        <f t="shared" si="3"/>
        <v>8.9520085287447867E-3</v>
      </c>
      <c r="K82" s="6">
        <f t="shared" si="5"/>
        <v>9.4328712004526238</v>
      </c>
      <c r="L82" s="1"/>
    </row>
    <row r="83" spans="1:12" x14ac:dyDescent="0.35">
      <c r="A83" s="1"/>
      <c r="B83" s="27" t="s">
        <v>516</v>
      </c>
      <c r="C83" s="8" t="s">
        <v>540</v>
      </c>
      <c r="D83" s="274">
        <f>[1]SUT!AS83</f>
        <v>0</v>
      </c>
      <c r="E83" s="85">
        <v>1</v>
      </c>
      <c r="F83" s="108">
        <f t="shared" si="4"/>
        <v>0</v>
      </c>
      <c r="G83" s="146">
        <f>F83*SUM(SUT!O83,SUT!Q83,SUT!R83,SUT!S83,SUT!T83,SUT!U83,SUT!V83)</f>
        <v>0</v>
      </c>
      <c r="H83" s="276">
        <f>[1]SUT!AU83</f>
        <v>0.3481934740208415</v>
      </c>
      <c r="I83" s="85">
        <v>1</v>
      </c>
      <c r="J83" s="7">
        <f t="shared" si="3"/>
        <v>0.3481934740208415</v>
      </c>
      <c r="K83" s="6">
        <f t="shared" si="5"/>
        <v>366.89690170986449</v>
      </c>
      <c r="L83" s="1"/>
    </row>
    <row r="84" spans="1:12" x14ac:dyDescent="0.35">
      <c r="A84" s="1"/>
      <c r="B84" s="27" t="s">
        <v>515</v>
      </c>
      <c r="C84" s="8" t="s">
        <v>543</v>
      </c>
      <c r="D84" s="274">
        <f>[1]SUT!AS84</f>
        <v>0</v>
      </c>
      <c r="E84" s="85">
        <v>1</v>
      </c>
      <c r="F84" s="108">
        <f t="shared" si="4"/>
        <v>0</v>
      </c>
      <c r="G84" s="146">
        <f>F84*SUM(SUT!O84,SUT!Q84,SUT!R84,SUT!S84,SUT!T84,SUT!U84,SUT!V84)</f>
        <v>0</v>
      </c>
      <c r="H84" s="276">
        <f>[1]SUT!AU84</f>
        <v>0.64285451745041367</v>
      </c>
      <c r="I84" s="85">
        <v>1</v>
      </c>
      <c r="J84" s="7">
        <f t="shared" si="3"/>
        <v>0.64285451745041367</v>
      </c>
      <c r="K84" s="6">
        <f t="shared" si="5"/>
        <v>677.38584522876226</v>
      </c>
      <c r="L84" s="1"/>
    </row>
    <row r="85" spans="1:12" x14ac:dyDescent="0.35">
      <c r="A85" s="1"/>
      <c r="B85" s="27" t="s">
        <v>517</v>
      </c>
      <c r="C85" s="8" t="s">
        <v>546</v>
      </c>
      <c r="D85" s="274">
        <f>[1]SUT!AS85</f>
        <v>0</v>
      </c>
      <c r="E85" s="85">
        <v>1</v>
      </c>
      <c r="F85" s="108">
        <f t="shared" si="4"/>
        <v>0</v>
      </c>
      <c r="G85" s="146">
        <f>F85*SUM(SUT!O85,SUT!Q85,SUT!R85,SUT!S85,SUT!T85,SUT!U85,SUT!V85)</f>
        <v>0</v>
      </c>
      <c r="H85" s="276">
        <f>[1]SUT!AU85</f>
        <v>0</v>
      </c>
      <c r="I85" s="85">
        <v>1</v>
      </c>
      <c r="J85" s="7">
        <f t="shared" si="3"/>
        <v>0</v>
      </c>
      <c r="K85" s="6">
        <f t="shared" si="5"/>
        <v>0</v>
      </c>
      <c r="L85" s="1"/>
    </row>
    <row r="86" spans="1:12" x14ac:dyDescent="0.35">
      <c r="A86" s="1"/>
      <c r="B86" s="27" t="s">
        <v>520</v>
      </c>
      <c r="C86" s="8" t="s">
        <v>549</v>
      </c>
      <c r="D86" s="274">
        <f>[1]SUT!AS86</f>
        <v>0</v>
      </c>
      <c r="E86" s="85">
        <v>1</v>
      </c>
      <c r="F86" s="108">
        <f t="shared" si="4"/>
        <v>0</v>
      </c>
      <c r="G86" s="146">
        <f>F86*SUM(SUT!O86,SUT!Q86,SUT!R86,SUT!S86,SUT!T86,SUT!U86,SUT!V86)</f>
        <v>0</v>
      </c>
      <c r="H86" s="276">
        <f>[1]SUT!AU86</f>
        <v>0</v>
      </c>
      <c r="I86" s="85">
        <v>1</v>
      </c>
      <c r="J86" s="7">
        <f t="shared" si="3"/>
        <v>0</v>
      </c>
      <c r="K86" s="6">
        <f t="shared" si="5"/>
        <v>0</v>
      </c>
      <c r="L86" s="1"/>
    </row>
    <row r="87" spans="1:12" x14ac:dyDescent="0.35">
      <c r="A87" s="1"/>
      <c r="B87" s="27" t="s">
        <v>164</v>
      </c>
      <c r="C87" s="8" t="s">
        <v>552</v>
      </c>
      <c r="D87" s="274">
        <f>[1]SUT!AS87</f>
        <v>0</v>
      </c>
      <c r="E87" s="85">
        <v>1</v>
      </c>
      <c r="F87" s="108">
        <f t="shared" si="4"/>
        <v>0</v>
      </c>
      <c r="G87" s="146">
        <f>F87*SUM(SUT!O87,SUT!Q87,SUT!R87,SUT!S87,SUT!T87,SUT!U87,SUT!V87)</f>
        <v>0</v>
      </c>
      <c r="H87" s="276">
        <f>[1]SUT!AU87</f>
        <v>0</v>
      </c>
      <c r="I87" s="85">
        <v>1</v>
      </c>
      <c r="J87" s="7">
        <f t="shared" si="3"/>
        <v>0</v>
      </c>
      <c r="K87" s="6">
        <f t="shared" si="5"/>
        <v>0</v>
      </c>
      <c r="L87" s="1"/>
    </row>
    <row r="88" spans="1:12" x14ac:dyDescent="0.35">
      <c r="A88" s="1"/>
      <c r="B88" s="27" t="s">
        <v>523</v>
      </c>
      <c r="C88" s="8" t="s">
        <v>555</v>
      </c>
      <c r="D88" s="274">
        <f>[1]SUT!AS88</f>
        <v>0</v>
      </c>
      <c r="E88" s="85">
        <v>1</v>
      </c>
      <c r="F88" s="108">
        <f t="shared" si="4"/>
        <v>0</v>
      </c>
      <c r="G88" s="146">
        <f>F88*SUM(SUT!O88,SUT!Q88,SUT!R88,SUT!S88,SUT!T88,SUT!U88,SUT!V88)</f>
        <v>0</v>
      </c>
      <c r="H88" s="276">
        <f>[1]SUT!AU88</f>
        <v>0</v>
      </c>
      <c r="I88" s="85">
        <v>1</v>
      </c>
      <c r="J88" s="7">
        <f t="shared" si="3"/>
        <v>0</v>
      </c>
      <c r="K88" s="6">
        <f t="shared" si="5"/>
        <v>0</v>
      </c>
      <c r="L88" s="1"/>
    </row>
    <row r="89" spans="1:12" x14ac:dyDescent="0.35">
      <c r="A89" s="1"/>
      <c r="B89" s="27" t="s">
        <v>524</v>
      </c>
      <c r="C89" s="8" t="s">
        <v>173</v>
      </c>
      <c r="D89" s="274">
        <f>[1]SUT!AS89</f>
        <v>0</v>
      </c>
      <c r="E89" s="85">
        <v>1</v>
      </c>
      <c r="F89" s="108">
        <f t="shared" si="4"/>
        <v>0</v>
      </c>
      <c r="G89" s="146">
        <f>F89*SUM(SUT!O89,SUT!Q89,SUT!R89,SUT!S89,SUT!T89,SUT!U89,SUT!V89)</f>
        <v>0</v>
      </c>
      <c r="H89" s="276">
        <f>[1]SUT!AU89</f>
        <v>0</v>
      </c>
      <c r="I89" s="85">
        <v>1</v>
      </c>
      <c r="J89" s="7">
        <f t="shared" si="3"/>
        <v>0</v>
      </c>
      <c r="K89" s="6">
        <f t="shared" si="5"/>
        <v>0</v>
      </c>
      <c r="L89" s="1"/>
    </row>
    <row r="90" spans="1:12" x14ac:dyDescent="0.35">
      <c r="A90" s="1"/>
      <c r="B90" s="27" t="s">
        <v>525</v>
      </c>
      <c r="C90" s="8" t="s">
        <v>558</v>
      </c>
      <c r="D90" s="274">
        <f>[1]SUT!AS90</f>
        <v>0</v>
      </c>
      <c r="E90" s="85">
        <v>1</v>
      </c>
      <c r="F90" s="108">
        <f t="shared" si="4"/>
        <v>0</v>
      </c>
      <c r="G90" s="146">
        <f>F90*SUM(SUT!O90,SUT!Q90,SUT!R90,SUT!S90,SUT!T90,SUT!U90,SUT!V90)</f>
        <v>0</v>
      </c>
      <c r="H90" s="276">
        <f>[1]SUT!AU90</f>
        <v>0</v>
      </c>
      <c r="I90" s="85">
        <v>1</v>
      </c>
      <c r="J90" s="7">
        <f t="shared" si="3"/>
        <v>0</v>
      </c>
      <c r="K90" s="6">
        <f t="shared" si="5"/>
        <v>0</v>
      </c>
      <c r="L90" s="1"/>
    </row>
    <row r="91" spans="1:12" x14ac:dyDescent="0.35">
      <c r="A91" s="1"/>
      <c r="B91" s="27" t="s">
        <v>528</v>
      </c>
      <c r="C91" s="8" t="s">
        <v>177</v>
      </c>
      <c r="D91" s="274">
        <f>[1]SUT!AS91</f>
        <v>0</v>
      </c>
      <c r="E91" s="85">
        <v>1</v>
      </c>
      <c r="F91" s="108">
        <f t="shared" si="4"/>
        <v>0</v>
      </c>
      <c r="G91" s="146">
        <f>F91*SUM(SUT!O91,SUT!Q91,SUT!R91,SUT!S91,SUT!T91,SUT!U91,SUT!V91)</f>
        <v>0</v>
      </c>
      <c r="H91" s="276">
        <f>[1]SUT!AU91</f>
        <v>0</v>
      </c>
      <c r="I91" s="85">
        <v>1</v>
      </c>
      <c r="J91" s="7">
        <f t="shared" si="3"/>
        <v>0</v>
      </c>
      <c r="K91" s="6">
        <f t="shared" si="5"/>
        <v>0</v>
      </c>
      <c r="L91" s="1"/>
    </row>
    <row r="92" spans="1:12" x14ac:dyDescent="0.35">
      <c r="A92" s="1"/>
      <c r="B92" s="27" t="s">
        <v>529</v>
      </c>
      <c r="C92" s="16" t="s">
        <v>562</v>
      </c>
      <c r="D92" s="275">
        <f>[1]SUT!AS92</f>
        <v>0</v>
      </c>
      <c r="E92" s="137">
        <v>1</v>
      </c>
      <c r="F92" s="197">
        <f t="shared" si="4"/>
        <v>0</v>
      </c>
      <c r="G92" s="150">
        <f>F92*SUM(SUT!O92,SUT!Q92,SUT!R92,SUT!S92,SUT!T92,SUT!U92,SUT!V92)</f>
        <v>0</v>
      </c>
      <c r="H92" s="277">
        <f>[1]SUT!AU92</f>
        <v>0</v>
      </c>
      <c r="I92" s="137">
        <v>1</v>
      </c>
      <c r="J92" s="140">
        <f t="shared" si="3"/>
        <v>0</v>
      </c>
      <c r="K92" s="25">
        <f t="shared" si="5"/>
        <v>0</v>
      </c>
      <c r="L92" s="1"/>
    </row>
    <row r="93" spans="1:12" x14ac:dyDescent="0.35">
      <c r="A93" s="1"/>
      <c r="B93" s="27" t="s">
        <v>532</v>
      </c>
      <c r="C93" s="8" t="s">
        <v>565</v>
      </c>
      <c r="D93" s="274">
        <f>[1]SUT!AS93</f>
        <v>0</v>
      </c>
      <c r="E93" s="85">
        <v>1</v>
      </c>
      <c r="F93" s="108">
        <f t="shared" si="4"/>
        <v>0</v>
      </c>
      <c r="G93" s="146">
        <f>F93*SUM(SUT!O93,SUT!Q93,SUT!R93,SUT!S93,SUT!T93,SUT!U93,SUT!V93)</f>
        <v>0</v>
      </c>
      <c r="H93" s="276">
        <f>[1]SUT!AU93</f>
        <v>0</v>
      </c>
      <c r="I93" s="85">
        <v>1</v>
      </c>
      <c r="J93" s="7">
        <f t="shared" si="3"/>
        <v>0</v>
      </c>
      <c r="K93" s="6">
        <f t="shared" si="5"/>
        <v>0</v>
      </c>
      <c r="L93" s="1"/>
    </row>
    <row r="94" spans="1:12" x14ac:dyDescent="0.35">
      <c r="A94" s="1"/>
      <c r="B94" s="27" t="s">
        <v>535</v>
      </c>
      <c r="C94" s="8" t="s">
        <v>568</v>
      </c>
      <c r="D94" s="274">
        <f>[1]SUT!AS94</f>
        <v>0</v>
      </c>
      <c r="E94" s="85">
        <v>1</v>
      </c>
      <c r="F94" s="108">
        <f t="shared" si="4"/>
        <v>0</v>
      </c>
      <c r="G94" s="146">
        <f>F94*SUM(SUT!O94,SUT!Q94,SUT!R94,SUT!S94,SUT!T94,SUT!U94,SUT!V94)</f>
        <v>0</v>
      </c>
      <c r="H94" s="276">
        <f>[1]SUT!AU94</f>
        <v>0</v>
      </c>
      <c r="I94" s="85">
        <v>1</v>
      </c>
      <c r="J94" s="7">
        <f t="shared" si="3"/>
        <v>0</v>
      </c>
      <c r="K94" s="6">
        <f t="shared" si="5"/>
        <v>0</v>
      </c>
      <c r="L94" s="1"/>
    </row>
    <row r="95" spans="1:12" x14ac:dyDescent="0.35">
      <c r="A95" s="1"/>
      <c r="B95" s="27" t="s">
        <v>538</v>
      </c>
      <c r="C95" s="8" t="s">
        <v>571</v>
      </c>
      <c r="D95" s="274">
        <f>[1]SUT!AS95</f>
        <v>0</v>
      </c>
      <c r="E95" s="85">
        <v>1</v>
      </c>
      <c r="F95" s="108">
        <f t="shared" si="4"/>
        <v>0</v>
      </c>
      <c r="G95" s="146">
        <f>F95*SUM(SUT!O95,SUT!Q95,SUT!R95,SUT!S95,SUT!T95,SUT!U95,SUT!V95)</f>
        <v>0</v>
      </c>
      <c r="H95" s="276">
        <f>[1]SUT!AU95</f>
        <v>0</v>
      </c>
      <c r="I95" s="85">
        <v>1</v>
      </c>
      <c r="J95" s="7">
        <f t="shared" si="3"/>
        <v>0</v>
      </c>
      <c r="K95" s="6">
        <f t="shared" si="5"/>
        <v>0</v>
      </c>
      <c r="L95" s="1"/>
    </row>
    <row r="96" spans="1:12" x14ac:dyDescent="0.35">
      <c r="A96" s="1"/>
      <c r="B96" s="27" t="s">
        <v>541</v>
      </c>
      <c r="C96" s="8" t="s">
        <v>574</v>
      </c>
      <c r="D96" s="274">
        <f>[1]SUT!AS96</f>
        <v>0</v>
      </c>
      <c r="E96" s="85">
        <v>1</v>
      </c>
      <c r="F96" s="108">
        <f t="shared" si="4"/>
        <v>0</v>
      </c>
      <c r="G96" s="146">
        <f>F96*SUM(SUT!O96,SUT!Q96,SUT!R96,SUT!S96,SUT!T96,SUT!U96,SUT!V96)</f>
        <v>0</v>
      </c>
      <c r="H96" s="276">
        <f>[1]SUT!AU96</f>
        <v>0</v>
      </c>
      <c r="I96" s="85">
        <v>1</v>
      </c>
      <c r="J96" s="7">
        <f t="shared" si="3"/>
        <v>0</v>
      </c>
      <c r="K96" s="6">
        <f t="shared" si="5"/>
        <v>0</v>
      </c>
      <c r="L96" s="1"/>
    </row>
    <row r="97" spans="1:12" x14ac:dyDescent="0.35">
      <c r="A97" s="1"/>
      <c r="B97" s="27" t="s">
        <v>544</v>
      </c>
      <c r="C97" s="8" t="s">
        <v>179</v>
      </c>
      <c r="D97" s="274">
        <f>[1]SUT!AS97</f>
        <v>0</v>
      </c>
      <c r="E97" s="85">
        <v>1</v>
      </c>
      <c r="F97" s="108">
        <f t="shared" si="4"/>
        <v>0</v>
      </c>
      <c r="G97" s="146">
        <f>F97*SUM(SUT!O97,SUT!Q97,SUT!R97,SUT!S97,SUT!T97,SUT!U97,SUT!V97)</f>
        <v>0</v>
      </c>
      <c r="H97" s="276">
        <f>[1]SUT!AU97</f>
        <v>0</v>
      </c>
      <c r="I97" s="85">
        <v>1</v>
      </c>
      <c r="J97" s="7">
        <f t="shared" si="3"/>
        <v>0</v>
      </c>
      <c r="K97" s="6">
        <f t="shared" si="5"/>
        <v>0</v>
      </c>
      <c r="L97" s="1"/>
    </row>
    <row r="98" spans="1:12" x14ac:dyDescent="0.35">
      <c r="A98" s="1"/>
      <c r="B98" s="27" t="s">
        <v>547</v>
      </c>
      <c r="C98" s="8" t="s">
        <v>578</v>
      </c>
      <c r="D98" s="274">
        <f>[1]SUT!AS98</f>
        <v>0</v>
      </c>
      <c r="E98" s="85">
        <v>1</v>
      </c>
      <c r="F98" s="108">
        <f t="shared" si="4"/>
        <v>0</v>
      </c>
      <c r="G98" s="146">
        <f>F98*SUM(SUT!O98,SUT!Q98,SUT!R98,SUT!S98,SUT!T98,SUT!U98,SUT!V98)</f>
        <v>0</v>
      </c>
      <c r="H98" s="276">
        <f>[1]SUT!AU98</f>
        <v>0</v>
      </c>
      <c r="I98" s="85">
        <v>1</v>
      </c>
      <c r="J98" s="7">
        <f t="shared" si="3"/>
        <v>0</v>
      </c>
      <c r="K98" s="6">
        <f t="shared" si="5"/>
        <v>0</v>
      </c>
      <c r="L98" s="1"/>
    </row>
    <row r="99" spans="1:12" x14ac:dyDescent="0.35">
      <c r="A99" s="1"/>
      <c r="B99" s="27" t="s">
        <v>550</v>
      </c>
      <c r="C99" s="8" t="s">
        <v>581</v>
      </c>
      <c r="D99" s="274">
        <f>[1]SUT!AS99</f>
        <v>0</v>
      </c>
      <c r="E99" s="85">
        <v>1</v>
      </c>
      <c r="F99" s="108">
        <f t="shared" si="4"/>
        <v>0</v>
      </c>
      <c r="G99" s="146">
        <f>F99*SUM(SUT!O99,SUT!Q99,SUT!R99,SUT!S99,SUT!T99,SUT!U99,SUT!V99)</f>
        <v>0</v>
      </c>
      <c r="H99" s="276">
        <f>[1]SUT!AU99</f>
        <v>0</v>
      </c>
      <c r="I99" s="85">
        <v>1</v>
      </c>
      <c r="J99" s="7">
        <f t="shared" si="3"/>
        <v>0</v>
      </c>
      <c r="K99" s="6">
        <f t="shared" si="5"/>
        <v>0</v>
      </c>
      <c r="L99" s="1"/>
    </row>
    <row r="100" spans="1:12" x14ac:dyDescent="0.35">
      <c r="A100" s="1"/>
      <c r="B100" s="27" t="s">
        <v>553</v>
      </c>
      <c r="C100" s="8" t="s">
        <v>584</v>
      </c>
      <c r="D100" s="274">
        <f>[1]SUT!AS100</f>
        <v>0</v>
      </c>
      <c r="E100" s="85">
        <v>1</v>
      </c>
      <c r="F100" s="108">
        <f t="shared" si="4"/>
        <v>0</v>
      </c>
      <c r="G100" s="146">
        <f>F100*SUM(SUT!O100,SUT!Q100,SUT!R100,SUT!S100,SUT!T100,SUT!U100,SUT!V100)</f>
        <v>0</v>
      </c>
      <c r="H100" s="276">
        <f>[1]SUT!AU100</f>
        <v>0</v>
      </c>
      <c r="I100" s="85">
        <v>1</v>
      </c>
      <c r="J100" s="7">
        <f t="shared" si="3"/>
        <v>0</v>
      </c>
      <c r="K100" s="6">
        <f t="shared" si="5"/>
        <v>0</v>
      </c>
      <c r="L100" s="1"/>
    </row>
    <row r="101" spans="1:12" x14ac:dyDescent="0.35">
      <c r="A101" s="1"/>
      <c r="B101" s="27" t="s">
        <v>556</v>
      </c>
      <c r="C101" s="8" t="s">
        <v>587</v>
      </c>
      <c r="D101" s="274">
        <f>[1]SUT!AS101</f>
        <v>0</v>
      </c>
      <c r="E101" s="85">
        <v>1</v>
      </c>
      <c r="F101" s="108">
        <f t="shared" si="4"/>
        <v>0</v>
      </c>
      <c r="G101" s="146">
        <f>F101*SUM(SUT!O101,SUT!Q101,SUT!R101,SUT!S101,SUT!T101,SUT!U101,SUT!V101)</f>
        <v>0</v>
      </c>
      <c r="H101" s="276">
        <f>[1]SUT!AU101</f>
        <v>0</v>
      </c>
      <c r="I101" s="85">
        <v>1</v>
      </c>
      <c r="J101" s="7">
        <f t="shared" si="3"/>
        <v>0</v>
      </c>
      <c r="K101" s="6">
        <f t="shared" si="5"/>
        <v>0</v>
      </c>
      <c r="L101" s="1"/>
    </row>
    <row r="102" spans="1:12" x14ac:dyDescent="0.35">
      <c r="A102" s="1"/>
      <c r="B102" s="27" t="s">
        <v>174</v>
      </c>
      <c r="C102" s="16" t="s">
        <v>590</v>
      </c>
      <c r="D102" s="275">
        <f>[1]SUT!AS102</f>
        <v>0</v>
      </c>
      <c r="E102" s="137">
        <v>1</v>
      </c>
      <c r="F102" s="197">
        <f t="shared" si="4"/>
        <v>0</v>
      </c>
      <c r="G102" s="150">
        <f>F102*SUM(SUT!O102,SUT!Q102,SUT!R102,SUT!S102,SUT!T102,SUT!U102,SUT!V102)</f>
        <v>0</v>
      </c>
      <c r="H102" s="277">
        <f>[1]SUT!AU102</f>
        <v>0</v>
      </c>
      <c r="I102" s="137">
        <v>1</v>
      </c>
      <c r="J102" s="140">
        <f t="shared" si="3"/>
        <v>0</v>
      </c>
      <c r="K102" s="25">
        <f t="shared" si="5"/>
        <v>0</v>
      </c>
      <c r="L102" s="1"/>
    </row>
    <row r="103" spans="1:12" x14ac:dyDescent="0.35">
      <c r="A103" s="1"/>
      <c r="B103" s="27" t="s">
        <v>175</v>
      </c>
      <c r="C103" s="8" t="s">
        <v>181</v>
      </c>
      <c r="D103" s="274">
        <f>[1]SUT!AS103</f>
        <v>0</v>
      </c>
      <c r="E103" s="85">
        <v>1</v>
      </c>
      <c r="F103" s="108">
        <f t="shared" si="4"/>
        <v>0</v>
      </c>
      <c r="G103" s="146">
        <f>F103*SUM(SUT!O103,SUT!Q103,SUT!R103,SUT!S103,SUT!T103,SUT!U103,SUT!V103)</f>
        <v>0</v>
      </c>
      <c r="H103" s="276">
        <f>[1]SUT!AU103</f>
        <v>0</v>
      </c>
      <c r="I103" s="85">
        <v>1</v>
      </c>
      <c r="J103" s="7">
        <f t="shared" si="3"/>
        <v>0</v>
      </c>
      <c r="K103" s="6">
        <f t="shared" si="5"/>
        <v>0</v>
      </c>
      <c r="L103" s="1"/>
    </row>
    <row r="104" spans="1:12" x14ac:dyDescent="0.35">
      <c r="A104" s="1"/>
      <c r="B104" s="27" t="s">
        <v>559</v>
      </c>
      <c r="C104" s="8" t="s">
        <v>183</v>
      </c>
      <c r="D104" s="274">
        <f>[1]SUT!AS104</f>
        <v>0</v>
      </c>
      <c r="E104" s="85">
        <v>1</v>
      </c>
      <c r="F104" s="108">
        <f t="shared" si="4"/>
        <v>0</v>
      </c>
      <c r="G104" s="146">
        <f>F104*SUM(SUT!O104,SUT!Q104,SUT!R104,SUT!S104,SUT!T104,SUT!U104,SUT!V104)</f>
        <v>0</v>
      </c>
      <c r="H104" s="276">
        <f>[1]SUT!AU104</f>
        <v>0</v>
      </c>
      <c r="I104" s="85">
        <v>1</v>
      </c>
      <c r="J104" s="7">
        <f t="shared" si="3"/>
        <v>0</v>
      </c>
      <c r="K104" s="6">
        <f t="shared" si="5"/>
        <v>0</v>
      </c>
      <c r="L104" s="1"/>
    </row>
    <row r="105" spans="1:12" x14ac:dyDescent="0.35">
      <c r="A105" s="1"/>
      <c r="B105" s="27" t="s">
        <v>560</v>
      </c>
      <c r="C105" s="8" t="s">
        <v>186</v>
      </c>
      <c r="D105" s="274">
        <f>[1]SUT!AS105</f>
        <v>0</v>
      </c>
      <c r="E105" s="85">
        <v>1</v>
      </c>
      <c r="F105" s="108">
        <f t="shared" si="4"/>
        <v>0</v>
      </c>
      <c r="G105" s="146">
        <f>F105*SUM(SUT!O105,SUT!Q105,SUT!R105,SUT!S105,SUT!T105,SUT!U105,SUT!V105)</f>
        <v>0</v>
      </c>
      <c r="H105" s="276">
        <f>[1]SUT!AU105</f>
        <v>0</v>
      </c>
      <c r="I105" s="85">
        <v>1</v>
      </c>
      <c r="J105" s="7">
        <f t="shared" si="3"/>
        <v>0</v>
      </c>
      <c r="K105" s="6">
        <f t="shared" si="5"/>
        <v>0</v>
      </c>
      <c r="L105" s="1"/>
    </row>
    <row r="106" spans="1:12" x14ac:dyDescent="0.35">
      <c r="A106" s="1"/>
      <c r="B106" s="27" t="s">
        <v>563</v>
      </c>
      <c r="C106" s="8" t="s">
        <v>595</v>
      </c>
      <c r="D106" s="274">
        <f>[1]SUT!AS106</f>
        <v>0</v>
      </c>
      <c r="E106" s="85">
        <v>1</v>
      </c>
      <c r="F106" s="108">
        <f t="shared" si="4"/>
        <v>0</v>
      </c>
      <c r="G106" s="146">
        <f>F106*SUM(SUT!O106,SUT!Q106,SUT!R106,SUT!S106,SUT!T106,SUT!U106,SUT!V106)</f>
        <v>0</v>
      </c>
      <c r="H106" s="276">
        <f>[1]SUT!AU106</f>
        <v>0</v>
      </c>
      <c r="I106" s="85">
        <v>1</v>
      </c>
      <c r="J106" s="7">
        <f t="shared" si="3"/>
        <v>0</v>
      </c>
      <c r="K106" s="6">
        <f t="shared" si="5"/>
        <v>0</v>
      </c>
      <c r="L106" s="1"/>
    </row>
    <row r="107" spans="1:12" x14ac:dyDescent="0.35">
      <c r="A107" s="1"/>
      <c r="B107" s="27" t="s">
        <v>566</v>
      </c>
      <c r="C107" s="8" t="s">
        <v>598</v>
      </c>
      <c r="D107" s="274">
        <f>[1]SUT!AS107</f>
        <v>0</v>
      </c>
      <c r="E107" s="85">
        <v>1</v>
      </c>
      <c r="F107" s="108">
        <f t="shared" si="4"/>
        <v>0</v>
      </c>
      <c r="G107" s="146">
        <f>F107*SUM(SUT!O107,SUT!Q107,SUT!R107,SUT!S107,SUT!T107,SUT!U107,SUT!V107)</f>
        <v>0</v>
      </c>
      <c r="H107" s="276">
        <f>[1]SUT!AU107</f>
        <v>0</v>
      </c>
      <c r="I107" s="85">
        <v>1</v>
      </c>
      <c r="J107" s="7">
        <f t="shared" si="3"/>
        <v>0</v>
      </c>
      <c r="K107" s="6">
        <f t="shared" si="5"/>
        <v>0</v>
      </c>
      <c r="L107" s="1"/>
    </row>
    <row r="108" spans="1:12" x14ac:dyDescent="0.35">
      <c r="A108" s="1"/>
      <c r="B108" s="27" t="s">
        <v>569</v>
      </c>
      <c r="C108" s="8" t="s">
        <v>601</v>
      </c>
      <c r="D108" s="274">
        <f>[1]SUT!AS108</f>
        <v>0</v>
      </c>
      <c r="E108" s="85">
        <v>1</v>
      </c>
      <c r="F108" s="108">
        <f t="shared" si="4"/>
        <v>0</v>
      </c>
      <c r="G108" s="146">
        <f>F108*SUM(SUT!O108,SUT!Q108,SUT!R108,SUT!S108,SUT!T108,SUT!U108,SUT!V108)</f>
        <v>0</v>
      </c>
      <c r="H108" s="276">
        <f>[1]SUT!AU108</f>
        <v>0</v>
      </c>
      <c r="I108" s="85">
        <v>1</v>
      </c>
      <c r="J108" s="7">
        <f t="shared" si="3"/>
        <v>0</v>
      </c>
      <c r="K108" s="6">
        <f t="shared" si="5"/>
        <v>0</v>
      </c>
      <c r="L108" s="1"/>
    </row>
    <row r="109" spans="1:12" x14ac:dyDescent="0.35">
      <c r="A109" s="1"/>
      <c r="B109" s="27" t="s">
        <v>572</v>
      </c>
      <c r="C109" s="8" t="s">
        <v>188</v>
      </c>
      <c r="D109" s="274">
        <f>[1]SUT!AS109</f>
        <v>0</v>
      </c>
      <c r="E109" s="85">
        <v>1</v>
      </c>
      <c r="F109" s="108">
        <f t="shared" si="4"/>
        <v>0</v>
      </c>
      <c r="G109" s="146">
        <f>F109*SUM(SUT!O109,SUT!Q109,SUT!R109,SUT!S109,SUT!T109,SUT!U109,SUT!V109)</f>
        <v>0</v>
      </c>
      <c r="H109" s="276">
        <f>[1]SUT!AU109</f>
        <v>0</v>
      </c>
      <c r="I109" s="85">
        <v>1</v>
      </c>
      <c r="J109" s="7">
        <f t="shared" si="3"/>
        <v>0</v>
      </c>
      <c r="K109" s="6">
        <f t="shared" si="5"/>
        <v>0</v>
      </c>
      <c r="L109" s="1"/>
    </row>
    <row r="110" spans="1:12" x14ac:dyDescent="0.35">
      <c r="A110" s="1"/>
      <c r="B110" s="27" t="s">
        <v>575</v>
      </c>
      <c r="C110" s="8" t="s">
        <v>605</v>
      </c>
      <c r="D110" s="274">
        <f>[1]SUT!AS110</f>
        <v>0</v>
      </c>
      <c r="E110" s="85">
        <v>1</v>
      </c>
      <c r="F110" s="108">
        <f t="shared" si="4"/>
        <v>0</v>
      </c>
      <c r="G110" s="146">
        <f>F110*SUM(SUT!O110,SUT!Q110,SUT!R110,SUT!S110,SUT!T110,SUT!U110,SUT!V110)</f>
        <v>0</v>
      </c>
      <c r="H110" s="276">
        <f>[1]SUT!AU110</f>
        <v>0</v>
      </c>
      <c r="I110" s="85">
        <v>1</v>
      </c>
      <c r="J110" s="7">
        <f t="shared" si="3"/>
        <v>0</v>
      </c>
      <c r="K110" s="6">
        <f t="shared" si="5"/>
        <v>0</v>
      </c>
      <c r="L110" s="1"/>
    </row>
    <row r="111" spans="1:12" x14ac:dyDescent="0.35">
      <c r="A111" s="1"/>
      <c r="B111" s="27" t="s">
        <v>576</v>
      </c>
      <c r="C111" s="8" t="s">
        <v>956</v>
      </c>
      <c r="D111" s="274">
        <f>[1]SUT!AS111</f>
        <v>0</v>
      </c>
      <c r="E111" s="85">
        <v>1</v>
      </c>
      <c r="F111" s="108">
        <f t="shared" si="4"/>
        <v>0</v>
      </c>
      <c r="G111" s="146">
        <f>F111*SUM(SUT!O111,SUT!Q111,SUT!R111,SUT!S111,SUT!T111,SUT!U111,SUT!V111)</f>
        <v>0</v>
      </c>
      <c r="H111" s="276">
        <f>[1]SUT!AU111</f>
        <v>0</v>
      </c>
      <c r="I111" s="85">
        <v>1</v>
      </c>
      <c r="J111" s="7">
        <f t="shared" si="3"/>
        <v>0</v>
      </c>
      <c r="K111" s="6">
        <f t="shared" si="5"/>
        <v>0</v>
      </c>
      <c r="L111" s="1"/>
    </row>
    <row r="112" spans="1:12" x14ac:dyDescent="0.35">
      <c r="A112" s="1"/>
      <c r="B112" s="27"/>
      <c r="C112" s="8"/>
      <c r="D112" s="1"/>
      <c r="E112" s="1"/>
      <c r="F112" s="1"/>
      <c r="G112" s="1"/>
      <c r="H112" s="1"/>
      <c r="I112" s="1"/>
      <c r="J112" s="1"/>
      <c r="K112" s="1"/>
      <c r="L112" s="1"/>
    </row>
  </sheetData>
  <conditionalFormatting sqref="C8:C112">
    <cfRule type="cellIs" dxfId="6" priority="7" operator="lessThan">
      <formula>0</formula>
    </cfRule>
  </conditionalFormatting>
  <conditionalFormatting sqref="E7:E111">
    <cfRule type="cellIs" dxfId="5" priority="30" operator="equal">
      <formula>1</formula>
    </cfRule>
    <cfRule type="cellIs" dxfId="4" priority="31" operator="greaterThan">
      <formula>1</formula>
    </cfRule>
    <cfRule type="cellIs" dxfId="3" priority="32" operator="lessThan">
      <formula>1</formula>
    </cfRule>
  </conditionalFormatting>
  <conditionalFormatting sqref="I7:I111">
    <cfRule type="cellIs" dxfId="2" priority="1" operator="equal">
      <formula>1</formula>
    </cfRule>
    <cfRule type="cellIs" dxfId="1" priority="2" operator="greaterThan">
      <formula>1</formula>
    </cfRule>
    <cfRule type="cellIs" dxfId="0" priority="3" operator="lessThan">
      <formula>1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BEFA1-7D6C-4D4D-BE36-5A61AC54F718}">
  <sheetPr>
    <tabColor theme="1" tint="0.34998626667073579"/>
  </sheetPr>
  <dimension ref="A1:S112"/>
  <sheetViews>
    <sheetView showZeros="0" zoomScaleNormal="100" workbookViewId="0">
      <pane xSplit="3" ySplit="6" topLeftCell="D7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ColWidth="0" defaultRowHeight="14.5" zeroHeight="1" x14ac:dyDescent="0.35"/>
  <cols>
    <col min="1" max="2" width="8.7265625" customWidth="1"/>
    <col min="3" max="3" width="26.1796875" customWidth="1"/>
    <col min="4" max="8" width="8.7265625" customWidth="1"/>
    <col min="9" max="19" width="0" hidden="1" customWidth="1"/>
    <col min="20" max="16384" width="8.7265625" hidden="1"/>
  </cols>
  <sheetData>
    <row r="1" spans="1:8" ht="18.5" x14ac:dyDescent="0.45">
      <c r="A1" s="263" t="s">
        <v>1135</v>
      </c>
      <c r="B1" s="263"/>
      <c r="C1" s="263"/>
      <c r="D1" s="263"/>
      <c r="E1" s="263"/>
      <c r="F1" s="263"/>
      <c r="G1" s="263"/>
      <c r="H1" s="263"/>
    </row>
    <row r="2" spans="1:8" x14ac:dyDescent="0.35">
      <c r="A2" s="270"/>
      <c r="B2" s="1"/>
      <c r="C2" s="1"/>
      <c r="D2" s="1"/>
      <c r="E2" s="1"/>
      <c r="F2" s="1"/>
      <c r="G2" s="1"/>
      <c r="H2" s="1"/>
    </row>
    <row r="3" spans="1:8" x14ac:dyDescent="0.35">
      <c r="A3" s="1"/>
      <c r="B3" s="1"/>
      <c r="C3" s="1"/>
      <c r="D3" s="1"/>
      <c r="E3" s="1"/>
      <c r="F3" s="1"/>
      <c r="G3" s="1"/>
      <c r="H3" s="1"/>
    </row>
    <row r="4" spans="1:8" x14ac:dyDescent="0.35">
      <c r="A4" s="1"/>
      <c r="B4" s="3" t="s">
        <v>1138</v>
      </c>
      <c r="C4" s="1"/>
      <c r="D4" s="271" t="s">
        <v>1142</v>
      </c>
      <c r="E4" s="1"/>
      <c r="F4" s="1"/>
      <c r="G4" s="1"/>
      <c r="H4" s="1"/>
    </row>
    <row r="5" spans="1:8" x14ac:dyDescent="0.35">
      <c r="A5" s="1"/>
      <c r="B5" s="2" t="s">
        <v>1133</v>
      </c>
      <c r="C5" s="1"/>
      <c r="D5" s="1" t="s">
        <v>995</v>
      </c>
      <c r="E5" s="1" t="s">
        <v>996</v>
      </c>
      <c r="F5" s="1" t="s">
        <v>997</v>
      </c>
      <c r="G5" s="1" t="s">
        <v>414</v>
      </c>
      <c r="H5" s="1"/>
    </row>
    <row r="6" spans="1:8" x14ac:dyDescent="0.35">
      <c r="A6" s="1"/>
      <c r="B6" s="1"/>
      <c r="C6" s="1"/>
      <c r="D6" s="6">
        <v>11646.995898880592</v>
      </c>
      <c r="E6" s="6">
        <v>11646.995898880592</v>
      </c>
      <c r="F6" s="6">
        <v>4606.2990414477135</v>
      </c>
      <c r="G6" s="6">
        <v>7040.6968574328766</v>
      </c>
      <c r="H6" s="1"/>
    </row>
    <row r="7" spans="1:8" x14ac:dyDescent="0.35">
      <c r="A7" s="1"/>
      <c r="B7" s="1" t="s">
        <v>957</v>
      </c>
      <c r="C7" s="1" t="s">
        <v>916</v>
      </c>
      <c r="D7" s="266">
        <f>[1]GDP!X10</f>
        <v>45.171234874479275</v>
      </c>
      <c r="E7" s="266">
        <f>[1]GDP!Y10</f>
        <v>45.171234874479275</v>
      </c>
      <c r="F7" s="266">
        <f>[1]GDP!Z10</f>
        <v>3.0220229958405724</v>
      </c>
      <c r="G7" s="266">
        <f>[1]GDP!AA10</f>
        <v>42.149211878638702</v>
      </c>
      <c r="H7" s="1"/>
    </row>
    <row r="8" spans="1:8" x14ac:dyDescent="0.35">
      <c r="A8" s="1"/>
      <c r="B8" s="1" t="s">
        <v>958</v>
      </c>
      <c r="C8" s="1" t="s">
        <v>917</v>
      </c>
      <c r="D8" s="266">
        <f>[1]GDP!X11</f>
        <v>98.080338204100826</v>
      </c>
      <c r="E8" s="266">
        <f>[1]GDP!Y11</f>
        <v>98.080338204100826</v>
      </c>
      <c r="F8" s="266">
        <f>[1]GDP!Z11</f>
        <v>6.5617209340467468</v>
      </c>
      <c r="G8" s="266">
        <f>[1]GDP!AA11</f>
        <v>91.518617270054079</v>
      </c>
      <c r="H8" s="1"/>
    </row>
    <row r="9" spans="1:8" x14ac:dyDescent="0.35">
      <c r="A9" s="1"/>
      <c r="B9" s="1" t="s">
        <v>959</v>
      </c>
      <c r="C9" s="1" t="s">
        <v>918</v>
      </c>
      <c r="D9" s="266">
        <f>[1]GDP!X12</f>
        <v>3.252960853531528</v>
      </c>
      <c r="E9" s="266">
        <f>[1]GDP!Y12</f>
        <v>3.252960853531528</v>
      </c>
      <c r="F9" s="266">
        <f>[1]GDP!Z12</f>
        <v>0.21762793360106869</v>
      </c>
      <c r="G9" s="266">
        <f>[1]GDP!AA12</f>
        <v>3.0353329199304593</v>
      </c>
      <c r="H9" s="1"/>
    </row>
    <row r="10" spans="1:8" x14ac:dyDescent="0.35">
      <c r="A10" s="1"/>
      <c r="B10" s="1" t="s">
        <v>960</v>
      </c>
      <c r="C10" s="1" t="s">
        <v>919</v>
      </c>
      <c r="D10" s="266">
        <f>[1]GDP!X13</f>
        <v>59.880656942829766</v>
      </c>
      <c r="E10" s="266">
        <f>[1]GDP!Y13</f>
        <v>59.880656942829766</v>
      </c>
      <c r="F10" s="266">
        <f>[1]GDP!Z13</f>
        <v>4.0061052745208627</v>
      </c>
      <c r="G10" s="266">
        <f>[1]GDP!AA13</f>
        <v>55.874551668308904</v>
      </c>
      <c r="H10" s="1"/>
    </row>
    <row r="11" spans="1:8" x14ac:dyDescent="0.35">
      <c r="A11" s="1"/>
      <c r="B11" s="1" t="s">
        <v>961</v>
      </c>
      <c r="C11" s="1" t="s">
        <v>920</v>
      </c>
      <c r="D11" s="266">
        <f>[1]GDP!X14</f>
        <v>0.29082037518728898</v>
      </c>
      <c r="E11" s="266">
        <f>[1]GDP!Y14</f>
        <v>0.29082037518728898</v>
      </c>
      <c r="F11" s="266">
        <f>[1]GDP!Z14</f>
        <v>1.9456316921977912E-2</v>
      </c>
      <c r="G11" s="266">
        <f>[1]GDP!AA14</f>
        <v>0.27136405826531107</v>
      </c>
      <c r="H11" s="1"/>
    </row>
    <row r="12" spans="1:8" x14ac:dyDescent="0.35">
      <c r="A12" s="1"/>
      <c r="B12" s="1" t="s">
        <v>962</v>
      </c>
      <c r="C12" s="1" t="s">
        <v>921</v>
      </c>
      <c r="D12" s="266">
        <f>[1]GDP!X15</f>
        <v>170.04725485832458</v>
      </c>
      <c r="E12" s="266">
        <f>[1]GDP!Y15</f>
        <v>170.04725485832458</v>
      </c>
      <c r="F12" s="266">
        <f>[1]GDP!Z15</f>
        <v>11.003774841806177</v>
      </c>
      <c r="G12" s="266">
        <f>[1]GDP!AA15</f>
        <v>159.0434800165184</v>
      </c>
      <c r="H12" s="1"/>
    </row>
    <row r="13" spans="1:8" x14ac:dyDescent="0.35">
      <c r="A13" s="1"/>
      <c r="B13" s="1" t="s">
        <v>963</v>
      </c>
      <c r="C13" s="1" t="s">
        <v>922</v>
      </c>
      <c r="D13" s="266">
        <f>[1]GDP!X16</f>
        <v>151.37844768686864</v>
      </c>
      <c r="E13" s="266">
        <f>[1]GDP!Y16</f>
        <v>151.37844768686864</v>
      </c>
      <c r="F13" s="266">
        <f>[1]GDP!Z16</f>
        <v>9.7957144655834156</v>
      </c>
      <c r="G13" s="266">
        <f>[1]GDP!AA16</f>
        <v>141.58273322128522</v>
      </c>
      <c r="H13" s="1"/>
    </row>
    <row r="14" spans="1:8" x14ac:dyDescent="0.35">
      <c r="A14" s="1"/>
      <c r="B14" s="1" t="s">
        <v>964</v>
      </c>
      <c r="C14" s="1" t="s">
        <v>923</v>
      </c>
      <c r="D14" s="266">
        <f>[1]GDP!X17</f>
        <v>125.40483686147626</v>
      </c>
      <c r="E14" s="266">
        <f>[1]GDP!Y17</f>
        <v>125.40483686147626</v>
      </c>
      <c r="F14" s="266">
        <f>[1]GDP!Z17</f>
        <v>8.11495951549945</v>
      </c>
      <c r="G14" s="266">
        <f>[1]GDP!AA17</f>
        <v>117.28987734597681</v>
      </c>
      <c r="H14" s="1"/>
    </row>
    <row r="15" spans="1:8" x14ac:dyDescent="0.35">
      <c r="A15" s="1"/>
      <c r="B15" s="1" t="s">
        <v>965</v>
      </c>
      <c r="C15" s="1" t="s">
        <v>924</v>
      </c>
      <c r="D15" s="266">
        <f>[1]GDP!X18</f>
        <v>21.31579720231101</v>
      </c>
      <c r="E15" s="266">
        <f>[1]GDP!Y18</f>
        <v>21.31579720231101</v>
      </c>
      <c r="F15" s="266">
        <f>[1]GDP!Z18</f>
        <v>1.3793473654323449</v>
      </c>
      <c r="G15" s="266">
        <f>[1]GDP!AA18</f>
        <v>19.936449836878666</v>
      </c>
      <c r="H15" s="1"/>
    </row>
    <row r="16" spans="1:8" x14ac:dyDescent="0.35">
      <c r="A16" s="1"/>
      <c r="B16" s="1" t="s">
        <v>966</v>
      </c>
      <c r="C16" s="1" t="s">
        <v>925</v>
      </c>
      <c r="D16" s="266">
        <f>[1]GDP!X19</f>
        <v>225.63872925446117</v>
      </c>
      <c r="E16" s="266">
        <f>[1]GDP!Y19</f>
        <v>225.63872925446117</v>
      </c>
      <c r="F16" s="266">
        <f>[1]GDP!Z19</f>
        <v>11.123259073374356</v>
      </c>
      <c r="G16" s="266">
        <f>[1]GDP!AA19</f>
        <v>214.51547018108681</v>
      </c>
      <c r="H16" s="1"/>
    </row>
    <row r="17" spans="1:8" x14ac:dyDescent="0.35">
      <c r="A17" s="1"/>
      <c r="B17" s="1" t="s">
        <v>967</v>
      </c>
      <c r="C17" s="1" t="s">
        <v>926</v>
      </c>
      <c r="D17" s="266">
        <f>[1]GDP!X20</f>
        <v>22.063138485090295</v>
      </c>
      <c r="E17" s="266">
        <f>[1]GDP!Y20</f>
        <v>22.063138485090295</v>
      </c>
      <c r="F17" s="266">
        <f>[1]GDP!Z20</f>
        <v>1.0876413200529633</v>
      </c>
      <c r="G17" s="266">
        <f>[1]GDP!AA20</f>
        <v>20.975497165037332</v>
      </c>
      <c r="H17" s="1"/>
    </row>
    <row r="18" spans="1:8" x14ac:dyDescent="0.35">
      <c r="A18" s="1"/>
      <c r="B18" s="1" t="s">
        <v>968</v>
      </c>
      <c r="C18" s="1" t="s">
        <v>927</v>
      </c>
      <c r="D18" s="266">
        <f>[1]GDP!X21</f>
        <v>149.0880087507179</v>
      </c>
      <c r="E18" s="266">
        <f>[1]GDP!Y21</f>
        <v>149.0880087507179</v>
      </c>
      <c r="F18" s="266">
        <f>[1]GDP!Z21</f>
        <v>7.3495563086493121</v>
      </c>
      <c r="G18" s="266">
        <f>[1]GDP!AA21</f>
        <v>141.73845244206859</v>
      </c>
      <c r="H18" s="1"/>
    </row>
    <row r="19" spans="1:8" x14ac:dyDescent="0.35">
      <c r="A19" s="1"/>
      <c r="B19" s="1" t="s">
        <v>969</v>
      </c>
      <c r="C19" s="1" t="s">
        <v>928</v>
      </c>
      <c r="D19" s="266">
        <f>[1]GDP!X22</f>
        <v>81.969600310129522</v>
      </c>
      <c r="E19" s="266">
        <f>[1]GDP!Y22</f>
        <v>81.969600310129522</v>
      </c>
      <c r="F19" s="266">
        <f>[1]GDP!Z22</f>
        <v>1.8114260585964104</v>
      </c>
      <c r="G19" s="266">
        <f>[1]GDP!AA22</f>
        <v>80.158174251533111</v>
      </c>
      <c r="H19" s="1"/>
    </row>
    <row r="20" spans="1:8" x14ac:dyDescent="0.35">
      <c r="A20" s="1"/>
      <c r="B20" s="1" t="s">
        <v>970</v>
      </c>
      <c r="C20" s="1" t="s">
        <v>929</v>
      </c>
      <c r="D20" s="266">
        <f>[1]GDP!X23</f>
        <v>149.24991111869045</v>
      </c>
      <c r="E20" s="266">
        <f>[1]GDP!Y23</f>
        <v>149.24991111869045</v>
      </c>
      <c r="F20" s="266">
        <f>[1]GDP!Z23</f>
        <v>3.2982371174278455</v>
      </c>
      <c r="G20" s="266">
        <f>[1]GDP!AA23</f>
        <v>145.9516740012626</v>
      </c>
      <c r="H20" s="1"/>
    </row>
    <row r="21" spans="1:8" x14ac:dyDescent="0.35">
      <c r="A21" s="1"/>
      <c r="B21" s="1" t="s">
        <v>971</v>
      </c>
      <c r="C21" s="1" t="s">
        <v>930</v>
      </c>
      <c r="D21" s="266">
        <f>[1]GDP!X24</f>
        <v>27.066598451244488</v>
      </c>
      <c r="E21" s="266">
        <f>[1]GDP!Y24</f>
        <v>27.066598451244488</v>
      </c>
      <c r="F21" s="266">
        <f>[1]GDP!Z24</f>
        <v>0.59813810933138001</v>
      </c>
      <c r="G21" s="266">
        <f>[1]GDP!AA24</f>
        <v>26.468460341913108</v>
      </c>
      <c r="H21" s="1"/>
    </row>
    <row r="22" spans="1:8" x14ac:dyDescent="0.35">
      <c r="A22" s="1"/>
      <c r="B22" s="1" t="s">
        <v>972</v>
      </c>
      <c r="C22" s="1" t="s">
        <v>931</v>
      </c>
      <c r="D22" s="266">
        <f>[1]GDP!X25</f>
        <v>25.309965460999418</v>
      </c>
      <c r="E22" s="266">
        <f>[1]GDP!Y25</f>
        <v>25.309965460999418</v>
      </c>
      <c r="F22" s="266">
        <f>[1]GDP!Z25</f>
        <v>0.55931870845738274</v>
      </c>
      <c r="G22" s="266">
        <f>[1]GDP!AA25</f>
        <v>24.750646752542036</v>
      </c>
      <c r="H22" s="1"/>
    </row>
    <row r="23" spans="1:8" x14ac:dyDescent="0.35">
      <c r="A23" s="1"/>
      <c r="B23" s="1" t="s">
        <v>973</v>
      </c>
      <c r="C23" s="1" t="s">
        <v>932</v>
      </c>
      <c r="D23" s="266">
        <f>[1]GDP!X26</f>
        <v>11.294056214159879</v>
      </c>
      <c r="E23" s="266">
        <f>[1]GDP!Y26</f>
        <v>11.294056214159879</v>
      </c>
      <c r="F23" s="266">
        <f>[1]GDP!Z26</f>
        <v>2.7774988999435717</v>
      </c>
      <c r="G23" s="266">
        <f>[1]GDP!AA26</f>
        <v>8.5165573142163069</v>
      </c>
      <c r="H23" s="1"/>
    </row>
    <row r="24" spans="1:8" x14ac:dyDescent="0.35">
      <c r="A24" s="1"/>
      <c r="B24" s="1" t="s">
        <v>974</v>
      </c>
      <c r="C24" s="1" t="s">
        <v>933</v>
      </c>
      <c r="D24" s="266">
        <f>[1]GDP!X27</f>
        <v>3.7078280576055049</v>
      </c>
      <c r="E24" s="266">
        <f>[1]GDP!Y27</f>
        <v>3.7078280576055049</v>
      </c>
      <c r="F24" s="266">
        <f>[1]GDP!Z27</f>
        <v>0.91185028265288004</v>
      </c>
      <c r="G24" s="266">
        <f>[1]GDP!AA27</f>
        <v>2.7959777749526249</v>
      </c>
      <c r="H24" s="1"/>
    </row>
    <row r="25" spans="1:8" x14ac:dyDescent="0.35">
      <c r="A25" s="1"/>
      <c r="B25" s="1" t="s">
        <v>975</v>
      </c>
      <c r="C25" s="1" t="s">
        <v>934</v>
      </c>
      <c r="D25" s="266">
        <f>[1]GDP!X28</f>
        <v>0</v>
      </c>
      <c r="E25" s="266">
        <f>[1]GDP!Y28</f>
        <v>0</v>
      </c>
      <c r="F25" s="266">
        <f>[1]GDP!Z28</f>
        <v>0</v>
      </c>
      <c r="G25" s="266">
        <f>[1]GDP!AA28</f>
        <v>0</v>
      </c>
      <c r="H25" s="1"/>
    </row>
    <row r="26" spans="1:8" x14ac:dyDescent="0.35">
      <c r="A26" s="1"/>
      <c r="B26" s="1" t="s">
        <v>976</v>
      </c>
      <c r="C26" s="1" t="s">
        <v>935</v>
      </c>
      <c r="D26" s="266">
        <f>[1]GDP!X29</f>
        <v>77.156236248975617</v>
      </c>
      <c r="E26" s="266">
        <f>[1]GDP!Y29</f>
        <v>77.156236248975617</v>
      </c>
      <c r="F26" s="266">
        <f>[1]GDP!Z29</f>
        <v>6.2891095599681819</v>
      </c>
      <c r="G26" s="266">
        <f>[1]GDP!AA29</f>
        <v>70.867126689007435</v>
      </c>
      <c r="H26" s="1"/>
    </row>
    <row r="27" spans="1:8" x14ac:dyDescent="0.35">
      <c r="A27" s="1"/>
      <c r="B27" s="1" t="s">
        <v>977</v>
      </c>
      <c r="C27" s="1" t="s">
        <v>936</v>
      </c>
      <c r="D27" s="266">
        <f>[1]GDP!X30</f>
        <v>24.490147219463203</v>
      </c>
      <c r="E27" s="266">
        <f>[1]GDP!Y30</f>
        <v>24.490147219463203</v>
      </c>
      <c r="F27" s="266">
        <f>[1]GDP!Z30</f>
        <v>2.1082689738148588</v>
      </c>
      <c r="G27" s="266">
        <f>[1]GDP!AA30</f>
        <v>22.381878245648345</v>
      </c>
      <c r="H27" s="1"/>
    </row>
    <row r="28" spans="1:8" x14ac:dyDescent="0.35">
      <c r="A28" s="1"/>
      <c r="B28" s="1" t="s">
        <v>978</v>
      </c>
      <c r="C28" s="1" t="s">
        <v>937</v>
      </c>
      <c r="D28" s="266">
        <f>[1]GDP!X31</f>
        <v>4.1913524662636545</v>
      </c>
      <c r="E28" s="266">
        <f>[1]GDP!Y31</f>
        <v>4.1913524662636545</v>
      </c>
      <c r="F28" s="266">
        <f>[1]GDP!Z31</f>
        <v>0.31149013559825889</v>
      </c>
      <c r="G28" s="266">
        <f>[1]GDP!AA31</f>
        <v>3.8798623306653957</v>
      </c>
      <c r="H28" s="1"/>
    </row>
    <row r="29" spans="1:8" x14ac:dyDescent="0.35">
      <c r="A29" s="1"/>
      <c r="B29" s="1" t="s">
        <v>979</v>
      </c>
      <c r="C29" s="1" t="s">
        <v>938</v>
      </c>
      <c r="D29" s="266">
        <f>[1]GDP!X32</f>
        <v>9.5983389228101359</v>
      </c>
      <c r="E29" s="266">
        <f>[1]GDP!Y32</f>
        <v>9.5983389228101359</v>
      </c>
      <c r="F29" s="266">
        <f>[1]GDP!Z32</f>
        <v>0.71332294686478548</v>
      </c>
      <c r="G29" s="266">
        <f>[1]GDP!AA32</f>
        <v>8.8850159759453504</v>
      </c>
      <c r="H29" s="1"/>
    </row>
    <row r="30" spans="1:8" x14ac:dyDescent="0.35">
      <c r="A30" s="1"/>
      <c r="B30" s="1" t="s">
        <v>980</v>
      </c>
      <c r="C30" s="1" t="s">
        <v>939</v>
      </c>
      <c r="D30" s="266">
        <f>[1]GDP!X33</f>
        <v>5.5822256874268801</v>
      </c>
      <c r="E30" s="266">
        <f>[1]GDP!Y33</f>
        <v>5.5822256874268801</v>
      </c>
      <c r="F30" s="266">
        <f>[1]GDP!Z33</f>
        <v>0.41485612348577483</v>
      </c>
      <c r="G30" s="266">
        <f>[1]GDP!AA33</f>
        <v>5.1673695639411052</v>
      </c>
      <c r="H30" s="1"/>
    </row>
    <row r="31" spans="1:8" x14ac:dyDescent="0.35">
      <c r="A31" s="1"/>
      <c r="B31" s="1" t="s">
        <v>981</v>
      </c>
      <c r="C31" s="1" t="s">
        <v>940</v>
      </c>
      <c r="D31" s="266">
        <f>[1]GDP!X34</f>
        <v>28.811518350422702</v>
      </c>
      <c r="E31" s="266">
        <f>[1]GDP!Y34</f>
        <v>28.811518350422702</v>
      </c>
      <c r="F31" s="266">
        <f>[1]GDP!Z34</f>
        <v>2.1411951941529601</v>
      </c>
      <c r="G31" s="266">
        <f>[1]GDP!AA34</f>
        <v>26.670323156269742</v>
      </c>
      <c r="H31" s="1"/>
    </row>
    <row r="32" spans="1:8" x14ac:dyDescent="0.35">
      <c r="A32" s="1"/>
      <c r="B32" s="1" t="s">
        <v>982</v>
      </c>
      <c r="C32" s="1" t="s">
        <v>941</v>
      </c>
      <c r="D32" s="266">
        <f>[1]GDP!X35</f>
        <v>91.199625114591939</v>
      </c>
      <c r="E32" s="266">
        <f>[1]GDP!Y35</f>
        <v>91.199625114591939</v>
      </c>
      <c r="F32" s="266">
        <f>[1]GDP!Z35</f>
        <v>7.5893505698128507</v>
      </c>
      <c r="G32" s="266">
        <f>[1]GDP!AA35</f>
        <v>83.610274544779088</v>
      </c>
      <c r="H32" s="1"/>
    </row>
    <row r="33" spans="1:8" x14ac:dyDescent="0.35">
      <c r="A33" s="1"/>
      <c r="B33" s="1" t="s">
        <v>983</v>
      </c>
      <c r="C33" s="1" t="s">
        <v>942</v>
      </c>
      <c r="D33" s="266">
        <f>[1]GDP!X36</f>
        <v>33.231296762465085</v>
      </c>
      <c r="E33" s="266">
        <f>[1]GDP!Y36</f>
        <v>33.231296762465085</v>
      </c>
      <c r="F33" s="266">
        <f>[1]GDP!Z36</f>
        <v>2.7654056768647983</v>
      </c>
      <c r="G33" s="266">
        <f>[1]GDP!AA36</f>
        <v>30.465891085600287</v>
      </c>
      <c r="H33" s="1"/>
    </row>
    <row r="34" spans="1:8" x14ac:dyDescent="0.35">
      <c r="A34" s="1"/>
      <c r="B34" s="1" t="s">
        <v>984</v>
      </c>
      <c r="C34" s="1" t="s">
        <v>943</v>
      </c>
      <c r="D34" s="266">
        <f>[1]GDP!X37</f>
        <v>14.456564591147195</v>
      </c>
      <c r="E34" s="266">
        <f>[1]GDP!Y37</f>
        <v>14.456564591147195</v>
      </c>
      <c r="F34" s="266">
        <f>[1]GDP!Z37</f>
        <v>1.2030305670610115</v>
      </c>
      <c r="G34" s="266">
        <f>[1]GDP!AA37</f>
        <v>13.253534024086184</v>
      </c>
      <c r="H34" s="1"/>
    </row>
    <row r="35" spans="1:8" x14ac:dyDescent="0.35">
      <c r="A35" s="1"/>
      <c r="B35" s="1" t="s">
        <v>985</v>
      </c>
      <c r="C35" s="1" t="s">
        <v>944</v>
      </c>
      <c r="D35" s="266">
        <f>[1]GDP!X38</f>
        <v>2.5785767329556926</v>
      </c>
      <c r="E35" s="266">
        <f>[1]GDP!Y38</f>
        <v>2.5785767329556926</v>
      </c>
      <c r="F35" s="266">
        <f>[1]GDP!Z38</f>
        <v>0.21458117588722692</v>
      </c>
      <c r="G35" s="266">
        <f>[1]GDP!AA38</f>
        <v>2.3639955570684656</v>
      </c>
      <c r="H35" s="1"/>
    </row>
    <row r="36" spans="1:8" x14ac:dyDescent="0.35">
      <c r="A36" s="1"/>
      <c r="B36" s="1" t="s">
        <v>986</v>
      </c>
      <c r="C36" s="1" t="s">
        <v>945</v>
      </c>
      <c r="D36" s="266">
        <f>[1]GDP!X39</f>
        <v>36.998643168007376</v>
      </c>
      <c r="E36" s="266">
        <f>[1]GDP!Y39</f>
        <v>36.998643168007376</v>
      </c>
      <c r="F36" s="266">
        <f>[1]GDP!Z39</f>
        <v>0.97237065203433559</v>
      </c>
      <c r="G36" s="266">
        <f>[1]GDP!AA39</f>
        <v>36.026272515973041</v>
      </c>
      <c r="H36" s="1"/>
    </row>
    <row r="37" spans="1:8" x14ac:dyDescent="0.35">
      <c r="A37" s="1"/>
      <c r="B37" s="1" t="s">
        <v>987</v>
      </c>
      <c r="C37" s="1" t="s">
        <v>946</v>
      </c>
      <c r="D37" s="266">
        <f>[1]GDP!X40</f>
        <v>16.019889140270962</v>
      </c>
      <c r="E37" s="266">
        <f>[1]GDP!Y40</f>
        <v>16.019889140270962</v>
      </c>
      <c r="F37" s="266">
        <f>[1]GDP!Z40</f>
        <v>0.42102273799901546</v>
      </c>
      <c r="G37" s="266">
        <f>[1]GDP!AA40</f>
        <v>15.598866402271947</v>
      </c>
      <c r="H37" s="1"/>
    </row>
    <row r="38" spans="1:8" x14ac:dyDescent="0.35">
      <c r="A38" s="1"/>
      <c r="B38" s="1" t="s">
        <v>988</v>
      </c>
      <c r="C38" s="1" t="s">
        <v>947</v>
      </c>
      <c r="D38" s="266">
        <f>[1]GDP!X41</f>
        <v>0.57735567535475041</v>
      </c>
      <c r="E38" s="266">
        <f>[1]GDP!Y41</f>
        <v>0.57735567535475041</v>
      </c>
      <c r="F38" s="266">
        <f>[1]GDP!Z41</f>
        <v>1.5173629799102084E-2</v>
      </c>
      <c r="G38" s="266">
        <f>[1]GDP!AA41</f>
        <v>0.56218204555564832</v>
      </c>
      <c r="H38" s="1"/>
    </row>
    <row r="39" spans="1:8" x14ac:dyDescent="0.35">
      <c r="A39" s="1"/>
      <c r="B39" s="1" t="s">
        <v>989</v>
      </c>
      <c r="C39" s="1" t="s">
        <v>948</v>
      </c>
      <c r="D39" s="266">
        <f>[1]GDP!X42</f>
        <v>3.9103188252488379</v>
      </c>
      <c r="E39" s="266">
        <f>[1]GDP!Y42</f>
        <v>3.9103188252488379</v>
      </c>
      <c r="F39" s="266">
        <f>[1]GDP!Z42</f>
        <v>0.1027680731021281</v>
      </c>
      <c r="G39" s="266">
        <f>[1]GDP!AA42</f>
        <v>3.8075507521467098</v>
      </c>
      <c r="H39" s="1"/>
    </row>
    <row r="40" spans="1:8" x14ac:dyDescent="0.35">
      <c r="A40" s="1"/>
      <c r="B40" s="1" t="s">
        <v>990</v>
      </c>
      <c r="C40" s="1" t="s">
        <v>949</v>
      </c>
      <c r="D40" s="266">
        <f>[1]GDP!X43</f>
        <v>301.43661599597584</v>
      </c>
      <c r="E40" s="266">
        <f>[1]GDP!Y43</f>
        <v>301.43661599597584</v>
      </c>
      <c r="F40" s="266">
        <f>[1]GDP!Z43</f>
        <v>0.5528289959647168</v>
      </c>
      <c r="G40" s="266">
        <f>[1]GDP!AA43</f>
        <v>300.88378700001113</v>
      </c>
      <c r="H40" s="1"/>
    </row>
    <row r="41" spans="1:8" x14ac:dyDescent="0.35">
      <c r="A41" s="1"/>
      <c r="B41" s="1" t="s">
        <v>991</v>
      </c>
      <c r="C41" s="1" t="s">
        <v>950</v>
      </c>
      <c r="D41" s="266">
        <f>[1]GDP!X44</f>
        <v>58.105861916946935</v>
      </c>
      <c r="E41" s="266">
        <f>[1]GDP!Y44</f>
        <v>58.105861916946935</v>
      </c>
      <c r="F41" s="266">
        <f>[1]GDP!Z44</f>
        <v>0.10656504086961149</v>
      </c>
      <c r="G41" s="266">
        <f>[1]GDP!AA44</f>
        <v>57.999296876077324</v>
      </c>
      <c r="H41" s="1"/>
    </row>
    <row r="42" spans="1:8" x14ac:dyDescent="0.35">
      <c r="A42" s="1"/>
      <c r="B42" s="1" t="s">
        <v>992</v>
      </c>
      <c r="C42" s="1" t="s">
        <v>951</v>
      </c>
      <c r="D42" s="266">
        <f>[1]GDP!X45</f>
        <v>19.58980692111728</v>
      </c>
      <c r="E42" s="266">
        <f>[1]GDP!Y45</f>
        <v>19.58980692111728</v>
      </c>
      <c r="F42" s="266">
        <f>[1]GDP!Z45</f>
        <v>3.592733170640372E-2</v>
      </c>
      <c r="G42" s="266">
        <f>[1]GDP!AA45</f>
        <v>19.553879589410876</v>
      </c>
      <c r="H42" s="1"/>
    </row>
    <row r="43" spans="1:8" x14ac:dyDescent="0.35">
      <c r="A43" s="1"/>
      <c r="B43" s="1" t="s">
        <v>993</v>
      </c>
      <c r="C43" s="1" t="s">
        <v>952</v>
      </c>
      <c r="D43" s="266">
        <f>[1]GDP!X46</f>
        <v>29.763622742682937</v>
      </c>
      <c r="E43" s="266">
        <f>[1]GDP!Y46</f>
        <v>29.763622742682937</v>
      </c>
      <c r="F43" s="266">
        <f>[1]GDP!Z46</f>
        <v>1.2335880049514145</v>
      </c>
      <c r="G43" s="266">
        <f>[1]GDP!AA46</f>
        <v>28.530034737731523</v>
      </c>
      <c r="H43" s="1"/>
    </row>
    <row r="44" spans="1:8" x14ac:dyDescent="0.35">
      <c r="A44" s="1"/>
      <c r="B44" s="1" t="s">
        <v>691</v>
      </c>
      <c r="C44" s="1" t="s">
        <v>827</v>
      </c>
      <c r="D44" s="266">
        <f>[1]GDP!X47</f>
        <v>6.9273646999999994E-2</v>
      </c>
      <c r="E44" s="266">
        <f>[1]GDP!Y47</f>
        <v>6.9273647000220137E-2</v>
      </c>
      <c r="F44" s="266">
        <f>[1]GDP!Z47</f>
        <v>0</v>
      </c>
      <c r="G44" s="266">
        <f>[1]GDP!AA47</f>
        <v>6.9273647000220137E-2</v>
      </c>
      <c r="H44" s="1"/>
    </row>
    <row r="45" spans="1:8" x14ac:dyDescent="0.35">
      <c r="A45" s="1"/>
      <c r="B45" s="1" t="s">
        <v>692</v>
      </c>
      <c r="C45" s="1" t="s">
        <v>828</v>
      </c>
      <c r="D45" s="266">
        <f>[1]GDP!X48</f>
        <v>90.760661025831553</v>
      </c>
      <c r="E45" s="266">
        <f>[1]GDP!Y48</f>
        <v>106.7930231436407</v>
      </c>
      <c r="F45" s="266">
        <f>[1]GDP!Z48</f>
        <v>38.265093204935951</v>
      </c>
      <c r="G45" s="266">
        <f>[1]GDP!AA48</f>
        <v>68.527929938704744</v>
      </c>
      <c r="H45" s="1"/>
    </row>
    <row r="46" spans="1:8" x14ac:dyDescent="0.35">
      <c r="A46" s="1"/>
      <c r="B46" s="1" t="s">
        <v>693</v>
      </c>
      <c r="C46" s="1" t="s">
        <v>829</v>
      </c>
      <c r="D46" s="266">
        <f>[1]GDP!X49</f>
        <v>152.29613238341116</v>
      </c>
      <c r="E46" s="266">
        <f>[1]GDP!Y49</f>
        <v>131.8409374677409</v>
      </c>
      <c r="F46" s="266">
        <f>[1]GDP!Z49</f>
        <v>35.410669587115876</v>
      </c>
      <c r="G46" s="266">
        <f>[1]GDP!AA49</f>
        <v>96.430267880625024</v>
      </c>
      <c r="H46" s="1"/>
    </row>
    <row r="47" spans="1:8" x14ac:dyDescent="0.35">
      <c r="A47" s="1"/>
      <c r="B47" s="1" t="s">
        <v>694</v>
      </c>
      <c r="C47" s="1" t="s">
        <v>830</v>
      </c>
      <c r="D47" s="266">
        <f>[1]GDP!X50</f>
        <v>93.719543155453167</v>
      </c>
      <c r="E47" s="266">
        <f>[1]GDP!Y50</f>
        <v>96.892672332145295</v>
      </c>
      <c r="F47" s="266">
        <f>[1]GDP!Z50</f>
        <v>74.931531757698068</v>
      </c>
      <c r="G47" s="266">
        <f>[1]GDP!AA50</f>
        <v>21.961140574447228</v>
      </c>
      <c r="H47" s="1"/>
    </row>
    <row r="48" spans="1:8" x14ac:dyDescent="0.35">
      <c r="A48" s="1"/>
      <c r="B48" s="1" t="s">
        <v>695</v>
      </c>
      <c r="C48" s="1" t="s">
        <v>831</v>
      </c>
      <c r="D48" s="266">
        <f>[1]GDP!X51</f>
        <v>0.70970426989418034</v>
      </c>
      <c r="E48" s="266">
        <f>[1]GDP!Y51</f>
        <v>0</v>
      </c>
      <c r="F48" s="266">
        <f>[1]GDP!Z51</f>
        <v>0</v>
      </c>
      <c r="G48" s="266">
        <f>[1]GDP!AA51</f>
        <v>0</v>
      </c>
      <c r="H48" s="1"/>
    </row>
    <row r="49" spans="1:8" x14ac:dyDescent="0.35">
      <c r="A49" s="1"/>
      <c r="B49" s="1" t="s">
        <v>696</v>
      </c>
      <c r="C49" s="1" t="s">
        <v>832</v>
      </c>
      <c r="D49" s="266">
        <f>[1]GDP!X52</f>
        <v>20.906499882259588</v>
      </c>
      <c r="E49" s="266">
        <f>[1]GDP!Y52</f>
        <v>18.739135583466059</v>
      </c>
      <c r="F49" s="266">
        <f>[1]GDP!Z52</f>
        <v>12.636663269283776</v>
      </c>
      <c r="G49" s="266">
        <f>[1]GDP!AA52</f>
        <v>6.1024723141822825</v>
      </c>
      <c r="H49" s="1"/>
    </row>
    <row r="50" spans="1:8" x14ac:dyDescent="0.35">
      <c r="A50" s="1"/>
      <c r="B50" s="1" t="s">
        <v>697</v>
      </c>
      <c r="C50" s="1" t="s">
        <v>833</v>
      </c>
      <c r="D50" s="266">
        <f>[1]GDP!X53</f>
        <v>14.876357415448728</v>
      </c>
      <c r="E50" s="266">
        <f>[1]GDP!Y53</f>
        <v>16.476481475020151</v>
      </c>
      <c r="F50" s="266">
        <f>[1]GDP!Z53</f>
        <v>8.3845405760528386</v>
      </c>
      <c r="G50" s="266">
        <f>[1]GDP!AA53</f>
        <v>8.0919408989673123</v>
      </c>
      <c r="H50" s="1"/>
    </row>
    <row r="51" spans="1:8" x14ac:dyDescent="0.35">
      <c r="A51" s="1"/>
      <c r="B51" s="1" t="s">
        <v>698</v>
      </c>
      <c r="C51" s="1" t="s">
        <v>834</v>
      </c>
      <c r="D51" s="266">
        <f>[1]GDP!X54</f>
        <v>12.578487529616673</v>
      </c>
      <c r="E51" s="266">
        <f>[1]GDP!Y54</f>
        <v>7.9231538367409797</v>
      </c>
      <c r="F51" s="266">
        <f>[1]GDP!Z54</f>
        <v>3.406187779198655</v>
      </c>
      <c r="G51" s="266">
        <f>[1]GDP!AA54</f>
        <v>4.5169660575423247</v>
      </c>
      <c r="H51" s="1"/>
    </row>
    <row r="52" spans="1:8" x14ac:dyDescent="0.35">
      <c r="A52" s="1"/>
      <c r="B52" s="1" t="s">
        <v>699</v>
      </c>
      <c r="C52" s="1" t="s">
        <v>835</v>
      </c>
      <c r="D52" s="266">
        <f>[1]GDP!X55</f>
        <v>369.54144669775684</v>
      </c>
      <c r="E52" s="266">
        <f>[1]GDP!Y55</f>
        <v>379.28545888622239</v>
      </c>
      <c r="F52" s="266">
        <f>[1]GDP!Z55</f>
        <v>274.29260397313448</v>
      </c>
      <c r="G52" s="266">
        <f>[1]GDP!AA55</f>
        <v>104.99285491308791</v>
      </c>
      <c r="H52" s="1"/>
    </row>
    <row r="53" spans="1:8" x14ac:dyDescent="0.35">
      <c r="A53" s="1"/>
      <c r="B53" s="1" t="s">
        <v>700</v>
      </c>
      <c r="C53" s="1" t="s">
        <v>836</v>
      </c>
      <c r="D53" s="266">
        <f>[1]GDP!X56</f>
        <v>67.521617887048791</v>
      </c>
      <c r="E53" s="266">
        <f>[1]GDP!Y56</f>
        <v>68.279874638594791</v>
      </c>
      <c r="F53" s="266">
        <f>[1]GDP!Z56</f>
        <v>51.827857484712162</v>
      </c>
      <c r="G53" s="266">
        <f>[1]GDP!AA56</f>
        <v>16.452017153882629</v>
      </c>
      <c r="H53" s="1"/>
    </row>
    <row r="54" spans="1:8" x14ac:dyDescent="0.35">
      <c r="A54" s="1"/>
      <c r="B54" s="1" t="s">
        <v>701</v>
      </c>
      <c r="C54" s="1" t="s">
        <v>837</v>
      </c>
      <c r="D54" s="266">
        <f>[1]GDP!X57</f>
        <v>8.5304007430982196</v>
      </c>
      <c r="E54" s="266">
        <f>[1]GDP!Y57</f>
        <v>4.1641953106899052</v>
      </c>
      <c r="F54" s="266">
        <f>[1]GDP!Z57</f>
        <v>0.22896095239392844</v>
      </c>
      <c r="G54" s="266">
        <f>[1]GDP!AA57</f>
        <v>3.9352343582959768</v>
      </c>
      <c r="H54" s="1"/>
    </row>
    <row r="55" spans="1:8" x14ac:dyDescent="0.35">
      <c r="A55" s="1"/>
      <c r="B55" s="1" t="s">
        <v>702</v>
      </c>
      <c r="C55" s="1" t="s">
        <v>838</v>
      </c>
      <c r="D55" s="266">
        <f>[1]GDP!X58</f>
        <v>101.95144879513303</v>
      </c>
      <c r="E55" s="266">
        <f>[1]GDP!Y58</f>
        <v>109.03151834237467</v>
      </c>
      <c r="F55" s="266">
        <f>[1]GDP!Z58</f>
        <v>64.756417168000027</v>
      </c>
      <c r="G55" s="266">
        <f>[1]GDP!AA58</f>
        <v>44.27510117437464</v>
      </c>
      <c r="H55" s="1"/>
    </row>
    <row r="56" spans="1:8" x14ac:dyDescent="0.35">
      <c r="A56" s="1"/>
      <c r="B56" s="1" t="s">
        <v>703</v>
      </c>
      <c r="C56" s="1" t="s">
        <v>839</v>
      </c>
      <c r="D56" s="266">
        <f>[1]GDP!X59</f>
        <v>229.99839203403403</v>
      </c>
      <c r="E56" s="266">
        <f>[1]GDP!Y59</f>
        <v>262.50333496857377</v>
      </c>
      <c r="F56" s="266">
        <f>[1]GDP!Z59</f>
        <v>134.30836116180313</v>
      </c>
      <c r="G56" s="266">
        <f>[1]GDP!AA59</f>
        <v>128.19497380677063</v>
      </c>
      <c r="H56" s="1"/>
    </row>
    <row r="57" spans="1:8" x14ac:dyDescent="0.35">
      <c r="A57" s="1"/>
      <c r="B57" s="1" t="s">
        <v>704</v>
      </c>
      <c r="C57" s="1" t="s">
        <v>840</v>
      </c>
      <c r="D57" s="266">
        <f>[1]GDP!X60</f>
        <v>67.765457936576468</v>
      </c>
      <c r="E57" s="266">
        <f>[1]GDP!Y60</f>
        <v>43.671841693345947</v>
      </c>
      <c r="F57" s="266">
        <f>[1]GDP!Z60</f>
        <v>18.56298794277593</v>
      </c>
      <c r="G57" s="266">
        <f>[1]GDP!AA60</f>
        <v>25.108853750570017</v>
      </c>
      <c r="H57" s="1"/>
    </row>
    <row r="58" spans="1:8" x14ac:dyDescent="0.35">
      <c r="A58" s="1"/>
      <c r="B58" s="1" t="s">
        <v>705</v>
      </c>
      <c r="C58" s="1" t="s">
        <v>841</v>
      </c>
      <c r="D58" s="266">
        <f>[1]GDP!X61</f>
        <v>7.843038336729907</v>
      </c>
      <c r="E58" s="266">
        <f>[1]GDP!Y61</f>
        <v>7.8430383367298155</v>
      </c>
      <c r="F58" s="266">
        <f>[1]GDP!Z61</f>
        <v>1.8081149367151159</v>
      </c>
      <c r="G58" s="266">
        <f>[1]GDP!AA61</f>
        <v>6.0349234000146996</v>
      </c>
      <c r="H58" s="1"/>
    </row>
    <row r="59" spans="1:8" x14ac:dyDescent="0.35">
      <c r="A59" s="1"/>
      <c r="B59" s="1" t="s">
        <v>706</v>
      </c>
      <c r="C59" s="1" t="s">
        <v>842</v>
      </c>
      <c r="D59" s="266">
        <f>[1]GDP!X62</f>
        <v>59.780589960444246</v>
      </c>
      <c r="E59" s="266">
        <f>[1]GDP!Y62</f>
        <v>69.155826658589348</v>
      </c>
      <c r="F59" s="266">
        <f>[1]GDP!Z62</f>
        <v>35.414135874638184</v>
      </c>
      <c r="G59" s="266">
        <f>[1]GDP!AA62</f>
        <v>33.741690783951164</v>
      </c>
      <c r="H59" s="1"/>
    </row>
    <row r="60" spans="1:8" x14ac:dyDescent="0.35">
      <c r="A60" s="1"/>
      <c r="B60" s="1" t="s">
        <v>707</v>
      </c>
      <c r="C60" s="1" t="s">
        <v>843</v>
      </c>
      <c r="D60" s="266">
        <f>[1]GDP!X63</f>
        <v>40.542142998338392</v>
      </c>
      <c r="E60" s="266">
        <f>[1]GDP!Y63</f>
        <v>31.358361628546241</v>
      </c>
      <c r="F60" s="266">
        <f>[1]GDP!Z63</f>
        <v>16.031634054755244</v>
      </c>
      <c r="G60" s="266">
        <f>[1]GDP!AA63</f>
        <v>15.326727573790997</v>
      </c>
      <c r="H60" s="1"/>
    </row>
    <row r="61" spans="1:8" x14ac:dyDescent="0.35">
      <c r="A61" s="1"/>
      <c r="B61" s="1" t="s">
        <v>708</v>
      </c>
      <c r="C61" s="1" t="s">
        <v>844</v>
      </c>
      <c r="D61" s="266">
        <f>[1]GDP!X64</f>
        <v>26.268770706253449</v>
      </c>
      <c r="E61" s="266">
        <f>[1]GDP!Y64</f>
        <v>25.755965552344669</v>
      </c>
      <c r="F61" s="266">
        <f>[1]GDP!Z64</f>
        <v>15.078051983989466</v>
      </c>
      <c r="G61" s="266">
        <f>[1]GDP!AA64</f>
        <v>10.677913568355203</v>
      </c>
      <c r="H61" s="1"/>
    </row>
    <row r="62" spans="1:8" x14ac:dyDescent="0.35">
      <c r="A62" s="1"/>
      <c r="B62" s="1" t="s">
        <v>709</v>
      </c>
      <c r="C62" s="1" t="s">
        <v>845</v>
      </c>
      <c r="D62" s="266">
        <f>[1]GDP!X65</f>
        <v>0.25334384638175667</v>
      </c>
      <c r="E62" s="266">
        <f>[1]GDP!Y65</f>
        <v>0.25334384638164348</v>
      </c>
      <c r="F62" s="266">
        <f>[1]GDP!Z65</f>
        <v>3.535080974597235E-2</v>
      </c>
      <c r="G62" s="266">
        <f>[1]GDP!AA65</f>
        <v>0.21799303663567113</v>
      </c>
      <c r="H62" s="1"/>
    </row>
    <row r="63" spans="1:8" x14ac:dyDescent="0.35">
      <c r="A63" s="1"/>
      <c r="B63" s="1" t="s">
        <v>710</v>
      </c>
      <c r="C63" s="1" t="s">
        <v>846</v>
      </c>
      <c r="D63" s="266">
        <f>[1]GDP!X66</f>
        <v>62.167070429910524</v>
      </c>
      <c r="E63" s="266">
        <f>[1]GDP!Y66</f>
        <v>67.824792864983991</v>
      </c>
      <c r="F63" s="266">
        <f>[1]GDP!Z66</f>
        <v>43.213293661302352</v>
      </c>
      <c r="G63" s="266">
        <f>[1]GDP!AA66</f>
        <v>24.611499203681639</v>
      </c>
      <c r="H63" s="1"/>
    </row>
    <row r="64" spans="1:8" x14ac:dyDescent="0.35">
      <c r="A64" s="1"/>
      <c r="B64" s="1" t="s">
        <v>711</v>
      </c>
      <c r="C64" s="1" t="s">
        <v>847</v>
      </c>
      <c r="D64" s="266">
        <f>[1]GDP!X67</f>
        <v>4.8273897535792045</v>
      </c>
      <c r="E64" s="266">
        <f>[1]GDP!Y67</f>
        <v>7.0087627126416994</v>
      </c>
      <c r="F64" s="266">
        <f>[1]GDP!Z67</f>
        <v>1.4871787210351419</v>
      </c>
      <c r="G64" s="266">
        <f>[1]GDP!AA67</f>
        <v>5.5215839916065574</v>
      </c>
      <c r="H64" s="1"/>
    </row>
    <row r="65" spans="1:8" x14ac:dyDescent="0.35">
      <c r="A65" s="1"/>
      <c r="B65" s="1" t="s">
        <v>712</v>
      </c>
      <c r="C65" s="1" t="s">
        <v>848</v>
      </c>
      <c r="D65" s="266">
        <f>[1]GDP!X68</f>
        <v>30.963808079208079</v>
      </c>
      <c r="E65" s="266">
        <f>[1]GDP!Y68</f>
        <v>13.779041019172123</v>
      </c>
      <c r="F65" s="266">
        <f>[1]GDP!Z68</f>
        <v>10.193855438631187</v>
      </c>
      <c r="G65" s="266">
        <f>[1]GDP!AA68</f>
        <v>3.5851855805409358</v>
      </c>
      <c r="H65" s="1"/>
    </row>
    <row r="66" spans="1:8" x14ac:dyDescent="0.35">
      <c r="A66" s="1"/>
      <c r="B66" s="1" t="s">
        <v>713</v>
      </c>
      <c r="C66" s="1" t="s">
        <v>849</v>
      </c>
      <c r="D66" s="266">
        <f>[1]GDP!X69</f>
        <v>6.7716982068243121</v>
      </c>
      <c r="E66" s="266">
        <f>[1]GDP!Y69</f>
        <v>7.9252918028375916</v>
      </c>
      <c r="F66" s="266">
        <f>[1]GDP!Z69</f>
        <v>5.6949686830675637</v>
      </c>
      <c r="G66" s="266">
        <f>[1]GDP!AA69</f>
        <v>2.230323119770028</v>
      </c>
      <c r="H66" s="1"/>
    </row>
    <row r="67" spans="1:8" x14ac:dyDescent="0.35">
      <c r="A67" s="1"/>
      <c r="B67" s="1" t="s">
        <v>714</v>
      </c>
      <c r="C67" s="1" t="s">
        <v>850</v>
      </c>
      <c r="D67" s="266">
        <f>[1]GDP!X70</f>
        <v>58.697107338355529</v>
      </c>
      <c r="E67" s="266">
        <f>[1]GDP!Y70</f>
        <v>53.763578452943165</v>
      </c>
      <c r="F67" s="266">
        <f>[1]GDP!Z70</f>
        <v>33.254314035181991</v>
      </c>
      <c r="G67" s="266">
        <f>[1]GDP!AA70</f>
        <v>20.509264417761173</v>
      </c>
      <c r="H67" s="1"/>
    </row>
    <row r="68" spans="1:8" x14ac:dyDescent="0.35">
      <c r="A68" s="1"/>
      <c r="B68" s="1" t="s">
        <v>715</v>
      </c>
      <c r="C68" s="1" t="s">
        <v>851</v>
      </c>
      <c r="D68" s="266">
        <f>[1]GDP!X71</f>
        <v>21.1527098345382</v>
      </c>
      <c r="E68" s="266">
        <f>[1]GDP!Y71</f>
        <v>20.256687707697438</v>
      </c>
      <c r="F68" s="266">
        <f>[1]GDP!Z71</f>
        <v>8.9920057996178659</v>
      </c>
      <c r="G68" s="266">
        <f>[1]GDP!AA71</f>
        <v>11.264681908079572</v>
      </c>
      <c r="H68" s="1"/>
    </row>
    <row r="69" spans="1:8" x14ac:dyDescent="0.35">
      <c r="A69" s="1"/>
      <c r="B69" s="1" t="s">
        <v>716</v>
      </c>
      <c r="C69" s="1" t="s">
        <v>852</v>
      </c>
      <c r="D69" s="266">
        <f>[1]GDP!X72</f>
        <v>117.16854288107029</v>
      </c>
      <c r="E69" s="266">
        <f>[1]GDP!Y72</f>
        <v>123.85248424579999</v>
      </c>
      <c r="F69" s="266">
        <f>[1]GDP!Z72</f>
        <v>104.5424447574478</v>
      </c>
      <c r="G69" s="266">
        <f>[1]GDP!AA72</f>
        <v>19.310039488352189</v>
      </c>
      <c r="H69" s="1"/>
    </row>
    <row r="70" spans="1:8" x14ac:dyDescent="0.35">
      <c r="A70" s="1"/>
      <c r="B70" s="1" t="s">
        <v>717</v>
      </c>
      <c r="C70" s="1" t="s">
        <v>853</v>
      </c>
      <c r="D70" s="266">
        <f>[1]GDP!X73</f>
        <v>12.122323494112258</v>
      </c>
      <c r="E70" s="266">
        <f>[1]GDP!Y73</f>
        <v>13.181656485858781</v>
      </c>
      <c r="F70" s="266">
        <f>[1]GDP!Z73</f>
        <v>4.7185335548138809</v>
      </c>
      <c r="G70" s="266">
        <f>[1]GDP!AA73</f>
        <v>8.4631229310449001</v>
      </c>
      <c r="H70" s="1"/>
    </row>
    <row r="71" spans="1:8" x14ac:dyDescent="0.35">
      <c r="A71" s="1"/>
      <c r="B71" s="1" t="s">
        <v>718</v>
      </c>
      <c r="C71" s="1" t="s">
        <v>854</v>
      </c>
      <c r="D71" s="266">
        <f>[1]GDP!X74</f>
        <v>8.8180832353152212</v>
      </c>
      <c r="E71" s="266">
        <f>[1]GDP!Y74</f>
        <v>8.8180832353152798</v>
      </c>
      <c r="F71" s="266">
        <f>[1]GDP!Z74</f>
        <v>4.380727460176276</v>
      </c>
      <c r="G71" s="266">
        <f>[1]GDP!AA74</f>
        <v>4.4373557751390038</v>
      </c>
      <c r="H71" s="1"/>
    </row>
    <row r="72" spans="1:8" x14ac:dyDescent="0.35">
      <c r="A72" s="1"/>
      <c r="B72" s="1" t="s">
        <v>719</v>
      </c>
      <c r="C72" s="1" t="s">
        <v>855</v>
      </c>
      <c r="D72" s="266">
        <f>[1]GDP!X75</f>
        <v>27.590309892170318</v>
      </c>
      <c r="E72" s="266">
        <f>[1]GDP!Y75</f>
        <v>38.490719614199634</v>
      </c>
      <c r="F72" s="266">
        <f>[1]GDP!Z75</f>
        <v>14.634522481311599</v>
      </c>
      <c r="G72" s="266">
        <f>[1]GDP!AA75</f>
        <v>23.856197132888035</v>
      </c>
      <c r="H72" s="1"/>
    </row>
    <row r="73" spans="1:8" x14ac:dyDescent="0.35">
      <c r="A73" s="1"/>
      <c r="B73" s="1" t="s">
        <v>720</v>
      </c>
      <c r="C73" s="1" t="s">
        <v>856</v>
      </c>
      <c r="D73" s="266">
        <f>[1]GDP!X76</f>
        <v>45.091142916319157</v>
      </c>
      <c r="E73" s="266">
        <f>[1]GDP!Y76</f>
        <v>46.472325030316334</v>
      </c>
      <c r="F73" s="266">
        <f>[1]GDP!Z76</f>
        <v>9.3357587883936759</v>
      </c>
      <c r="G73" s="266">
        <f>[1]GDP!AA76</f>
        <v>37.136566241922658</v>
      </c>
      <c r="H73" s="1"/>
    </row>
    <row r="74" spans="1:8" x14ac:dyDescent="0.35">
      <c r="A74" s="1"/>
      <c r="B74" s="1" t="s">
        <v>721</v>
      </c>
      <c r="C74" s="1" t="s">
        <v>857</v>
      </c>
      <c r="D74" s="266">
        <f>[1]GDP!X77</f>
        <v>0.26006752118571447</v>
      </c>
      <c r="E74" s="266">
        <f>[1]GDP!Y77</f>
        <v>0.78312071127905725</v>
      </c>
      <c r="F74" s="266">
        <f>[1]GDP!Z77</f>
        <v>0.58637760144231965</v>
      </c>
      <c r="G74" s="266">
        <f>[1]GDP!AA77</f>
        <v>0.1967431098367376</v>
      </c>
      <c r="H74" s="1"/>
    </row>
    <row r="75" spans="1:8" x14ac:dyDescent="0.35">
      <c r="A75" s="1"/>
      <c r="B75" s="1" t="s">
        <v>655</v>
      </c>
      <c r="C75" s="1" t="s">
        <v>858</v>
      </c>
      <c r="D75" s="266">
        <f>[1]GDP!X78</f>
        <v>163.60557375479334</v>
      </c>
      <c r="E75" s="266">
        <f>[1]GDP!Y78</f>
        <v>162.1164060529108</v>
      </c>
      <c r="F75" s="266">
        <f>[1]GDP!Z78</f>
        <v>78.540129359851065</v>
      </c>
      <c r="G75" s="266">
        <f>[1]GDP!AA78</f>
        <v>83.576276693059739</v>
      </c>
      <c r="H75" s="1"/>
    </row>
    <row r="76" spans="1:8" x14ac:dyDescent="0.35">
      <c r="A76" s="1"/>
      <c r="B76" s="1" t="s">
        <v>656</v>
      </c>
      <c r="C76" s="1" t="s">
        <v>859</v>
      </c>
      <c r="D76" s="266">
        <f>[1]GDP!X79</f>
        <v>48.901117981071067</v>
      </c>
      <c r="E76" s="266">
        <f>[1]GDP!Y79</f>
        <v>44.182947054088658</v>
      </c>
      <c r="F76" s="266">
        <f>[1]GDP!Z79</f>
        <v>16.043306779921018</v>
      </c>
      <c r="G76" s="266">
        <f>[1]GDP!AA79</f>
        <v>28.13964027416764</v>
      </c>
      <c r="H76" s="1"/>
    </row>
    <row r="77" spans="1:8" x14ac:dyDescent="0.35">
      <c r="A77" s="1"/>
      <c r="B77" s="1" t="s">
        <v>657</v>
      </c>
      <c r="C77" s="1" t="s">
        <v>860</v>
      </c>
      <c r="D77" s="266">
        <f>[1]GDP!X80</f>
        <v>8.6291667936945124</v>
      </c>
      <c r="E77" s="266">
        <f>[1]GDP!Y80</f>
        <v>9.153179196934369</v>
      </c>
      <c r="F77" s="266">
        <f>[1]GDP!Z80</f>
        <v>5.2308440754184637</v>
      </c>
      <c r="G77" s="266">
        <f>[1]GDP!AA80</f>
        <v>3.9223351215159052</v>
      </c>
      <c r="H77" s="1"/>
    </row>
    <row r="78" spans="1:8" x14ac:dyDescent="0.35">
      <c r="A78" s="1"/>
      <c r="B78" s="1" t="s">
        <v>658</v>
      </c>
      <c r="C78" s="1" t="s">
        <v>861</v>
      </c>
      <c r="D78" s="266">
        <f>[1]GDP!X81</f>
        <v>1288.1823156986086</v>
      </c>
      <c r="E78" s="266">
        <f>[1]GDP!Y81</f>
        <v>1301.5981047316182</v>
      </c>
      <c r="F78" s="266">
        <f>[1]GDP!Z81</f>
        <v>843.12858165947955</v>
      </c>
      <c r="G78" s="266">
        <f>[1]GDP!AA81</f>
        <v>458.4695230721386</v>
      </c>
      <c r="H78" s="1"/>
    </row>
    <row r="79" spans="1:8" x14ac:dyDescent="0.35">
      <c r="A79" s="1"/>
      <c r="B79" s="1" t="s">
        <v>659</v>
      </c>
      <c r="C79" s="1" t="s">
        <v>862</v>
      </c>
      <c r="D79" s="266">
        <f>[1]GDP!X82</f>
        <v>0</v>
      </c>
      <c r="E79" s="266">
        <f>[1]GDP!Y82</f>
        <v>0</v>
      </c>
      <c r="F79" s="266">
        <f>[1]GDP!Z82</f>
        <v>0</v>
      </c>
      <c r="G79" s="266">
        <f>[1]GDP!AA82</f>
        <v>0</v>
      </c>
      <c r="H79" s="1"/>
    </row>
    <row r="80" spans="1:8" x14ac:dyDescent="0.35">
      <c r="A80" s="1"/>
      <c r="B80" s="1" t="s">
        <v>660</v>
      </c>
      <c r="C80" s="1" t="s">
        <v>863</v>
      </c>
      <c r="D80" s="266">
        <f>[1]GDP!X83</f>
        <v>50.837891100189935</v>
      </c>
      <c r="E80" s="266">
        <f>[1]GDP!Y83</f>
        <v>56.123167835562171</v>
      </c>
      <c r="F80" s="266">
        <f>[1]GDP!Z83</f>
        <v>15.813318397634809</v>
      </c>
      <c r="G80" s="266">
        <f>[1]GDP!AA83</f>
        <v>40.309849437927362</v>
      </c>
      <c r="H80" s="1"/>
    </row>
    <row r="81" spans="1:8" x14ac:dyDescent="0.35">
      <c r="A81" s="1"/>
      <c r="B81" s="1" t="s">
        <v>661</v>
      </c>
      <c r="C81" s="1" t="s">
        <v>864</v>
      </c>
      <c r="D81" s="266">
        <f>[1]GDP!X84</f>
        <v>9.4425562663453544</v>
      </c>
      <c r="E81" s="266">
        <f>[1]GDP!Y84</f>
        <v>11.781521443080107</v>
      </c>
      <c r="F81" s="266">
        <f>[1]GDP!Z84</f>
        <v>6.9258819202212756</v>
      </c>
      <c r="G81" s="266">
        <f>[1]GDP!AA84</f>
        <v>4.8556395228588318</v>
      </c>
      <c r="H81" s="1"/>
    </row>
    <row r="82" spans="1:8" x14ac:dyDescent="0.35">
      <c r="A82" s="1"/>
      <c r="B82" s="1" t="s">
        <v>662</v>
      </c>
      <c r="C82" s="1" t="s">
        <v>865</v>
      </c>
      <c r="D82" s="266">
        <f>[1]GDP!X85</f>
        <v>367.27360786784817</v>
      </c>
      <c r="E82" s="266">
        <f>[1]GDP!Y85</f>
        <v>356.57040331288994</v>
      </c>
      <c r="F82" s="266">
        <f>[1]GDP!Z85</f>
        <v>177.7026347201855</v>
      </c>
      <c r="G82" s="266">
        <f>[1]GDP!AA85</f>
        <v>178.86776859270444</v>
      </c>
      <c r="H82" s="1"/>
    </row>
    <row r="83" spans="1:8" x14ac:dyDescent="0.35">
      <c r="A83" s="1"/>
      <c r="B83" s="1" t="s">
        <v>663</v>
      </c>
      <c r="C83" s="1" t="s">
        <v>866</v>
      </c>
      <c r="D83" s="266">
        <f>[1]GDP!X86</f>
        <v>678.08134147863507</v>
      </c>
      <c r="E83" s="266">
        <f>[1]GDP!Y86</f>
        <v>673.16454037565404</v>
      </c>
      <c r="F83" s="266">
        <f>[1]GDP!Z86</f>
        <v>260.23652600728371</v>
      </c>
      <c r="G83" s="266">
        <f>[1]GDP!AA86</f>
        <v>412.92801436837033</v>
      </c>
      <c r="H83" s="1"/>
    </row>
    <row r="84" spans="1:8" x14ac:dyDescent="0.35">
      <c r="A84" s="1"/>
      <c r="B84" s="1" t="s">
        <v>664</v>
      </c>
      <c r="C84" s="1" t="s">
        <v>867</v>
      </c>
      <c r="D84" s="266">
        <f>[1]GDP!X87</f>
        <v>442.63901846297745</v>
      </c>
      <c r="E84" s="266">
        <f>[1]GDP!Y87</f>
        <v>409.8804056236421</v>
      </c>
      <c r="F84" s="266">
        <f>[1]GDP!Z87</f>
        <v>204.92213559480078</v>
      </c>
      <c r="G84" s="266">
        <f>[1]GDP!AA87</f>
        <v>204.95827002884133</v>
      </c>
      <c r="H84" s="1"/>
    </row>
    <row r="85" spans="1:8" x14ac:dyDescent="0.35">
      <c r="A85" s="1"/>
      <c r="B85" s="1" t="s">
        <v>665</v>
      </c>
      <c r="C85" s="1" t="s">
        <v>868</v>
      </c>
      <c r="D85" s="266">
        <f>[1]GDP!X88</f>
        <v>180.34401446036321</v>
      </c>
      <c r="E85" s="266">
        <f>[1]GDP!Y88</f>
        <v>179.48187543513239</v>
      </c>
      <c r="F85" s="266">
        <f>[1]GDP!Z88</f>
        <v>83.759945960224627</v>
      </c>
      <c r="G85" s="266">
        <f>[1]GDP!AA88</f>
        <v>95.721929474907768</v>
      </c>
      <c r="H85" s="1"/>
    </row>
    <row r="86" spans="1:8" x14ac:dyDescent="0.35">
      <c r="A86" s="1"/>
      <c r="B86" s="1" t="s">
        <v>666</v>
      </c>
      <c r="C86" s="1" t="s">
        <v>869</v>
      </c>
      <c r="D86" s="266">
        <f>[1]GDP!X89</f>
        <v>32.801446026036501</v>
      </c>
      <c r="E86" s="266">
        <f>[1]GDP!Y89</f>
        <v>68.866662002748569</v>
      </c>
      <c r="F86" s="266">
        <f>[1]GDP!Z89</f>
        <v>24.883719643006287</v>
      </c>
      <c r="G86" s="266">
        <f>[1]GDP!AA89</f>
        <v>43.982942359742282</v>
      </c>
      <c r="H86" s="1"/>
    </row>
    <row r="87" spans="1:8" x14ac:dyDescent="0.35">
      <c r="A87" s="1"/>
      <c r="B87" s="1" t="s">
        <v>667</v>
      </c>
      <c r="C87" s="1" t="s">
        <v>870</v>
      </c>
      <c r="D87" s="266">
        <f>[1]GDP!X90</f>
        <v>10.230316543438413</v>
      </c>
      <c r="E87" s="266">
        <f>[1]GDP!Y90</f>
        <v>15.95301114017826</v>
      </c>
      <c r="F87" s="266">
        <f>[1]GDP!Z90</f>
        <v>5.9606480994983624</v>
      </c>
      <c r="G87" s="266">
        <f>[1]GDP!AA90</f>
        <v>9.9923630406798978</v>
      </c>
      <c r="H87" s="1"/>
    </row>
    <row r="88" spans="1:8" x14ac:dyDescent="0.35">
      <c r="A88" s="1"/>
      <c r="B88" s="1" t="s">
        <v>668</v>
      </c>
      <c r="C88" s="1" t="s">
        <v>871</v>
      </c>
      <c r="D88" s="266">
        <f>[1]GDP!X91</f>
        <v>516.57322113692339</v>
      </c>
      <c r="E88" s="266">
        <f>[1]GDP!Y91</f>
        <v>512.41573547802329</v>
      </c>
      <c r="F88" s="266">
        <f>[1]GDP!Z91</f>
        <v>372.64710112034868</v>
      </c>
      <c r="G88" s="266">
        <f>[1]GDP!AA91</f>
        <v>139.76863435767461</v>
      </c>
      <c r="H88" s="1"/>
    </row>
    <row r="89" spans="1:8" x14ac:dyDescent="0.35">
      <c r="A89" s="1"/>
      <c r="B89" s="1" t="s">
        <v>669</v>
      </c>
      <c r="C89" s="1" t="s">
        <v>872</v>
      </c>
      <c r="D89" s="266">
        <f>[1]GDP!X92</f>
        <v>29.464900830779087</v>
      </c>
      <c r="E89" s="266">
        <f>[1]GDP!Y92</f>
        <v>31.662677596676112</v>
      </c>
      <c r="F89" s="266">
        <f>[1]GDP!Z92</f>
        <v>8.9659725218773332</v>
      </c>
      <c r="G89" s="266">
        <f>[1]GDP!AA92</f>
        <v>22.696705074798778</v>
      </c>
      <c r="H89" s="1"/>
    </row>
    <row r="90" spans="1:8" x14ac:dyDescent="0.35">
      <c r="A90" s="1"/>
      <c r="B90" s="1" t="s">
        <v>670</v>
      </c>
      <c r="C90" s="1" t="s">
        <v>873</v>
      </c>
      <c r="D90" s="266">
        <f>[1]GDP!X93</f>
        <v>128.09289037361077</v>
      </c>
      <c r="E90" s="266">
        <f>[1]GDP!Y93</f>
        <v>189.91353056253837</v>
      </c>
      <c r="F90" s="266">
        <f>[1]GDP!Z93</f>
        <v>100.62440530105981</v>
      </c>
      <c r="G90" s="266">
        <f>[1]GDP!AA93</f>
        <v>89.28912526147856</v>
      </c>
      <c r="H90" s="1"/>
    </row>
    <row r="91" spans="1:8" x14ac:dyDescent="0.35">
      <c r="A91" s="1"/>
      <c r="B91" s="1" t="s">
        <v>671</v>
      </c>
      <c r="C91" s="1" t="s">
        <v>874</v>
      </c>
      <c r="D91" s="266">
        <f>[1]GDP!X94</f>
        <v>44.222811719960958</v>
      </c>
      <c r="E91" s="266">
        <f>[1]GDP!Y94</f>
        <v>37.325803742323629</v>
      </c>
      <c r="F91" s="266">
        <f>[1]GDP!Z94</f>
        <v>15.222643526459454</v>
      </c>
      <c r="G91" s="266">
        <f>[1]GDP!AA94</f>
        <v>22.103160215864175</v>
      </c>
      <c r="H91" s="1"/>
    </row>
    <row r="92" spans="1:8" x14ac:dyDescent="0.35">
      <c r="A92" s="1"/>
      <c r="B92" s="1" t="s">
        <v>672</v>
      </c>
      <c r="C92" s="1" t="s">
        <v>875</v>
      </c>
      <c r="D92" s="266">
        <f>[1]GDP!X95</f>
        <v>115.73190441197772</v>
      </c>
      <c r="E92" s="266">
        <f>[1]GDP!Y95</f>
        <v>115.73190441197856</v>
      </c>
      <c r="F92" s="266">
        <f>[1]GDP!Z95</f>
        <v>61.798633177089471</v>
      </c>
      <c r="G92" s="266">
        <f>[1]GDP!AA95</f>
        <v>53.933271234889091</v>
      </c>
      <c r="H92" s="1"/>
    </row>
    <row r="93" spans="1:8" x14ac:dyDescent="0.35">
      <c r="A93" s="1"/>
      <c r="B93" s="1" t="s">
        <v>673</v>
      </c>
      <c r="C93" s="1" t="s">
        <v>876</v>
      </c>
      <c r="D93" s="266">
        <f>[1]GDP!X96</f>
        <v>48.79762324488668</v>
      </c>
      <c r="E93" s="266">
        <f>[1]GDP!Y96</f>
        <v>48.797623244886886</v>
      </c>
      <c r="F93" s="266">
        <f>[1]GDP!Z96</f>
        <v>8.9024495627465186</v>
      </c>
      <c r="G93" s="266">
        <f>[1]GDP!AA96</f>
        <v>39.895173682140367</v>
      </c>
      <c r="H93" s="1"/>
    </row>
    <row r="94" spans="1:8" x14ac:dyDescent="0.35">
      <c r="A94" s="1"/>
      <c r="B94" s="1" t="s">
        <v>674</v>
      </c>
      <c r="C94" s="1" t="s">
        <v>877</v>
      </c>
      <c r="D94" s="266">
        <f>[1]GDP!X97</f>
        <v>155.51154737347102</v>
      </c>
      <c r="E94" s="266">
        <f>[1]GDP!Y97</f>
        <v>142.34074204308925</v>
      </c>
      <c r="F94" s="266">
        <f>[1]GDP!Z97</f>
        <v>45.305778595326217</v>
      </c>
      <c r="G94" s="266">
        <f>[1]GDP!AA97</f>
        <v>97.034963447763033</v>
      </c>
      <c r="H94" s="1"/>
    </row>
    <row r="95" spans="1:8" x14ac:dyDescent="0.35">
      <c r="A95" s="1"/>
      <c r="B95" s="1" t="s">
        <v>675</v>
      </c>
      <c r="C95" s="1" t="s">
        <v>878</v>
      </c>
      <c r="D95" s="266">
        <f>[1]GDP!X98</f>
        <v>414.34401969893241</v>
      </c>
      <c r="E95" s="266">
        <f>[1]GDP!Y98</f>
        <v>414.04968899806249</v>
      </c>
      <c r="F95" s="266">
        <f>[1]GDP!Z98</f>
        <v>0</v>
      </c>
      <c r="G95" s="266">
        <f>[1]GDP!AA98</f>
        <v>414.04968899806249</v>
      </c>
      <c r="H95" s="1"/>
    </row>
    <row r="96" spans="1:8" x14ac:dyDescent="0.35">
      <c r="A96" s="1"/>
      <c r="B96" s="1" t="s">
        <v>676</v>
      </c>
      <c r="C96" s="1" t="s">
        <v>879</v>
      </c>
      <c r="D96" s="266">
        <f>[1]GDP!X99</f>
        <v>188.02977571233589</v>
      </c>
      <c r="E96" s="266">
        <f>[1]GDP!Y99</f>
        <v>163.89396695361663</v>
      </c>
      <c r="F96" s="266">
        <f>[1]GDP!Z99</f>
        <v>18.42427013145425</v>
      </c>
      <c r="G96" s="266">
        <f>[1]GDP!AA99</f>
        <v>145.46969682216238</v>
      </c>
      <c r="H96" s="1"/>
    </row>
    <row r="97" spans="1:8" x14ac:dyDescent="0.35">
      <c r="A97" s="1"/>
      <c r="B97" s="1" t="s">
        <v>677</v>
      </c>
      <c r="C97" s="1" t="s">
        <v>880</v>
      </c>
      <c r="D97" s="266">
        <f>[1]GDP!X100</f>
        <v>60.681637614375482</v>
      </c>
      <c r="E97" s="266">
        <f>[1]GDP!Y100</f>
        <v>55.581231363320491</v>
      </c>
      <c r="F97" s="266">
        <f>[1]GDP!Z100</f>
        <v>8.5502122064656234</v>
      </c>
      <c r="G97" s="266">
        <f>[1]GDP!AA100</f>
        <v>47.031019156854867</v>
      </c>
      <c r="H97" s="1"/>
    </row>
    <row r="98" spans="1:8" x14ac:dyDescent="0.35">
      <c r="A98" s="1"/>
      <c r="B98" s="1" t="s">
        <v>678</v>
      </c>
      <c r="C98" s="1" t="s">
        <v>881</v>
      </c>
      <c r="D98" s="266">
        <f>[1]GDP!X101</f>
        <v>19.735374009707044</v>
      </c>
      <c r="E98" s="266">
        <f>[1]GDP!Y101</f>
        <v>18.773074932558409</v>
      </c>
      <c r="F98" s="266">
        <f>[1]GDP!Z101</f>
        <v>4.2379892340589365</v>
      </c>
      <c r="G98" s="266">
        <f>[1]GDP!AA101</f>
        <v>14.535085698499472</v>
      </c>
      <c r="H98" s="1"/>
    </row>
    <row r="99" spans="1:8" x14ac:dyDescent="0.35">
      <c r="A99" s="1"/>
      <c r="B99" s="1" t="s">
        <v>679</v>
      </c>
      <c r="C99" s="1" t="s">
        <v>882</v>
      </c>
      <c r="D99" s="266">
        <f>[1]GDP!X102</f>
        <v>114.37986023336808</v>
      </c>
      <c r="E99" s="266">
        <f>[1]GDP!Y102</f>
        <v>112.789415092179</v>
      </c>
      <c r="F99" s="266">
        <f>[1]GDP!Z102</f>
        <v>10.955703177095998</v>
      </c>
      <c r="G99" s="266">
        <f>[1]GDP!AA102</f>
        <v>101.833711915083</v>
      </c>
      <c r="H99" s="1"/>
    </row>
    <row r="100" spans="1:8" x14ac:dyDescent="0.35">
      <c r="A100" s="1"/>
      <c r="B100" s="1" t="s">
        <v>680</v>
      </c>
      <c r="C100" s="1" t="s">
        <v>883</v>
      </c>
      <c r="D100" s="266">
        <f>[1]GDP!X103</f>
        <v>33.921278040036725</v>
      </c>
      <c r="E100" s="266">
        <f>[1]GDP!Y103</f>
        <v>36.917166406528537</v>
      </c>
      <c r="F100" s="266">
        <f>[1]GDP!Z103</f>
        <v>16.412928190640621</v>
      </c>
      <c r="G100" s="266">
        <f>[1]GDP!AA103</f>
        <v>20.504238215887916</v>
      </c>
      <c r="H100" s="1"/>
    </row>
    <row r="101" spans="1:8" x14ac:dyDescent="0.35">
      <c r="A101" s="1"/>
      <c r="B101" s="1" t="s">
        <v>681</v>
      </c>
      <c r="C101" s="1" t="s">
        <v>884</v>
      </c>
      <c r="D101" s="266">
        <f>[1]GDP!X104</f>
        <v>314.90971418416376</v>
      </c>
      <c r="E101" s="266">
        <f>[1]GDP!Y104</f>
        <v>275.67873666566106</v>
      </c>
      <c r="F101" s="266">
        <f>[1]GDP!Z104</f>
        <v>19.487806234843902</v>
      </c>
      <c r="G101" s="266">
        <f>[1]GDP!AA104</f>
        <v>256.19093043081716</v>
      </c>
      <c r="H101" s="1"/>
    </row>
    <row r="102" spans="1:8" x14ac:dyDescent="0.35">
      <c r="A102" s="1"/>
      <c r="B102" s="1" t="s">
        <v>682</v>
      </c>
      <c r="C102" s="1" t="s">
        <v>885</v>
      </c>
      <c r="D102" s="266">
        <f>[1]GDP!X105</f>
        <v>1110.1505030974483</v>
      </c>
      <c r="E102" s="266">
        <f>[1]GDP!Y105</f>
        <v>1110.150503097444</v>
      </c>
      <c r="F102" s="266">
        <f>[1]GDP!Z105</f>
        <v>664.12012693536974</v>
      </c>
      <c r="G102" s="266">
        <f>[1]GDP!AA105</f>
        <v>446.03037616207428</v>
      </c>
      <c r="H102" s="1"/>
    </row>
    <row r="103" spans="1:8" x14ac:dyDescent="0.35">
      <c r="A103" s="1"/>
      <c r="B103" s="1" t="s">
        <v>683</v>
      </c>
      <c r="C103" s="1" t="s">
        <v>886</v>
      </c>
      <c r="D103" s="266">
        <f>[1]GDP!X106</f>
        <v>360.18246376548552</v>
      </c>
      <c r="E103" s="266">
        <f>[1]GDP!Y106</f>
        <v>367.45636438270361</v>
      </c>
      <c r="F103" s="266">
        <f>[1]GDP!Z106</f>
        <v>136.48109757640663</v>
      </c>
      <c r="G103" s="266">
        <f>[1]GDP!AA106</f>
        <v>230.97526680629699</v>
      </c>
      <c r="H103" s="1"/>
    </row>
    <row r="104" spans="1:8" x14ac:dyDescent="0.35">
      <c r="A104" s="1"/>
      <c r="B104" s="1" t="s">
        <v>684</v>
      </c>
      <c r="C104" s="1" t="s">
        <v>887</v>
      </c>
      <c r="D104" s="266">
        <f>[1]GDP!X107</f>
        <v>212.79472889611861</v>
      </c>
      <c r="E104" s="266">
        <f>[1]GDP!Y107</f>
        <v>210.85838497485298</v>
      </c>
      <c r="F104" s="266">
        <f>[1]GDP!Z107</f>
        <v>109.35478287453731</v>
      </c>
      <c r="G104" s="266">
        <f>[1]GDP!AA107</f>
        <v>101.50360210031567</v>
      </c>
      <c r="H104" s="1"/>
    </row>
    <row r="105" spans="1:8" x14ac:dyDescent="0.35">
      <c r="A105" s="1"/>
      <c r="B105" s="1" t="s">
        <v>685</v>
      </c>
      <c r="C105" s="1" t="s">
        <v>888</v>
      </c>
      <c r="D105" s="266">
        <f>[1]GDP!X108</f>
        <v>97.651637514150664</v>
      </c>
      <c r="E105" s="266">
        <f>[1]GDP!Y108</f>
        <v>99.490586080899064</v>
      </c>
      <c r="F105" s="266">
        <f>[1]GDP!Z108</f>
        <v>40.751552141629553</v>
      </c>
      <c r="G105" s="266">
        <f>[1]GDP!AA108</f>
        <v>58.739033939269511</v>
      </c>
      <c r="H105" s="1"/>
    </row>
    <row r="106" spans="1:8" x14ac:dyDescent="0.35">
      <c r="A106" s="1"/>
      <c r="B106" s="1" t="s">
        <v>686</v>
      </c>
      <c r="C106" s="1" t="s">
        <v>889</v>
      </c>
      <c r="D106" s="266">
        <f>[1]GDP!X109</f>
        <v>15.058192853262826</v>
      </c>
      <c r="E106" s="266">
        <f>[1]GDP!Y109</f>
        <v>15.06681762863546</v>
      </c>
      <c r="F106" s="266">
        <f>[1]GDP!Z109</f>
        <v>2.7889477559734654</v>
      </c>
      <c r="G106" s="266">
        <f>[1]GDP!AA109</f>
        <v>12.277869872661995</v>
      </c>
      <c r="H106" s="1"/>
    </row>
    <row r="107" spans="1:8" x14ac:dyDescent="0.35">
      <c r="A107" s="1"/>
      <c r="B107" s="1" t="s">
        <v>687</v>
      </c>
      <c r="C107" s="1" t="s">
        <v>890</v>
      </c>
      <c r="D107" s="266">
        <f>[1]GDP!X110</f>
        <v>63.374692877109737</v>
      </c>
      <c r="E107" s="266">
        <f>[1]GDP!Y110</f>
        <v>54.933424566222577</v>
      </c>
      <c r="F107" s="266">
        <f>[1]GDP!Z110</f>
        <v>2.6396367180629525</v>
      </c>
      <c r="G107" s="266">
        <f>[1]GDP!AA110</f>
        <v>52.293787848159624</v>
      </c>
      <c r="H107" s="1"/>
    </row>
    <row r="108" spans="1:8" x14ac:dyDescent="0.35">
      <c r="A108" s="1"/>
      <c r="B108" s="1" t="s">
        <v>688</v>
      </c>
      <c r="C108" s="1" t="s">
        <v>891</v>
      </c>
      <c r="D108" s="266">
        <f>[1]GDP!X111</f>
        <v>407.53024956335776</v>
      </c>
      <c r="E108" s="266">
        <f>[1]GDP!Y111</f>
        <v>408.75737276092963</v>
      </c>
      <c r="F108" s="266">
        <f>[1]GDP!Z111</f>
        <v>107.64325434676113</v>
      </c>
      <c r="G108" s="266">
        <f>[1]GDP!AA111</f>
        <v>301.1141184141685</v>
      </c>
      <c r="H108" s="1"/>
    </row>
    <row r="109" spans="1:8" x14ac:dyDescent="0.35">
      <c r="A109" s="1"/>
      <c r="B109" s="1" t="s">
        <v>689</v>
      </c>
      <c r="C109" s="1" t="s">
        <v>892</v>
      </c>
      <c r="D109" s="266">
        <f>[1]GDP!X112</f>
        <v>25.436762017492331</v>
      </c>
      <c r="E109" s="266">
        <f>[1]GDP!Y112</f>
        <v>25.436762017494566</v>
      </c>
      <c r="F109" s="266">
        <f>[1]GDP!Z112</f>
        <v>0.59442349093418301</v>
      </c>
      <c r="G109" s="266">
        <f>[1]GDP!AA112</f>
        <v>24.842338526560383</v>
      </c>
      <c r="H109" s="1"/>
    </row>
    <row r="110" spans="1:8" x14ac:dyDescent="0.35">
      <c r="A110" s="1"/>
      <c r="B110" s="1" t="s">
        <v>690</v>
      </c>
      <c r="C110" s="1" t="s">
        <v>953</v>
      </c>
      <c r="D110" s="266">
        <f>[1]GDP!X113</f>
        <v>0</v>
      </c>
      <c r="E110" s="266">
        <f>[1]GDP!Y113</f>
        <v>0</v>
      </c>
      <c r="F110" s="266">
        <f>[1]GDP!Z113</f>
        <v>0</v>
      </c>
      <c r="G110" s="266">
        <f>[1]GDP!AA113</f>
        <v>0</v>
      </c>
      <c r="H110" s="1"/>
    </row>
    <row r="111" spans="1:8" x14ac:dyDescent="0.35">
      <c r="A111" s="1"/>
      <c r="B111" s="1" t="s">
        <v>994</v>
      </c>
      <c r="C111" s="1" t="s">
        <v>954</v>
      </c>
      <c r="D111" s="266">
        <f>[1]GDP!X114</f>
        <v>0</v>
      </c>
      <c r="E111" s="266">
        <f>[1]GDP!Y114</f>
        <v>0</v>
      </c>
      <c r="F111" s="266">
        <f>[1]GDP!Z114</f>
        <v>0</v>
      </c>
      <c r="G111" s="266">
        <f>[1]GDP!AA114</f>
        <v>0</v>
      </c>
      <c r="H111" s="1"/>
    </row>
    <row r="112" spans="1:8" x14ac:dyDescent="0.35">
      <c r="A112" s="1"/>
      <c r="B112" s="1"/>
      <c r="C112" s="1"/>
      <c r="D112" s="1"/>
      <c r="E112" s="1"/>
      <c r="F112" s="1"/>
      <c r="G112" s="1"/>
      <c r="H112" s="1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E29A9-C1B2-4BB8-8DCF-F7273C0A41AF}">
  <sheetPr>
    <tabColor theme="1" tint="0.34998626667073579"/>
  </sheetPr>
  <dimension ref="A1:K116"/>
  <sheetViews>
    <sheetView showZeros="0" zoomScaleNormal="100" workbookViewId="0">
      <pane xSplit="2" ySplit="6" topLeftCell="C7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ColWidth="0" defaultRowHeight="14.5" zeroHeight="1" x14ac:dyDescent="0.35"/>
  <cols>
    <col min="1" max="11" width="8.7265625" customWidth="1"/>
    <col min="12" max="16384" width="9.1796875" hidden="1"/>
  </cols>
  <sheetData>
    <row r="1" spans="1:11" ht="18.5" x14ac:dyDescent="0.45">
      <c r="A1" s="263" t="s">
        <v>1136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</row>
    <row r="2" spans="1:11" x14ac:dyDescent="0.35">
      <c r="A2" s="2" t="s">
        <v>1134</v>
      </c>
      <c r="B2" s="2"/>
      <c r="C2" s="1"/>
      <c r="D2" s="1"/>
      <c r="E2" s="1"/>
      <c r="F2" s="1"/>
      <c r="G2" s="1"/>
      <c r="H2" s="1"/>
      <c r="I2" s="1"/>
      <c r="J2" s="1"/>
      <c r="K2" s="1"/>
    </row>
    <row r="3" spans="1:11" x14ac:dyDescent="0.35">
      <c r="A3" s="1"/>
      <c r="B3" s="1"/>
      <c r="C3" s="271" t="s">
        <v>1141</v>
      </c>
      <c r="D3" s="1"/>
      <c r="E3" s="1"/>
      <c r="F3" s="1"/>
      <c r="G3" s="1"/>
      <c r="H3" s="1"/>
      <c r="I3" s="1"/>
      <c r="J3" s="1"/>
      <c r="K3" s="1"/>
    </row>
    <row r="4" spans="1:11" x14ac:dyDescent="0.35">
      <c r="A4" s="1"/>
      <c r="B4" s="1"/>
      <c r="C4" s="6">
        <f t="shared" ref="C4:H4" si="0">SUM(C7:C110)</f>
        <v>5438.545454551765</v>
      </c>
      <c r="D4" s="6">
        <f t="shared" si="0"/>
        <v>1429.323791574094</v>
      </c>
      <c r="E4" s="6">
        <f t="shared" si="0"/>
        <v>1797.2623092776585</v>
      </c>
      <c r="F4" s="6">
        <f t="shared" si="0"/>
        <v>5713.1584545517653</v>
      </c>
      <c r="G4" s="6">
        <f t="shared" si="0"/>
        <v>1154.7107915740937</v>
      </c>
      <c r="H4" s="6">
        <f t="shared" si="0"/>
        <v>1740.5818210461166</v>
      </c>
      <c r="I4" s="6"/>
      <c r="J4" s="6">
        <f>SUM(J7:J110)</f>
        <v>56.680488231541936</v>
      </c>
      <c r="K4" s="1"/>
    </row>
    <row r="5" spans="1:11" x14ac:dyDescent="0.35">
      <c r="A5" s="1"/>
      <c r="B5" s="1"/>
      <c r="C5" s="210" t="s">
        <v>1113</v>
      </c>
      <c r="D5" s="146"/>
      <c r="E5" s="146"/>
      <c r="F5" s="210" t="s">
        <v>1114</v>
      </c>
      <c r="G5" s="33"/>
      <c r="H5" s="89"/>
      <c r="I5" s="89"/>
      <c r="J5" s="1"/>
      <c r="K5" s="1"/>
    </row>
    <row r="6" spans="1:11" x14ac:dyDescent="0.35">
      <c r="A6" s="1"/>
      <c r="B6" s="1"/>
      <c r="C6" s="1" t="s">
        <v>651</v>
      </c>
      <c r="D6" s="1" t="s">
        <v>652</v>
      </c>
      <c r="E6" s="170" t="s">
        <v>653</v>
      </c>
      <c r="F6" s="1" t="s">
        <v>651</v>
      </c>
      <c r="G6" s="1" t="s">
        <v>652</v>
      </c>
      <c r="H6" s="1" t="s">
        <v>653</v>
      </c>
      <c r="I6" s="1" t="s">
        <v>1026</v>
      </c>
      <c r="J6" s="1" t="s">
        <v>654</v>
      </c>
      <c r="K6" s="1"/>
    </row>
    <row r="7" spans="1:11" x14ac:dyDescent="0.35">
      <c r="A7" s="27" t="s">
        <v>916</v>
      </c>
      <c r="B7" s="1" t="s">
        <v>11</v>
      </c>
      <c r="C7" s="267">
        <f>[1]SUT!AI8</f>
        <v>5.6315802121460514</v>
      </c>
      <c r="D7" s="267">
        <f>[1]SUT!AJ8</f>
        <v>0</v>
      </c>
      <c r="E7" s="268">
        <f>[1]SUT!AK8</f>
        <v>0.16557444963071902</v>
      </c>
      <c r="F7" s="146">
        <f t="shared" ref="F7:F38" si="1">C7-G7+D7</f>
        <v>5.6315802121460514</v>
      </c>
      <c r="G7" s="146">
        <f t="shared" ref="G7:G38" si="2">D7</f>
        <v>0</v>
      </c>
      <c r="H7" s="146"/>
      <c r="I7" s="146"/>
      <c r="J7" s="146">
        <f t="shared" ref="J7:J38" si="3">E7-H7</f>
        <v>0.16557444963071902</v>
      </c>
      <c r="K7" s="1"/>
    </row>
    <row r="8" spans="1:11" x14ac:dyDescent="0.35">
      <c r="A8" s="27" t="s">
        <v>917</v>
      </c>
      <c r="B8" s="1" t="s">
        <v>6</v>
      </c>
      <c r="C8" s="267">
        <f>[1]SUT!AI9</f>
        <v>42.008099688398431</v>
      </c>
      <c r="D8" s="267">
        <f>[1]SUT!AJ9</f>
        <v>0</v>
      </c>
      <c r="E8" s="268">
        <f>[1]SUT!AK9</f>
        <v>3.523799086802089</v>
      </c>
      <c r="F8" s="146">
        <f t="shared" si="1"/>
        <v>42.008099688398431</v>
      </c>
      <c r="G8" s="146">
        <f t="shared" si="2"/>
        <v>0</v>
      </c>
      <c r="H8" s="146"/>
      <c r="I8" s="146"/>
      <c r="J8" s="146">
        <f t="shared" si="3"/>
        <v>3.523799086802089</v>
      </c>
      <c r="K8" s="1"/>
    </row>
    <row r="9" spans="1:11" x14ac:dyDescent="0.35">
      <c r="A9" s="27" t="s">
        <v>918</v>
      </c>
      <c r="B9" s="1" t="s">
        <v>16</v>
      </c>
      <c r="C9" s="267">
        <f>[1]SUT!AI10</f>
        <v>0.73246533388309765</v>
      </c>
      <c r="D9" s="267">
        <f>[1]SUT!AJ10</f>
        <v>0</v>
      </c>
      <c r="E9" s="268">
        <f>[1]SUT!AK10</f>
        <v>3.1547410879728077</v>
      </c>
      <c r="F9" s="146">
        <f t="shared" si="1"/>
        <v>0.73246533388309765</v>
      </c>
      <c r="G9" s="146">
        <f t="shared" si="2"/>
        <v>0</v>
      </c>
      <c r="H9" s="146"/>
      <c r="I9" s="146"/>
      <c r="J9" s="146">
        <f t="shared" si="3"/>
        <v>3.1547410879728077</v>
      </c>
      <c r="K9" s="1"/>
    </row>
    <row r="10" spans="1:11" x14ac:dyDescent="0.35">
      <c r="A10" s="27" t="s">
        <v>919</v>
      </c>
      <c r="B10" s="1" t="s">
        <v>13</v>
      </c>
      <c r="C10" s="267">
        <f>[1]SUT!AI11</f>
        <v>73.930778544739596</v>
      </c>
      <c r="D10" s="267">
        <f>[1]SUT!AJ11</f>
        <v>0</v>
      </c>
      <c r="E10" s="268">
        <f>[1]SUT!AK11</f>
        <v>-1.260808611402771</v>
      </c>
      <c r="F10" s="146">
        <f t="shared" si="1"/>
        <v>73.930778544739596</v>
      </c>
      <c r="G10" s="146">
        <f t="shared" si="2"/>
        <v>0</v>
      </c>
      <c r="H10" s="146"/>
      <c r="I10" s="146"/>
      <c r="J10" s="146">
        <f t="shared" si="3"/>
        <v>-1.260808611402771</v>
      </c>
      <c r="K10" s="1"/>
    </row>
    <row r="11" spans="1:11" x14ac:dyDescent="0.35">
      <c r="A11" s="27" t="s">
        <v>920</v>
      </c>
      <c r="B11" s="1" t="s">
        <v>19</v>
      </c>
      <c r="C11" s="267">
        <f>[1]SUT!AI12</f>
        <v>0.10852579550506036</v>
      </c>
      <c r="D11" s="267">
        <f>[1]SUT!AJ12</f>
        <v>0</v>
      </c>
      <c r="E11" s="268">
        <f>[1]SUT!AK12</f>
        <v>6.3324694159173711E-3</v>
      </c>
      <c r="F11" s="146">
        <f t="shared" si="1"/>
        <v>0.10852579550506036</v>
      </c>
      <c r="G11" s="146">
        <f t="shared" si="2"/>
        <v>0</v>
      </c>
      <c r="H11" s="146"/>
      <c r="I11" s="146"/>
      <c r="J11" s="146">
        <f t="shared" si="3"/>
        <v>6.3324694159173711E-3</v>
      </c>
      <c r="K11" s="1"/>
    </row>
    <row r="12" spans="1:11" x14ac:dyDescent="0.35">
      <c r="A12" s="27" t="s">
        <v>921</v>
      </c>
      <c r="B12" s="1" t="s">
        <v>33</v>
      </c>
      <c r="C12" s="267">
        <f>[1]SUT!AI13</f>
        <v>178.83363630516826</v>
      </c>
      <c r="D12" s="267">
        <f>[1]SUT!AJ13</f>
        <v>0</v>
      </c>
      <c r="E12" s="268">
        <f>[1]SUT!AK13</f>
        <v>-3.6884979141829054E-2</v>
      </c>
      <c r="F12" s="146">
        <f t="shared" si="1"/>
        <v>178.83363630516826</v>
      </c>
      <c r="G12" s="146">
        <f t="shared" si="2"/>
        <v>0</v>
      </c>
      <c r="H12" s="146"/>
      <c r="I12" s="146"/>
      <c r="J12" s="146">
        <f t="shared" si="3"/>
        <v>-3.6884979141829054E-2</v>
      </c>
      <c r="K12" s="1"/>
    </row>
    <row r="13" spans="1:11" x14ac:dyDescent="0.35">
      <c r="A13" s="27" t="s">
        <v>922</v>
      </c>
      <c r="B13" s="1" t="s">
        <v>36</v>
      </c>
      <c r="C13" s="267">
        <f>[1]SUT!AI14</f>
        <v>155.63862363582047</v>
      </c>
      <c r="D13" s="267">
        <f>[1]SUT!AJ14</f>
        <v>0</v>
      </c>
      <c r="E13" s="268">
        <f>[1]SUT!AK14</f>
        <v>1.2416058348525718E-2</v>
      </c>
      <c r="F13" s="146">
        <f t="shared" si="1"/>
        <v>155.63862363582047</v>
      </c>
      <c r="G13" s="146">
        <f t="shared" si="2"/>
        <v>0</v>
      </c>
      <c r="H13" s="146"/>
      <c r="I13" s="146"/>
      <c r="J13" s="146">
        <f t="shared" si="3"/>
        <v>1.2416058348525718E-2</v>
      </c>
      <c r="K13" s="1"/>
    </row>
    <row r="14" spans="1:11" x14ac:dyDescent="0.35">
      <c r="A14" s="27" t="s">
        <v>923</v>
      </c>
      <c r="B14" s="1" t="s">
        <v>30</v>
      </c>
      <c r="C14" s="267">
        <f>[1]SUT!AI15</f>
        <v>64.196250366684083</v>
      </c>
      <c r="D14" s="267">
        <f>[1]SUT!AJ15</f>
        <v>0</v>
      </c>
      <c r="E14" s="268">
        <f>[1]SUT!AK15</f>
        <v>-1.6354954393212253E-3</v>
      </c>
      <c r="F14" s="146">
        <f t="shared" si="1"/>
        <v>64.196250366684083</v>
      </c>
      <c r="G14" s="146">
        <f t="shared" si="2"/>
        <v>0</v>
      </c>
      <c r="H14" s="146"/>
      <c r="I14" s="146"/>
      <c r="J14" s="146">
        <f t="shared" si="3"/>
        <v>-1.6354954393212253E-3</v>
      </c>
      <c r="K14" s="1"/>
    </row>
    <row r="15" spans="1:11" x14ac:dyDescent="0.35">
      <c r="A15" s="27" t="s">
        <v>924</v>
      </c>
      <c r="B15" s="1" t="s">
        <v>39</v>
      </c>
      <c r="C15" s="267">
        <f>[1]SUT!AI16</f>
        <v>21.979288992358914</v>
      </c>
      <c r="D15" s="267">
        <f>[1]SUT!AJ16</f>
        <v>0</v>
      </c>
      <c r="E15" s="268">
        <f>[1]SUT!AK16</f>
        <v>0</v>
      </c>
      <c r="F15" s="146">
        <f t="shared" si="1"/>
        <v>21.979288992358914</v>
      </c>
      <c r="G15" s="146">
        <f t="shared" si="2"/>
        <v>0</v>
      </c>
      <c r="H15" s="146"/>
      <c r="I15" s="146"/>
      <c r="J15" s="146">
        <f t="shared" si="3"/>
        <v>0</v>
      </c>
      <c r="K15" s="1"/>
    </row>
    <row r="16" spans="1:11" x14ac:dyDescent="0.35">
      <c r="A16" s="27" t="s">
        <v>925</v>
      </c>
      <c r="B16" s="1" t="s">
        <v>894</v>
      </c>
      <c r="C16" s="267">
        <f>[1]SUT!AI17</f>
        <v>220.82577533637124</v>
      </c>
      <c r="D16" s="267">
        <f>[1]SUT!AJ17</f>
        <v>0</v>
      </c>
      <c r="E16" s="268">
        <f>[1]SUT!AK17</f>
        <v>-0.58992580601288158</v>
      </c>
      <c r="F16" s="146">
        <f t="shared" si="1"/>
        <v>220.82577533637124</v>
      </c>
      <c r="G16" s="146">
        <f t="shared" si="2"/>
        <v>0</v>
      </c>
      <c r="H16" s="146"/>
      <c r="I16" s="146"/>
      <c r="J16" s="146">
        <f t="shared" si="3"/>
        <v>-0.58992580601288158</v>
      </c>
      <c r="K16" s="1"/>
    </row>
    <row r="17" spans="1:11" x14ac:dyDescent="0.35">
      <c r="A17" s="27" t="s">
        <v>926</v>
      </c>
      <c r="B17" s="1" t="s">
        <v>895</v>
      </c>
      <c r="C17" s="267">
        <f>[1]SUT!AI18</f>
        <v>18.015888493982494</v>
      </c>
      <c r="D17" s="267">
        <f>[1]SUT!AJ18</f>
        <v>0</v>
      </c>
      <c r="E17" s="268">
        <f>[1]SUT!AK18</f>
        <v>-9.5660524940074086E-4</v>
      </c>
      <c r="F17" s="146">
        <f t="shared" si="1"/>
        <v>18.015888493982494</v>
      </c>
      <c r="G17" s="146">
        <f t="shared" si="2"/>
        <v>0</v>
      </c>
      <c r="H17" s="146"/>
      <c r="I17" s="146"/>
      <c r="J17" s="146">
        <f t="shared" si="3"/>
        <v>-9.5660524940074086E-4</v>
      </c>
      <c r="K17" s="1"/>
    </row>
    <row r="18" spans="1:11" x14ac:dyDescent="0.35">
      <c r="A18" s="27" t="s">
        <v>927</v>
      </c>
      <c r="B18" s="1" t="s">
        <v>47</v>
      </c>
      <c r="C18" s="267">
        <f>[1]SUT!AI19</f>
        <v>152.96777293620661</v>
      </c>
      <c r="D18" s="267">
        <f>[1]SUT!AJ19</f>
        <v>0</v>
      </c>
      <c r="E18" s="268">
        <f>[1]SUT!AK19</f>
        <v>-5.5468251149453932E-2</v>
      </c>
      <c r="F18" s="146">
        <f t="shared" si="1"/>
        <v>152.96777293620661</v>
      </c>
      <c r="G18" s="146">
        <f t="shared" si="2"/>
        <v>0</v>
      </c>
      <c r="H18" s="146"/>
      <c r="I18" s="146"/>
      <c r="J18" s="146">
        <f t="shared" si="3"/>
        <v>-5.5468251149453932E-2</v>
      </c>
      <c r="K18" s="1"/>
    </row>
    <row r="19" spans="1:11" x14ac:dyDescent="0.35">
      <c r="A19" s="27" t="s">
        <v>928</v>
      </c>
      <c r="B19" s="1" t="s">
        <v>896</v>
      </c>
      <c r="C19" s="267">
        <f>[1]SUT!AI20</f>
        <v>6.3275053618774653</v>
      </c>
      <c r="D19" s="267">
        <f>[1]SUT!AJ20</f>
        <v>0</v>
      </c>
      <c r="E19" s="268">
        <f>[1]SUT!AK20</f>
        <v>5.1974728412135969</v>
      </c>
      <c r="F19" s="146">
        <f t="shared" si="1"/>
        <v>6.3275053618774653</v>
      </c>
      <c r="G19" s="146">
        <f t="shared" si="2"/>
        <v>0</v>
      </c>
      <c r="H19" s="146"/>
      <c r="I19" s="146"/>
      <c r="J19" s="146">
        <f t="shared" si="3"/>
        <v>5.1974728412135969</v>
      </c>
      <c r="K19" s="1"/>
    </row>
    <row r="20" spans="1:11" x14ac:dyDescent="0.35">
      <c r="A20" s="27" t="s">
        <v>929</v>
      </c>
      <c r="B20" s="1" t="s">
        <v>897</v>
      </c>
      <c r="C20" s="267">
        <f>[1]SUT!AI21</f>
        <v>154.22858635727889</v>
      </c>
      <c r="D20" s="267">
        <f>[1]SUT!AJ21</f>
        <v>0</v>
      </c>
      <c r="E20" s="268">
        <f>[1]SUT!AK21</f>
        <v>0</v>
      </c>
      <c r="F20" s="146">
        <f t="shared" si="1"/>
        <v>154.22858635727889</v>
      </c>
      <c r="G20" s="146">
        <f t="shared" si="2"/>
        <v>0</v>
      </c>
      <c r="H20" s="146"/>
      <c r="I20" s="146"/>
      <c r="J20" s="146">
        <f t="shared" si="3"/>
        <v>0</v>
      </c>
      <c r="K20" s="1"/>
    </row>
    <row r="21" spans="1:11" x14ac:dyDescent="0.35">
      <c r="A21" s="27" t="s">
        <v>930</v>
      </c>
      <c r="B21" s="1" t="s">
        <v>898</v>
      </c>
      <c r="C21" s="267">
        <f>[1]SUT!AI22</f>
        <v>30.64672383338284</v>
      </c>
      <c r="D21" s="267">
        <f>[1]SUT!AJ22</f>
        <v>0</v>
      </c>
      <c r="E21" s="268">
        <f>[1]SUT!AK22</f>
        <v>-2.4644970905140636E-3</v>
      </c>
      <c r="F21" s="146">
        <f t="shared" si="1"/>
        <v>30.64672383338284</v>
      </c>
      <c r="G21" s="146">
        <f t="shared" si="2"/>
        <v>0</v>
      </c>
      <c r="H21" s="146"/>
      <c r="I21" s="146"/>
      <c r="J21" s="146">
        <f t="shared" si="3"/>
        <v>-2.4644970905140636E-3</v>
      </c>
      <c r="K21" s="1"/>
    </row>
    <row r="22" spans="1:11" x14ac:dyDescent="0.35">
      <c r="A22" s="27" t="s">
        <v>931</v>
      </c>
      <c r="B22" s="1" t="s">
        <v>65</v>
      </c>
      <c r="C22" s="267">
        <f>[1]SUT!AI23</f>
        <v>34.030398586455341</v>
      </c>
      <c r="D22" s="267">
        <f>[1]SUT!AJ23</f>
        <v>0</v>
      </c>
      <c r="E22" s="268">
        <f>[1]SUT!AK23</f>
        <v>2.00217110322185E-2</v>
      </c>
      <c r="F22" s="146">
        <f t="shared" si="1"/>
        <v>34.030398586455341</v>
      </c>
      <c r="G22" s="146">
        <f t="shared" si="2"/>
        <v>0</v>
      </c>
      <c r="H22" s="146"/>
      <c r="I22" s="146"/>
      <c r="J22" s="146">
        <f t="shared" si="3"/>
        <v>2.00217110322185E-2</v>
      </c>
      <c r="K22" s="1"/>
    </row>
    <row r="23" spans="1:11" x14ac:dyDescent="0.35">
      <c r="A23" s="27" t="s">
        <v>932</v>
      </c>
      <c r="B23" s="1" t="s">
        <v>23</v>
      </c>
      <c r="C23" s="267">
        <f>[1]SUT!AI24</f>
        <v>1.3874773849671449</v>
      </c>
      <c r="D23" s="267">
        <f>[1]SUT!AJ24</f>
        <v>0</v>
      </c>
      <c r="E23" s="268">
        <f>[1]SUT!AK24</f>
        <v>-0.40260462589535795</v>
      </c>
      <c r="F23" s="146">
        <f t="shared" si="1"/>
        <v>1.3874773849671449</v>
      </c>
      <c r="G23" s="146">
        <f t="shared" si="2"/>
        <v>0</v>
      </c>
      <c r="H23" s="146"/>
      <c r="I23" s="146"/>
      <c r="J23" s="146">
        <f t="shared" si="3"/>
        <v>-0.40260462589535795</v>
      </c>
      <c r="K23" s="1"/>
    </row>
    <row r="24" spans="1:11" x14ac:dyDescent="0.35">
      <c r="A24" s="27" t="s">
        <v>933</v>
      </c>
      <c r="B24" s="1" t="s">
        <v>899</v>
      </c>
      <c r="C24" s="267">
        <f>[1]SUT!AI25</f>
        <v>0.92301132294211385</v>
      </c>
      <c r="D24" s="267">
        <f>[1]SUT!AJ25</f>
        <v>0</v>
      </c>
      <c r="E24" s="268">
        <f>[1]SUT!AK25</f>
        <v>0.11518640175001695</v>
      </c>
      <c r="F24" s="146">
        <f t="shared" si="1"/>
        <v>0.92301132294211385</v>
      </c>
      <c r="G24" s="146">
        <f t="shared" si="2"/>
        <v>0</v>
      </c>
      <c r="H24" s="146"/>
      <c r="I24" s="146"/>
      <c r="J24" s="146">
        <f t="shared" si="3"/>
        <v>0.11518640175001695</v>
      </c>
      <c r="K24" s="1"/>
    </row>
    <row r="25" spans="1:11" x14ac:dyDescent="0.35">
      <c r="A25" s="27" t="s">
        <v>934</v>
      </c>
      <c r="B25" s="1" t="s">
        <v>26</v>
      </c>
      <c r="C25" s="267">
        <f>[1]SUT!AI26</f>
        <v>0</v>
      </c>
      <c r="D25" s="267">
        <f>[1]SUT!AJ26</f>
        <v>0</v>
      </c>
      <c r="E25" s="268">
        <f>[1]SUT!AK26</f>
        <v>3.1601273603151375E-2</v>
      </c>
      <c r="F25" s="146">
        <f t="shared" si="1"/>
        <v>0</v>
      </c>
      <c r="G25" s="146">
        <f t="shared" si="2"/>
        <v>0</v>
      </c>
      <c r="H25" s="146"/>
      <c r="I25" s="146"/>
      <c r="J25" s="146">
        <f t="shared" si="3"/>
        <v>3.1601273603151375E-2</v>
      </c>
      <c r="K25" s="1"/>
    </row>
    <row r="26" spans="1:11" x14ac:dyDescent="0.35">
      <c r="A26" s="27" t="s">
        <v>935</v>
      </c>
      <c r="B26" s="1" t="s">
        <v>74</v>
      </c>
      <c r="C26" s="267">
        <f>[1]SUT!AI27</f>
        <v>0</v>
      </c>
      <c r="D26" s="267">
        <f>[1]SUT!AJ27</f>
        <v>0</v>
      </c>
      <c r="E26" s="268">
        <f>[1]SUT!AK27</f>
        <v>17.755354684798412</v>
      </c>
      <c r="F26" s="146">
        <f t="shared" si="1"/>
        <v>0</v>
      </c>
      <c r="G26" s="146">
        <f t="shared" si="2"/>
        <v>0</v>
      </c>
      <c r="H26" s="146"/>
      <c r="I26" s="146"/>
      <c r="J26" s="146">
        <f t="shared" si="3"/>
        <v>17.755354684798412</v>
      </c>
      <c r="K26" s="1"/>
    </row>
    <row r="27" spans="1:11" x14ac:dyDescent="0.35">
      <c r="A27" s="27" t="s">
        <v>936</v>
      </c>
      <c r="B27" s="1" t="s">
        <v>69</v>
      </c>
      <c r="C27" s="267">
        <f>[1]SUT!AI28</f>
        <v>4.001776687800884E-14</v>
      </c>
      <c r="D27" s="267">
        <f>[1]SUT!AJ28</f>
        <v>0</v>
      </c>
      <c r="E27" s="268">
        <f>[1]SUT!AK28</f>
        <v>1.5858632004509445</v>
      </c>
      <c r="F27" s="146">
        <f t="shared" si="1"/>
        <v>4.001776687800884E-14</v>
      </c>
      <c r="G27" s="146">
        <f t="shared" si="2"/>
        <v>0</v>
      </c>
      <c r="H27" s="146"/>
      <c r="I27" s="146"/>
      <c r="J27" s="146">
        <f t="shared" si="3"/>
        <v>1.5858632004509445</v>
      </c>
      <c r="K27" s="1"/>
    </row>
    <row r="28" spans="1:11" x14ac:dyDescent="0.35">
      <c r="A28" s="27" t="s">
        <v>937</v>
      </c>
      <c r="B28" s="1" t="s">
        <v>56</v>
      </c>
      <c r="C28" s="267">
        <f>[1]SUT!AI29</f>
        <v>4.6382724661393606</v>
      </c>
      <c r="D28" s="267">
        <f>[1]SUT!AJ29</f>
        <v>0</v>
      </c>
      <c r="E28" s="268">
        <f>[1]SUT!AK29</f>
        <v>-3.2371679924008565E-2</v>
      </c>
      <c r="F28" s="146">
        <f t="shared" si="1"/>
        <v>4.6382724661393606</v>
      </c>
      <c r="G28" s="146">
        <f t="shared" si="2"/>
        <v>0</v>
      </c>
      <c r="H28" s="146"/>
      <c r="I28" s="146"/>
      <c r="J28" s="146">
        <f t="shared" si="3"/>
        <v>-3.2371679924008565E-2</v>
      </c>
      <c r="K28" s="1"/>
    </row>
    <row r="29" spans="1:11" x14ac:dyDescent="0.35">
      <c r="A29" s="27" t="s">
        <v>938</v>
      </c>
      <c r="B29" s="1" t="s">
        <v>52</v>
      </c>
      <c r="C29" s="267">
        <f>[1]SUT!AI30</f>
        <v>4.801554811289094</v>
      </c>
      <c r="D29" s="267">
        <f>[1]SUT!AJ30</f>
        <v>0</v>
      </c>
      <c r="E29" s="268">
        <f>[1]SUT!AK30</f>
        <v>0</v>
      </c>
      <c r="F29" s="146">
        <f t="shared" si="1"/>
        <v>4.801554811289094</v>
      </c>
      <c r="G29" s="146">
        <f t="shared" si="2"/>
        <v>0</v>
      </c>
      <c r="H29" s="146"/>
      <c r="I29" s="146"/>
      <c r="J29" s="146">
        <f t="shared" si="3"/>
        <v>0</v>
      </c>
      <c r="K29" s="1"/>
    </row>
    <row r="30" spans="1:11" x14ac:dyDescent="0.35">
      <c r="A30" s="27" t="s">
        <v>939</v>
      </c>
      <c r="B30" s="1" t="s">
        <v>900</v>
      </c>
      <c r="C30" s="267">
        <f>[1]SUT!AI31</f>
        <v>0</v>
      </c>
      <c r="D30" s="267">
        <f>[1]SUT!AJ31</f>
        <v>0</v>
      </c>
      <c r="E30" s="268">
        <f>[1]SUT!AK31</f>
        <v>0</v>
      </c>
      <c r="F30" s="146">
        <f t="shared" si="1"/>
        <v>0</v>
      </c>
      <c r="G30" s="146">
        <f t="shared" si="2"/>
        <v>0</v>
      </c>
      <c r="H30" s="146"/>
      <c r="I30" s="146"/>
      <c r="J30" s="146">
        <f t="shared" si="3"/>
        <v>0</v>
      </c>
      <c r="K30" s="1"/>
    </row>
    <row r="31" spans="1:11" x14ac:dyDescent="0.35">
      <c r="A31" s="27" t="s">
        <v>940</v>
      </c>
      <c r="B31" s="1" t="s">
        <v>85</v>
      </c>
      <c r="C31" s="267">
        <f>[1]SUT!AI32</f>
        <v>1.9545963422609209</v>
      </c>
      <c r="D31" s="267">
        <f>[1]SUT!AJ32</f>
        <v>0</v>
      </c>
      <c r="E31" s="268">
        <f>[1]SUT!AK32</f>
        <v>3.7597216999991652</v>
      </c>
      <c r="F31" s="146">
        <f t="shared" si="1"/>
        <v>1.9545963422609209</v>
      </c>
      <c r="G31" s="146">
        <f t="shared" si="2"/>
        <v>0</v>
      </c>
      <c r="H31" s="146"/>
      <c r="I31" s="146"/>
      <c r="J31" s="146">
        <f t="shared" si="3"/>
        <v>3.7597216999991652</v>
      </c>
      <c r="K31" s="1"/>
    </row>
    <row r="32" spans="1:11" x14ac:dyDescent="0.35">
      <c r="A32" s="27" t="s">
        <v>941</v>
      </c>
      <c r="B32" s="1" t="s">
        <v>88</v>
      </c>
      <c r="C32" s="267">
        <f>[1]SUT!AI33</f>
        <v>0</v>
      </c>
      <c r="D32" s="267">
        <f>[1]SUT!AJ33</f>
        <v>0</v>
      </c>
      <c r="E32" s="268">
        <f>[1]SUT!AK33</f>
        <v>27.118700489964862</v>
      </c>
      <c r="F32" s="146">
        <f t="shared" si="1"/>
        <v>0</v>
      </c>
      <c r="G32" s="146">
        <f t="shared" si="2"/>
        <v>0</v>
      </c>
      <c r="H32" s="146">
        <f>E32</f>
        <v>27.118700489964862</v>
      </c>
      <c r="I32" s="146"/>
      <c r="J32" s="146">
        <f t="shared" si="3"/>
        <v>0</v>
      </c>
      <c r="K32" s="1"/>
    </row>
    <row r="33" spans="1:11" x14ac:dyDescent="0.35">
      <c r="A33" s="27" t="s">
        <v>942</v>
      </c>
      <c r="B33" s="1" t="s">
        <v>100</v>
      </c>
      <c r="C33" s="267">
        <f>[1]SUT!AI34</f>
        <v>0.10471320394792534</v>
      </c>
      <c r="D33" s="267">
        <f>[1]SUT!AJ34</f>
        <v>0</v>
      </c>
      <c r="E33" s="268">
        <f>[1]SUT!AK34</f>
        <v>21.088646344376961</v>
      </c>
      <c r="F33" s="146">
        <f t="shared" si="1"/>
        <v>0.10471320394792534</v>
      </c>
      <c r="G33" s="146">
        <f t="shared" si="2"/>
        <v>0</v>
      </c>
      <c r="H33" s="146">
        <f>E33</f>
        <v>21.088646344376961</v>
      </c>
      <c r="I33" s="146"/>
      <c r="J33" s="146">
        <f t="shared" si="3"/>
        <v>0</v>
      </c>
      <c r="K33" s="1"/>
    </row>
    <row r="34" spans="1:11" x14ac:dyDescent="0.35">
      <c r="A34" s="27" t="s">
        <v>943</v>
      </c>
      <c r="B34" s="1" t="s">
        <v>94</v>
      </c>
      <c r="C34" s="267">
        <f>[1]SUT!AI35</f>
        <v>0.14318711497603448</v>
      </c>
      <c r="D34" s="267">
        <f>[1]SUT!AJ35</f>
        <v>0</v>
      </c>
      <c r="E34" s="268">
        <f>[1]SUT!AK35</f>
        <v>-3.0795683896443739E-2</v>
      </c>
      <c r="F34" s="146">
        <f t="shared" si="1"/>
        <v>0.14318711497603448</v>
      </c>
      <c r="G34" s="146">
        <f t="shared" si="2"/>
        <v>0</v>
      </c>
      <c r="H34" s="146"/>
      <c r="I34" s="146"/>
      <c r="J34" s="146">
        <f t="shared" si="3"/>
        <v>-3.0795683896443739E-2</v>
      </c>
      <c r="K34" s="1"/>
    </row>
    <row r="35" spans="1:11" x14ac:dyDescent="0.35">
      <c r="A35" s="27" t="s">
        <v>944</v>
      </c>
      <c r="B35" s="1" t="s">
        <v>103</v>
      </c>
      <c r="C35" s="267">
        <f>[1]SUT!AI36</f>
        <v>7.7893372075945391E-2</v>
      </c>
      <c r="D35" s="267">
        <f>[1]SUT!AJ36</f>
        <v>0</v>
      </c>
      <c r="E35" s="268">
        <f>[1]SUT!AK36</f>
        <v>0</v>
      </c>
      <c r="F35" s="146">
        <f t="shared" si="1"/>
        <v>7.7893372075945391E-2</v>
      </c>
      <c r="G35" s="146">
        <f t="shared" si="2"/>
        <v>0</v>
      </c>
      <c r="H35" s="146"/>
      <c r="I35" s="146"/>
      <c r="J35" s="146">
        <f t="shared" si="3"/>
        <v>0</v>
      </c>
      <c r="K35" s="1"/>
    </row>
    <row r="36" spans="1:11" x14ac:dyDescent="0.35">
      <c r="A36" s="27" t="s">
        <v>945</v>
      </c>
      <c r="B36" s="1" t="s">
        <v>91</v>
      </c>
      <c r="C36" s="267">
        <f>[1]SUT!AI37</f>
        <v>34.29692800734189</v>
      </c>
      <c r="D36" s="267">
        <f>[1]SUT!AJ37</f>
        <v>0</v>
      </c>
      <c r="E36" s="268">
        <f>[1]SUT!AK37</f>
        <v>0</v>
      </c>
      <c r="F36" s="146">
        <f t="shared" si="1"/>
        <v>34.29692800734189</v>
      </c>
      <c r="G36" s="146">
        <f t="shared" si="2"/>
        <v>0</v>
      </c>
      <c r="H36" s="146"/>
      <c r="I36" s="146"/>
      <c r="J36" s="146">
        <f t="shared" si="3"/>
        <v>0</v>
      </c>
      <c r="K36" s="1"/>
    </row>
    <row r="37" spans="1:11" x14ac:dyDescent="0.35">
      <c r="A37" s="27" t="s">
        <v>946</v>
      </c>
      <c r="B37" s="1" t="s">
        <v>97</v>
      </c>
      <c r="C37" s="267">
        <f>[1]SUT!AI38</f>
        <v>4.048346886267594</v>
      </c>
      <c r="D37" s="267">
        <f>[1]SUT!AJ38</f>
        <v>0</v>
      </c>
      <c r="E37" s="268">
        <f>[1]SUT!AK38</f>
        <v>7.778071779993804E-3</v>
      </c>
      <c r="F37" s="146">
        <f t="shared" si="1"/>
        <v>4.048346886267594</v>
      </c>
      <c r="G37" s="146">
        <f t="shared" si="2"/>
        <v>0</v>
      </c>
      <c r="H37" s="146"/>
      <c r="I37" s="146"/>
      <c r="J37" s="146">
        <f t="shared" si="3"/>
        <v>7.778071779993804E-3</v>
      </c>
      <c r="K37" s="1"/>
    </row>
    <row r="38" spans="1:11" x14ac:dyDescent="0.35">
      <c r="A38" s="27" t="s">
        <v>947</v>
      </c>
      <c r="B38" s="1" t="s">
        <v>901</v>
      </c>
      <c r="C38" s="267">
        <f>[1]SUT!AI39</f>
        <v>1.3373136177610985</v>
      </c>
      <c r="D38" s="267">
        <f>[1]SUT!AJ39</f>
        <v>0</v>
      </c>
      <c r="E38" s="268">
        <f>[1]SUT!AK39</f>
        <v>4.7505721495177483E-2</v>
      </c>
      <c r="F38" s="146">
        <f t="shared" si="1"/>
        <v>1.3373136177610985</v>
      </c>
      <c r="G38" s="146">
        <f t="shared" si="2"/>
        <v>0</v>
      </c>
      <c r="H38" s="146"/>
      <c r="I38" s="146"/>
      <c r="J38" s="146">
        <f t="shared" si="3"/>
        <v>4.7505721495177483E-2</v>
      </c>
      <c r="K38" s="1"/>
    </row>
    <row r="39" spans="1:11" x14ac:dyDescent="0.35">
      <c r="A39" s="27" t="s">
        <v>948</v>
      </c>
      <c r="B39" s="1" t="s">
        <v>902</v>
      </c>
      <c r="C39" s="267">
        <f>[1]SUT!AI40</f>
        <v>0</v>
      </c>
      <c r="D39" s="267">
        <f>[1]SUT!AJ40</f>
        <v>0</v>
      </c>
      <c r="E39" s="268">
        <f>[1]SUT!AK40</f>
        <v>0</v>
      </c>
      <c r="F39" s="146">
        <f t="shared" ref="F39:F70" si="4">C39-G39+D39</f>
        <v>0</v>
      </c>
      <c r="G39" s="146">
        <f t="shared" ref="G39:G70" si="5">D39</f>
        <v>0</v>
      </c>
      <c r="H39" s="146"/>
      <c r="I39" s="146"/>
      <c r="J39" s="146">
        <f t="shared" ref="J39:J70" si="6">E39-H39</f>
        <v>0</v>
      </c>
      <c r="K39" s="1"/>
    </row>
    <row r="40" spans="1:11" x14ac:dyDescent="0.35">
      <c r="A40" s="27" t="s">
        <v>949</v>
      </c>
      <c r="B40" s="1" t="s">
        <v>903</v>
      </c>
      <c r="C40" s="267">
        <f>[1]SUT!AI41</f>
        <v>305.10010751850064</v>
      </c>
      <c r="D40" s="267">
        <f>[1]SUT!AJ41</f>
        <v>0</v>
      </c>
      <c r="E40" s="268">
        <f>[1]SUT!AK41</f>
        <v>-2.1453255745404299E-4</v>
      </c>
      <c r="F40" s="146">
        <f t="shared" si="4"/>
        <v>305.10010751850064</v>
      </c>
      <c r="G40" s="146">
        <f t="shared" si="5"/>
        <v>0</v>
      </c>
      <c r="H40" s="146"/>
      <c r="I40" s="146"/>
      <c r="J40" s="146">
        <f t="shared" si="6"/>
        <v>-2.1453255745404299E-4</v>
      </c>
      <c r="K40" s="1"/>
    </row>
    <row r="41" spans="1:11" x14ac:dyDescent="0.35">
      <c r="A41" s="27" t="s">
        <v>950</v>
      </c>
      <c r="B41" s="1" t="s">
        <v>904</v>
      </c>
      <c r="C41" s="267">
        <f>[1]SUT!AI42</f>
        <v>53.544667041193719</v>
      </c>
      <c r="D41" s="267">
        <f>[1]SUT!AJ42</f>
        <v>0</v>
      </c>
      <c r="E41" s="268">
        <f>[1]SUT!AK42</f>
        <v>-6.0105328315910084E-5</v>
      </c>
      <c r="F41" s="146">
        <f t="shared" si="4"/>
        <v>53.544667041193719</v>
      </c>
      <c r="G41" s="146">
        <f t="shared" si="5"/>
        <v>0</v>
      </c>
      <c r="H41" s="146"/>
      <c r="I41" s="146"/>
      <c r="J41" s="146">
        <f t="shared" si="6"/>
        <v>-6.0105328315910084E-5</v>
      </c>
      <c r="K41" s="1"/>
    </row>
    <row r="42" spans="1:11" x14ac:dyDescent="0.35">
      <c r="A42" s="27" t="s">
        <v>951</v>
      </c>
      <c r="B42" s="1" t="s">
        <v>106</v>
      </c>
      <c r="C42" s="267">
        <f>[1]SUT!AI43</f>
        <v>0</v>
      </c>
      <c r="D42" s="267">
        <f>[1]SUT!AJ43</f>
        <v>0</v>
      </c>
      <c r="E42" s="268">
        <f>[1]SUT!AK43</f>
        <v>2.7329998822622628</v>
      </c>
      <c r="F42" s="146">
        <f t="shared" si="4"/>
        <v>0</v>
      </c>
      <c r="G42" s="146">
        <f t="shared" si="5"/>
        <v>0</v>
      </c>
      <c r="H42" s="146">
        <f>E42</f>
        <v>2.7329998822622628</v>
      </c>
      <c r="I42" s="146"/>
      <c r="J42" s="146">
        <f t="shared" si="6"/>
        <v>0</v>
      </c>
      <c r="K42" s="1"/>
    </row>
    <row r="43" spans="1:11" x14ac:dyDescent="0.35">
      <c r="A43" s="27" t="s">
        <v>952</v>
      </c>
      <c r="B43" s="1" t="s">
        <v>110</v>
      </c>
      <c r="C43" s="267">
        <f>[1]SUT!AI44</f>
        <v>31.352082624891448</v>
      </c>
      <c r="D43" s="267">
        <f>[1]SUT!AJ44</f>
        <v>0</v>
      </c>
      <c r="E43" s="268">
        <f>[1]SUT!AK44</f>
        <v>-3.1853117641217066E-2</v>
      </c>
      <c r="F43" s="146">
        <f t="shared" si="4"/>
        <v>31.352082624891448</v>
      </c>
      <c r="G43" s="146">
        <f t="shared" si="5"/>
        <v>0</v>
      </c>
      <c r="H43" s="146"/>
      <c r="I43" s="146"/>
      <c r="J43" s="146">
        <f t="shared" si="6"/>
        <v>-3.1853117641217066E-2</v>
      </c>
      <c r="K43" s="1"/>
    </row>
    <row r="44" spans="1:11" x14ac:dyDescent="0.35">
      <c r="A44" s="27" t="s">
        <v>827</v>
      </c>
      <c r="B44" s="1" t="s">
        <v>113</v>
      </c>
      <c r="C44" s="267">
        <f>[1]SUT!AI45</f>
        <v>0</v>
      </c>
      <c r="D44" s="267">
        <f>[1]SUT!AJ45</f>
        <v>0</v>
      </c>
      <c r="E44" s="268">
        <f>[1]SUT!AK45</f>
        <v>0.19006580120331951</v>
      </c>
      <c r="F44" s="146">
        <f t="shared" si="4"/>
        <v>0</v>
      </c>
      <c r="G44" s="146">
        <f t="shared" si="5"/>
        <v>0</v>
      </c>
      <c r="H44" s="146"/>
      <c r="I44" s="146"/>
      <c r="J44" s="146">
        <f t="shared" si="6"/>
        <v>0.19006580120331951</v>
      </c>
      <c r="K44" s="1"/>
    </row>
    <row r="45" spans="1:11" x14ac:dyDescent="0.35">
      <c r="A45" s="27" t="s">
        <v>828</v>
      </c>
      <c r="B45" s="1" t="s">
        <v>475</v>
      </c>
      <c r="C45" s="267">
        <f>[1]SUT!AI46</f>
        <v>1.3096723705530166E-13</v>
      </c>
      <c r="D45" s="267">
        <f>[1]SUT!AJ46</f>
        <v>0</v>
      </c>
      <c r="E45" s="268">
        <f>[1]SUT!AK46</f>
        <v>0</v>
      </c>
      <c r="F45" s="146">
        <f t="shared" si="4"/>
        <v>1.3096723705530166E-13</v>
      </c>
      <c r="G45" s="146">
        <f t="shared" si="5"/>
        <v>0</v>
      </c>
      <c r="H45" s="146"/>
      <c r="I45" s="146"/>
      <c r="J45" s="146">
        <f t="shared" si="6"/>
        <v>0</v>
      </c>
      <c r="K45" s="1"/>
    </row>
    <row r="46" spans="1:11" x14ac:dyDescent="0.35">
      <c r="A46" s="27" t="s">
        <v>829</v>
      </c>
      <c r="B46" s="1" t="s">
        <v>116</v>
      </c>
      <c r="C46" s="267">
        <f>[1]SUT!AI47</f>
        <v>0</v>
      </c>
      <c r="D46" s="267">
        <f>[1]SUT!AJ47</f>
        <v>0</v>
      </c>
      <c r="E46" s="268">
        <f>[1]SUT!AK47</f>
        <v>-0.36837575283287471</v>
      </c>
      <c r="F46" s="146">
        <f t="shared" si="4"/>
        <v>0</v>
      </c>
      <c r="G46" s="146">
        <f t="shared" si="5"/>
        <v>0</v>
      </c>
      <c r="H46" s="146"/>
      <c r="I46" s="146"/>
      <c r="J46" s="146">
        <f t="shared" si="6"/>
        <v>-0.36837575283287471</v>
      </c>
      <c r="K46" s="1"/>
    </row>
    <row r="47" spans="1:11" x14ac:dyDescent="0.35">
      <c r="A47" s="27" t="s">
        <v>830</v>
      </c>
      <c r="B47" s="1" t="s">
        <v>118</v>
      </c>
      <c r="C47" s="267">
        <f>[1]SUT!AI48</f>
        <v>80.248726388330311</v>
      </c>
      <c r="D47" s="267">
        <f>[1]SUT!AJ48</f>
        <v>0</v>
      </c>
      <c r="E47" s="268">
        <f>[1]SUT!AK48</f>
        <v>1.305702310160777E-2</v>
      </c>
      <c r="F47" s="146">
        <f t="shared" si="4"/>
        <v>80.248726388330311</v>
      </c>
      <c r="G47" s="146">
        <f t="shared" si="5"/>
        <v>0</v>
      </c>
      <c r="H47" s="146"/>
      <c r="I47" s="146"/>
      <c r="J47" s="146">
        <f t="shared" si="6"/>
        <v>1.305702310160777E-2</v>
      </c>
      <c r="K47" s="1"/>
    </row>
    <row r="48" spans="1:11" x14ac:dyDescent="0.35">
      <c r="A48" s="27" t="s">
        <v>831</v>
      </c>
      <c r="B48" s="1" t="s">
        <v>120</v>
      </c>
      <c r="C48" s="267">
        <f>[1]SUT!AI49</f>
        <v>10.544720747336886</v>
      </c>
      <c r="D48" s="267">
        <f>[1]SUT!AJ49</f>
        <v>0</v>
      </c>
      <c r="E48" s="268">
        <f>[1]SUT!AK49</f>
        <v>-0.18039827977668951</v>
      </c>
      <c r="F48" s="146">
        <f t="shared" si="4"/>
        <v>10.544720747336886</v>
      </c>
      <c r="G48" s="146">
        <f t="shared" si="5"/>
        <v>0</v>
      </c>
      <c r="H48" s="146"/>
      <c r="I48" s="146"/>
      <c r="J48" s="146">
        <f t="shared" si="6"/>
        <v>-0.18039827977668951</v>
      </c>
      <c r="K48" s="1"/>
    </row>
    <row r="49" spans="1:11" x14ac:dyDescent="0.35">
      <c r="A49" s="27" t="s">
        <v>832</v>
      </c>
      <c r="B49" s="1" t="s">
        <v>124</v>
      </c>
      <c r="C49" s="267">
        <f>[1]SUT!AI50</f>
        <v>23.770782858114167</v>
      </c>
      <c r="D49" s="267">
        <f>[1]SUT!AJ50</f>
        <v>0</v>
      </c>
      <c r="E49" s="268">
        <f>[1]SUT!AK50</f>
        <v>0.12565310875259561</v>
      </c>
      <c r="F49" s="146">
        <f t="shared" si="4"/>
        <v>23.770782858114167</v>
      </c>
      <c r="G49" s="146">
        <f t="shared" si="5"/>
        <v>0</v>
      </c>
      <c r="H49" s="146"/>
      <c r="I49" s="146"/>
      <c r="J49" s="146">
        <f t="shared" si="6"/>
        <v>0.12565310875259561</v>
      </c>
      <c r="K49" s="1"/>
    </row>
    <row r="50" spans="1:11" x14ac:dyDescent="0.35">
      <c r="A50" s="27" t="s">
        <v>833</v>
      </c>
      <c r="B50" s="1" t="s">
        <v>126</v>
      </c>
      <c r="C50" s="267">
        <f>[1]SUT!AI51</f>
        <v>78.378673957803969</v>
      </c>
      <c r="D50" s="267">
        <f>[1]SUT!AJ51</f>
        <v>0</v>
      </c>
      <c r="E50" s="268">
        <f>[1]SUT!AK51</f>
        <v>-0.97568282879036539</v>
      </c>
      <c r="F50" s="146">
        <f t="shared" si="4"/>
        <v>78.378673957803969</v>
      </c>
      <c r="G50" s="146">
        <f t="shared" si="5"/>
        <v>0</v>
      </c>
      <c r="H50" s="146"/>
      <c r="I50" s="146"/>
      <c r="J50" s="146">
        <f t="shared" si="6"/>
        <v>-0.97568282879036539</v>
      </c>
      <c r="K50" s="1"/>
    </row>
    <row r="51" spans="1:11" x14ac:dyDescent="0.35">
      <c r="A51" s="27" t="s">
        <v>834</v>
      </c>
      <c r="B51" s="1" t="s">
        <v>122</v>
      </c>
      <c r="C51" s="267">
        <f>[1]SUT!AI52</f>
        <v>13.995770914562518</v>
      </c>
      <c r="D51" s="267">
        <f>[1]SUT!AJ52</f>
        <v>0</v>
      </c>
      <c r="E51" s="268">
        <f>[1]SUT!AK52</f>
        <v>-0.23061128765270891</v>
      </c>
      <c r="F51" s="146">
        <f t="shared" si="4"/>
        <v>13.995770914562518</v>
      </c>
      <c r="G51" s="146">
        <f t="shared" si="5"/>
        <v>0</v>
      </c>
      <c r="H51" s="146"/>
      <c r="I51" s="146"/>
      <c r="J51" s="146">
        <f t="shared" si="6"/>
        <v>-0.23061128765270891</v>
      </c>
      <c r="K51" s="1"/>
    </row>
    <row r="52" spans="1:11" x14ac:dyDescent="0.35">
      <c r="A52" s="27" t="s">
        <v>835</v>
      </c>
      <c r="B52" s="1" t="s">
        <v>128</v>
      </c>
      <c r="C52" s="267">
        <f>[1]SUT!AI53</f>
        <v>357.13796308992494</v>
      </c>
      <c r="D52" s="267">
        <f>[1]SUT!AJ53</f>
        <v>0</v>
      </c>
      <c r="E52" s="268">
        <f>[1]SUT!AK53</f>
        <v>3.9840999094646898</v>
      </c>
      <c r="F52" s="146">
        <f t="shared" si="4"/>
        <v>357.13796308992494</v>
      </c>
      <c r="G52" s="146">
        <f t="shared" si="5"/>
        <v>0</v>
      </c>
      <c r="H52" s="146"/>
      <c r="I52" s="146"/>
      <c r="J52" s="146">
        <f t="shared" si="6"/>
        <v>3.9840999094646898</v>
      </c>
      <c r="K52" s="1"/>
    </row>
    <row r="53" spans="1:11" x14ac:dyDescent="0.35">
      <c r="A53" s="27" t="s">
        <v>836</v>
      </c>
      <c r="B53" s="1" t="s">
        <v>488</v>
      </c>
      <c r="C53" s="267">
        <f>[1]SUT!AI54</f>
        <v>70.193538407861922</v>
      </c>
      <c r="D53" s="267">
        <f>[1]SUT!AJ54</f>
        <v>0</v>
      </c>
      <c r="E53" s="268">
        <f>[1]SUT!AK54</f>
        <v>5.3671153771452422E-2</v>
      </c>
      <c r="F53" s="146">
        <f t="shared" si="4"/>
        <v>70.193538407861922</v>
      </c>
      <c r="G53" s="146">
        <f t="shared" si="5"/>
        <v>0</v>
      </c>
      <c r="H53" s="146"/>
      <c r="I53" s="146"/>
      <c r="J53" s="146">
        <f t="shared" si="6"/>
        <v>5.3671153771452422E-2</v>
      </c>
      <c r="K53" s="1"/>
    </row>
    <row r="54" spans="1:11" x14ac:dyDescent="0.35">
      <c r="A54" s="27" t="s">
        <v>837</v>
      </c>
      <c r="B54" s="1" t="s">
        <v>136</v>
      </c>
      <c r="C54" s="267">
        <f>[1]SUT!AI55</f>
        <v>0</v>
      </c>
      <c r="D54" s="267">
        <f>[1]SUT!AJ55</f>
        <v>0</v>
      </c>
      <c r="E54" s="268">
        <f>[1]SUT!AK55</f>
        <v>-2.0008883439004421E-13</v>
      </c>
      <c r="F54" s="146">
        <f t="shared" si="4"/>
        <v>0</v>
      </c>
      <c r="G54" s="146">
        <f t="shared" si="5"/>
        <v>0</v>
      </c>
      <c r="H54" s="146"/>
      <c r="I54" s="146"/>
      <c r="J54" s="146">
        <f t="shared" si="6"/>
        <v>-2.0008883439004421E-13</v>
      </c>
      <c r="K54" s="1"/>
    </row>
    <row r="55" spans="1:11" x14ac:dyDescent="0.35">
      <c r="A55" s="27" t="s">
        <v>838</v>
      </c>
      <c r="B55" s="1" t="s">
        <v>133</v>
      </c>
      <c r="C55" s="267">
        <f>[1]SUT!AI56</f>
        <v>124.20120738175655</v>
      </c>
      <c r="D55" s="267">
        <f>[1]SUT!AJ56</f>
        <v>0</v>
      </c>
      <c r="E55" s="268">
        <f>[1]SUT!AK56</f>
        <v>7.280347707538974</v>
      </c>
      <c r="F55" s="146">
        <f t="shared" si="4"/>
        <v>124.20120738175655</v>
      </c>
      <c r="G55" s="146">
        <f t="shared" si="5"/>
        <v>0</v>
      </c>
      <c r="H55" s="146"/>
      <c r="I55" s="146"/>
      <c r="J55" s="146">
        <f t="shared" si="6"/>
        <v>7.280347707538974</v>
      </c>
      <c r="K55" s="1"/>
    </row>
    <row r="56" spans="1:11" x14ac:dyDescent="0.35">
      <c r="A56" s="27" t="s">
        <v>839</v>
      </c>
      <c r="B56" s="1" t="s">
        <v>492</v>
      </c>
      <c r="C56" s="267">
        <f>[1]SUT!AI57</f>
        <v>277.27478528525995</v>
      </c>
      <c r="D56" s="267">
        <f>[1]SUT!AJ57</f>
        <v>0</v>
      </c>
      <c r="E56" s="268">
        <f>[1]SUT!AK57</f>
        <v>8.475149443355702E-2</v>
      </c>
      <c r="F56" s="146">
        <f t="shared" si="4"/>
        <v>277.27478528525995</v>
      </c>
      <c r="G56" s="146">
        <f t="shared" si="5"/>
        <v>0</v>
      </c>
      <c r="H56" s="146"/>
      <c r="I56" s="146"/>
      <c r="J56" s="146">
        <f t="shared" si="6"/>
        <v>8.475149443355702E-2</v>
      </c>
      <c r="K56" s="1"/>
    </row>
    <row r="57" spans="1:11" x14ac:dyDescent="0.35">
      <c r="A57" s="27" t="s">
        <v>840</v>
      </c>
      <c r="B57" s="1" t="s">
        <v>138</v>
      </c>
      <c r="C57" s="267">
        <f>[1]SUT!AI58</f>
        <v>44.572921158267803</v>
      </c>
      <c r="D57" s="267">
        <f>[1]SUT!AJ58</f>
        <v>0</v>
      </c>
      <c r="E57" s="268">
        <f>[1]SUT!AK58</f>
        <v>0.19620840619004887</v>
      </c>
      <c r="F57" s="146">
        <f t="shared" si="4"/>
        <v>44.572921158267803</v>
      </c>
      <c r="G57" s="146">
        <f t="shared" si="5"/>
        <v>0</v>
      </c>
      <c r="H57" s="146"/>
      <c r="I57" s="146"/>
      <c r="J57" s="146">
        <f t="shared" si="6"/>
        <v>0.19620840619004887</v>
      </c>
      <c r="K57" s="1"/>
    </row>
    <row r="58" spans="1:11" x14ac:dyDescent="0.35">
      <c r="A58" s="27" t="s">
        <v>841</v>
      </c>
      <c r="B58" s="1" t="s">
        <v>140</v>
      </c>
      <c r="C58" s="267">
        <f>[1]SUT!AI59</f>
        <v>20.7862461995933</v>
      </c>
      <c r="D58" s="267">
        <f>[1]SUT!AJ59</f>
        <v>0</v>
      </c>
      <c r="E58" s="268">
        <f>[1]SUT!AK59</f>
        <v>0.44694106535222372</v>
      </c>
      <c r="F58" s="146">
        <f t="shared" si="4"/>
        <v>20.7862461995933</v>
      </c>
      <c r="G58" s="146">
        <f t="shared" si="5"/>
        <v>0</v>
      </c>
      <c r="H58" s="146"/>
      <c r="I58" s="146"/>
      <c r="J58" s="146">
        <f t="shared" si="6"/>
        <v>0.44694106535222372</v>
      </c>
      <c r="K58" s="1"/>
    </row>
    <row r="59" spans="1:11" x14ac:dyDescent="0.35">
      <c r="A59" s="27" t="s">
        <v>842</v>
      </c>
      <c r="B59" s="1" t="s">
        <v>143</v>
      </c>
      <c r="C59" s="267">
        <f>[1]SUT!AI60</f>
        <v>276.59105550070899</v>
      </c>
      <c r="D59" s="267">
        <f>[1]SUT!AJ60</f>
        <v>0</v>
      </c>
      <c r="E59" s="268">
        <f>[1]SUT!AK60</f>
        <v>-1.2069991958018516</v>
      </c>
      <c r="F59" s="146">
        <f t="shared" si="4"/>
        <v>276.59105550070899</v>
      </c>
      <c r="G59" s="146">
        <f t="shared" si="5"/>
        <v>0</v>
      </c>
      <c r="H59" s="146"/>
      <c r="I59" s="146"/>
      <c r="J59" s="146">
        <f t="shared" si="6"/>
        <v>-1.2069991958018516</v>
      </c>
      <c r="K59" s="1"/>
    </row>
    <row r="60" spans="1:11" x14ac:dyDescent="0.35">
      <c r="A60" s="27" t="s">
        <v>843</v>
      </c>
      <c r="B60" s="1" t="s">
        <v>148</v>
      </c>
      <c r="C60" s="267">
        <f>[1]SUT!AI61</f>
        <v>22.650407189196404</v>
      </c>
      <c r="D60" s="267">
        <f>[1]SUT!AJ61</f>
        <v>0</v>
      </c>
      <c r="E60" s="268">
        <f>[1]SUT!AK61</f>
        <v>0.19918543846509046</v>
      </c>
      <c r="F60" s="146">
        <f t="shared" si="4"/>
        <v>22.650407189196404</v>
      </c>
      <c r="G60" s="146">
        <f t="shared" si="5"/>
        <v>0</v>
      </c>
      <c r="H60" s="146"/>
      <c r="I60" s="146"/>
      <c r="J60" s="146">
        <f t="shared" si="6"/>
        <v>0.19918543846509046</v>
      </c>
      <c r="K60" s="1"/>
    </row>
    <row r="61" spans="1:11" x14ac:dyDescent="0.35">
      <c r="A61" s="27" t="s">
        <v>844</v>
      </c>
      <c r="B61" s="1" t="s">
        <v>498</v>
      </c>
      <c r="C61" s="267">
        <f>[1]SUT!AI62</f>
        <v>3.7195351811176587</v>
      </c>
      <c r="D61" s="267">
        <f>[1]SUT!AJ62</f>
        <v>0</v>
      </c>
      <c r="E61" s="268">
        <f>[1]SUT!AK62</f>
        <v>0.21511004087880897</v>
      </c>
      <c r="F61" s="146">
        <f t="shared" si="4"/>
        <v>3.7195351811176587</v>
      </c>
      <c r="G61" s="146">
        <f t="shared" si="5"/>
        <v>0</v>
      </c>
      <c r="H61" s="146"/>
      <c r="I61" s="146"/>
      <c r="J61" s="146">
        <f t="shared" si="6"/>
        <v>0.21511004087880897</v>
      </c>
      <c r="K61" s="1"/>
    </row>
    <row r="62" spans="1:11" x14ac:dyDescent="0.35">
      <c r="A62" s="27" t="s">
        <v>845</v>
      </c>
      <c r="B62" s="1" t="s">
        <v>150</v>
      </c>
      <c r="C62" s="267">
        <f>[1]SUT!AI63</f>
        <v>70.647755744079575</v>
      </c>
      <c r="D62" s="267">
        <f>[1]SUT!AJ63</f>
        <v>0</v>
      </c>
      <c r="E62" s="268">
        <f>[1]SUT!AK63</f>
        <v>10.40233195769788</v>
      </c>
      <c r="F62" s="146">
        <f t="shared" si="4"/>
        <v>70.647755744079575</v>
      </c>
      <c r="G62" s="146">
        <f t="shared" si="5"/>
        <v>0</v>
      </c>
      <c r="H62" s="146"/>
      <c r="I62" s="146"/>
      <c r="J62" s="146">
        <f t="shared" si="6"/>
        <v>10.40233195769788</v>
      </c>
      <c r="K62" s="1"/>
    </row>
    <row r="63" spans="1:11" x14ac:dyDescent="0.35">
      <c r="A63" s="27" t="s">
        <v>846</v>
      </c>
      <c r="B63" s="1" t="s">
        <v>153</v>
      </c>
      <c r="C63" s="267">
        <f>[1]SUT!AI64</f>
        <v>131.58165794087918</v>
      </c>
      <c r="D63" s="267">
        <f>[1]SUT!AJ64</f>
        <v>0</v>
      </c>
      <c r="E63" s="268">
        <f>[1]SUT!AK64</f>
        <v>6.1768111203253593</v>
      </c>
      <c r="F63" s="146">
        <f t="shared" si="4"/>
        <v>131.58165794087918</v>
      </c>
      <c r="G63" s="146">
        <f t="shared" si="5"/>
        <v>0</v>
      </c>
      <c r="H63" s="146"/>
      <c r="I63" s="146"/>
      <c r="J63" s="146">
        <f t="shared" si="6"/>
        <v>6.1768111203253593</v>
      </c>
      <c r="K63" s="1"/>
    </row>
    <row r="64" spans="1:11" x14ac:dyDescent="0.35">
      <c r="A64" s="27" t="s">
        <v>847</v>
      </c>
      <c r="B64" s="1" t="s">
        <v>502</v>
      </c>
      <c r="C64" s="267">
        <f>[1]SUT!AI65</f>
        <v>56.957083306329132</v>
      </c>
      <c r="D64" s="267">
        <f>[1]SUT!AJ65</f>
        <v>0</v>
      </c>
      <c r="E64" s="268">
        <f>[1]SUT!AK65</f>
        <v>2.2114650250668837</v>
      </c>
      <c r="F64" s="146">
        <f t="shared" si="4"/>
        <v>56.957083306329132</v>
      </c>
      <c r="G64" s="146">
        <f t="shared" si="5"/>
        <v>0</v>
      </c>
      <c r="H64" s="146"/>
      <c r="I64" s="146"/>
      <c r="J64" s="146">
        <f t="shared" si="6"/>
        <v>2.2114650250668837</v>
      </c>
      <c r="K64" s="1"/>
    </row>
    <row r="65" spans="1:11" x14ac:dyDescent="0.35">
      <c r="A65" s="27" t="s">
        <v>848</v>
      </c>
      <c r="B65" s="1" t="s">
        <v>504</v>
      </c>
      <c r="C65" s="267">
        <f>[1]SUT!AI66</f>
        <v>0</v>
      </c>
      <c r="D65" s="267">
        <f>[1]SUT!AJ66</f>
        <v>0</v>
      </c>
      <c r="E65" s="268">
        <f>[1]SUT!AK66</f>
        <v>-1.4107809942789244</v>
      </c>
      <c r="F65" s="146">
        <f t="shared" si="4"/>
        <v>0</v>
      </c>
      <c r="G65" s="146">
        <f t="shared" si="5"/>
        <v>0</v>
      </c>
      <c r="H65" s="146"/>
      <c r="I65" s="146"/>
      <c r="J65" s="146">
        <f t="shared" si="6"/>
        <v>-1.4107809942789244</v>
      </c>
      <c r="K65" s="1"/>
    </row>
    <row r="66" spans="1:11" x14ac:dyDescent="0.35">
      <c r="A66" s="27" t="s">
        <v>849</v>
      </c>
      <c r="B66" s="1" t="s">
        <v>155</v>
      </c>
      <c r="C66" s="267">
        <f>[1]SUT!AI67</f>
        <v>3.2315260119708631</v>
      </c>
      <c r="D66" s="267">
        <f>[1]SUT!AJ67</f>
        <v>0</v>
      </c>
      <c r="E66" s="268">
        <f>[1]SUT!AK67</f>
        <v>4.4956220989610873</v>
      </c>
      <c r="F66" s="146">
        <f t="shared" si="4"/>
        <v>3.2315260119708631</v>
      </c>
      <c r="G66" s="146">
        <f t="shared" si="5"/>
        <v>0</v>
      </c>
      <c r="H66" s="146"/>
      <c r="I66" s="146"/>
      <c r="J66" s="146">
        <f t="shared" si="6"/>
        <v>4.4956220989610873</v>
      </c>
      <c r="K66" s="1"/>
    </row>
    <row r="67" spans="1:11" x14ac:dyDescent="0.35">
      <c r="A67" s="27" t="s">
        <v>850</v>
      </c>
      <c r="B67" s="1" t="s">
        <v>509</v>
      </c>
      <c r="C67" s="267">
        <f>[1]SUT!AI68</f>
        <v>0</v>
      </c>
      <c r="D67" s="267">
        <f>[1]SUT!AJ68</f>
        <v>0</v>
      </c>
      <c r="E67" s="268">
        <f>[1]SUT!AK68</f>
        <v>-4.3562136948944037</v>
      </c>
      <c r="F67" s="146">
        <f t="shared" si="4"/>
        <v>0</v>
      </c>
      <c r="G67" s="146">
        <f t="shared" si="5"/>
        <v>0</v>
      </c>
      <c r="H67" s="146"/>
      <c r="I67" s="146"/>
      <c r="J67" s="146">
        <f t="shared" si="6"/>
        <v>-4.3562136948944037</v>
      </c>
      <c r="K67" s="1"/>
    </row>
    <row r="68" spans="1:11" x14ac:dyDescent="0.35">
      <c r="A68" s="27" t="s">
        <v>851</v>
      </c>
      <c r="B68" s="1" t="s">
        <v>512</v>
      </c>
      <c r="C68" s="267">
        <f>[1]SUT!AI69</f>
        <v>0</v>
      </c>
      <c r="D68" s="267">
        <f>[1]SUT!AJ69</f>
        <v>0</v>
      </c>
      <c r="E68" s="268">
        <f>[1]SUT!AK69</f>
        <v>-2.5578337615692668</v>
      </c>
      <c r="F68" s="146">
        <f t="shared" si="4"/>
        <v>0</v>
      </c>
      <c r="G68" s="146">
        <f t="shared" si="5"/>
        <v>0</v>
      </c>
      <c r="H68" s="146"/>
      <c r="I68" s="146"/>
      <c r="J68" s="146">
        <f t="shared" si="6"/>
        <v>-2.5578337615692668</v>
      </c>
      <c r="K68" s="1"/>
    </row>
    <row r="69" spans="1:11" x14ac:dyDescent="0.35">
      <c r="A69" s="27" t="s">
        <v>852</v>
      </c>
      <c r="B69" s="1" t="s">
        <v>157</v>
      </c>
      <c r="C69" s="267">
        <f>[1]SUT!AI70</f>
        <v>4.3543788744067164</v>
      </c>
      <c r="D69" s="267">
        <f>[1]SUT!AJ70</f>
        <v>0</v>
      </c>
      <c r="E69" s="268">
        <f>[1]SUT!AK70</f>
        <v>-1.0452620916281279</v>
      </c>
      <c r="F69" s="146">
        <f t="shared" si="4"/>
        <v>4.3543788744067164</v>
      </c>
      <c r="G69" s="146">
        <f t="shared" si="5"/>
        <v>0</v>
      </c>
      <c r="H69" s="146"/>
      <c r="I69" s="146"/>
      <c r="J69" s="146">
        <f t="shared" si="6"/>
        <v>-1.0452620916281279</v>
      </c>
      <c r="K69" s="1"/>
    </row>
    <row r="70" spans="1:11" x14ac:dyDescent="0.35">
      <c r="A70" s="27" t="s">
        <v>853</v>
      </c>
      <c r="B70" s="1" t="s">
        <v>159</v>
      </c>
      <c r="C70" s="267">
        <f>[1]SUT!AI71</f>
        <v>57.045934365483539</v>
      </c>
      <c r="D70" s="267">
        <f>[1]SUT!AJ71</f>
        <v>0</v>
      </c>
      <c r="E70" s="268">
        <f>[1]SUT!AK71</f>
        <v>390.10761904175496</v>
      </c>
      <c r="F70" s="146">
        <f t="shared" si="4"/>
        <v>57.045934365483539</v>
      </c>
      <c r="G70" s="146">
        <f t="shared" si="5"/>
        <v>0</v>
      </c>
      <c r="H70" s="146">
        <f>E70</f>
        <v>390.10761904175496</v>
      </c>
      <c r="I70" s="146"/>
      <c r="J70" s="146">
        <f t="shared" si="6"/>
        <v>0</v>
      </c>
      <c r="K70" s="1"/>
    </row>
    <row r="71" spans="1:11" x14ac:dyDescent="0.35">
      <c r="A71" s="27" t="s">
        <v>854</v>
      </c>
      <c r="B71" s="1" t="s">
        <v>161</v>
      </c>
      <c r="C71" s="267">
        <f>[1]SUT!AI72</f>
        <v>107.89675084931518</v>
      </c>
      <c r="D71" s="267">
        <f>[1]SUT!AJ72</f>
        <v>0</v>
      </c>
      <c r="E71" s="268">
        <f>[1]SUT!AK72</f>
        <v>88.215031274002456</v>
      </c>
      <c r="F71" s="146">
        <f t="shared" ref="F71:F102" si="7">C71-G71+D71</f>
        <v>107.89675084931518</v>
      </c>
      <c r="G71" s="146">
        <f t="shared" ref="G71:G102" si="8">D71</f>
        <v>0</v>
      </c>
      <c r="H71" s="146">
        <f>E71</f>
        <v>88.215031274002456</v>
      </c>
      <c r="I71" s="146"/>
      <c r="J71" s="146">
        <f t="shared" ref="J71:J102" si="9">E71-H71</f>
        <v>0</v>
      </c>
      <c r="K71" s="1"/>
    </row>
    <row r="72" spans="1:11" x14ac:dyDescent="0.35">
      <c r="A72" s="27" t="s">
        <v>855</v>
      </c>
      <c r="B72" s="1" t="s">
        <v>519</v>
      </c>
      <c r="C72" s="267">
        <f>[1]SUT!AI73</f>
        <v>17.897979820757435</v>
      </c>
      <c r="D72" s="267">
        <f>[1]SUT!AJ73</f>
        <v>0</v>
      </c>
      <c r="E72" s="268">
        <f>[1]SUT!AK73</f>
        <v>26.883874625744284</v>
      </c>
      <c r="F72" s="146">
        <f t="shared" si="7"/>
        <v>17.897979820757435</v>
      </c>
      <c r="G72" s="146">
        <f t="shared" si="8"/>
        <v>0</v>
      </c>
      <c r="H72" s="146">
        <f>E72</f>
        <v>26.883874625744284</v>
      </c>
      <c r="I72" s="146"/>
      <c r="J72" s="146">
        <f t="shared" si="9"/>
        <v>0</v>
      </c>
      <c r="K72" s="1"/>
    </row>
    <row r="73" spans="1:11" x14ac:dyDescent="0.35">
      <c r="A73" s="27" t="s">
        <v>856</v>
      </c>
      <c r="B73" s="1" t="s">
        <v>163</v>
      </c>
      <c r="C73" s="267">
        <f>[1]SUT!AI74</f>
        <v>47.927441404370093</v>
      </c>
      <c r="D73" s="267">
        <f>[1]SUT!AJ74</f>
        <v>0</v>
      </c>
      <c r="E73" s="268">
        <f>[1]SUT!AK74</f>
        <v>31.562144443082524</v>
      </c>
      <c r="F73" s="146">
        <f t="shared" si="7"/>
        <v>47.927441404370093</v>
      </c>
      <c r="G73" s="146">
        <f t="shared" si="8"/>
        <v>0</v>
      </c>
      <c r="H73" s="146">
        <f>E73</f>
        <v>31.562144443082524</v>
      </c>
      <c r="I73" s="146"/>
      <c r="J73" s="146">
        <f t="shared" si="9"/>
        <v>0</v>
      </c>
      <c r="K73" s="1"/>
    </row>
    <row r="74" spans="1:11" x14ac:dyDescent="0.35">
      <c r="A74" s="27" t="s">
        <v>857</v>
      </c>
      <c r="B74" s="1" t="s">
        <v>522</v>
      </c>
      <c r="C74" s="267">
        <f>[1]SUT!AI75</f>
        <v>0</v>
      </c>
      <c r="D74" s="267">
        <f>[1]SUT!AJ75</f>
        <v>0</v>
      </c>
      <c r="E74" s="268">
        <f>[1]SUT!AK75</f>
        <v>10.236678118509499</v>
      </c>
      <c r="F74" s="146">
        <f t="shared" si="7"/>
        <v>0</v>
      </c>
      <c r="G74" s="146">
        <f t="shared" si="8"/>
        <v>0</v>
      </c>
      <c r="H74" s="146">
        <f>E74</f>
        <v>10.236678118509499</v>
      </c>
      <c r="I74" s="146"/>
      <c r="J74" s="146">
        <f t="shared" si="9"/>
        <v>0</v>
      </c>
      <c r="K74" s="1"/>
    </row>
    <row r="75" spans="1:11" x14ac:dyDescent="0.35">
      <c r="A75" s="27" t="s">
        <v>858</v>
      </c>
      <c r="B75" s="1" t="s">
        <v>166</v>
      </c>
      <c r="C75" s="267">
        <f>[1]SUT!AI76</f>
        <v>22.169753301253365</v>
      </c>
      <c r="D75" s="267">
        <f>[1]SUT!AJ76</f>
        <v>0</v>
      </c>
      <c r="E75" s="268">
        <f>[1]SUT!AK76</f>
        <v>0</v>
      </c>
      <c r="F75" s="146">
        <f t="shared" si="7"/>
        <v>22.169753301253365</v>
      </c>
      <c r="G75" s="146">
        <f t="shared" si="8"/>
        <v>0</v>
      </c>
      <c r="H75" s="146"/>
      <c r="I75" s="146"/>
      <c r="J75" s="146">
        <f t="shared" si="9"/>
        <v>0</v>
      </c>
      <c r="K75" s="1"/>
    </row>
    <row r="76" spans="1:11" x14ac:dyDescent="0.35">
      <c r="A76" s="27" t="s">
        <v>859</v>
      </c>
      <c r="B76" s="1" t="s">
        <v>168</v>
      </c>
      <c r="C76" s="267">
        <f>[1]SUT!AI77</f>
        <v>21.132162035167159</v>
      </c>
      <c r="D76" s="267">
        <f>[1]SUT!AJ77</f>
        <v>0</v>
      </c>
      <c r="E76" s="268">
        <f>[1]SUT!AK77</f>
        <v>0</v>
      </c>
      <c r="F76" s="146">
        <f t="shared" si="7"/>
        <v>21.132162035167159</v>
      </c>
      <c r="G76" s="146">
        <f t="shared" si="8"/>
        <v>0</v>
      </c>
      <c r="H76" s="146"/>
      <c r="I76" s="146"/>
      <c r="J76" s="146">
        <f t="shared" si="9"/>
        <v>0</v>
      </c>
      <c r="K76" s="1"/>
    </row>
    <row r="77" spans="1:11" x14ac:dyDescent="0.35">
      <c r="A77" s="27" t="s">
        <v>860</v>
      </c>
      <c r="B77" s="1" t="s">
        <v>527</v>
      </c>
      <c r="C77" s="267">
        <f>[1]SUT!AI78</f>
        <v>3.7663146475521061</v>
      </c>
      <c r="D77" s="267">
        <f>[1]SUT!AJ78</f>
        <v>0</v>
      </c>
      <c r="E77" s="268">
        <f>[1]SUT!AK78</f>
        <v>0</v>
      </c>
      <c r="F77" s="146">
        <f t="shared" si="7"/>
        <v>3.7663146475521061</v>
      </c>
      <c r="G77" s="146">
        <f t="shared" si="8"/>
        <v>0</v>
      </c>
      <c r="H77" s="146"/>
      <c r="I77" s="146"/>
      <c r="J77" s="146">
        <f t="shared" si="9"/>
        <v>0</v>
      </c>
      <c r="K77" s="1"/>
    </row>
    <row r="78" spans="1:11" x14ac:dyDescent="0.35">
      <c r="A78" s="27" t="s">
        <v>861</v>
      </c>
      <c r="B78" s="1" t="s">
        <v>170</v>
      </c>
      <c r="C78" s="267">
        <f>[1]SUT!AI79</f>
        <v>63.314177041335228</v>
      </c>
      <c r="D78" s="267">
        <f>[1]SUT!AJ79</f>
        <v>0</v>
      </c>
      <c r="E78" s="268">
        <f>[1]SUT!AK79</f>
        <v>1142.5116675814218</v>
      </c>
      <c r="F78" s="146">
        <f t="shared" si="7"/>
        <v>63.314177041335228</v>
      </c>
      <c r="G78" s="146">
        <f t="shared" si="8"/>
        <v>0</v>
      </c>
      <c r="H78" s="146">
        <f>E78</f>
        <v>1142.5116675814218</v>
      </c>
      <c r="I78" s="146"/>
      <c r="J78" s="146">
        <f t="shared" si="9"/>
        <v>0</v>
      </c>
      <c r="K78" s="1"/>
    </row>
    <row r="79" spans="1:11" x14ac:dyDescent="0.35">
      <c r="A79" s="27" t="s">
        <v>862</v>
      </c>
      <c r="B79" s="1" t="s">
        <v>531</v>
      </c>
      <c r="C79" s="267">
        <f>[1]SUT!AI80</f>
        <v>0</v>
      </c>
      <c r="D79" s="267">
        <f>[1]SUT!AJ80</f>
        <v>0</v>
      </c>
      <c r="E79" s="268">
        <f>[1]SUT!AK80</f>
        <v>0</v>
      </c>
      <c r="F79" s="146">
        <f t="shared" si="7"/>
        <v>0</v>
      </c>
      <c r="G79" s="146">
        <f t="shared" si="8"/>
        <v>0</v>
      </c>
      <c r="H79" s="146"/>
      <c r="I79" s="146"/>
      <c r="J79" s="146">
        <f t="shared" si="9"/>
        <v>0</v>
      </c>
      <c r="K79" s="1"/>
    </row>
    <row r="80" spans="1:11" x14ac:dyDescent="0.35">
      <c r="A80" s="27" t="s">
        <v>863</v>
      </c>
      <c r="B80" s="1" t="s">
        <v>534</v>
      </c>
      <c r="C80" s="267">
        <f>[1]SUT!AI81</f>
        <v>8.1779176685049251</v>
      </c>
      <c r="D80" s="267">
        <f>[1]SUT!AJ81</f>
        <v>0</v>
      </c>
      <c r="E80" s="268">
        <f>[1]SUT!AK81</f>
        <v>0</v>
      </c>
      <c r="F80" s="146">
        <f t="shared" si="7"/>
        <v>8.1779176685049251</v>
      </c>
      <c r="G80" s="146">
        <f t="shared" si="8"/>
        <v>0</v>
      </c>
      <c r="H80" s="146"/>
      <c r="I80" s="146"/>
      <c r="J80" s="146">
        <f t="shared" si="9"/>
        <v>0</v>
      </c>
      <c r="K80" s="1"/>
    </row>
    <row r="81" spans="1:11" x14ac:dyDescent="0.35">
      <c r="A81" s="27" t="s">
        <v>864</v>
      </c>
      <c r="B81" s="1" t="s">
        <v>537</v>
      </c>
      <c r="C81" s="267">
        <f>[1]SUT!AI82</f>
        <v>5.2568793762475248E-13</v>
      </c>
      <c r="D81" s="267">
        <f>[1]SUT!AJ82</f>
        <v>0</v>
      </c>
      <c r="E81" s="268">
        <f>[1]SUT!AK82</f>
        <v>0</v>
      </c>
      <c r="F81" s="146">
        <f t="shared" si="7"/>
        <v>5.2568793762475248E-13</v>
      </c>
      <c r="G81" s="146">
        <f t="shared" si="8"/>
        <v>0</v>
      </c>
      <c r="H81" s="146"/>
      <c r="I81" s="146"/>
      <c r="J81" s="146">
        <f t="shared" si="9"/>
        <v>0</v>
      </c>
      <c r="K81" s="1"/>
    </row>
    <row r="82" spans="1:11" x14ac:dyDescent="0.35">
      <c r="A82" s="27" t="s">
        <v>865</v>
      </c>
      <c r="B82" s="1" t="s">
        <v>540</v>
      </c>
      <c r="C82" s="267">
        <f>[1]SUT!AI83</f>
        <v>0</v>
      </c>
      <c r="D82" s="267">
        <f>[1]SUT!AJ83</f>
        <v>0</v>
      </c>
      <c r="E82" s="268">
        <f>[1]SUT!AK83</f>
        <v>0</v>
      </c>
      <c r="F82" s="146">
        <f t="shared" si="7"/>
        <v>0</v>
      </c>
      <c r="G82" s="146">
        <f t="shared" si="8"/>
        <v>0</v>
      </c>
      <c r="H82" s="146"/>
      <c r="I82" s="146"/>
      <c r="J82" s="146">
        <f t="shared" si="9"/>
        <v>0</v>
      </c>
      <c r="K82" s="1"/>
    </row>
    <row r="83" spans="1:11" x14ac:dyDescent="0.35">
      <c r="A83" s="27" t="s">
        <v>866</v>
      </c>
      <c r="B83" s="1" t="s">
        <v>543</v>
      </c>
      <c r="C83" s="267">
        <f>[1]SUT!AI84</f>
        <v>0</v>
      </c>
      <c r="D83" s="267">
        <f>[1]SUT!AJ84</f>
        <v>0</v>
      </c>
      <c r="E83" s="268">
        <f>[1]SUT!AK84</f>
        <v>0</v>
      </c>
      <c r="F83" s="146">
        <f t="shared" si="7"/>
        <v>0</v>
      </c>
      <c r="G83" s="146">
        <f t="shared" si="8"/>
        <v>0</v>
      </c>
      <c r="H83" s="146"/>
      <c r="I83" s="146"/>
      <c r="J83" s="146">
        <f t="shared" si="9"/>
        <v>0</v>
      </c>
      <c r="K83" s="1"/>
    </row>
    <row r="84" spans="1:11" x14ac:dyDescent="0.35">
      <c r="A84" s="27" t="s">
        <v>867</v>
      </c>
      <c r="B84" s="1" t="s">
        <v>546</v>
      </c>
      <c r="C84" s="267">
        <f>[1]SUT!AI85</f>
        <v>267.16062988794408</v>
      </c>
      <c r="D84" s="267">
        <f>[1]SUT!AJ85</f>
        <v>0</v>
      </c>
      <c r="E84" s="268">
        <f>[1]SUT!AK85</f>
        <v>0</v>
      </c>
      <c r="F84" s="146">
        <f t="shared" si="7"/>
        <v>267.16062988794408</v>
      </c>
      <c r="G84" s="146">
        <f t="shared" si="8"/>
        <v>0</v>
      </c>
      <c r="H84" s="146"/>
      <c r="I84" s="146"/>
      <c r="J84" s="146">
        <f t="shared" si="9"/>
        <v>0</v>
      </c>
      <c r="K84" s="1"/>
    </row>
    <row r="85" spans="1:11" x14ac:dyDescent="0.35">
      <c r="A85" s="27" t="s">
        <v>868</v>
      </c>
      <c r="B85" s="1" t="s">
        <v>549</v>
      </c>
      <c r="C85" s="267">
        <f>[1]SUT!AI86</f>
        <v>11.910008956670969</v>
      </c>
      <c r="D85" s="267">
        <f>[1]SUT!AJ86</f>
        <v>0</v>
      </c>
      <c r="E85" s="268">
        <f>[1]SUT!AK86</f>
        <v>0</v>
      </c>
      <c r="F85" s="146">
        <f t="shared" si="7"/>
        <v>11.910008956670969</v>
      </c>
      <c r="G85" s="146">
        <f t="shared" si="8"/>
        <v>0</v>
      </c>
      <c r="H85" s="146"/>
      <c r="I85" s="146"/>
      <c r="J85" s="146">
        <f t="shared" si="9"/>
        <v>0</v>
      </c>
      <c r="K85" s="1"/>
    </row>
    <row r="86" spans="1:11" x14ac:dyDescent="0.35">
      <c r="A86" s="27" t="s">
        <v>869</v>
      </c>
      <c r="B86" s="1" t="s">
        <v>552</v>
      </c>
      <c r="C86" s="267">
        <f>[1]SUT!AI87</f>
        <v>2.6155556098899955</v>
      </c>
      <c r="D86" s="267">
        <f>[1]SUT!AJ87</f>
        <v>0</v>
      </c>
      <c r="E86" s="268">
        <f>[1]SUT!AK87</f>
        <v>0</v>
      </c>
      <c r="F86" s="146">
        <f t="shared" si="7"/>
        <v>2.6155556098899955</v>
      </c>
      <c r="G86" s="146">
        <f t="shared" si="8"/>
        <v>0</v>
      </c>
      <c r="H86" s="146"/>
      <c r="I86" s="146"/>
      <c r="J86" s="146">
        <f t="shared" si="9"/>
        <v>0</v>
      </c>
      <c r="K86" s="1"/>
    </row>
    <row r="87" spans="1:11" x14ac:dyDescent="0.35">
      <c r="A87" s="27" t="s">
        <v>870</v>
      </c>
      <c r="B87" s="1" t="s">
        <v>555</v>
      </c>
      <c r="C87" s="267">
        <f>[1]SUT!AI88</f>
        <v>1.0905311733510921</v>
      </c>
      <c r="D87" s="267">
        <f>[1]SUT!AJ88</f>
        <v>0</v>
      </c>
      <c r="E87" s="268">
        <f>[1]SUT!AK88</f>
        <v>0</v>
      </c>
      <c r="F87" s="146">
        <f t="shared" si="7"/>
        <v>1.0905311733510921</v>
      </c>
      <c r="G87" s="146">
        <f t="shared" si="8"/>
        <v>0</v>
      </c>
      <c r="H87" s="146"/>
      <c r="I87" s="146"/>
      <c r="J87" s="146">
        <f t="shared" si="9"/>
        <v>0</v>
      </c>
      <c r="K87" s="1"/>
    </row>
    <row r="88" spans="1:11" x14ac:dyDescent="0.35">
      <c r="A88" s="27" t="s">
        <v>871</v>
      </c>
      <c r="B88" s="1" t="s">
        <v>173</v>
      </c>
      <c r="C88" s="267">
        <f>[1]SUT!AI89</f>
        <v>355.1362906890709</v>
      </c>
      <c r="D88" s="267">
        <f>[1]SUT!AJ89</f>
        <v>0</v>
      </c>
      <c r="E88" s="268">
        <f>[1]SUT!AK89</f>
        <v>0</v>
      </c>
      <c r="F88" s="146">
        <f t="shared" si="7"/>
        <v>355.1362906890709</v>
      </c>
      <c r="G88" s="146">
        <f t="shared" si="8"/>
        <v>0</v>
      </c>
      <c r="H88" s="146"/>
      <c r="I88" s="146"/>
      <c r="J88" s="146">
        <f t="shared" si="9"/>
        <v>0</v>
      </c>
      <c r="K88" s="1"/>
    </row>
    <row r="89" spans="1:11" x14ac:dyDescent="0.35">
      <c r="A89" s="27" t="s">
        <v>872</v>
      </c>
      <c r="B89" s="1" t="s">
        <v>558</v>
      </c>
      <c r="C89" s="267">
        <f>[1]SUT!AI90</f>
        <v>16.08914269432983</v>
      </c>
      <c r="D89" s="267">
        <f>[1]SUT!AJ90</f>
        <v>0</v>
      </c>
      <c r="E89" s="268">
        <f>[1]SUT!AK90</f>
        <v>0</v>
      </c>
      <c r="F89" s="146">
        <f t="shared" si="7"/>
        <v>16.08914269432983</v>
      </c>
      <c r="G89" s="146">
        <f t="shared" si="8"/>
        <v>0</v>
      </c>
      <c r="H89" s="146"/>
      <c r="I89" s="146"/>
      <c r="J89" s="146">
        <f t="shared" si="9"/>
        <v>0</v>
      </c>
      <c r="K89" s="1"/>
    </row>
    <row r="90" spans="1:11" x14ac:dyDescent="0.35">
      <c r="A90" s="27" t="s">
        <v>873</v>
      </c>
      <c r="B90" s="1" t="s">
        <v>177</v>
      </c>
      <c r="C90" s="267">
        <f>[1]SUT!AI91</f>
        <v>105.9884929716121</v>
      </c>
      <c r="D90" s="267">
        <f>[1]SUT!AJ91</f>
        <v>0</v>
      </c>
      <c r="E90" s="268">
        <f>[1]SUT!AK91</f>
        <v>0</v>
      </c>
      <c r="F90" s="146">
        <f t="shared" si="7"/>
        <v>105.9884929716121</v>
      </c>
      <c r="G90" s="146">
        <f t="shared" si="8"/>
        <v>0</v>
      </c>
      <c r="H90" s="146"/>
      <c r="I90" s="146"/>
      <c r="J90" s="146">
        <f t="shared" si="9"/>
        <v>0</v>
      </c>
      <c r="K90" s="1"/>
    </row>
    <row r="91" spans="1:11" x14ac:dyDescent="0.35">
      <c r="A91" s="27" t="s">
        <v>874</v>
      </c>
      <c r="B91" s="1" t="s">
        <v>562</v>
      </c>
      <c r="C91" s="267">
        <f>[1]SUT!AI92</f>
        <v>0</v>
      </c>
      <c r="D91" s="267">
        <f>[1]SUT!AJ92</f>
        <v>0</v>
      </c>
      <c r="E91" s="268">
        <f>[1]SUT!AK92</f>
        <v>0.12445924499703037</v>
      </c>
      <c r="F91" s="146">
        <f t="shared" si="7"/>
        <v>0</v>
      </c>
      <c r="G91" s="146">
        <f t="shared" si="8"/>
        <v>0</v>
      </c>
      <c r="H91" s="146">
        <f>E91</f>
        <v>0.12445924499703037</v>
      </c>
      <c r="I91" s="146"/>
      <c r="J91" s="146">
        <f t="shared" si="9"/>
        <v>0</v>
      </c>
      <c r="K91" s="1"/>
    </row>
    <row r="92" spans="1:11" x14ac:dyDescent="0.35">
      <c r="A92" s="27" t="s">
        <v>875</v>
      </c>
      <c r="B92" s="1" t="s">
        <v>565</v>
      </c>
      <c r="C92" s="267">
        <f>[1]SUT!AI93</f>
        <v>48.74312704616041</v>
      </c>
      <c r="D92" s="267">
        <f>[1]SUT!AJ93</f>
        <v>23.086295491788295</v>
      </c>
      <c r="E92" s="268">
        <f>[1]SUT!AK93</f>
        <v>0</v>
      </c>
      <c r="F92" s="146">
        <f t="shared" si="7"/>
        <v>48.74312704616041</v>
      </c>
      <c r="G92" s="146">
        <f t="shared" si="8"/>
        <v>23.086295491788295</v>
      </c>
      <c r="H92" s="146"/>
      <c r="I92" s="146"/>
      <c r="J92" s="146">
        <f t="shared" si="9"/>
        <v>0</v>
      </c>
      <c r="K92" s="1"/>
    </row>
    <row r="93" spans="1:11" x14ac:dyDescent="0.35">
      <c r="A93" s="27" t="s">
        <v>876</v>
      </c>
      <c r="B93" s="1" t="s">
        <v>568</v>
      </c>
      <c r="C93" s="267">
        <f>[1]SUT!AI94</f>
        <v>24.599369148899022</v>
      </c>
      <c r="D93" s="267">
        <f>[1]SUT!AJ94</f>
        <v>0</v>
      </c>
      <c r="E93" s="268">
        <f>[1]SUT!AK94</f>
        <v>0</v>
      </c>
      <c r="F93" s="146">
        <f t="shared" si="7"/>
        <v>24.599369148899022</v>
      </c>
      <c r="G93" s="146">
        <f t="shared" si="8"/>
        <v>0</v>
      </c>
      <c r="H93" s="146"/>
      <c r="I93" s="146"/>
      <c r="J93" s="146">
        <f t="shared" si="9"/>
        <v>0</v>
      </c>
      <c r="K93" s="1"/>
    </row>
    <row r="94" spans="1:11" x14ac:dyDescent="0.35">
      <c r="A94" s="27" t="s">
        <v>877</v>
      </c>
      <c r="B94" s="1" t="s">
        <v>571</v>
      </c>
      <c r="C94" s="267">
        <f>[1]SUT!AI95</f>
        <v>70.839597605150232</v>
      </c>
      <c r="D94" s="267">
        <f>[1]SUT!AJ95</f>
        <v>0</v>
      </c>
      <c r="E94" s="268">
        <f>[1]SUT!AK95</f>
        <v>0</v>
      </c>
      <c r="F94" s="146">
        <f t="shared" si="7"/>
        <v>70.839597605150232</v>
      </c>
      <c r="G94" s="146">
        <f t="shared" si="8"/>
        <v>0</v>
      </c>
      <c r="H94" s="146"/>
      <c r="I94" s="146"/>
      <c r="J94" s="146">
        <f t="shared" si="9"/>
        <v>0</v>
      </c>
      <c r="K94" s="1"/>
    </row>
    <row r="95" spans="1:11" x14ac:dyDescent="0.35">
      <c r="A95" s="27" t="s">
        <v>878</v>
      </c>
      <c r="B95" s="1" t="s">
        <v>574</v>
      </c>
      <c r="C95" s="267">
        <f>[1]SUT!AI96</f>
        <v>410.26672103646155</v>
      </c>
      <c r="D95" s="267">
        <f>[1]SUT!AJ96</f>
        <v>0</v>
      </c>
      <c r="E95" s="268">
        <f>[1]SUT!AK96</f>
        <v>0</v>
      </c>
      <c r="F95" s="146">
        <f t="shared" si="7"/>
        <v>410.26672103646155</v>
      </c>
      <c r="G95" s="146">
        <f t="shared" si="8"/>
        <v>0</v>
      </c>
      <c r="H95" s="146"/>
      <c r="I95" s="146"/>
      <c r="J95" s="146">
        <f t="shared" si="9"/>
        <v>0</v>
      </c>
      <c r="K95" s="1"/>
    </row>
    <row r="96" spans="1:11" x14ac:dyDescent="0.35">
      <c r="A96" s="27" t="s">
        <v>879</v>
      </c>
      <c r="B96" s="1" t="s">
        <v>179</v>
      </c>
      <c r="C96" s="267">
        <f>[1]SUT!AI97</f>
        <v>6.3446350395679474E-12</v>
      </c>
      <c r="D96" s="267">
        <f>[1]SUT!AJ97</f>
        <v>0</v>
      </c>
      <c r="E96" s="268">
        <f>[1]SUT!AK97</f>
        <v>0</v>
      </c>
      <c r="F96" s="146">
        <f t="shared" si="7"/>
        <v>6.3446350395679474E-12</v>
      </c>
      <c r="G96" s="146">
        <f t="shared" si="8"/>
        <v>0</v>
      </c>
      <c r="H96" s="146"/>
      <c r="I96" s="146"/>
      <c r="J96" s="146">
        <f t="shared" si="9"/>
        <v>0</v>
      </c>
      <c r="K96" s="1"/>
    </row>
    <row r="97" spans="1:11" x14ac:dyDescent="0.35">
      <c r="A97" s="27" t="s">
        <v>880</v>
      </c>
      <c r="B97" s="1" t="s">
        <v>578</v>
      </c>
      <c r="C97" s="267">
        <f>[1]SUT!AI98</f>
        <v>0</v>
      </c>
      <c r="D97" s="267">
        <f>[1]SUT!AJ98</f>
        <v>0</v>
      </c>
      <c r="E97" s="268">
        <f>[1]SUT!AK98</f>
        <v>0</v>
      </c>
      <c r="F97" s="146">
        <f t="shared" si="7"/>
        <v>0</v>
      </c>
      <c r="G97" s="146">
        <f t="shared" si="8"/>
        <v>0</v>
      </c>
      <c r="H97" s="146"/>
      <c r="I97" s="146"/>
      <c r="J97" s="146">
        <f t="shared" si="9"/>
        <v>0</v>
      </c>
      <c r="K97" s="1"/>
    </row>
    <row r="98" spans="1:11" x14ac:dyDescent="0.35">
      <c r="A98" s="27" t="s">
        <v>881</v>
      </c>
      <c r="B98" s="1" t="s">
        <v>581</v>
      </c>
      <c r="C98" s="267">
        <f>[1]SUT!AI99</f>
        <v>3.1141098588705062E-12</v>
      </c>
      <c r="D98" s="267">
        <f>[1]SUT!AJ99</f>
        <v>0</v>
      </c>
      <c r="E98" s="268">
        <f>[1]SUT!AK99</f>
        <v>0</v>
      </c>
      <c r="F98" s="146">
        <f t="shared" si="7"/>
        <v>3.1141098588705062E-12</v>
      </c>
      <c r="G98" s="146">
        <f t="shared" si="8"/>
        <v>0</v>
      </c>
      <c r="H98" s="146"/>
      <c r="I98" s="146"/>
      <c r="J98" s="146">
        <f t="shared" si="9"/>
        <v>0</v>
      </c>
      <c r="K98" s="1"/>
    </row>
    <row r="99" spans="1:11" x14ac:dyDescent="0.35">
      <c r="A99" s="27" t="s">
        <v>882</v>
      </c>
      <c r="B99" s="1" t="s">
        <v>584</v>
      </c>
      <c r="C99" s="267">
        <f>[1]SUT!AI100</f>
        <v>1.7108914610181469</v>
      </c>
      <c r="D99" s="267">
        <f>[1]SUT!AJ100</f>
        <v>0</v>
      </c>
      <c r="E99" s="268">
        <f>[1]SUT!AK100</f>
        <v>0</v>
      </c>
      <c r="F99" s="146">
        <f t="shared" si="7"/>
        <v>1.7108914610181469</v>
      </c>
      <c r="G99" s="146">
        <f t="shared" si="8"/>
        <v>0</v>
      </c>
      <c r="H99" s="146"/>
      <c r="I99" s="146"/>
      <c r="J99" s="146">
        <f t="shared" si="9"/>
        <v>0</v>
      </c>
      <c r="K99" s="1"/>
    </row>
    <row r="100" spans="1:11" x14ac:dyDescent="0.35">
      <c r="A100" s="27" t="s">
        <v>883</v>
      </c>
      <c r="B100" s="1" t="s">
        <v>587</v>
      </c>
      <c r="C100" s="267">
        <f>[1]SUT!AI101</f>
        <v>31.452325144516351</v>
      </c>
      <c r="D100" s="267">
        <f>[1]SUT!AJ101</f>
        <v>0</v>
      </c>
      <c r="E100" s="268">
        <f>[1]SUT!AK101</f>
        <v>0</v>
      </c>
      <c r="F100" s="146">
        <f t="shared" si="7"/>
        <v>31.452325144516351</v>
      </c>
      <c r="G100" s="146">
        <f t="shared" si="8"/>
        <v>0</v>
      </c>
      <c r="H100" s="146"/>
      <c r="I100" s="146"/>
      <c r="J100" s="146">
        <f t="shared" si="9"/>
        <v>0</v>
      </c>
      <c r="K100" s="1"/>
    </row>
    <row r="101" spans="1:11" x14ac:dyDescent="0.35">
      <c r="A101" s="27" t="s">
        <v>884</v>
      </c>
      <c r="B101" s="1" t="s">
        <v>590</v>
      </c>
      <c r="C101" s="267">
        <f>[1]SUT!AI102</f>
        <v>6.3655078391870221</v>
      </c>
      <c r="D101" s="267">
        <f>[1]SUT!AJ102</f>
        <v>0</v>
      </c>
      <c r="E101" s="268">
        <f>[1]SUT!AK102</f>
        <v>0</v>
      </c>
      <c r="F101" s="146">
        <f t="shared" si="7"/>
        <v>6.3655078391870221</v>
      </c>
      <c r="G101" s="146">
        <f t="shared" si="8"/>
        <v>0</v>
      </c>
      <c r="H101" s="146"/>
      <c r="I101" s="146"/>
      <c r="J101" s="146">
        <f t="shared" si="9"/>
        <v>0</v>
      </c>
      <c r="K101" s="1"/>
    </row>
    <row r="102" spans="1:11" x14ac:dyDescent="0.35">
      <c r="A102" s="27" t="s">
        <v>885</v>
      </c>
      <c r="B102" s="1" t="s">
        <v>181</v>
      </c>
      <c r="C102" s="267">
        <f>[1]SUT!AI103</f>
        <v>42.964869509743686</v>
      </c>
      <c r="D102" s="267">
        <f>[1]SUT!AJ103</f>
        <v>887.87190784480492</v>
      </c>
      <c r="E102" s="268">
        <f>[1]SUT!AK103</f>
        <v>0</v>
      </c>
      <c r="F102" s="146">
        <f t="shared" si="7"/>
        <v>42.964869509743721</v>
      </c>
      <c r="G102" s="146">
        <f t="shared" si="8"/>
        <v>887.87190784480492</v>
      </c>
      <c r="H102" s="146"/>
      <c r="I102" s="146"/>
      <c r="J102" s="146">
        <f t="shared" si="9"/>
        <v>0</v>
      </c>
      <c r="K102" s="1"/>
    </row>
    <row r="103" spans="1:11" x14ac:dyDescent="0.35">
      <c r="A103" s="27" t="s">
        <v>886</v>
      </c>
      <c r="B103" s="1" t="s">
        <v>183</v>
      </c>
      <c r="C103" s="267">
        <f>[1]SUT!AI104</f>
        <v>141.68043637765473</v>
      </c>
      <c r="D103" s="267">
        <f>[1]SUT!AJ104</f>
        <v>201.13327631157279</v>
      </c>
      <c r="E103" s="268">
        <f>[1]SUT!AK104</f>
        <v>0</v>
      </c>
      <c r="F103" s="146">
        <f t="shared" ref="F103:F110" si="10">C103-G103+D103</f>
        <v>212.07643637765474</v>
      </c>
      <c r="G103" s="146">
        <f>D103-70.396</f>
        <v>130.73727631157277</v>
      </c>
      <c r="H103" s="146"/>
      <c r="I103" s="146"/>
      <c r="J103" s="146">
        <f t="shared" ref="J103:J110" si="11">E103-H103</f>
        <v>0</v>
      </c>
      <c r="K103" s="1"/>
    </row>
    <row r="104" spans="1:11" x14ac:dyDescent="0.35">
      <c r="A104" s="27" t="s">
        <v>887</v>
      </c>
      <c r="B104" s="1" t="s">
        <v>186</v>
      </c>
      <c r="C104" s="267">
        <f>[1]SUT!AI105</f>
        <v>72.666104443877245</v>
      </c>
      <c r="D104" s="267">
        <f>[1]SUT!AJ105</f>
        <v>140.44929144993546</v>
      </c>
      <c r="E104" s="268">
        <f>[1]SUT!AK105</f>
        <v>0</v>
      </c>
      <c r="F104" s="146">
        <f t="shared" si="10"/>
        <v>190.88310444387724</v>
      </c>
      <c r="G104" s="146">
        <f>D104-118.217</f>
        <v>22.23229144993546</v>
      </c>
      <c r="H104" s="146"/>
      <c r="I104" s="146"/>
      <c r="J104" s="146">
        <f t="shared" si="11"/>
        <v>0</v>
      </c>
      <c r="K104" s="1"/>
    </row>
    <row r="105" spans="1:11" x14ac:dyDescent="0.35">
      <c r="A105" s="27" t="s">
        <v>888</v>
      </c>
      <c r="B105" s="1" t="s">
        <v>595</v>
      </c>
      <c r="C105" s="267">
        <f>[1]SUT!AI106</f>
        <v>7.1361702020182092</v>
      </c>
      <c r="D105" s="267">
        <f>[1]SUT!AJ106</f>
        <v>90.783020475992231</v>
      </c>
      <c r="E105" s="268">
        <f>[1]SUT!AK106</f>
        <v>0</v>
      </c>
      <c r="F105" s="146">
        <f t="shared" si="10"/>
        <v>7.1361702020182065</v>
      </c>
      <c r="G105" s="146">
        <f>D105</f>
        <v>90.783020475992231</v>
      </c>
      <c r="H105" s="146"/>
      <c r="I105" s="146"/>
      <c r="J105" s="146">
        <f t="shared" si="11"/>
        <v>0</v>
      </c>
      <c r="K105" s="1"/>
    </row>
    <row r="106" spans="1:11" x14ac:dyDescent="0.35">
      <c r="A106" s="27" t="s">
        <v>889</v>
      </c>
      <c r="B106" s="1" t="s">
        <v>598</v>
      </c>
      <c r="C106" s="267">
        <f>[1]SUT!AI107</f>
        <v>15.248647514396334</v>
      </c>
      <c r="D106" s="267">
        <f>[1]SUT!AJ107</f>
        <v>0</v>
      </c>
      <c r="E106" s="268">
        <f>[1]SUT!AK107</f>
        <v>0</v>
      </c>
      <c r="F106" s="146">
        <f t="shared" si="10"/>
        <v>15.248647514396334</v>
      </c>
      <c r="G106" s="146">
        <f>D106</f>
        <v>0</v>
      </c>
      <c r="H106" s="146"/>
      <c r="I106" s="146"/>
      <c r="J106" s="146">
        <f t="shared" si="11"/>
        <v>0</v>
      </c>
      <c r="K106" s="1"/>
    </row>
    <row r="107" spans="1:11" x14ac:dyDescent="0.35">
      <c r="A107" s="27" t="s">
        <v>890</v>
      </c>
      <c r="B107" s="1" t="s">
        <v>601</v>
      </c>
      <c r="C107" s="267">
        <f>[1]SUT!AI108</f>
        <v>53.17923156108629</v>
      </c>
      <c r="D107" s="267">
        <f>[1]SUT!AJ108</f>
        <v>0</v>
      </c>
      <c r="E107" s="268">
        <f>[1]SUT!AK108</f>
        <v>0</v>
      </c>
      <c r="F107" s="146">
        <f t="shared" si="10"/>
        <v>53.17923156108629</v>
      </c>
      <c r="G107" s="146">
        <f>D107</f>
        <v>0</v>
      </c>
      <c r="H107" s="146"/>
      <c r="I107" s="146"/>
      <c r="J107" s="146">
        <f t="shared" si="11"/>
        <v>0</v>
      </c>
      <c r="K107" s="1"/>
    </row>
    <row r="108" spans="1:11" x14ac:dyDescent="0.35">
      <c r="A108" s="27" t="s">
        <v>891</v>
      </c>
      <c r="B108" s="1" t="s">
        <v>188</v>
      </c>
      <c r="C108" s="267">
        <f>[1]SUT!AI109</f>
        <v>326.66323528380377</v>
      </c>
      <c r="D108" s="267">
        <f>[1]SUT!AJ109</f>
        <v>86.000000000000028</v>
      </c>
      <c r="E108" s="268">
        <f>[1]SUT!AK109</f>
        <v>0</v>
      </c>
      <c r="F108" s="146">
        <f t="shared" si="10"/>
        <v>412.66323528380383</v>
      </c>
      <c r="G108" s="146"/>
      <c r="H108" s="146"/>
      <c r="I108" s="146"/>
      <c r="J108" s="146">
        <f t="shared" si="11"/>
        <v>0</v>
      </c>
      <c r="K108" s="1"/>
    </row>
    <row r="109" spans="1:11" x14ac:dyDescent="0.35">
      <c r="A109" s="27" t="s">
        <v>892</v>
      </c>
      <c r="B109" s="1" t="s">
        <v>605</v>
      </c>
      <c r="C109" s="267">
        <f>[1]SUT!AI110</f>
        <v>25.436762017492331</v>
      </c>
      <c r="D109" s="267">
        <f>[1]SUT!AJ110</f>
        <v>0</v>
      </c>
      <c r="E109" s="268">
        <f>[1]SUT!AK110</f>
        <v>0</v>
      </c>
      <c r="F109" s="146">
        <f t="shared" si="10"/>
        <v>25.436762017492331</v>
      </c>
      <c r="G109" s="146">
        <f>D109</f>
        <v>0</v>
      </c>
      <c r="H109" s="146"/>
      <c r="I109" s="146"/>
      <c r="J109" s="146">
        <f t="shared" si="11"/>
        <v>0</v>
      </c>
      <c r="K109" s="1"/>
    </row>
    <row r="110" spans="1:11" x14ac:dyDescent="0.35">
      <c r="A110" s="27" t="s">
        <v>953</v>
      </c>
      <c r="B110" s="1" t="s">
        <v>956</v>
      </c>
      <c r="C110" s="267">
        <f>[1]SUT!AI111</f>
        <v>-224.37741238863359</v>
      </c>
      <c r="D110" s="267">
        <f>[1]SUT!AJ111</f>
        <v>0</v>
      </c>
      <c r="E110" s="268">
        <f>[1]SUT!AK111</f>
        <v>0</v>
      </c>
      <c r="F110" s="146">
        <f t="shared" si="10"/>
        <v>-224.37741238863359</v>
      </c>
      <c r="G110" s="146">
        <f>D110</f>
        <v>0</v>
      </c>
      <c r="H110" s="146"/>
      <c r="I110" s="146"/>
      <c r="J110" s="146">
        <f t="shared" si="11"/>
        <v>0</v>
      </c>
      <c r="K110" s="1"/>
    </row>
    <row r="111" spans="1:11" x14ac:dyDescent="0.35">
      <c r="A111" s="27" t="s">
        <v>954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customFormat="1" hidden="1" x14ac:dyDescent="0.35"/>
    <row r="114" customFormat="1" hidden="1" x14ac:dyDescent="0.35"/>
    <row r="115" customFormat="1" hidden="1" x14ac:dyDescent="0.35"/>
    <row r="116" customFormat="1" hidden="1" x14ac:dyDescent="0.35"/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83FB0-A659-4EA7-BBAB-51E4218E1F42}">
  <sheetPr>
    <tabColor theme="1" tint="0.34998626667073579"/>
  </sheetPr>
  <dimension ref="A1:AN116"/>
  <sheetViews>
    <sheetView showZeros="0" zoomScaleNormal="100" workbookViewId="0">
      <pane xSplit="3" ySplit="6" topLeftCell="D7" activePane="bottomRight" state="frozen"/>
      <selection activeCell="F27" sqref="F27"/>
      <selection pane="topRight" activeCell="F27" sqref="F27"/>
      <selection pane="bottomLeft" activeCell="F27" sqref="F27"/>
      <selection pane="bottomRight" activeCell="D7" sqref="D7"/>
    </sheetView>
  </sheetViews>
  <sheetFormatPr defaultColWidth="0" defaultRowHeight="14.5" zeroHeight="1" x14ac:dyDescent="0.35"/>
  <cols>
    <col min="1" max="39" width="8.7265625" customWidth="1"/>
    <col min="40" max="40" width="0" hidden="1" customWidth="1"/>
    <col min="41" max="16384" width="8.7265625" hidden="1"/>
  </cols>
  <sheetData>
    <row r="1" spans="1:39" ht="18.5" x14ac:dyDescent="0.45">
      <c r="A1" s="263" t="s">
        <v>1137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3"/>
      <c r="W1" s="263"/>
      <c r="X1" s="263"/>
      <c r="Y1" s="263"/>
      <c r="Z1" s="263"/>
      <c r="AA1" s="263"/>
      <c r="AB1" s="263"/>
      <c r="AC1" s="263"/>
      <c r="AD1" s="263"/>
      <c r="AE1" s="1"/>
      <c r="AF1" s="3" t="s">
        <v>1119</v>
      </c>
      <c r="AG1" s="1"/>
      <c r="AH1" s="1"/>
      <c r="AI1" s="1"/>
      <c r="AJ1" s="1"/>
      <c r="AK1" s="1"/>
      <c r="AL1" s="1"/>
      <c r="AM1" s="1"/>
    </row>
    <row r="2" spans="1:3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1"/>
      <c r="Z2" s="1"/>
      <c r="AA2" s="1"/>
      <c r="AB2" s="1"/>
      <c r="AC2" s="1"/>
      <c r="AD2" s="1"/>
      <c r="AE2" s="1"/>
      <c r="AF2" s="257">
        <v>2</v>
      </c>
      <c r="AG2" s="257">
        <v>2</v>
      </c>
      <c r="AH2" s="257">
        <v>2</v>
      </c>
      <c r="AI2" s="257">
        <v>2</v>
      </c>
      <c r="AJ2" s="257">
        <v>2</v>
      </c>
      <c r="AK2" s="257">
        <v>2</v>
      </c>
      <c r="AL2" s="257">
        <v>2</v>
      </c>
      <c r="AM2" s="1"/>
    </row>
    <row r="3" spans="1:39" x14ac:dyDescent="0.35">
      <c r="A3" s="1"/>
      <c r="B3" s="1"/>
      <c r="C3" s="1"/>
      <c r="D3" s="271" t="s">
        <v>1140</v>
      </c>
      <c r="E3" s="1"/>
      <c r="F3" s="1"/>
      <c r="G3" s="1"/>
      <c r="H3" s="1"/>
      <c r="I3" s="1"/>
      <c r="J3" s="1"/>
      <c r="K3" s="184">
        <f>SUM(K7:K110)</f>
        <v>0</v>
      </c>
      <c r="L3" s="184">
        <f t="shared" ref="L3:Q3" si="0">SUM(L7:L110)</f>
        <v>0</v>
      </c>
      <c r="M3" s="184">
        <f t="shared" si="0"/>
        <v>0</v>
      </c>
      <c r="N3" s="184">
        <f t="shared" si="0"/>
        <v>0</v>
      </c>
      <c r="O3" s="184">
        <f t="shared" si="0"/>
        <v>0</v>
      </c>
      <c r="P3" s="184">
        <f t="shared" si="0"/>
        <v>0</v>
      </c>
      <c r="Q3" s="184">
        <f t="shared" si="0"/>
        <v>0</v>
      </c>
      <c r="R3" s="184"/>
      <c r="S3" s="184"/>
      <c r="T3" s="184"/>
      <c r="U3" s="184"/>
      <c r="V3" s="184"/>
      <c r="W3" s="184"/>
      <c r="X3" s="184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x14ac:dyDescent="0.35">
      <c r="A4" s="1"/>
      <c r="B4" s="1"/>
      <c r="C4" s="1"/>
      <c r="D4" s="3" t="s">
        <v>1115</v>
      </c>
      <c r="E4" s="1"/>
      <c r="F4" s="1"/>
      <c r="G4" s="1"/>
      <c r="H4" s="1"/>
      <c r="I4" s="1"/>
      <c r="J4" s="1"/>
      <c r="K4" s="3" t="s">
        <v>1118</v>
      </c>
      <c r="L4" s="1"/>
      <c r="M4" s="1"/>
      <c r="N4" s="1"/>
      <c r="O4" s="1"/>
      <c r="P4" s="1"/>
      <c r="Q4" s="1"/>
      <c r="R4" s="3" t="s">
        <v>1117</v>
      </c>
      <c r="S4" s="1"/>
      <c r="T4" s="1"/>
      <c r="U4" s="1"/>
      <c r="V4" s="1"/>
      <c r="W4" s="1"/>
      <c r="X4" s="1"/>
      <c r="Y4" s="3" t="s">
        <v>1116</v>
      </c>
      <c r="Z4" s="1"/>
      <c r="AA4" s="1"/>
      <c r="AB4" s="1"/>
      <c r="AC4" s="1"/>
      <c r="AD4" s="1"/>
      <c r="AE4" s="1"/>
      <c r="AF4" s="3" t="s">
        <v>1116</v>
      </c>
      <c r="AG4" s="1"/>
      <c r="AH4" s="1"/>
      <c r="AI4" s="1"/>
      <c r="AJ4" s="1"/>
      <c r="AK4" s="1"/>
      <c r="AL4" s="1"/>
      <c r="AM4" s="1"/>
    </row>
    <row r="5" spans="1:39" x14ac:dyDescent="0.35">
      <c r="A5" s="1"/>
      <c r="B5" s="1"/>
      <c r="C5" s="1"/>
      <c r="D5" s="1" t="s">
        <v>1120</v>
      </c>
      <c r="E5" s="1" t="s">
        <v>1121</v>
      </c>
      <c r="F5" s="1" t="s">
        <v>227</v>
      </c>
      <c r="G5" s="1" t="s">
        <v>1034</v>
      </c>
      <c r="H5" s="1" t="s">
        <v>1122</v>
      </c>
      <c r="I5" s="1" t="s">
        <v>1036</v>
      </c>
      <c r="J5" s="1" t="s">
        <v>1035</v>
      </c>
      <c r="K5" s="245" t="s">
        <v>1120</v>
      </c>
      <c r="L5" s="1" t="s">
        <v>1121</v>
      </c>
      <c r="M5" s="1" t="s">
        <v>227</v>
      </c>
      <c r="N5" s="1" t="s">
        <v>1034</v>
      </c>
      <c r="O5" s="1" t="s">
        <v>1122</v>
      </c>
      <c r="P5" s="1" t="s">
        <v>1036</v>
      </c>
      <c r="Q5" s="1" t="s">
        <v>1035</v>
      </c>
      <c r="R5" s="245" t="s">
        <v>1120</v>
      </c>
      <c r="S5" s="1" t="s">
        <v>1121</v>
      </c>
      <c r="T5" s="1" t="s">
        <v>227</v>
      </c>
      <c r="U5" s="1" t="s">
        <v>1034</v>
      </c>
      <c r="V5" s="1" t="s">
        <v>1122</v>
      </c>
      <c r="W5" s="1" t="s">
        <v>1036</v>
      </c>
      <c r="X5" s="1" t="s">
        <v>1035</v>
      </c>
      <c r="Y5" s="245" t="s">
        <v>1120</v>
      </c>
      <c r="Z5" s="1" t="s">
        <v>1121</v>
      </c>
      <c r="AA5" s="1" t="s">
        <v>227</v>
      </c>
      <c r="AB5" s="1" t="s">
        <v>1034</v>
      </c>
      <c r="AC5" s="1" t="s">
        <v>1122</v>
      </c>
      <c r="AD5" s="1" t="s">
        <v>1036</v>
      </c>
      <c r="AE5" s="1" t="s">
        <v>1035</v>
      </c>
      <c r="AF5" s="245" t="s">
        <v>1120</v>
      </c>
      <c r="AG5" s="1" t="s">
        <v>1121</v>
      </c>
      <c r="AH5" s="1" t="s">
        <v>227</v>
      </c>
      <c r="AI5" s="1" t="s">
        <v>1034</v>
      </c>
      <c r="AJ5" s="1" t="s">
        <v>1122</v>
      </c>
      <c r="AK5" s="1" t="s">
        <v>1036</v>
      </c>
      <c r="AL5" s="1" t="s">
        <v>1035</v>
      </c>
      <c r="AM5" s="1"/>
    </row>
    <row r="6" spans="1:39" x14ac:dyDescent="0.35">
      <c r="A6" s="1"/>
      <c r="B6" s="1"/>
      <c r="C6" s="1"/>
      <c r="D6" s="1" t="s">
        <v>54</v>
      </c>
      <c r="E6" s="1" t="s">
        <v>1012</v>
      </c>
      <c r="F6" s="1" t="s">
        <v>60</v>
      </c>
      <c r="G6" s="1" t="s">
        <v>63</v>
      </c>
      <c r="H6" s="1" t="s">
        <v>67</v>
      </c>
      <c r="I6" s="1" t="s">
        <v>649</v>
      </c>
      <c r="J6" s="1" t="s">
        <v>637</v>
      </c>
      <c r="K6" s="245" t="s">
        <v>54</v>
      </c>
      <c r="L6" s="1" t="s">
        <v>1012</v>
      </c>
      <c r="M6" s="1" t="s">
        <v>60</v>
      </c>
      <c r="N6" s="1" t="s">
        <v>63</v>
      </c>
      <c r="O6" s="1" t="s">
        <v>67</v>
      </c>
      <c r="P6" s="1" t="s">
        <v>649</v>
      </c>
      <c r="Q6" s="1" t="s">
        <v>637</v>
      </c>
      <c r="R6" s="245" t="s">
        <v>54</v>
      </c>
      <c r="S6" s="1" t="s">
        <v>1012</v>
      </c>
      <c r="T6" s="1" t="s">
        <v>60</v>
      </c>
      <c r="U6" s="1" t="s">
        <v>63</v>
      </c>
      <c r="V6" s="1" t="s">
        <v>67</v>
      </c>
      <c r="W6" s="1" t="s">
        <v>649</v>
      </c>
      <c r="X6" s="1" t="s">
        <v>637</v>
      </c>
      <c r="Y6" s="245" t="s">
        <v>54</v>
      </c>
      <c r="Z6" s="1" t="s">
        <v>1012</v>
      </c>
      <c r="AA6" s="1" t="s">
        <v>60</v>
      </c>
      <c r="AB6" s="1" t="s">
        <v>63</v>
      </c>
      <c r="AC6" s="1" t="s">
        <v>67</v>
      </c>
      <c r="AD6" s="1" t="s">
        <v>649</v>
      </c>
      <c r="AE6" s="1" t="s">
        <v>637</v>
      </c>
      <c r="AF6" s="245" t="s">
        <v>54</v>
      </c>
      <c r="AG6" s="1" t="s">
        <v>1012</v>
      </c>
      <c r="AH6" s="1" t="s">
        <v>60</v>
      </c>
      <c r="AI6" s="1" t="s">
        <v>63</v>
      </c>
      <c r="AJ6" s="1" t="s">
        <v>67</v>
      </c>
      <c r="AK6" s="1" t="s">
        <v>649</v>
      </c>
      <c r="AL6" s="1" t="s">
        <v>637</v>
      </c>
      <c r="AM6" s="1"/>
    </row>
    <row r="7" spans="1:39" x14ac:dyDescent="0.35">
      <c r="A7" s="1"/>
      <c r="B7" s="1"/>
      <c r="C7" s="1" t="s">
        <v>11</v>
      </c>
      <c r="D7" s="269">
        <f>[1]TAX!AM8</f>
        <v>0</v>
      </c>
      <c r="E7" s="269">
        <f>[1]TAX!AN8</f>
        <v>0</v>
      </c>
      <c r="F7" s="269">
        <f>[1]TAX!AO8</f>
        <v>0</v>
      </c>
      <c r="G7" s="269">
        <f>[1]TAX!AP8</f>
        <v>0</v>
      </c>
      <c r="H7" s="269">
        <f>[1]TAX!AQ8</f>
        <v>0</v>
      </c>
      <c r="I7" s="269">
        <f>[1]TAX!AR8</f>
        <v>3.1496774617821642E-4</v>
      </c>
      <c r="J7" s="269">
        <f>[1]TAX!AS8</f>
        <v>0</v>
      </c>
      <c r="K7" s="255">
        <f>IF(SUT!C8,Y7/SUT!C8,0)</f>
        <v>0</v>
      </c>
      <c r="L7" s="114">
        <f>IF(SUT!D8,Z7/SUT!D8,0)</f>
        <v>0</v>
      </c>
      <c r="M7" s="114">
        <f>IF(SUT!V8,AA7/SUT!V8,0)</f>
        <v>0</v>
      </c>
      <c r="N7" s="114">
        <f>IF(SUT!D8,AB7/SUT!D8,0)</f>
        <v>0</v>
      </c>
      <c r="O7" s="114">
        <f>IF((SUT!$C8+SUT!$D8),AC7/(SUT!$C8+SUT!$D8),0)</f>
        <v>0</v>
      </c>
      <c r="P7" s="114">
        <f>IF((SUT!$C8+SUT!$D8),AD7/(SUT!$C8+SUT!$D8),0)</f>
        <v>0</v>
      </c>
      <c r="Q7" s="114">
        <f>IF((SUT!$C8+SUT!$D8),AE7/(SUT!$C8+SUT!$D8),0)</f>
        <v>0</v>
      </c>
      <c r="R7" s="256">
        <f>D7*SUT!C8</f>
        <v>0</v>
      </c>
      <c r="S7" s="184">
        <f>E7*SUT!D8</f>
        <v>0</v>
      </c>
      <c r="T7" s="184">
        <f>F7*SUT!V8</f>
        <v>0</v>
      </c>
      <c r="U7" s="184">
        <f>G7*SUT!D8</f>
        <v>0</v>
      </c>
      <c r="V7" s="184">
        <f>(SUT!$C8+SUT!$D8)*H7</f>
        <v>0</v>
      </c>
      <c r="W7" s="184">
        <f>(SUT!$C8+SUT!$D8)*I7</f>
        <v>1.4563965058790214E-2</v>
      </c>
      <c r="X7" s="184">
        <f>(SUT!$C8+SUT!$D8)*J7</f>
        <v>0</v>
      </c>
      <c r="Y7" s="253"/>
      <c r="Z7" s="254"/>
      <c r="AA7" s="254"/>
      <c r="AB7" s="254"/>
      <c r="AC7" s="254"/>
      <c r="AD7" s="254"/>
      <c r="AE7" s="254"/>
      <c r="AF7" s="255">
        <f>IF(AF$2=2,D7,K7)</f>
        <v>0</v>
      </c>
      <c r="AG7" s="114">
        <f t="shared" ref="AG7:AG70" si="1">IF(AG$2=2,E7,L7)</f>
        <v>0</v>
      </c>
      <c r="AH7" s="114">
        <f t="shared" ref="AH7:AH70" si="2">IF(AH$2=2,F7,M7)</f>
        <v>0</v>
      </c>
      <c r="AI7" s="114">
        <f t="shared" ref="AI7:AI70" si="3">IF(AI$2=2,G7,N7)</f>
        <v>0</v>
      </c>
      <c r="AJ7" s="114">
        <f t="shared" ref="AJ7:AJ70" si="4">IF(AJ$2=2,H7,O7)</f>
        <v>0</v>
      </c>
      <c r="AK7" s="114">
        <f t="shared" ref="AK7:AK70" si="5">IF(AK$2=2,I7,P7)</f>
        <v>3.1496774617821642E-4</v>
      </c>
      <c r="AL7" s="114">
        <f t="shared" ref="AL7:AL70" si="6">IF(AL$2=2,J7,Q7)</f>
        <v>0</v>
      </c>
      <c r="AM7" s="1"/>
    </row>
    <row r="8" spans="1:39" x14ac:dyDescent="0.35">
      <c r="A8" s="1"/>
      <c r="B8" s="1"/>
      <c r="C8" s="1" t="s">
        <v>6</v>
      </c>
      <c r="D8" s="269">
        <f>[1]TAX!AM9</f>
        <v>0</v>
      </c>
      <c r="E8" s="269">
        <f>[1]TAX!AN9</f>
        <v>2.284881822602507E-2</v>
      </c>
      <c r="F8" s="269">
        <f>[1]TAX!AO9</f>
        <v>0</v>
      </c>
      <c r="G8" s="269">
        <f>[1]TAX!AP9</f>
        <v>0</v>
      </c>
      <c r="H8" s="269">
        <f>[1]TAX!AQ9</f>
        <v>0</v>
      </c>
      <c r="I8" s="269">
        <f>[1]TAX!AR9</f>
        <v>2.579409921937491E-4</v>
      </c>
      <c r="J8" s="269">
        <f>[1]TAX!AS9</f>
        <v>2.8618251055646878E-3</v>
      </c>
      <c r="K8" s="255">
        <f>IF(SUT!C9,Y8/SUT!C9,0)</f>
        <v>0</v>
      </c>
      <c r="L8" s="114">
        <f>IF(SUT!D9,Z8/SUT!D9,0)</f>
        <v>0</v>
      </c>
      <c r="M8" s="114">
        <f>IF(SUT!V9,AA8/SUT!V9,0)</f>
        <v>0</v>
      </c>
      <c r="N8" s="114">
        <f>IF(SUT!D9,AB8/SUT!D9,0)</f>
        <v>0</v>
      </c>
      <c r="O8" s="114">
        <f>IF((SUT!$C9+SUT!$D9),AC8/(SUT!$C9+SUT!$D9),0)</f>
        <v>0</v>
      </c>
      <c r="P8" s="114">
        <f>IF((SUT!$C9+SUT!$D9),AD8/(SUT!$C9+SUT!$D9),0)</f>
        <v>0</v>
      </c>
      <c r="Q8" s="114">
        <f>IF((SUT!$C9+SUT!$D9),AE8/(SUT!$C9+SUT!$D9),0)</f>
        <v>0</v>
      </c>
      <c r="R8" s="256">
        <f>D8*SUT!C9</f>
        <v>0</v>
      </c>
      <c r="S8" s="184">
        <f>E8*SUT!D9</f>
        <v>0.5792136115919474</v>
      </c>
      <c r="T8" s="184">
        <f>F8*SUT!V9</f>
        <v>0</v>
      </c>
      <c r="U8" s="184">
        <f>G8*SUT!D9</f>
        <v>0</v>
      </c>
      <c r="V8" s="184">
        <f>(SUT!$C9+SUT!$D9)*H8</f>
        <v>0</v>
      </c>
      <c r="W8" s="184">
        <f>(SUT!$C9+SUT!$D9)*I8</f>
        <v>3.1846040428819375E-2</v>
      </c>
      <c r="X8" s="184">
        <f>(SUT!$C9+SUT!$D9)*J8</f>
        <v>0.35332808964139489</v>
      </c>
      <c r="Y8" s="253"/>
      <c r="Z8" s="254"/>
      <c r="AA8" s="254"/>
      <c r="AB8" s="254"/>
      <c r="AC8" s="254"/>
      <c r="AD8" s="254"/>
      <c r="AE8" s="254"/>
      <c r="AF8" s="255">
        <f t="shared" ref="AF8:AF71" si="7">IF(AF$2=2,D8,K8)</f>
        <v>0</v>
      </c>
      <c r="AG8" s="114">
        <f t="shared" si="1"/>
        <v>2.284881822602507E-2</v>
      </c>
      <c r="AH8" s="114">
        <f t="shared" si="2"/>
        <v>0</v>
      </c>
      <c r="AI8" s="114">
        <f t="shared" si="3"/>
        <v>0</v>
      </c>
      <c r="AJ8" s="114">
        <f t="shared" si="4"/>
        <v>0</v>
      </c>
      <c r="AK8" s="114">
        <f t="shared" si="5"/>
        <v>2.579409921937491E-4</v>
      </c>
      <c r="AL8" s="114">
        <f t="shared" si="6"/>
        <v>2.8618251055646878E-3</v>
      </c>
      <c r="AM8" s="1"/>
    </row>
    <row r="9" spans="1:39" x14ac:dyDescent="0.35">
      <c r="A9" s="1"/>
      <c r="B9" s="1"/>
      <c r="C9" s="1" t="s">
        <v>16</v>
      </c>
      <c r="D9" s="269">
        <f>[1]TAX!AM10</f>
        <v>0</v>
      </c>
      <c r="E9" s="269">
        <f>[1]TAX!AN10</f>
        <v>0</v>
      </c>
      <c r="F9" s="269">
        <f>[1]TAX!AO10</f>
        <v>0</v>
      </c>
      <c r="G9" s="269">
        <f>[1]TAX!AP10</f>
        <v>0</v>
      </c>
      <c r="H9" s="269">
        <f>[1]TAX!AQ10</f>
        <v>0</v>
      </c>
      <c r="I9" s="269">
        <f>[1]TAX!AR10</f>
        <v>2.7245071173941999E-4</v>
      </c>
      <c r="J9" s="269">
        <f>[1]TAX!AS10</f>
        <v>1.328675186007462E-2</v>
      </c>
      <c r="K9" s="255">
        <f>IF(SUT!C10,Y9/SUT!C10,0)</f>
        <v>0</v>
      </c>
      <c r="L9" s="114">
        <f>IF(SUT!D10,Z9/SUT!D10,0)</f>
        <v>0</v>
      </c>
      <c r="M9" s="114">
        <f>IF(SUT!V10,AA9/SUT!V10,0)</f>
        <v>0</v>
      </c>
      <c r="N9" s="114">
        <f>IF(SUT!D10,AB9/SUT!D10,0)</f>
        <v>0</v>
      </c>
      <c r="O9" s="114">
        <f>IF((SUT!$C10+SUT!$D10),AC9/(SUT!$C10+SUT!$D10),0)</f>
        <v>0</v>
      </c>
      <c r="P9" s="114">
        <f>IF((SUT!$C10+SUT!$D10),AD9/(SUT!$C10+SUT!$D10),0)</f>
        <v>0</v>
      </c>
      <c r="Q9" s="114">
        <f>IF((SUT!$C10+SUT!$D10),AE9/(SUT!$C10+SUT!$D10),0)</f>
        <v>0</v>
      </c>
      <c r="R9" s="256">
        <f>D9*SUT!C10</f>
        <v>0</v>
      </c>
      <c r="S9" s="184">
        <f>E9*SUT!D10</f>
        <v>0</v>
      </c>
      <c r="T9" s="184">
        <f>F9*SUT!V10</f>
        <v>0</v>
      </c>
      <c r="U9" s="184">
        <f>G9*SUT!D10</f>
        <v>0</v>
      </c>
      <c r="V9" s="184">
        <f>(SUT!$C10+SUT!$D10)*H9</f>
        <v>0</v>
      </c>
      <c r="W9" s="184">
        <f>(SUT!$C10+SUT!$D10)*I9</f>
        <v>1.5705380301569816E-2</v>
      </c>
      <c r="X9" s="184">
        <f>(SUT!$C10+SUT!$D10)*J9</f>
        <v>0.76591281264349809</v>
      </c>
      <c r="Y9" s="253"/>
      <c r="Z9" s="254"/>
      <c r="AA9" s="254"/>
      <c r="AB9" s="254"/>
      <c r="AC9" s="254"/>
      <c r="AD9" s="254"/>
      <c r="AE9" s="254"/>
      <c r="AF9" s="255">
        <f t="shared" si="7"/>
        <v>0</v>
      </c>
      <c r="AG9" s="114">
        <f t="shared" si="1"/>
        <v>0</v>
      </c>
      <c r="AH9" s="114">
        <f t="shared" si="2"/>
        <v>0</v>
      </c>
      <c r="AI9" s="114">
        <f t="shared" si="3"/>
        <v>0</v>
      </c>
      <c r="AJ9" s="114">
        <f t="shared" si="4"/>
        <v>0</v>
      </c>
      <c r="AK9" s="114">
        <f t="shared" si="5"/>
        <v>2.7245071173941999E-4</v>
      </c>
      <c r="AL9" s="114">
        <f t="shared" si="6"/>
        <v>1.328675186007462E-2</v>
      </c>
      <c r="AM9" s="1"/>
    </row>
    <row r="10" spans="1:39" x14ac:dyDescent="0.35">
      <c r="A10" s="1"/>
      <c r="B10" s="1"/>
      <c r="C10" s="1" t="s">
        <v>13</v>
      </c>
      <c r="D10" s="269">
        <f>[1]TAX!AM11</f>
        <v>0</v>
      </c>
      <c r="E10" s="269">
        <f>[1]TAX!AN11</f>
        <v>0.37829414007679357</v>
      </c>
      <c r="F10" s="269">
        <f>[1]TAX!AO11</f>
        <v>0</v>
      </c>
      <c r="G10" s="269">
        <f>[1]TAX!AP11</f>
        <v>0</v>
      </c>
      <c r="H10" s="269">
        <f>[1]TAX!AQ11</f>
        <v>0</v>
      </c>
      <c r="I10" s="269">
        <f>[1]TAX!AR11</f>
        <v>3.3545126729637165E-2</v>
      </c>
      <c r="J10" s="269">
        <f>[1]TAX!AS11</f>
        <v>3.0314079097735589E-3</v>
      </c>
      <c r="K10" s="255">
        <f>IF(SUT!C11,Y10/SUT!C11,0)</f>
        <v>0</v>
      </c>
      <c r="L10" s="114">
        <f>IF(SUT!D11,Z10/SUT!D11,0)</f>
        <v>0</v>
      </c>
      <c r="M10" s="114">
        <f>IF(SUT!V11,AA10/SUT!V11,0)</f>
        <v>0</v>
      </c>
      <c r="N10" s="114">
        <f>IF(SUT!D11,AB10/SUT!D11,0)</f>
        <v>0</v>
      </c>
      <c r="O10" s="114">
        <f>IF((SUT!$C11+SUT!$D11),AC10/(SUT!$C11+SUT!$D11),0)</f>
        <v>0</v>
      </c>
      <c r="P10" s="114">
        <f>IF((SUT!$C11+SUT!$D11),AD10/(SUT!$C11+SUT!$D11),0)</f>
        <v>0</v>
      </c>
      <c r="Q10" s="114">
        <f>IF((SUT!$C11+SUT!$D11),AE10/(SUT!$C11+SUT!$D11),0)</f>
        <v>0</v>
      </c>
      <c r="R10" s="256">
        <f>D10*SUT!C11</f>
        <v>0</v>
      </c>
      <c r="S10" s="184">
        <f>E10*SUT!D11</f>
        <v>6.6684555009994373</v>
      </c>
      <c r="T10" s="184">
        <f>F10*SUT!V11</f>
        <v>0</v>
      </c>
      <c r="U10" s="184">
        <f>G10*SUT!D11</f>
        <v>0</v>
      </c>
      <c r="V10" s="184">
        <f>(SUT!$C11+SUT!$D11)*H10</f>
        <v>0</v>
      </c>
      <c r="W10" s="184">
        <f>(SUT!$C11+SUT!$D11)*I10</f>
        <v>2.6006899030835684</v>
      </c>
      <c r="X10" s="184">
        <f>(SUT!$C11+SUT!$D11)*J10</f>
        <v>0.23501929226907506</v>
      </c>
      <c r="Y10" s="253"/>
      <c r="Z10" s="254"/>
      <c r="AA10" s="254"/>
      <c r="AB10" s="254"/>
      <c r="AC10" s="254"/>
      <c r="AD10" s="254"/>
      <c r="AE10" s="254"/>
      <c r="AF10" s="255">
        <f t="shared" si="7"/>
        <v>0</v>
      </c>
      <c r="AG10" s="114">
        <f t="shared" si="1"/>
        <v>0.37829414007679357</v>
      </c>
      <c r="AH10" s="114">
        <f t="shared" si="2"/>
        <v>0</v>
      </c>
      <c r="AI10" s="114">
        <f t="shared" si="3"/>
        <v>0</v>
      </c>
      <c r="AJ10" s="114">
        <f t="shared" si="4"/>
        <v>0</v>
      </c>
      <c r="AK10" s="114">
        <f t="shared" si="5"/>
        <v>3.3545126729637165E-2</v>
      </c>
      <c r="AL10" s="114">
        <f t="shared" si="6"/>
        <v>3.0314079097735589E-3</v>
      </c>
      <c r="AM10" s="1"/>
    </row>
    <row r="11" spans="1:39" x14ac:dyDescent="0.35">
      <c r="A11" s="1"/>
      <c r="B11" s="1"/>
      <c r="C11" s="1" t="s">
        <v>19</v>
      </c>
      <c r="D11" s="269">
        <f>[1]TAX!AM12</f>
        <v>0</v>
      </c>
      <c r="E11" s="269">
        <f>[1]TAX!AN12</f>
        <v>6.3377079151158474E-3</v>
      </c>
      <c r="F11" s="269">
        <f>[1]TAX!AO12</f>
        <v>0</v>
      </c>
      <c r="G11" s="269">
        <f>[1]TAX!AP12</f>
        <v>0</v>
      </c>
      <c r="H11" s="269">
        <f>[1]TAX!AQ12</f>
        <v>0</v>
      </c>
      <c r="I11" s="269">
        <f>[1]TAX!AR12</f>
        <v>0</v>
      </c>
      <c r="J11" s="269">
        <f>[1]TAX!AS12</f>
        <v>1.3163771909508524E-2</v>
      </c>
      <c r="K11" s="255">
        <f>IF(SUT!C12,Y11/SUT!C12,0)</f>
        <v>0</v>
      </c>
      <c r="L11" s="114">
        <f>IF(SUT!D12,Z11/SUT!D12,0)</f>
        <v>0</v>
      </c>
      <c r="M11" s="114">
        <f>IF(SUT!V12,AA11/SUT!V12,0)</f>
        <v>0</v>
      </c>
      <c r="N11" s="114">
        <f>IF(SUT!D12,AB11/SUT!D12,0)</f>
        <v>0</v>
      </c>
      <c r="O11" s="114">
        <f>IF((SUT!$C12+SUT!$D12),AC11/(SUT!$C12+SUT!$D12),0)</f>
        <v>0</v>
      </c>
      <c r="P11" s="114">
        <f>IF((SUT!$C12+SUT!$D12),AD11/(SUT!$C12+SUT!$D12),0)</f>
        <v>0</v>
      </c>
      <c r="Q11" s="114">
        <f>IF((SUT!$C12+SUT!$D12),AE11/(SUT!$C12+SUT!$D12),0)</f>
        <v>0</v>
      </c>
      <c r="R11" s="256">
        <f>D11*SUT!C12</f>
        <v>0</v>
      </c>
      <c r="S11" s="184">
        <f>E11*SUT!D12</f>
        <v>3.3188763172697422E-2</v>
      </c>
      <c r="T11" s="184">
        <f>F11*SUT!V12</f>
        <v>0</v>
      </c>
      <c r="U11" s="184">
        <f>G11*SUT!D12</f>
        <v>0</v>
      </c>
      <c r="V11" s="184">
        <f>(SUT!$C12+SUT!$D12)*H11</f>
        <v>0</v>
      </c>
      <c r="W11" s="184">
        <f>(SUT!$C12+SUT!$D12)*I11</f>
        <v>0</v>
      </c>
      <c r="X11" s="184">
        <f>(SUT!$C12+SUT!$D12)*J11</f>
        <v>7.2764462665957014E-2</v>
      </c>
      <c r="Y11" s="253"/>
      <c r="Z11" s="254"/>
      <c r="AA11" s="254"/>
      <c r="AB11" s="254"/>
      <c r="AC11" s="254"/>
      <c r="AD11" s="254"/>
      <c r="AE11" s="254"/>
      <c r="AF11" s="255">
        <f t="shared" si="7"/>
        <v>0</v>
      </c>
      <c r="AG11" s="114">
        <f t="shared" si="1"/>
        <v>6.3377079151158474E-3</v>
      </c>
      <c r="AH11" s="114">
        <f t="shared" si="2"/>
        <v>0</v>
      </c>
      <c r="AI11" s="114">
        <f t="shared" si="3"/>
        <v>0</v>
      </c>
      <c r="AJ11" s="114">
        <f t="shared" si="4"/>
        <v>0</v>
      </c>
      <c r="AK11" s="114">
        <f t="shared" si="5"/>
        <v>0</v>
      </c>
      <c r="AL11" s="114">
        <f t="shared" si="6"/>
        <v>1.3163771909508524E-2</v>
      </c>
      <c r="AM11" s="1"/>
    </row>
    <row r="12" spans="1:39" x14ac:dyDescent="0.35">
      <c r="A12" s="1"/>
      <c r="B12" s="1"/>
      <c r="C12" s="1" t="s">
        <v>33</v>
      </c>
      <c r="D12" s="269">
        <f>[1]TAX!AM13</f>
        <v>0</v>
      </c>
      <c r="E12" s="269">
        <f>[1]TAX!AN13</f>
        <v>2.6270368288554093E-3</v>
      </c>
      <c r="F12" s="269">
        <f>[1]TAX!AO13</f>
        <v>0</v>
      </c>
      <c r="G12" s="269">
        <f>[1]TAX!AP13</f>
        <v>0</v>
      </c>
      <c r="H12" s="269">
        <f>[1]TAX!AQ13</f>
        <v>0</v>
      </c>
      <c r="I12" s="269">
        <f>[1]TAX!AR13</f>
        <v>1.4642560317483966E-3</v>
      </c>
      <c r="J12" s="269">
        <f>[1]TAX!AS13</f>
        <v>2.9685270546785922E-4</v>
      </c>
      <c r="K12" s="255">
        <f>IF(SUT!C13,Y12/SUT!C13,0)</f>
        <v>0</v>
      </c>
      <c r="L12" s="114">
        <f>IF(SUT!D13,Z12/SUT!D13,0)</f>
        <v>0</v>
      </c>
      <c r="M12" s="114">
        <f>IF(SUT!V13,AA12/SUT!V13,0)</f>
        <v>0</v>
      </c>
      <c r="N12" s="114">
        <f>IF(SUT!D13,AB12/SUT!D13,0)</f>
        <v>0</v>
      </c>
      <c r="O12" s="114">
        <f>IF((SUT!$C13+SUT!$D13),AC12/(SUT!$C13+SUT!$D13),0)</f>
        <v>0</v>
      </c>
      <c r="P12" s="114">
        <f>IF((SUT!$C13+SUT!$D13),AD12/(SUT!$C13+SUT!$D13),0)</f>
        <v>0</v>
      </c>
      <c r="Q12" s="114">
        <f>IF((SUT!$C13+SUT!$D13),AE12/(SUT!$C13+SUT!$D13),0)</f>
        <v>0</v>
      </c>
      <c r="R12" s="256">
        <f>D12*SUT!C13</f>
        <v>0</v>
      </c>
      <c r="S12" s="184">
        <f>E12*SUT!D13</f>
        <v>1.2487714765417993E-2</v>
      </c>
      <c r="T12" s="184">
        <f>F12*SUT!V13</f>
        <v>0</v>
      </c>
      <c r="U12" s="184">
        <f>G12*SUT!D13</f>
        <v>0</v>
      </c>
      <c r="V12" s="184">
        <f>(SUT!$C13+SUT!$D13)*H12</f>
        <v>0</v>
      </c>
      <c r="W12" s="184">
        <f>(SUT!$C13+SUT!$D13)*I12</f>
        <v>0.25603520400328422</v>
      </c>
      <c r="X12" s="184">
        <f>(SUT!$C13+SUT!$D13)*J12</f>
        <v>5.1906730350044464E-2</v>
      </c>
      <c r="Y12" s="253"/>
      <c r="Z12" s="254"/>
      <c r="AA12" s="254"/>
      <c r="AB12" s="254"/>
      <c r="AC12" s="254"/>
      <c r="AD12" s="254"/>
      <c r="AE12" s="254"/>
      <c r="AF12" s="255">
        <f t="shared" si="7"/>
        <v>0</v>
      </c>
      <c r="AG12" s="114">
        <f t="shared" si="1"/>
        <v>2.6270368288554093E-3</v>
      </c>
      <c r="AH12" s="114">
        <f t="shared" si="2"/>
        <v>0</v>
      </c>
      <c r="AI12" s="114">
        <f t="shared" si="3"/>
        <v>0</v>
      </c>
      <c r="AJ12" s="114">
        <f t="shared" si="4"/>
        <v>0</v>
      </c>
      <c r="AK12" s="114">
        <f t="shared" si="5"/>
        <v>1.4642560317483966E-3</v>
      </c>
      <c r="AL12" s="114">
        <f t="shared" si="6"/>
        <v>2.9685270546785922E-4</v>
      </c>
      <c r="AM12" s="1"/>
    </row>
    <row r="13" spans="1:39" x14ac:dyDescent="0.35">
      <c r="A13" s="1"/>
      <c r="B13" s="1"/>
      <c r="C13" s="1" t="s">
        <v>36</v>
      </c>
      <c r="D13" s="269">
        <f>[1]TAX!AM14</f>
        <v>0</v>
      </c>
      <c r="E13" s="269">
        <f>[1]TAX!AN14</f>
        <v>9.5973362106593365E-5</v>
      </c>
      <c r="F13" s="269">
        <f>[1]TAX!AO14</f>
        <v>0</v>
      </c>
      <c r="G13" s="269">
        <f>[1]TAX!AP14</f>
        <v>0</v>
      </c>
      <c r="H13" s="269">
        <f>[1]TAX!AQ14</f>
        <v>0</v>
      </c>
      <c r="I13" s="269">
        <f>[1]TAX!AR14</f>
        <v>8.2591035311504037E-4</v>
      </c>
      <c r="J13" s="269">
        <f>[1]TAX!AS14</f>
        <v>1.2754575622702835E-5</v>
      </c>
      <c r="K13" s="255">
        <f>IF(SUT!C14,Y13/SUT!C14,0)</f>
        <v>0</v>
      </c>
      <c r="L13" s="114">
        <f>IF(SUT!D14,Z13/SUT!D14,0)</f>
        <v>0</v>
      </c>
      <c r="M13" s="114">
        <f>IF(SUT!V14,AA13/SUT!V14,0)</f>
        <v>0</v>
      </c>
      <c r="N13" s="114">
        <f>IF(SUT!D14,AB13/SUT!D14,0)</f>
        <v>0</v>
      </c>
      <c r="O13" s="114">
        <f>IF((SUT!$C14+SUT!$D14),AC13/(SUT!$C14+SUT!$D14),0)</f>
        <v>0</v>
      </c>
      <c r="P13" s="114">
        <f>IF((SUT!$C14+SUT!$D14),AD13/(SUT!$C14+SUT!$D14),0)</f>
        <v>0</v>
      </c>
      <c r="Q13" s="114">
        <f>IF((SUT!$C14+SUT!$D14),AE13/(SUT!$C14+SUT!$D14),0)</f>
        <v>0</v>
      </c>
      <c r="R13" s="256">
        <f>D13*SUT!C14</f>
        <v>0</v>
      </c>
      <c r="S13" s="184">
        <f>E13*SUT!D14</f>
        <v>4.9982538907226864E-5</v>
      </c>
      <c r="T13" s="184">
        <f>F13*SUT!V14</f>
        <v>0</v>
      </c>
      <c r="U13" s="184">
        <f>G13*SUT!D14</f>
        <v>0</v>
      </c>
      <c r="V13" s="184">
        <f>(SUT!$C14+SUT!$D14)*H13</f>
        <v>0</v>
      </c>
      <c r="W13" s="184">
        <f>(SUT!$C14+SUT!$D14)*I13</f>
        <v>0.12549637789649373</v>
      </c>
      <c r="X13" s="184">
        <f>(SUT!$C14+SUT!$D14)*J13</f>
        <v>1.9380469517291162E-3</v>
      </c>
      <c r="Y13" s="253"/>
      <c r="Z13" s="254"/>
      <c r="AA13" s="254"/>
      <c r="AB13" s="254"/>
      <c r="AC13" s="254"/>
      <c r="AD13" s="254"/>
      <c r="AE13" s="254"/>
      <c r="AF13" s="255">
        <f t="shared" si="7"/>
        <v>0</v>
      </c>
      <c r="AG13" s="114">
        <f t="shared" si="1"/>
        <v>9.5973362106593365E-5</v>
      </c>
      <c r="AH13" s="114">
        <f t="shared" si="2"/>
        <v>0</v>
      </c>
      <c r="AI13" s="114">
        <f t="shared" si="3"/>
        <v>0</v>
      </c>
      <c r="AJ13" s="114">
        <f t="shared" si="4"/>
        <v>0</v>
      </c>
      <c r="AK13" s="114">
        <f t="shared" si="5"/>
        <v>8.2591035311504037E-4</v>
      </c>
      <c r="AL13" s="114">
        <f t="shared" si="6"/>
        <v>1.2754575622702835E-5</v>
      </c>
      <c r="AM13" s="1"/>
    </row>
    <row r="14" spans="1:39" x14ac:dyDescent="0.35">
      <c r="A14" s="1"/>
      <c r="B14" s="1"/>
      <c r="C14" s="1" t="s">
        <v>30</v>
      </c>
      <c r="D14" s="269">
        <f>[1]TAX!AM15</f>
        <v>0</v>
      </c>
      <c r="E14" s="269">
        <f>[1]TAX!AN15</f>
        <v>7.4377873782977027E-5</v>
      </c>
      <c r="F14" s="269">
        <f>[1]TAX!AO15</f>
        <v>0</v>
      </c>
      <c r="G14" s="269">
        <f>[1]TAX!AP15</f>
        <v>0</v>
      </c>
      <c r="H14" s="269">
        <f>[1]TAX!AQ15</f>
        <v>0</v>
      </c>
      <c r="I14" s="269">
        <f>[1]TAX!AR15</f>
        <v>0</v>
      </c>
      <c r="J14" s="269">
        <f>[1]TAX!AS15</f>
        <v>1.2011423866950522E-3</v>
      </c>
      <c r="K14" s="255">
        <f>IF(SUT!C15,Y14/SUT!C15,0)</f>
        <v>0</v>
      </c>
      <c r="L14" s="114">
        <f>IF(SUT!D15,Z14/SUT!D15,0)</f>
        <v>0</v>
      </c>
      <c r="M14" s="114">
        <f>IF(SUT!V15,AA14/SUT!V15,0)</f>
        <v>0</v>
      </c>
      <c r="N14" s="114">
        <f>IF(SUT!D15,AB14/SUT!D15,0)</f>
        <v>0</v>
      </c>
      <c r="O14" s="114">
        <f>IF((SUT!$C15+SUT!$D15),AC14/(SUT!$C15+SUT!$D15),0)</f>
        <v>0</v>
      </c>
      <c r="P14" s="114">
        <f>IF((SUT!$C15+SUT!$D15),AD14/(SUT!$C15+SUT!$D15),0)</f>
        <v>0</v>
      </c>
      <c r="Q14" s="114">
        <f>IF((SUT!$C15+SUT!$D15),AE14/(SUT!$C15+SUT!$D15),0)</f>
        <v>0</v>
      </c>
      <c r="R14" s="256">
        <f>D14*SUT!C15</f>
        <v>0</v>
      </c>
      <c r="S14" s="184">
        <f>E14*SUT!D15</f>
        <v>7.8282985122190109E-4</v>
      </c>
      <c r="T14" s="184">
        <f>F14*SUT!V15</f>
        <v>0</v>
      </c>
      <c r="U14" s="184">
        <f>G14*SUT!D15</f>
        <v>0</v>
      </c>
      <c r="V14" s="184">
        <f>(SUT!$C15+SUT!$D15)*H14</f>
        <v>0</v>
      </c>
      <c r="W14" s="184">
        <f>(SUT!$C15+SUT!$D15)*I14</f>
        <v>0</v>
      </c>
      <c r="X14" s="184">
        <f>(SUT!$C15+SUT!$D15)*J14</f>
        <v>0.16332079417911527</v>
      </c>
      <c r="Y14" s="253"/>
      <c r="Z14" s="254"/>
      <c r="AA14" s="254"/>
      <c r="AB14" s="254"/>
      <c r="AC14" s="254"/>
      <c r="AD14" s="254"/>
      <c r="AE14" s="254"/>
      <c r="AF14" s="255">
        <f t="shared" si="7"/>
        <v>0</v>
      </c>
      <c r="AG14" s="114">
        <f t="shared" si="1"/>
        <v>7.4377873782977027E-5</v>
      </c>
      <c r="AH14" s="114">
        <f t="shared" si="2"/>
        <v>0</v>
      </c>
      <c r="AI14" s="114">
        <f t="shared" si="3"/>
        <v>0</v>
      </c>
      <c r="AJ14" s="114">
        <f t="shared" si="4"/>
        <v>0</v>
      </c>
      <c r="AK14" s="114">
        <f t="shared" si="5"/>
        <v>0</v>
      </c>
      <c r="AL14" s="114">
        <f t="shared" si="6"/>
        <v>1.2011423866950522E-3</v>
      </c>
      <c r="AM14" s="1"/>
    </row>
    <row r="15" spans="1:39" x14ac:dyDescent="0.35">
      <c r="A15" s="1"/>
      <c r="B15" s="1"/>
      <c r="C15" s="1" t="s">
        <v>39</v>
      </c>
      <c r="D15" s="269">
        <f>[1]TAX!AM16</f>
        <v>0</v>
      </c>
      <c r="E15" s="269">
        <f>[1]TAX!AN16</f>
        <v>7.0028412583824275E-3</v>
      </c>
      <c r="F15" s="269">
        <f>[1]TAX!AO16</f>
        <v>0</v>
      </c>
      <c r="G15" s="269">
        <f>[1]TAX!AP16</f>
        <v>0</v>
      </c>
      <c r="H15" s="269">
        <f>[1]TAX!AQ16</f>
        <v>0</v>
      </c>
      <c r="I15" s="269">
        <f>[1]TAX!AR16</f>
        <v>7.0435609010467725E-4</v>
      </c>
      <c r="J15" s="269">
        <f>[1]TAX!AS16</f>
        <v>1.3363790327469143E-6</v>
      </c>
      <c r="K15" s="255">
        <f>IF(SUT!C16,Y15/SUT!C16,0)</f>
        <v>0</v>
      </c>
      <c r="L15" s="114">
        <f>IF(SUT!D16,Z15/SUT!D16,0)</f>
        <v>0</v>
      </c>
      <c r="M15" s="114">
        <f>IF(SUT!V16,AA15/SUT!V16,0)</f>
        <v>0</v>
      </c>
      <c r="N15" s="114">
        <f>IF(SUT!D16,AB15/SUT!D16,0)</f>
        <v>0</v>
      </c>
      <c r="O15" s="114">
        <f>IF((SUT!$C16+SUT!$D16),AC15/(SUT!$C16+SUT!$D16),0)</f>
        <v>0</v>
      </c>
      <c r="P15" s="114">
        <f>IF((SUT!$C16+SUT!$D16),AD15/(SUT!$C16+SUT!$D16),0)</f>
        <v>0</v>
      </c>
      <c r="Q15" s="114">
        <f>IF((SUT!$C16+SUT!$D16),AE15/(SUT!$C16+SUT!$D16),0)</f>
        <v>0</v>
      </c>
      <c r="R15" s="256">
        <f>D15*SUT!C16</f>
        <v>0</v>
      </c>
      <c r="S15" s="184">
        <f>E15*SUT!D16</f>
        <v>3.6127773563861536E-4</v>
      </c>
      <c r="T15" s="184">
        <f>F15*SUT!V16</f>
        <v>0</v>
      </c>
      <c r="U15" s="184">
        <f>G15*SUT!D16</f>
        <v>0</v>
      </c>
      <c r="V15" s="184">
        <f>(SUT!$C16+SUT!$D16)*H15</f>
        <v>0</v>
      </c>
      <c r="W15" s="184">
        <f>(SUT!$C16+SUT!$D16)*I15</f>
        <v>1.5055199411097005E-2</v>
      </c>
      <c r="X15" s="184">
        <f>(SUT!$C16+SUT!$D16)*J15</f>
        <v>2.856432010664335E-5</v>
      </c>
      <c r="Y15" s="253"/>
      <c r="Z15" s="254"/>
      <c r="AA15" s="254"/>
      <c r="AB15" s="254"/>
      <c r="AC15" s="254"/>
      <c r="AD15" s="254"/>
      <c r="AE15" s="254"/>
      <c r="AF15" s="255">
        <f t="shared" si="7"/>
        <v>0</v>
      </c>
      <c r="AG15" s="114">
        <f t="shared" si="1"/>
        <v>7.0028412583824275E-3</v>
      </c>
      <c r="AH15" s="114">
        <f t="shared" si="2"/>
        <v>0</v>
      </c>
      <c r="AI15" s="114">
        <f t="shared" si="3"/>
        <v>0</v>
      </c>
      <c r="AJ15" s="114">
        <f t="shared" si="4"/>
        <v>0</v>
      </c>
      <c r="AK15" s="114">
        <f t="shared" si="5"/>
        <v>7.0435609010467725E-4</v>
      </c>
      <c r="AL15" s="114">
        <f t="shared" si="6"/>
        <v>1.3363790327469143E-6</v>
      </c>
      <c r="AM15" s="1"/>
    </row>
    <row r="16" spans="1:39" x14ac:dyDescent="0.35">
      <c r="A16" s="1"/>
      <c r="B16" s="1"/>
      <c r="C16" s="1" t="s">
        <v>894</v>
      </c>
      <c r="D16" s="269">
        <f>[1]TAX!AM17</f>
        <v>0</v>
      </c>
      <c r="E16" s="269">
        <f>[1]TAX!AN17</f>
        <v>1.8851591640851803E-3</v>
      </c>
      <c r="F16" s="269">
        <f>[1]TAX!AO17</f>
        <v>0</v>
      </c>
      <c r="G16" s="269">
        <f>[1]TAX!AP17</f>
        <v>0</v>
      </c>
      <c r="H16" s="269">
        <f>[1]TAX!AQ17</f>
        <v>0</v>
      </c>
      <c r="I16" s="269">
        <f>[1]TAX!AR17</f>
        <v>1.0915835324045668E-3</v>
      </c>
      <c r="J16" s="269">
        <f>[1]TAX!AS17</f>
        <v>7.8413310262222445E-5</v>
      </c>
      <c r="K16" s="255">
        <f>IF(SUT!C17,Y16/SUT!C17,0)</f>
        <v>0</v>
      </c>
      <c r="L16" s="114">
        <f>IF(SUT!D17,Z16/SUT!D17,0)</f>
        <v>0</v>
      </c>
      <c r="M16" s="114">
        <f>IF(SUT!V17,AA16/SUT!V17,0)</f>
        <v>0</v>
      </c>
      <c r="N16" s="114">
        <f>IF(SUT!D17,AB16/SUT!D17,0)</f>
        <v>0</v>
      </c>
      <c r="O16" s="114">
        <f>IF((SUT!$C17+SUT!$D17),AC16/(SUT!$C17+SUT!$D17),0)</f>
        <v>0</v>
      </c>
      <c r="P16" s="114">
        <f>IF((SUT!$C17+SUT!$D17),AD16/(SUT!$C17+SUT!$D17),0)</f>
        <v>0</v>
      </c>
      <c r="Q16" s="114">
        <f>IF((SUT!$C17+SUT!$D17),AE16/(SUT!$C17+SUT!$D17),0)</f>
        <v>0</v>
      </c>
      <c r="R16" s="256">
        <f>D16*SUT!C17</f>
        <v>0</v>
      </c>
      <c r="S16" s="184">
        <f>E16*SUT!D17</f>
        <v>3.0235177861235177E-3</v>
      </c>
      <c r="T16" s="184">
        <f>F16*SUT!V17</f>
        <v>0</v>
      </c>
      <c r="U16" s="184">
        <f>G16*SUT!D17</f>
        <v>0</v>
      </c>
      <c r="V16" s="184">
        <f>(SUT!$C17+SUT!$D17)*H16</f>
        <v>0</v>
      </c>
      <c r="W16" s="184">
        <f>(SUT!$C17+SUT!$D17)*I16</f>
        <v>0.24813546509614967</v>
      </c>
      <c r="X16" s="184">
        <f>(SUT!$C17+SUT!$D17)*J16</f>
        <v>1.7824676384394174E-2</v>
      </c>
      <c r="Y16" s="253"/>
      <c r="Z16" s="254"/>
      <c r="AA16" s="254"/>
      <c r="AB16" s="254"/>
      <c r="AC16" s="254"/>
      <c r="AD16" s="254"/>
      <c r="AE16" s="254"/>
      <c r="AF16" s="255">
        <f t="shared" si="7"/>
        <v>0</v>
      </c>
      <c r="AG16" s="114">
        <f t="shared" si="1"/>
        <v>1.8851591640851803E-3</v>
      </c>
      <c r="AH16" s="114">
        <f t="shared" si="2"/>
        <v>0</v>
      </c>
      <c r="AI16" s="114">
        <f t="shared" si="3"/>
        <v>0</v>
      </c>
      <c r="AJ16" s="114">
        <f t="shared" si="4"/>
        <v>0</v>
      </c>
      <c r="AK16" s="114">
        <f t="shared" si="5"/>
        <v>1.0915835324045668E-3</v>
      </c>
      <c r="AL16" s="114">
        <f t="shared" si="6"/>
        <v>7.8413310262222445E-5</v>
      </c>
      <c r="AM16" s="1"/>
    </row>
    <row r="17" spans="1:39" x14ac:dyDescent="0.35">
      <c r="A17" s="1"/>
      <c r="B17" s="1"/>
      <c r="C17" s="1" t="s">
        <v>895</v>
      </c>
      <c r="D17" s="269">
        <f>[1]TAX!AM18</f>
        <v>0</v>
      </c>
      <c r="E17" s="269">
        <f>[1]TAX!AN18</f>
        <v>5.575429993977378E-2</v>
      </c>
      <c r="F17" s="269">
        <f>[1]TAX!AO18</f>
        <v>0</v>
      </c>
      <c r="G17" s="269">
        <f>[1]TAX!AP18</f>
        <v>0</v>
      </c>
      <c r="H17" s="269">
        <f>[1]TAX!AQ18</f>
        <v>0</v>
      </c>
      <c r="I17" s="269">
        <f>[1]TAX!AR18</f>
        <v>0</v>
      </c>
      <c r="J17" s="269">
        <f>[1]TAX!AS18</f>
        <v>2.1019446852889831E-5</v>
      </c>
      <c r="K17" s="255">
        <f>IF(SUT!C18,Y17/SUT!C18,0)</f>
        <v>0</v>
      </c>
      <c r="L17" s="114">
        <f>IF(SUT!D18,Z17/SUT!D18,0)</f>
        <v>0</v>
      </c>
      <c r="M17" s="114">
        <f>IF(SUT!V18,AA17/SUT!V18,0)</f>
        <v>0</v>
      </c>
      <c r="N17" s="114">
        <f>IF(SUT!D18,AB17/SUT!D18,0)</f>
        <v>0</v>
      </c>
      <c r="O17" s="114">
        <f>IF((SUT!$C18+SUT!$D18),AC17/(SUT!$C18+SUT!$D18),0)</f>
        <v>0</v>
      </c>
      <c r="P17" s="114">
        <f>IF((SUT!$C18+SUT!$D18),AD17/(SUT!$C18+SUT!$D18),0)</f>
        <v>0</v>
      </c>
      <c r="Q17" s="114">
        <f>IF((SUT!$C18+SUT!$D18),AE17/(SUT!$C18+SUT!$D18),0)</f>
        <v>0</v>
      </c>
      <c r="R17" s="256">
        <f>D17*SUT!C18</f>
        <v>0</v>
      </c>
      <c r="S17" s="184">
        <f>E17*SUT!D18</f>
        <v>3.7699178070871842E-3</v>
      </c>
      <c r="T17" s="184">
        <f>F17*SUT!V18</f>
        <v>0</v>
      </c>
      <c r="U17" s="184">
        <f>G17*SUT!D18</f>
        <v>0</v>
      </c>
      <c r="V17" s="184">
        <f>(SUT!$C18+SUT!$D18)*H17</f>
        <v>0</v>
      </c>
      <c r="W17" s="184">
        <f>(SUT!$C18+SUT!$D18)*I17</f>
        <v>0</v>
      </c>
      <c r="X17" s="184">
        <f>(SUT!$C18+SUT!$D18)*J17</f>
        <v>4.6532912793921901E-4</v>
      </c>
      <c r="Y17" s="253"/>
      <c r="Z17" s="254"/>
      <c r="AA17" s="254"/>
      <c r="AB17" s="254"/>
      <c r="AC17" s="254"/>
      <c r="AD17" s="254"/>
      <c r="AE17" s="254"/>
      <c r="AF17" s="255">
        <f t="shared" si="7"/>
        <v>0</v>
      </c>
      <c r="AG17" s="114">
        <f t="shared" si="1"/>
        <v>5.575429993977378E-2</v>
      </c>
      <c r="AH17" s="114">
        <f t="shared" si="2"/>
        <v>0</v>
      </c>
      <c r="AI17" s="114">
        <f t="shared" si="3"/>
        <v>0</v>
      </c>
      <c r="AJ17" s="114">
        <f t="shared" si="4"/>
        <v>0</v>
      </c>
      <c r="AK17" s="114">
        <f t="shared" si="5"/>
        <v>0</v>
      </c>
      <c r="AL17" s="114">
        <f t="shared" si="6"/>
        <v>2.1019446852889831E-5</v>
      </c>
      <c r="AM17" s="1"/>
    </row>
    <row r="18" spans="1:39" x14ac:dyDescent="0.35">
      <c r="A18" s="1"/>
      <c r="B18" s="1"/>
      <c r="C18" s="1" t="s">
        <v>47</v>
      </c>
      <c r="D18" s="269">
        <f>[1]TAX!AM19</f>
        <v>0</v>
      </c>
      <c r="E18" s="269">
        <f>[1]TAX!AN19</f>
        <v>8.3622540422056632E-4</v>
      </c>
      <c r="F18" s="269">
        <f>[1]TAX!AO19</f>
        <v>0</v>
      </c>
      <c r="G18" s="269">
        <f>[1]TAX!AP19</f>
        <v>0</v>
      </c>
      <c r="H18" s="269">
        <f>[1]TAX!AQ19</f>
        <v>0</v>
      </c>
      <c r="I18" s="269">
        <f>[1]TAX!AR19</f>
        <v>1.5106677451557505E-3</v>
      </c>
      <c r="J18" s="269">
        <f>[1]TAX!AS19</f>
        <v>1.7009282796412196E-4</v>
      </c>
      <c r="K18" s="255">
        <f>IF(SUT!C19,Y18/SUT!C19,0)</f>
        <v>0</v>
      </c>
      <c r="L18" s="114">
        <f>IF(SUT!D19,Z18/SUT!D19,0)</f>
        <v>0</v>
      </c>
      <c r="M18" s="114">
        <f>IF(SUT!V19,AA18/SUT!V19,0)</f>
        <v>0</v>
      </c>
      <c r="N18" s="114">
        <f>IF(SUT!D19,AB18/SUT!D19,0)</f>
        <v>0</v>
      </c>
      <c r="O18" s="114">
        <f>IF((SUT!$C19+SUT!$D19),AC18/(SUT!$C19+SUT!$D19),0)</f>
        <v>0</v>
      </c>
      <c r="P18" s="114">
        <f>IF((SUT!$C19+SUT!$D19),AD18/(SUT!$C19+SUT!$D19),0)</f>
        <v>0</v>
      </c>
      <c r="Q18" s="114">
        <f>IF((SUT!$C19+SUT!$D19),AE18/(SUT!$C19+SUT!$D19),0)</f>
        <v>0</v>
      </c>
      <c r="R18" s="256">
        <f>D18*SUT!C19</f>
        <v>0</v>
      </c>
      <c r="S18" s="184">
        <f>E18*SUT!D19</f>
        <v>1.7352297985690779E-3</v>
      </c>
      <c r="T18" s="184">
        <f>F18*SUT!V19</f>
        <v>0</v>
      </c>
      <c r="U18" s="184">
        <f>G18*SUT!D19</f>
        <v>0</v>
      </c>
      <c r="V18" s="184">
        <f>(SUT!$C19+SUT!$D19)*H18</f>
        <v>0</v>
      </c>
      <c r="W18" s="184">
        <f>(SUT!$C19+SUT!$D19)*I18</f>
        <v>0.22843144811937002</v>
      </c>
      <c r="X18" s="184">
        <f>(SUT!$C19+SUT!$D19)*J18</f>
        <v>2.572011690271267E-2</v>
      </c>
      <c r="Y18" s="253"/>
      <c r="Z18" s="254"/>
      <c r="AA18" s="254"/>
      <c r="AB18" s="254"/>
      <c r="AC18" s="254"/>
      <c r="AD18" s="254"/>
      <c r="AE18" s="254"/>
      <c r="AF18" s="255">
        <f t="shared" si="7"/>
        <v>0</v>
      </c>
      <c r="AG18" s="114">
        <f t="shared" si="1"/>
        <v>8.3622540422056632E-4</v>
      </c>
      <c r="AH18" s="114">
        <f t="shared" si="2"/>
        <v>0</v>
      </c>
      <c r="AI18" s="114">
        <f t="shared" si="3"/>
        <v>0</v>
      </c>
      <c r="AJ18" s="114">
        <f t="shared" si="4"/>
        <v>0</v>
      </c>
      <c r="AK18" s="114">
        <f t="shared" si="5"/>
        <v>1.5106677451557505E-3</v>
      </c>
      <c r="AL18" s="114">
        <f t="shared" si="6"/>
        <v>1.7009282796412196E-4</v>
      </c>
      <c r="AM18" s="1"/>
    </row>
    <row r="19" spans="1:39" x14ac:dyDescent="0.35">
      <c r="A19" s="1"/>
      <c r="B19" s="1"/>
      <c r="C19" s="1" t="s">
        <v>896</v>
      </c>
      <c r="D19" s="269">
        <f>[1]TAX!AM20</f>
        <v>0</v>
      </c>
      <c r="E19" s="269">
        <f>[1]TAX!AN20</f>
        <v>0</v>
      </c>
      <c r="F19" s="269">
        <f>[1]TAX!AO20</f>
        <v>0</v>
      </c>
      <c r="G19" s="269">
        <f>[1]TAX!AP20</f>
        <v>0</v>
      </c>
      <c r="H19" s="269">
        <f>[1]TAX!AQ20</f>
        <v>0</v>
      </c>
      <c r="I19" s="269">
        <f>[1]TAX!AR20</f>
        <v>3.1837073205690159E-4</v>
      </c>
      <c r="J19" s="269">
        <f>[1]TAX!AS20</f>
        <v>0</v>
      </c>
      <c r="K19" s="255">
        <f>IF(SUT!C20,Y19/SUT!C20,0)</f>
        <v>0</v>
      </c>
      <c r="L19" s="114">
        <f>IF(SUT!D20,Z19/SUT!D20,0)</f>
        <v>0</v>
      </c>
      <c r="M19" s="114">
        <f>IF(SUT!V20,AA19/SUT!V20,0)</f>
        <v>0</v>
      </c>
      <c r="N19" s="114">
        <f>IF(SUT!D20,AB19/SUT!D20,0)</f>
        <v>0</v>
      </c>
      <c r="O19" s="114">
        <f>IF((SUT!$C20+SUT!$D20),AC19/(SUT!$C20+SUT!$D20),0)</f>
        <v>0</v>
      </c>
      <c r="P19" s="114">
        <f>IF((SUT!$C20+SUT!$D20),AD19/(SUT!$C20+SUT!$D20),0)</f>
        <v>0</v>
      </c>
      <c r="Q19" s="114">
        <f>IF((SUT!$C20+SUT!$D20),AE19/(SUT!$C20+SUT!$D20),0)</f>
        <v>0</v>
      </c>
      <c r="R19" s="256">
        <f>D19*SUT!C20</f>
        <v>0</v>
      </c>
      <c r="S19" s="184">
        <f>E19*SUT!D20</f>
        <v>0</v>
      </c>
      <c r="T19" s="184">
        <f>F19*SUT!V20</f>
        <v>0</v>
      </c>
      <c r="U19" s="184">
        <f>G19*SUT!D20</f>
        <v>0</v>
      </c>
      <c r="V19" s="184">
        <f>(SUT!$C20+SUT!$D20)*H19</f>
        <v>0</v>
      </c>
      <c r="W19" s="184">
        <f>(SUT!$C20+SUT!$D20)*I19</f>
        <v>2.6105325577144879E-2</v>
      </c>
      <c r="X19" s="184">
        <f>(SUT!$C20+SUT!$D20)*J19</f>
        <v>0</v>
      </c>
      <c r="Y19" s="253"/>
      <c r="Z19" s="254"/>
      <c r="AA19" s="254"/>
      <c r="AB19" s="254"/>
      <c r="AC19" s="254"/>
      <c r="AD19" s="254"/>
      <c r="AE19" s="254"/>
      <c r="AF19" s="255">
        <f t="shared" si="7"/>
        <v>0</v>
      </c>
      <c r="AG19" s="114">
        <f t="shared" si="1"/>
        <v>0</v>
      </c>
      <c r="AH19" s="114">
        <f t="shared" si="2"/>
        <v>0</v>
      </c>
      <c r="AI19" s="114">
        <f t="shared" si="3"/>
        <v>0</v>
      </c>
      <c r="AJ19" s="114">
        <f t="shared" si="4"/>
        <v>0</v>
      </c>
      <c r="AK19" s="114">
        <f t="shared" si="5"/>
        <v>3.1837073205690159E-4</v>
      </c>
      <c r="AL19" s="114">
        <f t="shared" si="6"/>
        <v>0</v>
      </c>
      <c r="AM19" s="1"/>
    </row>
    <row r="20" spans="1:39" x14ac:dyDescent="0.35">
      <c r="A20" s="1"/>
      <c r="B20" s="1"/>
      <c r="C20" s="1" t="s">
        <v>897</v>
      </c>
      <c r="D20" s="269">
        <f>[1]TAX!AM21</f>
        <v>0</v>
      </c>
      <c r="E20" s="269">
        <f>[1]TAX!AN21</f>
        <v>0</v>
      </c>
      <c r="F20" s="269">
        <f>[1]TAX!AO21</f>
        <v>0</v>
      </c>
      <c r="G20" s="269">
        <f>[1]TAX!AP21</f>
        <v>0</v>
      </c>
      <c r="H20" s="269">
        <f>[1]TAX!AQ21</f>
        <v>0</v>
      </c>
      <c r="I20" s="269">
        <f>[1]TAX!AR21</f>
        <v>0</v>
      </c>
      <c r="J20" s="269">
        <f>[1]TAX!AS21</f>
        <v>0</v>
      </c>
      <c r="K20" s="255">
        <f>IF(SUT!C21,Y20/SUT!C21,0)</f>
        <v>0</v>
      </c>
      <c r="L20" s="114">
        <f>IF(SUT!D21,Z20/SUT!D21,0)</f>
        <v>0</v>
      </c>
      <c r="M20" s="114">
        <f>IF(SUT!V21,AA20/SUT!V21,0)</f>
        <v>0</v>
      </c>
      <c r="N20" s="114">
        <f>IF(SUT!D21,AB20/SUT!D21,0)</f>
        <v>0</v>
      </c>
      <c r="O20" s="114">
        <f>IF((SUT!$C21+SUT!$D21),AC20/(SUT!$C21+SUT!$D21),0)</f>
        <v>0</v>
      </c>
      <c r="P20" s="114">
        <f>IF((SUT!$C21+SUT!$D21),AD20/(SUT!$C21+SUT!$D21),0)</f>
        <v>0</v>
      </c>
      <c r="Q20" s="114">
        <f>IF((SUT!$C21+SUT!$D21),AE20/(SUT!$C21+SUT!$D21),0)</f>
        <v>0</v>
      </c>
      <c r="R20" s="256">
        <f>D20*SUT!C21</f>
        <v>0</v>
      </c>
      <c r="S20" s="184">
        <f>E20*SUT!D21</f>
        <v>0</v>
      </c>
      <c r="T20" s="184">
        <f>F20*SUT!V21</f>
        <v>0</v>
      </c>
      <c r="U20" s="184">
        <f>G20*SUT!D21</f>
        <v>0</v>
      </c>
      <c r="V20" s="184">
        <f>(SUT!$C21+SUT!$D21)*H20</f>
        <v>0</v>
      </c>
      <c r="W20" s="184">
        <f>(SUT!$C21+SUT!$D21)*I20</f>
        <v>0</v>
      </c>
      <c r="X20" s="184">
        <f>(SUT!$C21+SUT!$D21)*J20</f>
        <v>0</v>
      </c>
      <c r="Y20" s="253"/>
      <c r="Z20" s="254"/>
      <c r="AA20" s="254"/>
      <c r="AB20" s="254"/>
      <c r="AC20" s="254"/>
      <c r="AD20" s="254"/>
      <c r="AE20" s="254"/>
      <c r="AF20" s="255">
        <f t="shared" si="7"/>
        <v>0</v>
      </c>
      <c r="AG20" s="114">
        <f t="shared" si="1"/>
        <v>0</v>
      </c>
      <c r="AH20" s="114">
        <f t="shared" si="2"/>
        <v>0</v>
      </c>
      <c r="AI20" s="114">
        <f t="shared" si="3"/>
        <v>0</v>
      </c>
      <c r="AJ20" s="114">
        <f t="shared" si="4"/>
        <v>0</v>
      </c>
      <c r="AK20" s="114">
        <f t="shared" si="5"/>
        <v>0</v>
      </c>
      <c r="AL20" s="114">
        <f t="shared" si="6"/>
        <v>0</v>
      </c>
      <c r="AM20" s="1"/>
    </row>
    <row r="21" spans="1:39" x14ac:dyDescent="0.35">
      <c r="A21" s="1"/>
      <c r="B21" s="1"/>
      <c r="C21" s="1" t="s">
        <v>898</v>
      </c>
      <c r="D21" s="269">
        <f>[1]TAX!AM22</f>
        <v>0</v>
      </c>
      <c r="E21" s="269">
        <f>[1]TAX!AN22</f>
        <v>0</v>
      </c>
      <c r="F21" s="269">
        <f>[1]TAX!AO22</f>
        <v>0</v>
      </c>
      <c r="G21" s="269">
        <f>[1]TAX!AP22</f>
        <v>0</v>
      </c>
      <c r="H21" s="269">
        <f>[1]TAX!AQ22</f>
        <v>0</v>
      </c>
      <c r="I21" s="269">
        <f>[1]TAX!AR22</f>
        <v>1.8891075953615321E-3</v>
      </c>
      <c r="J21" s="269">
        <f>[1]TAX!AS22</f>
        <v>0</v>
      </c>
      <c r="K21" s="255">
        <f>IF(SUT!C22,Y21/SUT!C22,0)</f>
        <v>0</v>
      </c>
      <c r="L21" s="114">
        <f>IF(SUT!D22,Z21/SUT!D22,0)</f>
        <v>0</v>
      </c>
      <c r="M21" s="114">
        <f>IF(SUT!V22,AA21/SUT!V22,0)</f>
        <v>0</v>
      </c>
      <c r="N21" s="114">
        <f>IF(SUT!D22,AB21/SUT!D22,0)</f>
        <v>0</v>
      </c>
      <c r="O21" s="114">
        <f>IF((SUT!$C22+SUT!$D22),AC21/(SUT!$C22+SUT!$D22),0)</f>
        <v>0</v>
      </c>
      <c r="P21" s="114">
        <f>IF((SUT!$C22+SUT!$D22),AD21/(SUT!$C22+SUT!$D22),0)</f>
        <v>0</v>
      </c>
      <c r="Q21" s="114">
        <f>IF((SUT!$C22+SUT!$D22),AE21/(SUT!$C22+SUT!$D22),0)</f>
        <v>0</v>
      </c>
      <c r="R21" s="256">
        <f>D21*SUT!C22</f>
        <v>0</v>
      </c>
      <c r="S21" s="184">
        <f>E21*SUT!D22</f>
        <v>0</v>
      </c>
      <c r="T21" s="184">
        <f>F21*SUT!V22</f>
        <v>0</v>
      </c>
      <c r="U21" s="184">
        <f>G21*SUT!D22</f>
        <v>0</v>
      </c>
      <c r="V21" s="184">
        <f>(SUT!$C22+SUT!$D22)*H21</f>
        <v>0</v>
      </c>
      <c r="W21" s="184">
        <f>(SUT!$C22+SUT!$D22)*I21</f>
        <v>5.1932096973941071E-2</v>
      </c>
      <c r="X21" s="184">
        <f>(SUT!$C22+SUT!$D22)*J21</f>
        <v>0</v>
      </c>
      <c r="Y21" s="253"/>
      <c r="Z21" s="254"/>
      <c r="AA21" s="254"/>
      <c r="AB21" s="254"/>
      <c r="AC21" s="254"/>
      <c r="AD21" s="254"/>
      <c r="AE21" s="254"/>
      <c r="AF21" s="255">
        <f t="shared" si="7"/>
        <v>0</v>
      </c>
      <c r="AG21" s="114">
        <f t="shared" si="1"/>
        <v>0</v>
      </c>
      <c r="AH21" s="114">
        <f t="shared" si="2"/>
        <v>0</v>
      </c>
      <c r="AI21" s="114">
        <f t="shared" si="3"/>
        <v>0</v>
      </c>
      <c r="AJ21" s="114">
        <f t="shared" si="4"/>
        <v>0</v>
      </c>
      <c r="AK21" s="114">
        <f t="shared" si="5"/>
        <v>1.8891075953615321E-3</v>
      </c>
      <c r="AL21" s="114">
        <f t="shared" si="6"/>
        <v>0</v>
      </c>
      <c r="AM21" s="1"/>
    </row>
    <row r="22" spans="1:39" x14ac:dyDescent="0.35">
      <c r="A22" s="1"/>
      <c r="B22" s="1"/>
      <c r="C22" s="1" t="s">
        <v>65</v>
      </c>
      <c r="D22" s="269">
        <f>[1]TAX!AM23</f>
        <v>0</v>
      </c>
      <c r="E22" s="269">
        <f>[1]TAX!AN23</f>
        <v>5.3838978283730507E-2</v>
      </c>
      <c r="F22" s="269">
        <f>[1]TAX!AO23</f>
        <v>0</v>
      </c>
      <c r="G22" s="269">
        <f>[1]TAX!AP23</f>
        <v>0</v>
      </c>
      <c r="H22" s="269">
        <f>[1]TAX!AQ23</f>
        <v>0</v>
      </c>
      <c r="I22" s="269">
        <f>[1]TAX!AR23</f>
        <v>1.5975924310106001E-3</v>
      </c>
      <c r="J22" s="269">
        <f>[1]TAX!AS23</f>
        <v>2.9217153183797302E-3</v>
      </c>
      <c r="K22" s="255">
        <f>IF(SUT!C23,Y22/SUT!C23,0)</f>
        <v>0</v>
      </c>
      <c r="L22" s="114">
        <f>IF(SUT!D23,Z22/SUT!D23,0)</f>
        <v>0</v>
      </c>
      <c r="M22" s="114">
        <f>IF(SUT!V23,AA22/SUT!V23,0)</f>
        <v>0</v>
      </c>
      <c r="N22" s="114">
        <f>IF(SUT!D23,AB22/SUT!D23,0)</f>
        <v>0</v>
      </c>
      <c r="O22" s="114">
        <f>IF((SUT!$C23+SUT!$D23),AC22/(SUT!$C23+SUT!$D23),0)</f>
        <v>0</v>
      </c>
      <c r="P22" s="114">
        <f>IF((SUT!$C23+SUT!$D23),AD22/(SUT!$C23+SUT!$D23),0)</f>
        <v>0</v>
      </c>
      <c r="Q22" s="114">
        <f>IF((SUT!$C23+SUT!$D23),AE22/(SUT!$C23+SUT!$D23),0)</f>
        <v>0</v>
      </c>
      <c r="R22" s="256">
        <f>D22*SUT!C23</f>
        <v>0</v>
      </c>
      <c r="S22" s="184">
        <f>E22*SUT!D23</f>
        <v>0.31895500089762208</v>
      </c>
      <c r="T22" s="184">
        <f>F22*SUT!V23</f>
        <v>0</v>
      </c>
      <c r="U22" s="184">
        <f>G22*SUT!D23</f>
        <v>0</v>
      </c>
      <c r="V22" s="184">
        <f>(SUT!$C23+SUT!$D23)*H22</f>
        <v>0</v>
      </c>
      <c r="W22" s="184">
        <f>(SUT!$C23+SUT!$D23)*I22</f>
        <v>4.991286056839226E-2</v>
      </c>
      <c r="X22" s="184">
        <f>(SUT!$C23+SUT!$D23)*J22</f>
        <v>9.1281835389376398E-2</v>
      </c>
      <c r="Y22" s="253"/>
      <c r="Z22" s="254"/>
      <c r="AA22" s="254"/>
      <c r="AB22" s="254"/>
      <c r="AC22" s="254"/>
      <c r="AD22" s="254"/>
      <c r="AE22" s="254"/>
      <c r="AF22" s="255">
        <f t="shared" si="7"/>
        <v>0</v>
      </c>
      <c r="AG22" s="114">
        <f t="shared" si="1"/>
        <v>5.3838978283730507E-2</v>
      </c>
      <c r="AH22" s="114">
        <f t="shared" si="2"/>
        <v>0</v>
      </c>
      <c r="AI22" s="114">
        <f t="shared" si="3"/>
        <v>0</v>
      </c>
      <c r="AJ22" s="114">
        <f t="shared" si="4"/>
        <v>0</v>
      </c>
      <c r="AK22" s="114">
        <f t="shared" si="5"/>
        <v>1.5975924310106001E-3</v>
      </c>
      <c r="AL22" s="114">
        <f t="shared" si="6"/>
        <v>2.9217153183797302E-3</v>
      </c>
      <c r="AM22" s="1"/>
    </row>
    <row r="23" spans="1:39" x14ac:dyDescent="0.35">
      <c r="A23" s="1"/>
      <c r="B23" s="1"/>
      <c r="C23" s="1" t="s">
        <v>23</v>
      </c>
      <c r="D23" s="269">
        <f>[1]TAX!AM24</f>
        <v>0</v>
      </c>
      <c r="E23" s="269">
        <f>[1]TAX!AN24</f>
        <v>8.975282411365075E-3</v>
      </c>
      <c r="F23" s="269">
        <f>[1]TAX!AO24</f>
        <v>0</v>
      </c>
      <c r="G23" s="269">
        <f>[1]TAX!AP24</f>
        <v>0</v>
      </c>
      <c r="H23" s="269">
        <f>[1]TAX!AQ24</f>
        <v>0</v>
      </c>
      <c r="I23" s="269">
        <f>[1]TAX!AR24</f>
        <v>2.03167772957013E-3</v>
      </c>
      <c r="J23" s="269">
        <f>[1]TAX!AS24</f>
        <v>2.9932350743973974E-3</v>
      </c>
      <c r="K23" s="255">
        <f>IF(SUT!C24,Y23/SUT!C24,0)</f>
        <v>0</v>
      </c>
      <c r="L23" s="114">
        <f>IF(SUT!D24,Z23/SUT!D24,0)</f>
        <v>0</v>
      </c>
      <c r="M23" s="114">
        <f>IF(SUT!V24,AA23/SUT!V24,0)</f>
        <v>0</v>
      </c>
      <c r="N23" s="114">
        <f>IF(SUT!D24,AB23/SUT!D24,0)</f>
        <v>0</v>
      </c>
      <c r="O23" s="114">
        <f>IF((SUT!$C24+SUT!$D24),AC23/(SUT!$C24+SUT!$D24),0)</f>
        <v>0</v>
      </c>
      <c r="P23" s="114">
        <f>IF((SUT!$C24+SUT!$D24),AD23/(SUT!$C24+SUT!$D24),0)</f>
        <v>0</v>
      </c>
      <c r="Q23" s="114">
        <f>IF((SUT!$C24+SUT!$D24),AE23/(SUT!$C24+SUT!$D24),0)</f>
        <v>0</v>
      </c>
      <c r="R23" s="256">
        <f>D23*SUT!C24</f>
        <v>0</v>
      </c>
      <c r="S23" s="184">
        <f>E23*SUT!D24</f>
        <v>2.3931462578236355E-2</v>
      </c>
      <c r="T23" s="184">
        <f>F23*SUT!V24</f>
        <v>0</v>
      </c>
      <c r="U23" s="184">
        <f>G23*SUT!D24</f>
        <v>0</v>
      </c>
      <c r="V23" s="184">
        <f>(SUT!$C24+SUT!$D24)*H23</f>
        <v>0</v>
      </c>
      <c r="W23" s="184">
        <f>(SUT!$C24+SUT!$D24)*I23</f>
        <v>2.8370660929674558E-2</v>
      </c>
      <c r="X23" s="184">
        <f>(SUT!$C24+SUT!$D24)*J23</f>
        <v>4.1797995884172767E-2</v>
      </c>
      <c r="Y23" s="253"/>
      <c r="Z23" s="254"/>
      <c r="AA23" s="254"/>
      <c r="AB23" s="254"/>
      <c r="AC23" s="254"/>
      <c r="AD23" s="254"/>
      <c r="AE23" s="254"/>
      <c r="AF23" s="255">
        <f t="shared" si="7"/>
        <v>0</v>
      </c>
      <c r="AG23" s="114">
        <f t="shared" si="1"/>
        <v>8.975282411365075E-3</v>
      </c>
      <c r="AH23" s="114">
        <f t="shared" si="2"/>
        <v>0</v>
      </c>
      <c r="AI23" s="114">
        <f t="shared" si="3"/>
        <v>0</v>
      </c>
      <c r="AJ23" s="114">
        <f t="shared" si="4"/>
        <v>0</v>
      </c>
      <c r="AK23" s="114">
        <f t="shared" si="5"/>
        <v>2.03167772957013E-3</v>
      </c>
      <c r="AL23" s="114">
        <f t="shared" si="6"/>
        <v>2.9932350743973974E-3</v>
      </c>
      <c r="AM23" s="1"/>
    </row>
    <row r="24" spans="1:39" x14ac:dyDescent="0.35">
      <c r="A24" s="1"/>
      <c r="B24" s="1"/>
      <c r="C24" s="1" t="s">
        <v>899</v>
      </c>
      <c r="D24" s="269">
        <f>[1]TAX!AM25</f>
        <v>0</v>
      </c>
      <c r="E24" s="269">
        <f>[1]TAX!AN25</f>
        <v>0</v>
      </c>
      <c r="F24" s="269">
        <f>[1]TAX!AO25</f>
        <v>0</v>
      </c>
      <c r="G24" s="269">
        <f>[1]TAX!AP25</f>
        <v>0</v>
      </c>
      <c r="H24" s="269">
        <f>[1]TAX!AQ25</f>
        <v>0</v>
      </c>
      <c r="I24" s="269">
        <f>[1]TAX!AR25</f>
        <v>0</v>
      </c>
      <c r="J24" s="269">
        <f>[1]TAX!AS25</f>
        <v>0</v>
      </c>
      <c r="K24" s="255">
        <f>IF(SUT!C25,Y24/SUT!C25,0)</f>
        <v>0</v>
      </c>
      <c r="L24" s="114">
        <f>IF(SUT!D25,Z24/SUT!D25,0)</f>
        <v>0</v>
      </c>
      <c r="M24" s="114">
        <f>IF(SUT!V25,AA24/SUT!V25,0)</f>
        <v>0</v>
      </c>
      <c r="N24" s="114">
        <f>IF(SUT!D25,AB24/SUT!D25,0)</f>
        <v>0</v>
      </c>
      <c r="O24" s="114">
        <f>IF((SUT!$C25+SUT!$D25),AC24/(SUT!$C25+SUT!$D25),0)</f>
        <v>0</v>
      </c>
      <c r="P24" s="114">
        <f>IF((SUT!$C25+SUT!$D25),AD24/(SUT!$C25+SUT!$D25),0)</f>
        <v>0</v>
      </c>
      <c r="Q24" s="114">
        <f>IF((SUT!$C25+SUT!$D25),AE24/(SUT!$C25+SUT!$D25),0)</f>
        <v>0</v>
      </c>
      <c r="R24" s="256">
        <f>D24*SUT!C25</f>
        <v>0</v>
      </c>
      <c r="S24" s="184">
        <f>E24*SUT!D25</f>
        <v>0</v>
      </c>
      <c r="T24" s="184">
        <f>F24*SUT!V25</f>
        <v>0</v>
      </c>
      <c r="U24" s="184">
        <f>G24*SUT!D25</f>
        <v>0</v>
      </c>
      <c r="V24" s="184">
        <f>(SUT!$C25+SUT!$D25)*H24</f>
        <v>0</v>
      </c>
      <c r="W24" s="184">
        <f>(SUT!$C25+SUT!$D25)*I24</f>
        <v>0</v>
      </c>
      <c r="X24" s="184">
        <f>(SUT!$C25+SUT!$D25)*J24</f>
        <v>0</v>
      </c>
      <c r="Y24" s="253"/>
      <c r="Z24" s="254"/>
      <c r="AA24" s="254"/>
      <c r="AB24" s="254"/>
      <c r="AC24" s="254"/>
      <c r="AD24" s="254"/>
      <c r="AE24" s="254"/>
      <c r="AF24" s="255">
        <f t="shared" si="7"/>
        <v>0</v>
      </c>
      <c r="AG24" s="114">
        <f t="shared" si="1"/>
        <v>0</v>
      </c>
      <c r="AH24" s="114">
        <f t="shared" si="2"/>
        <v>0</v>
      </c>
      <c r="AI24" s="114">
        <f t="shared" si="3"/>
        <v>0</v>
      </c>
      <c r="AJ24" s="114">
        <f t="shared" si="4"/>
        <v>0</v>
      </c>
      <c r="AK24" s="114">
        <f t="shared" si="5"/>
        <v>0</v>
      </c>
      <c r="AL24" s="114">
        <f t="shared" si="6"/>
        <v>0</v>
      </c>
      <c r="AM24" s="1"/>
    </row>
    <row r="25" spans="1:39" x14ac:dyDescent="0.35">
      <c r="A25" s="1"/>
      <c r="B25" s="1"/>
      <c r="C25" s="1" t="s">
        <v>26</v>
      </c>
      <c r="D25" s="269">
        <f>[1]TAX!AM26</f>
        <v>0</v>
      </c>
      <c r="E25" s="269">
        <f>[1]TAX!AN26</f>
        <v>8.1883458668171119E-4</v>
      </c>
      <c r="F25" s="269">
        <f>[1]TAX!AO26</f>
        <v>0</v>
      </c>
      <c r="G25" s="269">
        <f>[1]TAX!AP26</f>
        <v>0</v>
      </c>
      <c r="H25" s="269">
        <f>[1]TAX!AQ26</f>
        <v>0</v>
      </c>
      <c r="I25" s="269">
        <f>[1]TAX!AR26</f>
        <v>4.3756233045562408E-3</v>
      </c>
      <c r="J25" s="269">
        <f>[1]TAX!AS26</f>
        <v>1.591955192854129E-2</v>
      </c>
      <c r="K25" s="255">
        <f>IF(SUT!C26,Y25/SUT!C26,0)</f>
        <v>0</v>
      </c>
      <c r="L25" s="114">
        <f>IF(SUT!D26,Z25/SUT!D26,0)</f>
        <v>0</v>
      </c>
      <c r="M25" s="114">
        <f>IF(SUT!V26,AA25/SUT!V26,0)</f>
        <v>0</v>
      </c>
      <c r="N25" s="114">
        <f>IF(SUT!D26,AB25/SUT!D26,0)</f>
        <v>0</v>
      </c>
      <c r="O25" s="114">
        <f>IF((SUT!$C26+SUT!$D26),AC25/(SUT!$C26+SUT!$D26),0)</f>
        <v>0</v>
      </c>
      <c r="P25" s="114">
        <f>IF((SUT!$C26+SUT!$D26),AD25/(SUT!$C26+SUT!$D26),0)</f>
        <v>0</v>
      </c>
      <c r="Q25" s="114">
        <f>IF((SUT!$C26+SUT!$D26),AE25/(SUT!$C26+SUT!$D26),0)</f>
        <v>0</v>
      </c>
      <c r="R25" s="256">
        <f>D25*SUT!C26</f>
        <v>0</v>
      </c>
      <c r="S25" s="184">
        <f>E25*SUT!D26</f>
        <v>4.900440313188017E-3</v>
      </c>
      <c r="T25" s="184">
        <f>F25*SUT!V26</f>
        <v>0</v>
      </c>
      <c r="U25" s="184">
        <f>G25*SUT!D26</f>
        <v>0</v>
      </c>
      <c r="V25" s="184">
        <f>(SUT!$C26+SUT!$D26)*H25</f>
        <v>0</v>
      </c>
      <c r="W25" s="184">
        <f>(SUT!$C26+SUT!$D26)*I25</f>
        <v>2.6186584184074369E-2</v>
      </c>
      <c r="X25" s="184">
        <f>(SUT!$C26+SUT!$D26)*J25</f>
        <v>9.5272983466242009E-2</v>
      </c>
      <c r="Y25" s="253"/>
      <c r="Z25" s="254"/>
      <c r="AA25" s="254"/>
      <c r="AB25" s="254"/>
      <c r="AC25" s="254"/>
      <c r="AD25" s="254"/>
      <c r="AE25" s="254"/>
      <c r="AF25" s="255">
        <f t="shared" si="7"/>
        <v>0</v>
      </c>
      <c r="AG25" s="114">
        <f t="shared" si="1"/>
        <v>8.1883458668171119E-4</v>
      </c>
      <c r="AH25" s="114">
        <f t="shared" si="2"/>
        <v>0</v>
      </c>
      <c r="AI25" s="114">
        <f t="shared" si="3"/>
        <v>0</v>
      </c>
      <c r="AJ25" s="114">
        <f t="shared" si="4"/>
        <v>0</v>
      </c>
      <c r="AK25" s="114">
        <f t="shared" si="5"/>
        <v>4.3756233045562408E-3</v>
      </c>
      <c r="AL25" s="114">
        <f t="shared" si="6"/>
        <v>1.591955192854129E-2</v>
      </c>
      <c r="AM25" s="1"/>
    </row>
    <row r="26" spans="1:39" x14ac:dyDescent="0.35">
      <c r="A26" s="1"/>
      <c r="B26" s="1"/>
      <c r="C26" s="1" t="s">
        <v>74</v>
      </c>
      <c r="D26" s="269">
        <f>[1]TAX!AM27</f>
        <v>0</v>
      </c>
      <c r="E26" s="269">
        <f>[1]TAX!AN27</f>
        <v>8.2905271134179974E-4</v>
      </c>
      <c r="F26" s="269">
        <f>[1]TAX!AO27</f>
        <v>0</v>
      </c>
      <c r="G26" s="269">
        <f>[1]TAX!AP27</f>
        <v>0</v>
      </c>
      <c r="H26" s="269">
        <f>[1]TAX!AQ27</f>
        <v>0</v>
      </c>
      <c r="I26" s="269">
        <f>[1]TAX!AR27</f>
        <v>4.4626558090607354E-5</v>
      </c>
      <c r="J26" s="269">
        <f>[1]TAX!AS27</f>
        <v>4.0713148152286755E-6</v>
      </c>
      <c r="K26" s="255">
        <f>IF(SUT!C27,Y26/SUT!C27,0)</f>
        <v>0</v>
      </c>
      <c r="L26" s="114">
        <f>IF(SUT!D27,Z26/SUT!D27,0)</f>
        <v>0</v>
      </c>
      <c r="M26" s="114">
        <f>IF(SUT!V27,AA26/SUT!V27,0)</f>
        <v>0</v>
      </c>
      <c r="N26" s="114">
        <f>IF(SUT!D27,AB26/SUT!D27,0)</f>
        <v>0</v>
      </c>
      <c r="O26" s="114">
        <f>IF((SUT!$C27+SUT!$D27),AC26/(SUT!$C27+SUT!$D27),0)</f>
        <v>0</v>
      </c>
      <c r="P26" s="114">
        <f>IF((SUT!$C27+SUT!$D27),AD26/(SUT!$C27+SUT!$D27),0)</f>
        <v>0</v>
      </c>
      <c r="Q26" s="114">
        <f>IF((SUT!$C27+SUT!$D27),AE26/(SUT!$C27+SUT!$D27),0)</f>
        <v>0</v>
      </c>
      <c r="R26" s="256">
        <f>D26*SUT!C27</f>
        <v>0</v>
      </c>
      <c r="S26" s="184">
        <f>E26*SUT!D27</f>
        <v>1.1795936455839839E-3</v>
      </c>
      <c r="T26" s="184">
        <f>F26*SUT!V27</f>
        <v>0</v>
      </c>
      <c r="U26" s="184">
        <f>G26*SUT!D27</f>
        <v>0</v>
      </c>
      <c r="V26" s="184">
        <f>(SUT!$C27+SUT!$D27)*H26</f>
        <v>0</v>
      </c>
      <c r="W26" s="184">
        <f>(SUT!$C27+SUT!$D27)*I26</f>
        <v>3.5104201582668994E-3</v>
      </c>
      <c r="X26" s="184">
        <f>(SUT!$C27+SUT!$D27)*J26</f>
        <v>3.202582993071449E-4</v>
      </c>
      <c r="Y26" s="253"/>
      <c r="Z26" s="254"/>
      <c r="AA26" s="254"/>
      <c r="AB26" s="254"/>
      <c r="AC26" s="254"/>
      <c r="AD26" s="254"/>
      <c r="AE26" s="254"/>
      <c r="AF26" s="255">
        <f t="shared" si="7"/>
        <v>0</v>
      </c>
      <c r="AG26" s="114">
        <f t="shared" si="1"/>
        <v>8.2905271134179974E-4</v>
      </c>
      <c r="AH26" s="114">
        <f t="shared" si="2"/>
        <v>0</v>
      </c>
      <c r="AI26" s="114">
        <f t="shared" si="3"/>
        <v>0</v>
      </c>
      <c r="AJ26" s="114">
        <f t="shared" si="4"/>
        <v>0</v>
      </c>
      <c r="AK26" s="114">
        <f t="shared" si="5"/>
        <v>4.4626558090607354E-5</v>
      </c>
      <c r="AL26" s="114">
        <f t="shared" si="6"/>
        <v>4.0713148152286755E-6</v>
      </c>
      <c r="AM26" s="1"/>
    </row>
    <row r="27" spans="1:39" x14ac:dyDescent="0.35">
      <c r="A27" s="1"/>
      <c r="B27" s="1"/>
      <c r="C27" s="1" t="s">
        <v>69</v>
      </c>
      <c r="D27" s="269">
        <f>[1]TAX!AM28</f>
        <v>0</v>
      </c>
      <c r="E27" s="269">
        <f>[1]TAX!AN28</f>
        <v>3.1371958138735928E-3</v>
      </c>
      <c r="F27" s="269">
        <f>[1]TAX!AO28</f>
        <v>0</v>
      </c>
      <c r="G27" s="269">
        <f>[1]TAX!AP28</f>
        <v>0</v>
      </c>
      <c r="H27" s="269">
        <f>[1]TAX!AQ28</f>
        <v>0</v>
      </c>
      <c r="I27" s="269">
        <f>[1]TAX!AR28</f>
        <v>1.4852263991310206E-3</v>
      </c>
      <c r="J27" s="269">
        <f>[1]TAX!AS28</f>
        <v>1.3086776309509992E-4</v>
      </c>
      <c r="K27" s="255">
        <f>IF(SUT!C28,Y27/SUT!C28,0)</f>
        <v>0</v>
      </c>
      <c r="L27" s="114">
        <f>IF(SUT!D28,Z27/SUT!D28,0)</f>
        <v>0</v>
      </c>
      <c r="M27" s="114">
        <f>IF(SUT!V28,AA27/SUT!V28,0)</f>
        <v>0</v>
      </c>
      <c r="N27" s="114">
        <f>IF(SUT!D28,AB27/SUT!D28,0)</f>
        <v>0</v>
      </c>
      <c r="O27" s="114">
        <f>IF((SUT!$C28+SUT!$D28),AC27/(SUT!$C28+SUT!$D28),0)</f>
        <v>0</v>
      </c>
      <c r="P27" s="114">
        <f>IF((SUT!$C28+SUT!$D28),AD27/(SUT!$C28+SUT!$D28),0)</f>
        <v>0</v>
      </c>
      <c r="Q27" s="114">
        <f>IF((SUT!$C28+SUT!$D28),AE27/(SUT!$C28+SUT!$D28),0)</f>
        <v>0</v>
      </c>
      <c r="R27" s="256">
        <f>D27*SUT!C28</f>
        <v>0</v>
      </c>
      <c r="S27" s="184">
        <f>E27*SUT!D28</f>
        <v>6.3681669103038321E-4</v>
      </c>
      <c r="T27" s="184">
        <f>F27*SUT!V28</f>
        <v>0</v>
      </c>
      <c r="U27" s="184">
        <f>G27*SUT!D28</f>
        <v>0</v>
      </c>
      <c r="V27" s="184">
        <f>(SUT!$C28+SUT!$D28)*H27</f>
        <v>0</v>
      </c>
      <c r="W27" s="184">
        <f>(SUT!$C28+SUT!$D28)*I27</f>
        <v>3.6714061058700995E-2</v>
      </c>
      <c r="X27" s="184">
        <f>(SUT!$C28+SUT!$D28)*J27</f>
        <v>3.2349862941436075E-3</v>
      </c>
      <c r="Y27" s="253"/>
      <c r="Z27" s="254"/>
      <c r="AA27" s="254"/>
      <c r="AB27" s="254"/>
      <c r="AC27" s="254"/>
      <c r="AD27" s="254"/>
      <c r="AE27" s="254"/>
      <c r="AF27" s="255">
        <f t="shared" si="7"/>
        <v>0</v>
      </c>
      <c r="AG27" s="114">
        <f t="shared" si="1"/>
        <v>3.1371958138735928E-3</v>
      </c>
      <c r="AH27" s="114">
        <f t="shared" si="2"/>
        <v>0</v>
      </c>
      <c r="AI27" s="114">
        <f t="shared" si="3"/>
        <v>0</v>
      </c>
      <c r="AJ27" s="114">
        <f t="shared" si="4"/>
        <v>0</v>
      </c>
      <c r="AK27" s="114">
        <f t="shared" si="5"/>
        <v>1.4852263991310206E-3</v>
      </c>
      <c r="AL27" s="114">
        <f t="shared" si="6"/>
        <v>1.3086776309509992E-4</v>
      </c>
      <c r="AM27" s="1"/>
    </row>
    <row r="28" spans="1:39" x14ac:dyDescent="0.35">
      <c r="A28" s="1"/>
      <c r="B28" s="1"/>
      <c r="C28" s="1" t="s">
        <v>56</v>
      </c>
      <c r="D28" s="269">
        <f>[1]TAX!AM29</f>
        <v>0</v>
      </c>
      <c r="E28" s="269">
        <f>[1]TAX!AN29</f>
        <v>2.0979562626623374E-3</v>
      </c>
      <c r="F28" s="269">
        <f>[1]TAX!AO29</f>
        <v>0</v>
      </c>
      <c r="G28" s="269">
        <f>[1]TAX!AP29</f>
        <v>0</v>
      </c>
      <c r="H28" s="269">
        <f>[1]TAX!AQ29</f>
        <v>0</v>
      </c>
      <c r="I28" s="269">
        <f>[1]TAX!AR29</f>
        <v>2.871307043328366E-4</v>
      </c>
      <c r="J28" s="269">
        <f>[1]TAX!AS29</f>
        <v>5.6071588569517165E-4</v>
      </c>
      <c r="K28" s="255">
        <f>IF(SUT!C29,Y28/SUT!C29,0)</f>
        <v>0</v>
      </c>
      <c r="L28" s="114">
        <f>IF(SUT!D29,Z28/SUT!D29,0)</f>
        <v>0</v>
      </c>
      <c r="M28" s="114">
        <f>IF(SUT!V29,AA28/SUT!V29,0)</f>
        <v>0</v>
      </c>
      <c r="N28" s="114">
        <f>IF(SUT!D29,AB28/SUT!D29,0)</f>
        <v>0</v>
      </c>
      <c r="O28" s="114">
        <f>IF((SUT!$C29+SUT!$D29),AC28/(SUT!$C29+SUT!$D29),0)</f>
        <v>0</v>
      </c>
      <c r="P28" s="114">
        <f>IF((SUT!$C29+SUT!$D29),AD28/(SUT!$C29+SUT!$D29),0)</f>
        <v>0</v>
      </c>
      <c r="Q28" s="114">
        <f>IF((SUT!$C29+SUT!$D29),AE28/(SUT!$C29+SUT!$D29),0)</f>
        <v>0</v>
      </c>
      <c r="R28" s="256">
        <f>D28*SUT!C29</f>
        <v>0</v>
      </c>
      <c r="S28" s="184">
        <f>E28*SUT!D29</f>
        <v>8.7549377299430688E-4</v>
      </c>
      <c r="T28" s="184">
        <f>F28*SUT!V29</f>
        <v>0</v>
      </c>
      <c r="U28" s="184">
        <f>G28*SUT!D29</f>
        <v>0</v>
      </c>
      <c r="V28" s="184">
        <f>(SUT!$C29+SUT!$D29)*H28</f>
        <v>0</v>
      </c>
      <c r="W28" s="184">
        <f>(SUT!$C29+SUT!$D29)*I28</f>
        <v>1.3245836691895339E-3</v>
      </c>
      <c r="X28" s="184">
        <f>(SUT!$C29+SUT!$D29)*J28</f>
        <v>2.5866794948757139E-3</v>
      </c>
      <c r="Y28" s="253"/>
      <c r="Z28" s="254"/>
      <c r="AA28" s="254"/>
      <c r="AB28" s="254"/>
      <c r="AC28" s="254"/>
      <c r="AD28" s="254"/>
      <c r="AE28" s="254"/>
      <c r="AF28" s="255">
        <f t="shared" si="7"/>
        <v>0</v>
      </c>
      <c r="AG28" s="114">
        <f t="shared" si="1"/>
        <v>2.0979562626623374E-3</v>
      </c>
      <c r="AH28" s="114">
        <f t="shared" si="2"/>
        <v>0</v>
      </c>
      <c r="AI28" s="114">
        <f t="shared" si="3"/>
        <v>0</v>
      </c>
      <c r="AJ28" s="114">
        <f t="shared" si="4"/>
        <v>0</v>
      </c>
      <c r="AK28" s="114">
        <f t="shared" si="5"/>
        <v>2.871307043328366E-4</v>
      </c>
      <c r="AL28" s="114">
        <f t="shared" si="6"/>
        <v>5.6071588569517165E-4</v>
      </c>
      <c r="AM28" s="1"/>
    </row>
    <row r="29" spans="1:39" x14ac:dyDescent="0.35">
      <c r="A29" s="1"/>
      <c r="B29" s="1"/>
      <c r="C29" s="1" t="s">
        <v>52</v>
      </c>
      <c r="D29" s="269">
        <f>[1]TAX!AM30</f>
        <v>0</v>
      </c>
      <c r="E29" s="269">
        <f>[1]TAX!AN30</f>
        <v>7.5464809554428113E-5</v>
      </c>
      <c r="F29" s="269">
        <f>[1]TAX!AO30</f>
        <v>0</v>
      </c>
      <c r="G29" s="269">
        <f>[1]TAX!AP30</f>
        <v>0</v>
      </c>
      <c r="H29" s="269">
        <f>[1]TAX!AQ30</f>
        <v>0</v>
      </c>
      <c r="I29" s="269">
        <f>[1]TAX!AR30</f>
        <v>2.6121696925397676E-4</v>
      </c>
      <c r="J29" s="269">
        <f>[1]TAX!AS30</f>
        <v>1.0689796382971915E-7</v>
      </c>
      <c r="K29" s="255">
        <f>IF(SUT!C30,Y29/SUT!C30,0)</f>
        <v>0</v>
      </c>
      <c r="L29" s="114">
        <f>IF(SUT!D30,Z29/SUT!D30,0)</f>
        <v>0</v>
      </c>
      <c r="M29" s="114">
        <f>IF(SUT!V30,AA29/SUT!V30,0)</f>
        <v>0</v>
      </c>
      <c r="N29" s="114">
        <f>IF(SUT!D30,AB29/SUT!D30,0)</f>
        <v>0</v>
      </c>
      <c r="O29" s="114">
        <f>IF((SUT!$C30+SUT!$D30),AC29/(SUT!$C30+SUT!$D30),0)</f>
        <v>0</v>
      </c>
      <c r="P29" s="114">
        <f>IF((SUT!$C30+SUT!$D30),AD29/(SUT!$C30+SUT!$D30),0)</f>
        <v>0</v>
      </c>
      <c r="Q29" s="114">
        <f>IF((SUT!$C30+SUT!$D30),AE29/(SUT!$C30+SUT!$D30),0)</f>
        <v>0</v>
      </c>
      <c r="R29" s="256">
        <f>D29*SUT!C30</f>
        <v>0</v>
      </c>
      <c r="S29" s="184">
        <f>E29*SUT!D30</f>
        <v>6.2378567139599094E-6</v>
      </c>
      <c r="T29" s="184">
        <f>F29*SUT!V30</f>
        <v>0</v>
      </c>
      <c r="U29" s="184">
        <f>G29*SUT!D30</f>
        <v>0</v>
      </c>
      <c r="V29" s="184">
        <f>(SUT!$C30+SUT!$D30)*H29</f>
        <v>0</v>
      </c>
      <c r="W29" s="184">
        <f>(SUT!$C30+SUT!$D30)*I29</f>
        <v>2.5315405161995702E-3</v>
      </c>
      <c r="X29" s="184">
        <f>(SUT!$C30+SUT!$D30)*J29</f>
        <v>1.0359837161691223E-6</v>
      </c>
      <c r="Y29" s="253"/>
      <c r="Z29" s="254"/>
      <c r="AA29" s="254"/>
      <c r="AB29" s="254"/>
      <c r="AC29" s="254"/>
      <c r="AD29" s="254"/>
      <c r="AE29" s="254"/>
      <c r="AF29" s="255">
        <f t="shared" si="7"/>
        <v>0</v>
      </c>
      <c r="AG29" s="114">
        <f t="shared" si="1"/>
        <v>7.5464809554428113E-5</v>
      </c>
      <c r="AH29" s="114">
        <f t="shared" si="2"/>
        <v>0</v>
      </c>
      <c r="AI29" s="114">
        <f t="shared" si="3"/>
        <v>0</v>
      </c>
      <c r="AJ29" s="114">
        <f t="shared" si="4"/>
        <v>0</v>
      </c>
      <c r="AK29" s="114">
        <f t="shared" si="5"/>
        <v>2.6121696925397676E-4</v>
      </c>
      <c r="AL29" s="114">
        <f t="shared" si="6"/>
        <v>1.0689796382971915E-7</v>
      </c>
      <c r="AM29" s="1"/>
    </row>
    <row r="30" spans="1:39" x14ac:dyDescent="0.35">
      <c r="A30" s="1"/>
      <c r="B30" s="1"/>
      <c r="C30" s="1" t="s">
        <v>900</v>
      </c>
      <c r="D30" s="269">
        <f>[1]TAX!AM31</f>
        <v>0</v>
      </c>
      <c r="E30" s="269">
        <f>[1]TAX!AN31</f>
        <v>0</v>
      </c>
      <c r="F30" s="269">
        <f>[1]TAX!AO31</f>
        <v>0</v>
      </c>
      <c r="G30" s="269">
        <f>[1]TAX!AP31</f>
        <v>0</v>
      </c>
      <c r="H30" s="269">
        <f>[1]TAX!AQ31</f>
        <v>0</v>
      </c>
      <c r="I30" s="269">
        <f>[1]TAX!AR31</f>
        <v>3.0025721820754145E-4</v>
      </c>
      <c r="J30" s="269">
        <f>[1]TAX!AS31</f>
        <v>0</v>
      </c>
      <c r="K30" s="255">
        <f>IF(SUT!C31,Y30/SUT!C31,0)</f>
        <v>0</v>
      </c>
      <c r="L30" s="114">
        <f>IF(SUT!D31,Z30/SUT!D31,0)</f>
        <v>0</v>
      </c>
      <c r="M30" s="114">
        <f>IF(SUT!V31,AA30/SUT!V31,0)</f>
        <v>0</v>
      </c>
      <c r="N30" s="114">
        <f>IF(SUT!D31,AB30/SUT!D31,0)</f>
        <v>0</v>
      </c>
      <c r="O30" s="114">
        <f>IF((SUT!$C31+SUT!$D31),AC30/(SUT!$C31+SUT!$D31),0)</f>
        <v>0</v>
      </c>
      <c r="P30" s="114">
        <f>IF((SUT!$C31+SUT!$D31),AD30/(SUT!$C31+SUT!$D31),0)</f>
        <v>0</v>
      </c>
      <c r="Q30" s="114">
        <f>IF((SUT!$C31+SUT!$D31),AE30/(SUT!$C31+SUT!$D31),0)</f>
        <v>0</v>
      </c>
      <c r="R30" s="256">
        <f>D30*SUT!C31</f>
        <v>0</v>
      </c>
      <c r="S30" s="184">
        <f>E30*SUT!D31</f>
        <v>0</v>
      </c>
      <c r="T30" s="184">
        <f>F30*SUT!V31</f>
        <v>0</v>
      </c>
      <c r="U30" s="184">
        <f>G30*SUT!D31</f>
        <v>0</v>
      </c>
      <c r="V30" s="184">
        <f>(SUT!$C31+SUT!$D31)*H30</f>
        <v>0</v>
      </c>
      <c r="W30" s="184">
        <f>(SUT!$C31+SUT!$D31)*I30</f>
        <v>1.6779082078531857E-3</v>
      </c>
      <c r="X30" s="184">
        <f>(SUT!$C31+SUT!$D31)*J30</f>
        <v>0</v>
      </c>
      <c r="Y30" s="253"/>
      <c r="Z30" s="254"/>
      <c r="AA30" s="254"/>
      <c r="AB30" s="254"/>
      <c r="AC30" s="254"/>
      <c r="AD30" s="254"/>
      <c r="AE30" s="254"/>
      <c r="AF30" s="255">
        <f t="shared" si="7"/>
        <v>0</v>
      </c>
      <c r="AG30" s="114">
        <f t="shared" si="1"/>
        <v>0</v>
      </c>
      <c r="AH30" s="114">
        <f t="shared" si="2"/>
        <v>0</v>
      </c>
      <c r="AI30" s="114">
        <f t="shared" si="3"/>
        <v>0</v>
      </c>
      <c r="AJ30" s="114">
        <f t="shared" si="4"/>
        <v>0</v>
      </c>
      <c r="AK30" s="114">
        <f t="shared" si="5"/>
        <v>3.0025721820754145E-4</v>
      </c>
      <c r="AL30" s="114">
        <f t="shared" si="6"/>
        <v>0</v>
      </c>
      <c r="AM30" s="1"/>
    </row>
    <row r="31" spans="1:39" x14ac:dyDescent="0.35">
      <c r="A31" s="1"/>
      <c r="B31" s="1"/>
      <c r="C31" s="1" t="s">
        <v>85</v>
      </c>
      <c r="D31" s="269">
        <f>[1]TAX!AM32</f>
        <v>0</v>
      </c>
      <c r="E31" s="269">
        <f>[1]TAX!AN32</f>
        <v>1.2992350269511708E-3</v>
      </c>
      <c r="F31" s="269">
        <f>[1]TAX!AO32</f>
        <v>0</v>
      </c>
      <c r="G31" s="269">
        <f>[1]TAX!AP32</f>
        <v>0</v>
      </c>
      <c r="H31" s="269">
        <f>[1]TAX!AQ32</f>
        <v>0</v>
      </c>
      <c r="I31" s="269">
        <f>[1]TAX!AR32</f>
        <v>6.3458914758884779E-4</v>
      </c>
      <c r="J31" s="269">
        <f>[1]TAX!AS32</f>
        <v>3.994038441058044E-4</v>
      </c>
      <c r="K31" s="255">
        <f>IF(SUT!C32,Y31/SUT!C32,0)</f>
        <v>0</v>
      </c>
      <c r="L31" s="114">
        <f>IF(SUT!D32,Z31/SUT!D32,0)</f>
        <v>0</v>
      </c>
      <c r="M31" s="114">
        <f>IF(SUT!V32,AA31/SUT!V32,0)</f>
        <v>0</v>
      </c>
      <c r="N31" s="114">
        <f>IF(SUT!D32,AB31/SUT!D32,0)</f>
        <v>0</v>
      </c>
      <c r="O31" s="114">
        <f>IF((SUT!$C32+SUT!$D32),AC31/(SUT!$C32+SUT!$D32),0)</f>
        <v>0</v>
      </c>
      <c r="P31" s="114">
        <f>IF((SUT!$C32+SUT!$D32),AD31/(SUT!$C32+SUT!$D32),0)</f>
        <v>0</v>
      </c>
      <c r="Q31" s="114">
        <f>IF((SUT!$C32+SUT!$D32),AE31/(SUT!$C32+SUT!$D32),0)</f>
        <v>0</v>
      </c>
      <c r="R31" s="256">
        <f>D31*SUT!C32</f>
        <v>0</v>
      </c>
      <c r="S31" s="184">
        <f>E31*SUT!D32</f>
        <v>2.3783216987488336E-3</v>
      </c>
      <c r="T31" s="184">
        <f>F31*SUT!V32</f>
        <v>0</v>
      </c>
      <c r="U31" s="184">
        <f>G31*SUT!D32</f>
        <v>0</v>
      </c>
      <c r="V31" s="184">
        <f>(SUT!$C32+SUT!$D32)*H31</f>
        <v>0</v>
      </c>
      <c r="W31" s="184">
        <f>(SUT!$C32+SUT!$D32)*I31</f>
        <v>1.9464813183366122E-2</v>
      </c>
      <c r="X31" s="184">
        <f>(SUT!$C32+SUT!$D32)*J31</f>
        <v>1.2250952036883516E-2</v>
      </c>
      <c r="Y31" s="253"/>
      <c r="Z31" s="254"/>
      <c r="AA31" s="254"/>
      <c r="AB31" s="254"/>
      <c r="AC31" s="254"/>
      <c r="AD31" s="254"/>
      <c r="AE31" s="254"/>
      <c r="AF31" s="255">
        <f t="shared" si="7"/>
        <v>0</v>
      </c>
      <c r="AG31" s="114">
        <f t="shared" si="1"/>
        <v>1.2992350269511708E-3</v>
      </c>
      <c r="AH31" s="114">
        <f t="shared" si="2"/>
        <v>0</v>
      </c>
      <c r="AI31" s="114">
        <f t="shared" si="3"/>
        <v>0</v>
      </c>
      <c r="AJ31" s="114">
        <f t="shared" si="4"/>
        <v>0</v>
      </c>
      <c r="AK31" s="114">
        <f t="shared" si="5"/>
        <v>6.3458914758884779E-4</v>
      </c>
      <c r="AL31" s="114">
        <f t="shared" si="6"/>
        <v>3.994038441058044E-4</v>
      </c>
      <c r="AM31" s="1"/>
    </row>
    <row r="32" spans="1:39" x14ac:dyDescent="0.35">
      <c r="A32" s="1"/>
      <c r="B32" s="1"/>
      <c r="C32" s="1" t="s">
        <v>88</v>
      </c>
      <c r="D32" s="269">
        <f>[1]TAX!AM33</f>
        <v>0</v>
      </c>
      <c r="E32" s="269">
        <f>[1]TAX!AN33</f>
        <v>0</v>
      </c>
      <c r="F32" s="269">
        <f>[1]TAX!AO33</f>
        <v>0</v>
      </c>
      <c r="G32" s="269">
        <f>[1]TAX!AP33</f>
        <v>0</v>
      </c>
      <c r="H32" s="269">
        <f>[1]TAX!AQ33</f>
        <v>0</v>
      </c>
      <c r="I32" s="269">
        <f>[1]TAX!AR33</f>
        <v>3.1151952696485902E-4</v>
      </c>
      <c r="J32" s="269">
        <f>[1]TAX!AS33</f>
        <v>4.5855827589788421E-5</v>
      </c>
      <c r="K32" s="255">
        <f>IF(SUT!C33,Y32/SUT!C33,0)</f>
        <v>0</v>
      </c>
      <c r="L32" s="114">
        <f>IF(SUT!D33,Z32/SUT!D33,0)</f>
        <v>0</v>
      </c>
      <c r="M32" s="114">
        <f>IF(SUT!V33,AA32/SUT!V33,0)</f>
        <v>0</v>
      </c>
      <c r="N32" s="114">
        <f>IF(SUT!D33,AB32/SUT!D33,0)</f>
        <v>0</v>
      </c>
      <c r="O32" s="114">
        <f>IF((SUT!$C33+SUT!$D33),AC32/(SUT!$C33+SUT!$D33),0)</f>
        <v>0</v>
      </c>
      <c r="P32" s="114">
        <f>IF((SUT!$C33+SUT!$D33),AD32/(SUT!$C33+SUT!$D33),0)</f>
        <v>0</v>
      </c>
      <c r="Q32" s="114">
        <f>IF((SUT!$C33+SUT!$D33),AE32/(SUT!$C33+SUT!$D33),0)</f>
        <v>0</v>
      </c>
      <c r="R32" s="256">
        <f>D32*SUT!C33</f>
        <v>0</v>
      </c>
      <c r="S32" s="184">
        <f>E32*SUT!D33</f>
        <v>0</v>
      </c>
      <c r="T32" s="184">
        <f>F32*SUT!V33</f>
        <v>0</v>
      </c>
      <c r="U32" s="184">
        <f>G32*SUT!D33</f>
        <v>0</v>
      </c>
      <c r="V32" s="184">
        <f>(SUT!$C33+SUT!$D33)*H32</f>
        <v>0</v>
      </c>
      <c r="W32" s="184">
        <f>(SUT!$C33+SUT!$D33)*I32</f>
        <v>2.6094309928932195E-2</v>
      </c>
      <c r="X32" s="184">
        <f>(SUT!$C33+SUT!$D33)*J32</f>
        <v>3.8410952559985063E-3</v>
      </c>
      <c r="Y32" s="253"/>
      <c r="Z32" s="254"/>
      <c r="AA32" s="254"/>
      <c r="AB32" s="254"/>
      <c r="AC32" s="254"/>
      <c r="AD32" s="254"/>
      <c r="AE32" s="254"/>
      <c r="AF32" s="255">
        <f t="shared" si="7"/>
        <v>0</v>
      </c>
      <c r="AG32" s="114">
        <f t="shared" si="1"/>
        <v>0</v>
      </c>
      <c r="AH32" s="114">
        <f t="shared" si="2"/>
        <v>0</v>
      </c>
      <c r="AI32" s="114">
        <f t="shared" si="3"/>
        <v>0</v>
      </c>
      <c r="AJ32" s="114">
        <f t="shared" si="4"/>
        <v>0</v>
      </c>
      <c r="AK32" s="114">
        <f t="shared" si="5"/>
        <v>3.1151952696485902E-4</v>
      </c>
      <c r="AL32" s="114">
        <f t="shared" si="6"/>
        <v>4.5855827589788421E-5</v>
      </c>
      <c r="AM32" s="1"/>
    </row>
    <row r="33" spans="1:39" x14ac:dyDescent="0.35">
      <c r="A33" s="1"/>
      <c r="B33" s="1"/>
      <c r="C33" s="1" t="s">
        <v>100</v>
      </c>
      <c r="D33" s="269">
        <f>[1]TAX!AM34</f>
        <v>0</v>
      </c>
      <c r="E33" s="269">
        <f>[1]TAX!AN34</f>
        <v>0</v>
      </c>
      <c r="F33" s="269">
        <f>[1]TAX!AO34</f>
        <v>0</v>
      </c>
      <c r="G33" s="269">
        <f>[1]TAX!AP34</f>
        <v>0</v>
      </c>
      <c r="H33" s="269">
        <f>[1]TAX!AQ34</f>
        <v>0</v>
      </c>
      <c r="I33" s="269">
        <f>[1]TAX!AR34</f>
        <v>3.1148690651393556E-4</v>
      </c>
      <c r="J33" s="269">
        <f>[1]TAX!AS34</f>
        <v>2.1881674994486323E-6</v>
      </c>
      <c r="K33" s="255">
        <f>IF(SUT!C34,Y33/SUT!C34,0)</f>
        <v>0</v>
      </c>
      <c r="L33" s="114">
        <f>IF(SUT!D34,Z33/SUT!D34,0)</f>
        <v>0</v>
      </c>
      <c r="M33" s="114">
        <f>IF(SUT!V34,AA33/SUT!V34,0)</f>
        <v>0</v>
      </c>
      <c r="N33" s="114">
        <f>IF(SUT!D34,AB33/SUT!D34,0)</f>
        <v>0</v>
      </c>
      <c r="O33" s="114">
        <f>IF((SUT!$C34+SUT!$D34),AC33/(SUT!$C34+SUT!$D34),0)</f>
        <v>0</v>
      </c>
      <c r="P33" s="114">
        <f>IF((SUT!$C34+SUT!$D34),AD33/(SUT!$C34+SUT!$D34),0)</f>
        <v>0</v>
      </c>
      <c r="Q33" s="114">
        <f>IF((SUT!$C34+SUT!$D34),AE33/(SUT!$C34+SUT!$D34),0)</f>
        <v>0</v>
      </c>
      <c r="R33" s="256">
        <f>D33*SUT!C34</f>
        <v>0</v>
      </c>
      <c r="S33" s="184">
        <f>E33*SUT!D34</f>
        <v>0</v>
      </c>
      <c r="T33" s="184">
        <f>F33*SUT!V34</f>
        <v>0</v>
      </c>
      <c r="U33" s="184">
        <f>G33*SUT!D34</f>
        <v>0</v>
      </c>
      <c r="V33" s="184">
        <f>(SUT!$C34+SUT!$D34)*H33</f>
        <v>0</v>
      </c>
      <c r="W33" s="184">
        <f>(SUT!$C34+SUT!$D34)*I33</f>
        <v>1.5026749428699367E-2</v>
      </c>
      <c r="X33" s="184">
        <f>(SUT!$C34+SUT!$D34)*J33</f>
        <v>1.0556156305326817E-4</v>
      </c>
      <c r="Y33" s="253"/>
      <c r="Z33" s="254"/>
      <c r="AA33" s="254"/>
      <c r="AB33" s="254"/>
      <c r="AC33" s="254"/>
      <c r="AD33" s="254"/>
      <c r="AE33" s="254"/>
      <c r="AF33" s="255">
        <f t="shared" si="7"/>
        <v>0</v>
      </c>
      <c r="AG33" s="114">
        <f t="shared" si="1"/>
        <v>0</v>
      </c>
      <c r="AH33" s="114">
        <f t="shared" si="2"/>
        <v>0</v>
      </c>
      <c r="AI33" s="114">
        <f t="shared" si="3"/>
        <v>0</v>
      </c>
      <c r="AJ33" s="114">
        <f t="shared" si="4"/>
        <v>0</v>
      </c>
      <c r="AK33" s="114">
        <f t="shared" si="5"/>
        <v>3.1148690651393556E-4</v>
      </c>
      <c r="AL33" s="114">
        <f t="shared" si="6"/>
        <v>2.1881674994486323E-6</v>
      </c>
      <c r="AM33" s="1"/>
    </row>
    <row r="34" spans="1:39" x14ac:dyDescent="0.35">
      <c r="A34" s="1"/>
      <c r="B34" s="1"/>
      <c r="C34" s="1" t="s">
        <v>94</v>
      </c>
      <c r="D34" s="269">
        <f>[1]TAX!AM35</f>
        <v>0</v>
      </c>
      <c r="E34" s="269">
        <f>[1]TAX!AN35</f>
        <v>0</v>
      </c>
      <c r="F34" s="269">
        <f>[1]TAX!AO35</f>
        <v>0</v>
      </c>
      <c r="G34" s="269">
        <f>[1]TAX!AP35</f>
        <v>0</v>
      </c>
      <c r="H34" s="269">
        <f>[1]TAX!AQ35</f>
        <v>0</v>
      </c>
      <c r="I34" s="269">
        <f>[1]TAX!AR35</f>
        <v>3.1106747782187803E-4</v>
      </c>
      <c r="J34" s="269">
        <f>[1]TAX!AS35</f>
        <v>6.5207992688579984E-4</v>
      </c>
      <c r="K34" s="255">
        <f>IF(SUT!C35,Y34/SUT!C35,0)</f>
        <v>0</v>
      </c>
      <c r="L34" s="114">
        <f>IF(SUT!D35,Z34/SUT!D35,0)</f>
        <v>0</v>
      </c>
      <c r="M34" s="114">
        <f>IF(SUT!V35,AA34/SUT!V35,0)</f>
        <v>0</v>
      </c>
      <c r="N34" s="114">
        <f>IF(SUT!D35,AB34/SUT!D35,0)</f>
        <v>0</v>
      </c>
      <c r="O34" s="114">
        <f>IF((SUT!$C35+SUT!$D35),AC34/(SUT!$C35+SUT!$D35),0)</f>
        <v>0</v>
      </c>
      <c r="P34" s="114">
        <f>IF((SUT!$C35+SUT!$D35),AD34/(SUT!$C35+SUT!$D35),0)</f>
        <v>0</v>
      </c>
      <c r="Q34" s="114">
        <f>IF((SUT!$C35+SUT!$D35),AE34/(SUT!$C35+SUT!$D35),0)</f>
        <v>0</v>
      </c>
      <c r="R34" s="256">
        <f>D34*SUT!C35</f>
        <v>0</v>
      </c>
      <c r="S34" s="184">
        <f>E34*SUT!D35</f>
        <v>0</v>
      </c>
      <c r="T34" s="184">
        <f>F34*SUT!V35</f>
        <v>0</v>
      </c>
      <c r="U34" s="184">
        <f>G34*SUT!D35</f>
        <v>0</v>
      </c>
      <c r="V34" s="184">
        <f>(SUT!$C35+SUT!$D35)*H34</f>
        <v>0</v>
      </c>
      <c r="W34" s="184">
        <f>(SUT!$C35+SUT!$D35)*I34</f>
        <v>4.3783384572637666E-3</v>
      </c>
      <c r="X34" s="184">
        <f>(SUT!$C35+SUT!$D35)*J34</f>
        <v>9.1781585175184227E-3</v>
      </c>
      <c r="Y34" s="253"/>
      <c r="Z34" s="254"/>
      <c r="AA34" s="254"/>
      <c r="AB34" s="254"/>
      <c r="AC34" s="254"/>
      <c r="AD34" s="254"/>
      <c r="AE34" s="254"/>
      <c r="AF34" s="255">
        <f t="shared" si="7"/>
        <v>0</v>
      </c>
      <c r="AG34" s="114">
        <f t="shared" si="1"/>
        <v>0</v>
      </c>
      <c r="AH34" s="114">
        <f t="shared" si="2"/>
        <v>0</v>
      </c>
      <c r="AI34" s="114">
        <f t="shared" si="3"/>
        <v>0</v>
      </c>
      <c r="AJ34" s="114">
        <f t="shared" si="4"/>
        <v>0</v>
      </c>
      <c r="AK34" s="114">
        <f t="shared" si="5"/>
        <v>3.1106747782187803E-4</v>
      </c>
      <c r="AL34" s="114">
        <f t="shared" si="6"/>
        <v>6.5207992688579984E-4</v>
      </c>
      <c r="AM34" s="1"/>
    </row>
    <row r="35" spans="1:39" x14ac:dyDescent="0.35">
      <c r="A35" s="1"/>
      <c r="B35" s="1"/>
      <c r="C35" s="1" t="s">
        <v>103</v>
      </c>
      <c r="D35" s="269">
        <f>[1]TAX!AM36</f>
        <v>0</v>
      </c>
      <c r="E35" s="269">
        <f>[1]TAX!AN36</f>
        <v>4.8928737236564566E-3</v>
      </c>
      <c r="F35" s="269">
        <f>[1]TAX!AO36</f>
        <v>0</v>
      </c>
      <c r="G35" s="269">
        <f>[1]TAX!AP36</f>
        <v>0</v>
      </c>
      <c r="H35" s="269">
        <f>[1]TAX!AQ36</f>
        <v>0</v>
      </c>
      <c r="I35" s="269">
        <f>[1]TAX!AR36</f>
        <v>0</v>
      </c>
      <c r="J35" s="269">
        <f>[1]TAX!AS36</f>
        <v>8.8194045266772864E-7</v>
      </c>
      <c r="K35" s="255">
        <f>IF(SUT!C36,Y35/SUT!C36,0)</f>
        <v>0</v>
      </c>
      <c r="L35" s="114">
        <f>IF(SUT!D36,Z35/SUT!D36,0)</f>
        <v>0</v>
      </c>
      <c r="M35" s="114">
        <f>IF(SUT!V36,AA35/SUT!V36,0)</f>
        <v>0</v>
      </c>
      <c r="N35" s="114">
        <f>IF(SUT!D36,AB35/SUT!D36,0)</f>
        <v>0</v>
      </c>
      <c r="O35" s="114">
        <f>IF((SUT!$C36+SUT!$D36),AC35/(SUT!$C36+SUT!$D36),0)</f>
        <v>0</v>
      </c>
      <c r="P35" s="114">
        <f>IF((SUT!$C36+SUT!$D36),AD35/(SUT!$C36+SUT!$D36),0)</f>
        <v>0</v>
      </c>
      <c r="Q35" s="114">
        <f>IF((SUT!$C36+SUT!$D36),AE35/(SUT!$C36+SUT!$D36),0)</f>
        <v>0</v>
      </c>
      <c r="R35" s="256">
        <f>D35*SUT!C36</f>
        <v>0</v>
      </c>
      <c r="S35" s="184">
        <f>E35*SUT!D36</f>
        <v>2.596865818025186E-5</v>
      </c>
      <c r="T35" s="184">
        <f>F35*SUT!V36</f>
        <v>0</v>
      </c>
      <c r="U35" s="184">
        <f>G35*SUT!D36</f>
        <v>0</v>
      </c>
      <c r="V35" s="184">
        <f>(SUT!$C36+SUT!$D36)*H35</f>
        <v>0</v>
      </c>
      <c r="W35" s="184">
        <f>(SUT!$C36+SUT!$D36)*I35</f>
        <v>0</v>
      </c>
      <c r="X35" s="184">
        <f>(SUT!$C36+SUT!$D36)*J35</f>
        <v>2.0842910553034423E-6</v>
      </c>
      <c r="Y35" s="253"/>
      <c r="Z35" s="254"/>
      <c r="AA35" s="254"/>
      <c r="AB35" s="254"/>
      <c r="AC35" s="254"/>
      <c r="AD35" s="254"/>
      <c r="AE35" s="254"/>
      <c r="AF35" s="255">
        <f t="shared" si="7"/>
        <v>0</v>
      </c>
      <c r="AG35" s="114">
        <f t="shared" si="1"/>
        <v>4.8928737236564566E-3</v>
      </c>
      <c r="AH35" s="114">
        <f t="shared" si="2"/>
        <v>0</v>
      </c>
      <c r="AI35" s="114">
        <f t="shared" si="3"/>
        <v>0</v>
      </c>
      <c r="AJ35" s="114">
        <f t="shared" si="4"/>
        <v>0</v>
      </c>
      <c r="AK35" s="114">
        <f t="shared" si="5"/>
        <v>0</v>
      </c>
      <c r="AL35" s="114">
        <f t="shared" si="6"/>
        <v>8.8194045266772864E-7</v>
      </c>
      <c r="AM35" s="1"/>
    </row>
    <row r="36" spans="1:39" x14ac:dyDescent="0.35">
      <c r="A36" s="1"/>
      <c r="B36" s="1"/>
      <c r="C36" s="1" t="s">
        <v>91</v>
      </c>
      <c r="D36" s="269">
        <f>[1]TAX!AM37</f>
        <v>0</v>
      </c>
      <c r="E36" s="269">
        <f>[1]TAX!AN37</f>
        <v>0</v>
      </c>
      <c r="F36" s="269">
        <f>[1]TAX!AO37</f>
        <v>0</v>
      </c>
      <c r="G36" s="269">
        <f>[1]TAX!AP37</f>
        <v>0</v>
      </c>
      <c r="H36" s="269">
        <f>[1]TAX!AQ37</f>
        <v>0</v>
      </c>
      <c r="I36" s="269">
        <f>[1]TAX!AR37</f>
        <v>0</v>
      </c>
      <c r="J36" s="269">
        <f>[1]TAX!AS37</f>
        <v>0</v>
      </c>
      <c r="K36" s="255">
        <f>IF(SUT!C37,Y36/SUT!C37,0)</f>
        <v>0</v>
      </c>
      <c r="L36" s="114">
        <f>IF(SUT!D37,Z36/SUT!D37,0)</f>
        <v>0</v>
      </c>
      <c r="M36" s="114">
        <f>IF(SUT!V37,AA36/SUT!V37,0)</f>
        <v>0</v>
      </c>
      <c r="N36" s="114">
        <f>IF(SUT!D37,AB36/SUT!D37,0)</f>
        <v>0</v>
      </c>
      <c r="O36" s="114">
        <f>IF((SUT!$C37+SUT!$D37),AC36/(SUT!$C37+SUT!$D37),0)</f>
        <v>0</v>
      </c>
      <c r="P36" s="114">
        <f>IF((SUT!$C37+SUT!$D37),AD36/(SUT!$C37+SUT!$D37),0)</f>
        <v>0</v>
      </c>
      <c r="Q36" s="114">
        <f>IF((SUT!$C37+SUT!$D37),AE36/(SUT!$C37+SUT!$D37),0)</f>
        <v>0</v>
      </c>
      <c r="R36" s="256">
        <f>D36*SUT!C37</f>
        <v>0</v>
      </c>
      <c r="S36" s="184">
        <f>E36*SUT!D37</f>
        <v>0</v>
      </c>
      <c r="T36" s="184">
        <f>F36*SUT!V37</f>
        <v>0</v>
      </c>
      <c r="U36" s="184">
        <f>G36*SUT!D37</f>
        <v>0</v>
      </c>
      <c r="V36" s="184">
        <f>(SUT!$C37+SUT!$D37)*H36</f>
        <v>0</v>
      </c>
      <c r="W36" s="184">
        <f>(SUT!$C37+SUT!$D37)*I36</f>
        <v>0</v>
      </c>
      <c r="X36" s="184">
        <f>(SUT!$C37+SUT!$D37)*J36</f>
        <v>0</v>
      </c>
      <c r="Y36" s="253"/>
      <c r="Z36" s="254"/>
      <c r="AA36" s="254"/>
      <c r="AB36" s="254"/>
      <c r="AC36" s="254"/>
      <c r="AD36" s="254"/>
      <c r="AE36" s="254"/>
      <c r="AF36" s="255">
        <f t="shared" si="7"/>
        <v>0</v>
      </c>
      <c r="AG36" s="114">
        <f t="shared" si="1"/>
        <v>0</v>
      </c>
      <c r="AH36" s="114">
        <f t="shared" si="2"/>
        <v>0</v>
      </c>
      <c r="AI36" s="114">
        <f t="shared" si="3"/>
        <v>0</v>
      </c>
      <c r="AJ36" s="114">
        <f t="shared" si="4"/>
        <v>0</v>
      </c>
      <c r="AK36" s="114">
        <f t="shared" si="5"/>
        <v>0</v>
      </c>
      <c r="AL36" s="114">
        <f t="shared" si="6"/>
        <v>0</v>
      </c>
      <c r="AM36" s="1"/>
    </row>
    <row r="37" spans="1:39" x14ac:dyDescent="0.35">
      <c r="A37" s="1"/>
      <c r="B37" s="1"/>
      <c r="C37" s="1" t="s">
        <v>97</v>
      </c>
      <c r="D37" s="269">
        <f>[1]TAX!AM38</f>
        <v>0</v>
      </c>
      <c r="E37" s="269">
        <f>[1]TAX!AN38</f>
        <v>4.2887546042135974E-2</v>
      </c>
      <c r="F37" s="269">
        <f>[1]TAX!AO38</f>
        <v>0</v>
      </c>
      <c r="G37" s="269">
        <f>[1]TAX!AP38</f>
        <v>0</v>
      </c>
      <c r="H37" s="269">
        <f>[1]TAX!AQ38</f>
        <v>0</v>
      </c>
      <c r="I37" s="269">
        <f>[1]TAX!AR38</f>
        <v>2.0393035748770662E-3</v>
      </c>
      <c r="J37" s="269">
        <f>[1]TAX!AS38</f>
        <v>4.453438202661501E-4</v>
      </c>
      <c r="K37" s="255">
        <f>IF(SUT!C38,Y37/SUT!C38,0)</f>
        <v>0</v>
      </c>
      <c r="L37" s="114">
        <f>IF(SUT!D38,Z37/SUT!D38,0)</f>
        <v>0</v>
      </c>
      <c r="M37" s="114">
        <f>IF(SUT!V38,AA37/SUT!V38,0)</f>
        <v>0</v>
      </c>
      <c r="N37" s="114">
        <f>IF(SUT!D38,AB37/SUT!D38,0)</f>
        <v>0</v>
      </c>
      <c r="O37" s="114">
        <f>IF((SUT!$C38+SUT!$D38),AC37/(SUT!$C38+SUT!$D38),0)</f>
        <v>0</v>
      </c>
      <c r="P37" s="114">
        <f>IF((SUT!$C38+SUT!$D38),AD37/(SUT!$C38+SUT!$D38),0)</f>
        <v>0</v>
      </c>
      <c r="Q37" s="114">
        <f>IF((SUT!$C38+SUT!$D38),AE37/(SUT!$C38+SUT!$D38),0)</f>
        <v>0</v>
      </c>
      <c r="R37" s="256">
        <f>D37*SUT!C38</f>
        <v>0</v>
      </c>
      <c r="S37" s="184">
        <f>E37*SUT!D38</f>
        <v>2.0113472186772733E-2</v>
      </c>
      <c r="T37" s="184">
        <f>F37*SUT!V38</f>
        <v>0</v>
      </c>
      <c r="U37" s="184">
        <f>G37*SUT!D38</f>
        <v>0</v>
      </c>
      <c r="V37" s="184">
        <f>(SUT!$C38+SUT!$D38)*H37</f>
        <v>0</v>
      </c>
      <c r="W37" s="184">
        <f>(SUT!$C38+SUT!$D38)*I37</f>
        <v>3.0831126997028665E-2</v>
      </c>
      <c r="X37" s="184">
        <f>(SUT!$C38+SUT!$D38)*J37</f>
        <v>6.7329121809612301E-3</v>
      </c>
      <c r="Y37" s="253"/>
      <c r="Z37" s="254"/>
      <c r="AA37" s="254"/>
      <c r="AB37" s="254"/>
      <c r="AC37" s="254"/>
      <c r="AD37" s="254"/>
      <c r="AE37" s="254"/>
      <c r="AF37" s="255">
        <f t="shared" si="7"/>
        <v>0</v>
      </c>
      <c r="AG37" s="114">
        <f t="shared" si="1"/>
        <v>4.2887546042135974E-2</v>
      </c>
      <c r="AH37" s="114">
        <f t="shared" si="2"/>
        <v>0</v>
      </c>
      <c r="AI37" s="114">
        <f t="shared" si="3"/>
        <v>0</v>
      </c>
      <c r="AJ37" s="114">
        <f t="shared" si="4"/>
        <v>0</v>
      </c>
      <c r="AK37" s="114">
        <f t="shared" si="5"/>
        <v>2.0393035748770662E-3</v>
      </c>
      <c r="AL37" s="114">
        <f t="shared" si="6"/>
        <v>4.453438202661501E-4</v>
      </c>
      <c r="AM37" s="1"/>
    </row>
    <row r="38" spans="1:39" x14ac:dyDescent="0.35">
      <c r="A38" s="1"/>
      <c r="B38" s="1"/>
      <c r="C38" s="1" t="s">
        <v>901</v>
      </c>
      <c r="D38" s="269">
        <f>[1]TAX!AM39</f>
        <v>0</v>
      </c>
      <c r="E38" s="269">
        <f>[1]TAX!AN39</f>
        <v>5.7041713367310864E-4</v>
      </c>
      <c r="F38" s="269">
        <f>[1]TAX!AO39</f>
        <v>0</v>
      </c>
      <c r="G38" s="269">
        <f>[1]TAX!AP39</f>
        <v>0</v>
      </c>
      <c r="H38" s="269">
        <f>[1]TAX!AQ39</f>
        <v>0</v>
      </c>
      <c r="I38" s="269">
        <f>[1]TAX!AR39</f>
        <v>1.8719845142950145E-3</v>
      </c>
      <c r="J38" s="269">
        <f>[1]TAX!AS39</f>
        <v>9.9510304342252925E-3</v>
      </c>
      <c r="K38" s="255">
        <f>IF(SUT!C39,Y38/SUT!C39,0)</f>
        <v>0</v>
      </c>
      <c r="L38" s="114">
        <f>IF(SUT!D39,Z38/SUT!D39,0)</f>
        <v>0</v>
      </c>
      <c r="M38" s="114">
        <f>IF(SUT!V39,AA38/SUT!V39,0)</f>
        <v>0</v>
      </c>
      <c r="N38" s="114">
        <f>IF(SUT!D39,AB38/SUT!D39,0)</f>
        <v>0</v>
      </c>
      <c r="O38" s="114">
        <f>IF((SUT!$C39+SUT!$D39),AC38/(SUT!$C39+SUT!$D39),0)</f>
        <v>0</v>
      </c>
      <c r="P38" s="114">
        <f>IF((SUT!$C39+SUT!$D39),AD38/(SUT!$C39+SUT!$D39),0)</f>
        <v>0</v>
      </c>
      <c r="Q38" s="114">
        <f>IF((SUT!$C39+SUT!$D39),AE38/(SUT!$C39+SUT!$D39),0)</f>
        <v>0</v>
      </c>
      <c r="R38" s="256">
        <f>D38*SUT!C39</f>
        <v>0</v>
      </c>
      <c r="S38" s="184">
        <f>E38*SUT!D39</f>
        <v>5.6219026031888305E-4</v>
      </c>
      <c r="T38" s="184">
        <f>F38*SUT!V39</f>
        <v>0</v>
      </c>
      <c r="U38" s="184">
        <f>G38*SUT!D39</f>
        <v>0</v>
      </c>
      <c r="V38" s="184">
        <f>(SUT!$C39+SUT!$D39)*H38</f>
        <v>0</v>
      </c>
      <c r="W38" s="184">
        <f>(SUT!$C39+SUT!$D39)*I38</f>
        <v>2.8333301169111832E-3</v>
      </c>
      <c r="X38" s="184">
        <f>(SUT!$C39+SUT!$D39)*J38</f>
        <v>1.5061318086922479E-2</v>
      </c>
      <c r="Y38" s="253"/>
      <c r="Z38" s="254"/>
      <c r="AA38" s="254"/>
      <c r="AB38" s="254"/>
      <c r="AC38" s="254"/>
      <c r="AD38" s="254"/>
      <c r="AE38" s="254"/>
      <c r="AF38" s="255">
        <f t="shared" si="7"/>
        <v>0</v>
      </c>
      <c r="AG38" s="114">
        <f t="shared" si="1"/>
        <v>5.7041713367310864E-4</v>
      </c>
      <c r="AH38" s="114">
        <f t="shared" si="2"/>
        <v>0</v>
      </c>
      <c r="AI38" s="114">
        <f t="shared" si="3"/>
        <v>0</v>
      </c>
      <c r="AJ38" s="114">
        <f t="shared" si="4"/>
        <v>0</v>
      </c>
      <c r="AK38" s="114">
        <f t="shared" si="5"/>
        <v>1.8719845142950145E-3</v>
      </c>
      <c r="AL38" s="114">
        <f t="shared" si="6"/>
        <v>9.9510304342252925E-3</v>
      </c>
      <c r="AM38" s="1"/>
    </row>
    <row r="39" spans="1:39" x14ac:dyDescent="0.35">
      <c r="A39" s="1"/>
      <c r="B39" s="1"/>
      <c r="C39" s="1" t="s">
        <v>902</v>
      </c>
      <c r="D39" s="269">
        <f>[1]TAX!AM40</f>
        <v>0</v>
      </c>
      <c r="E39" s="269">
        <f>[1]TAX!AN40</f>
        <v>1.8864956761698099E-2</v>
      </c>
      <c r="F39" s="269">
        <f>[1]TAX!AO40</f>
        <v>0</v>
      </c>
      <c r="G39" s="269">
        <f>[1]TAX!AP40</f>
        <v>0</v>
      </c>
      <c r="H39" s="269">
        <f>[1]TAX!AQ40</f>
        <v>0</v>
      </c>
      <c r="I39" s="269">
        <f>[1]TAX!AR40</f>
        <v>2.5505427908412239E-3</v>
      </c>
      <c r="J39" s="269">
        <f>[1]TAX!AS40</f>
        <v>2.5819797645777319E-4</v>
      </c>
      <c r="K39" s="255">
        <f>IF(SUT!C40,Y39/SUT!C40,0)</f>
        <v>0</v>
      </c>
      <c r="L39" s="114">
        <f>IF(SUT!D40,Z39/SUT!D40,0)</f>
        <v>0</v>
      </c>
      <c r="M39" s="114">
        <f>IF(SUT!V40,AA39/SUT!V40,0)</f>
        <v>0</v>
      </c>
      <c r="N39" s="114">
        <f>IF(SUT!D40,AB39/SUT!D40,0)</f>
        <v>0</v>
      </c>
      <c r="O39" s="114">
        <f>IF((SUT!$C40+SUT!$D40),AC39/(SUT!$C40+SUT!$D40),0)</f>
        <v>0</v>
      </c>
      <c r="P39" s="114">
        <f>IF((SUT!$C40+SUT!$D40),AD39/(SUT!$C40+SUT!$D40),0)</f>
        <v>0</v>
      </c>
      <c r="Q39" s="114">
        <f>IF((SUT!$C40+SUT!$D40),AE39/(SUT!$C40+SUT!$D40),0)</f>
        <v>0</v>
      </c>
      <c r="R39" s="256">
        <f>D39*SUT!C40</f>
        <v>0</v>
      </c>
      <c r="S39" s="184">
        <f>E39*SUT!D40</f>
        <v>6.9137639737311086E-3</v>
      </c>
      <c r="T39" s="184">
        <f>F39*SUT!V40</f>
        <v>0</v>
      </c>
      <c r="U39" s="184">
        <f>G39*SUT!D40</f>
        <v>0</v>
      </c>
      <c r="V39" s="184">
        <f>(SUT!$C40+SUT!$D40)*H39</f>
        <v>0</v>
      </c>
      <c r="W39" s="184">
        <f>(SUT!$C40+SUT!$D40)*I39</f>
        <v>1.0055004915983996E-2</v>
      </c>
      <c r="X39" s="184">
        <f>(SUT!$C40+SUT!$D40)*J39</f>
        <v>1.0178938898428569E-3</v>
      </c>
      <c r="Y39" s="253"/>
      <c r="Z39" s="254"/>
      <c r="AA39" s="254"/>
      <c r="AB39" s="254"/>
      <c r="AC39" s="254"/>
      <c r="AD39" s="254"/>
      <c r="AE39" s="254"/>
      <c r="AF39" s="255">
        <f t="shared" si="7"/>
        <v>0</v>
      </c>
      <c r="AG39" s="114">
        <f t="shared" si="1"/>
        <v>1.8864956761698099E-2</v>
      </c>
      <c r="AH39" s="114">
        <f t="shared" si="2"/>
        <v>0</v>
      </c>
      <c r="AI39" s="114">
        <f t="shared" si="3"/>
        <v>0</v>
      </c>
      <c r="AJ39" s="114">
        <f t="shared" si="4"/>
        <v>0</v>
      </c>
      <c r="AK39" s="114">
        <f t="shared" si="5"/>
        <v>2.5505427908412239E-3</v>
      </c>
      <c r="AL39" s="114">
        <f t="shared" si="6"/>
        <v>2.5819797645777319E-4</v>
      </c>
      <c r="AM39" s="1"/>
    </row>
    <row r="40" spans="1:39" x14ac:dyDescent="0.35">
      <c r="A40" s="1"/>
      <c r="B40" s="1"/>
      <c r="C40" s="1" t="s">
        <v>903</v>
      </c>
      <c r="D40" s="269">
        <f>[1]TAX!AM41</f>
        <v>0</v>
      </c>
      <c r="E40" s="269">
        <f>[1]TAX!AN41</f>
        <v>0</v>
      </c>
      <c r="F40" s="269">
        <f>[1]TAX!AO41</f>
        <v>0</v>
      </c>
      <c r="G40" s="269">
        <f>[1]TAX!AP41</f>
        <v>0</v>
      </c>
      <c r="H40" s="269">
        <f>[1]TAX!AQ41</f>
        <v>0</v>
      </c>
      <c r="I40" s="269">
        <f>[1]TAX!AR41</f>
        <v>1.4175058301643746E-4</v>
      </c>
      <c r="J40" s="269">
        <f>[1]TAX!AS41</f>
        <v>2.3355897779944807E-7</v>
      </c>
      <c r="K40" s="255">
        <f>IF(SUT!C41,Y40/SUT!C41,0)</f>
        <v>0</v>
      </c>
      <c r="L40" s="114">
        <f>IF(SUT!D41,Z40/SUT!D41,0)</f>
        <v>0</v>
      </c>
      <c r="M40" s="114">
        <f>IF(SUT!V41,AA40/SUT!V41,0)</f>
        <v>0</v>
      </c>
      <c r="N40" s="114">
        <f>IF(SUT!D41,AB40/SUT!D41,0)</f>
        <v>0</v>
      </c>
      <c r="O40" s="114">
        <f>IF((SUT!$C41+SUT!$D41),AC40/(SUT!$C41+SUT!$D41),0)</f>
        <v>0</v>
      </c>
      <c r="P40" s="114">
        <f>IF((SUT!$C41+SUT!$D41),AD40/(SUT!$C41+SUT!$D41),0)</f>
        <v>0</v>
      </c>
      <c r="Q40" s="114">
        <f>IF((SUT!$C41+SUT!$D41),AE40/(SUT!$C41+SUT!$D41),0)</f>
        <v>0</v>
      </c>
      <c r="R40" s="256">
        <f>D40*SUT!C41</f>
        <v>0</v>
      </c>
      <c r="S40" s="184">
        <f>E40*SUT!D41</f>
        <v>0</v>
      </c>
      <c r="T40" s="184">
        <f>F40*SUT!V41</f>
        <v>0</v>
      </c>
      <c r="U40" s="184">
        <f>G40*SUT!D41</f>
        <v>0</v>
      </c>
      <c r="V40" s="184">
        <f>(SUT!$C41+SUT!$D41)*H40</f>
        <v>0</v>
      </c>
      <c r="W40" s="184">
        <f>(SUT!$C41+SUT!$D41)*I40</f>
        <v>4.2680386598211675E-2</v>
      </c>
      <c r="X40" s="184">
        <f>(SUT!$C41+SUT!$D41)*J40</f>
        <v>7.0323431860648097E-5</v>
      </c>
      <c r="Y40" s="253"/>
      <c r="Z40" s="254"/>
      <c r="AA40" s="254"/>
      <c r="AB40" s="254"/>
      <c r="AC40" s="254"/>
      <c r="AD40" s="254"/>
      <c r="AE40" s="254"/>
      <c r="AF40" s="255">
        <f t="shared" si="7"/>
        <v>0</v>
      </c>
      <c r="AG40" s="114">
        <f t="shared" si="1"/>
        <v>0</v>
      </c>
      <c r="AH40" s="114">
        <f t="shared" si="2"/>
        <v>0</v>
      </c>
      <c r="AI40" s="114">
        <f t="shared" si="3"/>
        <v>0</v>
      </c>
      <c r="AJ40" s="114">
        <f t="shared" si="4"/>
        <v>0</v>
      </c>
      <c r="AK40" s="114">
        <f t="shared" si="5"/>
        <v>1.4175058301643746E-4</v>
      </c>
      <c r="AL40" s="114">
        <f t="shared" si="6"/>
        <v>2.3355897779944807E-7</v>
      </c>
      <c r="AM40" s="1"/>
    </row>
    <row r="41" spans="1:39" x14ac:dyDescent="0.35">
      <c r="A41" s="1"/>
      <c r="B41" s="1"/>
      <c r="C41" s="1" t="s">
        <v>904</v>
      </c>
      <c r="D41" s="269">
        <f>[1]TAX!AM42</f>
        <v>0</v>
      </c>
      <c r="E41" s="269">
        <f>[1]TAX!AN42</f>
        <v>0</v>
      </c>
      <c r="F41" s="269">
        <f>[1]TAX!AO42</f>
        <v>0</v>
      </c>
      <c r="G41" s="269">
        <f>[1]TAX!AP42</f>
        <v>0</v>
      </c>
      <c r="H41" s="269">
        <f>[1]TAX!AQ42</f>
        <v>0</v>
      </c>
      <c r="I41" s="269">
        <f>[1]TAX!AR42</f>
        <v>6.7651570256046546E-3</v>
      </c>
      <c r="J41" s="269">
        <f>[1]TAX!AS42</f>
        <v>2.2949593802303155E-6</v>
      </c>
      <c r="K41" s="255">
        <f>IF(SUT!C42,Y41/SUT!C42,0)</f>
        <v>0</v>
      </c>
      <c r="L41" s="114">
        <f>IF(SUT!D42,Z41/SUT!D42,0)</f>
        <v>0</v>
      </c>
      <c r="M41" s="114">
        <f>IF(SUT!V42,AA41/SUT!V42,0)</f>
        <v>0</v>
      </c>
      <c r="N41" s="114">
        <f>IF(SUT!D42,AB41/SUT!D42,0)</f>
        <v>0</v>
      </c>
      <c r="O41" s="114">
        <f>IF((SUT!$C42+SUT!$D42),AC41/(SUT!$C42+SUT!$D42),0)</f>
        <v>0</v>
      </c>
      <c r="P41" s="114">
        <f>IF((SUT!$C42+SUT!$D42),AD41/(SUT!$C42+SUT!$D42),0)</f>
        <v>0</v>
      </c>
      <c r="Q41" s="114">
        <f>IF((SUT!$C42+SUT!$D42),AE41/(SUT!$C42+SUT!$D42),0)</f>
        <v>0</v>
      </c>
      <c r="R41" s="256">
        <f>D41*SUT!C42</f>
        <v>0</v>
      </c>
      <c r="S41" s="184">
        <f>E41*SUT!D42</f>
        <v>0</v>
      </c>
      <c r="T41" s="184">
        <f>F41*SUT!V42</f>
        <v>0</v>
      </c>
      <c r="U41" s="184">
        <f>G41*SUT!D42</f>
        <v>0</v>
      </c>
      <c r="V41" s="184">
        <f>(SUT!$C42+SUT!$D42)*H41</f>
        <v>0</v>
      </c>
      <c r="W41" s="184">
        <f>(SUT!$C42+SUT!$D42)*I41</f>
        <v>0.39463567715278813</v>
      </c>
      <c r="X41" s="184">
        <f>(SUT!$C42+SUT!$D42)*J41</f>
        <v>1.3387314523928385E-4</v>
      </c>
      <c r="Y41" s="253"/>
      <c r="Z41" s="254"/>
      <c r="AA41" s="254"/>
      <c r="AB41" s="254"/>
      <c r="AC41" s="254"/>
      <c r="AD41" s="254"/>
      <c r="AE41" s="254"/>
      <c r="AF41" s="255">
        <f t="shared" si="7"/>
        <v>0</v>
      </c>
      <c r="AG41" s="114">
        <f t="shared" si="1"/>
        <v>0</v>
      </c>
      <c r="AH41" s="114">
        <f t="shared" si="2"/>
        <v>0</v>
      </c>
      <c r="AI41" s="114">
        <f t="shared" si="3"/>
        <v>0</v>
      </c>
      <c r="AJ41" s="114">
        <f t="shared" si="4"/>
        <v>0</v>
      </c>
      <c r="AK41" s="114">
        <f t="shared" si="5"/>
        <v>6.7651570256046546E-3</v>
      </c>
      <c r="AL41" s="114">
        <f t="shared" si="6"/>
        <v>2.2949593802303155E-6</v>
      </c>
      <c r="AM41" s="1"/>
    </row>
    <row r="42" spans="1:39" x14ac:dyDescent="0.35">
      <c r="A42" s="1"/>
      <c r="B42" s="1"/>
      <c r="C42" s="1" t="s">
        <v>106</v>
      </c>
      <c r="D42" s="269">
        <f>[1]TAX!AM43</f>
        <v>0</v>
      </c>
      <c r="E42" s="269">
        <f>[1]TAX!AN43</f>
        <v>9.2801416864014006E-4</v>
      </c>
      <c r="F42" s="269">
        <f>[1]TAX!AO43</f>
        <v>0</v>
      </c>
      <c r="G42" s="269">
        <f>[1]TAX!AP43</f>
        <v>0</v>
      </c>
      <c r="H42" s="269">
        <f>[1]TAX!AQ43</f>
        <v>0</v>
      </c>
      <c r="I42" s="269">
        <f>[1]TAX!AR43</f>
        <v>7.0766188679113537E-3</v>
      </c>
      <c r="J42" s="269">
        <f>[1]TAX!AS43</f>
        <v>8.1168135829029356E-4</v>
      </c>
      <c r="K42" s="255">
        <f>IF(SUT!C43,Y42/SUT!C43,0)</f>
        <v>0</v>
      </c>
      <c r="L42" s="114">
        <f>IF(SUT!D43,Z42/SUT!D43,0)</f>
        <v>0</v>
      </c>
      <c r="M42" s="114">
        <f>IF(SUT!V43,AA42/SUT!V43,0)</f>
        <v>0</v>
      </c>
      <c r="N42" s="114">
        <f>IF(SUT!D43,AB42/SUT!D43,0)</f>
        <v>0</v>
      </c>
      <c r="O42" s="114">
        <f>IF((SUT!$C43+SUT!$D43),AC42/(SUT!$C43+SUT!$D43),0)</f>
        <v>0</v>
      </c>
      <c r="P42" s="114">
        <f>IF((SUT!$C43+SUT!$D43),AD42/(SUT!$C43+SUT!$D43),0)</f>
        <v>0</v>
      </c>
      <c r="Q42" s="114">
        <f>IF((SUT!$C43+SUT!$D43),AE42/(SUT!$C43+SUT!$D43),0)</f>
        <v>0</v>
      </c>
      <c r="R42" s="256">
        <f>D42*SUT!C43</f>
        <v>0</v>
      </c>
      <c r="S42" s="184">
        <f>E42*SUT!D43</f>
        <v>9.7732896274176843E-4</v>
      </c>
      <c r="T42" s="184">
        <f>F42*SUT!V43</f>
        <v>0</v>
      </c>
      <c r="U42" s="184">
        <f>G42*SUT!D43</f>
        <v>0</v>
      </c>
      <c r="V42" s="184">
        <f>(SUT!$C43+SUT!$D43)*H42</f>
        <v>0</v>
      </c>
      <c r="W42" s="184">
        <f>(SUT!$C43+SUT!$D43)*I42</f>
        <v>0.14592219948186444</v>
      </c>
      <c r="X42" s="184">
        <f>(SUT!$C43+SUT!$D43)*J42</f>
        <v>1.6737135529118138E-2</v>
      </c>
      <c r="Y42" s="253"/>
      <c r="Z42" s="254"/>
      <c r="AA42" s="254"/>
      <c r="AB42" s="254"/>
      <c r="AC42" s="254"/>
      <c r="AD42" s="254"/>
      <c r="AE42" s="254"/>
      <c r="AF42" s="255">
        <f t="shared" si="7"/>
        <v>0</v>
      </c>
      <c r="AG42" s="114">
        <f t="shared" si="1"/>
        <v>9.2801416864014006E-4</v>
      </c>
      <c r="AH42" s="114">
        <f t="shared" si="2"/>
        <v>0</v>
      </c>
      <c r="AI42" s="114">
        <f t="shared" si="3"/>
        <v>0</v>
      </c>
      <c r="AJ42" s="114">
        <f t="shared" si="4"/>
        <v>0</v>
      </c>
      <c r="AK42" s="114">
        <f t="shared" si="5"/>
        <v>7.0766188679113537E-3</v>
      </c>
      <c r="AL42" s="114">
        <f t="shared" si="6"/>
        <v>8.1168135829029356E-4</v>
      </c>
      <c r="AM42" s="1"/>
    </row>
    <row r="43" spans="1:39" x14ac:dyDescent="0.35">
      <c r="A43" s="1"/>
      <c r="B43" s="1"/>
      <c r="C43" s="1" t="s">
        <v>110</v>
      </c>
      <c r="D43" s="269">
        <f>[1]TAX!AM44</f>
        <v>0</v>
      </c>
      <c r="E43" s="269">
        <f>[1]TAX!AN44</f>
        <v>5.1851301101075832E-3</v>
      </c>
      <c r="F43" s="269">
        <f>[1]TAX!AO44</f>
        <v>0</v>
      </c>
      <c r="G43" s="269">
        <f>[1]TAX!AP44</f>
        <v>0</v>
      </c>
      <c r="H43" s="269">
        <f>[1]TAX!AQ44</f>
        <v>0</v>
      </c>
      <c r="I43" s="269">
        <f>[1]TAX!AR44</f>
        <v>2.1382963818504645E-3</v>
      </c>
      <c r="J43" s="269">
        <f>[1]TAX!AS44</f>
        <v>7.8350585679695653E-5</v>
      </c>
      <c r="K43" s="255">
        <f>IF(SUT!C44,Y43/SUT!C44,0)</f>
        <v>0</v>
      </c>
      <c r="L43" s="114">
        <f>IF(SUT!D44,Z43/SUT!D44,0)</f>
        <v>0</v>
      </c>
      <c r="M43" s="114">
        <f>IF(SUT!V44,AA43/SUT!V44,0)</f>
        <v>0</v>
      </c>
      <c r="N43" s="114">
        <f>IF(SUT!D44,AB43/SUT!D44,0)</f>
        <v>0</v>
      </c>
      <c r="O43" s="114">
        <f>IF((SUT!$C44+SUT!$D44),AC43/(SUT!$C44+SUT!$D44),0)</f>
        <v>0</v>
      </c>
      <c r="P43" s="114">
        <f>IF((SUT!$C44+SUT!$D44),AD43/(SUT!$C44+SUT!$D44),0)</f>
        <v>0</v>
      </c>
      <c r="Q43" s="114">
        <f>IF((SUT!$C44+SUT!$D44),AE43/(SUT!$C44+SUT!$D44),0)</f>
        <v>0</v>
      </c>
      <c r="R43" s="256">
        <f>D43*SUT!C44</f>
        <v>0</v>
      </c>
      <c r="S43" s="184">
        <f>E43*SUT!D44</f>
        <v>7.6329826274447834E-4</v>
      </c>
      <c r="T43" s="184">
        <f>F43*SUT!V44</f>
        <v>0</v>
      </c>
      <c r="U43" s="184">
        <f>G43*SUT!D44</f>
        <v>0</v>
      </c>
      <c r="V43" s="184">
        <f>(SUT!$C44+SUT!$D44)*H43</f>
        <v>0</v>
      </c>
      <c r="W43" s="184">
        <f>(SUT!$C44+SUT!$D44)*I43</f>
        <v>6.5006599668808826E-2</v>
      </c>
      <c r="X43" s="184">
        <f>(SUT!$C44+SUT!$D44)*J43</f>
        <v>2.3819453656321373E-3</v>
      </c>
      <c r="Y43" s="253"/>
      <c r="Z43" s="254"/>
      <c r="AA43" s="254"/>
      <c r="AB43" s="254"/>
      <c r="AC43" s="254"/>
      <c r="AD43" s="254"/>
      <c r="AE43" s="254"/>
      <c r="AF43" s="255">
        <f t="shared" si="7"/>
        <v>0</v>
      </c>
      <c r="AG43" s="114">
        <f t="shared" si="1"/>
        <v>5.1851301101075832E-3</v>
      </c>
      <c r="AH43" s="114">
        <f t="shared" si="2"/>
        <v>0</v>
      </c>
      <c r="AI43" s="114">
        <f t="shared" si="3"/>
        <v>0</v>
      </c>
      <c r="AJ43" s="114">
        <f t="shared" si="4"/>
        <v>0</v>
      </c>
      <c r="AK43" s="114">
        <f t="shared" si="5"/>
        <v>2.1382963818504645E-3</v>
      </c>
      <c r="AL43" s="114">
        <f t="shared" si="6"/>
        <v>7.8350585679695653E-5</v>
      </c>
      <c r="AM43" s="1"/>
    </row>
    <row r="44" spans="1:39" x14ac:dyDescent="0.35">
      <c r="A44" s="1"/>
      <c r="B44" s="1"/>
      <c r="C44" s="1" t="s">
        <v>113</v>
      </c>
      <c r="D44" s="269">
        <f>[1]TAX!AM45</f>
        <v>0</v>
      </c>
      <c r="E44" s="269">
        <f>[1]TAX!AN45</f>
        <v>0</v>
      </c>
      <c r="F44" s="269">
        <f>[1]TAX!AO45</f>
        <v>0</v>
      </c>
      <c r="G44" s="269">
        <f>[1]TAX!AP45</f>
        <v>0</v>
      </c>
      <c r="H44" s="269">
        <f>[1]TAX!AQ45</f>
        <v>0</v>
      </c>
      <c r="I44" s="269">
        <f>[1]TAX!AR45</f>
        <v>0</v>
      </c>
      <c r="J44" s="269">
        <f>[1]TAX!AS45</f>
        <v>1.5551548818251722E-2</v>
      </c>
      <c r="K44" s="255">
        <f>IF(SUT!C45,Y44/SUT!C45,0)</f>
        <v>0</v>
      </c>
      <c r="L44" s="114">
        <f>IF(SUT!D45,Z44/SUT!D45,0)</f>
        <v>0</v>
      </c>
      <c r="M44" s="114">
        <f>IF(SUT!V45,AA44/SUT!V45,0)</f>
        <v>0</v>
      </c>
      <c r="N44" s="114">
        <f>IF(SUT!D45,AB44/SUT!D45,0)</f>
        <v>0</v>
      </c>
      <c r="O44" s="114">
        <f>IF((SUT!$C45+SUT!$D45),AC44/(SUT!$C45+SUT!$D45),0)</f>
        <v>0</v>
      </c>
      <c r="P44" s="114">
        <f>IF((SUT!$C45+SUT!$D45),AD44/(SUT!$C45+SUT!$D45),0)</f>
        <v>0</v>
      </c>
      <c r="Q44" s="114">
        <f>IF((SUT!$C45+SUT!$D45),AE44/(SUT!$C45+SUT!$D45),0)</f>
        <v>0</v>
      </c>
      <c r="R44" s="256">
        <f>D44*SUT!C45</f>
        <v>0</v>
      </c>
      <c r="S44" s="184">
        <f>E44*SUT!D45</f>
        <v>0</v>
      </c>
      <c r="T44" s="184">
        <f>F44*SUT!V45</f>
        <v>0</v>
      </c>
      <c r="U44" s="184">
        <f>G44*SUT!D45</f>
        <v>0</v>
      </c>
      <c r="V44" s="184">
        <f>(SUT!$C45+SUT!$D45)*H44</f>
        <v>0</v>
      </c>
      <c r="W44" s="184">
        <f>(SUT!$C45+SUT!$D45)*I44</f>
        <v>0</v>
      </c>
      <c r="X44" s="184">
        <f>(SUT!$C45+SUT!$D45)*J44</f>
        <v>4.6579645865000928E-2</v>
      </c>
      <c r="Y44" s="253"/>
      <c r="Z44" s="254"/>
      <c r="AA44" s="254"/>
      <c r="AB44" s="254"/>
      <c r="AC44" s="254"/>
      <c r="AD44" s="254"/>
      <c r="AE44" s="254"/>
      <c r="AF44" s="255">
        <f t="shared" si="7"/>
        <v>0</v>
      </c>
      <c r="AG44" s="114">
        <f t="shared" si="1"/>
        <v>0</v>
      </c>
      <c r="AH44" s="114">
        <f t="shared" si="2"/>
        <v>0</v>
      </c>
      <c r="AI44" s="114">
        <f t="shared" si="3"/>
        <v>0</v>
      </c>
      <c r="AJ44" s="114">
        <f t="shared" si="4"/>
        <v>0</v>
      </c>
      <c r="AK44" s="114">
        <f t="shared" si="5"/>
        <v>0</v>
      </c>
      <c r="AL44" s="114">
        <f t="shared" si="6"/>
        <v>1.5551548818251722E-2</v>
      </c>
      <c r="AM44" s="1"/>
    </row>
    <row r="45" spans="1:39" x14ac:dyDescent="0.35">
      <c r="A45" s="1"/>
      <c r="B45" s="1"/>
      <c r="C45" s="1" t="s">
        <v>475</v>
      </c>
      <c r="D45" s="269">
        <f>[1]TAX!AM46</f>
        <v>0</v>
      </c>
      <c r="E45" s="269">
        <f>[1]TAX!AN46</f>
        <v>0</v>
      </c>
      <c r="F45" s="269">
        <f>[1]TAX!AO46</f>
        <v>0</v>
      </c>
      <c r="G45" s="269">
        <f>[1]TAX!AP46</f>
        <v>0</v>
      </c>
      <c r="H45" s="269">
        <f>[1]TAX!AQ46</f>
        <v>0</v>
      </c>
      <c r="I45" s="269">
        <f>[1]TAX!AR46</f>
        <v>1.6332462683793611E-2</v>
      </c>
      <c r="J45" s="269">
        <f>[1]TAX!AS46</f>
        <v>1.409562324331046E-7</v>
      </c>
      <c r="K45" s="255">
        <f>IF(SUT!C46,Y45/SUT!C46,0)</f>
        <v>0</v>
      </c>
      <c r="L45" s="114">
        <f>IF(SUT!D46,Z45/SUT!D46,0)</f>
        <v>0</v>
      </c>
      <c r="M45" s="114">
        <f>IF(SUT!V46,AA45/SUT!V46,0)</f>
        <v>0</v>
      </c>
      <c r="N45" s="114">
        <f>IF(SUT!D46,AB45/SUT!D46,0)</f>
        <v>0</v>
      </c>
      <c r="O45" s="114">
        <f>IF((SUT!$C46+SUT!$D46),AC45/(SUT!$C46+SUT!$D46),0)</f>
        <v>0</v>
      </c>
      <c r="P45" s="114">
        <f>IF((SUT!$C46+SUT!$D46),AD45/(SUT!$C46+SUT!$D46),0)</f>
        <v>0</v>
      </c>
      <c r="Q45" s="114">
        <f>IF((SUT!$C46+SUT!$D46),AE45/(SUT!$C46+SUT!$D46),0)</f>
        <v>0</v>
      </c>
      <c r="R45" s="256">
        <f>D45*SUT!C46</f>
        <v>0</v>
      </c>
      <c r="S45" s="184">
        <f>E45*SUT!D46</f>
        <v>0</v>
      </c>
      <c r="T45" s="184">
        <f>F45*SUT!V46</f>
        <v>0</v>
      </c>
      <c r="U45" s="184">
        <f>G45*SUT!D46</f>
        <v>0</v>
      </c>
      <c r="V45" s="184">
        <f>(SUT!$C46+SUT!$D46)*H45</f>
        <v>0</v>
      </c>
      <c r="W45" s="184">
        <f>(SUT!$C46+SUT!$D46)*I45</f>
        <v>1.4824294936002635</v>
      </c>
      <c r="X45" s="184">
        <f>(SUT!$C46+SUT!$D46)*J45</f>
        <v>1.2794009103902805E-5</v>
      </c>
      <c r="Y45" s="253"/>
      <c r="Z45" s="254"/>
      <c r="AA45" s="254"/>
      <c r="AB45" s="254"/>
      <c r="AC45" s="254"/>
      <c r="AD45" s="254"/>
      <c r="AE45" s="254"/>
      <c r="AF45" s="255">
        <f t="shared" si="7"/>
        <v>0</v>
      </c>
      <c r="AG45" s="114">
        <f t="shared" si="1"/>
        <v>0</v>
      </c>
      <c r="AH45" s="114">
        <f t="shared" si="2"/>
        <v>0</v>
      </c>
      <c r="AI45" s="114">
        <f t="shared" si="3"/>
        <v>0</v>
      </c>
      <c r="AJ45" s="114">
        <f t="shared" si="4"/>
        <v>0</v>
      </c>
      <c r="AK45" s="114">
        <f t="shared" si="5"/>
        <v>1.6332462683793611E-2</v>
      </c>
      <c r="AL45" s="114">
        <f t="shared" si="6"/>
        <v>1.409562324331046E-7</v>
      </c>
      <c r="AM45" s="1"/>
    </row>
    <row r="46" spans="1:39" x14ac:dyDescent="0.35">
      <c r="A46" s="1"/>
      <c r="B46" s="1"/>
      <c r="C46" s="1" t="s">
        <v>116</v>
      </c>
      <c r="D46" s="269">
        <f>[1]TAX!AM47</f>
        <v>0</v>
      </c>
      <c r="E46" s="269">
        <f>[1]TAX!AN47</f>
        <v>2.5165266789263452E-2</v>
      </c>
      <c r="F46" s="269">
        <f>[1]TAX!AO47</f>
        <v>0</v>
      </c>
      <c r="G46" s="269">
        <f>[1]TAX!AP47</f>
        <v>0</v>
      </c>
      <c r="H46" s="269">
        <f>[1]TAX!AQ47</f>
        <v>0</v>
      </c>
      <c r="I46" s="269">
        <f>[1]TAX!AR47</f>
        <v>2.402647469713793E-2</v>
      </c>
      <c r="J46" s="269">
        <f>[1]TAX!AS47</f>
        <v>8.7895633168844664E-4</v>
      </c>
      <c r="K46" s="255">
        <f>IF(SUT!C47,Y46/SUT!C47,0)</f>
        <v>0</v>
      </c>
      <c r="L46" s="114">
        <f>IF(SUT!D47,Z46/SUT!D47,0)</f>
        <v>0</v>
      </c>
      <c r="M46" s="114">
        <f>IF(SUT!V47,AA46/SUT!V47,0)</f>
        <v>0</v>
      </c>
      <c r="N46" s="114">
        <f>IF(SUT!D47,AB46/SUT!D47,0)</f>
        <v>0</v>
      </c>
      <c r="O46" s="114">
        <f>IF((SUT!$C47+SUT!$D47),AC46/(SUT!$C47+SUT!$D47),0)</f>
        <v>0</v>
      </c>
      <c r="P46" s="114">
        <f>IF((SUT!$C47+SUT!$D47),AD46/(SUT!$C47+SUT!$D47),0)</f>
        <v>0</v>
      </c>
      <c r="Q46" s="114">
        <f>IF((SUT!$C47+SUT!$D47),AE46/(SUT!$C47+SUT!$D47),0)</f>
        <v>0</v>
      </c>
      <c r="R46" s="256">
        <f>D46*SUT!C47</f>
        <v>0</v>
      </c>
      <c r="S46" s="184">
        <f>E46*SUT!D47</f>
        <v>0.22764840935438818</v>
      </c>
      <c r="T46" s="184">
        <f>F46*SUT!V47</f>
        <v>0</v>
      </c>
      <c r="U46" s="184">
        <f>G46*SUT!D47</f>
        <v>0</v>
      </c>
      <c r="V46" s="184">
        <f>(SUT!$C47+SUT!$D47)*H46</f>
        <v>0</v>
      </c>
      <c r="W46" s="184">
        <f>(SUT!$C47+SUT!$D47)*I46</f>
        <v>3.8758840103540209</v>
      </c>
      <c r="X46" s="184">
        <f>(SUT!$C47+SUT!$D47)*J46</f>
        <v>0.14179078848369256</v>
      </c>
      <c r="Y46" s="253"/>
      <c r="Z46" s="254"/>
      <c r="AA46" s="254"/>
      <c r="AB46" s="254"/>
      <c r="AC46" s="254"/>
      <c r="AD46" s="254"/>
      <c r="AE46" s="254"/>
      <c r="AF46" s="255">
        <f t="shared" si="7"/>
        <v>0</v>
      </c>
      <c r="AG46" s="114">
        <f t="shared" si="1"/>
        <v>2.5165266789263452E-2</v>
      </c>
      <c r="AH46" s="114">
        <f t="shared" si="2"/>
        <v>0</v>
      </c>
      <c r="AI46" s="114">
        <f t="shared" si="3"/>
        <v>0</v>
      </c>
      <c r="AJ46" s="114">
        <f t="shared" si="4"/>
        <v>0</v>
      </c>
      <c r="AK46" s="114">
        <f t="shared" si="5"/>
        <v>2.402647469713793E-2</v>
      </c>
      <c r="AL46" s="114">
        <f t="shared" si="6"/>
        <v>8.7895633168844664E-4</v>
      </c>
      <c r="AM46" s="1"/>
    </row>
    <row r="47" spans="1:39" x14ac:dyDescent="0.35">
      <c r="A47" s="1"/>
      <c r="B47" s="1"/>
      <c r="C47" s="1" t="s">
        <v>118</v>
      </c>
      <c r="D47" s="269">
        <f>[1]TAX!AM48</f>
        <v>0</v>
      </c>
      <c r="E47" s="269">
        <f>[1]TAX!AN48</f>
        <v>1.845247442062329E-2</v>
      </c>
      <c r="F47" s="269">
        <f>[1]TAX!AO48</f>
        <v>0</v>
      </c>
      <c r="G47" s="269">
        <f>[1]TAX!AP48</f>
        <v>0</v>
      </c>
      <c r="H47" s="269">
        <f>[1]TAX!AQ48</f>
        <v>0</v>
      </c>
      <c r="I47" s="269">
        <f>[1]TAX!AR48</f>
        <v>3.6241771788095346E-3</v>
      </c>
      <c r="J47" s="269">
        <f>[1]TAX!AS48</f>
        <v>9.4705720161612157E-5</v>
      </c>
      <c r="K47" s="255">
        <f>IF(SUT!C48,Y47/SUT!C48,0)</f>
        <v>0</v>
      </c>
      <c r="L47" s="114">
        <f>IF(SUT!D48,Z47/SUT!D48,0)</f>
        <v>0</v>
      </c>
      <c r="M47" s="114">
        <f>IF(SUT!V48,AA47/SUT!V48,0)</f>
        <v>0</v>
      </c>
      <c r="N47" s="114">
        <f>IF(SUT!D48,AB47/SUT!D48,0)</f>
        <v>0</v>
      </c>
      <c r="O47" s="114">
        <f>IF((SUT!$C48+SUT!$D48),AC47/(SUT!$C48+SUT!$D48),0)</f>
        <v>0</v>
      </c>
      <c r="P47" s="114">
        <f>IF((SUT!$C48+SUT!$D48),AD47/(SUT!$C48+SUT!$D48),0)</f>
        <v>0</v>
      </c>
      <c r="Q47" s="114">
        <f>IF((SUT!$C48+SUT!$D48),AE47/(SUT!$C48+SUT!$D48),0)</f>
        <v>0</v>
      </c>
      <c r="R47" s="256">
        <f>D47*SUT!C48</f>
        <v>0</v>
      </c>
      <c r="S47" s="184">
        <f>E47*SUT!D48</f>
        <v>1.0604815848687424E-2</v>
      </c>
      <c r="T47" s="184">
        <f>F47*SUT!V48</f>
        <v>0</v>
      </c>
      <c r="U47" s="184">
        <f>G47*SUT!D48</f>
        <v>0</v>
      </c>
      <c r="V47" s="184">
        <f>(SUT!$C48+SUT!$D48)*H47</f>
        <v>0</v>
      </c>
      <c r="W47" s="184">
        <f>(SUT!$C48+SUT!$D48)*I47</f>
        <v>0.34120983534744348</v>
      </c>
      <c r="X47" s="184">
        <f>(SUT!$C48+SUT!$D48)*J47</f>
        <v>8.9163751076373633E-3</v>
      </c>
      <c r="Y47" s="253"/>
      <c r="Z47" s="254"/>
      <c r="AA47" s="254"/>
      <c r="AB47" s="254"/>
      <c r="AC47" s="254"/>
      <c r="AD47" s="254"/>
      <c r="AE47" s="254"/>
      <c r="AF47" s="255">
        <f t="shared" si="7"/>
        <v>0</v>
      </c>
      <c r="AG47" s="114">
        <f t="shared" si="1"/>
        <v>1.845247442062329E-2</v>
      </c>
      <c r="AH47" s="114">
        <f t="shared" si="2"/>
        <v>0</v>
      </c>
      <c r="AI47" s="114">
        <f t="shared" si="3"/>
        <v>0</v>
      </c>
      <c r="AJ47" s="114">
        <f t="shared" si="4"/>
        <v>0</v>
      </c>
      <c r="AK47" s="114">
        <f t="shared" si="5"/>
        <v>3.6241771788095346E-3</v>
      </c>
      <c r="AL47" s="114">
        <f t="shared" si="6"/>
        <v>9.4705720161612157E-5</v>
      </c>
      <c r="AM47" s="1"/>
    </row>
    <row r="48" spans="1:39" x14ac:dyDescent="0.35">
      <c r="A48" s="1"/>
      <c r="B48" s="1"/>
      <c r="C48" s="1" t="s">
        <v>120</v>
      </c>
      <c r="D48" s="269">
        <f>[1]TAX!AM49</f>
        <v>0</v>
      </c>
      <c r="E48" s="269">
        <f>[1]TAX!AN49</f>
        <v>6.6140507199692611E-2</v>
      </c>
      <c r="F48" s="269">
        <f>[1]TAX!AO49</f>
        <v>0</v>
      </c>
      <c r="G48" s="269">
        <f>[1]TAX!AP49</f>
        <v>0</v>
      </c>
      <c r="H48" s="269">
        <f>[1]TAX!AQ49</f>
        <v>0</v>
      </c>
      <c r="I48" s="269">
        <f>[1]TAX!AR49</f>
        <v>9.1616083085017275E-3</v>
      </c>
      <c r="J48" s="269">
        <f>[1]TAX!AS49</f>
        <v>1.4168470032828825E-2</v>
      </c>
      <c r="K48" s="255">
        <f>IF(SUT!C49,Y48/SUT!C49,0)</f>
        <v>0</v>
      </c>
      <c r="L48" s="114">
        <f>IF(SUT!D49,Z48/SUT!D49,0)</f>
        <v>0</v>
      </c>
      <c r="M48" s="114">
        <f>IF(SUT!V49,AA48/SUT!V49,0)</f>
        <v>0</v>
      </c>
      <c r="N48" s="114">
        <f>IF(SUT!D49,AB48/SUT!D49,0)</f>
        <v>0</v>
      </c>
      <c r="O48" s="114">
        <f>IF((SUT!$C49+SUT!$D49),AC48/(SUT!$C49+SUT!$D49),0)</f>
        <v>0</v>
      </c>
      <c r="P48" s="114">
        <f>IF((SUT!$C49+SUT!$D49),AD48/(SUT!$C49+SUT!$D49),0)</f>
        <v>0</v>
      </c>
      <c r="Q48" s="114">
        <f>IF((SUT!$C49+SUT!$D49),AE48/(SUT!$C49+SUT!$D49),0)</f>
        <v>0</v>
      </c>
      <c r="R48" s="256">
        <f>D48*SUT!C49</f>
        <v>0</v>
      </c>
      <c r="S48" s="184">
        <f>E48*SUT!D49</f>
        <v>1.5331753713407186</v>
      </c>
      <c r="T48" s="184">
        <f>F48*SUT!V49</f>
        <v>0</v>
      </c>
      <c r="U48" s="184">
        <f>G48*SUT!D49</f>
        <v>0</v>
      </c>
      <c r="V48" s="184">
        <f>(SUT!$C49+SUT!$D49)*H48</f>
        <v>0</v>
      </c>
      <c r="W48" s="184">
        <f>(SUT!$C49+SUT!$D49)*I48</f>
        <v>0.21886330288936501</v>
      </c>
      <c r="X48" s="184">
        <f>(SUT!$C49+SUT!$D49)*J48</f>
        <v>0.33847311998661855</v>
      </c>
      <c r="Y48" s="253"/>
      <c r="Z48" s="254"/>
      <c r="AA48" s="254"/>
      <c r="AB48" s="254"/>
      <c r="AC48" s="254"/>
      <c r="AD48" s="254"/>
      <c r="AE48" s="254"/>
      <c r="AF48" s="255">
        <f t="shared" si="7"/>
        <v>0</v>
      </c>
      <c r="AG48" s="114">
        <f t="shared" si="1"/>
        <v>6.6140507199692611E-2</v>
      </c>
      <c r="AH48" s="114">
        <f t="shared" si="2"/>
        <v>0</v>
      </c>
      <c r="AI48" s="114">
        <f t="shared" si="3"/>
        <v>0</v>
      </c>
      <c r="AJ48" s="114">
        <f t="shared" si="4"/>
        <v>0</v>
      </c>
      <c r="AK48" s="114">
        <f t="shared" si="5"/>
        <v>9.1616083085017275E-3</v>
      </c>
      <c r="AL48" s="114">
        <f t="shared" si="6"/>
        <v>1.4168470032828825E-2</v>
      </c>
      <c r="AM48" s="1"/>
    </row>
    <row r="49" spans="1:39" x14ac:dyDescent="0.35">
      <c r="A49" s="1"/>
      <c r="B49" s="1"/>
      <c r="C49" s="1" t="s">
        <v>124</v>
      </c>
      <c r="D49" s="269">
        <f>[1]TAX!AM50</f>
        <v>0</v>
      </c>
      <c r="E49" s="269">
        <f>[1]TAX!AN50</f>
        <v>4.8817183103189034E-2</v>
      </c>
      <c r="F49" s="269">
        <f>[1]TAX!AO50</f>
        <v>0</v>
      </c>
      <c r="G49" s="269">
        <f>[1]TAX!AP50</f>
        <v>0</v>
      </c>
      <c r="H49" s="269">
        <f>[1]TAX!AQ50</f>
        <v>0</v>
      </c>
      <c r="I49" s="269">
        <f>[1]TAX!AR50</f>
        <v>2.0552320778810071E-2</v>
      </c>
      <c r="J49" s="269">
        <f>[1]TAX!AS50</f>
        <v>1.6385471746897587E-3</v>
      </c>
      <c r="K49" s="255">
        <f>IF(SUT!C50,Y49/SUT!C50,0)</f>
        <v>0</v>
      </c>
      <c r="L49" s="114">
        <f>IF(SUT!D50,Z49/SUT!D50,0)</f>
        <v>0</v>
      </c>
      <c r="M49" s="114">
        <f>IF(SUT!V50,AA49/SUT!V50,0)</f>
        <v>0</v>
      </c>
      <c r="N49" s="114">
        <f>IF(SUT!D50,AB49/SUT!D50,0)</f>
        <v>0</v>
      </c>
      <c r="O49" s="114">
        <f>IF((SUT!$C50+SUT!$D50),AC49/(SUT!$C50+SUT!$D50),0)</f>
        <v>0</v>
      </c>
      <c r="P49" s="114">
        <f>IF((SUT!$C50+SUT!$D50),AD49/(SUT!$C50+SUT!$D50),0)</f>
        <v>0</v>
      </c>
      <c r="Q49" s="114">
        <f>IF((SUT!$C50+SUT!$D50),AE49/(SUT!$C50+SUT!$D50),0)</f>
        <v>0</v>
      </c>
      <c r="R49" s="256">
        <f>D49*SUT!C50</f>
        <v>0</v>
      </c>
      <c r="S49" s="184">
        <f>E49*SUT!D50</f>
        <v>0.14789543283241505</v>
      </c>
      <c r="T49" s="184">
        <f>F49*SUT!V50</f>
        <v>0</v>
      </c>
      <c r="U49" s="184">
        <f>G49*SUT!D50</f>
        <v>0</v>
      </c>
      <c r="V49" s="184">
        <f>(SUT!$C50+SUT!$D50)*H49</f>
        <v>0</v>
      </c>
      <c r="W49" s="184">
        <f>(SUT!$C50+SUT!$D50)*I49</f>
        <v>0.49115543522574306</v>
      </c>
      <c r="X49" s="184">
        <f>(SUT!$C50+SUT!$D50)*J49</f>
        <v>3.9157687318329942E-2</v>
      </c>
      <c r="Y49" s="253"/>
      <c r="Z49" s="254"/>
      <c r="AA49" s="254"/>
      <c r="AB49" s="254"/>
      <c r="AC49" s="254"/>
      <c r="AD49" s="254"/>
      <c r="AE49" s="254"/>
      <c r="AF49" s="255">
        <f t="shared" si="7"/>
        <v>0</v>
      </c>
      <c r="AG49" s="114">
        <f t="shared" si="1"/>
        <v>4.8817183103189034E-2</v>
      </c>
      <c r="AH49" s="114">
        <f t="shared" si="2"/>
        <v>0</v>
      </c>
      <c r="AI49" s="114">
        <f t="shared" si="3"/>
        <v>0</v>
      </c>
      <c r="AJ49" s="114">
        <f t="shared" si="4"/>
        <v>0</v>
      </c>
      <c r="AK49" s="114">
        <f t="shared" si="5"/>
        <v>2.0552320778810071E-2</v>
      </c>
      <c r="AL49" s="114">
        <f t="shared" si="6"/>
        <v>1.6385471746897587E-3</v>
      </c>
      <c r="AM49" s="1"/>
    </row>
    <row r="50" spans="1:39" x14ac:dyDescent="0.35">
      <c r="A50" s="1"/>
      <c r="B50" s="1"/>
      <c r="C50" s="1" t="s">
        <v>126</v>
      </c>
      <c r="D50" s="269">
        <f>[1]TAX!AM51</f>
        <v>0</v>
      </c>
      <c r="E50" s="269">
        <f>[1]TAX!AN51</f>
        <v>8.7640260914784718E-2</v>
      </c>
      <c r="F50" s="269">
        <f>[1]TAX!AO51</f>
        <v>0</v>
      </c>
      <c r="G50" s="269">
        <f>[1]TAX!AP51</f>
        <v>0</v>
      </c>
      <c r="H50" s="269">
        <f>[1]TAX!AQ51</f>
        <v>0</v>
      </c>
      <c r="I50" s="269">
        <f>[1]TAX!AR51</f>
        <v>9.7280056371169613E-2</v>
      </c>
      <c r="J50" s="269">
        <f>[1]TAX!AS51</f>
        <v>9.9398468324595705E-3</v>
      </c>
      <c r="K50" s="255">
        <f>IF(SUT!C51,Y50/SUT!C51,0)</f>
        <v>0</v>
      </c>
      <c r="L50" s="114">
        <f>IF(SUT!D51,Z50/SUT!D51,0)</f>
        <v>0</v>
      </c>
      <c r="M50" s="114">
        <f>IF(SUT!V51,AA50/SUT!V51,0)</f>
        <v>0</v>
      </c>
      <c r="N50" s="114">
        <f>IF(SUT!D51,AB50/SUT!D51,0)</f>
        <v>0</v>
      </c>
      <c r="O50" s="114">
        <f>IF((SUT!$C51+SUT!$D51),AC50/(SUT!$C51+SUT!$D51),0)</f>
        <v>0</v>
      </c>
      <c r="P50" s="114">
        <f>IF((SUT!$C51+SUT!$D51),AD50/(SUT!$C51+SUT!$D51),0)</f>
        <v>0</v>
      </c>
      <c r="Q50" s="114">
        <f>IF((SUT!$C51+SUT!$D51),AE50/(SUT!$C51+SUT!$D51),0)</f>
        <v>0</v>
      </c>
      <c r="R50" s="256">
        <f>D50*SUT!C51</f>
        <v>0</v>
      </c>
      <c r="S50" s="184">
        <f>E50*SUT!D51</f>
        <v>7.0459996320919087</v>
      </c>
      <c r="T50" s="184">
        <f>F50*SUT!V51</f>
        <v>0</v>
      </c>
      <c r="U50" s="184">
        <f>G50*SUT!D51</f>
        <v>0</v>
      </c>
      <c r="V50" s="184">
        <f>(SUT!$C51+SUT!$D51)*H50</f>
        <v>0</v>
      </c>
      <c r="W50" s="184">
        <f>(SUT!$C51+SUT!$D51)*I50</f>
        <v>9.2659266198848282</v>
      </c>
      <c r="X50" s="184">
        <f>(SUT!$C51+SUT!$D51)*J50</f>
        <v>0.9467705385680758</v>
      </c>
      <c r="Y50" s="253"/>
      <c r="Z50" s="254"/>
      <c r="AA50" s="254"/>
      <c r="AB50" s="254"/>
      <c r="AC50" s="254"/>
      <c r="AD50" s="254"/>
      <c r="AE50" s="254"/>
      <c r="AF50" s="255">
        <f t="shared" si="7"/>
        <v>0</v>
      </c>
      <c r="AG50" s="114">
        <f t="shared" si="1"/>
        <v>8.7640260914784718E-2</v>
      </c>
      <c r="AH50" s="114">
        <f t="shared" si="2"/>
        <v>0</v>
      </c>
      <c r="AI50" s="114">
        <f t="shared" si="3"/>
        <v>0</v>
      </c>
      <c r="AJ50" s="114">
        <f t="shared" si="4"/>
        <v>0</v>
      </c>
      <c r="AK50" s="114">
        <f t="shared" si="5"/>
        <v>9.7280056371169613E-2</v>
      </c>
      <c r="AL50" s="114">
        <f t="shared" si="6"/>
        <v>9.9398468324595705E-3</v>
      </c>
      <c r="AM50" s="1"/>
    </row>
    <row r="51" spans="1:39" x14ac:dyDescent="0.35">
      <c r="A51" s="1"/>
      <c r="B51" s="1"/>
      <c r="C51" s="1" t="s">
        <v>122</v>
      </c>
      <c r="D51" s="269">
        <f>[1]TAX!AM52</f>
        <v>0</v>
      </c>
      <c r="E51" s="269">
        <f>[1]TAX!AN52</f>
        <v>8.4936724148867299E-2</v>
      </c>
      <c r="F51" s="269">
        <f>[1]TAX!AO52</f>
        <v>0</v>
      </c>
      <c r="G51" s="269">
        <f>[1]TAX!AP52</f>
        <v>9.1398495273037651E-3</v>
      </c>
      <c r="H51" s="269">
        <f>[1]TAX!AQ52</f>
        <v>0</v>
      </c>
      <c r="I51" s="269">
        <f>[1]TAX!AR52</f>
        <v>3.2199503891734385E-2</v>
      </c>
      <c r="J51" s="269">
        <f>[1]TAX!AS52</f>
        <v>4.3576353111321967E-3</v>
      </c>
      <c r="K51" s="255">
        <f>IF(SUT!C52,Y51/SUT!C52,0)</f>
        <v>0</v>
      </c>
      <c r="L51" s="114">
        <f>IF(SUT!D52,Z51/SUT!D52,0)</f>
        <v>0</v>
      </c>
      <c r="M51" s="114">
        <f>IF(SUT!V52,AA51/SUT!V52,0)</f>
        <v>0</v>
      </c>
      <c r="N51" s="114">
        <f>IF(SUT!D52,AB51/SUT!D52,0)</f>
        <v>0</v>
      </c>
      <c r="O51" s="114">
        <f>IF((SUT!$C52+SUT!$D52),AC51/(SUT!$C52+SUT!$D52),0)</f>
        <v>0</v>
      </c>
      <c r="P51" s="114">
        <f>IF((SUT!$C52+SUT!$D52),AD51/(SUT!$C52+SUT!$D52),0)</f>
        <v>0</v>
      </c>
      <c r="Q51" s="114">
        <f>IF((SUT!$C52+SUT!$D52),AE51/(SUT!$C52+SUT!$D52),0)</f>
        <v>0</v>
      </c>
      <c r="R51" s="256">
        <f>D51*SUT!C52</f>
        <v>0</v>
      </c>
      <c r="S51" s="184">
        <f>E51*SUT!D52</f>
        <v>0.57946243608553194</v>
      </c>
      <c r="T51" s="184">
        <f>F51*SUT!V52</f>
        <v>0</v>
      </c>
      <c r="U51" s="184">
        <f>G51*SUT!D52</f>
        <v>6.2354647246155498E-2</v>
      </c>
      <c r="V51" s="184">
        <f>(SUT!$C52+SUT!$D52)*H51</f>
        <v>0</v>
      </c>
      <c r="W51" s="184">
        <f>(SUT!$C52+SUT!$D52)*I51</f>
        <v>0.62395946695731941</v>
      </c>
      <c r="X51" s="184">
        <f>(SUT!$C52+SUT!$D52)*J51</f>
        <v>8.4441916095061409E-2</v>
      </c>
      <c r="Y51" s="253"/>
      <c r="Z51" s="254"/>
      <c r="AA51" s="254"/>
      <c r="AB51" s="254"/>
      <c r="AC51" s="254"/>
      <c r="AD51" s="254"/>
      <c r="AE51" s="254"/>
      <c r="AF51" s="255">
        <f t="shared" si="7"/>
        <v>0</v>
      </c>
      <c r="AG51" s="114">
        <f t="shared" si="1"/>
        <v>8.4936724148867299E-2</v>
      </c>
      <c r="AH51" s="114">
        <f t="shared" si="2"/>
        <v>0</v>
      </c>
      <c r="AI51" s="114">
        <f t="shared" si="3"/>
        <v>9.1398495273037651E-3</v>
      </c>
      <c r="AJ51" s="114">
        <f t="shared" si="4"/>
        <v>0</v>
      </c>
      <c r="AK51" s="114">
        <f t="shared" si="5"/>
        <v>3.2199503891734385E-2</v>
      </c>
      <c r="AL51" s="114">
        <f t="shared" si="6"/>
        <v>4.3576353111321967E-3</v>
      </c>
      <c r="AM51" s="1"/>
    </row>
    <row r="52" spans="1:39" x14ac:dyDescent="0.35">
      <c r="A52" s="1"/>
      <c r="B52" s="1"/>
      <c r="C52" s="1" t="s">
        <v>128</v>
      </c>
      <c r="D52" s="269">
        <f>[1]TAX!AM53</f>
        <v>0</v>
      </c>
      <c r="E52" s="269">
        <f>[1]TAX!AN53</f>
        <v>0.14169389402347979</v>
      </c>
      <c r="F52" s="269">
        <f>[1]TAX!AO53</f>
        <v>0</v>
      </c>
      <c r="G52" s="269">
        <f>[1]TAX!AP53</f>
        <v>0</v>
      </c>
      <c r="H52" s="269">
        <f>[1]TAX!AQ53</f>
        <v>0</v>
      </c>
      <c r="I52" s="269">
        <f>[1]TAX!AR53</f>
        <v>3.297343112263177E-2</v>
      </c>
      <c r="J52" s="269">
        <f>[1]TAX!AS53</f>
        <v>1.1166022515427597E-3</v>
      </c>
      <c r="K52" s="255">
        <f>IF(SUT!C53,Y52/SUT!C53,0)</f>
        <v>0</v>
      </c>
      <c r="L52" s="114">
        <f>IF(SUT!D53,Z52/SUT!D53,0)</f>
        <v>0</v>
      </c>
      <c r="M52" s="114">
        <f>IF(SUT!V53,AA52/SUT!V53,0)</f>
        <v>0</v>
      </c>
      <c r="N52" s="114">
        <f>IF(SUT!D53,AB52/SUT!D53,0)</f>
        <v>0</v>
      </c>
      <c r="O52" s="114">
        <f>IF((SUT!$C53+SUT!$D53),AC52/(SUT!$C53+SUT!$D53),0)</f>
        <v>0</v>
      </c>
      <c r="P52" s="114">
        <f>IF((SUT!$C53+SUT!$D53),AD52/(SUT!$C53+SUT!$D53),0)</f>
        <v>0</v>
      </c>
      <c r="Q52" s="114">
        <f>IF((SUT!$C53+SUT!$D53),AE52/(SUT!$C53+SUT!$D53),0)</f>
        <v>0</v>
      </c>
      <c r="R52" s="256">
        <f>D52*SUT!C53</f>
        <v>0</v>
      </c>
      <c r="S52" s="184">
        <f>E52*SUT!D53</f>
        <v>6.4633736339792422</v>
      </c>
      <c r="T52" s="184">
        <f>F52*SUT!V53</f>
        <v>0</v>
      </c>
      <c r="U52" s="184">
        <f>G52*SUT!D53</f>
        <v>0</v>
      </c>
      <c r="V52" s="184">
        <f>(SUT!$C53+SUT!$D53)*H52</f>
        <v>0</v>
      </c>
      <c r="W52" s="184">
        <f>(SUT!$C53+SUT!$D53)*I52</f>
        <v>13.67049376641662</v>
      </c>
      <c r="X52" s="184">
        <f>(SUT!$C53+SUT!$D53)*J52</f>
        <v>0.46293344670476388</v>
      </c>
      <c r="Y52" s="253"/>
      <c r="Z52" s="254"/>
      <c r="AA52" s="254"/>
      <c r="AB52" s="254"/>
      <c r="AC52" s="254"/>
      <c r="AD52" s="254"/>
      <c r="AE52" s="254"/>
      <c r="AF52" s="255">
        <f t="shared" si="7"/>
        <v>0</v>
      </c>
      <c r="AG52" s="114">
        <f t="shared" si="1"/>
        <v>0.14169389402347979</v>
      </c>
      <c r="AH52" s="114">
        <f t="shared" si="2"/>
        <v>0</v>
      </c>
      <c r="AI52" s="114">
        <f t="shared" si="3"/>
        <v>0</v>
      </c>
      <c r="AJ52" s="114">
        <f t="shared" si="4"/>
        <v>0</v>
      </c>
      <c r="AK52" s="114">
        <f t="shared" si="5"/>
        <v>3.297343112263177E-2</v>
      </c>
      <c r="AL52" s="114">
        <f t="shared" si="6"/>
        <v>1.1166022515427597E-3</v>
      </c>
      <c r="AM52" s="1"/>
    </row>
    <row r="53" spans="1:39" x14ac:dyDescent="0.35">
      <c r="A53" s="1"/>
      <c r="B53" s="1"/>
      <c r="C53" s="1" t="s">
        <v>488</v>
      </c>
      <c r="D53" s="269">
        <f>[1]TAX!AM54</f>
        <v>0</v>
      </c>
      <c r="E53" s="269">
        <f>[1]TAX!AN54</f>
        <v>8.7566561313054098E-2</v>
      </c>
      <c r="F53" s="269">
        <f>[1]TAX!AO54</f>
        <v>0</v>
      </c>
      <c r="G53" s="269">
        <f>[1]TAX!AP54</f>
        <v>0</v>
      </c>
      <c r="H53" s="269">
        <f>[1]TAX!AQ54</f>
        <v>0</v>
      </c>
      <c r="I53" s="269">
        <f>[1]TAX!AR54</f>
        <v>2.9532604131779456E-2</v>
      </c>
      <c r="J53" s="269">
        <f>[1]TAX!AS54</f>
        <v>7.991354297764002E-4</v>
      </c>
      <c r="K53" s="255">
        <f>IF(SUT!C54,Y53/SUT!C54,0)</f>
        <v>0</v>
      </c>
      <c r="L53" s="114">
        <f>IF(SUT!D54,Z53/SUT!D54,0)</f>
        <v>0</v>
      </c>
      <c r="M53" s="114">
        <f>IF(SUT!V54,AA53/SUT!V54,0)</f>
        <v>0</v>
      </c>
      <c r="N53" s="114">
        <f>IF(SUT!D54,AB53/SUT!D54,0)</f>
        <v>0</v>
      </c>
      <c r="O53" s="114">
        <f>IF((SUT!$C54+SUT!$D54),AC53/(SUT!$C54+SUT!$D54),0)</f>
        <v>0</v>
      </c>
      <c r="P53" s="114">
        <f>IF((SUT!$C54+SUT!$D54),AD53/(SUT!$C54+SUT!$D54),0)</f>
        <v>0</v>
      </c>
      <c r="Q53" s="114">
        <f>IF((SUT!$C54+SUT!$D54),AE53/(SUT!$C54+SUT!$D54),0)</f>
        <v>0</v>
      </c>
      <c r="R53" s="256">
        <f>D53*SUT!C54</f>
        <v>0</v>
      </c>
      <c r="S53" s="184">
        <f>E53*SUT!D54</f>
        <v>0.50310563761747207</v>
      </c>
      <c r="T53" s="184">
        <f>F53*SUT!V54</f>
        <v>0</v>
      </c>
      <c r="U53" s="184">
        <f>G53*SUT!D54</f>
        <v>0</v>
      </c>
      <c r="V53" s="184">
        <f>(SUT!$C54+SUT!$D54)*H53</f>
        <v>0</v>
      </c>
      <c r="W53" s="184">
        <f>(SUT!$C54+SUT!$D54)*I53</f>
        <v>2.160799997015086</v>
      </c>
      <c r="X53" s="184">
        <f>(SUT!$C54+SUT!$D54)*J53</f>
        <v>5.8470015937990033E-2</v>
      </c>
      <c r="Y53" s="253"/>
      <c r="Z53" s="254"/>
      <c r="AA53" s="254"/>
      <c r="AB53" s="254"/>
      <c r="AC53" s="254"/>
      <c r="AD53" s="254"/>
      <c r="AE53" s="254"/>
      <c r="AF53" s="255">
        <f t="shared" si="7"/>
        <v>0</v>
      </c>
      <c r="AG53" s="114">
        <f t="shared" si="1"/>
        <v>8.7566561313054098E-2</v>
      </c>
      <c r="AH53" s="114">
        <f t="shared" si="2"/>
        <v>0</v>
      </c>
      <c r="AI53" s="114">
        <f t="shared" si="3"/>
        <v>0</v>
      </c>
      <c r="AJ53" s="114">
        <f t="shared" si="4"/>
        <v>0</v>
      </c>
      <c r="AK53" s="114">
        <f t="shared" si="5"/>
        <v>2.9532604131779456E-2</v>
      </c>
      <c r="AL53" s="114">
        <f t="shared" si="6"/>
        <v>7.991354297764002E-4</v>
      </c>
      <c r="AM53" s="1"/>
    </row>
    <row r="54" spans="1:39" x14ac:dyDescent="0.35">
      <c r="A54" s="1"/>
      <c r="B54" s="1"/>
      <c r="C54" s="1" t="s">
        <v>136</v>
      </c>
      <c r="D54" s="269">
        <f>[1]TAX!AM55</f>
        <v>0</v>
      </c>
      <c r="E54" s="269">
        <f>[1]TAX!AN55</f>
        <v>0</v>
      </c>
      <c r="F54" s="269">
        <f>[1]TAX!AO55</f>
        <v>0</v>
      </c>
      <c r="G54" s="269">
        <f>[1]TAX!AP55</f>
        <v>0</v>
      </c>
      <c r="H54" s="269">
        <f>[1]TAX!AQ55</f>
        <v>0</v>
      </c>
      <c r="I54" s="269">
        <f>[1]TAX!AR55</f>
        <v>4.7768412618829074E-2</v>
      </c>
      <c r="J54" s="269">
        <f>[1]TAX!AS55</f>
        <v>0</v>
      </c>
      <c r="K54" s="255">
        <f>IF(SUT!C55,Y54/SUT!C55,0)</f>
        <v>0</v>
      </c>
      <c r="L54" s="114">
        <f>IF(SUT!D55,Z54/SUT!D55,0)</f>
        <v>0</v>
      </c>
      <c r="M54" s="114">
        <f>IF(SUT!V55,AA54/SUT!V55,0)</f>
        <v>0</v>
      </c>
      <c r="N54" s="114">
        <f>IF(SUT!D55,AB54/SUT!D55,0)</f>
        <v>0</v>
      </c>
      <c r="O54" s="114">
        <f>IF((SUT!$C55+SUT!$D55),AC54/(SUT!$C55+SUT!$D55),0)</f>
        <v>0</v>
      </c>
      <c r="P54" s="114">
        <f>IF((SUT!$C55+SUT!$D55),AD54/(SUT!$C55+SUT!$D55),0)</f>
        <v>0</v>
      </c>
      <c r="Q54" s="114">
        <f>IF((SUT!$C55+SUT!$D55),AE54/(SUT!$C55+SUT!$D55),0)</f>
        <v>0</v>
      </c>
      <c r="R54" s="256">
        <f>D54*SUT!C55</f>
        <v>0</v>
      </c>
      <c r="S54" s="184">
        <f>E54*SUT!D55</f>
        <v>0</v>
      </c>
      <c r="T54" s="184">
        <f>F54*SUT!V55</f>
        <v>0</v>
      </c>
      <c r="U54" s="184">
        <f>G54*SUT!D55</f>
        <v>0</v>
      </c>
      <c r="V54" s="184">
        <f>(SUT!$C55+SUT!$D55)*H54</f>
        <v>0</v>
      </c>
      <c r="W54" s="184">
        <f>(SUT!$C55+SUT!$D55)*I54</f>
        <v>0.40687551120613347</v>
      </c>
      <c r="X54" s="184">
        <f>(SUT!$C55+SUT!$D55)*J54</f>
        <v>0</v>
      </c>
      <c r="Y54" s="253"/>
      <c r="Z54" s="254"/>
      <c r="AA54" s="254"/>
      <c r="AB54" s="254"/>
      <c r="AC54" s="254"/>
      <c r="AD54" s="254"/>
      <c r="AE54" s="254"/>
      <c r="AF54" s="255">
        <f t="shared" si="7"/>
        <v>0</v>
      </c>
      <c r="AG54" s="114">
        <f t="shared" si="1"/>
        <v>0</v>
      </c>
      <c r="AH54" s="114">
        <f t="shared" si="2"/>
        <v>0</v>
      </c>
      <c r="AI54" s="114">
        <f t="shared" si="3"/>
        <v>0</v>
      </c>
      <c r="AJ54" s="114">
        <f t="shared" si="4"/>
        <v>0</v>
      </c>
      <c r="AK54" s="114">
        <f t="shared" si="5"/>
        <v>4.7768412618829074E-2</v>
      </c>
      <c r="AL54" s="114">
        <f t="shared" si="6"/>
        <v>0</v>
      </c>
      <c r="AM54" s="1"/>
    </row>
    <row r="55" spans="1:39" x14ac:dyDescent="0.35">
      <c r="A55" s="1"/>
      <c r="B55" s="1"/>
      <c r="C55" s="1" t="s">
        <v>133</v>
      </c>
      <c r="D55" s="269">
        <f>[1]TAX!AM56</f>
        <v>0</v>
      </c>
      <c r="E55" s="269">
        <f>[1]TAX!AN56</f>
        <v>8.3939258628738522E-2</v>
      </c>
      <c r="F55" s="269">
        <f>[1]TAX!AO56</f>
        <v>0</v>
      </c>
      <c r="G55" s="269">
        <f>[1]TAX!AP56</f>
        <v>0</v>
      </c>
      <c r="H55" s="269">
        <f>[1]TAX!AQ56</f>
        <v>0</v>
      </c>
      <c r="I55" s="269">
        <f>[1]TAX!AR56</f>
        <v>8.155524868819769E-2</v>
      </c>
      <c r="J55" s="269">
        <f>[1]TAX!AS56</f>
        <v>8.0918520048749391E-3</v>
      </c>
      <c r="K55" s="255">
        <f>IF(SUT!C56,Y55/SUT!C56,0)</f>
        <v>0</v>
      </c>
      <c r="L55" s="114">
        <f>IF(SUT!D56,Z55/SUT!D56,0)</f>
        <v>0</v>
      </c>
      <c r="M55" s="114">
        <f>IF(SUT!V56,AA55/SUT!V56,0)</f>
        <v>0</v>
      </c>
      <c r="N55" s="114">
        <f>IF(SUT!D56,AB55/SUT!D56,0)</f>
        <v>0</v>
      </c>
      <c r="O55" s="114">
        <f>IF((SUT!$C56+SUT!$D56),AC55/(SUT!$C56+SUT!$D56),0)</f>
        <v>0</v>
      </c>
      <c r="P55" s="114">
        <f>IF((SUT!$C56+SUT!$D56),AD55/(SUT!$C56+SUT!$D56),0)</f>
        <v>0</v>
      </c>
      <c r="Q55" s="114">
        <f>IF((SUT!$C56+SUT!$D56),AE55/(SUT!$C56+SUT!$D56),0)</f>
        <v>0</v>
      </c>
      <c r="R55" s="256">
        <f>D55*SUT!C56</f>
        <v>0</v>
      </c>
      <c r="S55" s="184">
        <f>E55*SUT!D56</f>
        <v>9.9699874888030493</v>
      </c>
      <c r="T55" s="184">
        <f>F55*SUT!V56</f>
        <v>0</v>
      </c>
      <c r="U55" s="184">
        <f>G55*SUT!D56</f>
        <v>0</v>
      </c>
      <c r="V55" s="184">
        <f>(SUT!$C56+SUT!$D56)*H55</f>
        <v>0</v>
      </c>
      <c r="W55" s="184">
        <f>(SUT!$C56+SUT!$D56)*I55</f>
        <v>17.988543849069121</v>
      </c>
      <c r="X55" s="184">
        <f>(SUT!$C56+SUT!$D56)*J55</f>
        <v>1.784810137314137</v>
      </c>
      <c r="Y55" s="253"/>
      <c r="Z55" s="254"/>
      <c r="AA55" s="254"/>
      <c r="AB55" s="254"/>
      <c r="AC55" s="254"/>
      <c r="AD55" s="254"/>
      <c r="AE55" s="254"/>
      <c r="AF55" s="255">
        <f t="shared" si="7"/>
        <v>0</v>
      </c>
      <c r="AG55" s="114">
        <f t="shared" si="1"/>
        <v>8.3939258628738522E-2</v>
      </c>
      <c r="AH55" s="114">
        <f t="shared" si="2"/>
        <v>0</v>
      </c>
      <c r="AI55" s="114">
        <f t="shared" si="3"/>
        <v>0</v>
      </c>
      <c r="AJ55" s="114">
        <f t="shared" si="4"/>
        <v>0</v>
      </c>
      <c r="AK55" s="114">
        <f t="shared" si="5"/>
        <v>8.155524868819769E-2</v>
      </c>
      <c r="AL55" s="114">
        <f t="shared" si="6"/>
        <v>8.0918520048749391E-3</v>
      </c>
      <c r="AM55" s="1"/>
    </row>
    <row r="56" spans="1:39" x14ac:dyDescent="0.35">
      <c r="A56" s="1"/>
      <c r="B56" s="1"/>
      <c r="C56" s="1" t="s">
        <v>492</v>
      </c>
      <c r="D56" s="269">
        <f>[1]TAX!AM57</f>
        <v>0</v>
      </c>
      <c r="E56" s="269">
        <f>[1]TAX!AN57</f>
        <v>6.9934387311016977E-2</v>
      </c>
      <c r="F56" s="269">
        <f>[1]TAX!AO57</f>
        <v>0</v>
      </c>
      <c r="G56" s="269">
        <f>[1]TAX!AP57</f>
        <v>0.27473669738469808</v>
      </c>
      <c r="H56" s="269">
        <f>[1]TAX!AQ57</f>
        <v>0</v>
      </c>
      <c r="I56" s="269">
        <f>[1]TAX!AR57</f>
        <v>0.10854112089379805</v>
      </c>
      <c r="J56" s="269">
        <f>[1]TAX!AS57</f>
        <v>0.18464599401593812</v>
      </c>
      <c r="K56" s="255">
        <f>IF(SUT!C57,Y56/SUT!C57,0)</f>
        <v>0</v>
      </c>
      <c r="L56" s="114">
        <f>IF(SUT!D57,Z56/SUT!D57,0)</f>
        <v>0</v>
      </c>
      <c r="M56" s="114">
        <f>IF(SUT!V57,AA56/SUT!V57,0)</f>
        <v>0</v>
      </c>
      <c r="N56" s="114">
        <f>IF(SUT!D57,AB56/SUT!D57,0)</f>
        <v>0</v>
      </c>
      <c r="O56" s="114">
        <f>IF((SUT!$C57+SUT!$D57),AC56/(SUT!$C57+SUT!$D57),0)</f>
        <v>0</v>
      </c>
      <c r="P56" s="114">
        <f>IF((SUT!$C57+SUT!$D57),AD56/(SUT!$C57+SUT!$D57),0)</f>
        <v>0</v>
      </c>
      <c r="Q56" s="114">
        <f>IF((SUT!$C57+SUT!$D57),AE56/(SUT!$C57+SUT!$D57),0)</f>
        <v>0</v>
      </c>
      <c r="R56" s="256">
        <f>D56*SUT!C57</f>
        <v>0</v>
      </c>
      <c r="S56" s="184">
        <f>E56*SUT!D57</f>
        <v>1.8000803386785733</v>
      </c>
      <c r="T56" s="184">
        <f>F56*SUT!V57</f>
        <v>0</v>
      </c>
      <c r="U56" s="184">
        <f>G56*SUT!D57</f>
        <v>7.0716016296288098</v>
      </c>
      <c r="V56" s="184">
        <f>(SUT!$C57+SUT!$D57)*H56</f>
        <v>0</v>
      </c>
      <c r="W56" s="184">
        <f>(SUT!$C57+SUT!$D57)*I56</f>
        <v>27.705052267566341</v>
      </c>
      <c r="X56" s="184">
        <f>(SUT!$C57+SUT!$D57)*J56</f>
        <v>47.130772863619931</v>
      </c>
      <c r="Y56" s="253"/>
      <c r="Z56" s="254"/>
      <c r="AA56" s="254"/>
      <c r="AB56" s="254"/>
      <c r="AC56" s="254"/>
      <c r="AD56" s="254"/>
      <c r="AE56" s="254"/>
      <c r="AF56" s="255">
        <f t="shared" si="7"/>
        <v>0</v>
      </c>
      <c r="AG56" s="114">
        <f t="shared" si="1"/>
        <v>6.9934387311016977E-2</v>
      </c>
      <c r="AH56" s="114">
        <f t="shared" si="2"/>
        <v>0</v>
      </c>
      <c r="AI56" s="114">
        <f t="shared" si="3"/>
        <v>0.27473669738469808</v>
      </c>
      <c r="AJ56" s="114">
        <f t="shared" si="4"/>
        <v>0</v>
      </c>
      <c r="AK56" s="114">
        <f t="shared" si="5"/>
        <v>0.10854112089379805</v>
      </c>
      <c r="AL56" s="114">
        <f t="shared" si="6"/>
        <v>0.18464599401593812</v>
      </c>
      <c r="AM56" s="1"/>
    </row>
    <row r="57" spans="1:39" x14ac:dyDescent="0.35">
      <c r="A57" s="1"/>
      <c r="B57" s="1"/>
      <c r="C57" s="1" t="s">
        <v>138</v>
      </c>
      <c r="D57" s="269">
        <f>[1]TAX!AM58</f>
        <v>0</v>
      </c>
      <c r="E57" s="269">
        <f>[1]TAX!AN58</f>
        <v>3.6926434860077691E-2</v>
      </c>
      <c r="F57" s="269">
        <f>[1]TAX!AO58</f>
        <v>0</v>
      </c>
      <c r="G57" s="269">
        <f>[1]TAX!AP58</f>
        <v>0.19011954906153922</v>
      </c>
      <c r="H57" s="269">
        <f>[1]TAX!AQ58</f>
        <v>0</v>
      </c>
      <c r="I57" s="269">
        <f>[1]TAX!AR58</f>
        <v>0.11472116027872256</v>
      </c>
      <c r="J57" s="269">
        <f>[1]TAX!AS58</f>
        <v>0.13484478818154266</v>
      </c>
      <c r="K57" s="255">
        <f>IF(SUT!C58,Y57/SUT!C58,0)</f>
        <v>0</v>
      </c>
      <c r="L57" s="114">
        <f>IF(SUT!D58,Z57/SUT!D58,0)</f>
        <v>0</v>
      </c>
      <c r="M57" s="114">
        <f>IF(SUT!V58,AA57/SUT!V58,0)</f>
        <v>0</v>
      </c>
      <c r="N57" s="114">
        <f>IF(SUT!D58,AB57/SUT!D58,0)</f>
        <v>0</v>
      </c>
      <c r="O57" s="114">
        <f>IF((SUT!$C58+SUT!$D58),AC57/(SUT!$C58+SUT!$D58),0)</f>
        <v>0</v>
      </c>
      <c r="P57" s="114">
        <f>IF((SUT!$C58+SUT!$D58),AD57/(SUT!$C58+SUT!$D58),0)</f>
        <v>0</v>
      </c>
      <c r="Q57" s="114">
        <f>IF((SUT!$C58+SUT!$D58),AE57/(SUT!$C58+SUT!$D58),0)</f>
        <v>0</v>
      </c>
      <c r="R57" s="256">
        <f>D57*SUT!C58</f>
        <v>0</v>
      </c>
      <c r="S57" s="184">
        <f>E57*SUT!D58</f>
        <v>0.2719779659420003</v>
      </c>
      <c r="T57" s="184">
        <f>F57*SUT!V58</f>
        <v>0</v>
      </c>
      <c r="U57" s="184">
        <f>G57*SUT!D58</f>
        <v>1.4003065401656534</v>
      </c>
      <c r="V57" s="184">
        <f>(SUT!$C58+SUT!$D58)*H57</f>
        <v>0</v>
      </c>
      <c r="W57" s="184">
        <f>(SUT!$C58+SUT!$D58)*I57</f>
        <v>8.6047995956907197</v>
      </c>
      <c r="X57" s="184">
        <f>(SUT!$C58+SUT!$D58)*J57</f>
        <v>10.114196683562859</v>
      </c>
      <c r="Y57" s="253"/>
      <c r="Z57" s="254"/>
      <c r="AA57" s="254"/>
      <c r="AB57" s="254"/>
      <c r="AC57" s="254"/>
      <c r="AD57" s="254"/>
      <c r="AE57" s="254"/>
      <c r="AF57" s="255">
        <f t="shared" si="7"/>
        <v>0</v>
      </c>
      <c r="AG57" s="114">
        <f t="shared" si="1"/>
        <v>3.6926434860077691E-2</v>
      </c>
      <c r="AH57" s="114">
        <f t="shared" si="2"/>
        <v>0</v>
      </c>
      <c r="AI57" s="114">
        <f t="shared" si="3"/>
        <v>0.19011954906153922</v>
      </c>
      <c r="AJ57" s="114">
        <f t="shared" si="4"/>
        <v>0</v>
      </c>
      <c r="AK57" s="114">
        <f t="shared" si="5"/>
        <v>0.11472116027872256</v>
      </c>
      <c r="AL57" s="114">
        <f t="shared" si="6"/>
        <v>0.13484478818154266</v>
      </c>
      <c r="AM57" s="1"/>
    </row>
    <row r="58" spans="1:39" x14ac:dyDescent="0.35">
      <c r="A58" s="1"/>
      <c r="B58" s="1"/>
      <c r="C58" s="1" t="s">
        <v>140</v>
      </c>
      <c r="D58" s="269">
        <f>[1]TAX!AM59</f>
        <v>0</v>
      </c>
      <c r="E58" s="269">
        <f>[1]TAX!AN59</f>
        <v>1.6066870394423941E-3</v>
      </c>
      <c r="F58" s="269">
        <f>[1]TAX!AO59</f>
        <v>0</v>
      </c>
      <c r="G58" s="269">
        <f>[1]TAX!AP59</f>
        <v>2.7383108612086273</v>
      </c>
      <c r="H58" s="269">
        <f>[1]TAX!AQ59</f>
        <v>0</v>
      </c>
      <c r="I58" s="269">
        <f>[1]TAX!AR59</f>
        <v>0.14213651780184805</v>
      </c>
      <c r="J58" s="269">
        <f>[1]TAX!AS59</f>
        <v>0.13549892307647163</v>
      </c>
      <c r="K58" s="255">
        <f>IF(SUT!C59,Y58/SUT!C59,0)</f>
        <v>0</v>
      </c>
      <c r="L58" s="114">
        <f>IF(SUT!D59,Z58/SUT!D59,0)</f>
        <v>0</v>
      </c>
      <c r="M58" s="114">
        <f>IF(SUT!V59,AA58/SUT!V59,0)</f>
        <v>0</v>
      </c>
      <c r="N58" s="114">
        <f>IF(SUT!D59,AB58/SUT!D59,0)</f>
        <v>0</v>
      </c>
      <c r="O58" s="114">
        <f>IF((SUT!$C59+SUT!$D59),AC58/(SUT!$C59+SUT!$D59),0)</f>
        <v>0</v>
      </c>
      <c r="P58" s="114">
        <f>IF((SUT!$C59+SUT!$D59),AD58/(SUT!$C59+SUT!$D59),0)</f>
        <v>0</v>
      </c>
      <c r="Q58" s="114">
        <f>IF((SUT!$C59+SUT!$D59),AE58/(SUT!$C59+SUT!$D59),0)</f>
        <v>0</v>
      </c>
      <c r="R58" s="256">
        <f>D58*SUT!C59</f>
        <v>0</v>
      </c>
      <c r="S58" s="184">
        <f>E58*SUT!D59</f>
        <v>4.5193433753193003E-3</v>
      </c>
      <c r="T58" s="184">
        <f>F58*SUT!V59</f>
        <v>0</v>
      </c>
      <c r="U58" s="184">
        <f>G58*SUT!D59</f>
        <v>7.7024129443796401</v>
      </c>
      <c r="V58" s="184">
        <f>(SUT!$C59+SUT!$D59)*H58</f>
        <v>0</v>
      </c>
      <c r="W58" s="184">
        <f>(SUT!$C59+SUT!$D59)*I58</f>
        <v>1.5122185345553811</v>
      </c>
      <c r="X58" s="184">
        <f>(SUT!$C59+SUT!$D59)*J58</f>
        <v>1.4415998510262511</v>
      </c>
      <c r="Y58" s="253"/>
      <c r="Z58" s="254"/>
      <c r="AA58" s="254"/>
      <c r="AB58" s="254"/>
      <c r="AC58" s="254"/>
      <c r="AD58" s="254"/>
      <c r="AE58" s="254"/>
      <c r="AF58" s="255">
        <f t="shared" si="7"/>
        <v>0</v>
      </c>
      <c r="AG58" s="114">
        <f t="shared" si="1"/>
        <v>1.6066870394423941E-3</v>
      </c>
      <c r="AH58" s="114">
        <f t="shared" si="2"/>
        <v>0</v>
      </c>
      <c r="AI58" s="114">
        <f t="shared" si="3"/>
        <v>2.7383108612086273</v>
      </c>
      <c r="AJ58" s="114">
        <f t="shared" si="4"/>
        <v>0</v>
      </c>
      <c r="AK58" s="114">
        <f t="shared" si="5"/>
        <v>0.14213651780184805</v>
      </c>
      <c r="AL58" s="114">
        <f t="shared" si="6"/>
        <v>0.13549892307647163</v>
      </c>
      <c r="AM58" s="1"/>
    </row>
    <row r="59" spans="1:39" x14ac:dyDescent="0.35">
      <c r="A59" s="1"/>
      <c r="B59" s="1"/>
      <c r="C59" s="1" t="s">
        <v>143</v>
      </c>
      <c r="D59" s="269">
        <f>[1]TAX!AM60</f>
        <v>0</v>
      </c>
      <c r="E59" s="269">
        <f>[1]TAX!AN60</f>
        <v>0.1640710255813472</v>
      </c>
      <c r="F59" s="269">
        <f>[1]TAX!AO60</f>
        <v>0</v>
      </c>
      <c r="G59" s="269">
        <f>[1]TAX!AP60</f>
        <v>0</v>
      </c>
      <c r="H59" s="269">
        <f>[1]TAX!AQ60</f>
        <v>0</v>
      </c>
      <c r="I59" s="269">
        <f>[1]TAX!AR60</f>
        <v>0.12120604422177637</v>
      </c>
      <c r="J59" s="269">
        <f>[1]TAX!AS60</f>
        <v>6.8802167621070248E-3</v>
      </c>
      <c r="K59" s="255">
        <f>IF(SUT!C60,Y59/SUT!C60,0)</f>
        <v>0</v>
      </c>
      <c r="L59" s="114">
        <f>IF(SUT!D60,Z59/SUT!D60,0)</f>
        <v>0</v>
      </c>
      <c r="M59" s="114">
        <f>IF(SUT!V60,AA59/SUT!V60,0)</f>
        <v>0</v>
      </c>
      <c r="N59" s="114">
        <f>IF(SUT!D60,AB59/SUT!D60,0)</f>
        <v>0</v>
      </c>
      <c r="O59" s="114">
        <f>IF((SUT!$C60+SUT!$D60),AC59/(SUT!$C60+SUT!$D60),0)</f>
        <v>0</v>
      </c>
      <c r="P59" s="114">
        <f>IF((SUT!$C60+SUT!$D60),AD59/(SUT!$C60+SUT!$D60),0)</f>
        <v>0</v>
      </c>
      <c r="Q59" s="114">
        <f>IF((SUT!$C60+SUT!$D60),AE59/(SUT!$C60+SUT!$D60),0)</f>
        <v>0</v>
      </c>
      <c r="R59" s="256">
        <f>D59*SUT!C60</f>
        <v>0</v>
      </c>
      <c r="S59" s="184">
        <f>E59*SUT!D60</f>
        <v>11.97168995629873</v>
      </c>
      <c r="T59" s="184">
        <f>F59*SUT!V60</f>
        <v>0</v>
      </c>
      <c r="U59" s="184">
        <f>G59*SUT!D60</f>
        <v>0</v>
      </c>
      <c r="V59" s="184">
        <f>(SUT!$C60+SUT!$D60)*H59</f>
        <v>0</v>
      </c>
      <c r="W59" s="184">
        <f>(SUT!$C60+SUT!$D60)*I59</f>
        <v>16.14422430234039</v>
      </c>
      <c r="X59" s="184">
        <f>(SUT!$C60+SUT!$D60)*J59</f>
        <v>0.91642098683575068</v>
      </c>
      <c r="Y59" s="253"/>
      <c r="Z59" s="254"/>
      <c r="AA59" s="254"/>
      <c r="AB59" s="254"/>
      <c r="AC59" s="254"/>
      <c r="AD59" s="254"/>
      <c r="AE59" s="254"/>
      <c r="AF59" s="255">
        <f t="shared" si="7"/>
        <v>0</v>
      </c>
      <c r="AG59" s="114">
        <f t="shared" si="1"/>
        <v>0.1640710255813472</v>
      </c>
      <c r="AH59" s="114">
        <f t="shared" si="2"/>
        <v>0</v>
      </c>
      <c r="AI59" s="114">
        <f t="shared" si="3"/>
        <v>0</v>
      </c>
      <c r="AJ59" s="114">
        <f t="shared" si="4"/>
        <v>0</v>
      </c>
      <c r="AK59" s="114">
        <f t="shared" si="5"/>
        <v>0.12120604422177637</v>
      </c>
      <c r="AL59" s="114">
        <f t="shared" si="6"/>
        <v>6.8802167621070248E-3</v>
      </c>
      <c r="AM59" s="1"/>
    </row>
    <row r="60" spans="1:39" x14ac:dyDescent="0.35">
      <c r="A60" s="1"/>
      <c r="B60" s="1"/>
      <c r="C60" s="1" t="s">
        <v>148</v>
      </c>
      <c r="D60" s="269">
        <f>[1]TAX!AM61</f>
        <v>0</v>
      </c>
      <c r="E60" s="269">
        <f>[1]TAX!AN61</f>
        <v>6.0769907759624826E-2</v>
      </c>
      <c r="F60" s="269">
        <f>[1]TAX!AO61</f>
        <v>0</v>
      </c>
      <c r="G60" s="269">
        <f>[1]TAX!AP61</f>
        <v>0</v>
      </c>
      <c r="H60" s="269">
        <f>[1]TAX!AQ61</f>
        <v>0</v>
      </c>
      <c r="I60" s="269">
        <f>[1]TAX!AR61</f>
        <v>5.5625283235319796E-2</v>
      </c>
      <c r="J60" s="269">
        <f>[1]TAX!AS61</f>
        <v>7.5586029834904854E-3</v>
      </c>
      <c r="K60" s="255">
        <f>IF(SUT!C61,Y60/SUT!C61,0)</f>
        <v>0</v>
      </c>
      <c r="L60" s="114">
        <f>IF(SUT!D61,Z60/SUT!D61,0)</f>
        <v>0</v>
      </c>
      <c r="M60" s="114">
        <f>IF(SUT!V61,AA60/SUT!V61,0)</f>
        <v>0</v>
      </c>
      <c r="N60" s="114">
        <f>IF(SUT!D61,AB60/SUT!D61,0)</f>
        <v>0</v>
      </c>
      <c r="O60" s="114">
        <f>IF((SUT!$C61+SUT!$D61),AC60/(SUT!$C61+SUT!$D61),0)</f>
        <v>0</v>
      </c>
      <c r="P60" s="114">
        <f>IF((SUT!$C61+SUT!$D61),AD60/(SUT!$C61+SUT!$D61),0)</f>
        <v>0</v>
      </c>
      <c r="Q60" s="114">
        <f>IF((SUT!$C61+SUT!$D61),AE60/(SUT!$C61+SUT!$D61),0)</f>
        <v>0</v>
      </c>
      <c r="R60" s="256">
        <f>D60*SUT!C61</f>
        <v>0</v>
      </c>
      <c r="S60" s="184">
        <f>E60*SUT!D61</f>
        <v>2.3473625422885318</v>
      </c>
      <c r="T60" s="184">
        <f>F60*SUT!V61</f>
        <v>0</v>
      </c>
      <c r="U60" s="184">
        <f>G60*SUT!D61</f>
        <v>0</v>
      </c>
      <c r="V60" s="184">
        <f>(SUT!$C61+SUT!$D61)*H60</f>
        <v>0</v>
      </c>
      <c r="W60" s="184">
        <f>(SUT!$C61+SUT!$D61)*I60</f>
        <v>4.4054137693658344</v>
      </c>
      <c r="X60" s="184">
        <f>(SUT!$C61+SUT!$D61)*J60</f>
        <v>0.59862659071361435</v>
      </c>
      <c r="Y60" s="253"/>
      <c r="Z60" s="254"/>
      <c r="AA60" s="254"/>
      <c r="AB60" s="254"/>
      <c r="AC60" s="254"/>
      <c r="AD60" s="254"/>
      <c r="AE60" s="254"/>
      <c r="AF60" s="255">
        <f t="shared" si="7"/>
        <v>0</v>
      </c>
      <c r="AG60" s="114">
        <f t="shared" si="1"/>
        <v>6.0769907759624826E-2</v>
      </c>
      <c r="AH60" s="114">
        <f t="shared" si="2"/>
        <v>0</v>
      </c>
      <c r="AI60" s="114">
        <f t="shared" si="3"/>
        <v>0</v>
      </c>
      <c r="AJ60" s="114">
        <f t="shared" si="4"/>
        <v>0</v>
      </c>
      <c r="AK60" s="114">
        <f t="shared" si="5"/>
        <v>5.5625283235319796E-2</v>
      </c>
      <c r="AL60" s="114">
        <f t="shared" si="6"/>
        <v>7.5586029834904854E-3</v>
      </c>
      <c r="AM60" s="1"/>
    </row>
    <row r="61" spans="1:39" x14ac:dyDescent="0.35">
      <c r="A61" s="1"/>
      <c r="B61" s="1"/>
      <c r="C61" s="1" t="s">
        <v>498</v>
      </c>
      <c r="D61" s="269">
        <f>[1]TAX!AM62</f>
        <v>0</v>
      </c>
      <c r="E61" s="269">
        <f>[1]TAX!AN62</f>
        <v>6.6381343770099355E-2</v>
      </c>
      <c r="F61" s="269">
        <f>[1]TAX!AO62</f>
        <v>0</v>
      </c>
      <c r="G61" s="269">
        <f>[1]TAX!AP62</f>
        <v>0</v>
      </c>
      <c r="H61" s="269">
        <f>[1]TAX!AQ62</f>
        <v>0</v>
      </c>
      <c r="I61" s="269">
        <f>[1]TAX!AR62</f>
        <v>2.0689588657405777E-2</v>
      </c>
      <c r="J61" s="269">
        <f>[1]TAX!AS62</f>
        <v>2.5796383266514069E-3</v>
      </c>
      <c r="K61" s="255">
        <f>IF(SUT!C62,Y61/SUT!C62,0)</f>
        <v>0</v>
      </c>
      <c r="L61" s="114">
        <f>IF(SUT!D62,Z61/SUT!D62,0)</f>
        <v>0</v>
      </c>
      <c r="M61" s="114">
        <f>IF(SUT!V62,AA61/SUT!V62,0)</f>
        <v>0</v>
      </c>
      <c r="N61" s="114">
        <f>IF(SUT!D62,AB61/SUT!D62,0)</f>
        <v>0</v>
      </c>
      <c r="O61" s="114">
        <f>IF((SUT!$C62+SUT!$D62),AC61/(SUT!$C62+SUT!$D62),0)</f>
        <v>0</v>
      </c>
      <c r="P61" s="114">
        <f>IF((SUT!$C62+SUT!$D62),AD61/(SUT!$C62+SUT!$D62),0)</f>
        <v>0</v>
      </c>
      <c r="Q61" s="114">
        <f>IF((SUT!$C62+SUT!$D62),AE61/(SUT!$C62+SUT!$D62),0)</f>
        <v>0</v>
      </c>
      <c r="R61" s="256">
        <f>D61*SUT!C62</f>
        <v>0</v>
      </c>
      <c r="S61" s="184">
        <f>E61*SUT!D62</f>
        <v>0.47977108438827104</v>
      </c>
      <c r="T61" s="184">
        <f>F61*SUT!V62</f>
        <v>0</v>
      </c>
      <c r="U61" s="184">
        <f>G61*SUT!D62</f>
        <v>0</v>
      </c>
      <c r="V61" s="184">
        <f>(SUT!$C62+SUT!$D62)*H61</f>
        <v>0</v>
      </c>
      <c r="W61" s="184">
        <f>(SUT!$C62+SUT!$D62)*I61</f>
        <v>0.69291272912096735</v>
      </c>
      <c r="X61" s="184">
        <f>(SUT!$C62+SUT!$D62)*J61</f>
        <v>8.6394382346758461E-2</v>
      </c>
      <c r="Y61" s="253"/>
      <c r="Z61" s="254"/>
      <c r="AA61" s="254"/>
      <c r="AB61" s="254"/>
      <c r="AC61" s="254"/>
      <c r="AD61" s="254"/>
      <c r="AE61" s="254"/>
      <c r="AF61" s="255">
        <f t="shared" si="7"/>
        <v>0</v>
      </c>
      <c r="AG61" s="114">
        <f t="shared" si="1"/>
        <v>6.6381343770099355E-2</v>
      </c>
      <c r="AH61" s="114">
        <f t="shared" si="2"/>
        <v>0</v>
      </c>
      <c r="AI61" s="114">
        <f t="shared" si="3"/>
        <v>0</v>
      </c>
      <c r="AJ61" s="114">
        <f t="shared" si="4"/>
        <v>0</v>
      </c>
      <c r="AK61" s="114">
        <f t="shared" si="5"/>
        <v>2.0689588657405777E-2</v>
      </c>
      <c r="AL61" s="114">
        <f t="shared" si="6"/>
        <v>2.5796383266514069E-3</v>
      </c>
      <c r="AM61" s="1"/>
    </row>
    <row r="62" spans="1:39" x14ac:dyDescent="0.35">
      <c r="A62" s="1"/>
      <c r="B62" s="1"/>
      <c r="C62" s="1" t="s">
        <v>150</v>
      </c>
      <c r="D62" s="269">
        <f>[1]TAX!AM63</f>
        <v>0</v>
      </c>
      <c r="E62" s="269">
        <f>[1]TAX!AN63</f>
        <v>4.0971328770458238E-3</v>
      </c>
      <c r="F62" s="269">
        <f>[1]TAX!AO63</f>
        <v>0</v>
      </c>
      <c r="G62" s="269">
        <f>[1]TAX!AP63</f>
        <v>0.12450200639452612</v>
      </c>
      <c r="H62" s="269">
        <f>[1]TAX!AQ63</f>
        <v>0</v>
      </c>
      <c r="I62" s="269">
        <f>[1]TAX!AR63</f>
        <v>0</v>
      </c>
      <c r="J62" s="269">
        <f>[1]TAX!AS63</f>
        <v>1.0534650232985129E-2</v>
      </c>
      <c r="K62" s="255">
        <f>IF(SUT!C63,Y62/SUT!C63,0)</f>
        <v>0</v>
      </c>
      <c r="L62" s="114">
        <f>IF(SUT!D63,Z62/SUT!D63,0)</f>
        <v>0</v>
      </c>
      <c r="M62" s="114">
        <f>IF(SUT!V63,AA62/SUT!V63,0)</f>
        <v>0</v>
      </c>
      <c r="N62" s="114">
        <f>IF(SUT!D63,AB62/SUT!D63,0)</f>
        <v>0</v>
      </c>
      <c r="O62" s="114">
        <f>IF((SUT!$C63+SUT!$D63),AC62/(SUT!$C63+SUT!$D63),0)</f>
        <v>0</v>
      </c>
      <c r="P62" s="114">
        <f>IF((SUT!$C63+SUT!$D63),AD62/(SUT!$C63+SUT!$D63),0)</f>
        <v>0</v>
      </c>
      <c r="Q62" s="114">
        <f>IF((SUT!$C63+SUT!$D63),AE62/(SUT!$C63+SUT!$D63),0)</f>
        <v>0</v>
      </c>
      <c r="R62" s="256">
        <f>D62*SUT!C63</f>
        <v>0</v>
      </c>
      <c r="S62" s="184">
        <f>E62*SUT!D63</f>
        <v>1.6383795204224092</v>
      </c>
      <c r="T62" s="184">
        <f>F62*SUT!V63</f>
        <v>0</v>
      </c>
      <c r="U62" s="184">
        <f>G62*SUT!D63</f>
        <v>49.786410070099862</v>
      </c>
      <c r="V62" s="184">
        <f>(SUT!$C63+SUT!$D63)*H62</f>
        <v>0</v>
      </c>
      <c r="W62" s="184">
        <f>(SUT!$C63+SUT!$D63)*I62</f>
        <v>0</v>
      </c>
      <c r="X62" s="184">
        <f>(SUT!$C63+SUT!$D63)*J62</f>
        <v>4.2153161843546023</v>
      </c>
      <c r="Y62" s="253"/>
      <c r="Z62" s="254"/>
      <c r="AA62" s="254"/>
      <c r="AB62" s="254"/>
      <c r="AC62" s="254"/>
      <c r="AD62" s="254"/>
      <c r="AE62" s="254"/>
      <c r="AF62" s="255">
        <f t="shared" si="7"/>
        <v>0</v>
      </c>
      <c r="AG62" s="114">
        <f t="shared" si="1"/>
        <v>4.0971328770458238E-3</v>
      </c>
      <c r="AH62" s="114">
        <f t="shared" si="2"/>
        <v>0</v>
      </c>
      <c r="AI62" s="114">
        <f t="shared" si="3"/>
        <v>0.12450200639452612</v>
      </c>
      <c r="AJ62" s="114">
        <f t="shared" si="4"/>
        <v>0</v>
      </c>
      <c r="AK62" s="114">
        <f t="shared" si="5"/>
        <v>0</v>
      </c>
      <c r="AL62" s="114">
        <f t="shared" si="6"/>
        <v>1.0534650232985129E-2</v>
      </c>
      <c r="AM62" s="1"/>
    </row>
    <row r="63" spans="1:39" x14ac:dyDescent="0.35">
      <c r="A63" s="1"/>
      <c r="B63" s="1"/>
      <c r="C63" s="1" t="s">
        <v>153</v>
      </c>
      <c r="D63" s="269">
        <f>[1]TAX!AM64</f>
        <v>0</v>
      </c>
      <c r="E63" s="269">
        <f>[1]TAX!AN64</f>
        <v>1.8830100151927359E-2</v>
      </c>
      <c r="F63" s="269">
        <f>[1]TAX!AO64</f>
        <v>0</v>
      </c>
      <c r="G63" s="269">
        <f>[1]TAX!AP64</f>
        <v>0</v>
      </c>
      <c r="H63" s="269">
        <f>[1]TAX!AQ64</f>
        <v>0</v>
      </c>
      <c r="I63" s="269">
        <f>[1]TAX!AR64</f>
        <v>5.7625567956044892E-2</v>
      </c>
      <c r="J63" s="269">
        <f>[1]TAX!AS64</f>
        <v>1.0584394912520698E-2</v>
      </c>
      <c r="K63" s="255">
        <f>IF(SUT!C64,Y63/SUT!C64,0)</f>
        <v>0</v>
      </c>
      <c r="L63" s="114">
        <f>IF(SUT!D64,Z63/SUT!D64,0)</f>
        <v>0</v>
      </c>
      <c r="M63" s="114">
        <f>IF(SUT!V64,AA63/SUT!V64,0)</f>
        <v>0</v>
      </c>
      <c r="N63" s="114">
        <f>IF(SUT!D64,AB63/SUT!D64,0)</f>
        <v>0</v>
      </c>
      <c r="O63" s="114">
        <f>IF((SUT!$C64+SUT!$D64),AC63/(SUT!$C64+SUT!$D64),0)</f>
        <v>0</v>
      </c>
      <c r="P63" s="114">
        <f>IF((SUT!$C64+SUT!$D64),AD63/(SUT!$C64+SUT!$D64),0)</f>
        <v>0</v>
      </c>
      <c r="Q63" s="114">
        <f>IF((SUT!$C64+SUT!$D64),AE63/(SUT!$C64+SUT!$D64),0)</f>
        <v>0</v>
      </c>
      <c r="R63" s="256">
        <f>D63*SUT!C64</f>
        <v>0</v>
      </c>
      <c r="S63" s="184">
        <f>E63*SUT!D64</f>
        <v>2.6439730486296842</v>
      </c>
      <c r="T63" s="184">
        <f>F63*SUT!V64</f>
        <v>0</v>
      </c>
      <c r="U63" s="184">
        <f>G63*SUT!D64</f>
        <v>0</v>
      </c>
      <c r="V63" s="184">
        <f>(SUT!$C64+SUT!$D64)*H63</f>
        <v>0</v>
      </c>
      <c r="W63" s="184">
        <f>(SUT!$C64+SUT!$D64)*I63</f>
        <v>11.680346597119369</v>
      </c>
      <c r="X63" s="184">
        <f>(SUT!$C64+SUT!$D64)*J63</f>
        <v>2.1453914552882085</v>
      </c>
      <c r="Y63" s="253"/>
      <c r="Z63" s="254"/>
      <c r="AA63" s="254"/>
      <c r="AB63" s="254"/>
      <c r="AC63" s="254"/>
      <c r="AD63" s="254"/>
      <c r="AE63" s="254"/>
      <c r="AF63" s="255">
        <f t="shared" si="7"/>
        <v>0</v>
      </c>
      <c r="AG63" s="114">
        <f t="shared" si="1"/>
        <v>1.8830100151927359E-2</v>
      </c>
      <c r="AH63" s="114">
        <f t="shared" si="2"/>
        <v>0</v>
      </c>
      <c r="AI63" s="114">
        <f t="shared" si="3"/>
        <v>0</v>
      </c>
      <c r="AJ63" s="114">
        <f t="shared" si="4"/>
        <v>0</v>
      </c>
      <c r="AK63" s="114">
        <f t="shared" si="5"/>
        <v>5.7625567956044892E-2</v>
      </c>
      <c r="AL63" s="114">
        <f t="shared" si="6"/>
        <v>1.0584394912520698E-2</v>
      </c>
      <c r="AM63" s="1"/>
    </row>
    <row r="64" spans="1:39" x14ac:dyDescent="0.35">
      <c r="A64" s="1"/>
      <c r="B64" s="1"/>
      <c r="C64" s="1" t="s">
        <v>502</v>
      </c>
      <c r="D64" s="269">
        <f>[1]TAX!AM65</f>
        <v>0</v>
      </c>
      <c r="E64" s="269">
        <f>[1]TAX!AN65</f>
        <v>1.6727844340756106E-7</v>
      </c>
      <c r="F64" s="269">
        <f>[1]TAX!AO65</f>
        <v>0</v>
      </c>
      <c r="G64" s="269">
        <f>[1]TAX!AP65</f>
        <v>0</v>
      </c>
      <c r="H64" s="269">
        <f>[1]TAX!AQ65</f>
        <v>0</v>
      </c>
      <c r="I64" s="269">
        <f>[1]TAX!AR65</f>
        <v>1.7857668475996798E-2</v>
      </c>
      <c r="J64" s="269">
        <f>[1]TAX!AS65</f>
        <v>1.4921451730081772E-2</v>
      </c>
      <c r="K64" s="255">
        <f>IF(SUT!C65,Y64/SUT!C65,0)</f>
        <v>0</v>
      </c>
      <c r="L64" s="114">
        <f>IF(SUT!D65,Z64/SUT!D65,0)</f>
        <v>0</v>
      </c>
      <c r="M64" s="114">
        <f>IF(SUT!V65,AA64/SUT!V65,0)</f>
        <v>0</v>
      </c>
      <c r="N64" s="114">
        <f>IF(SUT!D65,AB64/SUT!D65,0)</f>
        <v>0</v>
      </c>
      <c r="O64" s="114">
        <f>IF((SUT!$C65+SUT!$D65),AC64/(SUT!$C65+SUT!$D65),0)</f>
        <v>0</v>
      </c>
      <c r="P64" s="114">
        <f>IF((SUT!$C65+SUT!$D65),AD64/(SUT!$C65+SUT!$D65),0)</f>
        <v>0</v>
      </c>
      <c r="Q64" s="114">
        <f>IF((SUT!$C65+SUT!$D65),AE64/(SUT!$C65+SUT!$D65),0)</f>
        <v>0</v>
      </c>
      <c r="R64" s="256">
        <f>D64*SUT!C65</f>
        <v>0</v>
      </c>
      <c r="S64" s="184">
        <f>E64*SUT!D65</f>
        <v>1.2581545328256459E-5</v>
      </c>
      <c r="T64" s="184">
        <f>F64*SUT!V65</f>
        <v>0</v>
      </c>
      <c r="U64" s="184">
        <f>G64*SUT!D65</f>
        <v>0</v>
      </c>
      <c r="V64" s="184">
        <f>(SUT!$C65+SUT!$D65)*H64</f>
        <v>0</v>
      </c>
      <c r="W64" s="184">
        <f>(SUT!$C65+SUT!$D65)*I64</f>
        <v>1.429703101484475</v>
      </c>
      <c r="X64" s="184">
        <f>(SUT!$C65+SUT!$D65)*J64</f>
        <v>1.1946266023374583</v>
      </c>
      <c r="Y64" s="253"/>
      <c r="Z64" s="254"/>
      <c r="AA64" s="254"/>
      <c r="AB64" s="254"/>
      <c r="AC64" s="254"/>
      <c r="AD64" s="254"/>
      <c r="AE64" s="254"/>
      <c r="AF64" s="255">
        <f t="shared" si="7"/>
        <v>0</v>
      </c>
      <c r="AG64" s="114">
        <f t="shared" si="1"/>
        <v>1.6727844340756106E-7</v>
      </c>
      <c r="AH64" s="114">
        <f t="shared" si="2"/>
        <v>0</v>
      </c>
      <c r="AI64" s="114">
        <f t="shared" si="3"/>
        <v>0</v>
      </c>
      <c r="AJ64" s="114">
        <f t="shared" si="4"/>
        <v>0</v>
      </c>
      <c r="AK64" s="114">
        <f t="shared" si="5"/>
        <v>1.7857668475996798E-2</v>
      </c>
      <c r="AL64" s="114">
        <f t="shared" si="6"/>
        <v>1.4921451730081772E-2</v>
      </c>
      <c r="AM64" s="1"/>
    </row>
    <row r="65" spans="1:39" x14ac:dyDescent="0.35">
      <c r="A65" s="1"/>
      <c r="B65" s="1"/>
      <c r="C65" s="1" t="s">
        <v>504</v>
      </c>
      <c r="D65" s="269">
        <f>[1]TAX!AM66</f>
        <v>0</v>
      </c>
      <c r="E65" s="269">
        <f>[1]TAX!AN66</f>
        <v>0.11686364348004015</v>
      </c>
      <c r="F65" s="269">
        <f>[1]TAX!AO66</f>
        <v>0</v>
      </c>
      <c r="G65" s="269">
        <f>[1]TAX!AP66</f>
        <v>0</v>
      </c>
      <c r="H65" s="269">
        <f>[1]TAX!AQ66</f>
        <v>0</v>
      </c>
      <c r="I65" s="269">
        <f>[1]TAX!AR66</f>
        <v>9.3632085096696432E-2</v>
      </c>
      <c r="J65" s="269">
        <f>[1]TAX!AS66</f>
        <v>9.0377042718129894E-3</v>
      </c>
      <c r="K65" s="255">
        <f>IF(SUT!C66,Y65/SUT!C66,0)</f>
        <v>0</v>
      </c>
      <c r="L65" s="114">
        <f>IF(SUT!D66,Z65/SUT!D66,0)</f>
        <v>0</v>
      </c>
      <c r="M65" s="114">
        <f>IF(SUT!V66,AA65/SUT!V66,0)</f>
        <v>0</v>
      </c>
      <c r="N65" s="114">
        <f>IF(SUT!D66,AB65/SUT!D66,0)</f>
        <v>0</v>
      </c>
      <c r="O65" s="114">
        <f>IF((SUT!$C66+SUT!$D66),AC65/(SUT!$C66+SUT!$D66),0)</f>
        <v>0</v>
      </c>
      <c r="P65" s="114">
        <f>IF((SUT!$C66+SUT!$D66),AD65/(SUT!$C66+SUT!$D66),0)</f>
        <v>0</v>
      </c>
      <c r="Q65" s="114">
        <f>IF((SUT!$C66+SUT!$D66),AE65/(SUT!$C66+SUT!$D66),0)</f>
        <v>0</v>
      </c>
      <c r="R65" s="256">
        <f>D65*SUT!C66</f>
        <v>0</v>
      </c>
      <c r="S65" s="184">
        <f>E65*SUT!D66</f>
        <v>5.0803546520823764</v>
      </c>
      <c r="T65" s="184">
        <f>F65*SUT!V66</f>
        <v>0</v>
      </c>
      <c r="U65" s="184">
        <f>G65*SUT!D66</f>
        <v>0</v>
      </c>
      <c r="V65" s="184">
        <f>(SUT!$C66+SUT!$D66)*H65</f>
        <v>0</v>
      </c>
      <c r="W65" s="184">
        <f>(SUT!$C66+SUT!$D66)*I65</f>
        <v>6.9702619312983236</v>
      </c>
      <c r="X65" s="184">
        <f>(SUT!$C66+SUT!$D66)*J65</f>
        <v>0.67279465118280202</v>
      </c>
      <c r="Y65" s="253"/>
      <c r="Z65" s="254"/>
      <c r="AA65" s="254"/>
      <c r="AB65" s="254"/>
      <c r="AC65" s="254"/>
      <c r="AD65" s="254"/>
      <c r="AE65" s="254"/>
      <c r="AF65" s="255">
        <f t="shared" si="7"/>
        <v>0</v>
      </c>
      <c r="AG65" s="114">
        <f t="shared" si="1"/>
        <v>0.11686364348004015</v>
      </c>
      <c r="AH65" s="114">
        <f t="shared" si="2"/>
        <v>0</v>
      </c>
      <c r="AI65" s="114">
        <f t="shared" si="3"/>
        <v>0</v>
      </c>
      <c r="AJ65" s="114">
        <f t="shared" si="4"/>
        <v>0</v>
      </c>
      <c r="AK65" s="114">
        <f t="shared" si="5"/>
        <v>9.3632085096696432E-2</v>
      </c>
      <c r="AL65" s="114">
        <f t="shared" si="6"/>
        <v>9.0377042718129894E-3</v>
      </c>
      <c r="AM65" s="1"/>
    </row>
    <row r="66" spans="1:39" x14ac:dyDescent="0.35">
      <c r="A66" s="1"/>
      <c r="B66" s="1"/>
      <c r="C66" s="1" t="s">
        <v>155</v>
      </c>
      <c r="D66" s="269">
        <f>[1]TAX!AM67</f>
        <v>0</v>
      </c>
      <c r="E66" s="269">
        <f>[1]TAX!AN67</f>
        <v>9.5359661110199154E-2</v>
      </c>
      <c r="F66" s="269">
        <f>[1]TAX!AO67</f>
        <v>0</v>
      </c>
      <c r="G66" s="269">
        <f>[1]TAX!AP67</f>
        <v>0</v>
      </c>
      <c r="H66" s="269">
        <f>[1]TAX!AQ67</f>
        <v>0</v>
      </c>
      <c r="I66" s="269">
        <f>[1]TAX!AR67</f>
        <v>7.3449723137300901E-2</v>
      </c>
      <c r="J66" s="269">
        <f>[1]TAX!AS67</f>
        <v>1.1876402459358866E-2</v>
      </c>
      <c r="K66" s="255">
        <f>IF(SUT!C67,Y66/SUT!C67,0)</f>
        <v>0</v>
      </c>
      <c r="L66" s="114">
        <f>IF(SUT!D67,Z66/SUT!D67,0)</f>
        <v>0</v>
      </c>
      <c r="M66" s="114">
        <f>IF(SUT!V67,AA66/SUT!V67,0)</f>
        <v>0</v>
      </c>
      <c r="N66" s="114">
        <f>IF(SUT!D67,AB66/SUT!D67,0)</f>
        <v>0</v>
      </c>
      <c r="O66" s="114">
        <f>IF((SUT!$C67+SUT!$D67),AC66/(SUT!$C67+SUT!$D67),0)</f>
        <v>0</v>
      </c>
      <c r="P66" s="114">
        <f>IF((SUT!$C67+SUT!$D67),AD66/(SUT!$C67+SUT!$D67),0)</f>
        <v>0</v>
      </c>
      <c r="Q66" s="114">
        <f>IF((SUT!$C67+SUT!$D67),AE66/(SUT!$C67+SUT!$D67),0)</f>
        <v>0</v>
      </c>
      <c r="R66" s="256">
        <f>D66*SUT!C67</f>
        <v>0</v>
      </c>
      <c r="S66" s="184">
        <f>E66*SUT!D67</f>
        <v>1.9429941668458108</v>
      </c>
      <c r="T66" s="184">
        <f>F66*SUT!V67</f>
        <v>0</v>
      </c>
      <c r="U66" s="184">
        <f>G66*SUT!D67</f>
        <v>0</v>
      </c>
      <c r="V66" s="184">
        <f>(SUT!$C67+SUT!$D67)*H66</f>
        <v>0</v>
      </c>
      <c r="W66" s="184">
        <f>(SUT!$C67+SUT!$D67)*I66</f>
        <v>1.9938866533809212</v>
      </c>
      <c r="X66" s="184">
        <f>(SUT!$C67+SUT!$D67)*J66</f>
        <v>0.32240013089811331</v>
      </c>
      <c r="Y66" s="253"/>
      <c r="Z66" s="254"/>
      <c r="AA66" s="254"/>
      <c r="AB66" s="254"/>
      <c r="AC66" s="254"/>
      <c r="AD66" s="254"/>
      <c r="AE66" s="254"/>
      <c r="AF66" s="255">
        <f t="shared" si="7"/>
        <v>0</v>
      </c>
      <c r="AG66" s="114">
        <f t="shared" si="1"/>
        <v>9.5359661110199154E-2</v>
      </c>
      <c r="AH66" s="114">
        <f t="shared" si="2"/>
        <v>0</v>
      </c>
      <c r="AI66" s="114">
        <f t="shared" si="3"/>
        <v>0</v>
      </c>
      <c r="AJ66" s="114">
        <f t="shared" si="4"/>
        <v>0</v>
      </c>
      <c r="AK66" s="114">
        <f t="shared" si="5"/>
        <v>7.3449723137300901E-2</v>
      </c>
      <c r="AL66" s="114">
        <f t="shared" si="6"/>
        <v>1.1876402459358866E-2</v>
      </c>
      <c r="AM66" s="1"/>
    </row>
    <row r="67" spans="1:39" x14ac:dyDescent="0.35">
      <c r="A67" s="1"/>
      <c r="B67" s="1"/>
      <c r="C67" s="1" t="s">
        <v>509</v>
      </c>
      <c r="D67" s="269">
        <f>[1]TAX!AM68</f>
        <v>0</v>
      </c>
      <c r="E67" s="269">
        <f>[1]TAX!AN68</f>
        <v>2.3191219515073677E-2</v>
      </c>
      <c r="F67" s="269">
        <f>[1]TAX!AO68</f>
        <v>0</v>
      </c>
      <c r="G67" s="269">
        <f>[1]TAX!AP68</f>
        <v>0</v>
      </c>
      <c r="H67" s="269">
        <f>[1]TAX!AQ68</f>
        <v>0</v>
      </c>
      <c r="I67" s="269">
        <f>[1]TAX!AR68</f>
        <v>0.109085855788942</v>
      </c>
      <c r="J67" s="269">
        <f>[1]TAX!AS68</f>
        <v>6.1146823699523992E-3</v>
      </c>
      <c r="K67" s="255">
        <f>IF(SUT!C68,Y67/SUT!C68,0)</f>
        <v>0</v>
      </c>
      <c r="L67" s="114">
        <f>IF(SUT!D68,Z67/SUT!D68,0)</f>
        <v>0</v>
      </c>
      <c r="M67" s="114">
        <f>IF(SUT!V68,AA67/SUT!V68,0)</f>
        <v>0</v>
      </c>
      <c r="N67" s="114">
        <f>IF(SUT!D68,AB67/SUT!D68,0)</f>
        <v>0</v>
      </c>
      <c r="O67" s="114">
        <f>IF((SUT!$C68+SUT!$D68),AC67/(SUT!$C68+SUT!$D68),0)</f>
        <v>0</v>
      </c>
      <c r="P67" s="114">
        <f>IF((SUT!$C68+SUT!$D68),AD67/(SUT!$C68+SUT!$D68),0)</f>
        <v>0</v>
      </c>
      <c r="Q67" s="114">
        <f>IF((SUT!$C68+SUT!$D68),AE67/(SUT!$C68+SUT!$D68),0)</f>
        <v>0</v>
      </c>
      <c r="R67" s="256">
        <f>D67*SUT!C68</f>
        <v>0</v>
      </c>
      <c r="S67" s="184">
        <f>E67*SUT!D68</f>
        <v>0.86124896480479129</v>
      </c>
      <c r="T67" s="184">
        <f>F67*SUT!V68</f>
        <v>0</v>
      </c>
      <c r="U67" s="184">
        <f>G67*SUT!D68</f>
        <v>0</v>
      </c>
      <c r="V67" s="184">
        <f>(SUT!$C68+SUT!$D68)*H67</f>
        <v>0</v>
      </c>
      <c r="W67" s="184">
        <f>(SUT!$C68+SUT!$D68)*I67</f>
        <v>10.4529203304317</v>
      </c>
      <c r="X67" s="184">
        <f>(SUT!$C68+SUT!$D68)*J67</f>
        <v>0.58592644478741762</v>
      </c>
      <c r="Y67" s="253"/>
      <c r="Z67" s="254"/>
      <c r="AA67" s="254"/>
      <c r="AB67" s="254"/>
      <c r="AC67" s="254"/>
      <c r="AD67" s="254"/>
      <c r="AE67" s="254"/>
      <c r="AF67" s="255">
        <f t="shared" si="7"/>
        <v>0</v>
      </c>
      <c r="AG67" s="114">
        <f t="shared" si="1"/>
        <v>2.3191219515073677E-2</v>
      </c>
      <c r="AH67" s="114">
        <f t="shared" si="2"/>
        <v>0</v>
      </c>
      <c r="AI67" s="114">
        <f t="shared" si="3"/>
        <v>0</v>
      </c>
      <c r="AJ67" s="114">
        <f t="shared" si="4"/>
        <v>0</v>
      </c>
      <c r="AK67" s="114">
        <f t="shared" si="5"/>
        <v>0.109085855788942</v>
      </c>
      <c r="AL67" s="114">
        <f t="shared" si="6"/>
        <v>6.1146823699523992E-3</v>
      </c>
      <c r="AM67" s="1"/>
    </row>
    <row r="68" spans="1:39" x14ac:dyDescent="0.35">
      <c r="A68" s="1"/>
      <c r="B68" s="1"/>
      <c r="C68" s="1" t="s">
        <v>512</v>
      </c>
      <c r="D68" s="269">
        <f>[1]TAX!AM69</f>
        <v>0</v>
      </c>
      <c r="E68" s="269">
        <f>[1]TAX!AN69</f>
        <v>0.19842784152876577</v>
      </c>
      <c r="F68" s="269">
        <f>[1]TAX!AO69</f>
        <v>0</v>
      </c>
      <c r="G68" s="269">
        <f>[1]TAX!AP69</f>
        <v>0</v>
      </c>
      <c r="H68" s="269">
        <f>[1]TAX!AQ69</f>
        <v>0</v>
      </c>
      <c r="I68" s="269">
        <f>[1]TAX!AR69</f>
        <v>3.4992948663875909E-2</v>
      </c>
      <c r="J68" s="269">
        <f>[1]TAX!AS69</f>
        <v>5.5013934859811844E-3</v>
      </c>
      <c r="K68" s="255">
        <f>IF(SUT!C69,Y68/SUT!C69,0)</f>
        <v>0</v>
      </c>
      <c r="L68" s="114">
        <f>IF(SUT!D69,Z68/SUT!D69,0)</f>
        <v>0</v>
      </c>
      <c r="M68" s="114">
        <f>IF(SUT!V69,AA68/SUT!V69,0)</f>
        <v>0</v>
      </c>
      <c r="N68" s="114">
        <f>IF(SUT!D69,AB68/SUT!D69,0)</f>
        <v>0</v>
      </c>
      <c r="O68" s="114">
        <f>IF((SUT!$C69+SUT!$D69),AC68/(SUT!$C69+SUT!$D69),0)</f>
        <v>0</v>
      </c>
      <c r="P68" s="114">
        <f>IF((SUT!$C69+SUT!$D69),AD68/(SUT!$C69+SUT!$D69),0)</f>
        <v>0</v>
      </c>
      <c r="Q68" s="114">
        <f>IF((SUT!$C69+SUT!$D69),AE68/(SUT!$C69+SUT!$D69),0)</f>
        <v>0</v>
      </c>
      <c r="R68" s="256">
        <f>D68*SUT!C69</f>
        <v>0</v>
      </c>
      <c r="S68" s="184">
        <f>E68*SUT!D69</f>
        <v>2.2236074219515585</v>
      </c>
      <c r="T68" s="184">
        <f>F68*SUT!V69</f>
        <v>0</v>
      </c>
      <c r="U68" s="184">
        <f>G68*SUT!D69</f>
        <v>0</v>
      </c>
      <c r="V68" s="184">
        <f>(SUT!$C69+SUT!$D69)*H68</f>
        <v>0</v>
      </c>
      <c r="W68" s="184">
        <f>(SUT!$C69+SUT!$D69)*I68</f>
        <v>1.1321423054633108</v>
      </c>
      <c r="X68" s="184">
        <f>(SUT!$C69+SUT!$D69)*J68</f>
        <v>0.17798901042338483</v>
      </c>
      <c r="Y68" s="253"/>
      <c r="Z68" s="254"/>
      <c r="AA68" s="254"/>
      <c r="AB68" s="254"/>
      <c r="AC68" s="254"/>
      <c r="AD68" s="254"/>
      <c r="AE68" s="254"/>
      <c r="AF68" s="255">
        <f t="shared" si="7"/>
        <v>0</v>
      </c>
      <c r="AG68" s="114">
        <f t="shared" si="1"/>
        <v>0.19842784152876577</v>
      </c>
      <c r="AH68" s="114">
        <f t="shared" si="2"/>
        <v>0</v>
      </c>
      <c r="AI68" s="114">
        <f t="shared" si="3"/>
        <v>0</v>
      </c>
      <c r="AJ68" s="114">
        <f t="shared" si="4"/>
        <v>0</v>
      </c>
      <c r="AK68" s="114">
        <f t="shared" si="5"/>
        <v>3.4992948663875909E-2</v>
      </c>
      <c r="AL68" s="114">
        <f t="shared" si="6"/>
        <v>5.5013934859811844E-3</v>
      </c>
      <c r="AM68" s="1"/>
    </row>
    <row r="69" spans="1:39" x14ac:dyDescent="0.35">
      <c r="A69" s="1"/>
      <c r="B69" s="1"/>
      <c r="C69" s="1" t="s">
        <v>157</v>
      </c>
      <c r="D69" s="269">
        <f>[1]TAX!AM70</f>
        <v>0</v>
      </c>
      <c r="E69" s="269">
        <f>[1]TAX!AN70</f>
        <v>6.7617852600483128E-2</v>
      </c>
      <c r="F69" s="269">
        <f>[1]TAX!AO70</f>
        <v>0</v>
      </c>
      <c r="G69" s="269">
        <f>[1]TAX!AP70</f>
        <v>0</v>
      </c>
      <c r="H69" s="269">
        <f>[1]TAX!AQ70</f>
        <v>0</v>
      </c>
      <c r="I69" s="269">
        <f>[1]TAX!AR70</f>
        <v>6.402741896510647E-2</v>
      </c>
      <c r="J69" s="269">
        <f>[1]TAX!AS70</f>
        <v>8.5225233738736583E-3</v>
      </c>
      <c r="K69" s="255">
        <f>IF(SUT!C70,Y69/SUT!C70,0)</f>
        <v>0</v>
      </c>
      <c r="L69" s="114">
        <f>IF(SUT!D70,Z69/SUT!D70,0)</f>
        <v>0</v>
      </c>
      <c r="M69" s="114">
        <f>IF(SUT!V70,AA69/SUT!V70,0)</f>
        <v>0</v>
      </c>
      <c r="N69" s="114">
        <f>IF(SUT!D70,AB69/SUT!D70,0)</f>
        <v>0</v>
      </c>
      <c r="O69" s="114">
        <f>IF((SUT!$C70+SUT!$D70),AC69/(SUT!$C70+SUT!$D70),0)</f>
        <v>0</v>
      </c>
      <c r="P69" s="114">
        <f>IF((SUT!$C70+SUT!$D70),AD69/(SUT!$C70+SUT!$D70),0)</f>
        <v>0</v>
      </c>
      <c r="Q69" s="114">
        <f>IF((SUT!$C70+SUT!$D70),AE69/(SUT!$C70+SUT!$D70),0)</f>
        <v>0</v>
      </c>
      <c r="R69" s="256">
        <f>D69*SUT!C70</f>
        <v>0</v>
      </c>
      <c r="S69" s="184">
        <f>E69*SUT!D70</f>
        <v>9.3770042542541017</v>
      </c>
      <c r="T69" s="184">
        <f>F69*SUT!V70</f>
        <v>0</v>
      </c>
      <c r="U69" s="184">
        <f>G69*SUT!D70</f>
        <v>0</v>
      </c>
      <c r="V69" s="184">
        <f>(SUT!$C70+SUT!$D70)*H69</f>
        <v>0</v>
      </c>
      <c r="W69" s="184">
        <f>(SUT!$C70+SUT!$D70)*I69</f>
        <v>16.332101845025687</v>
      </c>
      <c r="X69" s="184">
        <f>(SUT!$C70+SUT!$D70)*J69</f>
        <v>2.1739236403480886</v>
      </c>
      <c r="Y69" s="253"/>
      <c r="Z69" s="254"/>
      <c r="AA69" s="254"/>
      <c r="AB69" s="254"/>
      <c r="AC69" s="254"/>
      <c r="AD69" s="254"/>
      <c r="AE69" s="254"/>
      <c r="AF69" s="255">
        <f t="shared" si="7"/>
        <v>0</v>
      </c>
      <c r="AG69" s="114">
        <f t="shared" si="1"/>
        <v>6.7617852600483128E-2</v>
      </c>
      <c r="AH69" s="114">
        <f t="shared" si="2"/>
        <v>0</v>
      </c>
      <c r="AI69" s="114">
        <f t="shared" si="3"/>
        <v>0</v>
      </c>
      <c r="AJ69" s="114">
        <f t="shared" si="4"/>
        <v>0</v>
      </c>
      <c r="AK69" s="114">
        <f t="shared" si="5"/>
        <v>6.402741896510647E-2</v>
      </c>
      <c r="AL69" s="114">
        <f t="shared" si="6"/>
        <v>8.5225233738736583E-3</v>
      </c>
      <c r="AM69" s="1"/>
    </row>
    <row r="70" spans="1:39" x14ac:dyDescent="0.35">
      <c r="A70" s="1"/>
      <c r="B70" s="1"/>
      <c r="C70" s="1" t="s">
        <v>159</v>
      </c>
      <c r="D70" s="269">
        <f>[1]TAX!AM71</f>
        <v>0</v>
      </c>
      <c r="E70" s="269">
        <f>[1]TAX!AN71</f>
        <v>4.512710467747056E-2</v>
      </c>
      <c r="F70" s="269">
        <f>[1]TAX!AO71</f>
        <v>0</v>
      </c>
      <c r="G70" s="269">
        <f>[1]TAX!AP71</f>
        <v>0</v>
      </c>
      <c r="H70" s="269">
        <f>[1]TAX!AQ71</f>
        <v>0</v>
      </c>
      <c r="I70" s="269">
        <f>[1]TAX!AR71</f>
        <v>7.2399595475437242E-2</v>
      </c>
      <c r="J70" s="269">
        <f>[1]TAX!AS71</f>
        <v>1.512443683075586E-2</v>
      </c>
      <c r="K70" s="255">
        <f>IF(SUT!C71,Y70/SUT!C71,0)</f>
        <v>0</v>
      </c>
      <c r="L70" s="114">
        <f>IF(SUT!D71,Z70/SUT!D71,0)</f>
        <v>0</v>
      </c>
      <c r="M70" s="114">
        <f>IF(SUT!V71,AA70/SUT!V71,0)</f>
        <v>0</v>
      </c>
      <c r="N70" s="114">
        <f>IF(SUT!D71,AB70/SUT!D71,0)</f>
        <v>0</v>
      </c>
      <c r="O70" s="114">
        <f>IF((SUT!$C71+SUT!$D71),AC70/(SUT!$C71+SUT!$D71),0)</f>
        <v>0</v>
      </c>
      <c r="P70" s="114">
        <f>IF((SUT!$C71+SUT!$D71),AD70/(SUT!$C71+SUT!$D71),0)</f>
        <v>0</v>
      </c>
      <c r="Q70" s="114">
        <f>IF((SUT!$C71+SUT!$D71),AE70/(SUT!$C71+SUT!$D71),0)</f>
        <v>0</v>
      </c>
      <c r="R70" s="256">
        <f>D70*SUT!C71</f>
        <v>0</v>
      </c>
      <c r="S70" s="184">
        <f>E70*SUT!D71</f>
        <v>14.072135801807921</v>
      </c>
      <c r="T70" s="184">
        <f>F70*SUT!V71</f>
        <v>0</v>
      </c>
      <c r="U70" s="184">
        <f>G70*SUT!D71</f>
        <v>0</v>
      </c>
      <c r="V70" s="184">
        <f>(SUT!$C71+SUT!$D71)*H70</f>
        <v>0</v>
      </c>
      <c r="W70" s="184">
        <f>(SUT!$C71+SUT!$D71)*I70</f>
        <v>23.448522966904051</v>
      </c>
      <c r="X70" s="184">
        <f>(SUT!$C71+SUT!$D71)*J70</f>
        <v>4.8984487006945736</v>
      </c>
      <c r="Y70" s="253"/>
      <c r="Z70" s="254"/>
      <c r="AA70" s="254"/>
      <c r="AB70" s="254"/>
      <c r="AC70" s="254"/>
      <c r="AD70" s="254"/>
      <c r="AE70" s="254"/>
      <c r="AF70" s="255">
        <f t="shared" si="7"/>
        <v>0</v>
      </c>
      <c r="AG70" s="114">
        <f t="shared" si="1"/>
        <v>4.512710467747056E-2</v>
      </c>
      <c r="AH70" s="114">
        <f t="shared" si="2"/>
        <v>0</v>
      </c>
      <c r="AI70" s="114">
        <f t="shared" si="3"/>
        <v>0</v>
      </c>
      <c r="AJ70" s="114">
        <f t="shared" si="4"/>
        <v>0</v>
      </c>
      <c r="AK70" s="114">
        <f t="shared" si="5"/>
        <v>7.2399595475437242E-2</v>
      </c>
      <c r="AL70" s="114">
        <f t="shared" si="6"/>
        <v>1.512443683075586E-2</v>
      </c>
      <c r="AM70" s="1"/>
    </row>
    <row r="71" spans="1:39" x14ac:dyDescent="0.35">
      <c r="A71" s="1"/>
      <c r="B71" s="1"/>
      <c r="C71" s="1" t="s">
        <v>161</v>
      </c>
      <c r="D71" s="269">
        <f>[1]TAX!AM72</f>
        <v>0</v>
      </c>
      <c r="E71" s="269">
        <f>[1]TAX!AN72</f>
        <v>0.13257305771452349</v>
      </c>
      <c r="F71" s="269">
        <f>[1]TAX!AO72</f>
        <v>0</v>
      </c>
      <c r="G71" s="269">
        <f>[1]TAX!AP72</f>
        <v>3.4319425176472705E-2</v>
      </c>
      <c r="H71" s="269">
        <f>[1]TAX!AQ72</f>
        <v>0</v>
      </c>
      <c r="I71" s="269">
        <f>[1]TAX!AR72</f>
        <v>0.1402898496932419</v>
      </c>
      <c r="J71" s="269">
        <f>[1]TAX!AS72</f>
        <v>1.4199609302542254E-2</v>
      </c>
      <c r="K71" s="255">
        <f>IF(SUT!C72,Y71/SUT!C72,0)</f>
        <v>0</v>
      </c>
      <c r="L71" s="114">
        <f>IF(SUT!D72,Z71/SUT!D72,0)</f>
        <v>0</v>
      </c>
      <c r="M71" s="114">
        <f>IF(SUT!V72,AA71/SUT!V72,0)</f>
        <v>0</v>
      </c>
      <c r="N71" s="114">
        <f>IF(SUT!D72,AB71/SUT!D72,0)</f>
        <v>0</v>
      </c>
      <c r="O71" s="114">
        <f>IF((SUT!$C72+SUT!$D72),AC71/(SUT!$C72+SUT!$D72),0)</f>
        <v>0</v>
      </c>
      <c r="P71" s="114">
        <f>IF((SUT!$C72+SUT!$D72),AD71/(SUT!$C72+SUT!$D72),0)</f>
        <v>0</v>
      </c>
      <c r="Q71" s="114">
        <f>IF((SUT!$C72+SUT!$D72),AE71/(SUT!$C72+SUT!$D72),0)</f>
        <v>0</v>
      </c>
      <c r="R71" s="256">
        <f>D71*SUT!C72</f>
        <v>0</v>
      </c>
      <c r="S71" s="184">
        <f>E71*SUT!D72</f>
        <v>14.577424269682918</v>
      </c>
      <c r="T71" s="184">
        <f>F71*SUT!V72</f>
        <v>0</v>
      </c>
      <c r="U71" s="184">
        <f>G71*SUT!D72</f>
        <v>3.7736839604799512</v>
      </c>
      <c r="V71" s="184">
        <f>(SUT!$C72+SUT!$D72)*H71</f>
        <v>0</v>
      </c>
      <c r="W71" s="184">
        <f>(SUT!$C72+SUT!$D72)*I71</f>
        <v>16.654947062172688</v>
      </c>
      <c r="X71" s="184">
        <f>(SUT!$C72+SUT!$D72)*J71</f>
        <v>1.6857509061025713</v>
      </c>
      <c r="Y71" s="253"/>
      <c r="Z71" s="254"/>
      <c r="AA71" s="254"/>
      <c r="AB71" s="254"/>
      <c r="AC71" s="254"/>
      <c r="AD71" s="254"/>
      <c r="AE71" s="254"/>
      <c r="AF71" s="255">
        <f t="shared" si="7"/>
        <v>0</v>
      </c>
      <c r="AG71" s="114">
        <f t="shared" ref="AG71:AG110" si="8">IF(AG$2=2,E71,L71)</f>
        <v>0.13257305771452349</v>
      </c>
      <c r="AH71" s="114">
        <f t="shared" ref="AH71:AH110" si="9">IF(AH$2=2,F71,M71)</f>
        <v>0</v>
      </c>
      <c r="AI71" s="114">
        <f t="shared" ref="AI71:AI110" si="10">IF(AI$2=2,G71,N71)</f>
        <v>3.4319425176472705E-2</v>
      </c>
      <c r="AJ71" s="114">
        <f t="shared" ref="AJ71:AJ110" si="11">IF(AJ$2=2,H71,O71)</f>
        <v>0</v>
      </c>
      <c r="AK71" s="114">
        <f t="shared" ref="AK71:AK110" si="12">IF(AK$2=2,I71,P71)</f>
        <v>0.1402898496932419</v>
      </c>
      <c r="AL71" s="114">
        <f t="shared" ref="AL71:AL110" si="13">IF(AL$2=2,J71,Q71)</f>
        <v>1.4199609302542254E-2</v>
      </c>
      <c r="AM71" s="1"/>
    </row>
    <row r="72" spans="1:39" x14ac:dyDescent="0.35">
      <c r="A72" s="1"/>
      <c r="B72" s="1"/>
      <c r="C72" s="1" t="s">
        <v>519</v>
      </c>
      <c r="D72" s="269">
        <f>[1]TAX!AM73</f>
        <v>0</v>
      </c>
      <c r="E72" s="269">
        <f>[1]TAX!AN73</f>
        <v>0.16056853573941654</v>
      </c>
      <c r="F72" s="269">
        <f>[1]TAX!AO73</f>
        <v>0</v>
      </c>
      <c r="G72" s="269">
        <f>[1]TAX!AP73</f>
        <v>0</v>
      </c>
      <c r="H72" s="269">
        <f>[1]TAX!AQ73</f>
        <v>0</v>
      </c>
      <c r="I72" s="269">
        <f>[1]TAX!AR73</f>
        <v>6.4101234856166048E-2</v>
      </c>
      <c r="J72" s="269">
        <f>[1]TAX!AS73</f>
        <v>4.1372137326396684E-3</v>
      </c>
      <c r="K72" s="255">
        <f>IF(SUT!C73,Y72/SUT!C73,0)</f>
        <v>0</v>
      </c>
      <c r="L72" s="114">
        <f>IF(SUT!D73,Z72/SUT!D73,0)</f>
        <v>0</v>
      </c>
      <c r="M72" s="114">
        <f>IF(SUT!V73,AA72/SUT!V73,0)</f>
        <v>0</v>
      </c>
      <c r="N72" s="114">
        <f>IF(SUT!D73,AB72/SUT!D73,0)</f>
        <v>0</v>
      </c>
      <c r="O72" s="114">
        <f>IF((SUT!$C73+SUT!$D73),AC72/(SUT!$C73+SUT!$D73),0)</f>
        <v>0</v>
      </c>
      <c r="P72" s="114">
        <f>IF((SUT!$C73+SUT!$D73),AD72/(SUT!$C73+SUT!$D73),0)</f>
        <v>0</v>
      </c>
      <c r="Q72" s="114">
        <f>IF((SUT!$C73+SUT!$D73),AE72/(SUT!$C73+SUT!$D73),0)</f>
        <v>0</v>
      </c>
      <c r="R72" s="256">
        <f>D72*SUT!C73</f>
        <v>0</v>
      </c>
      <c r="S72" s="184">
        <f>E72*SUT!D73</f>
        <v>1.6196746309865202</v>
      </c>
      <c r="T72" s="184">
        <f>F72*SUT!V73</f>
        <v>0</v>
      </c>
      <c r="U72" s="184">
        <f>G72*SUT!D73</f>
        <v>0</v>
      </c>
      <c r="V72" s="184">
        <f>(SUT!$C73+SUT!$D73)*H72</f>
        <v>0</v>
      </c>
      <c r="W72" s="184">
        <f>(SUT!$C73+SUT!$D73)*I72</f>
        <v>2.4097603613550893</v>
      </c>
      <c r="X72" s="184">
        <f>(SUT!$C73+SUT!$D73)*J72</f>
        <v>0.15553044620340878</v>
      </c>
      <c r="Y72" s="253"/>
      <c r="Z72" s="254"/>
      <c r="AA72" s="254"/>
      <c r="AB72" s="254"/>
      <c r="AC72" s="254"/>
      <c r="AD72" s="254"/>
      <c r="AE72" s="254"/>
      <c r="AF72" s="255">
        <f t="shared" ref="AF72:AF110" si="14">IF(AF$2=2,D72,K72)</f>
        <v>0</v>
      </c>
      <c r="AG72" s="114">
        <f t="shared" si="8"/>
        <v>0.16056853573941654</v>
      </c>
      <c r="AH72" s="114">
        <f t="shared" si="9"/>
        <v>0</v>
      </c>
      <c r="AI72" s="114">
        <f t="shared" si="10"/>
        <v>0</v>
      </c>
      <c r="AJ72" s="114">
        <f t="shared" si="11"/>
        <v>0</v>
      </c>
      <c r="AK72" s="114">
        <f t="shared" si="12"/>
        <v>6.4101234856166048E-2</v>
      </c>
      <c r="AL72" s="114">
        <f t="shared" si="13"/>
        <v>4.1372137326396684E-3</v>
      </c>
      <c r="AM72" s="1"/>
    </row>
    <row r="73" spans="1:39" x14ac:dyDescent="0.35">
      <c r="A73" s="1"/>
      <c r="B73" s="1"/>
      <c r="C73" s="1" t="s">
        <v>163</v>
      </c>
      <c r="D73" s="269">
        <f>[1]TAX!AM74</f>
        <v>0</v>
      </c>
      <c r="E73" s="269">
        <f>[1]TAX!AN74</f>
        <v>4.1094483123058835E-2</v>
      </c>
      <c r="F73" s="269">
        <f>[1]TAX!AO74</f>
        <v>0</v>
      </c>
      <c r="G73" s="269">
        <f>[1]TAX!AP74</f>
        <v>0</v>
      </c>
      <c r="H73" s="269">
        <f>[1]TAX!AQ74</f>
        <v>0</v>
      </c>
      <c r="I73" s="269">
        <f>[1]TAX!AR74</f>
        <v>2.9900682019540038E-2</v>
      </c>
      <c r="J73" s="269">
        <f>[1]TAX!AS74</f>
        <v>8.2197231543532454E-3</v>
      </c>
      <c r="K73" s="255">
        <f>IF(SUT!C74,Y73/SUT!C74,0)</f>
        <v>0</v>
      </c>
      <c r="L73" s="114">
        <f>IF(SUT!D74,Z73/SUT!D74,0)</f>
        <v>0</v>
      </c>
      <c r="M73" s="114">
        <f>IF(SUT!V74,AA73/SUT!V74,0)</f>
        <v>0</v>
      </c>
      <c r="N73" s="114">
        <f>IF(SUT!D74,AB73/SUT!D74,0)</f>
        <v>0</v>
      </c>
      <c r="O73" s="114">
        <f>IF((SUT!$C74+SUT!$D74),AC73/(SUT!$C74+SUT!$D74),0)</f>
        <v>0</v>
      </c>
      <c r="P73" s="114">
        <f>IF((SUT!$C74+SUT!$D74),AD73/(SUT!$C74+SUT!$D74),0)</f>
        <v>0</v>
      </c>
      <c r="Q73" s="114">
        <f>IF((SUT!$C74+SUT!$D74),AE73/(SUT!$C74+SUT!$D74),0)</f>
        <v>0</v>
      </c>
      <c r="R73" s="256">
        <f>D73*SUT!C74</f>
        <v>0</v>
      </c>
      <c r="S73" s="184">
        <f>E73*SUT!D74</f>
        <v>2.0948799566181453</v>
      </c>
      <c r="T73" s="184">
        <f>F73*SUT!V74</f>
        <v>0</v>
      </c>
      <c r="U73" s="184">
        <f>G73*SUT!D74</f>
        <v>0</v>
      </c>
      <c r="V73" s="184">
        <f>(SUT!$C74+SUT!$D74)*H73</f>
        <v>0</v>
      </c>
      <c r="W73" s="184">
        <f>(SUT!$C74+SUT!$D74)*I73</f>
        <v>2.8683321105369135</v>
      </c>
      <c r="X73" s="184">
        <f>(SUT!$C74+SUT!$D74)*J73</f>
        <v>0.78850695940472937</v>
      </c>
      <c r="Y73" s="253"/>
      <c r="Z73" s="254"/>
      <c r="AA73" s="254"/>
      <c r="AB73" s="254"/>
      <c r="AC73" s="254"/>
      <c r="AD73" s="254"/>
      <c r="AE73" s="254"/>
      <c r="AF73" s="255">
        <f t="shared" si="14"/>
        <v>0</v>
      </c>
      <c r="AG73" s="114">
        <f t="shared" si="8"/>
        <v>4.1094483123058835E-2</v>
      </c>
      <c r="AH73" s="114">
        <f t="shared" si="9"/>
        <v>0</v>
      </c>
      <c r="AI73" s="114">
        <f t="shared" si="10"/>
        <v>0</v>
      </c>
      <c r="AJ73" s="114">
        <f t="shared" si="11"/>
        <v>0</v>
      </c>
      <c r="AK73" s="114">
        <f t="shared" si="12"/>
        <v>2.9900682019540038E-2</v>
      </c>
      <c r="AL73" s="114">
        <f t="shared" si="13"/>
        <v>8.2197231543532454E-3</v>
      </c>
      <c r="AM73" s="1"/>
    </row>
    <row r="74" spans="1:39" x14ac:dyDescent="0.35">
      <c r="A74" s="1"/>
      <c r="B74" s="1"/>
      <c r="C74" s="1" t="s">
        <v>522</v>
      </c>
      <c r="D74" s="269">
        <f>[1]TAX!AM75</f>
        <v>0</v>
      </c>
      <c r="E74" s="269">
        <f>[1]TAX!AN75</f>
        <v>0</v>
      </c>
      <c r="F74" s="269">
        <f>[1]TAX!AO75</f>
        <v>0</v>
      </c>
      <c r="G74" s="269">
        <f>[1]TAX!AP75</f>
        <v>0</v>
      </c>
      <c r="H74" s="269">
        <f>[1]TAX!AQ75</f>
        <v>0</v>
      </c>
      <c r="I74" s="269">
        <f>[1]TAX!AR75</f>
        <v>0</v>
      </c>
      <c r="J74" s="269">
        <f>[1]TAX!AS75</f>
        <v>0</v>
      </c>
      <c r="K74" s="255">
        <f>IF(SUT!C75,Y74/SUT!C75,0)</f>
        <v>0</v>
      </c>
      <c r="L74" s="114">
        <f>IF(SUT!D75,Z74/SUT!D75,0)</f>
        <v>0</v>
      </c>
      <c r="M74" s="114">
        <f>IF(SUT!V75,AA74/SUT!V75,0)</f>
        <v>0</v>
      </c>
      <c r="N74" s="114">
        <f>IF(SUT!D75,AB74/SUT!D75,0)</f>
        <v>0</v>
      </c>
      <c r="O74" s="114">
        <f>IF((SUT!$C75+SUT!$D75),AC74/(SUT!$C75+SUT!$D75),0)</f>
        <v>0</v>
      </c>
      <c r="P74" s="114">
        <f>IF((SUT!$C75+SUT!$D75),AD74/(SUT!$C75+SUT!$D75),0)</f>
        <v>0</v>
      </c>
      <c r="Q74" s="114">
        <f>IF((SUT!$C75+SUT!$D75),AE74/(SUT!$C75+SUT!$D75),0)</f>
        <v>0</v>
      </c>
      <c r="R74" s="256">
        <f>D74*SUT!C75</f>
        <v>0</v>
      </c>
      <c r="S74" s="184">
        <f>E74*SUT!D75</f>
        <v>0</v>
      </c>
      <c r="T74" s="184">
        <f>F74*SUT!V75</f>
        <v>0</v>
      </c>
      <c r="U74" s="184">
        <f>G74*SUT!D75</f>
        <v>0</v>
      </c>
      <c r="V74" s="184">
        <f>(SUT!$C75+SUT!$D75)*H74</f>
        <v>0</v>
      </c>
      <c r="W74" s="184">
        <f>(SUT!$C75+SUT!$D75)*I74</f>
        <v>0</v>
      </c>
      <c r="X74" s="184">
        <f>(SUT!$C75+SUT!$D75)*J74</f>
        <v>0</v>
      </c>
      <c r="Y74" s="253"/>
      <c r="Z74" s="254"/>
      <c r="AA74" s="254"/>
      <c r="AB74" s="254"/>
      <c r="AC74" s="254"/>
      <c r="AD74" s="254"/>
      <c r="AE74" s="254"/>
      <c r="AF74" s="255">
        <f t="shared" si="14"/>
        <v>0</v>
      </c>
      <c r="AG74" s="114">
        <f t="shared" si="8"/>
        <v>0</v>
      </c>
      <c r="AH74" s="114">
        <f t="shared" si="9"/>
        <v>0</v>
      </c>
      <c r="AI74" s="114">
        <f t="shared" si="10"/>
        <v>0</v>
      </c>
      <c r="AJ74" s="114">
        <f t="shared" si="11"/>
        <v>0</v>
      </c>
      <c r="AK74" s="114">
        <f t="shared" si="12"/>
        <v>0</v>
      </c>
      <c r="AL74" s="114">
        <f t="shared" si="13"/>
        <v>0</v>
      </c>
      <c r="AM74" s="1"/>
    </row>
    <row r="75" spans="1:39" x14ac:dyDescent="0.35">
      <c r="A75" s="1"/>
      <c r="B75" s="1"/>
      <c r="C75" s="1" t="s">
        <v>166</v>
      </c>
      <c r="D75" s="269">
        <f>[1]TAX!AM76</f>
        <v>0</v>
      </c>
      <c r="E75" s="269">
        <f>[1]TAX!AN76</f>
        <v>0</v>
      </c>
      <c r="F75" s="269">
        <f>[1]TAX!AO76</f>
        <v>0</v>
      </c>
      <c r="G75" s="269">
        <f>[1]TAX!AP76</f>
        <v>0</v>
      </c>
      <c r="H75" s="269">
        <f>[1]TAX!AQ76</f>
        <v>-0.11719005735495792</v>
      </c>
      <c r="I75" s="269">
        <f>[1]TAX!AR76</f>
        <v>8.9758337163853674E-2</v>
      </c>
      <c r="J75" s="269">
        <f>[1]TAX!AS76</f>
        <v>2.7440760606809524E-4</v>
      </c>
      <c r="K75" s="255">
        <f>IF(SUT!C76,Y75/SUT!C76,0)</f>
        <v>0</v>
      </c>
      <c r="L75" s="114">
        <f>IF(SUT!D76,Z75/SUT!D76,0)</f>
        <v>0</v>
      </c>
      <c r="M75" s="114">
        <f>IF(SUT!V76,AA75/SUT!V76,0)</f>
        <v>0</v>
      </c>
      <c r="N75" s="114">
        <f>IF(SUT!D76,AB75/SUT!D76,0)</f>
        <v>0</v>
      </c>
      <c r="O75" s="114">
        <f>IF((SUT!$C76+SUT!$D76),AC75/(SUT!$C76+SUT!$D76),0)</f>
        <v>0</v>
      </c>
      <c r="P75" s="114">
        <f>IF((SUT!$C76+SUT!$D76),AD75/(SUT!$C76+SUT!$D76),0)</f>
        <v>0</v>
      </c>
      <c r="Q75" s="114">
        <f>IF((SUT!$C76+SUT!$D76),AE75/(SUT!$C76+SUT!$D76),0)</f>
        <v>0</v>
      </c>
      <c r="R75" s="256">
        <f>D75*SUT!C76</f>
        <v>0</v>
      </c>
      <c r="S75" s="184">
        <f>E75*SUT!D76</f>
        <v>0</v>
      </c>
      <c r="T75" s="184">
        <f>F75*SUT!V76</f>
        <v>0</v>
      </c>
      <c r="U75" s="184">
        <f>G75*SUT!D76</f>
        <v>0</v>
      </c>
      <c r="V75" s="184">
        <f>(SUT!$C76+SUT!$D76)*H75</f>
        <v>-19.651458211047604</v>
      </c>
      <c r="W75" s="184">
        <f>(SUT!$C76+SUT!$D76)*I75</f>
        <v>15.051466410038133</v>
      </c>
      <c r="X75" s="184">
        <f>(SUT!$C76+SUT!$D76)*J75</f>
        <v>4.6015077773256564E-2</v>
      </c>
      <c r="Y75" s="253"/>
      <c r="Z75" s="254"/>
      <c r="AA75" s="254"/>
      <c r="AB75" s="254"/>
      <c r="AC75" s="254"/>
      <c r="AD75" s="254"/>
      <c r="AE75" s="254"/>
      <c r="AF75" s="255">
        <f t="shared" si="14"/>
        <v>0</v>
      </c>
      <c r="AG75" s="114">
        <f t="shared" si="8"/>
        <v>0</v>
      </c>
      <c r="AH75" s="114">
        <f t="shared" si="9"/>
        <v>0</v>
      </c>
      <c r="AI75" s="114">
        <f t="shared" si="10"/>
        <v>0</v>
      </c>
      <c r="AJ75" s="114">
        <f t="shared" si="11"/>
        <v>-0.11719005735495792</v>
      </c>
      <c r="AK75" s="114">
        <f t="shared" si="12"/>
        <v>8.9758337163853674E-2</v>
      </c>
      <c r="AL75" s="114">
        <f t="shared" si="13"/>
        <v>2.7440760606809524E-4</v>
      </c>
      <c r="AM75" s="1"/>
    </row>
    <row r="76" spans="1:39" x14ac:dyDescent="0.35">
      <c r="A76" s="1"/>
      <c r="B76" s="1"/>
      <c r="C76" s="1" t="s">
        <v>168</v>
      </c>
      <c r="D76" s="269">
        <f>[1]TAX!AM77</f>
        <v>0</v>
      </c>
      <c r="E76" s="269">
        <f>[1]TAX!AN77</f>
        <v>0</v>
      </c>
      <c r="F76" s="269">
        <f>[1]TAX!AO77</f>
        <v>0</v>
      </c>
      <c r="G76" s="269">
        <f>[1]TAX!AP77</f>
        <v>0</v>
      </c>
      <c r="H76" s="269">
        <f>[1]TAX!AQ77</f>
        <v>-5.5441706786222199E-2</v>
      </c>
      <c r="I76" s="269">
        <f>[1]TAX!AR77</f>
        <v>1.1161455332462837E-2</v>
      </c>
      <c r="J76" s="269">
        <f>[1]TAX!AS77</f>
        <v>0</v>
      </c>
      <c r="K76" s="255">
        <f>IF(SUT!C77,Y76/SUT!C77,0)</f>
        <v>0</v>
      </c>
      <c r="L76" s="114">
        <f>IF(SUT!D77,Z76/SUT!D77,0)</f>
        <v>0</v>
      </c>
      <c r="M76" s="114">
        <f>IF(SUT!V77,AA76/SUT!V77,0)</f>
        <v>0</v>
      </c>
      <c r="N76" s="114">
        <f>IF(SUT!D77,AB76/SUT!D77,0)</f>
        <v>0</v>
      </c>
      <c r="O76" s="114">
        <f>IF((SUT!$C77+SUT!$D77),AC76/(SUT!$C77+SUT!$D77),0)</f>
        <v>0</v>
      </c>
      <c r="P76" s="114">
        <f>IF((SUT!$C77+SUT!$D77),AD76/(SUT!$C77+SUT!$D77),0)</f>
        <v>0</v>
      </c>
      <c r="Q76" s="114">
        <f>IF((SUT!$C77+SUT!$D77),AE76/(SUT!$C77+SUT!$D77),0)</f>
        <v>0</v>
      </c>
      <c r="R76" s="256">
        <f>D76*SUT!C77</f>
        <v>0</v>
      </c>
      <c r="S76" s="184">
        <f>E76*SUT!D77</f>
        <v>0</v>
      </c>
      <c r="T76" s="184">
        <f>F76*SUT!V77</f>
        <v>0</v>
      </c>
      <c r="U76" s="184">
        <f>G76*SUT!D77</f>
        <v>0</v>
      </c>
      <c r="V76" s="184">
        <f>(SUT!$C77+SUT!$D77)*H76</f>
        <v>-2.7061804497828086</v>
      </c>
      <c r="W76" s="184">
        <f>(SUT!$C77+SUT!$D77)*I76</f>
        <v>0.5448048763776735</v>
      </c>
      <c r="X76" s="184">
        <f>(SUT!$C77+SUT!$D77)*J76</f>
        <v>0</v>
      </c>
      <c r="Y76" s="253"/>
      <c r="Z76" s="254"/>
      <c r="AA76" s="254"/>
      <c r="AB76" s="254"/>
      <c r="AC76" s="254"/>
      <c r="AD76" s="254"/>
      <c r="AE76" s="254"/>
      <c r="AF76" s="255">
        <f t="shared" si="14"/>
        <v>0</v>
      </c>
      <c r="AG76" s="114">
        <f t="shared" si="8"/>
        <v>0</v>
      </c>
      <c r="AH76" s="114">
        <f t="shared" si="9"/>
        <v>0</v>
      </c>
      <c r="AI76" s="114">
        <f t="shared" si="10"/>
        <v>0</v>
      </c>
      <c r="AJ76" s="114">
        <f t="shared" si="11"/>
        <v>-5.5441706786222199E-2</v>
      </c>
      <c r="AK76" s="114">
        <f t="shared" si="12"/>
        <v>1.1161455332462837E-2</v>
      </c>
      <c r="AL76" s="114">
        <f t="shared" si="13"/>
        <v>0</v>
      </c>
      <c r="AM76" s="1"/>
    </row>
    <row r="77" spans="1:39" x14ac:dyDescent="0.35">
      <c r="A77" s="1"/>
      <c r="B77" s="1"/>
      <c r="C77" s="1" t="s">
        <v>527</v>
      </c>
      <c r="D77" s="269">
        <f>[1]TAX!AM78</f>
        <v>0</v>
      </c>
      <c r="E77" s="269">
        <f>[1]TAX!AN78</f>
        <v>0</v>
      </c>
      <c r="F77" s="269">
        <f>[1]TAX!AO78</f>
        <v>0</v>
      </c>
      <c r="G77" s="269">
        <f>[1]TAX!AP78</f>
        <v>0</v>
      </c>
      <c r="H77" s="269">
        <f>[1]TAX!AQ78</f>
        <v>0</v>
      </c>
      <c r="I77" s="269">
        <f>[1]TAX!AR78</f>
        <v>0</v>
      </c>
      <c r="J77" s="269">
        <f>[1]TAX!AS78</f>
        <v>0</v>
      </c>
      <c r="K77" s="255">
        <f>IF(SUT!C78,Y77/SUT!C78,0)</f>
        <v>0</v>
      </c>
      <c r="L77" s="114">
        <f>IF(SUT!D78,Z77/SUT!D78,0)</f>
        <v>0</v>
      </c>
      <c r="M77" s="114">
        <f>IF(SUT!V78,AA77/SUT!V78,0)</f>
        <v>0</v>
      </c>
      <c r="N77" s="114">
        <f>IF(SUT!D78,AB77/SUT!D78,0)</f>
        <v>0</v>
      </c>
      <c r="O77" s="114">
        <f>IF((SUT!$C78+SUT!$D78),AC77/(SUT!$C78+SUT!$D78),0)</f>
        <v>0</v>
      </c>
      <c r="P77" s="114">
        <f>IF((SUT!$C78+SUT!$D78),AD77/(SUT!$C78+SUT!$D78),0)</f>
        <v>0</v>
      </c>
      <c r="Q77" s="114">
        <f>IF((SUT!$C78+SUT!$D78),AE77/(SUT!$C78+SUT!$D78),0)</f>
        <v>0</v>
      </c>
      <c r="R77" s="256">
        <f>D77*SUT!C78</f>
        <v>0</v>
      </c>
      <c r="S77" s="184">
        <f>E77*SUT!D78</f>
        <v>0</v>
      </c>
      <c r="T77" s="184">
        <f>F77*SUT!V78</f>
        <v>0</v>
      </c>
      <c r="U77" s="184">
        <f>G77*SUT!D78</f>
        <v>0</v>
      </c>
      <c r="V77" s="184">
        <f>(SUT!$C78+SUT!$D78)*H77</f>
        <v>0</v>
      </c>
      <c r="W77" s="184">
        <f>(SUT!$C78+SUT!$D78)*I77</f>
        <v>0</v>
      </c>
      <c r="X77" s="184">
        <f>(SUT!$C78+SUT!$D78)*J77</f>
        <v>0</v>
      </c>
      <c r="Y77" s="253"/>
      <c r="Z77" s="254"/>
      <c r="AA77" s="254"/>
      <c r="AB77" s="254"/>
      <c r="AC77" s="254"/>
      <c r="AD77" s="254"/>
      <c r="AE77" s="254"/>
      <c r="AF77" s="255">
        <f t="shared" si="14"/>
        <v>0</v>
      </c>
      <c r="AG77" s="114">
        <f t="shared" si="8"/>
        <v>0</v>
      </c>
      <c r="AH77" s="114">
        <f t="shared" si="9"/>
        <v>0</v>
      </c>
      <c r="AI77" s="114">
        <f t="shared" si="10"/>
        <v>0</v>
      </c>
      <c r="AJ77" s="114">
        <f t="shared" si="11"/>
        <v>0</v>
      </c>
      <c r="AK77" s="114">
        <f t="shared" si="12"/>
        <v>0</v>
      </c>
      <c r="AL77" s="114">
        <f t="shared" si="13"/>
        <v>0</v>
      </c>
      <c r="AM77" s="1"/>
    </row>
    <row r="78" spans="1:39" x14ac:dyDescent="0.35">
      <c r="A78" s="1"/>
      <c r="B78" s="1"/>
      <c r="C78" s="1" t="s">
        <v>170</v>
      </c>
      <c r="D78" s="269">
        <f>[1]TAX!AM79</f>
        <v>0</v>
      </c>
      <c r="E78" s="269">
        <f>[1]TAX!AN79</f>
        <v>0</v>
      </c>
      <c r="F78" s="269">
        <f>[1]TAX!AO79</f>
        <v>0</v>
      </c>
      <c r="G78" s="269">
        <f>[1]TAX!AP79</f>
        <v>0</v>
      </c>
      <c r="H78" s="269">
        <f>[1]TAX!AQ79</f>
        <v>0</v>
      </c>
      <c r="I78" s="269">
        <f>[1]TAX!AR79</f>
        <v>5.146172342180079E-2</v>
      </c>
      <c r="J78" s="269">
        <f>[1]TAX!AS79</f>
        <v>0</v>
      </c>
      <c r="K78" s="255">
        <f>IF(SUT!C79,Y78/SUT!C79,0)</f>
        <v>0</v>
      </c>
      <c r="L78" s="114">
        <f>IF(SUT!D79,Z78/SUT!D79,0)</f>
        <v>0</v>
      </c>
      <c r="M78" s="114">
        <f>IF(SUT!V79,AA78/SUT!V79,0)</f>
        <v>0</v>
      </c>
      <c r="N78" s="114">
        <f>IF(SUT!D79,AB78/SUT!D79,0)</f>
        <v>0</v>
      </c>
      <c r="O78" s="114">
        <f>IF((SUT!$C79+SUT!$D79),AC78/(SUT!$C79+SUT!$D79),0)</f>
        <v>0</v>
      </c>
      <c r="P78" s="114">
        <f>IF((SUT!$C79+SUT!$D79),AD78/(SUT!$C79+SUT!$D79),0)</f>
        <v>0</v>
      </c>
      <c r="Q78" s="114">
        <f>IF((SUT!$C79+SUT!$D79),AE78/(SUT!$C79+SUT!$D79),0)</f>
        <v>0</v>
      </c>
      <c r="R78" s="256">
        <f>D78*SUT!C79</f>
        <v>0</v>
      </c>
      <c r="S78" s="184">
        <f>E78*SUT!D79</f>
        <v>0</v>
      </c>
      <c r="T78" s="184">
        <f>F78*SUT!V79</f>
        <v>0</v>
      </c>
      <c r="U78" s="184">
        <f>G78*SUT!D79</f>
        <v>0</v>
      </c>
      <c r="V78" s="184">
        <f>(SUT!$C79+SUT!$D79)*H78</f>
        <v>0</v>
      </c>
      <c r="W78" s="184">
        <f>(SUT!$C79+SUT!$D79)*I78</f>
        <v>67.084538727905908</v>
      </c>
      <c r="X78" s="184">
        <f>(SUT!$C79+SUT!$D79)*J78</f>
        <v>0</v>
      </c>
      <c r="Y78" s="253"/>
      <c r="Z78" s="254"/>
      <c r="AA78" s="254"/>
      <c r="AB78" s="254"/>
      <c r="AC78" s="254"/>
      <c r="AD78" s="254"/>
      <c r="AE78" s="254"/>
      <c r="AF78" s="255">
        <f t="shared" si="14"/>
        <v>0</v>
      </c>
      <c r="AG78" s="114">
        <f t="shared" si="8"/>
        <v>0</v>
      </c>
      <c r="AH78" s="114">
        <f t="shared" si="9"/>
        <v>0</v>
      </c>
      <c r="AI78" s="114">
        <f t="shared" si="10"/>
        <v>0</v>
      </c>
      <c r="AJ78" s="114">
        <f t="shared" si="11"/>
        <v>0</v>
      </c>
      <c r="AK78" s="114">
        <f t="shared" si="12"/>
        <v>5.146172342180079E-2</v>
      </c>
      <c r="AL78" s="114">
        <f t="shared" si="13"/>
        <v>0</v>
      </c>
      <c r="AM78" s="1"/>
    </row>
    <row r="79" spans="1:39" x14ac:dyDescent="0.35">
      <c r="A79" s="1"/>
      <c r="B79" s="1"/>
      <c r="C79" s="1" t="s">
        <v>531</v>
      </c>
      <c r="D79" s="269">
        <f>[1]TAX!AM80</f>
        <v>0</v>
      </c>
      <c r="E79" s="269">
        <f>[1]TAX!AN80</f>
        <v>0</v>
      </c>
      <c r="F79" s="269">
        <f>[1]TAX!AO80</f>
        <v>0</v>
      </c>
      <c r="G79" s="269">
        <f>[1]TAX!AP80</f>
        <v>0</v>
      </c>
      <c r="H79" s="269">
        <f>[1]TAX!AQ80</f>
        <v>0</v>
      </c>
      <c r="I79" s="269">
        <f>[1]TAX!AR80</f>
        <v>0</v>
      </c>
      <c r="J79" s="269">
        <f>[1]TAX!AS80</f>
        <v>0</v>
      </c>
      <c r="K79" s="255">
        <f>IF(SUT!C80,Y79/SUT!C80,0)</f>
        <v>0</v>
      </c>
      <c r="L79" s="114">
        <f>IF(SUT!D80,Z79/SUT!D80,0)</f>
        <v>0</v>
      </c>
      <c r="M79" s="114">
        <f>IF(SUT!V80,AA79/SUT!V80,0)</f>
        <v>0</v>
      </c>
      <c r="N79" s="114">
        <f>IF(SUT!D80,AB79/SUT!D80,0)</f>
        <v>0</v>
      </c>
      <c r="O79" s="114">
        <f>IF((SUT!$C80+SUT!$D80),AC79/(SUT!$C80+SUT!$D80),0)</f>
        <v>0</v>
      </c>
      <c r="P79" s="114">
        <f>IF((SUT!$C80+SUT!$D80),AD79/(SUT!$C80+SUT!$D80),0)</f>
        <v>0</v>
      </c>
      <c r="Q79" s="114">
        <f>IF((SUT!$C80+SUT!$D80),AE79/(SUT!$C80+SUT!$D80),0)</f>
        <v>0</v>
      </c>
      <c r="R79" s="256">
        <f>D79*SUT!C80</f>
        <v>0</v>
      </c>
      <c r="S79" s="184">
        <f>E79*SUT!D80</f>
        <v>0</v>
      </c>
      <c r="T79" s="184">
        <f>F79*SUT!V80</f>
        <v>0</v>
      </c>
      <c r="U79" s="184">
        <f>G79*SUT!D80</f>
        <v>0</v>
      </c>
      <c r="V79" s="184">
        <f>(SUT!$C80+SUT!$D80)*H79</f>
        <v>0</v>
      </c>
      <c r="W79" s="184">
        <f>(SUT!$C80+SUT!$D80)*I79</f>
        <v>0</v>
      </c>
      <c r="X79" s="184">
        <f>(SUT!$C80+SUT!$D80)*J79</f>
        <v>0</v>
      </c>
      <c r="Y79" s="253"/>
      <c r="Z79" s="254"/>
      <c r="AA79" s="254"/>
      <c r="AB79" s="254"/>
      <c r="AC79" s="254"/>
      <c r="AD79" s="254"/>
      <c r="AE79" s="254"/>
      <c r="AF79" s="255">
        <f t="shared" si="14"/>
        <v>0</v>
      </c>
      <c r="AG79" s="114">
        <f t="shared" si="8"/>
        <v>0</v>
      </c>
      <c r="AH79" s="114">
        <f t="shared" si="9"/>
        <v>0</v>
      </c>
      <c r="AI79" s="114">
        <f t="shared" si="10"/>
        <v>0</v>
      </c>
      <c r="AJ79" s="114">
        <f t="shared" si="11"/>
        <v>0</v>
      </c>
      <c r="AK79" s="114">
        <f t="shared" si="12"/>
        <v>0</v>
      </c>
      <c r="AL79" s="114">
        <f t="shared" si="13"/>
        <v>0</v>
      </c>
      <c r="AM79" s="1"/>
    </row>
    <row r="80" spans="1:39" x14ac:dyDescent="0.35">
      <c r="A80" s="1"/>
      <c r="B80" s="1"/>
      <c r="C80" s="1" t="s">
        <v>534</v>
      </c>
      <c r="D80" s="269">
        <f>[1]TAX!AM81</f>
        <v>0</v>
      </c>
      <c r="E80" s="269">
        <f>[1]TAX!AN81</f>
        <v>0</v>
      </c>
      <c r="F80" s="269">
        <f>[1]TAX!AO81</f>
        <v>0</v>
      </c>
      <c r="G80" s="269">
        <f>[1]TAX!AP81</f>
        <v>0</v>
      </c>
      <c r="H80" s="269">
        <f>[1]TAX!AQ81</f>
        <v>0</v>
      </c>
      <c r="I80" s="269">
        <f>[1]TAX!AR81</f>
        <v>6.4493279289061668E-3</v>
      </c>
      <c r="J80" s="269">
        <f>[1]TAX!AS81</f>
        <v>0</v>
      </c>
      <c r="K80" s="255">
        <f>IF(SUT!C81,Y80/SUT!C81,0)</f>
        <v>0</v>
      </c>
      <c r="L80" s="114">
        <f>IF(SUT!D81,Z80/SUT!D81,0)</f>
        <v>0</v>
      </c>
      <c r="M80" s="114">
        <f>IF(SUT!V81,AA80/SUT!V81,0)</f>
        <v>0</v>
      </c>
      <c r="N80" s="114">
        <f>IF(SUT!D81,AB80/SUT!D81,0)</f>
        <v>0</v>
      </c>
      <c r="O80" s="114">
        <f>IF((SUT!$C81+SUT!$D81),AC80/(SUT!$C81+SUT!$D81),0)</f>
        <v>0</v>
      </c>
      <c r="P80" s="114">
        <f>IF((SUT!$C81+SUT!$D81),AD80/(SUT!$C81+SUT!$D81),0)</f>
        <v>0</v>
      </c>
      <c r="Q80" s="114">
        <f>IF((SUT!$C81+SUT!$D81),AE80/(SUT!$C81+SUT!$D81),0)</f>
        <v>0</v>
      </c>
      <c r="R80" s="256">
        <f>D80*SUT!C81</f>
        <v>0</v>
      </c>
      <c r="S80" s="184">
        <f>E80*SUT!D81</f>
        <v>0</v>
      </c>
      <c r="T80" s="184">
        <f>F80*SUT!V81</f>
        <v>0</v>
      </c>
      <c r="U80" s="184">
        <f>G80*SUT!D81</f>
        <v>0</v>
      </c>
      <c r="V80" s="184">
        <f>(SUT!$C81+SUT!$D81)*H80</f>
        <v>0</v>
      </c>
      <c r="W80" s="184">
        <f>(SUT!$C81+SUT!$D81)*I80</f>
        <v>0.29439096131396891</v>
      </c>
      <c r="X80" s="184">
        <f>(SUT!$C81+SUT!$D81)*J80</f>
        <v>0</v>
      </c>
      <c r="Y80" s="253"/>
      <c r="Z80" s="254"/>
      <c r="AA80" s="254"/>
      <c r="AB80" s="254"/>
      <c r="AC80" s="254"/>
      <c r="AD80" s="254"/>
      <c r="AE80" s="254"/>
      <c r="AF80" s="255">
        <f t="shared" si="14"/>
        <v>0</v>
      </c>
      <c r="AG80" s="114">
        <f t="shared" si="8"/>
        <v>0</v>
      </c>
      <c r="AH80" s="114">
        <f t="shared" si="9"/>
        <v>0</v>
      </c>
      <c r="AI80" s="114">
        <f t="shared" si="10"/>
        <v>0</v>
      </c>
      <c r="AJ80" s="114">
        <f t="shared" si="11"/>
        <v>0</v>
      </c>
      <c r="AK80" s="114">
        <f t="shared" si="12"/>
        <v>6.4493279289061668E-3</v>
      </c>
      <c r="AL80" s="114">
        <f t="shared" si="13"/>
        <v>0</v>
      </c>
      <c r="AM80" s="1"/>
    </row>
    <row r="81" spans="1:39" x14ac:dyDescent="0.35">
      <c r="A81" s="1"/>
      <c r="B81" s="1"/>
      <c r="C81" s="1" t="s">
        <v>537</v>
      </c>
      <c r="D81" s="269">
        <f>[1]TAX!AM82</f>
        <v>0</v>
      </c>
      <c r="E81" s="269">
        <f>[1]TAX!AN82</f>
        <v>0</v>
      </c>
      <c r="F81" s="269">
        <f>[1]TAX!AO82</f>
        <v>0</v>
      </c>
      <c r="G81" s="269">
        <f>[1]TAX!AP82</f>
        <v>0</v>
      </c>
      <c r="H81" s="269">
        <f>[1]TAX!AQ82</f>
        <v>0</v>
      </c>
      <c r="I81" s="269">
        <f>[1]TAX!AR82</f>
        <v>0</v>
      </c>
      <c r="J81" s="269">
        <f>[1]TAX!AS82</f>
        <v>0</v>
      </c>
      <c r="K81" s="255">
        <f>IF(SUT!C82,Y81/SUT!C82,0)</f>
        <v>0</v>
      </c>
      <c r="L81" s="114">
        <f>IF(SUT!D82,Z81/SUT!D82,0)</f>
        <v>0</v>
      </c>
      <c r="M81" s="114">
        <f>IF(SUT!V82,AA81/SUT!V82,0)</f>
        <v>0</v>
      </c>
      <c r="N81" s="114">
        <f>IF(SUT!D82,AB81/SUT!D82,0)</f>
        <v>0</v>
      </c>
      <c r="O81" s="114">
        <f>IF((SUT!$C82+SUT!$D82),AC81/(SUT!$C82+SUT!$D82),0)</f>
        <v>0</v>
      </c>
      <c r="P81" s="114">
        <f>IF((SUT!$C82+SUT!$D82),AD81/(SUT!$C82+SUT!$D82),0)</f>
        <v>0</v>
      </c>
      <c r="Q81" s="114">
        <f>IF((SUT!$C82+SUT!$D82),AE81/(SUT!$C82+SUT!$D82),0)</f>
        <v>0</v>
      </c>
      <c r="R81" s="256">
        <f>D81*SUT!C82</f>
        <v>0</v>
      </c>
      <c r="S81" s="184">
        <f>E81*SUT!D82</f>
        <v>0</v>
      </c>
      <c r="T81" s="184">
        <f>F81*SUT!V82</f>
        <v>0</v>
      </c>
      <c r="U81" s="184">
        <f>G81*SUT!D82</f>
        <v>0</v>
      </c>
      <c r="V81" s="184">
        <f>(SUT!$C82+SUT!$D82)*H81</f>
        <v>0</v>
      </c>
      <c r="W81" s="184">
        <f>(SUT!$C82+SUT!$D82)*I81</f>
        <v>0</v>
      </c>
      <c r="X81" s="184">
        <f>(SUT!$C82+SUT!$D82)*J81</f>
        <v>0</v>
      </c>
      <c r="Y81" s="253"/>
      <c r="Z81" s="254"/>
      <c r="AA81" s="254"/>
      <c r="AB81" s="254"/>
      <c r="AC81" s="254"/>
      <c r="AD81" s="254"/>
      <c r="AE81" s="254"/>
      <c r="AF81" s="255">
        <f t="shared" si="14"/>
        <v>0</v>
      </c>
      <c r="AG81" s="114">
        <f t="shared" si="8"/>
        <v>0</v>
      </c>
      <c r="AH81" s="114">
        <f t="shared" si="9"/>
        <v>0</v>
      </c>
      <c r="AI81" s="114">
        <f t="shared" si="10"/>
        <v>0</v>
      </c>
      <c r="AJ81" s="114">
        <f t="shared" si="11"/>
        <v>0</v>
      </c>
      <c r="AK81" s="114">
        <f t="shared" si="12"/>
        <v>0</v>
      </c>
      <c r="AL81" s="114">
        <f t="shared" si="13"/>
        <v>0</v>
      </c>
      <c r="AM81" s="1"/>
    </row>
    <row r="82" spans="1:39" x14ac:dyDescent="0.35">
      <c r="A82" s="1"/>
      <c r="B82" s="1"/>
      <c r="C82" s="1" t="s">
        <v>540</v>
      </c>
      <c r="D82" s="269">
        <f>[1]TAX!AM83</f>
        <v>0</v>
      </c>
      <c r="E82" s="269">
        <f>[1]TAX!AN83</f>
        <v>0</v>
      </c>
      <c r="F82" s="269">
        <f>[1]TAX!AO83</f>
        <v>0</v>
      </c>
      <c r="G82" s="269">
        <f>[1]TAX!AP83</f>
        <v>0</v>
      </c>
      <c r="H82" s="269">
        <f>[1]TAX!AQ83</f>
        <v>0</v>
      </c>
      <c r="I82" s="269">
        <f>[1]TAX!AR83</f>
        <v>0</v>
      </c>
      <c r="J82" s="269">
        <f>[1]TAX!AS83</f>
        <v>0</v>
      </c>
      <c r="K82" s="255">
        <f>IF(SUT!C83,Y82/SUT!C83,0)</f>
        <v>0</v>
      </c>
      <c r="L82" s="114">
        <f>IF(SUT!D83,Z82/SUT!D83,0)</f>
        <v>0</v>
      </c>
      <c r="M82" s="114">
        <f>IF(SUT!V83,AA82/SUT!V83,0)</f>
        <v>0</v>
      </c>
      <c r="N82" s="114">
        <f>IF(SUT!D83,AB82/SUT!D83,0)</f>
        <v>0</v>
      </c>
      <c r="O82" s="114">
        <f>IF((SUT!$C83+SUT!$D83),AC82/(SUT!$C83+SUT!$D83),0)</f>
        <v>0</v>
      </c>
      <c r="P82" s="114">
        <f>IF((SUT!$C83+SUT!$D83),AD82/(SUT!$C83+SUT!$D83),0)</f>
        <v>0</v>
      </c>
      <c r="Q82" s="114">
        <f>IF((SUT!$C83+SUT!$D83),AE82/(SUT!$C83+SUT!$D83),0)</f>
        <v>0</v>
      </c>
      <c r="R82" s="256">
        <f>D82*SUT!C83</f>
        <v>0</v>
      </c>
      <c r="S82" s="184">
        <f>E82*SUT!D83</f>
        <v>0</v>
      </c>
      <c r="T82" s="184">
        <f>F82*SUT!V83</f>
        <v>0</v>
      </c>
      <c r="U82" s="184">
        <f>G82*SUT!D83</f>
        <v>0</v>
      </c>
      <c r="V82" s="184">
        <f>(SUT!$C83+SUT!$D83)*H82</f>
        <v>0</v>
      </c>
      <c r="W82" s="184">
        <f>(SUT!$C83+SUT!$D83)*I82</f>
        <v>0</v>
      </c>
      <c r="X82" s="184">
        <f>(SUT!$C83+SUT!$D83)*J82</f>
        <v>0</v>
      </c>
      <c r="Y82" s="253"/>
      <c r="Z82" s="254"/>
      <c r="AA82" s="254"/>
      <c r="AB82" s="254"/>
      <c r="AC82" s="254"/>
      <c r="AD82" s="254"/>
      <c r="AE82" s="254"/>
      <c r="AF82" s="255">
        <f t="shared" si="14"/>
        <v>0</v>
      </c>
      <c r="AG82" s="114">
        <f t="shared" si="8"/>
        <v>0</v>
      </c>
      <c r="AH82" s="114">
        <f t="shared" si="9"/>
        <v>0</v>
      </c>
      <c r="AI82" s="114">
        <f t="shared" si="10"/>
        <v>0</v>
      </c>
      <c r="AJ82" s="114">
        <f t="shared" si="11"/>
        <v>0</v>
      </c>
      <c r="AK82" s="114">
        <f t="shared" si="12"/>
        <v>0</v>
      </c>
      <c r="AL82" s="114">
        <f t="shared" si="13"/>
        <v>0</v>
      </c>
      <c r="AM82" s="1"/>
    </row>
    <row r="83" spans="1:39" x14ac:dyDescent="0.35">
      <c r="A83" s="1"/>
      <c r="B83" s="1"/>
      <c r="C83" s="1" t="s">
        <v>543</v>
      </c>
      <c r="D83" s="269">
        <f>[1]TAX!AM84</f>
        <v>0</v>
      </c>
      <c r="E83" s="269">
        <f>[1]TAX!AN84</f>
        <v>0</v>
      </c>
      <c r="F83" s="269">
        <f>[1]TAX!AO84</f>
        <v>0</v>
      </c>
      <c r="G83" s="269">
        <f>[1]TAX!AP84</f>
        <v>0</v>
      </c>
      <c r="H83" s="269">
        <f>[1]TAX!AQ84</f>
        <v>0</v>
      </c>
      <c r="I83" s="269">
        <f>[1]TAX!AR84</f>
        <v>0</v>
      </c>
      <c r="J83" s="269">
        <f>[1]TAX!AS84</f>
        <v>0</v>
      </c>
      <c r="K83" s="255">
        <f>IF(SUT!C84,Y83/SUT!C84,0)</f>
        <v>0</v>
      </c>
      <c r="L83" s="114">
        <f>IF(SUT!D84,Z83/SUT!D84,0)</f>
        <v>0</v>
      </c>
      <c r="M83" s="114">
        <f>IF(SUT!V84,AA83/SUT!V84,0)</f>
        <v>0</v>
      </c>
      <c r="N83" s="114">
        <f>IF(SUT!D84,AB83/SUT!D84,0)</f>
        <v>0</v>
      </c>
      <c r="O83" s="114">
        <f>IF((SUT!$C84+SUT!$D84),AC83/(SUT!$C84+SUT!$D84),0)</f>
        <v>0</v>
      </c>
      <c r="P83" s="114">
        <f>IF((SUT!$C84+SUT!$D84),AD83/(SUT!$C84+SUT!$D84),0)</f>
        <v>0</v>
      </c>
      <c r="Q83" s="114">
        <f>IF((SUT!$C84+SUT!$D84),AE83/(SUT!$C84+SUT!$D84),0)</f>
        <v>0</v>
      </c>
      <c r="R83" s="256">
        <f>D83*SUT!C84</f>
        <v>0</v>
      </c>
      <c r="S83" s="184">
        <f>E83*SUT!D84</f>
        <v>0</v>
      </c>
      <c r="T83" s="184">
        <f>F83*SUT!V84</f>
        <v>0</v>
      </c>
      <c r="U83" s="184">
        <f>G83*SUT!D84</f>
        <v>0</v>
      </c>
      <c r="V83" s="184">
        <f>(SUT!$C84+SUT!$D84)*H83</f>
        <v>0</v>
      </c>
      <c r="W83" s="184">
        <f>(SUT!$C84+SUT!$D84)*I83</f>
        <v>0</v>
      </c>
      <c r="X83" s="184">
        <f>(SUT!$C84+SUT!$D84)*J83</f>
        <v>0</v>
      </c>
      <c r="Y83" s="253"/>
      <c r="Z83" s="254"/>
      <c r="AA83" s="254"/>
      <c r="AB83" s="254"/>
      <c r="AC83" s="254"/>
      <c r="AD83" s="254"/>
      <c r="AE83" s="254"/>
      <c r="AF83" s="255">
        <f t="shared" si="14"/>
        <v>0</v>
      </c>
      <c r="AG83" s="114">
        <f t="shared" si="8"/>
        <v>0</v>
      </c>
      <c r="AH83" s="114">
        <f t="shared" si="9"/>
        <v>0</v>
      </c>
      <c r="AI83" s="114">
        <f t="shared" si="10"/>
        <v>0</v>
      </c>
      <c r="AJ83" s="114">
        <f t="shared" si="11"/>
        <v>0</v>
      </c>
      <c r="AK83" s="114">
        <f t="shared" si="12"/>
        <v>0</v>
      </c>
      <c r="AL83" s="114">
        <f t="shared" si="13"/>
        <v>0</v>
      </c>
      <c r="AM83" s="1"/>
    </row>
    <row r="84" spans="1:39" x14ac:dyDescent="0.35">
      <c r="A84" s="1"/>
      <c r="B84" s="1"/>
      <c r="C84" s="1" t="s">
        <v>546</v>
      </c>
      <c r="D84" s="269">
        <f>[1]TAX!AM85</f>
        <v>0</v>
      </c>
      <c r="E84" s="269">
        <f>[1]TAX!AN85</f>
        <v>0</v>
      </c>
      <c r="F84" s="269">
        <f>[1]TAX!AO85</f>
        <v>0</v>
      </c>
      <c r="G84" s="269">
        <f>[1]TAX!AP85</f>
        <v>0</v>
      </c>
      <c r="H84" s="269">
        <f>[1]TAX!AQ85</f>
        <v>0</v>
      </c>
      <c r="I84" s="269">
        <f>[1]TAX!AR85</f>
        <v>7.1860577813575421E-3</v>
      </c>
      <c r="J84" s="269">
        <f>[1]TAX!AS85</f>
        <v>7.941634977558587E-2</v>
      </c>
      <c r="K84" s="255">
        <f>IF(SUT!C85,Y84/SUT!C85,0)</f>
        <v>0</v>
      </c>
      <c r="L84" s="114">
        <f>IF(SUT!D85,Z84/SUT!D85,0)</f>
        <v>0</v>
      </c>
      <c r="M84" s="114">
        <f>IF(SUT!V85,AA84/SUT!V85,0)</f>
        <v>0</v>
      </c>
      <c r="N84" s="114">
        <f>IF(SUT!D85,AB84/SUT!D85,0)</f>
        <v>0</v>
      </c>
      <c r="O84" s="114">
        <f>IF((SUT!$C85+SUT!$D85),AC84/(SUT!$C85+SUT!$D85),0)</f>
        <v>0</v>
      </c>
      <c r="P84" s="114">
        <f>IF((SUT!$C85+SUT!$D85),AD84/(SUT!$C85+SUT!$D85),0)</f>
        <v>0</v>
      </c>
      <c r="Q84" s="114">
        <f>IF((SUT!$C85+SUT!$D85),AE84/(SUT!$C85+SUT!$D85),0)</f>
        <v>0</v>
      </c>
      <c r="R84" s="256">
        <f>D84*SUT!C85</f>
        <v>0</v>
      </c>
      <c r="S84" s="184">
        <f>E84*SUT!D85</f>
        <v>0</v>
      </c>
      <c r="T84" s="184">
        <f>F84*SUT!V85</f>
        <v>0</v>
      </c>
      <c r="U84" s="184">
        <f>G84*SUT!D85</f>
        <v>0</v>
      </c>
      <c r="V84" s="184">
        <f>(SUT!$C85+SUT!$D85)*H84</f>
        <v>0</v>
      </c>
      <c r="W84" s="184">
        <f>(SUT!$C85+SUT!$D85)*I84</f>
        <v>3.0974083685997629</v>
      </c>
      <c r="X84" s="184">
        <f>(SUT!$C85+SUT!$D85)*J84</f>
        <v>34.230850054767544</v>
      </c>
      <c r="Y84" s="253"/>
      <c r="Z84" s="254"/>
      <c r="AA84" s="254"/>
      <c r="AB84" s="254"/>
      <c r="AC84" s="254"/>
      <c r="AD84" s="254"/>
      <c r="AE84" s="254"/>
      <c r="AF84" s="255">
        <f t="shared" si="14"/>
        <v>0</v>
      </c>
      <c r="AG84" s="114">
        <f t="shared" si="8"/>
        <v>0</v>
      </c>
      <c r="AH84" s="114">
        <f t="shared" si="9"/>
        <v>0</v>
      </c>
      <c r="AI84" s="114">
        <f t="shared" si="10"/>
        <v>0</v>
      </c>
      <c r="AJ84" s="114">
        <f t="shared" si="11"/>
        <v>0</v>
      </c>
      <c r="AK84" s="114">
        <f t="shared" si="12"/>
        <v>7.1860577813575421E-3</v>
      </c>
      <c r="AL84" s="114">
        <f t="shared" si="13"/>
        <v>7.941634977558587E-2</v>
      </c>
      <c r="AM84" s="1"/>
    </row>
    <row r="85" spans="1:39" x14ac:dyDescent="0.35">
      <c r="A85" s="1"/>
      <c r="B85" s="1"/>
      <c r="C85" s="1" t="s">
        <v>549</v>
      </c>
      <c r="D85" s="269">
        <f>[1]TAX!AM86</f>
        <v>-0.46262722584005933</v>
      </c>
      <c r="E85" s="269">
        <f>[1]TAX!AN86</f>
        <v>0</v>
      </c>
      <c r="F85" s="269">
        <f>[1]TAX!AO86</f>
        <v>0</v>
      </c>
      <c r="G85" s="269">
        <f>[1]TAX!AP86</f>
        <v>0</v>
      </c>
      <c r="H85" s="269">
        <f>[1]TAX!AQ86</f>
        <v>0</v>
      </c>
      <c r="I85" s="269">
        <f>[1]TAX!AR86</f>
        <v>5.4934140678410421E-3</v>
      </c>
      <c r="J85" s="269">
        <f>[1]TAX!AS86</f>
        <v>0</v>
      </c>
      <c r="K85" s="255">
        <f>IF(SUT!C86,Y85/SUT!C86,0)</f>
        <v>0</v>
      </c>
      <c r="L85" s="114">
        <f>IF(SUT!D86,Z85/SUT!D86,0)</f>
        <v>0</v>
      </c>
      <c r="M85" s="114">
        <f>IF(SUT!V86,AA85/SUT!V86,0)</f>
        <v>0</v>
      </c>
      <c r="N85" s="114">
        <f>IF(SUT!D86,AB85/SUT!D86,0)</f>
        <v>0</v>
      </c>
      <c r="O85" s="114">
        <f>IF((SUT!$C86+SUT!$D86),AC85/(SUT!$C86+SUT!$D86),0)</f>
        <v>0</v>
      </c>
      <c r="P85" s="114">
        <f>IF((SUT!$C86+SUT!$D86),AD85/(SUT!$C86+SUT!$D86),0)</f>
        <v>0</v>
      </c>
      <c r="Q85" s="114">
        <f>IF((SUT!$C86+SUT!$D86),AE85/(SUT!$C86+SUT!$D86),0)</f>
        <v>0</v>
      </c>
      <c r="R85" s="256">
        <f>D85*SUT!C86</f>
        <v>-83.514769774279372</v>
      </c>
      <c r="S85" s="184">
        <f>E85*SUT!D86</f>
        <v>0</v>
      </c>
      <c r="T85" s="184">
        <f>F85*SUT!V86</f>
        <v>0</v>
      </c>
      <c r="U85" s="184">
        <f>G85*SUT!D86</f>
        <v>0</v>
      </c>
      <c r="V85" s="184">
        <f>(SUT!$C86+SUT!$D86)*H85</f>
        <v>0</v>
      </c>
      <c r="W85" s="184">
        <f>(SUT!$C86+SUT!$D86)*I85</f>
        <v>1.342056066224848</v>
      </c>
      <c r="X85" s="184">
        <f>(SUT!$C86+SUT!$D86)*J85</f>
        <v>0</v>
      </c>
      <c r="Y85" s="253"/>
      <c r="Z85" s="254"/>
      <c r="AA85" s="254"/>
      <c r="AB85" s="254"/>
      <c r="AC85" s="254"/>
      <c r="AD85" s="254"/>
      <c r="AE85" s="254"/>
      <c r="AF85" s="255">
        <f t="shared" si="14"/>
        <v>-0.46262722584005933</v>
      </c>
      <c r="AG85" s="114">
        <f t="shared" si="8"/>
        <v>0</v>
      </c>
      <c r="AH85" s="114">
        <f t="shared" si="9"/>
        <v>0</v>
      </c>
      <c r="AI85" s="114">
        <f t="shared" si="10"/>
        <v>0</v>
      </c>
      <c r="AJ85" s="114">
        <f t="shared" si="11"/>
        <v>0</v>
      </c>
      <c r="AK85" s="114">
        <f t="shared" si="12"/>
        <v>5.4934140678410421E-3</v>
      </c>
      <c r="AL85" s="114">
        <f t="shared" si="13"/>
        <v>0</v>
      </c>
      <c r="AM85" s="1"/>
    </row>
    <row r="86" spans="1:39" x14ac:dyDescent="0.35">
      <c r="A86" s="1"/>
      <c r="B86" s="1"/>
      <c r="C86" s="1" t="s">
        <v>552</v>
      </c>
      <c r="D86" s="269">
        <f>[1]TAX!AM87</f>
        <v>0</v>
      </c>
      <c r="E86" s="269">
        <f>[1]TAX!AN87</f>
        <v>0</v>
      </c>
      <c r="F86" s="269">
        <f>[1]TAX!AO87</f>
        <v>0</v>
      </c>
      <c r="G86" s="269">
        <f>[1]TAX!AP87</f>
        <v>0</v>
      </c>
      <c r="H86" s="269">
        <f>[1]TAX!AQ87</f>
        <v>0</v>
      </c>
      <c r="I86" s="269">
        <f>[1]TAX!AR87</f>
        <v>1.5121436618309846E-2</v>
      </c>
      <c r="J86" s="269">
        <f>[1]TAX!AS87</f>
        <v>0</v>
      </c>
      <c r="K86" s="255">
        <f>IF(SUT!C87,Y86/SUT!C87,0)</f>
        <v>0</v>
      </c>
      <c r="L86" s="114">
        <f>IF(SUT!D87,Z86/SUT!D87,0)</f>
        <v>0</v>
      </c>
      <c r="M86" s="114">
        <f>IF(SUT!V87,AA86/SUT!V87,0)</f>
        <v>0</v>
      </c>
      <c r="N86" s="114">
        <f>IF(SUT!D87,AB86/SUT!D87,0)</f>
        <v>0</v>
      </c>
      <c r="O86" s="114">
        <f>IF((SUT!$C87+SUT!$D87),AC86/(SUT!$C87+SUT!$D87),0)</f>
        <v>0</v>
      </c>
      <c r="P86" s="114">
        <f>IF((SUT!$C87+SUT!$D87),AD86/(SUT!$C87+SUT!$D87),0)</f>
        <v>0</v>
      </c>
      <c r="Q86" s="114">
        <f>IF((SUT!$C87+SUT!$D87),AE86/(SUT!$C87+SUT!$D87),0)</f>
        <v>0</v>
      </c>
      <c r="R86" s="256">
        <f>D86*SUT!C87</f>
        <v>0</v>
      </c>
      <c r="S86" s="184">
        <f>E86*SUT!D87</f>
        <v>0</v>
      </c>
      <c r="T86" s="184">
        <f>F86*SUT!V87</f>
        <v>0</v>
      </c>
      <c r="U86" s="184">
        <f>G86*SUT!D87</f>
        <v>0</v>
      </c>
      <c r="V86" s="184">
        <f>(SUT!$C87+SUT!$D87)*H86</f>
        <v>0</v>
      </c>
      <c r="W86" s="184">
        <f>(SUT!$C87+SUT!$D87)*I86</f>
        <v>0.5094768072968201</v>
      </c>
      <c r="X86" s="184">
        <f>(SUT!$C87+SUT!$D87)*J86</f>
        <v>0</v>
      </c>
      <c r="Y86" s="253"/>
      <c r="Z86" s="254"/>
      <c r="AA86" s="254"/>
      <c r="AB86" s="254"/>
      <c r="AC86" s="254"/>
      <c r="AD86" s="254"/>
      <c r="AE86" s="254"/>
      <c r="AF86" s="255">
        <f t="shared" si="14"/>
        <v>0</v>
      </c>
      <c r="AG86" s="114">
        <f t="shared" si="8"/>
        <v>0</v>
      </c>
      <c r="AH86" s="114">
        <f t="shared" si="9"/>
        <v>0</v>
      </c>
      <c r="AI86" s="114">
        <f t="shared" si="10"/>
        <v>0</v>
      </c>
      <c r="AJ86" s="114">
        <f t="shared" si="11"/>
        <v>0</v>
      </c>
      <c r="AK86" s="114">
        <f t="shared" si="12"/>
        <v>1.5121436618309846E-2</v>
      </c>
      <c r="AL86" s="114">
        <f t="shared" si="13"/>
        <v>0</v>
      </c>
      <c r="AM86" s="1"/>
    </row>
    <row r="87" spans="1:39" x14ac:dyDescent="0.35">
      <c r="A87" s="1"/>
      <c r="B87" s="1"/>
      <c r="C87" s="1" t="s">
        <v>555</v>
      </c>
      <c r="D87" s="269">
        <f>[1]TAX!AM88</f>
        <v>0</v>
      </c>
      <c r="E87" s="269">
        <f>[1]TAX!AN88</f>
        <v>0</v>
      </c>
      <c r="F87" s="269">
        <f>[1]TAX!AO88</f>
        <v>0</v>
      </c>
      <c r="G87" s="269">
        <f>[1]TAX!AP88</f>
        <v>0</v>
      </c>
      <c r="H87" s="269">
        <f>[1]TAX!AQ88</f>
        <v>0</v>
      </c>
      <c r="I87" s="269">
        <f>[1]TAX!AR88</f>
        <v>0</v>
      </c>
      <c r="J87" s="269">
        <f>[1]TAX!AS88</f>
        <v>0</v>
      </c>
      <c r="K87" s="255">
        <f>IF(SUT!C88,Y87/SUT!C88,0)</f>
        <v>0</v>
      </c>
      <c r="L87" s="114">
        <f>IF(SUT!D88,Z87/SUT!D88,0)</f>
        <v>0</v>
      </c>
      <c r="M87" s="114">
        <f>IF(SUT!V88,AA87/SUT!V88,0)</f>
        <v>0</v>
      </c>
      <c r="N87" s="114">
        <f>IF(SUT!D88,AB87/SUT!D88,0)</f>
        <v>0</v>
      </c>
      <c r="O87" s="114">
        <f>IF((SUT!$C88+SUT!$D88),AC87/(SUT!$C88+SUT!$D88),0)</f>
        <v>0</v>
      </c>
      <c r="P87" s="114">
        <f>IF((SUT!$C88+SUT!$D88),AD87/(SUT!$C88+SUT!$D88),0)</f>
        <v>0</v>
      </c>
      <c r="Q87" s="114">
        <f>IF((SUT!$C88+SUT!$D88),AE87/(SUT!$C88+SUT!$D88),0)</f>
        <v>0</v>
      </c>
      <c r="R87" s="256">
        <f>D87*SUT!C88</f>
        <v>0</v>
      </c>
      <c r="S87" s="184">
        <f>E87*SUT!D88</f>
        <v>0</v>
      </c>
      <c r="T87" s="184">
        <f>F87*SUT!V88</f>
        <v>0</v>
      </c>
      <c r="U87" s="184">
        <f>G87*SUT!D88</f>
        <v>0</v>
      </c>
      <c r="V87" s="184">
        <f>(SUT!$C88+SUT!$D88)*H87</f>
        <v>0</v>
      </c>
      <c r="W87" s="184">
        <f>(SUT!$C88+SUT!$D88)*I87</f>
        <v>0</v>
      </c>
      <c r="X87" s="184">
        <f>(SUT!$C88+SUT!$D88)*J87</f>
        <v>0</v>
      </c>
      <c r="Y87" s="253"/>
      <c r="Z87" s="254"/>
      <c r="AA87" s="254"/>
      <c r="AB87" s="254"/>
      <c r="AC87" s="254"/>
      <c r="AD87" s="254"/>
      <c r="AE87" s="254"/>
      <c r="AF87" s="255">
        <f t="shared" si="14"/>
        <v>0</v>
      </c>
      <c r="AG87" s="114">
        <f t="shared" si="8"/>
        <v>0</v>
      </c>
      <c r="AH87" s="114">
        <f t="shared" si="9"/>
        <v>0</v>
      </c>
      <c r="AI87" s="114">
        <f t="shared" si="10"/>
        <v>0</v>
      </c>
      <c r="AJ87" s="114">
        <f t="shared" si="11"/>
        <v>0</v>
      </c>
      <c r="AK87" s="114">
        <f t="shared" si="12"/>
        <v>0</v>
      </c>
      <c r="AL87" s="114">
        <f t="shared" si="13"/>
        <v>0</v>
      </c>
      <c r="AM87" s="1"/>
    </row>
    <row r="88" spans="1:39" x14ac:dyDescent="0.35">
      <c r="A88" s="1"/>
      <c r="B88" s="1"/>
      <c r="C88" s="1" t="s">
        <v>173</v>
      </c>
      <c r="D88" s="269">
        <f>[1]TAX!AM89</f>
        <v>0</v>
      </c>
      <c r="E88" s="269">
        <f>[1]TAX!AN89</f>
        <v>0</v>
      </c>
      <c r="F88" s="269">
        <f>[1]TAX!AO89</f>
        <v>0</v>
      </c>
      <c r="G88" s="269">
        <f>[1]TAX!AP89</f>
        <v>0</v>
      </c>
      <c r="H88" s="269">
        <f>[1]TAX!AQ89</f>
        <v>-1.3429158734071515E-2</v>
      </c>
      <c r="I88" s="269">
        <f>[1]TAX!AR89</f>
        <v>2.0913963154409319E-2</v>
      </c>
      <c r="J88" s="269">
        <f>[1]TAX!AS89</f>
        <v>0</v>
      </c>
      <c r="K88" s="255">
        <f>IF(SUT!C89,Y88/SUT!C89,0)</f>
        <v>0</v>
      </c>
      <c r="L88" s="114">
        <f>IF(SUT!D89,Z88/SUT!D89,0)</f>
        <v>0</v>
      </c>
      <c r="M88" s="114">
        <f>IF(SUT!V89,AA88/SUT!V89,0)</f>
        <v>0</v>
      </c>
      <c r="N88" s="114">
        <f>IF(SUT!D89,AB88/SUT!D89,0)</f>
        <v>0</v>
      </c>
      <c r="O88" s="114">
        <f>IF((SUT!$C89+SUT!$D89),AC88/(SUT!$C89+SUT!$D89),0)</f>
        <v>0</v>
      </c>
      <c r="P88" s="114">
        <f>IF((SUT!$C89+SUT!$D89),AD88/(SUT!$C89+SUT!$D89),0)</f>
        <v>0</v>
      </c>
      <c r="Q88" s="114">
        <f>IF((SUT!$C89+SUT!$D89),AE88/(SUT!$C89+SUT!$D89),0)</f>
        <v>0</v>
      </c>
      <c r="R88" s="256">
        <f>D88*SUT!C89</f>
        <v>0</v>
      </c>
      <c r="S88" s="184">
        <f>E88*SUT!D89</f>
        <v>0</v>
      </c>
      <c r="T88" s="184">
        <f>F88*SUT!V89</f>
        <v>0</v>
      </c>
      <c r="U88" s="184">
        <f>G88*SUT!D89</f>
        <v>0</v>
      </c>
      <c r="V88" s="184">
        <f>(SUT!$C89+SUT!$D89)*H88</f>
        <v>-6.9961192039222002</v>
      </c>
      <c r="W88" s="184">
        <f>(SUT!$C89+SUT!$D89)*I88</f>
        <v>10.89543895876815</v>
      </c>
      <c r="X88" s="184">
        <f>(SUT!$C89+SUT!$D89)*J88</f>
        <v>0</v>
      </c>
      <c r="Y88" s="253"/>
      <c r="Z88" s="254"/>
      <c r="AA88" s="254"/>
      <c r="AB88" s="254"/>
      <c r="AC88" s="254"/>
      <c r="AD88" s="254"/>
      <c r="AE88" s="254"/>
      <c r="AF88" s="255">
        <f t="shared" si="14"/>
        <v>0</v>
      </c>
      <c r="AG88" s="114">
        <f t="shared" si="8"/>
        <v>0</v>
      </c>
      <c r="AH88" s="114">
        <f t="shared" si="9"/>
        <v>0</v>
      </c>
      <c r="AI88" s="114">
        <f t="shared" si="10"/>
        <v>0</v>
      </c>
      <c r="AJ88" s="114">
        <f t="shared" si="11"/>
        <v>-1.3429158734071515E-2</v>
      </c>
      <c r="AK88" s="114">
        <f t="shared" si="12"/>
        <v>2.0913963154409319E-2</v>
      </c>
      <c r="AL88" s="114">
        <f t="shared" si="13"/>
        <v>0</v>
      </c>
      <c r="AM88" s="1"/>
    </row>
    <row r="89" spans="1:39" x14ac:dyDescent="0.35">
      <c r="A89" s="1"/>
      <c r="B89" s="1"/>
      <c r="C89" s="1" t="s">
        <v>558</v>
      </c>
      <c r="D89" s="269">
        <f>[1]TAX!AM90</f>
        <v>0</v>
      </c>
      <c r="E89" s="269">
        <f>[1]TAX!AN90</f>
        <v>0</v>
      </c>
      <c r="F89" s="269">
        <f>[1]TAX!AO90</f>
        <v>0</v>
      </c>
      <c r="G89" s="269">
        <f>[1]TAX!AP90</f>
        <v>0</v>
      </c>
      <c r="H89" s="269">
        <f>[1]TAX!AQ90</f>
        <v>0</v>
      </c>
      <c r="I89" s="269">
        <f>[1]TAX!AR90</f>
        <v>7.0309928232057312E-2</v>
      </c>
      <c r="J89" s="269">
        <f>[1]TAX!AS90</f>
        <v>3.1700071294076993E-3</v>
      </c>
      <c r="K89" s="255">
        <f>IF(SUT!C90,Y89/SUT!C90,0)</f>
        <v>0</v>
      </c>
      <c r="L89" s="114">
        <f>IF(SUT!D90,Z89/SUT!D90,0)</f>
        <v>0</v>
      </c>
      <c r="M89" s="114">
        <f>IF(SUT!V90,AA89/SUT!V90,0)</f>
        <v>0</v>
      </c>
      <c r="N89" s="114">
        <f>IF(SUT!D90,AB89/SUT!D90,0)</f>
        <v>0</v>
      </c>
      <c r="O89" s="114">
        <f>IF((SUT!$C90+SUT!$D90),AC89/(SUT!$C90+SUT!$D90),0)</f>
        <v>0</v>
      </c>
      <c r="P89" s="114">
        <f>IF((SUT!$C90+SUT!$D90),AD89/(SUT!$C90+SUT!$D90),0)</f>
        <v>0</v>
      </c>
      <c r="Q89" s="114">
        <f>IF((SUT!$C90+SUT!$D90),AE89/(SUT!$C90+SUT!$D90),0)</f>
        <v>0</v>
      </c>
      <c r="R89" s="256">
        <f>D89*SUT!C90</f>
        <v>0</v>
      </c>
      <c r="S89" s="184">
        <f>E89*SUT!D90</f>
        <v>0</v>
      </c>
      <c r="T89" s="184">
        <f>F89*SUT!V90</f>
        <v>0</v>
      </c>
      <c r="U89" s="184">
        <f>G89*SUT!D90</f>
        <v>0</v>
      </c>
      <c r="V89" s="184">
        <f>(SUT!$C90+SUT!$D90)*H89</f>
        <v>0</v>
      </c>
      <c r="W89" s="184">
        <f>(SUT!$C90+SUT!$D90)*I89</f>
        <v>2.628905425157678</v>
      </c>
      <c r="X89" s="184">
        <f>(SUT!$C90+SUT!$D90)*J89</f>
        <v>0.11852734243709197</v>
      </c>
      <c r="Y89" s="253"/>
      <c r="Z89" s="254"/>
      <c r="AA89" s="254"/>
      <c r="AB89" s="254"/>
      <c r="AC89" s="254"/>
      <c r="AD89" s="254"/>
      <c r="AE89" s="254"/>
      <c r="AF89" s="255">
        <f t="shared" si="14"/>
        <v>0</v>
      </c>
      <c r="AG89" s="114">
        <f t="shared" si="8"/>
        <v>0</v>
      </c>
      <c r="AH89" s="114">
        <f t="shared" si="9"/>
        <v>0</v>
      </c>
      <c r="AI89" s="114">
        <f t="shared" si="10"/>
        <v>0</v>
      </c>
      <c r="AJ89" s="114">
        <f t="shared" si="11"/>
        <v>0</v>
      </c>
      <c r="AK89" s="114">
        <f t="shared" si="12"/>
        <v>7.0309928232057312E-2</v>
      </c>
      <c r="AL89" s="114">
        <f t="shared" si="13"/>
        <v>3.1700071294076993E-3</v>
      </c>
      <c r="AM89" s="1"/>
    </row>
    <row r="90" spans="1:39" x14ac:dyDescent="0.35">
      <c r="A90" s="1"/>
      <c r="B90" s="1"/>
      <c r="C90" s="1" t="s">
        <v>177</v>
      </c>
      <c r="D90" s="269">
        <f>[1]TAX!AM91</f>
        <v>0</v>
      </c>
      <c r="E90" s="269">
        <f>[1]TAX!AN91</f>
        <v>0</v>
      </c>
      <c r="F90" s="269">
        <f>[1]TAX!AO91</f>
        <v>0</v>
      </c>
      <c r="G90" s="269">
        <f>[1]TAX!AP91</f>
        <v>0</v>
      </c>
      <c r="H90" s="269">
        <f>[1]TAX!AQ91</f>
        <v>0</v>
      </c>
      <c r="I90" s="269">
        <f>[1]TAX!AR91</f>
        <v>0.16251067308113587</v>
      </c>
      <c r="J90" s="269">
        <f>[1]TAX!AS91</f>
        <v>7.1947466821302777E-2</v>
      </c>
      <c r="K90" s="255">
        <f>IF(SUT!C91,Y90/SUT!C91,0)</f>
        <v>0</v>
      </c>
      <c r="L90" s="114">
        <f>IF(SUT!D91,Z90/SUT!D91,0)</f>
        <v>0</v>
      </c>
      <c r="M90" s="114">
        <f>IF(SUT!V91,AA90/SUT!V91,0)</f>
        <v>0</v>
      </c>
      <c r="N90" s="114">
        <f>IF(SUT!D91,AB90/SUT!D91,0)</f>
        <v>0</v>
      </c>
      <c r="O90" s="114">
        <f>IF((SUT!$C91+SUT!$D91),AC90/(SUT!$C91+SUT!$D91),0)</f>
        <v>0</v>
      </c>
      <c r="P90" s="114">
        <f>IF((SUT!$C91+SUT!$D91),AD90/(SUT!$C91+SUT!$D91),0)</f>
        <v>0</v>
      </c>
      <c r="Q90" s="114">
        <f>IF((SUT!$C91+SUT!$D91),AE90/(SUT!$C91+SUT!$D91),0)</f>
        <v>0</v>
      </c>
      <c r="R90" s="256">
        <f>D90*SUT!C91</f>
        <v>0</v>
      </c>
      <c r="S90" s="184">
        <f>E90*SUT!D91</f>
        <v>0</v>
      </c>
      <c r="T90" s="184">
        <f>F90*SUT!V91</f>
        <v>0</v>
      </c>
      <c r="U90" s="184">
        <f>G90*SUT!D91</f>
        <v>0</v>
      </c>
      <c r="V90" s="184">
        <f>(SUT!$C91+SUT!$D91)*H90</f>
        <v>0</v>
      </c>
      <c r="W90" s="184">
        <f>(SUT!$C91+SUT!$D91)*I90</f>
        <v>22.712911058973678</v>
      </c>
      <c r="X90" s="184">
        <f>(SUT!$C91+SUT!$D91)*J90</f>
        <v>10.05556363682552</v>
      </c>
      <c r="Y90" s="253"/>
      <c r="Z90" s="254"/>
      <c r="AA90" s="254"/>
      <c r="AB90" s="254"/>
      <c r="AC90" s="254"/>
      <c r="AD90" s="254"/>
      <c r="AE90" s="254"/>
      <c r="AF90" s="255">
        <f t="shared" si="14"/>
        <v>0</v>
      </c>
      <c r="AG90" s="114">
        <f t="shared" si="8"/>
        <v>0</v>
      </c>
      <c r="AH90" s="114">
        <f t="shared" si="9"/>
        <v>0</v>
      </c>
      <c r="AI90" s="114">
        <f t="shared" si="10"/>
        <v>0</v>
      </c>
      <c r="AJ90" s="114">
        <f t="shared" si="11"/>
        <v>0</v>
      </c>
      <c r="AK90" s="114">
        <f t="shared" si="12"/>
        <v>0.16251067308113587</v>
      </c>
      <c r="AL90" s="114">
        <f t="shared" si="13"/>
        <v>7.1947466821302777E-2</v>
      </c>
      <c r="AM90" s="1"/>
    </row>
    <row r="91" spans="1:39" x14ac:dyDescent="0.35">
      <c r="A91" s="1"/>
      <c r="B91" s="1"/>
      <c r="C91" s="1" t="s">
        <v>562</v>
      </c>
      <c r="D91" s="269">
        <f>[1]TAX!AM92</f>
        <v>0</v>
      </c>
      <c r="E91" s="269">
        <f>[1]TAX!AN92</f>
        <v>0</v>
      </c>
      <c r="F91" s="269">
        <f>[1]TAX!AO92</f>
        <v>0</v>
      </c>
      <c r="G91" s="269">
        <f>[1]TAX!AP92</f>
        <v>0</v>
      </c>
      <c r="H91" s="269">
        <f>[1]TAX!AQ92</f>
        <v>0</v>
      </c>
      <c r="I91" s="269">
        <f>[1]TAX!AR92</f>
        <v>7.8812840046106863E-2</v>
      </c>
      <c r="J91" s="269">
        <f>[1]TAX!AS92</f>
        <v>0</v>
      </c>
      <c r="K91" s="255">
        <f>IF(SUT!C92,Y91/SUT!C92,0)</f>
        <v>0</v>
      </c>
      <c r="L91" s="114">
        <f>IF(SUT!D92,Z91/SUT!D92,0)</f>
        <v>0</v>
      </c>
      <c r="M91" s="114">
        <f>IF(SUT!V92,AA91/SUT!V92,0)</f>
        <v>0</v>
      </c>
      <c r="N91" s="114">
        <f>IF(SUT!D92,AB91/SUT!D92,0)</f>
        <v>0</v>
      </c>
      <c r="O91" s="114">
        <f>IF((SUT!$C92+SUT!$D92),AC91/(SUT!$C92+SUT!$D92),0)</f>
        <v>0</v>
      </c>
      <c r="P91" s="114">
        <f>IF((SUT!$C92+SUT!$D92),AD91/(SUT!$C92+SUT!$D92),0)</f>
        <v>0</v>
      </c>
      <c r="Q91" s="114">
        <f>IF((SUT!$C92+SUT!$D92),AE91/(SUT!$C92+SUT!$D92),0)</f>
        <v>0</v>
      </c>
      <c r="R91" s="256">
        <f>D91*SUT!C92</f>
        <v>0</v>
      </c>
      <c r="S91" s="184">
        <f>E91*SUT!D92</f>
        <v>0</v>
      </c>
      <c r="T91" s="184">
        <f>F91*SUT!V92</f>
        <v>0</v>
      </c>
      <c r="U91" s="184">
        <f>G91*SUT!D92</f>
        <v>0</v>
      </c>
      <c r="V91" s="184">
        <f>(SUT!$C92+SUT!$D92)*H91</f>
        <v>0</v>
      </c>
      <c r="W91" s="184">
        <f>(SUT!$C92+SUT!$D92)*I91</f>
        <v>3.5435143265887352</v>
      </c>
      <c r="X91" s="184">
        <f>(SUT!$C92+SUT!$D92)*J91</f>
        <v>0</v>
      </c>
      <c r="Y91" s="253"/>
      <c r="Z91" s="254"/>
      <c r="AA91" s="254"/>
      <c r="AB91" s="254"/>
      <c r="AC91" s="254"/>
      <c r="AD91" s="254"/>
      <c r="AE91" s="254"/>
      <c r="AF91" s="255">
        <f t="shared" si="14"/>
        <v>0</v>
      </c>
      <c r="AG91" s="114">
        <f t="shared" si="8"/>
        <v>0</v>
      </c>
      <c r="AH91" s="114">
        <f t="shared" si="9"/>
        <v>0</v>
      </c>
      <c r="AI91" s="114">
        <f t="shared" si="10"/>
        <v>0</v>
      </c>
      <c r="AJ91" s="114">
        <f t="shared" si="11"/>
        <v>0</v>
      </c>
      <c r="AK91" s="114">
        <f t="shared" si="12"/>
        <v>7.8812840046106863E-2</v>
      </c>
      <c r="AL91" s="114">
        <f t="shared" si="13"/>
        <v>0</v>
      </c>
      <c r="AM91" s="1"/>
    </row>
    <row r="92" spans="1:39" x14ac:dyDescent="0.35">
      <c r="A92" s="1"/>
      <c r="B92" s="1"/>
      <c r="C92" s="1" t="s">
        <v>565</v>
      </c>
      <c r="D92" s="269">
        <f>[1]TAX!AM93</f>
        <v>0</v>
      </c>
      <c r="E92" s="269">
        <f>[1]TAX!AN93</f>
        <v>0</v>
      </c>
      <c r="F92" s="269">
        <f>[1]TAX!AO93</f>
        <v>0</v>
      </c>
      <c r="G92" s="269">
        <f>[1]TAX!AP93</f>
        <v>0</v>
      </c>
      <c r="H92" s="269">
        <f>[1]TAX!AQ93</f>
        <v>0</v>
      </c>
      <c r="I92" s="269">
        <f>[1]TAX!AR93</f>
        <v>0</v>
      </c>
      <c r="J92" s="269">
        <f>[1]TAX!AS93</f>
        <v>0</v>
      </c>
      <c r="K92" s="255">
        <f>IF(SUT!C93,Y92/SUT!C93,0)</f>
        <v>0</v>
      </c>
      <c r="L92" s="114">
        <f>IF(SUT!D93,Z92/SUT!D93,0)</f>
        <v>0</v>
      </c>
      <c r="M92" s="114">
        <f>IF(SUT!V93,AA92/SUT!V93,0)</f>
        <v>0</v>
      </c>
      <c r="N92" s="114">
        <f>IF(SUT!D93,AB92/SUT!D93,0)</f>
        <v>0</v>
      </c>
      <c r="O92" s="114">
        <f>IF((SUT!$C93+SUT!$D93),AC92/(SUT!$C93+SUT!$D93),0)</f>
        <v>0</v>
      </c>
      <c r="P92" s="114">
        <f>IF((SUT!$C93+SUT!$D93),AD92/(SUT!$C93+SUT!$D93),0)</f>
        <v>0</v>
      </c>
      <c r="Q92" s="114">
        <f>IF((SUT!$C93+SUT!$D93),AE92/(SUT!$C93+SUT!$D93),0)</f>
        <v>0</v>
      </c>
      <c r="R92" s="256">
        <f>D92*SUT!C93</f>
        <v>0</v>
      </c>
      <c r="S92" s="184">
        <f>E92*SUT!D93</f>
        <v>0</v>
      </c>
      <c r="T92" s="184">
        <f>F92*SUT!V93</f>
        <v>0</v>
      </c>
      <c r="U92" s="184">
        <f>G92*SUT!D93</f>
        <v>0</v>
      </c>
      <c r="V92" s="184">
        <f>(SUT!$C93+SUT!$D93)*H92</f>
        <v>0</v>
      </c>
      <c r="W92" s="184">
        <f>(SUT!$C93+SUT!$D93)*I92</f>
        <v>0</v>
      </c>
      <c r="X92" s="184">
        <f>(SUT!$C93+SUT!$D93)*J92</f>
        <v>0</v>
      </c>
      <c r="Y92" s="253"/>
      <c r="Z92" s="254"/>
      <c r="AA92" s="254"/>
      <c r="AB92" s="254"/>
      <c r="AC92" s="254"/>
      <c r="AD92" s="254"/>
      <c r="AE92" s="254"/>
      <c r="AF92" s="255">
        <f t="shared" si="14"/>
        <v>0</v>
      </c>
      <c r="AG92" s="114">
        <f t="shared" si="8"/>
        <v>0</v>
      </c>
      <c r="AH92" s="114">
        <f t="shared" si="9"/>
        <v>0</v>
      </c>
      <c r="AI92" s="114">
        <f t="shared" si="10"/>
        <v>0</v>
      </c>
      <c r="AJ92" s="114">
        <f t="shared" si="11"/>
        <v>0</v>
      </c>
      <c r="AK92" s="114">
        <f t="shared" si="12"/>
        <v>0</v>
      </c>
      <c r="AL92" s="114">
        <f t="shared" si="13"/>
        <v>0</v>
      </c>
      <c r="AM92" s="1"/>
    </row>
    <row r="93" spans="1:39" x14ac:dyDescent="0.35">
      <c r="A93" s="1"/>
      <c r="B93" s="1"/>
      <c r="C93" s="1" t="s">
        <v>568</v>
      </c>
      <c r="D93" s="269">
        <f>[1]TAX!AM94</f>
        <v>0</v>
      </c>
      <c r="E93" s="269">
        <f>[1]TAX!AN94</f>
        <v>0</v>
      </c>
      <c r="F93" s="269">
        <f>[1]TAX!AO94</f>
        <v>0</v>
      </c>
      <c r="G93" s="269">
        <f>[1]TAX!AP94</f>
        <v>0</v>
      </c>
      <c r="H93" s="269">
        <f>[1]TAX!AQ94</f>
        <v>0</v>
      </c>
      <c r="I93" s="269">
        <f>[1]TAX!AR94</f>
        <v>0.11291457205614132</v>
      </c>
      <c r="J93" s="269">
        <f>[1]TAX!AS94</f>
        <v>0</v>
      </c>
      <c r="K93" s="255">
        <f>IF(SUT!C94,Y93/SUT!C94,0)</f>
        <v>0</v>
      </c>
      <c r="L93" s="114">
        <f>IF(SUT!D94,Z93/SUT!D94,0)</f>
        <v>0</v>
      </c>
      <c r="M93" s="114">
        <f>IF(SUT!V94,AA93/SUT!V94,0)</f>
        <v>0</v>
      </c>
      <c r="N93" s="114">
        <f>IF(SUT!D94,AB93/SUT!D94,0)</f>
        <v>0</v>
      </c>
      <c r="O93" s="114">
        <f>IF((SUT!$C94+SUT!$D94),AC93/(SUT!$C94+SUT!$D94),0)</f>
        <v>0</v>
      </c>
      <c r="P93" s="114">
        <f>IF((SUT!$C94+SUT!$D94),AD93/(SUT!$C94+SUT!$D94),0)</f>
        <v>0</v>
      </c>
      <c r="Q93" s="114">
        <f>IF((SUT!$C94+SUT!$D94),AE93/(SUT!$C94+SUT!$D94),0)</f>
        <v>0</v>
      </c>
      <c r="R93" s="256">
        <f>D93*SUT!C94</f>
        <v>0</v>
      </c>
      <c r="S93" s="184">
        <f>E93*SUT!D94</f>
        <v>0</v>
      </c>
      <c r="T93" s="184">
        <f>F93*SUT!V94</f>
        <v>0</v>
      </c>
      <c r="U93" s="184">
        <f>G93*SUT!D94</f>
        <v>0</v>
      </c>
      <c r="V93" s="184">
        <f>(SUT!$C94+SUT!$D94)*H93</f>
        <v>0</v>
      </c>
      <c r="W93" s="184">
        <f>(SUT!$C94+SUT!$D94)*I93</f>
        <v>6.0072711229867606</v>
      </c>
      <c r="X93" s="184">
        <f>(SUT!$C94+SUT!$D94)*J93</f>
        <v>0</v>
      </c>
      <c r="Y93" s="253"/>
      <c r="Z93" s="254"/>
      <c r="AA93" s="254"/>
      <c r="AB93" s="254"/>
      <c r="AC93" s="254"/>
      <c r="AD93" s="254"/>
      <c r="AE93" s="254"/>
      <c r="AF93" s="255">
        <f t="shared" si="14"/>
        <v>0</v>
      </c>
      <c r="AG93" s="114">
        <f t="shared" si="8"/>
        <v>0</v>
      </c>
      <c r="AH93" s="114">
        <f t="shared" si="9"/>
        <v>0</v>
      </c>
      <c r="AI93" s="114">
        <f t="shared" si="10"/>
        <v>0</v>
      </c>
      <c r="AJ93" s="114">
        <f t="shared" si="11"/>
        <v>0</v>
      </c>
      <c r="AK93" s="114">
        <f t="shared" si="12"/>
        <v>0.11291457205614132</v>
      </c>
      <c r="AL93" s="114">
        <f t="shared" si="13"/>
        <v>0</v>
      </c>
      <c r="AM93" s="1"/>
    </row>
    <row r="94" spans="1:39" x14ac:dyDescent="0.35">
      <c r="A94" s="1"/>
      <c r="B94" s="1"/>
      <c r="C94" s="1" t="s">
        <v>571</v>
      </c>
      <c r="D94" s="269">
        <f>[1]TAX!AM95</f>
        <v>0</v>
      </c>
      <c r="E94" s="269">
        <f>[1]TAX!AN95</f>
        <v>0</v>
      </c>
      <c r="F94" s="269">
        <f>[1]TAX!AO95</f>
        <v>0</v>
      </c>
      <c r="G94" s="269">
        <f>[1]TAX!AP95</f>
        <v>0</v>
      </c>
      <c r="H94" s="269">
        <f>[1]TAX!AQ95</f>
        <v>0</v>
      </c>
      <c r="I94" s="269">
        <f>[1]TAX!AR95</f>
        <v>3.3256697235014773E-2</v>
      </c>
      <c r="J94" s="269">
        <f>[1]TAX!AS95</f>
        <v>0</v>
      </c>
      <c r="K94" s="255">
        <f>IF(SUT!C95,Y94/SUT!C95,0)</f>
        <v>0</v>
      </c>
      <c r="L94" s="114">
        <f>IF(SUT!D95,Z94/SUT!D95,0)</f>
        <v>0</v>
      </c>
      <c r="M94" s="114">
        <f>IF(SUT!V95,AA94/SUT!V95,0)</f>
        <v>0</v>
      </c>
      <c r="N94" s="114">
        <f>IF(SUT!D95,AB94/SUT!D95,0)</f>
        <v>0</v>
      </c>
      <c r="O94" s="114">
        <f>IF((SUT!$C95+SUT!$D95),AC94/(SUT!$C95+SUT!$D95),0)</f>
        <v>0</v>
      </c>
      <c r="P94" s="114">
        <f>IF((SUT!$C95+SUT!$D95),AD94/(SUT!$C95+SUT!$D95),0)</f>
        <v>0</v>
      </c>
      <c r="Q94" s="114">
        <f>IF((SUT!$C95+SUT!$D95),AE94/(SUT!$C95+SUT!$D95),0)</f>
        <v>0</v>
      </c>
      <c r="R94" s="256">
        <f>D94*SUT!C95</f>
        <v>0</v>
      </c>
      <c r="S94" s="184">
        <f>E94*SUT!D95</f>
        <v>0</v>
      </c>
      <c r="T94" s="184">
        <f>F94*SUT!V95</f>
        <v>0</v>
      </c>
      <c r="U94" s="184">
        <f>G94*SUT!D95</f>
        <v>0</v>
      </c>
      <c r="V94" s="184">
        <f>(SUT!$C95+SUT!$D95)*H94</f>
        <v>0</v>
      </c>
      <c r="W94" s="184">
        <f>(SUT!$C95+SUT!$D95)*I94</f>
        <v>5.1744648907502215</v>
      </c>
      <c r="X94" s="184">
        <f>(SUT!$C95+SUT!$D95)*J94</f>
        <v>0</v>
      </c>
      <c r="Y94" s="253"/>
      <c r="Z94" s="254"/>
      <c r="AA94" s="254"/>
      <c r="AB94" s="254"/>
      <c r="AC94" s="254"/>
      <c r="AD94" s="254"/>
      <c r="AE94" s="254"/>
      <c r="AF94" s="255">
        <f t="shared" si="14"/>
        <v>0</v>
      </c>
      <c r="AG94" s="114">
        <f t="shared" si="8"/>
        <v>0</v>
      </c>
      <c r="AH94" s="114">
        <f t="shared" si="9"/>
        <v>0</v>
      </c>
      <c r="AI94" s="114">
        <f t="shared" si="10"/>
        <v>0</v>
      </c>
      <c r="AJ94" s="114">
        <f t="shared" si="11"/>
        <v>0</v>
      </c>
      <c r="AK94" s="114">
        <f t="shared" si="12"/>
        <v>3.3256697235014773E-2</v>
      </c>
      <c r="AL94" s="114">
        <f t="shared" si="13"/>
        <v>0</v>
      </c>
      <c r="AM94" s="1"/>
    </row>
    <row r="95" spans="1:39" x14ac:dyDescent="0.35">
      <c r="A95" s="1"/>
      <c r="B95" s="1"/>
      <c r="C95" s="1" t="s">
        <v>574</v>
      </c>
      <c r="D95" s="269">
        <f>[1]TAX!AM96</f>
        <v>0</v>
      </c>
      <c r="E95" s="269">
        <f>[1]TAX!AN96</f>
        <v>0</v>
      </c>
      <c r="F95" s="269">
        <f>[1]TAX!AO96</f>
        <v>0</v>
      </c>
      <c r="G95" s="269">
        <f>[1]TAX!AP96</f>
        <v>0</v>
      </c>
      <c r="H95" s="269">
        <f>[1]TAX!AQ96</f>
        <v>0</v>
      </c>
      <c r="I95" s="269">
        <f>[1]TAX!AR96</f>
        <v>0</v>
      </c>
      <c r="J95" s="269">
        <f>[1]TAX!AS96</f>
        <v>0</v>
      </c>
      <c r="K95" s="255">
        <f>IF(SUT!C96,Y95/SUT!C96,0)</f>
        <v>0</v>
      </c>
      <c r="L95" s="114">
        <f>IF(SUT!D96,Z95/SUT!D96,0)</f>
        <v>0</v>
      </c>
      <c r="M95" s="114">
        <f>IF(SUT!V96,AA95/SUT!V96,0)</f>
        <v>0</v>
      </c>
      <c r="N95" s="114">
        <f>IF(SUT!D96,AB95/SUT!D96,0)</f>
        <v>0</v>
      </c>
      <c r="O95" s="114">
        <f>IF((SUT!$C96+SUT!$D96),AC95/(SUT!$C96+SUT!$D96),0)</f>
        <v>0</v>
      </c>
      <c r="P95" s="114">
        <f>IF((SUT!$C96+SUT!$D96),AD95/(SUT!$C96+SUT!$D96),0)</f>
        <v>0</v>
      </c>
      <c r="Q95" s="114">
        <f>IF((SUT!$C96+SUT!$D96),AE95/(SUT!$C96+SUT!$D96),0)</f>
        <v>0</v>
      </c>
      <c r="R95" s="256">
        <f>D95*SUT!C96</f>
        <v>0</v>
      </c>
      <c r="S95" s="184">
        <f>E95*SUT!D96</f>
        <v>0</v>
      </c>
      <c r="T95" s="184">
        <f>F95*SUT!V96</f>
        <v>0</v>
      </c>
      <c r="U95" s="184">
        <f>G95*SUT!D96</f>
        <v>0</v>
      </c>
      <c r="V95" s="184">
        <f>(SUT!$C96+SUT!$D96)*H95</f>
        <v>0</v>
      </c>
      <c r="W95" s="184">
        <f>(SUT!$C96+SUT!$D96)*I95</f>
        <v>0</v>
      </c>
      <c r="X95" s="184">
        <f>(SUT!$C96+SUT!$D96)*J95</f>
        <v>0</v>
      </c>
      <c r="Y95" s="253"/>
      <c r="Z95" s="254"/>
      <c r="AA95" s="254"/>
      <c r="AB95" s="254"/>
      <c r="AC95" s="254"/>
      <c r="AD95" s="254"/>
      <c r="AE95" s="254"/>
      <c r="AF95" s="255">
        <f t="shared" si="14"/>
        <v>0</v>
      </c>
      <c r="AG95" s="114">
        <f t="shared" si="8"/>
        <v>0</v>
      </c>
      <c r="AH95" s="114">
        <f t="shared" si="9"/>
        <v>0</v>
      </c>
      <c r="AI95" s="114">
        <f t="shared" si="10"/>
        <v>0</v>
      </c>
      <c r="AJ95" s="114">
        <f t="shared" si="11"/>
        <v>0</v>
      </c>
      <c r="AK95" s="114">
        <f t="shared" si="12"/>
        <v>0</v>
      </c>
      <c r="AL95" s="114">
        <f t="shared" si="13"/>
        <v>0</v>
      </c>
      <c r="AM95" s="1"/>
    </row>
    <row r="96" spans="1:39" x14ac:dyDescent="0.35">
      <c r="A96" s="1"/>
      <c r="B96" s="1"/>
      <c r="C96" s="1" t="s">
        <v>179</v>
      </c>
      <c r="D96" s="269">
        <f>[1]TAX!AM97</f>
        <v>0</v>
      </c>
      <c r="E96" s="269">
        <f>[1]TAX!AN97</f>
        <v>0</v>
      </c>
      <c r="F96" s="269">
        <f>[1]TAX!AO97</f>
        <v>0</v>
      </c>
      <c r="G96" s="269">
        <f>[1]TAX!AP97</f>
        <v>0</v>
      </c>
      <c r="H96" s="269">
        <f>[1]TAX!AQ97</f>
        <v>0</v>
      </c>
      <c r="I96" s="269">
        <f>[1]TAX!AR97</f>
        <v>1.8231102661177848E-2</v>
      </c>
      <c r="J96" s="269">
        <f>[1]TAX!AS97</f>
        <v>0</v>
      </c>
      <c r="K96" s="255">
        <f>IF(SUT!C97,Y96/SUT!C97,0)</f>
        <v>0</v>
      </c>
      <c r="L96" s="114">
        <f>IF(SUT!D97,Z96/SUT!D97,0)</f>
        <v>0</v>
      </c>
      <c r="M96" s="114">
        <f>IF(SUT!V97,AA96/SUT!V97,0)</f>
        <v>0</v>
      </c>
      <c r="N96" s="114">
        <f>IF(SUT!D97,AB96/SUT!D97,0)</f>
        <v>0</v>
      </c>
      <c r="O96" s="114">
        <f>IF((SUT!$C97+SUT!$D97),AC96/(SUT!$C97+SUT!$D97),0)</f>
        <v>0</v>
      </c>
      <c r="P96" s="114">
        <f>IF((SUT!$C97+SUT!$D97),AD96/(SUT!$C97+SUT!$D97),0)</f>
        <v>0</v>
      </c>
      <c r="Q96" s="114">
        <f>IF((SUT!$C97+SUT!$D97),AE96/(SUT!$C97+SUT!$D97),0)</f>
        <v>0</v>
      </c>
      <c r="R96" s="256">
        <f>D96*SUT!C97</f>
        <v>0</v>
      </c>
      <c r="S96" s="184">
        <f>E96*SUT!D97</f>
        <v>0</v>
      </c>
      <c r="T96" s="184">
        <f>F96*SUT!V97</f>
        <v>0</v>
      </c>
      <c r="U96" s="184">
        <f>G96*SUT!D97</f>
        <v>0</v>
      </c>
      <c r="V96" s="184">
        <f>(SUT!$C97+SUT!$D97)*H96</f>
        <v>0</v>
      </c>
      <c r="W96" s="184">
        <f>(SUT!$C97+SUT!$D97)*I96</f>
        <v>3.4411971732376894</v>
      </c>
      <c r="X96" s="184">
        <f>(SUT!$C97+SUT!$D97)*J96</f>
        <v>0</v>
      </c>
      <c r="Y96" s="253"/>
      <c r="Z96" s="254"/>
      <c r="AA96" s="254"/>
      <c r="AB96" s="254"/>
      <c r="AC96" s="254"/>
      <c r="AD96" s="254"/>
      <c r="AE96" s="254"/>
      <c r="AF96" s="255">
        <f t="shared" si="14"/>
        <v>0</v>
      </c>
      <c r="AG96" s="114">
        <f t="shared" si="8"/>
        <v>0</v>
      </c>
      <c r="AH96" s="114">
        <f t="shared" si="9"/>
        <v>0</v>
      </c>
      <c r="AI96" s="114">
        <f t="shared" si="10"/>
        <v>0</v>
      </c>
      <c r="AJ96" s="114">
        <f t="shared" si="11"/>
        <v>0</v>
      </c>
      <c r="AK96" s="114">
        <f t="shared" si="12"/>
        <v>1.8231102661177848E-2</v>
      </c>
      <c r="AL96" s="114">
        <f t="shared" si="13"/>
        <v>0</v>
      </c>
      <c r="AM96" s="1"/>
    </row>
    <row r="97" spans="1:39" x14ac:dyDescent="0.35">
      <c r="A97" s="1"/>
      <c r="B97" s="1"/>
      <c r="C97" s="1" t="s">
        <v>578</v>
      </c>
      <c r="D97" s="269">
        <f>[1]TAX!AM98</f>
        <v>0</v>
      </c>
      <c r="E97" s="269">
        <f>[1]TAX!AN98</f>
        <v>0</v>
      </c>
      <c r="F97" s="269">
        <f>[1]TAX!AO98</f>
        <v>0</v>
      </c>
      <c r="G97" s="269">
        <f>[1]TAX!AP98</f>
        <v>0</v>
      </c>
      <c r="H97" s="269">
        <f>[1]TAX!AQ98</f>
        <v>0</v>
      </c>
      <c r="I97" s="269">
        <f>[1]TAX!AR98</f>
        <v>2.9488078484998105E-2</v>
      </c>
      <c r="J97" s="269">
        <f>[1]TAX!AS98</f>
        <v>0</v>
      </c>
      <c r="K97" s="255">
        <f>IF(SUT!C98,Y97/SUT!C98,0)</f>
        <v>0</v>
      </c>
      <c r="L97" s="114">
        <f>IF(SUT!D98,Z97/SUT!D98,0)</f>
        <v>0</v>
      </c>
      <c r="M97" s="114">
        <f>IF(SUT!V98,AA97/SUT!V98,0)</f>
        <v>0</v>
      </c>
      <c r="N97" s="114">
        <f>IF(SUT!D98,AB97/SUT!D98,0)</f>
        <v>0</v>
      </c>
      <c r="O97" s="114">
        <f>IF((SUT!$C98+SUT!$D98),AC97/(SUT!$C98+SUT!$D98),0)</f>
        <v>0</v>
      </c>
      <c r="P97" s="114">
        <f>IF((SUT!$C98+SUT!$D98),AD97/(SUT!$C98+SUT!$D98),0)</f>
        <v>0</v>
      </c>
      <c r="Q97" s="114">
        <f>IF((SUT!$C98+SUT!$D98),AE97/(SUT!$C98+SUT!$D98),0)</f>
        <v>0</v>
      </c>
      <c r="R97" s="256">
        <f>D97*SUT!C98</f>
        <v>0</v>
      </c>
      <c r="S97" s="184">
        <f>E97*SUT!D98</f>
        <v>0</v>
      </c>
      <c r="T97" s="184">
        <f>F97*SUT!V98</f>
        <v>0</v>
      </c>
      <c r="U97" s="184">
        <f>G97*SUT!D98</f>
        <v>0</v>
      </c>
      <c r="V97" s="184">
        <f>(SUT!$C98+SUT!$D98)*H97</f>
        <v>0</v>
      </c>
      <c r="W97" s="184">
        <f>(SUT!$C98+SUT!$D98)*I97</f>
        <v>2.6755471927475534</v>
      </c>
      <c r="X97" s="184">
        <f>(SUT!$C98+SUT!$D98)*J97</f>
        <v>0</v>
      </c>
      <c r="Y97" s="253"/>
      <c r="Z97" s="254"/>
      <c r="AA97" s="254"/>
      <c r="AB97" s="254"/>
      <c r="AC97" s="254"/>
      <c r="AD97" s="254"/>
      <c r="AE97" s="254"/>
      <c r="AF97" s="255">
        <f t="shared" si="14"/>
        <v>0</v>
      </c>
      <c r="AG97" s="114">
        <f t="shared" si="8"/>
        <v>0</v>
      </c>
      <c r="AH97" s="114">
        <f t="shared" si="9"/>
        <v>0</v>
      </c>
      <c r="AI97" s="114">
        <f t="shared" si="10"/>
        <v>0</v>
      </c>
      <c r="AJ97" s="114">
        <f t="shared" si="11"/>
        <v>0</v>
      </c>
      <c r="AK97" s="114">
        <f t="shared" si="12"/>
        <v>2.9488078484998105E-2</v>
      </c>
      <c r="AL97" s="114">
        <f t="shared" si="13"/>
        <v>0</v>
      </c>
      <c r="AM97" s="1"/>
    </row>
    <row r="98" spans="1:39" x14ac:dyDescent="0.35">
      <c r="A98" s="1"/>
      <c r="B98" s="1"/>
      <c r="C98" s="1" t="s">
        <v>581</v>
      </c>
      <c r="D98" s="269">
        <f>[1]TAX!AM99</f>
        <v>0</v>
      </c>
      <c r="E98" s="269">
        <f>[1]TAX!AN99</f>
        <v>0</v>
      </c>
      <c r="F98" s="269">
        <f>[1]TAX!AO99</f>
        <v>0</v>
      </c>
      <c r="G98" s="269">
        <f>[1]TAX!AP99</f>
        <v>0</v>
      </c>
      <c r="H98" s="269">
        <f>[1]TAX!AQ99</f>
        <v>0</v>
      </c>
      <c r="I98" s="269">
        <f>[1]TAX!AR99</f>
        <v>6.695015721173557E-2</v>
      </c>
      <c r="J98" s="269">
        <f>[1]TAX!AS99</f>
        <v>3.5801333606058242E-8</v>
      </c>
      <c r="K98" s="255">
        <f>IF(SUT!C99,Y98/SUT!C99,0)</f>
        <v>0</v>
      </c>
      <c r="L98" s="114">
        <f>IF(SUT!D99,Z98/SUT!D99,0)</f>
        <v>0</v>
      </c>
      <c r="M98" s="114">
        <f>IF(SUT!V99,AA98/SUT!V99,0)</f>
        <v>0</v>
      </c>
      <c r="N98" s="114">
        <f>IF(SUT!D99,AB98/SUT!D99,0)</f>
        <v>0</v>
      </c>
      <c r="O98" s="114">
        <f>IF((SUT!$C99+SUT!$D99),AC98/(SUT!$C99+SUT!$D99),0)</f>
        <v>0</v>
      </c>
      <c r="P98" s="114">
        <f>IF((SUT!$C99+SUT!$D99),AD98/(SUT!$C99+SUT!$D99),0)</f>
        <v>0</v>
      </c>
      <c r="Q98" s="114">
        <f>IF((SUT!$C99+SUT!$D99),AE98/(SUT!$C99+SUT!$D99),0)</f>
        <v>0</v>
      </c>
      <c r="R98" s="256">
        <f>D98*SUT!C99</f>
        <v>0</v>
      </c>
      <c r="S98" s="184">
        <f>E98*SUT!D99</f>
        <v>0</v>
      </c>
      <c r="T98" s="184">
        <f>F98*SUT!V99</f>
        <v>0</v>
      </c>
      <c r="U98" s="184">
        <f>G98*SUT!D99</f>
        <v>0</v>
      </c>
      <c r="V98" s="184">
        <f>(SUT!$C99+SUT!$D99)*H98</f>
        <v>0</v>
      </c>
      <c r="W98" s="184">
        <f>(SUT!$C99+SUT!$D99)*I98</f>
        <v>3.9991884310717518</v>
      </c>
      <c r="X98" s="184">
        <f>(SUT!$C99+SUT!$D99)*J98</f>
        <v>2.1385503057368672E-6</v>
      </c>
      <c r="Y98" s="253"/>
      <c r="Z98" s="254"/>
      <c r="AA98" s="254"/>
      <c r="AB98" s="254"/>
      <c r="AC98" s="254"/>
      <c r="AD98" s="254"/>
      <c r="AE98" s="254"/>
      <c r="AF98" s="255">
        <f t="shared" si="14"/>
        <v>0</v>
      </c>
      <c r="AG98" s="114">
        <f t="shared" si="8"/>
        <v>0</v>
      </c>
      <c r="AH98" s="114">
        <f t="shared" si="9"/>
        <v>0</v>
      </c>
      <c r="AI98" s="114">
        <f t="shared" si="10"/>
        <v>0</v>
      </c>
      <c r="AJ98" s="114">
        <f t="shared" si="11"/>
        <v>0</v>
      </c>
      <c r="AK98" s="114">
        <f t="shared" si="12"/>
        <v>6.695015721173557E-2</v>
      </c>
      <c r="AL98" s="114">
        <f t="shared" si="13"/>
        <v>3.5801333606058242E-8</v>
      </c>
      <c r="AM98" s="1"/>
    </row>
    <row r="99" spans="1:39" x14ac:dyDescent="0.35">
      <c r="A99" s="1"/>
      <c r="B99" s="1"/>
      <c r="C99" s="1" t="s">
        <v>584</v>
      </c>
      <c r="D99" s="269">
        <f>[1]TAX!AM100</f>
        <v>0</v>
      </c>
      <c r="E99" s="269">
        <f>[1]TAX!AN100</f>
        <v>3.9977376972039942E-5</v>
      </c>
      <c r="F99" s="269">
        <f>[1]TAX!AO100</f>
        <v>0</v>
      </c>
      <c r="G99" s="269">
        <f>[1]TAX!AP100</f>
        <v>0</v>
      </c>
      <c r="H99" s="269">
        <f>[1]TAX!AQ100</f>
        <v>0</v>
      </c>
      <c r="I99" s="269">
        <f>[1]TAX!AR100</f>
        <v>8.6967381137565275E-3</v>
      </c>
      <c r="J99" s="269">
        <f>[1]TAX!AS100</f>
        <v>0.40227285260278406</v>
      </c>
      <c r="K99" s="255">
        <f>IF(SUT!C100,Y99/SUT!C100,0)</f>
        <v>0</v>
      </c>
      <c r="L99" s="114">
        <f>IF(SUT!D100,Z99/SUT!D100,0)</f>
        <v>0</v>
      </c>
      <c r="M99" s="114">
        <f>IF(SUT!V100,AA99/SUT!V100,0)</f>
        <v>0</v>
      </c>
      <c r="N99" s="114">
        <f>IF(SUT!D100,AB99/SUT!D100,0)</f>
        <v>0</v>
      </c>
      <c r="O99" s="114">
        <f>IF((SUT!$C100+SUT!$D100),AC99/(SUT!$C100+SUT!$D100),0)</f>
        <v>0</v>
      </c>
      <c r="P99" s="114">
        <f>IF((SUT!$C100+SUT!$D100),AD99/(SUT!$C100+SUT!$D100),0)</f>
        <v>0</v>
      </c>
      <c r="Q99" s="114">
        <f>IF((SUT!$C100+SUT!$D100),AE99/(SUT!$C100+SUT!$D100),0)</f>
        <v>0</v>
      </c>
      <c r="R99" s="256">
        <f>D99*SUT!C100</f>
        <v>0</v>
      </c>
      <c r="S99" s="184">
        <f>E99*SUT!D100</f>
        <v>2.5746137271685176E-3</v>
      </c>
      <c r="T99" s="184">
        <f>F99*SUT!V100</f>
        <v>0</v>
      </c>
      <c r="U99" s="184">
        <f>G99*SUT!D100</f>
        <v>0</v>
      </c>
      <c r="V99" s="184">
        <f>(SUT!$C100+SUT!$D100)*H99</f>
        <v>0</v>
      </c>
      <c r="W99" s="184">
        <f>(SUT!$C100+SUT!$D100)*I99</f>
        <v>1.5531206844097611</v>
      </c>
      <c r="X99" s="184">
        <f>(SUT!$C100+SUT!$D100)*J99</f>
        <v>71.840531470716215</v>
      </c>
      <c r="Y99" s="253"/>
      <c r="Z99" s="254"/>
      <c r="AA99" s="254"/>
      <c r="AB99" s="254"/>
      <c r="AC99" s="254"/>
      <c r="AD99" s="254"/>
      <c r="AE99" s="254"/>
      <c r="AF99" s="255">
        <f t="shared" si="14"/>
        <v>0</v>
      </c>
      <c r="AG99" s="114">
        <f t="shared" si="8"/>
        <v>3.9977376972039942E-5</v>
      </c>
      <c r="AH99" s="114">
        <f t="shared" si="9"/>
        <v>0</v>
      </c>
      <c r="AI99" s="114">
        <f t="shared" si="10"/>
        <v>0</v>
      </c>
      <c r="AJ99" s="114">
        <f t="shared" si="11"/>
        <v>0</v>
      </c>
      <c r="AK99" s="114">
        <f t="shared" si="12"/>
        <v>8.6967381137565275E-3</v>
      </c>
      <c r="AL99" s="114">
        <f t="shared" si="13"/>
        <v>0.40227285260278406</v>
      </c>
      <c r="AM99" s="1"/>
    </row>
    <row r="100" spans="1:39" x14ac:dyDescent="0.35">
      <c r="A100" s="1"/>
      <c r="B100" s="1"/>
      <c r="C100" s="1" t="s">
        <v>587</v>
      </c>
      <c r="D100" s="269">
        <f>[1]TAX!AM101</f>
        <v>0</v>
      </c>
      <c r="E100" s="269">
        <f>[1]TAX!AN101</f>
        <v>0</v>
      </c>
      <c r="F100" s="269">
        <f>[1]TAX!AO101</f>
        <v>0</v>
      </c>
      <c r="G100" s="269">
        <f>[1]TAX!AP101</f>
        <v>0</v>
      </c>
      <c r="H100" s="269">
        <f>[1]TAX!AQ101</f>
        <v>0</v>
      </c>
      <c r="I100" s="269">
        <f>[1]TAX!AR101</f>
        <v>2.1238796851018465E-2</v>
      </c>
      <c r="J100" s="269">
        <f>[1]TAX!AS101</f>
        <v>0</v>
      </c>
      <c r="K100" s="255">
        <f>IF(SUT!C101,Y100/SUT!C101,0)</f>
        <v>0</v>
      </c>
      <c r="L100" s="114">
        <f>IF(SUT!D101,Z100/SUT!D101,0)</f>
        <v>0</v>
      </c>
      <c r="M100" s="114">
        <f>IF(SUT!V101,AA100/SUT!V101,0)</f>
        <v>0</v>
      </c>
      <c r="N100" s="114">
        <f>IF(SUT!D101,AB100/SUT!D101,0)</f>
        <v>0</v>
      </c>
      <c r="O100" s="114">
        <f>IF((SUT!$C101+SUT!$D101),AC100/(SUT!$C101+SUT!$D101),0)</f>
        <v>0</v>
      </c>
      <c r="P100" s="114">
        <f>IF((SUT!$C101+SUT!$D101),AD100/(SUT!$C101+SUT!$D101),0)</f>
        <v>0</v>
      </c>
      <c r="Q100" s="114">
        <f>IF((SUT!$C101+SUT!$D101),AE100/(SUT!$C101+SUT!$D101),0)</f>
        <v>0</v>
      </c>
      <c r="R100" s="256">
        <f>D100*SUT!C101</f>
        <v>0</v>
      </c>
      <c r="S100" s="184">
        <f>E100*SUT!D101</f>
        <v>0</v>
      </c>
      <c r="T100" s="184">
        <f>F100*SUT!V101</f>
        <v>0</v>
      </c>
      <c r="U100" s="184">
        <f>G100*SUT!D101</f>
        <v>0</v>
      </c>
      <c r="V100" s="184">
        <f>(SUT!$C101+SUT!$D101)*H100</f>
        <v>0</v>
      </c>
      <c r="W100" s="184">
        <f>(SUT!$C101+SUT!$D101)*I100</f>
        <v>0.72123220722661818</v>
      </c>
      <c r="X100" s="184">
        <f>(SUT!$C101+SUT!$D101)*J100</f>
        <v>0</v>
      </c>
      <c r="Y100" s="253"/>
      <c r="Z100" s="254"/>
      <c r="AA100" s="254"/>
      <c r="AB100" s="254"/>
      <c r="AC100" s="254"/>
      <c r="AD100" s="254"/>
      <c r="AE100" s="254"/>
      <c r="AF100" s="255">
        <f t="shared" si="14"/>
        <v>0</v>
      </c>
      <c r="AG100" s="114">
        <f t="shared" si="8"/>
        <v>0</v>
      </c>
      <c r="AH100" s="114">
        <f t="shared" si="9"/>
        <v>0</v>
      </c>
      <c r="AI100" s="114">
        <f t="shared" si="10"/>
        <v>0</v>
      </c>
      <c r="AJ100" s="114">
        <f t="shared" si="11"/>
        <v>0</v>
      </c>
      <c r="AK100" s="114">
        <f t="shared" si="12"/>
        <v>2.1238796851018465E-2</v>
      </c>
      <c r="AL100" s="114">
        <f t="shared" si="13"/>
        <v>0</v>
      </c>
      <c r="AM100" s="1"/>
    </row>
    <row r="101" spans="1:39" x14ac:dyDescent="0.35">
      <c r="A101" s="1"/>
      <c r="B101" s="1"/>
      <c r="C101" s="1" t="s">
        <v>590</v>
      </c>
      <c r="D101" s="269">
        <f>[1]TAX!AM102</f>
        <v>0</v>
      </c>
      <c r="E101" s="269">
        <f>[1]TAX!AN102</f>
        <v>0</v>
      </c>
      <c r="F101" s="269">
        <f>[1]TAX!AO102</f>
        <v>0</v>
      </c>
      <c r="G101" s="269">
        <f>[1]TAX!AP102</f>
        <v>0</v>
      </c>
      <c r="H101" s="269">
        <f>[1]TAX!AQ102</f>
        <v>0</v>
      </c>
      <c r="I101" s="269">
        <f>[1]TAX!AR102</f>
        <v>2.2616729921951715E-2</v>
      </c>
      <c r="J101" s="269">
        <f>[1]TAX!AS102</f>
        <v>0</v>
      </c>
      <c r="K101" s="255">
        <f>IF(SUT!C102,Y101/SUT!C102,0)</f>
        <v>0</v>
      </c>
      <c r="L101" s="114">
        <f>IF(SUT!D102,Z101/SUT!D102,0)</f>
        <v>0</v>
      </c>
      <c r="M101" s="114">
        <f>IF(SUT!V102,AA101/SUT!V102,0)</f>
        <v>0</v>
      </c>
      <c r="N101" s="114">
        <f>IF(SUT!D102,AB101/SUT!D102,0)</f>
        <v>0</v>
      </c>
      <c r="O101" s="114">
        <f>IF((SUT!$C102+SUT!$D102),AC101/(SUT!$C102+SUT!$D102),0)</f>
        <v>0</v>
      </c>
      <c r="P101" s="114">
        <f>IF((SUT!$C102+SUT!$D102),AD101/(SUT!$C102+SUT!$D102),0)</f>
        <v>0</v>
      </c>
      <c r="Q101" s="114">
        <f>IF((SUT!$C102+SUT!$D102),AE101/(SUT!$C102+SUT!$D102),0)</f>
        <v>0</v>
      </c>
      <c r="R101" s="256">
        <f>D101*SUT!C102</f>
        <v>0</v>
      </c>
      <c r="S101" s="184">
        <f>E101*SUT!D102</f>
        <v>0</v>
      </c>
      <c r="T101" s="184">
        <f>F101*SUT!V102</f>
        <v>0</v>
      </c>
      <c r="U101" s="184">
        <f>G101*SUT!D102</f>
        <v>0</v>
      </c>
      <c r="V101" s="184">
        <f>(SUT!$C102+SUT!$D102)*H101</f>
        <v>0</v>
      </c>
      <c r="W101" s="184">
        <f>(SUT!$C102+SUT!$D102)*I101</f>
        <v>7.3672537190396019</v>
      </c>
      <c r="X101" s="184">
        <f>(SUT!$C102+SUT!$D102)*J101</f>
        <v>0</v>
      </c>
      <c r="Y101" s="253"/>
      <c r="Z101" s="254"/>
      <c r="AA101" s="254"/>
      <c r="AB101" s="254"/>
      <c r="AC101" s="254"/>
      <c r="AD101" s="254"/>
      <c r="AE101" s="254"/>
      <c r="AF101" s="255">
        <f t="shared" si="14"/>
        <v>0</v>
      </c>
      <c r="AG101" s="114">
        <f t="shared" si="8"/>
        <v>0</v>
      </c>
      <c r="AH101" s="114">
        <f t="shared" si="9"/>
        <v>0</v>
      </c>
      <c r="AI101" s="114">
        <f t="shared" si="10"/>
        <v>0</v>
      </c>
      <c r="AJ101" s="114">
        <f t="shared" si="11"/>
        <v>0</v>
      </c>
      <c r="AK101" s="114">
        <f t="shared" si="12"/>
        <v>2.2616729921951715E-2</v>
      </c>
      <c r="AL101" s="114">
        <f t="shared" si="13"/>
        <v>0</v>
      </c>
      <c r="AM101" s="1"/>
    </row>
    <row r="102" spans="1:39" x14ac:dyDescent="0.35">
      <c r="A102" s="1"/>
      <c r="B102" s="1"/>
      <c r="C102" s="1" t="s">
        <v>181</v>
      </c>
      <c r="D102" s="269">
        <f>[1]TAX!AM103</f>
        <v>0</v>
      </c>
      <c r="E102" s="269">
        <f>[1]TAX!AN103</f>
        <v>0</v>
      </c>
      <c r="F102" s="269">
        <f>[1]TAX!AO103</f>
        <v>0</v>
      </c>
      <c r="G102" s="269">
        <f>[1]TAX!AP103</f>
        <v>0</v>
      </c>
      <c r="H102" s="269">
        <f>[1]TAX!AQ103</f>
        <v>0</v>
      </c>
      <c r="I102" s="269">
        <f>[1]TAX!AR103</f>
        <v>0</v>
      </c>
      <c r="J102" s="269">
        <f>[1]TAX!AS103</f>
        <v>0</v>
      </c>
      <c r="K102" s="255">
        <f>IF(SUT!C103,Y102/SUT!C103,0)</f>
        <v>0</v>
      </c>
      <c r="L102" s="114">
        <f>IF(SUT!D103,Z102/SUT!D103,0)</f>
        <v>0</v>
      </c>
      <c r="M102" s="114">
        <f>IF(SUT!V103,AA102/SUT!V103,0)</f>
        <v>0</v>
      </c>
      <c r="N102" s="114">
        <f>IF(SUT!D103,AB102/SUT!D103,0)</f>
        <v>0</v>
      </c>
      <c r="O102" s="114">
        <f>IF((SUT!$C103+SUT!$D103),AC102/(SUT!$C103+SUT!$D103),0)</f>
        <v>0</v>
      </c>
      <c r="P102" s="114">
        <f>IF((SUT!$C103+SUT!$D103),AD102/(SUT!$C103+SUT!$D103),0)</f>
        <v>0</v>
      </c>
      <c r="Q102" s="114">
        <f>IF((SUT!$C103+SUT!$D103),AE102/(SUT!$C103+SUT!$D103),0)</f>
        <v>0</v>
      </c>
      <c r="R102" s="256">
        <f>D102*SUT!C103</f>
        <v>0</v>
      </c>
      <c r="S102" s="184">
        <f>E102*SUT!D103</f>
        <v>0</v>
      </c>
      <c r="T102" s="184">
        <f>F102*SUT!V103</f>
        <v>0</v>
      </c>
      <c r="U102" s="184">
        <f>G102*SUT!D103</f>
        <v>0</v>
      </c>
      <c r="V102" s="184">
        <f>(SUT!$C103+SUT!$D103)*H102</f>
        <v>0</v>
      </c>
      <c r="W102" s="184">
        <f>(SUT!$C103+SUT!$D103)*I102</f>
        <v>0</v>
      </c>
      <c r="X102" s="184">
        <f>(SUT!$C103+SUT!$D103)*J102</f>
        <v>0</v>
      </c>
      <c r="Y102" s="253"/>
      <c r="Z102" s="254"/>
      <c r="AA102" s="254"/>
      <c r="AB102" s="254"/>
      <c r="AC102" s="254"/>
      <c r="AD102" s="254"/>
      <c r="AE102" s="254"/>
      <c r="AF102" s="255">
        <f t="shared" si="14"/>
        <v>0</v>
      </c>
      <c r="AG102" s="114">
        <f t="shared" si="8"/>
        <v>0</v>
      </c>
      <c r="AH102" s="114">
        <f t="shared" si="9"/>
        <v>0</v>
      </c>
      <c r="AI102" s="114">
        <f t="shared" si="10"/>
        <v>0</v>
      </c>
      <c r="AJ102" s="114">
        <f t="shared" si="11"/>
        <v>0</v>
      </c>
      <c r="AK102" s="114">
        <f t="shared" si="12"/>
        <v>0</v>
      </c>
      <c r="AL102" s="114">
        <f t="shared" si="13"/>
        <v>0</v>
      </c>
      <c r="AM102" s="1"/>
    </row>
    <row r="103" spans="1:39" x14ac:dyDescent="0.35">
      <c r="A103" s="1"/>
      <c r="B103" s="1"/>
      <c r="C103" s="1" t="s">
        <v>183</v>
      </c>
      <c r="D103" s="269">
        <f>[1]TAX!AM104</f>
        <v>0</v>
      </c>
      <c r="E103" s="269">
        <f>[1]TAX!AN104</f>
        <v>0</v>
      </c>
      <c r="F103" s="269">
        <f>[1]TAX!AO104</f>
        <v>0</v>
      </c>
      <c r="G103" s="269">
        <f>[1]TAX!AP104</f>
        <v>0</v>
      </c>
      <c r="H103" s="269">
        <f>[1]TAX!AQ104</f>
        <v>0</v>
      </c>
      <c r="I103" s="269">
        <f>[1]TAX!AR104</f>
        <v>8.9525806640982286E-4</v>
      </c>
      <c r="J103" s="269">
        <f>[1]TAX!AS104</f>
        <v>0</v>
      </c>
      <c r="K103" s="255">
        <f>IF(SUT!C104,Y103/SUT!C104,0)</f>
        <v>0</v>
      </c>
      <c r="L103" s="114">
        <f>IF(SUT!D104,Z103/SUT!D104,0)</f>
        <v>0</v>
      </c>
      <c r="M103" s="114">
        <f>IF(SUT!V104,AA103/SUT!V104,0)</f>
        <v>0</v>
      </c>
      <c r="N103" s="114">
        <f>IF(SUT!D104,AB103/SUT!D104,0)</f>
        <v>0</v>
      </c>
      <c r="O103" s="114">
        <f>IF((SUT!$C104+SUT!$D104),AC103/(SUT!$C104+SUT!$D104),0)</f>
        <v>0</v>
      </c>
      <c r="P103" s="114">
        <f>IF((SUT!$C104+SUT!$D104),AD103/(SUT!$C104+SUT!$D104),0)</f>
        <v>0</v>
      </c>
      <c r="Q103" s="114">
        <f>IF((SUT!$C104+SUT!$D104),AE103/(SUT!$C104+SUT!$D104),0)</f>
        <v>0</v>
      </c>
      <c r="R103" s="256">
        <f>D103*SUT!C104</f>
        <v>0</v>
      </c>
      <c r="S103" s="184">
        <f>E103*SUT!D104</f>
        <v>0</v>
      </c>
      <c r="T103" s="184">
        <f>F103*SUT!V104</f>
        <v>0</v>
      </c>
      <c r="U103" s="184">
        <f>G103*SUT!D104</f>
        <v>0</v>
      </c>
      <c r="V103" s="184">
        <f>(SUT!$C104+SUT!$D104)*H103</f>
        <v>0</v>
      </c>
      <c r="W103" s="184">
        <f>(SUT!$C104+SUT!$D104)*I103</f>
        <v>0.32249139555918149</v>
      </c>
      <c r="X103" s="184">
        <f>(SUT!$C104+SUT!$D104)*J103</f>
        <v>0</v>
      </c>
      <c r="Y103" s="253"/>
      <c r="Z103" s="254"/>
      <c r="AA103" s="254"/>
      <c r="AB103" s="254"/>
      <c r="AC103" s="254"/>
      <c r="AD103" s="254"/>
      <c r="AE103" s="254"/>
      <c r="AF103" s="255">
        <f t="shared" si="14"/>
        <v>0</v>
      </c>
      <c r="AG103" s="114">
        <f t="shared" si="8"/>
        <v>0</v>
      </c>
      <c r="AH103" s="114">
        <f t="shared" si="9"/>
        <v>0</v>
      </c>
      <c r="AI103" s="114">
        <f t="shared" si="10"/>
        <v>0</v>
      </c>
      <c r="AJ103" s="114">
        <f t="shared" si="11"/>
        <v>0</v>
      </c>
      <c r="AK103" s="114">
        <f t="shared" si="12"/>
        <v>8.9525806640982286E-4</v>
      </c>
      <c r="AL103" s="114">
        <f t="shared" si="13"/>
        <v>0</v>
      </c>
      <c r="AM103" s="1"/>
    </row>
    <row r="104" spans="1:39" x14ac:dyDescent="0.35">
      <c r="A104" s="1"/>
      <c r="B104" s="1"/>
      <c r="C104" s="1" t="s">
        <v>186</v>
      </c>
      <c r="D104" s="269">
        <f>[1]TAX!AM105</f>
        <v>0</v>
      </c>
      <c r="E104" s="269">
        <f>[1]TAX!AN105</f>
        <v>0</v>
      </c>
      <c r="F104" s="269">
        <f>[1]TAX!AO105</f>
        <v>0</v>
      </c>
      <c r="G104" s="269">
        <f>[1]TAX!AP105</f>
        <v>0</v>
      </c>
      <c r="H104" s="269">
        <f>[1]TAX!AQ105</f>
        <v>0</v>
      </c>
      <c r="I104" s="269">
        <f>[1]TAX!AR105</f>
        <v>2.428754875484624E-3</v>
      </c>
      <c r="J104" s="269">
        <f>[1]TAX!AS105</f>
        <v>0</v>
      </c>
      <c r="K104" s="255">
        <f>IF(SUT!C105,Y104/SUT!C105,0)</f>
        <v>0</v>
      </c>
      <c r="L104" s="114">
        <f>IF(SUT!D105,Z104/SUT!D105,0)</f>
        <v>0</v>
      </c>
      <c r="M104" s="114">
        <f>IF(SUT!V105,AA104/SUT!V105,0)</f>
        <v>0</v>
      </c>
      <c r="N104" s="114">
        <f>IF(SUT!D105,AB104/SUT!D105,0)</f>
        <v>0</v>
      </c>
      <c r="O104" s="114">
        <f>IF((SUT!$C105+SUT!$D105),AC104/(SUT!$C105+SUT!$D105),0)</f>
        <v>0</v>
      </c>
      <c r="P104" s="114">
        <f>IF((SUT!$C105+SUT!$D105),AD104/(SUT!$C105+SUT!$D105),0)</f>
        <v>0</v>
      </c>
      <c r="Q104" s="114">
        <f>IF((SUT!$C105+SUT!$D105),AE104/(SUT!$C105+SUT!$D105),0)</f>
        <v>0</v>
      </c>
      <c r="R104" s="256">
        <f>D104*SUT!C105</f>
        <v>0</v>
      </c>
      <c r="S104" s="184">
        <f>E104*SUT!D105</f>
        <v>0</v>
      </c>
      <c r="T104" s="184">
        <f>F104*SUT!V105</f>
        <v>0</v>
      </c>
      <c r="U104" s="184">
        <f>G104*SUT!D105</f>
        <v>0</v>
      </c>
      <c r="V104" s="184">
        <f>(SUT!$C105+SUT!$D105)*H104</f>
        <v>0</v>
      </c>
      <c r="W104" s="184">
        <f>(SUT!$C105+SUT!$D105)*I104</f>
        <v>0.51608498653924395</v>
      </c>
      <c r="X104" s="184">
        <f>(SUT!$C105+SUT!$D105)*J104</f>
        <v>0</v>
      </c>
      <c r="Y104" s="253"/>
      <c r="Z104" s="254"/>
      <c r="AA104" s="254"/>
      <c r="AB104" s="254"/>
      <c r="AC104" s="254"/>
      <c r="AD104" s="254"/>
      <c r="AE104" s="254"/>
      <c r="AF104" s="255">
        <f t="shared" si="14"/>
        <v>0</v>
      </c>
      <c r="AG104" s="114">
        <f t="shared" si="8"/>
        <v>0</v>
      </c>
      <c r="AH104" s="114">
        <f t="shared" si="9"/>
        <v>0</v>
      </c>
      <c r="AI104" s="114">
        <f t="shared" si="10"/>
        <v>0</v>
      </c>
      <c r="AJ104" s="114">
        <f t="shared" si="11"/>
        <v>0</v>
      </c>
      <c r="AK104" s="114">
        <f t="shared" si="12"/>
        <v>2.428754875484624E-3</v>
      </c>
      <c r="AL104" s="114">
        <f t="shared" si="13"/>
        <v>0</v>
      </c>
      <c r="AM104" s="1"/>
    </row>
    <row r="105" spans="1:39" x14ac:dyDescent="0.35">
      <c r="A105" s="1"/>
      <c r="B105" s="1"/>
      <c r="C105" s="1" t="s">
        <v>595</v>
      </c>
      <c r="D105" s="269">
        <f>[1]TAX!AM106</f>
        <v>0</v>
      </c>
      <c r="E105" s="269">
        <f>[1]TAX!AN106</f>
        <v>0</v>
      </c>
      <c r="F105" s="269">
        <f>[1]TAX!AO106</f>
        <v>0</v>
      </c>
      <c r="G105" s="269">
        <f>[1]TAX!AP106</f>
        <v>0</v>
      </c>
      <c r="H105" s="269">
        <f>[1]TAX!AQ106</f>
        <v>0</v>
      </c>
      <c r="I105" s="269">
        <f>[1]TAX!AR106</f>
        <v>2.7212050813081481E-3</v>
      </c>
      <c r="J105" s="269">
        <f>[1]TAX!AS106</f>
        <v>0</v>
      </c>
      <c r="K105" s="255">
        <f>IF(SUT!C106,Y105/SUT!C106,0)</f>
        <v>0</v>
      </c>
      <c r="L105" s="114">
        <f>IF(SUT!D106,Z105/SUT!D106,0)</f>
        <v>0</v>
      </c>
      <c r="M105" s="114">
        <f>IF(SUT!V106,AA105/SUT!V106,0)</f>
        <v>0</v>
      </c>
      <c r="N105" s="114">
        <f>IF(SUT!D106,AB105/SUT!D106,0)</f>
        <v>0</v>
      </c>
      <c r="O105" s="114">
        <f>IF((SUT!$C106+SUT!$D106),AC105/(SUT!$C106+SUT!$D106),0)</f>
        <v>0</v>
      </c>
      <c r="P105" s="114">
        <f>IF((SUT!$C106+SUT!$D106),AD105/(SUT!$C106+SUT!$D106),0)</f>
        <v>0</v>
      </c>
      <c r="Q105" s="114">
        <f>IF((SUT!$C106+SUT!$D106),AE105/(SUT!$C106+SUT!$D106),0)</f>
        <v>0</v>
      </c>
      <c r="R105" s="256">
        <f>D105*SUT!C106</f>
        <v>0</v>
      </c>
      <c r="S105" s="184">
        <f>E105*SUT!D106</f>
        <v>0</v>
      </c>
      <c r="T105" s="184">
        <f>F105*SUT!V106</f>
        <v>0</v>
      </c>
      <c r="U105" s="184">
        <f>G105*SUT!D106</f>
        <v>0</v>
      </c>
      <c r="V105" s="184">
        <f>(SUT!$C106+SUT!$D106)*H105</f>
        <v>0</v>
      </c>
      <c r="W105" s="184">
        <f>(SUT!$C106+SUT!$D106)*I105</f>
        <v>0.26532776920711681</v>
      </c>
      <c r="X105" s="184">
        <f>(SUT!$C106+SUT!$D106)*J105</f>
        <v>0</v>
      </c>
      <c r="Y105" s="253"/>
      <c r="Z105" s="254"/>
      <c r="AA105" s="254"/>
      <c r="AB105" s="254"/>
      <c r="AC105" s="254"/>
      <c r="AD105" s="254"/>
      <c r="AE105" s="254"/>
      <c r="AF105" s="255">
        <f t="shared" si="14"/>
        <v>0</v>
      </c>
      <c r="AG105" s="114">
        <f t="shared" si="8"/>
        <v>0</v>
      </c>
      <c r="AH105" s="114">
        <f t="shared" si="9"/>
        <v>0</v>
      </c>
      <c r="AI105" s="114">
        <f t="shared" si="10"/>
        <v>0</v>
      </c>
      <c r="AJ105" s="114">
        <f t="shared" si="11"/>
        <v>0</v>
      </c>
      <c r="AK105" s="114">
        <f t="shared" si="12"/>
        <v>2.7212050813081481E-3</v>
      </c>
      <c r="AL105" s="114">
        <f t="shared" si="13"/>
        <v>0</v>
      </c>
      <c r="AM105" s="1"/>
    </row>
    <row r="106" spans="1:39" x14ac:dyDescent="0.35">
      <c r="A106" s="1"/>
      <c r="B106" s="1"/>
      <c r="C106" s="1" t="s">
        <v>598</v>
      </c>
      <c r="D106" s="269">
        <f>[1]TAX!AM107</f>
        <v>0</v>
      </c>
      <c r="E106" s="269">
        <f>[1]TAX!AN107</f>
        <v>0</v>
      </c>
      <c r="F106" s="269">
        <f>[1]TAX!AO107</f>
        <v>0</v>
      </c>
      <c r="G106" s="269">
        <f>[1]TAX!AP107</f>
        <v>0</v>
      </c>
      <c r="H106" s="269">
        <f>[1]TAX!AQ107</f>
        <v>0</v>
      </c>
      <c r="I106" s="269">
        <f>[1]TAX!AR107</f>
        <v>1.2755230116045339E-2</v>
      </c>
      <c r="J106" s="269">
        <f>[1]TAX!AS107</f>
        <v>0</v>
      </c>
      <c r="K106" s="255">
        <f>IF(SUT!C107,Y106/SUT!C107,0)</f>
        <v>0</v>
      </c>
      <c r="L106" s="114">
        <f>IF(SUT!D107,Z106/SUT!D107,0)</f>
        <v>0</v>
      </c>
      <c r="M106" s="114">
        <f>IF(SUT!V107,AA106/SUT!V107,0)</f>
        <v>0</v>
      </c>
      <c r="N106" s="114">
        <f>IF(SUT!D107,AB106/SUT!D107,0)</f>
        <v>0</v>
      </c>
      <c r="O106" s="114">
        <f>IF((SUT!$C107+SUT!$D107),AC106/(SUT!$C107+SUT!$D107),0)</f>
        <v>0</v>
      </c>
      <c r="P106" s="114">
        <f>IF((SUT!$C107+SUT!$D107),AD106/(SUT!$C107+SUT!$D107),0)</f>
        <v>0</v>
      </c>
      <c r="Q106" s="114">
        <f>IF((SUT!$C107+SUT!$D107),AE106/(SUT!$C107+SUT!$D107),0)</f>
        <v>0</v>
      </c>
      <c r="R106" s="256">
        <f>D106*SUT!C107</f>
        <v>0</v>
      </c>
      <c r="S106" s="184">
        <f>E106*SUT!D107</f>
        <v>0</v>
      </c>
      <c r="T106" s="184">
        <f>F106*SUT!V107</f>
        <v>0</v>
      </c>
      <c r="U106" s="184">
        <f>G106*SUT!D107</f>
        <v>0</v>
      </c>
      <c r="V106" s="184">
        <f>(SUT!$C107+SUT!$D107)*H106</f>
        <v>0</v>
      </c>
      <c r="W106" s="184">
        <f>(SUT!$C107+SUT!$D107)*I106</f>
        <v>0.19230317168646127</v>
      </c>
      <c r="X106" s="184">
        <f>(SUT!$C107+SUT!$D107)*J106</f>
        <v>0</v>
      </c>
      <c r="Y106" s="253"/>
      <c r="Z106" s="254"/>
      <c r="AA106" s="254"/>
      <c r="AB106" s="254"/>
      <c r="AC106" s="254"/>
      <c r="AD106" s="254"/>
      <c r="AE106" s="254"/>
      <c r="AF106" s="255">
        <f t="shared" si="14"/>
        <v>0</v>
      </c>
      <c r="AG106" s="114">
        <f t="shared" si="8"/>
        <v>0</v>
      </c>
      <c r="AH106" s="114">
        <f t="shared" si="9"/>
        <v>0</v>
      </c>
      <c r="AI106" s="114">
        <f t="shared" si="10"/>
        <v>0</v>
      </c>
      <c r="AJ106" s="114">
        <f t="shared" si="11"/>
        <v>0</v>
      </c>
      <c r="AK106" s="114">
        <f t="shared" si="12"/>
        <v>1.2755230116045339E-2</v>
      </c>
      <c r="AL106" s="114">
        <f t="shared" si="13"/>
        <v>0</v>
      </c>
      <c r="AM106" s="1"/>
    </row>
    <row r="107" spans="1:39" x14ac:dyDescent="0.35">
      <c r="A107" s="1"/>
      <c r="B107" s="1"/>
      <c r="C107" s="1" t="s">
        <v>601</v>
      </c>
      <c r="D107" s="269">
        <f>[1]TAX!AM108</f>
        <v>0</v>
      </c>
      <c r="E107" s="269">
        <f>[1]TAX!AN108</f>
        <v>5.1346703886192092E-2</v>
      </c>
      <c r="F107" s="269">
        <f>[1]TAX!AO108</f>
        <v>0</v>
      </c>
      <c r="G107" s="269">
        <f>[1]TAX!AP108</f>
        <v>0</v>
      </c>
      <c r="H107" s="269">
        <f>[1]TAX!AQ108</f>
        <v>0</v>
      </c>
      <c r="I107" s="269">
        <f>[1]TAX!AR108</f>
        <v>6.2174200856000512E-2</v>
      </c>
      <c r="J107" s="269">
        <f>[1]TAX!AS108</f>
        <v>2.4721810007342903E-5</v>
      </c>
      <c r="K107" s="255">
        <f>IF(SUT!C108,Y107/SUT!C108,0)</f>
        <v>0</v>
      </c>
      <c r="L107" s="114">
        <f>IF(SUT!D108,Z107/SUT!D108,0)</f>
        <v>0</v>
      </c>
      <c r="M107" s="114">
        <f>IF(SUT!V108,AA107/SUT!V108,0)</f>
        <v>0</v>
      </c>
      <c r="N107" s="114">
        <f>IF(SUT!D108,AB107/SUT!D108,0)</f>
        <v>0</v>
      </c>
      <c r="O107" s="114">
        <f>IF((SUT!$C108+SUT!$D108),AC107/(SUT!$C108+SUT!$D108),0)</f>
        <v>0</v>
      </c>
      <c r="P107" s="114">
        <f>IF((SUT!$C108+SUT!$D108),AD107/(SUT!$C108+SUT!$D108),0)</f>
        <v>0</v>
      </c>
      <c r="Q107" s="114">
        <f>IF((SUT!$C108+SUT!$D108),AE107/(SUT!$C108+SUT!$D108),0)</f>
        <v>0</v>
      </c>
      <c r="R107" s="256">
        <f>D107*SUT!C108</f>
        <v>0</v>
      </c>
      <c r="S107" s="184">
        <f>E107*SUT!D108</f>
        <v>8.3699735699279236E-3</v>
      </c>
      <c r="T107" s="184">
        <f>F107*SUT!V108</f>
        <v>0</v>
      </c>
      <c r="U107" s="184">
        <f>G107*SUT!D108</f>
        <v>0</v>
      </c>
      <c r="V107" s="184">
        <f>(SUT!$C108+SUT!$D108)*H107</f>
        <v>0</v>
      </c>
      <c r="W107" s="184">
        <f>(SUT!$C108+SUT!$D108)*I107</f>
        <v>3.9523892444693582</v>
      </c>
      <c r="X107" s="184">
        <f>(SUT!$C108+SUT!$D108)*J107</f>
        <v>1.5715556393421162E-3</v>
      </c>
      <c r="Y107" s="253"/>
      <c r="Z107" s="254"/>
      <c r="AA107" s="254"/>
      <c r="AB107" s="254"/>
      <c r="AC107" s="254"/>
      <c r="AD107" s="254"/>
      <c r="AE107" s="254"/>
      <c r="AF107" s="255">
        <f t="shared" si="14"/>
        <v>0</v>
      </c>
      <c r="AG107" s="114">
        <f t="shared" si="8"/>
        <v>5.1346703886192092E-2</v>
      </c>
      <c r="AH107" s="114">
        <f t="shared" si="9"/>
        <v>0</v>
      </c>
      <c r="AI107" s="114">
        <f t="shared" si="10"/>
        <v>0</v>
      </c>
      <c r="AJ107" s="114">
        <f t="shared" si="11"/>
        <v>0</v>
      </c>
      <c r="AK107" s="114">
        <f t="shared" si="12"/>
        <v>6.2174200856000512E-2</v>
      </c>
      <c r="AL107" s="114">
        <f t="shared" si="13"/>
        <v>2.4721810007342903E-5</v>
      </c>
      <c r="AM107" s="1"/>
    </row>
    <row r="108" spans="1:39" x14ac:dyDescent="0.35">
      <c r="A108" s="1"/>
      <c r="B108" s="1"/>
      <c r="C108" s="1" t="s">
        <v>188</v>
      </c>
      <c r="D108" s="269">
        <f>[1]TAX!AM109</f>
        <v>0</v>
      </c>
      <c r="E108" s="269">
        <f>[1]TAX!AN109</f>
        <v>1.2131220043652745E-3</v>
      </c>
      <c r="F108" s="269">
        <f>[1]TAX!AO109</f>
        <v>0</v>
      </c>
      <c r="G108" s="269">
        <f>[1]TAX!AP109</f>
        <v>0</v>
      </c>
      <c r="H108" s="269">
        <f>[1]TAX!AQ109</f>
        <v>0</v>
      </c>
      <c r="I108" s="269">
        <f>[1]TAX!AR109</f>
        <v>3.3543897002380439E-2</v>
      </c>
      <c r="J108" s="269">
        <f>[1]TAX!AS109</f>
        <v>6.3028767764432931E-8</v>
      </c>
      <c r="K108" s="255">
        <f>IF(SUT!C109,Y108/SUT!C109,0)</f>
        <v>0</v>
      </c>
      <c r="L108" s="114">
        <f>IF(SUT!D109,Z108/SUT!D109,0)</f>
        <v>0</v>
      </c>
      <c r="M108" s="114">
        <f>IF(SUT!V109,AA108/SUT!V109,0)</f>
        <v>0</v>
      </c>
      <c r="N108" s="114">
        <f>IF(SUT!D109,AB108/SUT!D109,0)</f>
        <v>0</v>
      </c>
      <c r="O108" s="114">
        <f>IF((SUT!$C109+SUT!$D109),AC108/(SUT!$C109+SUT!$D109),0)</f>
        <v>0</v>
      </c>
      <c r="P108" s="114">
        <f>IF((SUT!$C109+SUT!$D109),AD108/(SUT!$C109+SUT!$D109),0)</f>
        <v>0</v>
      </c>
      <c r="Q108" s="114">
        <f>IF((SUT!$C109+SUT!$D109),AE108/(SUT!$C109+SUT!$D109),0)</f>
        <v>0</v>
      </c>
      <c r="R108" s="256">
        <f>D108*SUT!C109</f>
        <v>0</v>
      </c>
      <c r="S108" s="184">
        <f>E108*SUT!D109</f>
        <v>3.6580734097302336E-4</v>
      </c>
      <c r="T108" s="184">
        <f>F108*SUT!V109</f>
        <v>0</v>
      </c>
      <c r="U108" s="184">
        <f>G108*SUT!D109</f>
        <v>0</v>
      </c>
      <c r="V108" s="184">
        <f>(SUT!$C109+SUT!$D109)*H108</f>
        <v>0</v>
      </c>
      <c r="W108" s="184">
        <f>(SUT!$C109+SUT!$D109)*I108</f>
        <v>13.693395723066523</v>
      </c>
      <c r="X108" s="184">
        <f>(SUT!$C109+SUT!$D109)*J108</f>
        <v>2.5729802916888006E-5</v>
      </c>
      <c r="Y108" s="253"/>
      <c r="Z108" s="254"/>
      <c r="AA108" s="254"/>
      <c r="AB108" s="254"/>
      <c r="AC108" s="254"/>
      <c r="AD108" s="254"/>
      <c r="AE108" s="254"/>
      <c r="AF108" s="255">
        <f t="shared" si="14"/>
        <v>0</v>
      </c>
      <c r="AG108" s="114">
        <f t="shared" si="8"/>
        <v>1.2131220043652745E-3</v>
      </c>
      <c r="AH108" s="114">
        <f t="shared" si="9"/>
        <v>0</v>
      </c>
      <c r="AI108" s="114">
        <f t="shared" si="10"/>
        <v>0</v>
      </c>
      <c r="AJ108" s="114">
        <f t="shared" si="11"/>
        <v>0</v>
      </c>
      <c r="AK108" s="114">
        <f t="shared" si="12"/>
        <v>3.3543897002380439E-2</v>
      </c>
      <c r="AL108" s="114">
        <f t="shared" si="13"/>
        <v>6.3028767764432931E-8</v>
      </c>
      <c r="AM108" s="1"/>
    </row>
    <row r="109" spans="1:39" x14ac:dyDescent="0.35">
      <c r="A109" s="1"/>
      <c r="B109" s="1"/>
      <c r="C109" s="1" t="s">
        <v>605</v>
      </c>
      <c r="D109" s="269">
        <f>[1]TAX!AM110</f>
        <v>0</v>
      </c>
      <c r="E109" s="269">
        <f>[1]TAX!AN110</f>
        <v>0</v>
      </c>
      <c r="F109" s="269">
        <f>[1]TAX!AO110</f>
        <v>0</v>
      </c>
      <c r="G109" s="269">
        <f>[1]TAX!AP110</f>
        <v>0</v>
      </c>
      <c r="H109" s="269">
        <f>[1]TAX!AQ110</f>
        <v>0</v>
      </c>
      <c r="I109" s="269">
        <f>[1]TAX!AR110</f>
        <v>0</v>
      </c>
      <c r="J109" s="269">
        <f>[1]TAX!AS110</f>
        <v>0</v>
      </c>
      <c r="K109" s="255">
        <f>IF(SUT!C110,Y109/SUT!C110,0)</f>
        <v>0</v>
      </c>
      <c r="L109" s="114">
        <f>IF(SUT!D110,Z109/SUT!D110,0)</f>
        <v>0</v>
      </c>
      <c r="M109" s="114">
        <f>IF(SUT!V110,AA109/SUT!V110,0)</f>
        <v>0</v>
      </c>
      <c r="N109" s="114">
        <f>IF(SUT!D110,AB109/SUT!D110,0)</f>
        <v>0</v>
      </c>
      <c r="O109" s="114">
        <f>IF((SUT!$C110+SUT!$D110),AC109/(SUT!$C110+SUT!$D110),0)</f>
        <v>0</v>
      </c>
      <c r="P109" s="114">
        <f>IF((SUT!$C110+SUT!$D110),AD109/(SUT!$C110+SUT!$D110),0)</f>
        <v>0</v>
      </c>
      <c r="Q109" s="114">
        <f>IF((SUT!$C110+SUT!$D110),AE109/(SUT!$C110+SUT!$D110),0)</f>
        <v>0</v>
      </c>
      <c r="R109" s="256">
        <f>D109*SUT!C110</f>
        <v>0</v>
      </c>
      <c r="S109" s="184">
        <f>E109*SUT!D110</f>
        <v>0</v>
      </c>
      <c r="T109" s="184">
        <f>F109*SUT!V110</f>
        <v>0</v>
      </c>
      <c r="U109" s="184">
        <f>G109*SUT!D110</f>
        <v>0</v>
      </c>
      <c r="V109" s="184">
        <f>(SUT!$C110+SUT!$D110)*H109</f>
        <v>0</v>
      </c>
      <c r="W109" s="184">
        <f>(SUT!$C110+SUT!$D110)*I109</f>
        <v>0</v>
      </c>
      <c r="X109" s="184">
        <f>(SUT!$C110+SUT!$D110)*J109</f>
        <v>0</v>
      </c>
      <c r="Y109" s="253"/>
      <c r="Z109" s="254"/>
      <c r="AA109" s="254"/>
      <c r="AB109" s="254"/>
      <c r="AC109" s="254"/>
      <c r="AD109" s="254"/>
      <c r="AE109" s="254"/>
      <c r="AF109" s="255">
        <f t="shared" si="14"/>
        <v>0</v>
      </c>
      <c r="AG109" s="114">
        <f t="shared" si="8"/>
        <v>0</v>
      </c>
      <c r="AH109" s="114">
        <f t="shared" si="9"/>
        <v>0</v>
      </c>
      <c r="AI109" s="114">
        <f t="shared" si="10"/>
        <v>0</v>
      </c>
      <c r="AJ109" s="114">
        <f t="shared" si="11"/>
        <v>0</v>
      </c>
      <c r="AK109" s="114">
        <f t="shared" si="12"/>
        <v>0</v>
      </c>
      <c r="AL109" s="114">
        <f t="shared" si="13"/>
        <v>0</v>
      </c>
      <c r="AM109" s="1"/>
    </row>
    <row r="110" spans="1:39" x14ac:dyDescent="0.35">
      <c r="A110" s="1"/>
      <c r="B110" s="1"/>
      <c r="C110" s="1" t="s">
        <v>956</v>
      </c>
      <c r="D110" s="269">
        <f>[1]TAX!AM111</f>
        <v>0</v>
      </c>
      <c r="E110" s="269">
        <f>[1]TAX!AN111</f>
        <v>0</v>
      </c>
      <c r="F110" s="269">
        <f>[1]TAX!AO111</f>
        <v>0</v>
      </c>
      <c r="G110" s="269">
        <f>[1]TAX!AP111</f>
        <v>0</v>
      </c>
      <c r="H110" s="269">
        <f>[1]TAX!AQ111</f>
        <v>0</v>
      </c>
      <c r="I110" s="269">
        <f>[1]TAX!AR111</f>
        <v>0</v>
      </c>
      <c r="J110" s="269">
        <f>[1]TAX!AS111</f>
        <v>0</v>
      </c>
      <c r="K110" s="255">
        <f>IF(SUT!C111,Y110/SUT!C111,0)</f>
        <v>0</v>
      </c>
      <c r="L110" s="114">
        <f>IF(SUT!D111,Z110/SUT!D111,0)</f>
        <v>0</v>
      </c>
      <c r="M110" s="114">
        <f>IF(SUT!V111,AA110/SUT!V111,0)</f>
        <v>0</v>
      </c>
      <c r="N110" s="114">
        <f>IF(SUT!D111,AB110/SUT!D111,0)</f>
        <v>0</v>
      </c>
      <c r="O110" s="114">
        <f>IF((SUT!$C111+SUT!$D111),AC110/(SUT!$C111+SUT!$D111),0)</f>
        <v>0</v>
      </c>
      <c r="P110" s="114">
        <f>IF((SUT!$C111+SUT!$D111),AD110/(SUT!$C111+SUT!$D111),0)</f>
        <v>0</v>
      </c>
      <c r="Q110" s="114">
        <f>IF((SUT!$C111+SUT!$D111),AE110/(SUT!$C111+SUT!$D111),0)</f>
        <v>0</v>
      </c>
      <c r="R110" s="256">
        <f>D110*SUT!C111</f>
        <v>0</v>
      </c>
      <c r="S110" s="184">
        <f>E110*SUT!D111</f>
        <v>0</v>
      </c>
      <c r="T110" s="184">
        <f>F110*SUT!V111</f>
        <v>0</v>
      </c>
      <c r="U110" s="184">
        <f>G110*SUT!D111</f>
        <v>0</v>
      </c>
      <c r="V110" s="184">
        <f>(SUT!$C111+SUT!$D111)*H110</f>
        <v>0</v>
      </c>
      <c r="W110" s="184">
        <f>(SUT!$C111+SUT!$D111)*I110</f>
        <v>0</v>
      </c>
      <c r="X110" s="184">
        <f>(SUT!$C111+SUT!$D111)*J110</f>
        <v>0</v>
      </c>
      <c r="Y110" s="253"/>
      <c r="Z110" s="254"/>
      <c r="AA110" s="254"/>
      <c r="AB110" s="254"/>
      <c r="AC110" s="254"/>
      <c r="AD110" s="254"/>
      <c r="AE110" s="254"/>
      <c r="AF110" s="255">
        <f t="shared" si="14"/>
        <v>0</v>
      </c>
      <c r="AG110" s="114">
        <f t="shared" si="8"/>
        <v>0</v>
      </c>
      <c r="AH110" s="114">
        <f t="shared" si="9"/>
        <v>0</v>
      </c>
      <c r="AI110" s="114">
        <f t="shared" si="10"/>
        <v>0</v>
      </c>
      <c r="AJ110" s="114">
        <f t="shared" si="11"/>
        <v>0</v>
      </c>
      <c r="AK110" s="114">
        <f t="shared" si="12"/>
        <v>0</v>
      </c>
      <c r="AL110" s="114">
        <f t="shared" si="13"/>
        <v>0</v>
      </c>
      <c r="AM110" s="1"/>
    </row>
    <row r="111" spans="1:39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r="113" customFormat="1" hidden="1" x14ac:dyDescent="0.35"/>
    <row r="114" customFormat="1" hidden="1" x14ac:dyDescent="0.35"/>
    <row r="115" customFormat="1" hidden="1" x14ac:dyDescent="0.35"/>
    <row r="116" customFormat="1" hidden="1" x14ac:dyDescent="0.35"/>
  </sheetData>
  <pageMargins left="0.7" right="0.7" top="0.75" bottom="0.75" header="0.3" footer="0.3"/>
  <ignoredErrors>
    <ignoredError sqref="M7:M11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Index</vt:lpstr>
      <vt:lpstr>Sets</vt:lpstr>
      <vt:lpstr>Notes</vt:lpstr>
      <vt:lpstr>MAC</vt:lpstr>
      <vt:lpstr>SUT</vt:lpstr>
      <vt:lpstr>USE</vt:lpstr>
      <vt:lpstr>SUP</vt:lpstr>
      <vt:lpstr>wMAC</vt:lpstr>
      <vt:lpstr>wBOP</vt:lpstr>
      <vt:lpstr>wGFS</vt:lpstr>
      <vt:lpstr>wGDPe</vt:lpstr>
      <vt:lpstr>wGDPp</vt:lpstr>
      <vt:lpstr>wAGR</vt:lpstr>
      <vt:lpstr>wIND</vt:lpstr>
      <vt:lpstr>wSRV</vt:lpstr>
      <vt:lpstr>wTRD</vt:lpstr>
      <vt:lpstr>wTAX</vt:lpstr>
      <vt:lpstr>wABS</vt:lpstr>
      <vt:lpstr>wUSE</vt:lpstr>
      <vt:lpstr>wSUP</vt:lpstr>
      <vt:lpstr>wTRC</vt:lpstr>
      <vt:lpstr>xGDP</vt:lpstr>
      <vt:lpstr>xSUT</vt:lpstr>
      <vt:lpstr>xTAX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Thurlow</dc:creator>
  <cp:lastModifiedBy>James Thurlow</cp:lastModifiedBy>
  <cp:lastPrinted>2020-11-10T05:44:28Z</cp:lastPrinted>
  <dcterms:created xsi:type="dcterms:W3CDTF">2015-06-05T18:17:20Z</dcterms:created>
  <dcterms:modified xsi:type="dcterms:W3CDTF">2026-01-13T12:54:43Z</dcterms:modified>
</cp:coreProperties>
</file>